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autoCompressPictures="0"/>
  <bookViews>
    <workbookView xWindow="405" yWindow="0" windowWidth="20730" windowHeight="11760" tabRatio="857" firstSheet="1" activeTab="1"/>
  </bookViews>
  <sheets>
    <sheet name="Summary" sheetId="11" state="hidden" r:id="rId1"/>
    <sheet name="Program Model" sheetId="24" r:id="rId2"/>
    <sheet name="Prg. HR" sheetId="26" r:id="rId3"/>
    <sheet name="Prg. Assumptions" sheetId="25" r:id="rId4"/>
    <sheet name="Program Marketing Actuals" sheetId="27" r:id="rId5"/>
    <sheet name="Program Marketing Costs" sheetId="28" r:id="rId6"/>
    <sheet name="Program Marketing Assumptions" sheetId="29" r:id="rId7"/>
    <sheet name="Program Marketing Pro Forma" sheetId="30" r:id="rId8"/>
    <sheet name="Contractor Model" sheetId="17" r:id="rId9"/>
    <sheet name="HR" sheetId="3" r:id="rId10"/>
    <sheet name="Assumptions" sheetId="4" r:id="rId11"/>
    <sheet name="Contractor Pro Forma" sheetId="1" r:id="rId12"/>
    <sheet name="Dashboard" sheetId="19" r:id="rId13"/>
  </sheets>
  <externalReferences>
    <externalReference r:id="rId14"/>
    <externalReference r:id="rId15"/>
  </externalReferences>
  <definedNames>
    <definedName name="____old1" localSheetId="12">#REF!</definedName>
    <definedName name="____old1" localSheetId="3">#REF!</definedName>
    <definedName name="____old1" localSheetId="2">#REF!</definedName>
    <definedName name="____old1">#REF!</definedName>
    <definedName name="___old1" localSheetId="12">#REF!</definedName>
    <definedName name="___old1" localSheetId="3">#REF!</definedName>
    <definedName name="___old1" localSheetId="2">#REF!</definedName>
    <definedName name="___old1">#REF!</definedName>
    <definedName name="__old1" localSheetId="12">#REF!</definedName>
    <definedName name="__old1" localSheetId="3">#REF!</definedName>
    <definedName name="__old1" localSheetId="2">#REF!</definedName>
    <definedName name="__old1">#REF!</definedName>
    <definedName name="_old1" localSheetId="3">#REF!</definedName>
    <definedName name="_old1" localSheetId="2">#REF!</definedName>
    <definedName name="_old1">#REF!</definedName>
    <definedName name="AnnualGrowth">'[1]Plan 99'!$Y$3</definedName>
    <definedName name="areax1" localSheetId="12">#REF!</definedName>
    <definedName name="areax1" localSheetId="3">#REF!</definedName>
    <definedName name="areax1" localSheetId="2">#REF!</definedName>
    <definedName name="areax1">#REF!</definedName>
    <definedName name="areax2" localSheetId="12">#REF!</definedName>
    <definedName name="areax2" localSheetId="3">#REF!</definedName>
    <definedName name="areax2" localSheetId="2">#REF!</definedName>
    <definedName name="areax2">#REF!</definedName>
    <definedName name="areax3" localSheetId="12">#REF!</definedName>
    <definedName name="areax3" localSheetId="3">#REF!</definedName>
    <definedName name="areax3" localSheetId="2">#REF!</definedName>
    <definedName name="areax3">#REF!</definedName>
    <definedName name="b" localSheetId="3">#REF!</definedName>
    <definedName name="b" localSheetId="2">#REF!</definedName>
    <definedName name="b">#REF!</definedName>
    <definedName name="bareax1" localSheetId="3">#REF!</definedName>
    <definedName name="bareax1" localSheetId="2">#REF!</definedName>
    <definedName name="bareax1">#REF!</definedName>
    <definedName name="bareax2" localSheetId="3">#REF!</definedName>
    <definedName name="bareax2" localSheetId="2">#REF!</definedName>
    <definedName name="bareax2">#REF!</definedName>
    <definedName name="bareax3" localSheetId="3">#REF!</definedName>
    <definedName name="bareax3" localSheetId="2">#REF!</definedName>
    <definedName name="bareax3">#REF!</definedName>
    <definedName name="bcash" localSheetId="3">#REF!</definedName>
    <definedName name="bcash" localSheetId="2">#REF!</definedName>
    <definedName name="bcash">#REF!</definedName>
    <definedName name="benterprise" localSheetId="3">#REF!</definedName>
    <definedName name="benterprise" localSheetId="2">#REF!</definedName>
    <definedName name="benterprise">#REF!</definedName>
    <definedName name="bheadcount" localSheetId="3">#REF!</definedName>
    <definedName name="bheadcount" localSheetId="2">#REF!</definedName>
    <definedName name="bheadcount">#REF!</definedName>
    <definedName name="bindirectdiscount" localSheetId="3">#REF!</definedName>
    <definedName name="bindirectdiscount" localSheetId="2">#REF!</definedName>
    <definedName name="bindirectdiscount">#REF!</definedName>
    <definedName name="bnewcash" localSheetId="3">#REF!</definedName>
    <definedName name="bnewcash" localSheetId="2">#REF!</definedName>
    <definedName name="bnewcash">#REF!</definedName>
    <definedName name="bnewheadcount" localSheetId="3">#REF!</definedName>
    <definedName name="bnewheadcount" localSheetId="2">#REF!</definedName>
    <definedName name="bnewheadcount">#REF!</definedName>
    <definedName name="bnewrevenue" localSheetId="3">#REF!</definedName>
    <definedName name="bnewrevenue" localSheetId="2">#REF!</definedName>
    <definedName name="bnewrevenue">#REF!</definedName>
    <definedName name="bnext" localSheetId="3">#REF!</definedName>
    <definedName name="bnext" localSheetId="2">#REF!</definedName>
    <definedName name="bnext">#REF!</definedName>
    <definedName name="bold" localSheetId="3">#REF!</definedName>
    <definedName name="bold" localSheetId="2">#REF!</definedName>
    <definedName name="bold">#REF!</definedName>
    <definedName name="bold1" localSheetId="3">#REF!</definedName>
    <definedName name="bold1" localSheetId="2">#REF!</definedName>
    <definedName name="bold1">#REF!</definedName>
    <definedName name="bpilot" localSheetId="3">#REF!</definedName>
    <definedName name="bpilot" localSheetId="2">#REF!</definedName>
    <definedName name="bpilot">#REF!</definedName>
    <definedName name="bproforma" localSheetId="3">#REF!</definedName>
    <definedName name="bproforma" localSheetId="2">#REF!</definedName>
    <definedName name="bproforma">#REF!</definedName>
    <definedName name="brevenue" localSheetId="3">#REF!</definedName>
    <definedName name="brevenue" localSheetId="2">#REF!</definedName>
    <definedName name="brevenue">#REF!</definedName>
    <definedName name="bupgradepct" localSheetId="3">#REF!</definedName>
    <definedName name="bupgradepct" localSheetId="2">#REF!</definedName>
    <definedName name="bupgradepct">#REF!</definedName>
    <definedName name="bworkgroup" localSheetId="3">#REF!</definedName>
    <definedName name="bworkgroup" localSheetId="2">#REF!</definedName>
    <definedName name="bworkgroup">#REF!</definedName>
    <definedName name="cash" localSheetId="3">#REF!</definedName>
    <definedName name="cash" localSheetId="2">#REF!</definedName>
    <definedName name="cash">#REF!</definedName>
    <definedName name="Dept_Names">'[2]Lookup Tables'!$J$8:$K$18</definedName>
    <definedName name="Enterprise" localSheetId="12">#REF!</definedName>
    <definedName name="Enterprise" localSheetId="3">#REF!</definedName>
    <definedName name="Enterprise" localSheetId="2">#REF!</definedName>
    <definedName name="Enterprise">#REF!</definedName>
    <definedName name="headcount" localSheetId="12">#REF!</definedName>
    <definedName name="headcount" localSheetId="3">#REF!</definedName>
    <definedName name="headcount" localSheetId="2">#REF!</definedName>
    <definedName name="headcount">#REF!</definedName>
    <definedName name="IndirectDiscount" localSheetId="12">#REF!</definedName>
    <definedName name="IndirectDiscount" localSheetId="3">#REF!</definedName>
    <definedName name="IndirectDiscount" localSheetId="2">#REF!</definedName>
    <definedName name="IndirectDiscount">#REF!</definedName>
    <definedName name="new">'[1]Plan 99'!$Y$3</definedName>
    <definedName name="newcash" localSheetId="12">#REF!</definedName>
    <definedName name="newcash" localSheetId="3">#REF!</definedName>
    <definedName name="newcash" localSheetId="2">#REF!</definedName>
    <definedName name="newcash">#REF!</definedName>
    <definedName name="newheadcount" localSheetId="12">#REF!</definedName>
    <definedName name="newheadcount" localSheetId="3">#REF!</definedName>
    <definedName name="newheadcount" localSheetId="2">#REF!</definedName>
    <definedName name="newheadcount">#REF!</definedName>
    <definedName name="newrevenue" localSheetId="12">#REF!</definedName>
    <definedName name="newrevenue" localSheetId="3">#REF!</definedName>
    <definedName name="newrevenue" localSheetId="2">#REF!</definedName>
    <definedName name="newrevenue">#REF!</definedName>
    <definedName name="next" localSheetId="3">#REF!</definedName>
    <definedName name="next" localSheetId="2">#REF!</definedName>
    <definedName name="next">#REF!</definedName>
    <definedName name="old" localSheetId="3">#REF!</definedName>
    <definedName name="old" localSheetId="2">#REF!</definedName>
    <definedName name="old">#REF!</definedName>
    <definedName name="Pilot" localSheetId="3">#REF!</definedName>
    <definedName name="Pilot" localSheetId="2">#REF!</definedName>
    <definedName name="Pilot">#REF!</definedName>
    <definedName name="_xlnm.Print_Titles" localSheetId="11">'Contractor Pro Forma'!$A:$B,'Contractor Pro Forma'!$3:$4</definedName>
    <definedName name="proforma" localSheetId="12">#REF!</definedName>
    <definedName name="proforma" localSheetId="3">#REF!</definedName>
    <definedName name="proforma" localSheetId="2">#REF!</definedName>
    <definedName name="proforma">#REF!</definedName>
    <definedName name="Revenue" localSheetId="12">#REF!</definedName>
    <definedName name="Revenue" localSheetId="3">#REF!</definedName>
    <definedName name="Revenue" localSheetId="2">#REF!</definedName>
    <definedName name="Revenue">#REF!</definedName>
    <definedName name="temp" localSheetId="12">#REF!</definedName>
    <definedName name="temp" localSheetId="3">#REF!</definedName>
    <definedName name="temp" localSheetId="2">#REF!</definedName>
    <definedName name="temp">#REF!</definedName>
    <definedName name="temp2" localSheetId="3">#REF!</definedName>
    <definedName name="temp2" localSheetId="2">#REF!</definedName>
    <definedName name="temp2">#REF!</definedName>
    <definedName name="UpgradePct" localSheetId="3">#REF!</definedName>
    <definedName name="UpgradePct" localSheetId="2">#REF!</definedName>
    <definedName name="UpgradePct">#REF!</definedName>
    <definedName name="Workgroup" localSheetId="3">#REF!</definedName>
    <definedName name="Workgroup" localSheetId="2">#REF!</definedName>
    <definedName name="Workgroup">#REF!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2" i="30"/>
  <c r="D9"/>
  <c r="D14"/>
  <c r="D10"/>
  <c r="D15"/>
  <c r="D11"/>
  <c r="D16"/>
  <c r="D22"/>
  <c r="D27"/>
  <c r="D23"/>
  <c r="D28"/>
  <c r="J25" i="29"/>
  <c r="D36" i="30"/>
  <c r="J20" i="29"/>
  <c r="D33" i="30"/>
  <c r="D38"/>
  <c r="J23" i="29"/>
  <c r="D34" i="30"/>
  <c r="D39"/>
  <c r="J24" i="29"/>
  <c r="D35" i="30"/>
  <c r="D40"/>
  <c r="D48"/>
  <c r="D45"/>
  <c r="D50"/>
  <c r="D46"/>
  <c r="D51"/>
  <c r="D47"/>
  <c r="D52"/>
  <c r="J41" i="29"/>
  <c r="D60" i="30"/>
  <c r="J36" i="29"/>
  <c r="D57" i="30"/>
  <c r="D62"/>
  <c r="J39" i="29"/>
  <c r="D58" i="30"/>
  <c r="D63"/>
  <c r="I7" i="28"/>
  <c r="H7"/>
  <c r="N7"/>
  <c r="F36" i="29"/>
  <c r="I40"/>
  <c r="J40"/>
  <c r="D59" i="30"/>
  <c r="D64"/>
  <c r="J49" i="29"/>
  <c r="D72" i="30"/>
  <c r="E8" i="28"/>
  <c r="G8"/>
  <c r="J8"/>
  <c r="B44" i="29"/>
  <c r="I44"/>
  <c r="J44"/>
  <c r="D69" i="30"/>
  <c r="D74"/>
  <c r="J47" i="29"/>
  <c r="D70" i="30"/>
  <c r="D75"/>
  <c r="I8" i="28"/>
  <c r="H8"/>
  <c r="N8"/>
  <c r="F44" i="29"/>
  <c r="I48"/>
  <c r="J48"/>
  <c r="D71" i="30"/>
  <c r="D76"/>
  <c r="D82"/>
  <c r="D87"/>
  <c r="D83"/>
  <c r="D88"/>
  <c r="J65" i="29"/>
  <c r="D96" i="30"/>
  <c r="E10" i="28"/>
  <c r="G10"/>
  <c r="J10"/>
  <c r="B60" i="29"/>
  <c r="I60"/>
  <c r="J60"/>
  <c r="D93" i="30"/>
  <c r="D98"/>
  <c r="J63" i="29"/>
  <c r="D94" i="30"/>
  <c r="D99"/>
  <c r="J64" i="29"/>
  <c r="D95" i="30"/>
  <c r="D100"/>
  <c r="C106"/>
  <c r="C111"/>
  <c r="C107"/>
  <c r="C112"/>
  <c r="D112"/>
  <c r="J81" i="29"/>
  <c r="D120" i="30"/>
  <c r="E12" i="28"/>
  <c r="G12"/>
  <c r="J12"/>
  <c r="B76" i="29"/>
  <c r="I76"/>
  <c r="J76"/>
  <c r="D117" i="30"/>
  <c r="D122"/>
  <c r="H12" i="28"/>
  <c r="M12"/>
  <c r="E76" i="29"/>
  <c r="I79"/>
  <c r="J79"/>
  <c r="D118" i="30"/>
  <c r="D123"/>
  <c r="I12" i="28"/>
  <c r="N12"/>
  <c r="F76" i="29"/>
  <c r="I80"/>
  <c r="J80"/>
  <c r="D119" i="30"/>
  <c r="D124"/>
  <c r="D132"/>
  <c r="D129"/>
  <c r="D134"/>
  <c r="D130"/>
  <c r="D135"/>
  <c r="D131"/>
  <c r="D136"/>
  <c r="C144"/>
  <c r="C141"/>
  <c r="C146"/>
  <c r="C142"/>
  <c r="C147"/>
  <c r="C143"/>
  <c r="C148"/>
  <c r="D148"/>
  <c r="J103" i="29"/>
  <c r="D154" i="30"/>
  <c r="D159"/>
  <c r="J104" i="29"/>
  <c r="D155" i="30"/>
  <c r="D160"/>
  <c r="J113" i="29"/>
  <c r="D168" i="30"/>
  <c r="J108" i="29"/>
  <c r="D165" i="30"/>
  <c r="D170"/>
  <c r="J111" i="29"/>
  <c r="D166" i="30"/>
  <c r="D171"/>
  <c r="J112" i="29"/>
  <c r="D167" i="30"/>
  <c r="D172"/>
  <c r="D179"/>
  <c r="D111"/>
  <c r="D147"/>
  <c r="D178"/>
  <c r="A179"/>
  <c r="E12"/>
  <c r="E9"/>
  <c r="E14"/>
  <c r="E10"/>
  <c r="E15"/>
  <c r="E11"/>
  <c r="E16"/>
  <c r="E22"/>
  <c r="E27"/>
  <c r="E23"/>
  <c r="E28"/>
  <c r="E34"/>
  <c r="E39"/>
  <c r="E35"/>
  <c r="E40"/>
  <c r="E48"/>
  <c r="E45"/>
  <c r="E50"/>
  <c r="E46"/>
  <c r="E51"/>
  <c r="E47"/>
  <c r="E52"/>
  <c r="K41" i="29"/>
  <c r="E60" i="30"/>
  <c r="K36" i="29"/>
  <c r="E57" i="30"/>
  <c r="E62"/>
  <c r="K39" i="29"/>
  <c r="E58" i="30"/>
  <c r="E63"/>
  <c r="K40" i="29"/>
  <c r="E59" i="30"/>
  <c r="E64"/>
  <c r="K49" i="29"/>
  <c r="E72" i="30"/>
  <c r="K44" i="29"/>
  <c r="E69" i="30"/>
  <c r="E74"/>
  <c r="K47" i="29"/>
  <c r="E70" i="30"/>
  <c r="E75"/>
  <c r="K48" i="29"/>
  <c r="E71" i="30"/>
  <c r="E76"/>
  <c r="E82"/>
  <c r="E87"/>
  <c r="E83"/>
  <c r="E88"/>
  <c r="K65" i="29"/>
  <c r="E96" i="30"/>
  <c r="K60" i="29"/>
  <c r="E93" i="30"/>
  <c r="E98"/>
  <c r="K63" i="29"/>
  <c r="E94" i="30"/>
  <c r="E99"/>
  <c r="K64" i="29"/>
  <c r="E95" i="30"/>
  <c r="E100"/>
  <c r="E112"/>
  <c r="K81" i="29"/>
  <c r="E120" i="30"/>
  <c r="K76" i="29"/>
  <c r="E117" i="30"/>
  <c r="E122"/>
  <c r="K79" i="29"/>
  <c r="E118" i="30"/>
  <c r="E123"/>
  <c r="K80" i="29"/>
  <c r="E119" i="30"/>
  <c r="E124"/>
  <c r="E132"/>
  <c r="E129"/>
  <c r="E134"/>
  <c r="E130"/>
  <c r="E135"/>
  <c r="E131"/>
  <c r="E136"/>
  <c r="E148"/>
  <c r="K103" i="29"/>
  <c r="E154" i="30"/>
  <c r="E159"/>
  <c r="K104" i="29"/>
  <c r="E155" i="30"/>
  <c r="E160"/>
  <c r="K113" i="29"/>
  <c r="E168" i="30"/>
  <c r="K108" i="29"/>
  <c r="E165" i="30"/>
  <c r="E170"/>
  <c r="K111" i="29"/>
  <c r="E166" i="30"/>
  <c r="E171"/>
  <c r="K112" i="29"/>
  <c r="E167" i="30"/>
  <c r="E172"/>
  <c r="E179"/>
  <c r="F12"/>
  <c r="F9"/>
  <c r="F14"/>
  <c r="F10"/>
  <c r="F15"/>
  <c r="F11"/>
  <c r="F16"/>
  <c r="F22"/>
  <c r="F27"/>
  <c r="F23"/>
  <c r="F28"/>
  <c r="F34"/>
  <c r="F39"/>
  <c r="F35"/>
  <c r="F40"/>
  <c r="F48"/>
  <c r="F45"/>
  <c r="F50"/>
  <c r="F46"/>
  <c r="F51"/>
  <c r="F47"/>
  <c r="F52"/>
  <c r="L41" i="29"/>
  <c r="F60" i="30"/>
  <c r="L36" i="29"/>
  <c r="F57" i="30"/>
  <c r="F62"/>
  <c r="L39" i="29"/>
  <c r="F58" i="30"/>
  <c r="F63"/>
  <c r="L40" i="29"/>
  <c r="F59" i="30"/>
  <c r="F64"/>
  <c r="L49" i="29"/>
  <c r="F72" i="30"/>
  <c r="L44" i="29"/>
  <c r="F69" i="30"/>
  <c r="F74"/>
  <c r="L47" i="29"/>
  <c r="F70" i="30"/>
  <c r="F75"/>
  <c r="L48" i="29"/>
  <c r="F71" i="30"/>
  <c r="F76"/>
  <c r="F82"/>
  <c r="F87"/>
  <c r="F83"/>
  <c r="F88"/>
  <c r="L65" i="29"/>
  <c r="F96" i="30"/>
  <c r="L60" i="29"/>
  <c r="F93" i="30"/>
  <c r="F98"/>
  <c r="L63" i="29"/>
  <c r="F94" i="30"/>
  <c r="F99"/>
  <c r="L64" i="29"/>
  <c r="F95" i="30"/>
  <c r="F100"/>
  <c r="F112"/>
  <c r="L81" i="29"/>
  <c r="F120" i="30"/>
  <c r="L76" i="29"/>
  <c r="F117" i="30"/>
  <c r="F122"/>
  <c r="L79" i="29"/>
  <c r="F118" i="30"/>
  <c r="F123"/>
  <c r="L80" i="29"/>
  <c r="F119" i="30"/>
  <c r="F124"/>
  <c r="F132"/>
  <c r="F129"/>
  <c r="F134"/>
  <c r="F130"/>
  <c r="F135"/>
  <c r="F131"/>
  <c r="F136"/>
  <c r="F148"/>
  <c r="L103" i="29"/>
  <c r="F154" i="30"/>
  <c r="F159"/>
  <c r="L104" i="29"/>
  <c r="F155" i="30"/>
  <c r="F160"/>
  <c r="L113" i="29"/>
  <c r="F168" i="30"/>
  <c r="L108" i="29"/>
  <c r="F165" i="30"/>
  <c r="F170"/>
  <c r="L111" i="29"/>
  <c r="F166" i="30"/>
  <c r="F171"/>
  <c r="L112" i="29"/>
  <c r="F167" i="30"/>
  <c r="F172"/>
  <c r="F179"/>
  <c r="G12"/>
  <c r="G9"/>
  <c r="G14"/>
  <c r="G10"/>
  <c r="G15"/>
  <c r="G11"/>
  <c r="G16"/>
  <c r="G22"/>
  <c r="G27"/>
  <c r="G23"/>
  <c r="G28"/>
  <c r="G35"/>
  <c r="G40"/>
  <c r="G48"/>
  <c r="G45"/>
  <c r="G50"/>
  <c r="G46"/>
  <c r="G51"/>
  <c r="G47"/>
  <c r="G52"/>
  <c r="M41" i="29"/>
  <c r="G60" i="30"/>
  <c r="M36" i="29"/>
  <c r="G57" i="30"/>
  <c r="G62"/>
  <c r="M39" i="29"/>
  <c r="G58" i="30"/>
  <c r="G63"/>
  <c r="M40" i="29"/>
  <c r="G59" i="30"/>
  <c r="G64"/>
  <c r="M49" i="29"/>
  <c r="G72" i="30"/>
  <c r="M44" i="29"/>
  <c r="G69" i="30"/>
  <c r="G74"/>
  <c r="M47" i="29"/>
  <c r="G70" i="30"/>
  <c r="G75"/>
  <c r="M48" i="29"/>
  <c r="G71" i="30"/>
  <c r="G76"/>
  <c r="G82"/>
  <c r="G87"/>
  <c r="G83"/>
  <c r="G88"/>
  <c r="M65" i="29"/>
  <c r="G96" i="30"/>
  <c r="M60" i="29"/>
  <c r="G93" i="30"/>
  <c r="G98"/>
  <c r="M63" i="29"/>
  <c r="G94" i="30"/>
  <c r="G99"/>
  <c r="M64" i="29"/>
  <c r="G95" i="30"/>
  <c r="G100"/>
  <c r="G112"/>
  <c r="M81" i="29"/>
  <c r="G120" i="30"/>
  <c r="M76" i="29"/>
  <c r="G117" i="30"/>
  <c r="G122"/>
  <c r="M79" i="29"/>
  <c r="G118" i="30"/>
  <c r="G123"/>
  <c r="M80" i="29"/>
  <c r="G119" i="30"/>
  <c r="G124"/>
  <c r="G132"/>
  <c r="G129"/>
  <c r="G134"/>
  <c r="G130"/>
  <c r="G135"/>
  <c r="G131"/>
  <c r="G136"/>
  <c r="G148"/>
  <c r="M103" i="29"/>
  <c r="G154" i="30"/>
  <c r="G159"/>
  <c r="M104" i="29"/>
  <c r="G155" i="30"/>
  <c r="G160"/>
  <c r="M113" i="29"/>
  <c r="G168" i="30"/>
  <c r="M108" i="29"/>
  <c r="G165" i="30"/>
  <c r="G170"/>
  <c r="M111" i="29"/>
  <c r="G166" i="30"/>
  <c r="G171"/>
  <c r="M112" i="29"/>
  <c r="G167" i="30"/>
  <c r="G172"/>
  <c r="G179"/>
  <c r="H12"/>
  <c r="H9"/>
  <c r="H14"/>
  <c r="H10"/>
  <c r="H15"/>
  <c r="H11"/>
  <c r="H16"/>
  <c r="H22"/>
  <c r="H27"/>
  <c r="H23"/>
  <c r="H28"/>
  <c r="H34"/>
  <c r="H39"/>
  <c r="H35"/>
  <c r="H40"/>
  <c r="H48"/>
  <c r="H45"/>
  <c r="H50"/>
  <c r="H46"/>
  <c r="H51"/>
  <c r="H47"/>
  <c r="H52"/>
  <c r="N41" i="29"/>
  <c r="H60" i="30"/>
  <c r="N36" i="29"/>
  <c r="H57" i="30"/>
  <c r="H62"/>
  <c r="N39" i="29"/>
  <c r="H58" i="30"/>
  <c r="H63"/>
  <c r="N40" i="29"/>
  <c r="H59" i="30"/>
  <c r="H64"/>
  <c r="N49" i="29"/>
  <c r="H72" i="30"/>
  <c r="N44" i="29"/>
  <c r="H69" i="30"/>
  <c r="H74"/>
  <c r="N47" i="29"/>
  <c r="H70" i="30"/>
  <c r="H75"/>
  <c r="N48" i="29"/>
  <c r="H71" i="30"/>
  <c r="H76"/>
  <c r="H82"/>
  <c r="H87"/>
  <c r="H83"/>
  <c r="H88"/>
  <c r="N65" i="29"/>
  <c r="H96" i="30"/>
  <c r="N60" i="29"/>
  <c r="H93" i="30"/>
  <c r="H98"/>
  <c r="N63" i="29"/>
  <c r="H94" i="30"/>
  <c r="H99"/>
  <c r="N64" i="29"/>
  <c r="H95" i="30"/>
  <c r="H100"/>
  <c r="H112"/>
  <c r="N81" i="29"/>
  <c r="H120" i="30"/>
  <c r="N76" i="29"/>
  <c r="H117" i="30"/>
  <c r="H122"/>
  <c r="N79" i="29"/>
  <c r="H118" i="30"/>
  <c r="H123"/>
  <c r="N80" i="29"/>
  <c r="H119" i="30"/>
  <c r="H124"/>
  <c r="H132"/>
  <c r="H129"/>
  <c r="H134"/>
  <c r="H130"/>
  <c r="H135"/>
  <c r="H131"/>
  <c r="H136"/>
  <c r="H148"/>
  <c r="N103" i="29"/>
  <c r="H154" i="30"/>
  <c r="H159"/>
  <c r="N104" i="29"/>
  <c r="H155" i="30"/>
  <c r="H160"/>
  <c r="N113" i="29"/>
  <c r="H168" i="30"/>
  <c r="N108" i="29"/>
  <c r="H165" i="30"/>
  <c r="H170"/>
  <c r="N111" i="29"/>
  <c r="H166" i="30"/>
  <c r="H171"/>
  <c r="N112" i="29"/>
  <c r="H167" i="30"/>
  <c r="H172"/>
  <c r="H179"/>
  <c r="I12"/>
  <c r="I9"/>
  <c r="I14"/>
  <c r="I10"/>
  <c r="I15"/>
  <c r="I11"/>
  <c r="I16"/>
  <c r="I22"/>
  <c r="I27"/>
  <c r="I23"/>
  <c r="I28"/>
  <c r="O25" i="29"/>
  <c r="I36" i="30"/>
  <c r="O20" i="29"/>
  <c r="I33" i="30"/>
  <c r="I38"/>
  <c r="O23" i="29"/>
  <c r="I34" i="30"/>
  <c r="I39"/>
  <c r="O24" i="29"/>
  <c r="I35" i="30"/>
  <c r="I40"/>
  <c r="I48"/>
  <c r="I45"/>
  <c r="I50"/>
  <c r="I46"/>
  <c r="I51"/>
  <c r="I47"/>
  <c r="I52"/>
  <c r="O41" i="29"/>
  <c r="I60" i="30"/>
  <c r="O36" i="29"/>
  <c r="I57" i="30"/>
  <c r="I62"/>
  <c r="O39" i="29"/>
  <c r="I58" i="30"/>
  <c r="I63"/>
  <c r="O40" i="29"/>
  <c r="I59" i="30"/>
  <c r="I64"/>
  <c r="O49" i="29"/>
  <c r="I72" i="30"/>
  <c r="O44" i="29"/>
  <c r="I69" i="30"/>
  <c r="I74"/>
  <c r="O47" i="29"/>
  <c r="I70" i="30"/>
  <c r="I75"/>
  <c r="O48" i="29"/>
  <c r="I71" i="30"/>
  <c r="I76"/>
  <c r="I82"/>
  <c r="I87"/>
  <c r="I83"/>
  <c r="I88"/>
  <c r="O65" i="29"/>
  <c r="I96" i="30"/>
  <c r="O60" i="29"/>
  <c r="I93" i="30"/>
  <c r="I98"/>
  <c r="O63" i="29"/>
  <c r="I94" i="30"/>
  <c r="I99"/>
  <c r="O64" i="29"/>
  <c r="I95" i="30"/>
  <c r="I100"/>
  <c r="I112"/>
  <c r="O81" i="29"/>
  <c r="I120" i="30"/>
  <c r="O76" i="29"/>
  <c r="I117" i="30"/>
  <c r="I122"/>
  <c r="O79" i="29"/>
  <c r="I118" i="30"/>
  <c r="I123"/>
  <c r="O80" i="29"/>
  <c r="I119" i="30"/>
  <c r="I124"/>
  <c r="I132"/>
  <c r="I129"/>
  <c r="I134"/>
  <c r="I130"/>
  <c r="I135"/>
  <c r="I131"/>
  <c r="I136"/>
  <c r="I148"/>
  <c r="O103" i="29"/>
  <c r="I154" i="30"/>
  <c r="I159"/>
  <c r="O104" i="29"/>
  <c r="I155" i="30"/>
  <c r="I160"/>
  <c r="O113" i="29"/>
  <c r="I168" i="30"/>
  <c r="O108" i="29"/>
  <c r="I165" i="30"/>
  <c r="I170"/>
  <c r="O111" i="29"/>
  <c r="I166" i="30"/>
  <c r="I171"/>
  <c r="O112" i="29"/>
  <c r="I167" i="30"/>
  <c r="I172"/>
  <c r="I179"/>
  <c r="J12"/>
  <c r="J9"/>
  <c r="J14"/>
  <c r="J10"/>
  <c r="J15"/>
  <c r="J11"/>
  <c r="J16"/>
  <c r="J22"/>
  <c r="J27"/>
  <c r="J23"/>
  <c r="J28"/>
  <c r="J34"/>
  <c r="J39"/>
  <c r="J35"/>
  <c r="J40"/>
  <c r="J48"/>
  <c r="J45"/>
  <c r="J50"/>
  <c r="J46"/>
  <c r="J51"/>
  <c r="J47"/>
  <c r="J52"/>
  <c r="P41" i="29"/>
  <c r="J60" i="30"/>
  <c r="P36" i="29"/>
  <c r="J57" i="30"/>
  <c r="J62"/>
  <c r="P39" i="29"/>
  <c r="J58" i="30"/>
  <c r="J63"/>
  <c r="P40" i="29"/>
  <c r="J59" i="30"/>
  <c r="J64"/>
  <c r="P49" i="29"/>
  <c r="J72" i="30"/>
  <c r="P44" i="29"/>
  <c r="J69" i="30"/>
  <c r="J74"/>
  <c r="P47" i="29"/>
  <c r="J70" i="30"/>
  <c r="J75"/>
  <c r="P48" i="29"/>
  <c r="J71" i="30"/>
  <c r="J76"/>
  <c r="J82"/>
  <c r="J87"/>
  <c r="J83"/>
  <c r="J88"/>
  <c r="P65" i="29"/>
  <c r="J96" i="30"/>
  <c r="P60" i="29"/>
  <c r="J93" i="30"/>
  <c r="J98"/>
  <c r="P63" i="29"/>
  <c r="J94" i="30"/>
  <c r="J99"/>
  <c r="P64" i="29"/>
  <c r="J95" i="30"/>
  <c r="J100"/>
  <c r="J112"/>
  <c r="P81" i="29"/>
  <c r="J120" i="30"/>
  <c r="P76" i="29"/>
  <c r="J117" i="30"/>
  <c r="J122"/>
  <c r="P79" i="29"/>
  <c r="J118" i="30"/>
  <c r="J123"/>
  <c r="P80" i="29"/>
  <c r="J119" i="30"/>
  <c r="J124"/>
  <c r="J132"/>
  <c r="J129"/>
  <c r="J134"/>
  <c r="J130"/>
  <c r="J135"/>
  <c r="J131"/>
  <c r="J136"/>
  <c r="J148"/>
  <c r="P103" i="29"/>
  <c r="J154" i="30"/>
  <c r="J159"/>
  <c r="P104" i="29"/>
  <c r="J155" i="30"/>
  <c r="J160"/>
  <c r="P113" i="29"/>
  <c r="J168" i="30"/>
  <c r="P108" i="29"/>
  <c r="J165" i="30"/>
  <c r="J170"/>
  <c r="P111" i="29"/>
  <c r="J166" i="30"/>
  <c r="J171"/>
  <c r="P112" i="29"/>
  <c r="J167" i="30"/>
  <c r="J172"/>
  <c r="J179"/>
  <c r="K12"/>
  <c r="K9"/>
  <c r="K14"/>
  <c r="K10"/>
  <c r="K15"/>
  <c r="K11"/>
  <c r="K16"/>
  <c r="K22"/>
  <c r="K27"/>
  <c r="K23"/>
  <c r="K28"/>
  <c r="K34"/>
  <c r="K39"/>
  <c r="K35"/>
  <c r="K40"/>
  <c r="K48"/>
  <c r="K45"/>
  <c r="K50"/>
  <c r="K46"/>
  <c r="K51"/>
  <c r="K47"/>
  <c r="K52"/>
  <c r="Q41" i="29"/>
  <c r="K60" i="30"/>
  <c r="Q36" i="29"/>
  <c r="K57" i="30"/>
  <c r="K62"/>
  <c r="Q39" i="29"/>
  <c r="K58" i="30"/>
  <c r="K63"/>
  <c r="Q40" i="29"/>
  <c r="K59" i="30"/>
  <c r="K64"/>
  <c r="Q49" i="29"/>
  <c r="K72" i="30"/>
  <c r="Q44" i="29"/>
  <c r="K69" i="30"/>
  <c r="K74"/>
  <c r="Q47" i="29"/>
  <c r="K70" i="30"/>
  <c r="K75"/>
  <c r="Q48" i="29"/>
  <c r="K71" i="30"/>
  <c r="K76"/>
  <c r="K82"/>
  <c r="K87"/>
  <c r="K83"/>
  <c r="K88"/>
  <c r="Q65" i="29"/>
  <c r="K96" i="30"/>
  <c r="Q60" i="29"/>
  <c r="K93" i="30"/>
  <c r="K98"/>
  <c r="Q63" i="29"/>
  <c r="K94" i="30"/>
  <c r="K99"/>
  <c r="Q64" i="29"/>
  <c r="K95" i="30"/>
  <c r="K100"/>
  <c r="K112"/>
  <c r="Q81" i="29"/>
  <c r="K120" i="30"/>
  <c r="Q76" i="29"/>
  <c r="K117" i="30"/>
  <c r="K122"/>
  <c r="Q79" i="29"/>
  <c r="K118" i="30"/>
  <c r="K123"/>
  <c r="Q80" i="29"/>
  <c r="K119" i="30"/>
  <c r="K124"/>
  <c r="K132"/>
  <c r="K129"/>
  <c r="K134"/>
  <c r="K130"/>
  <c r="K135"/>
  <c r="K131"/>
  <c r="K136"/>
  <c r="K148"/>
  <c r="Q103" i="29"/>
  <c r="K154" i="30"/>
  <c r="K159"/>
  <c r="Q104" i="29"/>
  <c r="K155" i="30"/>
  <c r="K160"/>
  <c r="Q113" i="29"/>
  <c r="K168" i="30"/>
  <c r="Q108" i="29"/>
  <c r="K165" i="30"/>
  <c r="K170"/>
  <c r="Q111" i="29"/>
  <c r="K166" i="30"/>
  <c r="K171"/>
  <c r="Q112" i="29"/>
  <c r="K167" i="30"/>
  <c r="K172"/>
  <c r="K179"/>
  <c r="L12"/>
  <c r="L9"/>
  <c r="L14"/>
  <c r="L10"/>
  <c r="L15"/>
  <c r="L11"/>
  <c r="L16"/>
  <c r="L22"/>
  <c r="L27"/>
  <c r="L23"/>
  <c r="L28"/>
  <c r="R25" i="29"/>
  <c r="L36" i="30"/>
  <c r="R20" i="29"/>
  <c r="L33" i="30"/>
  <c r="L38"/>
  <c r="R23" i="29"/>
  <c r="L34" i="30"/>
  <c r="L39"/>
  <c r="R24" i="29"/>
  <c r="L35" i="30"/>
  <c r="L40"/>
  <c r="L48"/>
  <c r="L45"/>
  <c r="L50"/>
  <c r="L46"/>
  <c r="L51"/>
  <c r="L47"/>
  <c r="L52"/>
  <c r="R41" i="29"/>
  <c r="L60" i="30"/>
  <c r="R36" i="29"/>
  <c r="L57" i="30"/>
  <c r="L62"/>
  <c r="R39" i="29"/>
  <c r="L58" i="30"/>
  <c r="L63"/>
  <c r="R40" i="29"/>
  <c r="L59" i="30"/>
  <c r="L64"/>
  <c r="R49" i="29"/>
  <c r="L72" i="30"/>
  <c r="R44" i="29"/>
  <c r="L69" i="30"/>
  <c r="L74"/>
  <c r="R47" i="29"/>
  <c r="L70" i="30"/>
  <c r="L75"/>
  <c r="R48" i="29"/>
  <c r="L71" i="30"/>
  <c r="L76"/>
  <c r="L82"/>
  <c r="L87"/>
  <c r="L83"/>
  <c r="L88"/>
  <c r="R65" i="29"/>
  <c r="L96" i="30"/>
  <c r="R60" i="29"/>
  <c r="L93" i="30"/>
  <c r="L98"/>
  <c r="R63" i="29"/>
  <c r="L94" i="30"/>
  <c r="L99"/>
  <c r="R64" i="29"/>
  <c r="L95" i="30"/>
  <c r="L100"/>
  <c r="L112"/>
  <c r="R81" i="29"/>
  <c r="L120" i="30"/>
  <c r="R76" i="29"/>
  <c r="L117" i="30"/>
  <c r="L122"/>
  <c r="R79" i="29"/>
  <c r="L118" i="30"/>
  <c r="L123"/>
  <c r="R80" i="29"/>
  <c r="L119" i="30"/>
  <c r="L124"/>
  <c r="L132"/>
  <c r="L129"/>
  <c r="L134"/>
  <c r="L130"/>
  <c r="L135"/>
  <c r="L131"/>
  <c r="L136"/>
  <c r="L148"/>
  <c r="R103" i="29"/>
  <c r="L154" i="30"/>
  <c r="L159"/>
  <c r="R104" i="29"/>
  <c r="L155" i="30"/>
  <c r="L160"/>
  <c r="R113" i="29"/>
  <c r="L168" i="30"/>
  <c r="R108" i="29"/>
  <c r="L165" i="30"/>
  <c r="L170"/>
  <c r="R111" i="29"/>
  <c r="L166" i="30"/>
  <c r="L171"/>
  <c r="R112" i="29"/>
  <c r="L167" i="30"/>
  <c r="L172"/>
  <c r="L179"/>
  <c r="M12"/>
  <c r="M9"/>
  <c r="M14"/>
  <c r="M10"/>
  <c r="M15"/>
  <c r="M11"/>
  <c r="M16"/>
  <c r="M22"/>
  <c r="M27"/>
  <c r="M23"/>
  <c r="M28"/>
  <c r="M34"/>
  <c r="M39"/>
  <c r="M35"/>
  <c r="M40"/>
  <c r="M48"/>
  <c r="M45"/>
  <c r="M50"/>
  <c r="M46"/>
  <c r="M51"/>
  <c r="M47"/>
  <c r="M52"/>
  <c r="S41" i="29"/>
  <c r="M60" i="30"/>
  <c r="S36" i="29"/>
  <c r="M57" i="30"/>
  <c r="M62"/>
  <c r="S39" i="29"/>
  <c r="M58" i="30"/>
  <c r="M63"/>
  <c r="S40" i="29"/>
  <c r="M59" i="30"/>
  <c r="M64"/>
  <c r="S49" i="29"/>
  <c r="M72" i="30"/>
  <c r="S44" i="29"/>
  <c r="M69" i="30"/>
  <c r="M74"/>
  <c r="S47" i="29"/>
  <c r="M70" i="30"/>
  <c r="M75"/>
  <c r="S48" i="29"/>
  <c r="M71" i="30"/>
  <c r="M76"/>
  <c r="M82"/>
  <c r="M87"/>
  <c r="M83"/>
  <c r="M88"/>
  <c r="S65" i="29"/>
  <c r="M96" i="30"/>
  <c r="S60" i="29"/>
  <c r="M93" i="30"/>
  <c r="M98"/>
  <c r="S63" i="29"/>
  <c r="M94" i="30"/>
  <c r="M99"/>
  <c r="S64" i="29"/>
  <c r="M95" i="30"/>
  <c r="M100"/>
  <c r="M112"/>
  <c r="S81" i="29"/>
  <c r="M120" i="30"/>
  <c r="S76" i="29"/>
  <c r="M117" i="30"/>
  <c r="M122"/>
  <c r="S79" i="29"/>
  <c r="M118" i="30"/>
  <c r="M123"/>
  <c r="S80" i="29"/>
  <c r="M119" i="30"/>
  <c r="M124"/>
  <c r="M132"/>
  <c r="M129"/>
  <c r="M134"/>
  <c r="M130"/>
  <c r="M135"/>
  <c r="M131"/>
  <c r="M136"/>
  <c r="M148"/>
  <c r="S103" i="29"/>
  <c r="M154" i="30"/>
  <c r="M159"/>
  <c r="S104" i="29"/>
  <c r="M155" i="30"/>
  <c r="M160"/>
  <c r="S113" i="29"/>
  <c r="M168" i="30"/>
  <c r="S108" i="29"/>
  <c r="M165" i="30"/>
  <c r="M170"/>
  <c r="S111" i="29"/>
  <c r="M166" i="30"/>
  <c r="M171"/>
  <c r="S112" i="29"/>
  <c r="M167" i="30"/>
  <c r="M172"/>
  <c r="M179"/>
  <c r="N12"/>
  <c r="N9"/>
  <c r="N14"/>
  <c r="N10"/>
  <c r="N15"/>
  <c r="N11"/>
  <c r="N16"/>
  <c r="N22"/>
  <c r="N27"/>
  <c r="N23"/>
  <c r="N28"/>
  <c r="N34"/>
  <c r="N39"/>
  <c r="N35"/>
  <c r="N40"/>
  <c r="N48"/>
  <c r="N45"/>
  <c r="N50"/>
  <c r="N46"/>
  <c r="N51"/>
  <c r="N47"/>
  <c r="N52"/>
  <c r="T41" i="29"/>
  <c r="N60" i="30"/>
  <c r="T36" i="29"/>
  <c r="N57" i="30"/>
  <c r="N62"/>
  <c r="T39" i="29"/>
  <c r="N58" i="30"/>
  <c r="N63"/>
  <c r="T40" i="29"/>
  <c r="N59" i="30"/>
  <c r="N64"/>
  <c r="T49" i="29"/>
  <c r="N72" i="30"/>
  <c r="T44" i="29"/>
  <c r="N69" i="30"/>
  <c r="N74"/>
  <c r="T47" i="29"/>
  <c r="N70" i="30"/>
  <c r="N75"/>
  <c r="T48" i="29"/>
  <c r="N71" i="30"/>
  <c r="N76"/>
  <c r="N82"/>
  <c r="N87"/>
  <c r="N83"/>
  <c r="N88"/>
  <c r="T65" i="29"/>
  <c r="N96" i="30"/>
  <c r="T60" i="29"/>
  <c r="N93" i="30"/>
  <c r="N98"/>
  <c r="T63" i="29"/>
  <c r="N94" i="30"/>
  <c r="N99"/>
  <c r="T64" i="29"/>
  <c r="N95" i="30"/>
  <c r="N100"/>
  <c r="N112"/>
  <c r="T81" i="29"/>
  <c r="N120" i="30"/>
  <c r="T76" i="29"/>
  <c r="N117" i="30"/>
  <c r="N122"/>
  <c r="T79" i="29"/>
  <c r="N118" i="30"/>
  <c r="N123"/>
  <c r="T80" i="29"/>
  <c r="N119" i="30"/>
  <c r="N124"/>
  <c r="N132"/>
  <c r="N129"/>
  <c r="N134"/>
  <c r="N130"/>
  <c r="N135"/>
  <c r="N131"/>
  <c r="N136"/>
  <c r="N148"/>
  <c r="T103" i="29"/>
  <c r="N154" i="30"/>
  <c r="N159"/>
  <c r="T104" i="29"/>
  <c r="N155" i="30"/>
  <c r="N160"/>
  <c r="T113" i="29"/>
  <c r="N168" i="30"/>
  <c r="T108" i="29"/>
  <c r="N165" i="30"/>
  <c r="N170"/>
  <c r="T111" i="29"/>
  <c r="N166" i="30"/>
  <c r="N171"/>
  <c r="T112" i="29"/>
  <c r="N167" i="30"/>
  <c r="N172"/>
  <c r="N179"/>
  <c r="D110"/>
  <c r="E110"/>
  <c r="D146"/>
  <c r="E146"/>
  <c r="E177"/>
  <c r="F110"/>
  <c r="F146"/>
  <c r="F177"/>
  <c r="G110"/>
  <c r="G146"/>
  <c r="G177"/>
  <c r="H110"/>
  <c r="H146"/>
  <c r="H177"/>
  <c r="I110"/>
  <c r="I146"/>
  <c r="I177"/>
  <c r="J110"/>
  <c r="J146"/>
  <c r="J177"/>
  <c r="K110"/>
  <c r="K146"/>
  <c r="K177"/>
  <c r="L110"/>
  <c r="L146"/>
  <c r="L177"/>
  <c r="M110"/>
  <c r="M146"/>
  <c r="M177"/>
  <c r="N110"/>
  <c r="N146"/>
  <c r="N177"/>
  <c r="E111"/>
  <c r="E147"/>
  <c r="E178"/>
  <c r="F111"/>
  <c r="F147"/>
  <c r="F178"/>
  <c r="G111"/>
  <c r="G147"/>
  <c r="G178"/>
  <c r="H111"/>
  <c r="H147"/>
  <c r="H178"/>
  <c r="I111"/>
  <c r="I147"/>
  <c r="I178"/>
  <c r="J111"/>
  <c r="J147"/>
  <c r="J178"/>
  <c r="K111"/>
  <c r="K147"/>
  <c r="K178"/>
  <c r="L111"/>
  <c r="L147"/>
  <c r="L178"/>
  <c r="M111"/>
  <c r="M147"/>
  <c r="M178"/>
  <c r="N111"/>
  <c r="N147"/>
  <c r="N178"/>
  <c r="C12"/>
  <c r="E3" i="28"/>
  <c r="G3"/>
  <c r="J3"/>
  <c r="B4" i="29"/>
  <c r="I4"/>
  <c r="C9" i="30"/>
  <c r="C14"/>
  <c r="H3" i="28"/>
  <c r="M3"/>
  <c r="E4" i="29"/>
  <c r="I7"/>
  <c r="C10" i="30"/>
  <c r="C15"/>
  <c r="C22"/>
  <c r="C27"/>
  <c r="C36"/>
  <c r="C33"/>
  <c r="C38"/>
  <c r="C34"/>
  <c r="C39"/>
  <c r="C48"/>
  <c r="C45"/>
  <c r="C50"/>
  <c r="C46"/>
  <c r="C51"/>
  <c r="C60"/>
  <c r="C57"/>
  <c r="C62"/>
  <c r="C58"/>
  <c r="C63"/>
  <c r="C72"/>
  <c r="C69"/>
  <c r="C74"/>
  <c r="C70"/>
  <c r="C75"/>
  <c r="C82"/>
  <c r="C87"/>
  <c r="C94"/>
  <c r="C99"/>
  <c r="C120"/>
  <c r="C117"/>
  <c r="C122"/>
  <c r="C118"/>
  <c r="C123"/>
  <c r="C132"/>
  <c r="C129"/>
  <c r="C134"/>
  <c r="C130"/>
  <c r="C135"/>
  <c r="C154"/>
  <c r="C159"/>
  <c r="C168"/>
  <c r="C165"/>
  <c r="C170"/>
  <c r="C166"/>
  <c r="C171"/>
  <c r="C178"/>
  <c r="C177"/>
  <c r="A178"/>
  <c r="D177"/>
  <c r="J114" i="29"/>
  <c r="K114"/>
  <c r="L114"/>
  <c r="M114"/>
  <c r="N114"/>
  <c r="O114"/>
  <c r="P114"/>
  <c r="Q114"/>
  <c r="R114"/>
  <c r="S114"/>
  <c r="T114"/>
  <c r="N169" i="30"/>
  <c r="N175"/>
  <c r="M169"/>
  <c r="M175"/>
  <c r="L169"/>
  <c r="L175"/>
  <c r="K169"/>
  <c r="K175"/>
  <c r="J169"/>
  <c r="J175"/>
  <c r="I169"/>
  <c r="I175"/>
  <c r="H169"/>
  <c r="H175"/>
  <c r="G169"/>
  <c r="G175"/>
  <c r="F169"/>
  <c r="F175"/>
  <c r="E169"/>
  <c r="E175"/>
  <c r="N174"/>
  <c r="M174"/>
  <c r="L174"/>
  <c r="K174"/>
  <c r="J174"/>
  <c r="I174"/>
  <c r="H174"/>
  <c r="G174"/>
  <c r="F174"/>
  <c r="E174"/>
  <c r="N173"/>
  <c r="M173"/>
  <c r="L173"/>
  <c r="K173"/>
  <c r="J173"/>
  <c r="I173"/>
  <c r="H173"/>
  <c r="G173"/>
  <c r="F173"/>
  <c r="E173"/>
  <c r="D169"/>
  <c r="D175"/>
  <c r="D174"/>
  <c r="D173"/>
  <c r="N4"/>
  <c r="M4"/>
  <c r="L4"/>
  <c r="K4"/>
  <c r="J4"/>
  <c r="I4"/>
  <c r="H4"/>
  <c r="G4"/>
  <c r="F4"/>
  <c r="E4"/>
  <c r="D4"/>
  <c r="C167"/>
  <c r="C172"/>
  <c r="C155"/>
  <c r="C160"/>
  <c r="C131"/>
  <c r="C136"/>
  <c r="C119"/>
  <c r="C124"/>
  <c r="C95"/>
  <c r="C100"/>
  <c r="C83"/>
  <c r="C88"/>
  <c r="C71"/>
  <c r="C76"/>
  <c r="C59"/>
  <c r="C64"/>
  <c r="C47"/>
  <c r="C52"/>
  <c r="C35"/>
  <c r="C40"/>
  <c r="C23"/>
  <c r="C28"/>
  <c r="I3" i="28"/>
  <c r="N3"/>
  <c r="F4" i="29"/>
  <c r="I8"/>
  <c r="C11" i="30"/>
  <c r="C16"/>
  <c r="C179"/>
  <c r="C6"/>
  <c r="C96"/>
  <c r="C101"/>
  <c r="I61" i="29"/>
  <c r="J61"/>
  <c r="C102" i="30"/>
  <c r="I62" i="29"/>
  <c r="J62"/>
  <c r="O10" i="28"/>
  <c r="G60" i="29"/>
  <c r="I66"/>
  <c r="J66"/>
  <c r="K61"/>
  <c r="L61"/>
  <c r="M61"/>
  <c r="N61"/>
  <c r="O61"/>
  <c r="P61"/>
  <c r="Q61"/>
  <c r="R61"/>
  <c r="K62"/>
  <c r="L62"/>
  <c r="M62"/>
  <c r="N62"/>
  <c r="O62"/>
  <c r="P62"/>
  <c r="Q62"/>
  <c r="R62"/>
  <c r="K66"/>
  <c r="L66"/>
  <c r="M66"/>
  <c r="N66"/>
  <c r="O66"/>
  <c r="P66"/>
  <c r="Q66"/>
  <c r="R66"/>
  <c r="L101" i="30"/>
  <c r="S61" i="29"/>
  <c r="L102" i="30"/>
  <c r="S62" i="29"/>
  <c r="S66"/>
  <c r="C42" i="30"/>
  <c r="I22" i="29"/>
  <c r="C41" i="30"/>
  <c r="I21" i="29"/>
  <c r="C174" i="30"/>
  <c r="I110" i="29"/>
  <c r="C173" i="30"/>
  <c r="I109" i="29"/>
  <c r="C169" i="30"/>
  <c r="C175"/>
  <c r="G108" i="29"/>
  <c r="AB123" i="27"/>
  <c r="F108" i="29"/>
  <c r="AB122" i="27"/>
  <c r="E108" i="29"/>
  <c r="E16" i="28"/>
  <c r="I16"/>
  <c r="L16"/>
  <c r="D108" i="29"/>
  <c r="H16" i="28"/>
  <c r="K16"/>
  <c r="C108" i="29"/>
  <c r="G16" i="28"/>
  <c r="J16"/>
  <c r="B108" i="29"/>
  <c r="J110"/>
  <c r="K110"/>
  <c r="L110"/>
  <c r="M110"/>
  <c r="N110"/>
  <c r="O110"/>
  <c r="P110"/>
  <c r="Q110"/>
  <c r="R110"/>
  <c r="S110"/>
  <c r="T110"/>
  <c r="J109"/>
  <c r="K109"/>
  <c r="L109"/>
  <c r="M109"/>
  <c r="N109"/>
  <c r="O109"/>
  <c r="P109"/>
  <c r="Q109"/>
  <c r="R109"/>
  <c r="S109"/>
  <c r="T109"/>
  <c r="O6" i="28"/>
  <c r="G28" i="29"/>
  <c r="I34"/>
  <c r="C49" i="30"/>
  <c r="C53"/>
  <c r="C54"/>
  <c r="C55"/>
  <c r="C66"/>
  <c r="C65"/>
  <c r="E7" i="28"/>
  <c r="G7"/>
  <c r="J7"/>
  <c r="B36" i="29"/>
  <c r="N6" i="30"/>
  <c r="N7"/>
  <c r="M6"/>
  <c r="M7"/>
  <c r="L6"/>
  <c r="L7"/>
  <c r="K6"/>
  <c r="K7"/>
  <c r="J6"/>
  <c r="J7"/>
  <c r="I6"/>
  <c r="I7"/>
  <c r="H6"/>
  <c r="H7"/>
  <c r="G6"/>
  <c r="G7"/>
  <c r="F6"/>
  <c r="F7"/>
  <c r="E6"/>
  <c r="E7"/>
  <c r="D6"/>
  <c r="D7"/>
  <c r="O12" i="28"/>
  <c r="G76" i="29"/>
  <c r="I82"/>
  <c r="J82"/>
  <c r="K82"/>
  <c r="L82"/>
  <c r="M82"/>
  <c r="N82"/>
  <c r="O82"/>
  <c r="P82"/>
  <c r="Q82"/>
  <c r="R82"/>
  <c r="S82"/>
  <c r="T82"/>
  <c r="C126" i="30"/>
  <c r="I78" i="29"/>
  <c r="J78"/>
  <c r="K78"/>
  <c r="L78"/>
  <c r="M78"/>
  <c r="N78"/>
  <c r="O78"/>
  <c r="P78"/>
  <c r="Q78"/>
  <c r="R78"/>
  <c r="S78"/>
  <c r="T78"/>
  <c r="C125" i="30"/>
  <c r="I77" i="29"/>
  <c r="J77"/>
  <c r="K77"/>
  <c r="L77"/>
  <c r="M77"/>
  <c r="N77"/>
  <c r="O77"/>
  <c r="P77"/>
  <c r="Q77"/>
  <c r="R77"/>
  <c r="S77"/>
  <c r="T77"/>
  <c r="C150" i="30"/>
  <c r="D150"/>
  <c r="E150"/>
  <c r="F150"/>
  <c r="G150"/>
  <c r="H150"/>
  <c r="I150"/>
  <c r="J150"/>
  <c r="K150"/>
  <c r="L150"/>
  <c r="M150"/>
  <c r="N150"/>
  <c r="T94" i="29"/>
  <c r="S94"/>
  <c r="R94"/>
  <c r="Q94"/>
  <c r="P94"/>
  <c r="O94"/>
  <c r="N94"/>
  <c r="M94"/>
  <c r="L94"/>
  <c r="K94"/>
  <c r="J94"/>
  <c r="C149" i="30"/>
  <c r="D149"/>
  <c r="E149"/>
  <c r="F149"/>
  <c r="G149"/>
  <c r="H149"/>
  <c r="I149"/>
  <c r="J149"/>
  <c r="K149"/>
  <c r="L149"/>
  <c r="M149"/>
  <c r="N149"/>
  <c r="T93" i="29"/>
  <c r="S93"/>
  <c r="R93"/>
  <c r="Q93"/>
  <c r="P93"/>
  <c r="O93"/>
  <c r="N93"/>
  <c r="M93"/>
  <c r="L93"/>
  <c r="K93"/>
  <c r="J93"/>
  <c r="C121" i="30"/>
  <c r="C127"/>
  <c r="M138"/>
  <c r="S86" i="29"/>
  <c r="L138" i="30"/>
  <c r="R86" i="29"/>
  <c r="K138" i="30"/>
  <c r="Q86" i="29"/>
  <c r="J138" i="30"/>
  <c r="P86" i="29"/>
  <c r="I138" i="30"/>
  <c r="O86" i="29"/>
  <c r="H138" i="30"/>
  <c r="N86" i="29"/>
  <c r="G138" i="30"/>
  <c r="M86" i="29"/>
  <c r="F138" i="30"/>
  <c r="L86" i="29"/>
  <c r="E138" i="30"/>
  <c r="K86" i="29"/>
  <c r="D138" i="30"/>
  <c r="J86" i="29"/>
  <c r="M137" i="30"/>
  <c r="S85" i="29"/>
  <c r="L137" i="30"/>
  <c r="R85" i="29"/>
  <c r="K137" i="30"/>
  <c r="Q85" i="29"/>
  <c r="J137" i="30"/>
  <c r="P85" i="29"/>
  <c r="I137" i="30"/>
  <c r="O85" i="29"/>
  <c r="H137" i="30"/>
  <c r="N85" i="29"/>
  <c r="G137" i="30"/>
  <c r="M85" i="29"/>
  <c r="F137" i="30"/>
  <c r="L85" i="29"/>
  <c r="E137" i="30"/>
  <c r="K85" i="29"/>
  <c r="D137" i="30"/>
  <c r="J85" i="29"/>
  <c r="N138" i="30"/>
  <c r="T86" i="29"/>
  <c r="N137" i="30"/>
  <c r="T85" i="29"/>
  <c r="N145" i="30"/>
  <c r="M145"/>
  <c r="L145"/>
  <c r="K145"/>
  <c r="J145"/>
  <c r="I145"/>
  <c r="H145"/>
  <c r="G145"/>
  <c r="F145"/>
  <c r="E145"/>
  <c r="N144"/>
  <c r="M144"/>
  <c r="L144"/>
  <c r="K144"/>
  <c r="J144"/>
  <c r="I144"/>
  <c r="H144"/>
  <c r="G144"/>
  <c r="F144"/>
  <c r="E144"/>
  <c r="N143"/>
  <c r="M143"/>
  <c r="L143"/>
  <c r="K143"/>
  <c r="J143"/>
  <c r="I143"/>
  <c r="H143"/>
  <c r="G143"/>
  <c r="F143"/>
  <c r="E143"/>
  <c r="N142"/>
  <c r="M142"/>
  <c r="L142"/>
  <c r="K142"/>
  <c r="J142"/>
  <c r="I142"/>
  <c r="H142"/>
  <c r="G142"/>
  <c r="F142"/>
  <c r="E142"/>
  <c r="O14" i="28"/>
  <c r="G92" i="29"/>
  <c r="I98"/>
  <c r="C145" i="30"/>
  <c r="C151"/>
  <c r="D151"/>
  <c r="N37"/>
  <c r="N49"/>
  <c r="O7" i="28"/>
  <c r="G36" i="29"/>
  <c r="I42"/>
  <c r="J42"/>
  <c r="K42"/>
  <c r="L42"/>
  <c r="M42"/>
  <c r="N42"/>
  <c r="O42"/>
  <c r="P42"/>
  <c r="Q42"/>
  <c r="R42"/>
  <c r="S42"/>
  <c r="T42"/>
  <c r="N61" i="30"/>
  <c r="O8" i="28"/>
  <c r="G44" i="29"/>
  <c r="I50"/>
  <c r="J50"/>
  <c r="K50"/>
  <c r="L50"/>
  <c r="M50"/>
  <c r="N50"/>
  <c r="O50"/>
  <c r="P50"/>
  <c r="Q50"/>
  <c r="R50"/>
  <c r="S50"/>
  <c r="T50"/>
  <c r="N73" i="30"/>
  <c r="N85"/>
  <c r="T66" i="29"/>
  <c r="N97" i="30"/>
  <c r="C109"/>
  <c r="D109"/>
  <c r="E109"/>
  <c r="F109"/>
  <c r="G109"/>
  <c r="H109"/>
  <c r="I109"/>
  <c r="J109"/>
  <c r="K109"/>
  <c r="L109"/>
  <c r="M109"/>
  <c r="N109"/>
  <c r="N121"/>
  <c r="N133"/>
  <c r="J106" i="29"/>
  <c r="K106"/>
  <c r="L106"/>
  <c r="M106"/>
  <c r="N106"/>
  <c r="O106"/>
  <c r="P106"/>
  <c r="Q106"/>
  <c r="R106"/>
  <c r="S106"/>
  <c r="T106"/>
  <c r="N157" i="30"/>
  <c r="M37"/>
  <c r="M49"/>
  <c r="M61"/>
  <c r="M73"/>
  <c r="M85"/>
  <c r="M97"/>
  <c r="M121"/>
  <c r="M133"/>
  <c r="M157"/>
  <c r="R26" i="29"/>
  <c r="L37" i="30"/>
  <c r="L49"/>
  <c r="L61"/>
  <c r="L73"/>
  <c r="L85"/>
  <c r="L97"/>
  <c r="L121"/>
  <c r="L133"/>
  <c r="L157"/>
  <c r="K37"/>
  <c r="K49"/>
  <c r="K61"/>
  <c r="K73"/>
  <c r="K85"/>
  <c r="K97"/>
  <c r="K121"/>
  <c r="K133"/>
  <c r="K157"/>
  <c r="J37"/>
  <c r="J49"/>
  <c r="J61"/>
  <c r="J73"/>
  <c r="J85"/>
  <c r="J97"/>
  <c r="J121"/>
  <c r="J133"/>
  <c r="J157"/>
  <c r="O26" i="29"/>
  <c r="I37" i="30"/>
  <c r="I49"/>
  <c r="I61"/>
  <c r="I73"/>
  <c r="I85"/>
  <c r="I97"/>
  <c r="I121"/>
  <c r="I133"/>
  <c r="I157"/>
  <c r="H37"/>
  <c r="H49"/>
  <c r="H61"/>
  <c r="H73"/>
  <c r="H85"/>
  <c r="H97"/>
  <c r="H121"/>
  <c r="H133"/>
  <c r="H157"/>
  <c r="G37"/>
  <c r="G49"/>
  <c r="G61"/>
  <c r="G73"/>
  <c r="G85"/>
  <c r="G97"/>
  <c r="G121"/>
  <c r="G133"/>
  <c r="G157"/>
  <c r="F37"/>
  <c r="F49"/>
  <c r="F61"/>
  <c r="F73"/>
  <c r="F85"/>
  <c r="F97"/>
  <c r="F121"/>
  <c r="F133"/>
  <c r="F157"/>
  <c r="E37"/>
  <c r="E49"/>
  <c r="E61"/>
  <c r="E73"/>
  <c r="E85"/>
  <c r="E97"/>
  <c r="E121"/>
  <c r="E133"/>
  <c r="E157"/>
  <c r="J26" i="29"/>
  <c r="D37" i="30"/>
  <c r="D49"/>
  <c r="D61"/>
  <c r="D73"/>
  <c r="D85"/>
  <c r="D97"/>
  <c r="D121"/>
  <c r="D133"/>
  <c r="D145"/>
  <c r="D157"/>
  <c r="N115"/>
  <c r="M115"/>
  <c r="L115"/>
  <c r="K115"/>
  <c r="J115"/>
  <c r="I115"/>
  <c r="H115"/>
  <c r="G115"/>
  <c r="F115"/>
  <c r="E115"/>
  <c r="C108"/>
  <c r="C114"/>
  <c r="D114"/>
  <c r="E114"/>
  <c r="F114"/>
  <c r="G114"/>
  <c r="H114"/>
  <c r="I114"/>
  <c r="J114"/>
  <c r="K114"/>
  <c r="L114"/>
  <c r="M114"/>
  <c r="N114"/>
  <c r="C113"/>
  <c r="D113"/>
  <c r="E113"/>
  <c r="F113"/>
  <c r="G113"/>
  <c r="H113"/>
  <c r="I113"/>
  <c r="J113"/>
  <c r="K113"/>
  <c r="L113"/>
  <c r="M113"/>
  <c r="N113"/>
  <c r="D108"/>
  <c r="E108"/>
  <c r="F108"/>
  <c r="G108"/>
  <c r="H108"/>
  <c r="I108"/>
  <c r="J108"/>
  <c r="K108"/>
  <c r="L108"/>
  <c r="M108"/>
  <c r="N108"/>
  <c r="D107"/>
  <c r="E107"/>
  <c r="F107"/>
  <c r="G107"/>
  <c r="H107"/>
  <c r="I107"/>
  <c r="J107"/>
  <c r="K107"/>
  <c r="L107"/>
  <c r="M107"/>
  <c r="N107"/>
  <c r="D106"/>
  <c r="E106"/>
  <c r="F106"/>
  <c r="G106"/>
  <c r="H106"/>
  <c r="I106"/>
  <c r="J106"/>
  <c r="K106"/>
  <c r="L106"/>
  <c r="M106"/>
  <c r="N106"/>
  <c r="C105"/>
  <c r="D105"/>
  <c r="E105"/>
  <c r="F105"/>
  <c r="G105"/>
  <c r="H105"/>
  <c r="I105"/>
  <c r="J105"/>
  <c r="K105"/>
  <c r="L105"/>
  <c r="M105"/>
  <c r="N105"/>
  <c r="E13" i="28"/>
  <c r="G13"/>
  <c r="J13"/>
  <c r="B84" i="29"/>
  <c r="J105"/>
  <c r="K105"/>
  <c r="L105"/>
  <c r="M105"/>
  <c r="N105"/>
  <c r="O105"/>
  <c r="P105"/>
  <c r="Q105"/>
  <c r="R105"/>
  <c r="S105"/>
  <c r="T105"/>
  <c r="J102"/>
  <c r="K102"/>
  <c r="L102"/>
  <c r="M102"/>
  <c r="N102"/>
  <c r="O102"/>
  <c r="P102"/>
  <c r="Q102"/>
  <c r="R102"/>
  <c r="S102"/>
  <c r="T102"/>
  <c r="J101"/>
  <c r="K101"/>
  <c r="L101"/>
  <c r="M101"/>
  <c r="N101"/>
  <c r="O101"/>
  <c r="P101"/>
  <c r="Q101"/>
  <c r="R101"/>
  <c r="S101"/>
  <c r="T101"/>
  <c r="J100"/>
  <c r="K100"/>
  <c r="L100"/>
  <c r="M100"/>
  <c r="N100"/>
  <c r="O100"/>
  <c r="P100"/>
  <c r="Q100"/>
  <c r="R100"/>
  <c r="S100"/>
  <c r="T100"/>
  <c r="T62"/>
  <c r="T61"/>
  <c r="C78" i="30"/>
  <c r="I46" i="29"/>
  <c r="J46"/>
  <c r="K46"/>
  <c r="L46"/>
  <c r="M46"/>
  <c r="N46"/>
  <c r="O46"/>
  <c r="P46"/>
  <c r="Q46"/>
  <c r="R46"/>
  <c r="S46"/>
  <c r="T46"/>
  <c r="C77" i="30"/>
  <c r="I45" i="29"/>
  <c r="J45"/>
  <c r="K45"/>
  <c r="L45"/>
  <c r="M45"/>
  <c r="N45"/>
  <c r="O45"/>
  <c r="P45"/>
  <c r="Q45"/>
  <c r="R45"/>
  <c r="S45"/>
  <c r="T45"/>
  <c r="I38"/>
  <c r="J38"/>
  <c r="K38"/>
  <c r="L38"/>
  <c r="M38"/>
  <c r="N38"/>
  <c r="O38"/>
  <c r="P38"/>
  <c r="Q38"/>
  <c r="R38"/>
  <c r="S38"/>
  <c r="T38"/>
  <c r="I37"/>
  <c r="J37"/>
  <c r="K37"/>
  <c r="L37"/>
  <c r="M37"/>
  <c r="N37"/>
  <c r="O37"/>
  <c r="P37"/>
  <c r="Q37"/>
  <c r="R37"/>
  <c r="S37"/>
  <c r="T37"/>
  <c r="D66" i="30"/>
  <c r="D65"/>
  <c r="K7" i="28"/>
  <c r="C36" i="29"/>
  <c r="N54" i="30"/>
  <c r="T30" i="29"/>
  <c r="M54" i="30"/>
  <c r="S30" i="29"/>
  <c r="L54" i="30"/>
  <c r="R30" i="29"/>
  <c r="K54" i="30"/>
  <c r="Q30" i="29"/>
  <c r="J54" i="30"/>
  <c r="P30" i="29"/>
  <c r="I54" i="30"/>
  <c r="O30" i="29"/>
  <c r="H54" i="30"/>
  <c r="N30" i="29"/>
  <c r="G54" i="30"/>
  <c r="M30" i="29"/>
  <c r="F54" i="30"/>
  <c r="L30" i="29"/>
  <c r="E54" i="30"/>
  <c r="K30" i="29"/>
  <c r="D54" i="30"/>
  <c r="J30" i="29"/>
  <c r="N53" i="30"/>
  <c r="T29" i="29"/>
  <c r="M53" i="30"/>
  <c r="S29" i="29"/>
  <c r="L53" i="30"/>
  <c r="R29" i="29"/>
  <c r="K53" i="30"/>
  <c r="Q29" i="29"/>
  <c r="J53" i="30"/>
  <c r="P29" i="29"/>
  <c r="I53" i="30"/>
  <c r="O29" i="29"/>
  <c r="H53" i="30"/>
  <c r="N29" i="29"/>
  <c r="G53" i="30"/>
  <c r="M29" i="29"/>
  <c r="F53" i="30"/>
  <c r="L29" i="29"/>
  <c r="E53" i="30"/>
  <c r="K29" i="29"/>
  <c r="D53" i="30"/>
  <c r="J29" i="29"/>
  <c r="G6" i="28"/>
  <c r="H6"/>
  <c r="I6"/>
  <c r="N156" i="30"/>
  <c r="N153"/>
  <c r="M156"/>
  <c r="M153"/>
  <c r="L156"/>
  <c r="L153"/>
  <c r="K156"/>
  <c r="K153"/>
  <c r="J156"/>
  <c r="J153"/>
  <c r="I156"/>
  <c r="I153"/>
  <c r="H156"/>
  <c r="H153"/>
  <c r="G156"/>
  <c r="G153"/>
  <c r="F156"/>
  <c r="F153"/>
  <c r="E156"/>
  <c r="E153"/>
  <c r="D156"/>
  <c r="D153"/>
  <c r="C156"/>
  <c r="C153"/>
  <c r="E6" i="28"/>
  <c r="J6"/>
  <c r="B28" i="29"/>
  <c r="D144" i="30"/>
  <c r="D142"/>
  <c r="D143"/>
  <c r="H13" i="28"/>
  <c r="M13"/>
  <c r="E84" i="29"/>
  <c r="I13" i="28"/>
  <c r="N13"/>
  <c r="F84" i="29"/>
  <c r="C138" i="30"/>
  <c r="C137"/>
  <c r="N126"/>
  <c r="M126"/>
  <c r="L126"/>
  <c r="K126"/>
  <c r="J126"/>
  <c r="I126"/>
  <c r="H126"/>
  <c r="G126"/>
  <c r="F126"/>
  <c r="E126"/>
  <c r="D126"/>
  <c r="N125"/>
  <c r="M125"/>
  <c r="L125"/>
  <c r="K125"/>
  <c r="J125"/>
  <c r="I125"/>
  <c r="H125"/>
  <c r="G125"/>
  <c r="F125"/>
  <c r="E125"/>
  <c r="D125"/>
  <c r="N102"/>
  <c r="M102"/>
  <c r="K102"/>
  <c r="J102"/>
  <c r="I102"/>
  <c r="H102"/>
  <c r="G102"/>
  <c r="F102"/>
  <c r="E102"/>
  <c r="D102"/>
  <c r="C93"/>
  <c r="H10" i="28"/>
  <c r="M10"/>
  <c r="E60" i="29"/>
  <c r="I10" i="28"/>
  <c r="N10"/>
  <c r="F60" i="29"/>
  <c r="N101" i="30"/>
  <c r="M101"/>
  <c r="K101"/>
  <c r="J101"/>
  <c r="I101"/>
  <c r="H101"/>
  <c r="G101"/>
  <c r="F101"/>
  <c r="E101"/>
  <c r="D101"/>
  <c r="N84"/>
  <c r="N81"/>
  <c r="M84"/>
  <c r="M81"/>
  <c r="L84"/>
  <c r="L81"/>
  <c r="K84"/>
  <c r="K81"/>
  <c r="J84"/>
  <c r="J81"/>
  <c r="I84"/>
  <c r="I81"/>
  <c r="H84"/>
  <c r="H81"/>
  <c r="G84"/>
  <c r="G81"/>
  <c r="F84"/>
  <c r="F81"/>
  <c r="E84"/>
  <c r="E81"/>
  <c r="D84"/>
  <c r="D81"/>
  <c r="C84"/>
  <c r="E9" i="28"/>
  <c r="G9"/>
  <c r="J9"/>
  <c r="B52" i="29"/>
  <c r="C81" i="30"/>
  <c r="H9" i="28"/>
  <c r="M9"/>
  <c r="E52" i="29"/>
  <c r="I9" i="28"/>
  <c r="N9"/>
  <c r="F52" i="29"/>
  <c r="N78" i="30"/>
  <c r="M78"/>
  <c r="L78"/>
  <c r="K78"/>
  <c r="J78"/>
  <c r="I78"/>
  <c r="H78"/>
  <c r="G78"/>
  <c r="F78"/>
  <c r="E78"/>
  <c r="D78"/>
  <c r="M8" i="28"/>
  <c r="E44" i="29"/>
  <c r="N77" i="30"/>
  <c r="M77"/>
  <c r="L77"/>
  <c r="K77"/>
  <c r="J77"/>
  <c r="I77"/>
  <c r="H77"/>
  <c r="G77"/>
  <c r="F77"/>
  <c r="E77"/>
  <c r="D77"/>
  <c r="N66"/>
  <c r="M66"/>
  <c r="L66"/>
  <c r="K66"/>
  <c r="J66"/>
  <c r="I66"/>
  <c r="H66"/>
  <c r="G66"/>
  <c r="F66"/>
  <c r="E66"/>
  <c r="M7" i="28"/>
  <c r="E36" i="29"/>
  <c r="N65" i="30"/>
  <c r="M65"/>
  <c r="L65"/>
  <c r="K65"/>
  <c r="J65"/>
  <c r="I65"/>
  <c r="H65"/>
  <c r="G65"/>
  <c r="F65"/>
  <c r="E65"/>
  <c r="M6" i="28"/>
  <c r="E28" i="29"/>
  <c r="N6" i="28"/>
  <c r="F28" i="29"/>
  <c r="N36" i="30"/>
  <c r="N33"/>
  <c r="M36"/>
  <c r="M33"/>
  <c r="L42"/>
  <c r="K36"/>
  <c r="K33"/>
  <c r="J36"/>
  <c r="J33"/>
  <c r="I42"/>
  <c r="H36"/>
  <c r="H33"/>
  <c r="G36"/>
  <c r="G33"/>
  <c r="G34"/>
  <c r="F36"/>
  <c r="F33"/>
  <c r="E36"/>
  <c r="E33"/>
  <c r="D42"/>
  <c r="L41"/>
  <c r="I41"/>
  <c r="D41"/>
  <c r="N24"/>
  <c r="N21"/>
  <c r="M24"/>
  <c r="M21"/>
  <c r="L24"/>
  <c r="L21"/>
  <c r="K24"/>
  <c r="K21"/>
  <c r="J24"/>
  <c r="J21"/>
  <c r="I24"/>
  <c r="I21"/>
  <c r="H24"/>
  <c r="H21"/>
  <c r="G24"/>
  <c r="G21"/>
  <c r="F24"/>
  <c r="F21"/>
  <c r="E24"/>
  <c r="E21"/>
  <c r="D24"/>
  <c r="D21"/>
  <c r="C24"/>
  <c r="C21"/>
  <c r="O5" i="28"/>
  <c r="G20" i="29"/>
  <c r="I5" i="28"/>
  <c r="H5"/>
  <c r="N5"/>
  <c r="F20" i="29"/>
  <c r="G5" i="28"/>
  <c r="M5"/>
  <c r="E20" i="29"/>
  <c r="R22"/>
  <c r="R21"/>
  <c r="J22"/>
  <c r="J21"/>
  <c r="O22"/>
  <c r="O21"/>
  <c r="N13" i="30"/>
  <c r="M13"/>
  <c r="L13"/>
  <c r="K13"/>
  <c r="J13"/>
  <c r="I13"/>
  <c r="H13"/>
  <c r="G13"/>
  <c r="F13"/>
  <c r="E13"/>
  <c r="D13"/>
  <c r="I13" i="29"/>
  <c r="I14"/>
  <c r="N163" i="30"/>
  <c r="M163"/>
  <c r="L163"/>
  <c r="K163"/>
  <c r="J163"/>
  <c r="I163"/>
  <c r="H163"/>
  <c r="G163"/>
  <c r="F163"/>
  <c r="E163"/>
  <c r="D163"/>
  <c r="N151"/>
  <c r="M151"/>
  <c r="L151"/>
  <c r="K151"/>
  <c r="J151"/>
  <c r="I151"/>
  <c r="H151"/>
  <c r="G151"/>
  <c r="F151"/>
  <c r="E151"/>
  <c r="N139"/>
  <c r="M139"/>
  <c r="L139"/>
  <c r="K139"/>
  <c r="J139"/>
  <c r="I139"/>
  <c r="H139"/>
  <c r="G139"/>
  <c r="F139"/>
  <c r="E139"/>
  <c r="D139"/>
  <c r="N127"/>
  <c r="M127"/>
  <c r="L127"/>
  <c r="K127"/>
  <c r="J127"/>
  <c r="I127"/>
  <c r="H127"/>
  <c r="G127"/>
  <c r="F127"/>
  <c r="E127"/>
  <c r="D127"/>
  <c r="D115"/>
  <c r="N103"/>
  <c r="M103"/>
  <c r="L103"/>
  <c r="K103"/>
  <c r="J103"/>
  <c r="I103"/>
  <c r="H103"/>
  <c r="G103"/>
  <c r="F103"/>
  <c r="E103"/>
  <c r="D103"/>
  <c r="N91"/>
  <c r="M91"/>
  <c r="L91"/>
  <c r="K91"/>
  <c r="J91"/>
  <c r="I91"/>
  <c r="H91"/>
  <c r="G91"/>
  <c r="F91"/>
  <c r="E91"/>
  <c r="D91"/>
  <c r="N79"/>
  <c r="M79"/>
  <c r="L79"/>
  <c r="K79"/>
  <c r="J79"/>
  <c r="I79"/>
  <c r="H79"/>
  <c r="G79"/>
  <c r="F79"/>
  <c r="E79"/>
  <c r="D79"/>
  <c r="N67"/>
  <c r="M67"/>
  <c r="L67"/>
  <c r="K67"/>
  <c r="J67"/>
  <c r="I67"/>
  <c r="H67"/>
  <c r="G67"/>
  <c r="F67"/>
  <c r="E67"/>
  <c r="D67"/>
  <c r="N55"/>
  <c r="M55"/>
  <c r="L55"/>
  <c r="K55"/>
  <c r="J55"/>
  <c r="I55"/>
  <c r="H55"/>
  <c r="G55"/>
  <c r="F55"/>
  <c r="E55"/>
  <c r="D55"/>
  <c r="N43"/>
  <c r="M43"/>
  <c r="L43"/>
  <c r="K43"/>
  <c r="J43"/>
  <c r="I43"/>
  <c r="H43"/>
  <c r="G43"/>
  <c r="F43"/>
  <c r="E43"/>
  <c r="D43"/>
  <c r="N31"/>
  <c r="M31"/>
  <c r="L31"/>
  <c r="K31"/>
  <c r="J31"/>
  <c r="I31"/>
  <c r="H31"/>
  <c r="G31"/>
  <c r="F31"/>
  <c r="E31"/>
  <c r="D31"/>
  <c r="N19"/>
  <c r="M19"/>
  <c r="L19"/>
  <c r="K19"/>
  <c r="J19"/>
  <c r="I19"/>
  <c r="H19"/>
  <c r="G19"/>
  <c r="F19"/>
  <c r="E19"/>
  <c r="D19"/>
  <c r="N18"/>
  <c r="M18"/>
  <c r="L18"/>
  <c r="K18"/>
  <c r="J18"/>
  <c r="I18"/>
  <c r="H18"/>
  <c r="N17"/>
  <c r="M17"/>
  <c r="L17"/>
  <c r="K17"/>
  <c r="J17"/>
  <c r="I17"/>
  <c r="H17"/>
  <c r="G18"/>
  <c r="F18"/>
  <c r="E18"/>
  <c r="D18"/>
  <c r="G17"/>
  <c r="F17"/>
  <c r="E17"/>
  <c r="D17"/>
  <c r="I94" i="29"/>
  <c r="I86"/>
  <c r="I54"/>
  <c r="C18" i="30"/>
  <c r="I6" i="29"/>
  <c r="I93"/>
  <c r="I85"/>
  <c r="I53"/>
  <c r="C17" i="30"/>
  <c r="I5" i="29"/>
  <c r="AB23" i="27"/>
  <c r="AB24"/>
  <c r="E5" i="28"/>
  <c r="J5"/>
  <c r="B20" i="29"/>
  <c r="AB29" i="27"/>
  <c r="K5" i="28"/>
  <c r="C20" i="29"/>
  <c r="C157" i="30"/>
  <c r="E14" i="28"/>
  <c r="G14"/>
  <c r="J14"/>
  <c r="B92" i="29"/>
  <c r="H14" i="28"/>
  <c r="M14"/>
  <c r="E92" i="29"/>
  <c r="I14" i="28"/>
  <c r="N14"/>
  <c r="F92" i="29"/>
  <c r="O13" i="28"/>
  <c r="G84" i="29"/>
  <c r="I90"/>
  <c r="C133" i="30"/>
  <c r="C139"/>
  <c r="C115"/>
  <c r="C97"/>
  <c r="C103"/>
  <c r="O9" i="28"/>
  <c r="G52" i="29"/>
  <c r="C85" i="30"/>
  <c r="C91"/>
  <c r="C73"/>
  <c r="C79"/>
  <c r="C61"/>
  <c r="C67"/>
  <c r="C37"/>
  <c r="C43"/>
  <c r="E4" i="28"/>
  <c r="G4"/>
  <c r="J4"/>
  <c r="B12" i="29"/>
  <c r="H4" i="28"/>
  <c r="M4"/>
  <c r="E12" i="29"/>
  <c r="I4" i="28"/>
  <c r="N4"/>
  <c r="F12" i="29"/>
  <c r="C31" i="30"/>
  <c r="O3" i="28"/>
  <c r="G4" i="29"/>
  <c r="I10"/>
  <c r="C13" i="30"/>
  <c r="C19"/>
  <c r="O4" i="28"/>
  <c r="G12" i="29"/>
  <c r="I18"/>
  <c r="L5" i="28"/>
  <c r="D20" i="29"/>
  <c r="P3" i="28"/>
  <c r="Q3"/>
  <c r="L3"/>
  <c r="K3"/>
  <c r="AB5" i="27"/>
  <c r="AB6"/>
  <c r="O16" i="28"/>
  <c r="AB119" i="27"/>
  <c r="P16" i="28"/>
  <c r="Q16"/>
  <c r="N16"/>
  <c r="M16"/>
  <c r="A16"/>
  <c r="A15"/>
  <c r="G11"/>
  <c r="G15"/>
  <c r="G19"/>
  <c r="F16"/>
  <c r="AB135" i="27"/>
  <c r="AD2"/>
  <c r="AB134"/>
  <c r="AB133"/>
  <c r="AB137"/>
  <c r="AB132"/>
  <c r="AB131"/>
  <c r="F15" i="28"/>
  <c r="F14"/>
  <c r="F13"/>
  <c r="F12"/>
  <c r="F11"/>
  <c r="F10"/>
  <c r="F9"/>
  <c r="F8"/>
  <c r="F7"/>
  <c r="F6"/>
  <c r="F5"/>
  <c r="F4"/>
  <c r="F3"/>
  <c r="A4" i="30"/>
  <c r="B6"/>
  <c r="N5"/>
  <c r="M5"/>
  <c r="L5"/>
  <c r="K5"/>
  <c r="J5"/>
  <c r="I5"/>
  <c r="H5"/>
  <c r="G5"/>
  <c r="F5"/>
  <c r="E5"/>
  <c r="D5"/>
  <c r="B5"/>
  <c r="B4"/>
  <c r="A100" i="29"/>
  <c r="A153" i="30"/>
  <c r="A14" i="28"/>
  <c r="A92" i="29"/>
  <c r="A141" i="30"/>
  <c r="A13" i="28"/>
  <c r="A84" i="29"/>
  <c r="A129" i="30"/>
  <c r="A12" i="28"/>
  <c r="A76" i="29"/>
  <c r="A117" i="30"/>
  <c r="A11" i="28"/>
  <c r="A68" i="29"/>
  <c r="A105" i="30"/>
  <c r="A10" i="28"/>
  <c r="A60" i="29"/>
  <c r="A93" i="30"/>
  <c r="A9" i="28"/>
  <c r="A52" i="29"/>
  <c r="A81" i="30"/>
  <c r="A8" i="28"/>
  <c r="A44" i="29"/>
  <c r="A69" i="30"/>
  <c r="A7" i="28"/>
  <c r="A36" i="29"/>
  <c r="A57" i="30"/>
  <c r="A6" i="28"/>
  <c r="A28" i="29"/>
  <c r="A45" i="30"/>
  <c r="A5" i="28"/>
  <c r="A20" i="29"/>
  <c r="A33" i="30"/>
  <c r="A4" i="28"/>
  <c r="A12" i="29"/>
  <c r="A21" i="30"/>
  <c r="A3" i="28"/>
  <c r="A4" i="29"/>
  <c r="A9" i="30"/>
  <c r="O15" i="28"/>
  <c r="G100" i="29"/>
  <c r="I15" i="28"/>
  <c r="H15"/>
  <c r="N15"/>
  <c r="F100" i="29"/>
  <c r="M15" i="28"/>
  <c r="E100" i="29"/>
  <c r="E15" i="28"/>
  <c r="L15"/>
  <c r="D100" i="29"/>
  <c r="K15" i="28"/>
  <c r="C100" i="29"/>
  <c r="J15" i="28"/>
  <c r="B100" i="29"/>
  <c r="L14" i="28"/>
  <c r="D92" i="29"/>
  <c r="K14" i="28"/>
  <c r="C92" i="29"/>
  <c r="L13" i="28"/>
  <c r="D84" i="29"/>
  <c r="K13" i="28"/>
  <c r="C84" i="29"/>
  <c r="L12" i="28"/>
  <c r="D76" i="29"/>
  <c r="K12" i="28"/>
  <c r="C76" i="29"/>
  <c r="O11" i="28"/>
  <c r="G68" i="29"/>
  <c r="I11" i="28"/>
  <c r="H11"/>
  <c r="N11"/>
  <c r="F68" i="29"/>
  <c r="M11" i="28"/>
  <c r="E68" i="29"/>
  <c r="E11" i="28"/>
  <c r="L11"/>
  <c r="D68" i="29"/>
  <c r="K11" i="28"/>
  <c r="C68" i="29"/>
  <c r="J11" i="28"/>
  <c r="B68" i="29"/>
  <c r="L10" i="28"/>
  <c r="D60" i="29"/>
  <c r="K10" i="28"/>
  <c r="C60" i="29"/>
  <c r="L9" i="28"/>
  <c r="D52" i="29"/>
  <c r="K9" i="28"/>
  <c r="C52" i="29"/>
  <c r="L8" i="28"/>
  <c r="D44" i="29"/>
  <c r="K8" i="28"/>
  <c r="C44" i="29"/>
  <c r="L7" i="28"/>
  <c r="D36" i="29"/>
  <c r="L6" i="28"/>
  <c r="D28" i="29"/>
  <c r="K6" i="28"/>
  <c r="C28" i="29"/>
  <c r="L4" i="28"/>
  <c r="D12" i="29"/>
  <c r="K4" i="28"/>
  <c r="C12" i="29"/>
  <c r="D4"/>
  <c r="C4"/>
  <c r="G3"/>
  <c r="F3"/>
  <c r="E3"/>
  <c r="D3"/>
  <c r="C3"/>
  <c r="B3"/>
  <c r="P4" i="28"/>
  <c r="P5"/>
  <c r="P6"/>
  <c r="P7"/>
  <c r="P8"/>
  <c r="P9"/>
  <c r="P10"/>
  <c r="P11"/>
  <c r="P12"/>
  <c r="P13"/>
  <c r="P14"/>
  <c r="P15"/>
  <c r="P19"/>
  <c r="I19"/>
  <c r="H19"/>
  <c r="E19"/>
  <c r="D19"/>
  <c r="C19"/>
  <c r="B19"/>
  <c r="Q15"/>
  <c r="Q14"/>
  <c r="Q13"/>
  <c r="Q12"/>
  <c r="Q11"/>
  <c r="Q10"/>
  <c r="Q9"/>
  <c r="Q8"/>
  <c r="Q7"/>
  <c r="Q6"/>
  <c r="Q5"/>
  <c r="Q4"/>
  <c r="AB128" i="27"/>
  <c r="AB114"/>
  <c r="AB113"/>
  <c r="AB110"/>
  <c r="AB105"/>
  <c r="AB104"/>
  <c r="AB101"/>
  <c r="AB96"/>
  <c r="AB95"/>
  <c r="AB92"/>
  <c r="AB87"/>
  <c r="AB86"/>
  <c r="AB83"/>
  <c r="AB78"/>
  <c r="AB77"/>
  <c r="AB74"/>
  <c r="AB69"/>
  <c r="AB68"/>
  <c r="AB65"/>
  <c r="AB60"/>
  <c r="AB59"/>
  <c r="AB56"/>
  <c r="AB51"/>
  <c r="AB50"/>
  <c r="AB47"/>
  <c r="AB42"/>
  <c r="AB41"/>
  <c r="AB38"/>
  <c r="AB33"/>
  <c r="AB32"/>
  <c r="AB20"/>
  <c r="AB15"/>
  <c r="AB14"/>
  <c r="AB11"/>
  <c r="C25" i="17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C6"/>
  <c r="D8"/>
  <c r="D6"/>
  <c r="E8"/>
  <c r="E6"/>
  <c r="F8"/>
  <c r="F6"/>
  <c r="G8"/>
  <c r="G6"/>
  <c r="H8"/>
  <c r="H6"/>
  <c r="I8"/>
  <c r="I6"/>
  <c r="J8"/>
  <c r="J6"/>
  <c r="K8"/>
  <c r="K6"/>
  <c r="L8"/>
  <c r="L6"/>
  <c r="M8"/>
  <c r="M6"/>
  <c r="N8"/>
  <c r="N6"/>
  <c r="O8"/>
  <c r="O6"/>
  <c r="P8"/>
  <c r="P6"/>
  <c r="Q8"/>
  <c r="Q6"/>
  <c r="R8"/>
  <c r="R6"/>
  <c r="S8"/>
  <c r="S6"/>
  <c r="T8"/>
  <c r="T6"/>
  <c r="U8"/>
  <c r="U6"/>
  <c r="V8"/>
  <c r="V6"/>
  <c r="W8"/>
  <c r="W6"/>
  <c r="X8"/>
  <c r="X6"/>
  <c r="Y8"/>
  <c r="Y6"/>
  <c r="Z8"/>
  <c r="Z6"/>
  <c r="AA8"/>
  <c r="AA6"/>
  <c r="AB8"/>
  <c r="AB6"/>
  <c r="AC8"/>
  <c r="AC6"/>
  <c r="AD8"/>
  <c r="AD6"/>
  <c r="AE8"/>
  <c r="AE6"/>
  <c r="AF8"/>
  <c r="AF6"/>
  <c r="AG8"/>
  <c r="AG6"/>
  <c r="AH8"/>
  <c r="AH6"/>
  <c r="AI8"/>
  <c r="AI6"/>
  <c r="AJ8"/>
  <c r="AJ6"/>
  <c r="AK8"/>
  <c r="AK6"/>
  <c r="AL8"/>
  <c r="AL6"/>
  <c r="AM8"/>
  <c r="AM6"/>
  <c r="AN8"/>
  <c r="AN6"/>
  <c r="AO8"/>
  <c r="AO6"/>
  <c r="AP8"/>
  <c r="AP6"/>
  <c r="AQ8"/>
  <c r="AQ6"/>
  <c r="AR8"/>
  <c r="AR6"/>
  <c r="AS8"/>
  <c r="AS6"/>
  <c r="AT8"/>
  <c r="AT6"/>
  <c r="AU8"/>
  <c r="AU6"/>
  <c r="AV8"/>
  <c r="AV6"/>
  <c r="AW8"/>
  <c r="AW6"/>
  <c r="AX8"/>
  <c r="AX6"/>
  <c r="AY8"/>
  <c r="AY6"/>
  <c r="AZ8"/>
  <c r="AZ6"/>
  <c r="BA8"/>
  <c r="BA6"/>
  <c r="BB8"/>
  <c r="BB6"/>
  <c r="BC8"/>
  <c r="BC6"/>
  <c r="BD8"/>
  <c r="BD6"/>
  <c r="BE8"/>
  <c r="BE6"/>
  <c r="BF8"/>
  <c r="BF6"/>
  <c r="BG8"/>
  <c r="BG6"/>
  <c r="BH8"/>
  <c r="BH6"/>
  <c r="BI8"/>
  <c r="BI6"/>
  <c r="BI7"/>
  <c r="BI24"/>
  <c r="BI26"/>
  <c r="BI11"/>
  <c r="BI65"/>
  <c r="BI412" i="24"/>
  <c r="BI38"/>
  <c r="BH7" i="17"/>
  <c r="BH24"/>
  <c r="BH26"/>
  <c r="BH11"/>
  <c r="BH65"/>
  <c r="BH412" i="24"/>
  <c r="BI44"/>
  <c r="BI50"/>
  <c r="BF7" i="17"/>
  <c r="BF24"/>
  <c r="BF26"/>
  <c r="BF11"/>
  <c r="BF65"/>
  <c r="BF412" i="24"/>
  <c r="BI56"/>
  <c r="BI62"/>
  <c r="BI68"/>
  <c r="BI74"/>
  <c r="BB7" i="17"/>
  <c r="BB24"/>
  <c r="BB26"/>
  <c r="BB11"/>
  <c r="BB65"/>
  <c r="BB412" i="24"/>
  <c r="BI80"/>
  <c r="BI86"/>
  <c r="AZ7" i="17"/>
  <c r="AZ24"/>
  <c r="AZ26"/>
  <c r="AZ11"/>
  <c r="AZ65"/>
  <c r="AZ412" i="24"/>
  <c r="BI92"/>
  <c r="BI98"/>
  <c r="AX7" i="17"/>
  <c r="AX24"/>
  <c r="AX26"/>
  <c r="AX11"/>
  <c r="AX65"/>
  <c r="AX412" i="24"/>
  <c r="BI104"/>
  <c r="BI110"/>
  <c r="AV7" i="17"/>
  <c r="AV24"/>
  <c r="AV26"/>
  <c r="AV11"/>
  <c r="AV65"/>
  <c r="AV412" i="24"/>
  <c r="BI116"/>
  <c r="BI122"/>
  <c r="BI128"/>
  <c r="AS7" i="17"/>
  <c r="AS24"/>
  <c r="AS26"/>
  <c r="AS11"/>
  <c r="AS65"/>
  <c r="AS412" i="24"/>
  <c r="BI134"/>
  <c r="BI140"/>
  <c r="BI146"/>
  <c r="AP7" i="17"/>
  <c r="AP24"/>
  <c r="AP26"/>
  <c r="AP11"/>
  <c r="AP65"/>
  <c r="AP412" i="24"/>
  <c r="BI152"/>
  <c r="BI158"/>
  <c r="AN7" i="17"/>
  <c r="AN24"/>
  <c r="AN26"/>
  <c r="AN11"/>
  <c r="AN65"/>
  <c r="AN412" i="24"/>
  <c r="BI164"/>
  <c r="BI170"/>
  <c r="AL7" i="17"/>
  <c r="AL24"/>
  <c r="AL26"/>
  <c r="AL11"/>
  <c r="AL65"/>
  <c r="AL412" i="24"/>
  <c r="BI176"/>
  <c r="BI182"/>
  <c r="AJ7" i="17"/>
  <c r="AJ24"/>
  <c r="AJ26"/>
  <c r="AJ11"/>
  <c r="AJ65"/>
  <c r="AJ412" i="24"/>
  <c r="BI188"/>
  <c r="AI7" i="17"/>
  <c r="AI24"/>
  <c r="AI26"/>
  <c r="AI11"/>
  <c r="AI65"/>
  <c r="AI412" i="24"/>
  <c r="BI194"/>
  <c r="AH7" i="17"/>
  <c r="AH24"/>
  <c r="AH26"/>
  <c r="AH11"/>
  <c r="AH65"/>
  <c r="AH412" i="24"/>
  <c r="BI200"/>
  <c r="AG7" i="17"/>
  <c r="AG24"/>
  <c r="AG26"/>
  <c r="AG11"/>
  <c r="AG65"/>
  <c r="AG412" i="24"/>
  <c r="BI206"/>
  <c r="AF7" i="17"/>
  <c r="AF24"/>
  <c r="AF26"/>
  <c r="AF11"/>
  <c r="AF65"/>
  <c r="AF412" i="24"/>
  <c r="BI212"/>
  <c r="AE7" i="17"/>
  <c r="AE24"/>
  <c r="AE26"/>
  <c r="AE11"/>
  <c r="AE65"/>
  <c r="AE412" i="24"/>
  <c r="BI218"/>
  <c r="BI224"/>
  <c r="AC7" i="17"/>
  <c r="AC24"/>
  <c r="AC26"/>
  <c r="AC11"/>
  <c r="AC65"/>
  <c r="AC412" i="24"/>
  <c r="BI230"/>
  <c r="BI236"/>
  <c r="AA7" i="17"/>
  <c r="AA24"/>
  <c r="AA26"/>
  <c r="AA11"/>
  <c r="AA65"/>
  <c r="AA412" i="24"/>
  <c r="BI242"/>
  <c r="BI248"/>
  <c r="Y7" i="17"/>
  <c r="Y24"/>
  <c r="Y26"/>
  <c r="Y11"/>
  <c r="Y65"/>
  <c r="Y412" i="24"/>
  <c r="BI254"/>
  <c r="X7" i="17"/>
  <c r="X24"/>
  <c r="X26"/>
  <c r="X11"/>
  <c r="X65"/>
  <c r="X412" i="24"/>
  <c r="BI260"/>
  <c r="BI266"/>
  <c r="V7" i="17"/>
  <c r="V24"/>
  <c r="V26"/>
  <c r="V11"/>
  <c r="V65"/>
  <c r="V412" i="24"/>
  <c r="BI272"/>
  <c r="BI278"/>
  <c r="T7" i="17"/>
  <c r="T24"/>
  <c r="T26"/>
  <c r="T11"/>
  <c r="T65"/>
  <c r="T412" i="24"/>
  <c r="BI284"/>
  <c r="S7" i="17"/>
  <c r="S24"/>
  <c r="S26"/>
  <c r="S11"/>
  <c r="S65"/>
  <c r="S412" i="24"/>
  <c r="BI290"/>
  <c r="BI296"/>
  <c r="Q7" i="17"/>
  <c r="Q24"/>
  <c r="Q26"/>
  <c r="Q11"/>
  <c r="Q65"/>
  <c r="Q412" i="24"/>
  <c r="BI302"/>
  <c r="P7" i="17"/>
  <c r="P24"/>
  <c r="P26"/>
  <c r="P11"/>
  <c r="P65"/>
  <c r="P412" i="24"/>
  <c r="BI308"/>
  <c r="BI314"/>
  <c r="N7" i="17"/>
  <c r="N24"/>
  <c r="N26"/>
  <c r="N11"/>
  <c r="N65"/>
  <c r="N412" i="24"/>
  <c r="BI320"/>
  <c r="M7" i="17"/>
  <c r="M24"/>
  <c r="M26"/>
  <c r="M11"/>
  <c r="M65"/>
  <c r="M412" i="24"/>
  <c r="BI326"/>
  <c r="BI332"/>
  <c r="K7" i="17"/>
  <c r="K24"/>
  <c r="K26"/>
  <c r="K11"/>
  <c r="K65"/>
  <c r="K412" i="24"/>
  <c r="BI338"/>
  <c r="J7" i="17"/>
  <c r="J24"/>
  <c r="J26"/>
  <c r="J11"/>
  <c r="J65"/>
  <c r="J412" i="24"/>
  <c r="BI344"/>
  <c r="BI350"/>
  <c r="BI356"/>
  <c r="G7" i="17"/>
  <c r="G24"/>
  <c r="G26"/>
  <c r="G11"/>
  <c r="G65"/>
  <c r="G412" i="24"/>
  <c r="BI362"/>
  <c r="BI368"/>
  <c r="BI374"/>
  <c r="D7" i="17"/>
  <c r="D24"/>
  <c r="D26"/>
  <c r="D11"/>
  <c r="D65"/>
  <c r="D412" i="24"/>
  <c r="BI380"/>
  <c r="BI386"/>
  <c r="B7" i="17"/>
  <c r="B24"/>
  <c r="B26"/>
  <c r="B11"/>
  <c r="B65"/>
  <c r="B412" i="24"/>
  <c r="BI392"/>
  <c r="BI7"/>
  <c r="BK30" i="26"/>
  <c r="C27"/>
  <c r="BK27"/>
  <c r="C27" i="1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I28"/>
  <c r="C25" i="26"/>
  <c r="BK25"/>
  <c r="BK23"/>
  <c r="BK20"/>
  <c r="BK17"/>
  <c r="BK33"/>
  <c r="BP57" i="25"/>
  <c r="BP58"/>
  <c r="BP59"/>
  <c r="BP85" i="4"/>
  <c r="BP86"/>
  <c r="BP87"/>
  <c r="BP88"/>
  <c r="BP89"/>
  <c r="BP91"/>
  <c r="BI417" i="24"/>
  <c r="BI43"/>
  <c r="BO85" i="4"/>
  <c r="BO86"/>
  <c r="BO87"/>
  <c r="BO88"/>
  <c r="BO89"/>
  <c r="BO91"/>
  <c r="BH417" i="24"/>
  <c r="BI49"/>
  <c r="BI55"/>
  <c r="BM85" i="4"/>
  <c r="BM86"/>
  <c r="BM87"/>
  <c r="BM88"/>
  <c r="BM89"/>
  <c r="BM91"/>
  <c r="BF417" i="24"/>
  <c r="BI61"/>
  <c r="BI67"/>
  <c r="BI73"/>
  <c r="BI79"/>
  <c r="BI85" i="4"/>
  <c r="BI86"/>
  <c r="BI87"/>
  <c r="BI88"/>
  <c r="BI89"/>
  <c r="BI91"/>
  <c r="BB417" i="24"/>
  <c r="BI85"/>
  <c r="BI91"/>
  <c r="BG85" i="4"/>
  <c r="BG86"/>
  <c r="BG87"/>
  <c r="BG88"/>
  <c r="BG89"/>
  <c r="BG91"/>
  <c r="AZ417" i="24"/>
  <c r="BI97"/>
  <c r="BI103"/>
  <c r="BE85" i="4"/>
  <c r="BE86"/>
  <c r="BE87"/>
  <c r="BE88"/>
  <c r="BE89"/>
  <c r="BE91"/>
  <c r="AX417" i="24"/>
  <c r="BI109"/>
  <c r="BI115"/>
  <c r="BC85" i="4"/>
  <c r="BC86"/>
  <c r="BC87"/>
  <c r="BC88"/>
  <c r="BC89"/>
  <c r="BC91"/>
  <c r="AV417" i="24"/>
  <c r="BI121"/>
  <c r="BI127"/>
  <c r="BI133"/>
  <c r="AZ85" i="4"/>
  <c r="AZ86"/>
  <c r="AZ87"/>
  <c r="AZ88"/>
  <c r="AZ89"/>
  <c r="AZ91"/>
  <c r="AS417" i="24"/>
  <c r="BI139"/>
  <c r="BI145"/>
  <c r="BI151"/>
  <c r="AW85" i="4"/>
  <c r="AW86"/>
  <c r="AW87"/>
  <c r="AW88"/>
  <c r="AW89"/>
  <c r="AW91"/>
  <c r="AP417" i="24"/>
  <c r="BI157"/>
  <c r="BI163"/>
  <c r="AU85" i="4"/>
  <c r="AU86"/>
  <c r="AU87"/>
  <c r="AU88"/>
  <c r="AU89"/>
  <c r="AU91"/>
  <c r="AN417" i="24"/>
  <c r="BI169"/>
  <c r="BI175"/>
  <c r="AS85" i="4"/>
  <c r="AS86"/>
  <c r="AS87"/>
  <c r="AS88"/>
  <c r="AS89"/>
  <c r="AS91"/>
  <c r="AL417" i="24"/>
  <c r="BI181"/>
  <c r="BI187"/>
  <c r="AQ85" i="4"/>
  <c r="AQ86"/>
  <c r="AQ87"/>
  <c r="AQ88"/>
  <c r="AQ89"/>
  <c r="AQ91"/>
  <c r="AJ417" i="24"/>
  <c r="BI193"/>
  <c r="AP85" i="4"/>
  <c r="AP86"/>
  <c r="AP87"/>
  <c r="AP88"/>
  <c r="AP89"/>
  <c r="AP91"/>
  <c r="AI417" i="24"/>
  <c r="BI199"/>
  <c r="AO85" i="4"/>
  <c r="AO86"/>
  <c r="AO87"/>
  <c r="AO88"/>
  <c r="AO89"/>
  <c r="AO91"/>
  <c r="AH417" i="24"/>
  <c r="BI205"/>
  <c r="AN85" i="4"/>
  <c r="AN86"/>
  <c r="AN87"/>
  <c r="AN88"/>
  <c r="AN89"/>
  <c r="AN91"/>
  <c r="AG417" i="24"/>
  <c r="BI211"/>
  <c r="AM85" i="4"/>
  <c r="AM86"/>
  <c r="AM87"/>
  <c r="AM88"/>
  <c r="AM89"/>
  <c r="AM91"/>
  <c r="AF417" i="24"/>
  <c r="BI217"/>
  <c r="AL85" i="4"/>
  <c r="AL86"/>
  <c r="AL87"/>
  <c r="AL88"/>
  <c r="AL89"/>
  <c r="AL91"/>
  <c r="AE417" i="24"/>
  <c r="BI223"/>
  <c r="BI229"/>
  <c r="AJ85" i="4"/>
  <c r="AJ86"/>
  <c r="AJ87"/>
  <c r="AJ88"/>
  <c r="AJ89"/>
  <c r="AJ91"/>
  <c r="AC417" i="24"/>
  <c r="BI235"/>
  <c r="BI241"/>
  <c r="AH85" i="4"/>
  <c r="AH86"/>
  <c r="AH87"/>
  <c r="AH88"/>
  <c r="AH89"/>
  <c r="AH91"/>
  <c r="AA417" i="24"/>
  <c r="BI247"/>
  <c r="BI253"/>
  <c r="AF85" i="4"/>
  <c r="AF86"/>
  <c r="AF87"/>
  <c r="AF88"/>
  <c r="AF89"/>
  <c r="AF91"/>
  <c r="Y417" i="24"/>
  <c r="BI259"/>
  <c r="AE85" i="4"/>
  <c r="AE86"/>
  <c r="AE87"/>
  <c r="AE88"/>
  <c r="AE89"/>
  <c r="AE91"/>
  <c r="X417" i="24"/>
  <c r="BI265"/>
  <c r="BI271"/>
  <c r="AC85" i="4"/>
  <c r="AC86"/>
  <c r="AC87"/>
  <c r="AC88"/>
  <c r="AC89"/>
  <c r="AC91"/>
  <c r="V417" i="24"/>
  <c r="BI277"/>
  <c r="BI283"/>
  <c r="AA85" i="4"/>
  <c r="AA86"/>
  <c r="AA87"/>
  <c r="AA88"/>
  <c r="AA89"/>
  <c r="AA91"/>
  <c r="T417" i="24"/>
  <c r="BI289"/>
  <c r="Z85" i="4"/>
  <c r="Z86"/>
  <c r="Z87"/>
  <c r="Z88"/>
  <c r="Z89"/>
  <c r="Z91"/>
  <c r="S417" i="24"/>
  <c r="BI295"/>
  <c r="BI301"/>
  <c r="X85" i="4"/>
  <c r="X86"/>
  <c r="X87"/>
  <c r="X88"/>
  <c r="X89"/>
  <c r="X91"/>
  <c r="Q417" i="24"/>
  <c r="BI307"/>
  <c r="W85" i="4"/>
  <c r="W86"/>
  <c r="W87"/>
  <c r="W88"/>
  <c r="W89"/>
  <c r="W91"/>
  <c r="P417" i="24"/>
  <c r="BI313"/>
  <c r="BI319"/>
  <c r="U85" i="4"/>
  <c r="U86"/>
  <c r="U87"/>
  <c r="U88"/>
  <c r="U89"/>
  <c r="U91"/>
  <c r="N417" i="24"/>
  <c r="BI325"/>
  <c r="T85" i="4"/>
  <c r="T86"/>
  <c r="T87"/>
  <c r="T88"/>
  <c r="T89"/>
  <c r="T91"/>
  <c r="M417" i="24"/>
  <c r="BI331"/>
  <c r="BI337"/>
  <c r="R85" i="4"/>
  <c r="R86"/>
  <c r="R87"/>
  <c r="R88"/>
  <c r="R89"/>
  <c r="R91"/>
  <c r="K417" i="24"/>
  <c r="BI343"/>
  <c r="Q85" i="4"/>
  <c r="Q86"/>
  <c r="Q87"/>
  <c r="Q88"/>
  <c r="Q89"/>
  <c r="Q91"/>
  <c r="J417" i="24"/>
  <c r="BI349"/>
  <c r="BI355"/>
  <c r="BI361"/>
  <c r="N85" i="4"/>
  <c r="N86"/>
  <c r="N87"/>
  <c r="N88"/>
  <c r="N89"/>
  <c r="N91"/>
  <c r="G417" i="24"/>
  <c r="BI367"/>
  <c r="BI373"/>
  <c r="BI379"/>
  <c r="K85" i="4"/>
  <c r="K86"/>
  <c r="K87"/>
  <c r="K88"/>
  <c r="K89"/>
  <c r="K91"/>
  <c r="D417" i="24"/>
  <c r="BI385"/>
  <c r="BI391"/>
  <c r="I85" i="4"/>
  <c r="I86"/>
  <c r="I87"/>
  <c r="I88"/>
  <c r="I89"/>
  <c r="I91"/>
  <c r="B417" i="24"/>
  <c r="BI397"/>
  <c r="BI24"/>
  <c r="BP60" i="25"/>
  <c r="BP37"/>
  <c r="BP61"/>
  <c r="BP62"/>
  <c r="BP63"/>
  <c r="BP64"/>
  <c r="BP65"/>
  <c r="BP66"/>
  <c r="BP67"/>
  <c r="BP47"/>
  <c r="BP48"/>
  <c r="BH38" i="24"/>
  <c r="BG7" i="17"/>
  <c r="BG24"/>
  <c r="BG26"/>
  <c r="BG11"/>
  <c r="BG65"/>
  <c r="BG412" i="24"/>
  <c r="BH44"/>
  <c r="BH50"/>
  <c r="BE7" i="17"/>
  <c r="BE24"/>
  <c r="BE26"/>
  <c r="BE11"/>
  <c r="BE65"/>
  <c r="BE412" i="24"/>
  <c r="BH56"/>
  <c r="BH62"/>
  <c r="BH68"/>
  <c r="BH74"/>
  <c r="BA7" i="17"/>
  <c r="BA24"/>
  <c r="BA26"/>
  <c r="BA11"/>
  <c r="BA65"/>
  <c r="BA412" i="24"/>
  <c r="BH80"/>
  <c r="BH86"/>
  <c r="AY7" i="17"/>
  <c r="AY24"/>
  <c r="AY26"/>
  <c r="AY11"/>
  <c r="AY65"/>
  <c r="AY412" i="24"/>
  <c r="BH92"/>
  <c r="BH98"/>
  <c r="AW7" i="17"/>
  <c r="AW24"/>
  <c r="AW26"/>
  <c r="AW11"/>
  <c r="AW65"/>
  <c r="AW412" i="24"/>
  <c r="BH104"/>
  <c r="BH110"/>
  <c r="AU7" i="17"/>
  <c r="AU24"/>
  <c r="AU26"/>
  <c r="AU11"/>
  <c r="AU65"/>
  <c r="AU412" i="24"/>
  <c r="BH116"/>
  <c r="BH122"/>
  <c r="BH128"/>
  <c r="AR7" i="17"/>
  <c r="AR24"/>
  <c r="AR26"/>
  <c r="AR11"/>
  <c r="AR65"/>
  <c r="AR412" i="24"/>
  <c r="BH134"/>
  <c r="BH140"/>
  <c r="BH146"/>
  <c r="AO7" i="17"/>
  <c r="AO24"/>
  <c r="AO26"/>
  <c r="AO11"/>
  <c r="AO65"/>
  <c r="AO412" i="24"/>
  <c r="BH152"/>
  <c r="BH158"/>
  <c r="AM7" i="17"/>
  <c r="AM24"/>
  <c r="AM26"/>
  <c r="AM11"/>
  <c r="AM65"/>
  <c r="AM412" i="24"/>
  <c r="BH164"/>
  <c r="BH170"/>
  <c r="AK7" i="17"/>
  <c r="AK24"/>
  <c r="AK26"/>
  <c r="AK11"/>
  <c r="AK65"/>
  <c r="AK412" i="24"/>
  <c r="BH176"/>
  <c r="BH182"/>
  <c r="BH188"/>
  <c r="BH194"/>
  <c r="BH200"/>
  <c r="BH206"/>
  <c r="BH212"/>
  <c r="AD7" i="17"/>
  <c r="AD24"/>
  <c r="AD26"/>
  <c r="AD11"/>
  <c r="AD65"/>
  <c r="AD412" i="24"/>
  <c r="BH218"/>
  <c r="BH224"/>
  <c r="AB7" i="17"/>
  <c r="AB24"/>
  <c r="AB26"/>
  <c r="AB11"/>
  <c r="AB65"/>
  <c r="AB412" i="24"/>
  <c r="BH230"/>
  <c r="BH236"/>
  <c r="Z7" i="17"/>
  <c r="Z24"/>
  <c r="Z26"/>
  <c r="Z11"/>
  <c r="Z65"/>
  <c r="Z412" i="24"/>
  <c r="BH242"/>
  <c r="BH248"/>
  <c r="BH254"/>
  <c r="W7" i="17"/>
  <c r="W24"/>
  <c r="W26"/>
  <c r="W11"/>
  <c r="W65"/>
  <c r="W412" i="24"/>
  <c r="BH260"/>
  <c r="BH266"/>
  <c r="U7" i="17"/>
  <c r="U24"/>
  <c r="U26"/>
  <c r="U11"/>
  <c r="U65"/>
  <c r="U412" i="24"/>
  <c r="BH272"/>
  <c r="BH278"/>
  <c r="BH284"/>
  <c r="R7" i="17"/>
  <c r="R24"/>
  <c r="R26"/>
  <c r="R11"/>
  <c r="R65"/>
  <c r="R412" i="24"/>
  <c r="BH290"/>
  <c r="BH296"/>
  <c r="BH302"/>
  <c r="O7" i="17"/>
  <c r="O24"/>
  <c r="O26"/>
  <c r="O11"/>
  <c r="O65"/>
  <c r="O412" i="24"/>
  <c r="BH308"/>
  <c r="BH314"/>
  <c r="BH320"/>
  <c r="L7" i="17"/>
  <c r="L24"/>
  <c r="L26"/>
  <c r="L11"/>
  <c r="L65"/>
  <c r="L412" i="24"/>
  <c r="BH326"/>
  <c r="BH332"/>
  <c r="BH338"/>
  <c r="I7" i="17"/>
  <c r="I24"/>
  <c r="I26"/>
  <c r="I11"/>
  <c r="I65"/>
  <c r="I412" i="24"/>
  <c r="BH344"/>
  <c r="BH350"/>
  <c r="BH356"/>
  <c r="F7" i="17"/>
  <c r="F24"/>
  <c r="F26"/>
  <c r="F11"/>
  <c r="F65"/>
  <c r="F412" i="24"/>
  <c r="BH362"/>
  <c r="BH368"/>
  <c r="BH374"/>
  <c r="C7" i="17"/>
  <c r="C24"/>
  <c r="C26"/>
  <c r="C11"/>
  <c r="C65"/>
  <c r="C412" i="24"/>
  <c r="BH380"/>
  <c r="BH386"/>
  <c r="BH7"/>
  <c r="BJ30" i="26"/>
  <c r="BJ27"/>
  <c r="BH28" i="17"/>
  <c r="BJ25" i="26"/>
  <c r="BJ23"/>
  <c r="BJ20"/>
  <c r="BJ17"/>
  <c r="BJ33"/>
  <c r="BP49" i="25"/>
  <c r="BP50"/>
  <c r="BP51"/>
  <c r="BP52"/>
  <c r="BP53"/>
  <c r="BP39"/>
  <c r="BO37"/>
  <c r="BP40"/>
  <c r="BP41"/>
  <c r="BP42"/>
  <c r="BP43"/>
  <c r="BP44"/>
  <c r="BP69"/>
  <c r="BI30" i="24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I28"/>
  <c r="C29" i="26"/>
  <c r="B38" i="24"/>
  <c r="B7"/>
  <c r="D30" i="26"/>
  <c r="D29"/>
  <c r="C38" i="24"/>
  <c r="C44"/>
  <c r="C7"/>
  <c r="E30" i="26"/>
  <c r="E29"/>
  <c r="D38" i="24"/>
  <c r="D44"/>
  <c r="D50"/>
  <c r="D7"/>
  <c r="F30" i="26"/>
  <c r="F29"/>
  <c r="E7" i="17"/>
  <c r="E24"/>
  <c r="E26"/>
  <c r="E11"/>
  <c r="E65"/>
  <c r="E412" i="24"/>
  <c r="E38"/>
  <c r="E44"/>
  <c r="E50"/>
  <c r="E56"/>
  <c r="E7"/>
  <c r="G30" i="26"/>
  <c r="G29"/>
  <c r="F38" i="24"/>
  <c r="F44"/>
  <c r="F50"/>
  <c r="F56"/>
  <c r="F62"/>
  <c r="F7"/>
  <c r="H30" i="26"/>
  <c r="H29"/>
  <c r="G38" i="24"/>
  <c r="G44"/>
  <c r="G50"/>
  <c r="G56"/>
  <c r="G62"/>
  <c r="G68"/>
  <c r="G7"/>
  <c r="I30" i="26"/>
  <c r="I29"/>
  <c r="H7" i="17"/>
  <c r="H24"/>
  <c r="H26"/>
  <c r="H11"/>
  <c r="H65"/>
  <c r="H412" i="24"/>
  <c r="H38"/>
  <c r="H44"/>
  <c r="H50"/>
  <c r="H56"/>
  <c r="H62"/>
  <c r="H68"/>
  <c r="H74"/>
  <c r="H7"/>
  <c r="J30" i="26"/>
  <c r="J29"/>
  <c r="I38" i="24"/>
  <c r="I44"/>
  <c r="I50"/>
  <c r="I56"/>
  <c r="I62"/>
  <c r="I68"/>
  <c r="I74"/>
  <c r="I80"/>
  <c r="I7"/>
  <c r="K30" i="26"/>
  <c r="K29"/>
  <c r="J38" i="24"/>
  <c r="J44"/>
  <c r="J50"/>
  <c r="J56"/>
  <c r="J62"/>
  <c r="J68"/>
  <c r="J74"/>
  <c r="J80"/>
  <c r="J86"/>
  <c r="J7"/>
  <c r="L30" i="26"/>
  <c r="L29"/>
  <c r="K38" i="24"/>
  <c r="K44"/>
  <c r="K50"/>
  <c r="K56"/>
  <c r="K62"/>
  <c r="K68"/>
  <c r="K74"/>
  <c r="K80"/>
  <c r="K86"/>
  <c r="K92"/>
  <c r="K7"/>
  <c r="M30" i="26"/>
  <c r="M29"/>
  <c r="L38" i="24"/>
  <c r="L44"/>
  <c r="L50"/>
  <c r="L56"/>
  <c r="L62"/>
  <c r="L68"/>
  <c r="L74"/>
  <c r="L80"/>
  <c r="L86"/>
  <c r="L92"/>
  <c r="L98"/>
  <c r="L7"/>
  <c r="N30" i="26"/>
  <c r="N29"/>
  <c r="M38" i="24"/>
  <c r="M44"/>
  <c r="M50"/>
  <c r="M56"/>
  <c r="M62"/>
  <c r="M68"/>
  <c r="M74"/>
  <c r="M80"/>
  <c r="M86"/>
  <c r="M92"/>
  <c r="M98"/>
  <c r="M104"/>
  <c r="M7"/>
  <c r="O30" i="26"/>
  <c r="O29"/>
  <c r="BM30"/>
  <c r="BM29"/>
  <c r="BN30"/>
  <c r="BN29"/>
  <c r="BO30"/>
  <c r="BO29"/>
  <c r="BP30"/>
  <c r="BP29"/>
  <c r="BQ30"/>
  <c r="BQ29"/>
  <c r="BR30"/>
  <c r="BR29"/>
  <c r="BS30"/>
  <c r="BS29"/>
  <c r="BT30"/>
  <c r="BT29"/>
  <c r="BU30"/>
  <c r="BU29"/>
  <c r="BV30"/>
  <c r="BV29"/>
  <c r="BW30"/>
  <c r="BW29"/>
  <c r="BX30"/>
  <c r="BX29"/>
  <c r="BY30"/>
  <c r="BY29"/>
  <c r="N38" i="24"/>
  <c r="N44"/>
  <c r="N50"/>
  <c r="N56"/>
  <c r="N62"/>
  <c r="N68"/>
  <c r="N74"/>
  <c r="N80"/>
  <c r="N86"/>
  <c r="N92"/>
  <c r="N98"/>
  <c r="N104"/>
  <c r="N110"/>
  <c r="N7"/>
  <c r="P30" i="26"/>
  <c r="P29"/>
  <c r="O38" i="24"/>
  <c r="O44"/>
  <c r="O50"/>
  <c r="O56"/>
  <c r="O62"/>
  <c r="O68"/>
  <c r="O74"/>
  <c r="O80"/>
  <c r="O86"/>
  <c r="O92"/>
  <c r="O98"/>
  <c r="O104"/>
  <c r="O110"/>
  <c r="O116"/>
  <c r="O7"/>
  <c r="Q30" i="26"/>
  <c r="Q29"/>
  <c r="P38" i="24"/>
  <c r="P44"/>
  <c r="P50"/>
  <c r="P56"/>
  <c r="P62"/>
  <c r="P68"/>
  <c r="P74"/>
  <c r="P80"/>
  <c r="P86"/>
  <c r="P92"/>
  <c r="P98"/>
  <c r="P104"/>
  <c r="P110"/>
  <c r="P116"/>
  <c r="P122"/>
  <c r="P7"/>
  <c r="R30" i="26"/>
  <c r="R29"/>
  <c r="Q38" i="24"/>
  <c r="Q44"/>
  <c r="Q50"/>
  <c r="Q56"/>
  <c r="Q62"/>
  <c r="Q68"/>
  <c r="Q74"/>
  <c r="Q80"/>
  <c r="Q86"/>
  <c r="Q92"/>
  <c r="Q98"/>
  <c r="Q104"/>
  <c r="Q110"/>
  <c r="Q116"/>
  <c r="Q122"/>
  <c r="Q128"/>
  <c r="Q7"/>
  <c r="S30" i="26"/>
  <c r="S29"/>
  <c r="R38" i="24"/>
  <c r="R44"/>
  <c r="R50"/>
  <c r="R56"/>
  <c r="R62"/>
  <c r="R68"/>
  <c r="R74"/>
  <c r="R80"/>
  <c r="R86"/>
  <c r="R92"/>
  <c r="R98"/>
  <c r="R104"/>
  <c r="R110"/>
  <c r="R116"/>
  <c r="R122"/>
  <c r="R128"/>
  <c r="R134"/>
  <c r="R7"/>
  <c r="T30" i="26"/>
  <c r="T29"/>
  <c r="S38" i="24"/>
  <c r="S44"/>
  <c r="S50"/>
  <c r="S56"/>
  <c r="S62"/>
  <c r="S68"/>
  <c r="S74"/>
  <c r="S80"/>
  <c r="S86"/>
  <c r="S92"/>
  <c r="S98"/>
  <c r="S104"/>
  <c r="S110"/>
  <c r="S116"/>
  <c r="S122"/>
  <c r="S128"/>
  <c r="S134"/>
  <c r="S140"/>
  <c r="S7"/>
  <c r="U30" i="26"/>
  <c r="U29"/>
  <c r="T38" i="24"/>
  <c r="T44"/>
  <c r="T50"/>
  <c r="T56"/>
  <c r="T62"/>
  <c r="T68"/>
  <c r="T74"/>
  <c r="T80"/>
  <c r="T86"/>
  <c r="T92"/>
  <c r="T98"/>
  <c r="T104"/>
  <c r="T110"/>
  <c r="T116"/>
  <c r="T122"/>
  <c r="T128"/>
  <c r="T134"/>
  <c r="T140"/>
  <c r="T146"/>
  <c r="T7"/>
  <c r="V30" i="26"/>
  <c r="V29"/>
  <c r="U38" i="24"/>
  <c r="U44"/>
  <c r="U50"/>
  <c r="U56"/>
  <c r="U62"/>
  <c r="U68"/>
  <c r="U74"/>
  <c r="U80"/>
  <c r="U86"/>
  <c r="U92"/>
  <c r="U98"/>
  <c r="U104"/>
  <c r="U110"/>
  <c r="U116"/>
  <c r="U122"/>
  <c r="U128"/>
  <c r="U134"/>
  <c r="U140"/>
  <c r="U146"/>
  <c r="U152"/>
  <c r="U7"/>
  <c r="W30" i="26"/>
  <c r="W29"/>
  <c r="V38" i="24"/>
  <c r="V44"/>
  <c r="V50"/>
  <c r="V56"/>
  <c r="V62"/>
  <c r="V68"/>
  <c r="V74"/>
  <c r="V80"/>
  <c r="V86"/>
  <c r="V92"/>
  <c r="V98"/>
  <c r="V104"/>
  <c r="V110"/>
  <c r="V116"/>
  <c r="V122"/>
  <c r="V128"/>
  <c r="V134"/>
  <c r="V140"/>
  <c r="V146"/>
  <c r="V152"/>
  <c r="V158"/>
  <c r="V7"/>
  <c r="X30" i="26"/>
  <c r="X29"/>
  <c r="W38" i="24"/>
  <c r="W44"/>
  <c r="W50"/>
  <c r="W56"/>
  <c r="W62"/>
  <c r="W68"/>
  <c r="W74"/>
  <c r="W80"/>
  <c r="W86"/>
  <c r="W92"/>
  <c r="W98"/>
  <c r="W104"/>
  <c r="W110"/>
  <c r="W116"/>
  <c r="W122"/>
  <c r="W128"/>
  <c r="W134"/>
  <c r="W140"/>
  <c r="W146"/>
  <c r="W152"/>
  <c r="W158"/>
  <c r="W164"/>
  <c r="W7"/>
  <c r="Y30" i="26"/>
  <c r="Y29"/>
  <c r="X38" i="24"/>
  <c r="X44"/>
  <c r="X50"/>
  <c r="X56"/>
  <c r="X62"/>
  <c r="X68"/>
  <c r="X74"/>
  <c r="X80"/>
  <c r="X86"/>
  <c r="X92"/>
  <c r="X98"/>
  <c r="X104"/>
  <c r="X110"/>
  <c r="X116"/>
  <c r="X122"/>
  <c r="X128"/>
  <c r="X134"/>
  <c r="X140"/>
  <c r="X146"/>
  <c r="X152"/>
  <c r="X158"/>
  <c r="X164"/>
  <c r="X170"/>
  <c r="X7"/>
  <c r="Z30" i="26"/>
  <c r="Z29"/>
  <c r="Y38" i="24"/>
  <c r="Y44"/>
  <c r="Y50"/>
  <c r="Y56"/>
  <c r="Y62"/>
  <c r="Y68"/>
  <c r="Y74"/>
  <c r="Y80"/>
  <c r="Y86"/>
  <c r="Y92"/>
  <c r="Y98"/>
  <c r="Y104"/>
  <c r="Y110"/>
  <c r="Y116"/>
  <c r="Y122"/>
  <c r="Y128"/>
  <c r="Y134"/>
  <c r="Y140"/>
  <c r="Y146"/>
  <c r="Y152"/>
  <c r="Y158"/>
  <c r="Y164"/>
  <c r="Y170"/>
  <c r="Y176"/>
  <c r="Y7"/>
  <c r="AA30" i="26"/>
  <c r="AA29"/>
  <c r="Z38" i="24"/>
  <c r="Z44"/>
  <c r="Z50"/>
  <c r="Z56"/>
  <c r="Z62"/>
  <c r="Z68"/>
  <c r="Z74"/>
  <c r="Z80"/>
  <c r="Z86"/>
  <c r="Z92"/>
  <c r="Z98"/>
  <c r="Z104"/>
  <c r="Z110"/>
  <c r="Z116"/>
  <c r="Z122"/>
  <c r="Z128"/>
  <c r="Z134"/>
  <c r="Z140"/>
  <c r="Z146"/>
  <c r="Z152"/>
  <c r="Z158"/>
  <c r="Z164"/>
  <c r="Z170"/>
  <c r="Z176"/>
  <c r="Z182"/>
  <c r="Z7"/>
  <c r="AB30" i="26"/>
  <c r="AB29"/>
  <c r="AA38" i="24"/>
  <c r="AA44"/>
  <c r="AA50"/>
  <c r="AA56"/>
  <c r="AA62"/>
  <c r="AA68"/>
  <c r="AA74"/>
  <c r="AA80"/>
  <c r="AA86"/>
  <c r="AA92"/>
  <c r="AA98"/>
  <c r="AA104"/>
  <c r="AA110"/>
  <c r="AA116"/>
  <c r="AA122"/>
  <c r="AA128"/>
  <c r="AA134"/>
  <c r="AA140"/>
  <c r="AA146"/>
  <c r="AA152"/>
  <c r="AA158"/>
  <c r="AA164"/>
  <c r="AA170"/>
  <c r="AA176"/>
  <c r="AA182"/>
  <c r="AA188"/>
  <c r="AA7"/>
  <c r="AC30" i="26"/>
  <c r="AC29"/>
  <c r="AB38" i="24"/>
  <c r="AB44"/>
  <c r="AB50"/>
  <c r="AB56"/>
  <c r="AB62"/>
  <c r="AB68"/>
  <c r="AB74"/>
  <c r="AB80"/>
  <c r="AB86"/>
  <c r="AB92"/>
  <c r="AB98"/>
  <c r="AB104"/>
  <c r="AB110"/>
  <c r="AB116"/>
  <c r="AB122"/>
  <c r="AB128"/>
  <c r="AB134"/>
  <c r="AB140"/>
  <c r="AB146"/>
  <c r="AB152"/>
  <c r="AB158"/>
  <c r="AB164"/>
  <c r="AB170"/>
  <c r="AB176"/>
  <c r="AB182"/>
  <c r="AB188"/>
  <c r="AB194"/>
  <c r="AB7"/>
  <c r="AD30" i="26"/>
  <c r="AD29"/>
  <c r="AC38" i="24"/>
  <c r="AC44"/>
  <c r="AC50"/>
  <c r="AC56"/>
  <c r="AC62"/>
  <c r="AC68"/>
  <c r="AC74"/>
  <c r="AC80"/>
  <c r="AC86"/>
  <c r="AC92"/>
  <c r="AC98"/>
  <c r="AC104"/>
  <c r="AC110"/>
  <c r="AC116"/>
  <c r="AC122"/>
  <c r="AC128"/>
  <c r="AC134"/>
  <c r="AC140"/>
  <c r="AC146"/>
  <c r="AC152"/>
  <c r="AC158"/>
  <c r="AC164"/>
  <c r="AC170"/>
  <c r="AC176"/>
  <c r="AC182"/>
  <c r="AC188"/>
  <c r="AC194"/>
  <c r="AC200"/>
  <c r="AC7"/>
  <c r="AE30" i="26"/>
  <c r="AE29"/>
  <c r="AD38" i="24"/>
  <c r="AD44"/>
  <c r="AD50"/>
  <c r="AD56"/>
  <c r="AD62"/>
  <c r="AD68"/>
  <c r="AD74"/>
  <c r="AD80"/>
  <c r="AD86"/>
  <c r="AD92"/>
  <c r="AD98"/>
  <c r="AD104"/>
  <c r="AD110"/>
  <c r="AD116"/>
  <c r="AD122"/>
  <c r="AD128"/>
  <c r="AD134"/>
  <c r="AD140"/>
  <c r="AD146"/>
  <c r="AD152"/>
  <c r="AD158"/>
  <c r="AD164"/>
  <c r="AD170"/>
  <c r="AD176"/>
  <c r="AD182"/>
  <c r="AD188"/>
  <c r="AD194"/>
  <c r="AD200"/>
  <c r="AD206"/>
  <c r="AD7"/>
  <c r="AF30" i="26"/>
  <c r="AF29"/>
  <c r="AE38" i="24"/>
  <c r="AE44"/>
  <c r="AE50"/>
  <c r="AE56"/>
  <c r="AE62"/>
  <c r="AE68"/>
  <c r="AE74"/>
  <c r="AE80"/>
  <c r="AE86"/>
  <c r="AE92"/>
  <c r="AE98"/>
  <c r="AE104"/>
  <c r="AE110"/>
  <c r="AE116"/>
  <c r="AE122"/>
  <c r="AE128"/>
  <c r="AE134"/>
  <c r="AE140"/>
  <c r="AE146"/>
  <c r="AE152"/>
  <c r="AE158"/>
  <c r="AE164"/>
  <c r="AE170"/>
  <c r="AE176"/>
  <c r="AE182"/>
  <c r="AE188"/>
  <c r="AE194"/>
  <c r="AE200"/>
  <c r="AE206"/>
  <c r="AE212"/>
  <c r="AE7"/>
  <c r="AG30" i="26"/>
  <c r="AG29"/>
  <c r="AF38" i="24"/>
  <c r="AF44"/>
  <c r="AF50"/>
  <c r="AF56"/>
  <c r="AF62"/>
  <c r="AF68"/>
  <c r="AF74"/>
  <c r="AF80"/>
  <c r="AF86"/>
  <c r="AF92"/>
  <c r="AF98"/>
  <c r="AF104"/>
  <c r="AF110"/>
  <c r="AF116"/>
  <c r="AF122"/>
  <c r="AF128"/>
  <c r="AF134"/>
  <c r="AF140"/>
  <c r="AF146"/>
  <c r="AF152"/>
  <c r="AF158"/>
  <c r="AF164"/>
  <c r="AF170"/>
  <c r="AF176"/>
  <c r="AF182"/>
  <c r="AF188"/>
  <c r="AF194"/>
  <c r="AF200"/>
  <c r="AF206"/>
  <c r="AF212"/>
  <c r="AF218"/>
  <c r="AF7"/>
  <c r="AH30" i="26"/>
  <c r="AH29"/>
  <c r="AG38" i="24"/>
  <c r="AG44"/>
  <c r="AG50"/>
  <c r="AG56"/>
  <c r="AG62"/>
  <c r="AG68"/>
  <c r="AG74"/>
  <c r="AG80"/>
  <c r="AG86"/>
  <c r="AG92"/>
  <c r="AG98"/>
  <c r="AG104"/>
  <c r="AG110"/>
  <c r="AG116"/>
  <c r="AG122"/>
  <c r="AG128"/>
  <c r="AG134"/>
  <c r="AG140"/>
  <c r="AG146"/>
  <c r="AG152"/>
  <c r="AG158"/>
  <c r="AG164"/>
  <c r="AG170"/>
  <c r="AG176"/>
  <c r="AG182"/>
  <c r="AG188"/>
  <c r="AG194"/>
  <c r="AG200"/>
  <c r="AG206"/>
  <c r="AG212"/>
  <c r="AG218"/>
  <c r="AG224"/>
  <c r="AG7"/>
  <c r="AI30" i="26"/>
  <c r="AI29"/>
  <c r="AH38" i="24"/>
  <c r="AH44"/>
  <c r="AH50"/>
  <c r="AH56"/>
  <c r="AH62"/>
  <c r="AH68"/>
  <c r="AH74"/>
  <c r="AH80"/>
  <c r="AH86"/>
  <c r="AH92"/>
  <c r="AH98"/>
  <c r="AH104"/>
  <c r="AH110"/>
  <c r="AH116"/>
  <c r="AH122"/>
  <c r="AH128"/>
  <c r="AH134"/>
  <c r="AH140"/>
  <c r="AH146"/>
  <c r="AH152"/>
  <c r="AH158"/>
  <c r="AH164"/>
  <c r="AH170"/>
  <c r="AH176"/>
  <c r="AH182"/>
  <c r="AH188"/>
  <c r="AH194"/>
  <c r="AH200"/>
  <c r="AH206"/>
  <c r="AH212"/>
  <c r="AH218"/>
  <c r="AH224"/>
  <c r="AH230"/>
  <c r="AH7"/>
  <c r="AJ30" i="26"/>
  <c r="AJ29"/>
  <c r="AI38" i="24"/>
  <c r="AI44"/>
  <c r="AI50"/>
  <c r="AI56"/>
  <c r="AI62"/>
  <c r="AI68"/>
  <c r="AI74"/>
  <c r="AI80"/>
  <c r="AI86"/>
  <c r="AI92"/>
  <c r="AI98"/>
  <c r="AI104"/>
  <c r="AI110"/>
  <c r="AI116"/>
  <c r="AI122"/>
  <c r="AI128"/>
  <c r="AI134"/>
  <c r="AI140"/>
  <c r="AI146"/>
  <c r="AI152"/>
  <c r="AI158"/>
  <c r="AI164"/>
  <c r="AI170"/>
  <c r="AI176"/>
  <c r="AI182"/>
  <c r="AI188"/>
  <c r="AI194"/>
  <c r="AI200"/>
  <c r="AI206"/>
  <c r="AI212"/>
  <c r="AI218"/>
  <c r="AI224"/>
  <c r="AI230"/>
  <c r="AI236"/>
  <c r="AI7"/>
  <c r="AK30" i="26"/>
  <c r="AK29"/>
  <c r="AJ38" i="24"/>
  <c r="AJ44"/>
  <c r="AJ50"/>
  <c r="AJ56"/>
  <c r="AJ62"/>
  <c r="AJ68"/>
  <c r="AJ74"/>
  <c r="AJ80"/>
  <c r="AJ86"/>
  <c r="AJ92"/>
  <c r="AJ98"/>
  <c r="AJ104"/>
  <c r="AJ110"/>
  <c r="AJ116"/>
  <c r="AJ122"/>
  <c r="AJ128"/>
  <c r="AJ134"/>
  <c r="AJ140"/>
  <c r="AJ146"/>
  <c r="AJ152"/>
  <c r="AJ158"/>
  <c r="AJ164"/>
  <c r="AJ170"/>
  <c r="AJ176"/>
  <c r="AJ182"/>
  <c r="AJ188"/>
  <c r="AJ194"/>
  <c r="AJ200"/>
  <c r="AJ206"/>
  <c r="AJ212"/>
  <c r="AJ218"/>
  <c r="AJ224"/>
  <c r="AJ230"/>
  <c r="AJ236"/>
  <c r="AJ242"/>
  <c r="AJ7"/>
  <c r="AL30" i="26"/>
  <c r="AL29"/>
  <c r="AK38" i="24"/>
  <c r="AK44"/>
  <c r="AK50"/>
  <c r="AK56"/>
  <c r="AK62"/>
  <c r="AK68"/>
  <c r="AK74"/>
  <c r="AK80"/>
  <c r="AK86"/>
  <c r="AK92"/>
  <c r="AK98"/>
  <c r="AK104"/>
  <c r="AK110"/>
  <c r="AK116"/>
  <c r="AK122"/>
  <c r="AK128"/>
  <c r="AK134"/>
  <c r="AK140"/>
  <c r="AK146"/>
  <c r="AK152"/>
  <c r="AK158"/>
  <c r="AK164"/>
  <c r="AK170"/>
  <c r="AK176"/>
  <c r="AK182"/>
  <c r="AK188"/>
  <c r="AK194"/>
  <c r="AK200"/>
  <c r="AK206"/>
  <c r="AK212"/>
  <c r="AK218"/>
  <c r="AK224"/>
  <c r="AK230"/>
  <c r="AK236"/>
  <c r="AK242"/>
  <c r="AK248"/>
  <c r="AK7"/>
  <c r="AM30" i="26"/>
  <c r="AM29"/>
  <c r="AL38" i="24"/>
  <c r="AL44"/>
  <c r="AL50"/>
  <c r="AL56"/>
  <c r="AL62"/>
  <c r="AL68"/>
  <c r="AL74"/>
  <c r="AL80"/>
  <c r="AL86"/>
  <c r="AL92"/>
  <c r="AL98"/>
  <c r="AL104"/>
  <c r="AL110"/>
  <c r="AL116"/>
  <c r="AL122"/>
  <c r="AL128"/>
  <c r="AL134"/>
  <c r="AL140"/>
  <c r="AL146"/>
  <c r="AL152"/>
  <c r="AL158"/>
  <c r="AL164"/>
  <c r="AL170"/>
  <c r="AL176"/>
  <c r="AL182"/>
  <c r="AL188"/>
  <c r="AL194"/>
  <c r="AL200"/>
  <c r="AL206"/>
  <c r="AL212"/>
  <c r="AL218"/>
  <c r="AL224"/>
  <c r="AL230"/>
  <c r="AL236"/>
  <c r="AL242"/>
  <c r="AL248"/>
  <c r="AL254"/>
  <c r="AL7"/>
  <c r="AN30" i="26"/>
  <c r="AN29"/>
  <c r="AM38" i="24"/>
  <c r="AM44"/>
  <c r="AM50"/>
  <c r="AM56"/>
  <c r="AM62"/>
  <c r="AM68"/>
  <c r="AM74"/>
  <c r="AM80"/>
  <c r="AM86"/>
  <c r="AM92"/>
  <c r="AM98"/>
  <c r="AM104"/>
  <c r="AM110"/>
  <c r="AM116"/>
  <c r="AM122"/>
  <c r="AM128"/>
  <c r="AM134"/>
  <c r="AM140"/>
  <c r="AM146"/>
  <c r="AM152"/>
  <c r="AM158"/>
  <c r="AM164"/>
  <c r="AM170"/>
  <c r="AM176"/>
  <c r="AM182"/>
  <c r="AM188"/>
  <c r="AM194"/>
  <c r="AM200"/>
  <c r="AM206"/>
  <c r="AM212"/>
  <c r="AM218"/>
  <c r="AM224"/>
  <c r="AM230"/>
  <c r="AM236"/>
  <c r="AM242"/>
  <c r="AM248"/>
  <c r="AM254"/>
  <c r="AM260"/>
  <c r="AM7"/>
  <c r="AO30" i="26"/>
  <c r="AO29"/>
  <c r="AN38" i="24"/>
  <c r="AN44"/>
  <c r="AN50"/>
  <c r="AN56"/>
  <c r="AN62"/>
  <c r="AN68"/>
  <c r="AN74"/>
  <c r="AN80"/>
  <c r="AN86"/>
  <c r="AN92"/>
  <c r="AN98"/>
  <c r="AN104"/>
  <c r="AN110"/>
  <c r="AN116"/>
  <c r="AN122"/>
  <c r="AN128"/>
  <c r="AN134"/>
  <c r="AN140"/>
  <c r="AN146"/>
  <c r="AN152"/>
  <c r="AN158"/>
  <c r="AN164"/>
  <c r="AN170"/>
  <c r="AN176"/>
  <c r="AN182"/>
  <c r="AN188"/>
  <c r="AN194"/>
  <c r="AN200"/>
  <c r="AN206"/>
  <c r="AN212"/>
  <c r="AN218"/>
  <c r="AN224"/>
  <c r="AN230"/>
  <c r="AN236"/>
  <c r="AN242"/>
  <c r="AN248"/>
  <c r="AN254"/>
  <c r="AN260"/>
  <c r="AN266"/>
  <c r="AN7"/>
  <c r="AP30" i="26"/>
  <c r="AP29"/>
  <c r="AO38" i="24"/>
  <c r="AO44"/>
  <c r="AO50"/>
  <c r="AO56"/>
  <c r="AO62"/>
  <c r="AO68"/>
  <c r="AO74"/>
  <c r="AO80"/>
  <c r="AO86"/>
  <c r="AO92"/>
  <c r="AO98"/>
  <c r="AO104"/>
  <c r="AO110"/>
  <c r="AO116"/>
  <c r="AO122"/>
  <c r="AO128"/>
  <c r="AO134"/>
  <c r="AO140"/>
  <c r="AO146"/>
  <c r="AO152"/>
  <c r="AO158"/>
  <c r="AO164"/>
  <c r="AO170"/>
  <c r="AO176"/>
  <c r="AO182"/>
  <c r="AO188"/>
  <c r="AO194"/>
  <c r="AO200"/>
  <c r="AO206"/>
  <c r="AO212"/>
  <c r="AO218"/>
  <c r="AO224"/>
  <c r="AO230"/>
  <c r="AO236"/>
  <c r="AO242"/>
  <c r="AO248"/>
  <c r="AO254"/>
  <c r="AO260"/>
  <c r="AO266"/>
  <c r="AO272"/>
  <c r="AO7"/>
  <c r="AQ30" i="26"/>
  <c r="AQ29"/>
  <c r="AP38" i="24"/>
  <c r="AP44"/>
  <c r="AP50"/>
  <c r="AP56"/>
  <c r="AP62"/>
  <c r="AP68"/>
  <c r="AP74"/>
  <c r="AP80"/>
  <c r="AP86"/>
  <c r="AP92"/>
  <c r="AP98"/>
  <c r="AP104"/>
  <c r="AP110"/>
  <c r="AP116"/>
  <c r="AP122"/>
  <c r="AP128"/>
  <c r="AP134"/>
  <c r="AP140"/>
  <c r="AP146"/>
  <c r="AP152"/>
  <c r="AP158"/>
  <c r="AP164"/>
  <c r="AP170"/>
  <c r="AP176"/>
  <c r="AP182"/>
  <c r="AP188"/>
  <c r="AP194"/>
  <c r="AP200"/>
  <c r="AP206"/>
  <c r="AP212"/>
  <c r="AP218"/>
  <c r="AP224"/>
  <c r="AP230"/>
  <c r="AP236"/>
  <c r="AP242"/>
  <c r="AP248"/>
  <c r="AP254"/>
  <c r="AP260"/>
  <c r="AP266"/>
  <c r="AP272"/>
  <c r="AP278"/>
  <c r="AP7"/>
  <c r="AR30" i="26"/>
  <c r="AR29"/>
  <c r="AQ7" i="17"/>
  <c r="AQ24"/>
  <c r="AQ26"/>
  <c r="AQ11"/>
  <c r="AQ65"/>
  <c r="AQ412" i="24"/>
  <c r="AQ38"/>
  <c r="AQ44"/>
  <c r="AQ50"/>
  <c r="AQ56"/>
  <c r="AQ62"/>
  <c r="AQ68"/>
  <c r="AQ74"/>
  <c r="AQ80"/>
  <c r="AQ86"/>
  <c r="AQ92"/>
  <c r="AQ98"/>
  <c r="AQ104"/>
  <c r="AQ110"/>
  <c r="AQ116"/>
  <c r="AQ122"/>
  <c r="AQ128"/>
  <c r="AQ134"/>
  <c r="AQ140"/>
  <c r="AQ146"/>
  <c r="AQ152"/>
  <c r="AQ158"/>
  <c r="AQ164"/>
  <c r="AQ170"/>
  <c r="AQ176"/>
  <c r="AQ182"/>
  <c r="AQ188"/>
  <c r="AQ194"/>
  <c r="AQ200"/>
  <c r="AQ206"/>
  <c r="AQ212"/>
  <c r="AQ218"/>
  <c r="AQ224"/>
  <c r="AQ230"/>
  <c r="AQ236"/>
  <c r="AQ242"/>
  <c r="AQ248"/>
  <c r="AQ254"/>
  <c r="AQ260"/>
  <c r="AQ266"/>
  <c r="AQ272"/>
  <c r="AQ278"/>
  <c r="AQ284"/>
  <c r="AQ7"/>
  <c r="AS30" i="26"/>
  <c r="AS29"/>
  <c r="AR38" i="24"/>
  <c r="AR44"/>
  <c r="AR50"/>
  <c r="AR56"/>
  <c r="AR62"/>
  <c r="AR68"/>
  <c r="AR74"/>
  <c r="AR80"/>
  <c r="AR86"/>
  <c r="AR92"/>
  <c r="AR98"/>
  <c r="AR104"/>
  <c r="AR110"/>
  <c r="AR116"/>
  <c r="AR122"/>
  <c r="AR128"/>
  <c r="AR134"/>
  <c r="AR140"/>
  <c r="AR146"/>
  <c r="AR152"/>
  <c r="AR158"/>
  <c r="AR164"/>
  <c r="AR170"/>
  <c r="AR176"/>
  <c r="AR182"/>
  <c r="AR188"/>
  <c r="AR194"/>
  <c r="AR200"/>
  <c r="AR206"/>
  <c r="AR212"/>
  <c r="AR218"/>
  <c r="AR224"/>
  <c r="AR230"/>
  <c r="AR236"/>
  <c r="AR242"/>
  <c r="AR248"/>
  <c r="AR254"/>
  <c r="AR260"/>
  <c r="AR266"/>
  <c r="AR272"/>
  <c r="AR278"/>
  <c r="AR284"/>
  <c r="AR290"/>
  <c r="AR7"/>
  <c r="AT30" i="26"/>
  <c r="AT29"/>
  <c r="AS38" i="24"/>
  <c r="AS44"/>
  <c r="AS50"/>
  <c r="AS56"/>
  <c r="AS62"/>
  <c r="AS68"/>
  <c r="AS74"/>
  <c r="AS80"/>
  <c r="AS86"/>
  <c r="AS92"/>
  <c r="AS98"/>
  <c r="AS104"/>
  <c r="AS110"/>
  <c r="AS116"/>
  <c r="AS122"/>
  <c r="AS128"/>
  <c r="AS134"/>
  <c r="AS140"/>
  <c r="AS146"/>
  <c r="AS152"/>
  <c r="AS158"/>
  <c r="AS164"/>
  <c r="AS170"/>
  <c r="AS176"/>
  <c r="AS182"/>
  <c r="AS188"/>
  <c r="AS194"/>
  <c r="AS200"/>
  <c r="AS206"/>
  <c r="AS212"/>
  <c r="AS218"/>
  <c r="AS224"/>
  <c r="AS230"/>
  <c r="AS236"/>
  <c r="AS242"/>
  <c r="AS248"/>
  <c r="AS254"/>
  <c r="AS260"/>
  <c r="AS266"/>
  <c r="AS272"/>
  <c r="AS278"/>
  <c r="AS284"/>
  <c r="AS290"/>
  <c r="AS296"/>
  <c r="AS7"/>
  <c r="AU30" i="26"/>
  <c r="AU29"/>
  <c r="AT7" i="17"/>
  <c r="AT24"/>
  <c r="AT26"/>
  <c r="AT11"/>
  <c r="AT65"/>
  <c r="AT412" i="24"/>
  <c r="AT38"/>
  <c r="AT44"/>
  <c r="AT50"/>
  <c r="AT56"/>
  <c r="AT62"/>
  <c r="AT68"/>
  <c r="AT74"/>
  <c r="AT80"/>
  <c r="AT86"/>
  <c r="AT92"/>
  <c r="AT98"/>
  <c r="AT104"/>
  <c r="AT110"/>
  <c r="AT116"/>
  <c r="AT122"/>
  <c r="AT128"/>
  <c r="AT134"/>
  <c r="AT140"/>
  <c r="AT146"/>
  <c r="AT152"/>
  <c r="AT158"/>
  <c r="AT164"/>
  <c r="AT170"/>
  <c r="AT176"/>
  <c r="AT182"/>
  <c r="AT188"/>
  <c r="AT194"/>
  <c r="AT200"/>
  <c r="AT206"/>
  <c r="AT212"/>
  <c r="AT218"/>
  <c r="AT224"/>
  <c r="AT230"/>
  <c r="AT236"/>
  <c r="AT242"/>
  <c r="AT248"/>
  <c r="AT254"/>
  <c r="AT260"/>
  <c r="AT266"/>
  <c r="AT272"/>
  <c r="AT278"/>
  <c r="AT284"/>
  <c r="AT290"/>
  <c r="AT296"/>
  <c r="AT302"/>
  <c r="AT7"/>
  <c r="AV30" i="26"/>
  <c r="AV29"/>
  <c r="AU38" i="24"/>
  <c r="AU44"/>
  <c r="AU50"/>
  <c r="AU56"/>
  <c r="AU62"/>
  <c r="AU68"/>
  <c r="AU74"/>
  <c r="AU80"/>
  <c r="AU86"/>
  <c r="AU92"/>
  <c r="AU98"/>
  <c r="AU104"/>
  <c r="AU110"/>
  <c r="AU116"/>
  <c r="AU122"/>
  <c r="AU128"/>
  <c r="AU134"/>
  <c r="AU140"/>
  <c r="AU146"/>
  <c r="AU152"/>
  <c r="AU158"/>
  <c r="AU164"/>
  <c r="AU170"/>
  <c r="AU176"/>
  <c r="AU182"/>
  <c r="AU188"/>
  <c r="AU194"/>
  <c r="AU200"/>
  <c r="AU206"/>
  <c r="AU212"/>
  <c r="AU218"/>
  <c r="AU224"/>
  <c r="AU230"/>
  <c r="AU236"/>
  <c r="AU242"/>
  <c r="AU248"/>
  <c r="AU254"/>
  <c r="AU260"/>
  <c r="AU266"/>
  <c r="AU272"/>
  <c r="AU278"/>
  <c r="AU284"/>
  <c r="AU290"/>
  <c r="AU296"/>
  <c r="AU302"/>
  <c r="AU308"/>
  <c r="AU7"/>
  <c r="AW30" i="26"/>
  <c r="AW29"/>
  <c r="AV38" i="24"/>
  <c r="AV44"/>
  <c r="AV50"/>
  <c r="AV56"/>
  <c r="AV62"/>
  <c r="AV68"/>
  <c r="AV74"/>
  <c r="AV80"/>
  <c r="AV86"/>
  <c r="AV92"/>
  <c r="AV98"/>
  <c r="AV104"/>
  <c r="AV110"/>
  <c r="AV116"/>
  <c r="AV122"/>
  <c r="AV128"/>
  <c r="AV134"/>
  <c r="AV140"/>
  <c r="AV146"/>
  <c r="AV152"/>
  <c r="AV158"/>
  <c r="AV164"/>
  <c r="AV170"/>
  <c r="AV176"/>
  <c r="AV182"/>
  <c r="AV188"/>
  <c r="AV194"/>
  <c r="AV200"/>
  <c r="AV206"/>
  <c r="AV212"/>
  <c r="AV218"/>
  <c r="AV224"/>
  <c r="AV230"/>
  <c r="AV236"/>
  <c r="AV242"/>
  <c r="AV248"/>
  <c r="AV254"/>
  <c r="AV260"/>
  <c r="AV266"/>
  <c r="AV272"/>
  <c r="AV278"/>
  <c r="AV284"/>
  <c r="AV290"/>
  <c r="AV296"/>
  <c r="AV302"/>
  <c r="AV308"/>
  <c r="AV314"/>
  <c r="AV7"/>
  <c r="AX30" i="26"/>
  <c r="AX29"/>
  <c r="AW38" i="24"/>
  <c r="AW44"/>
  <c r="AW50"/>
  <c r="AW56"/>
  <c r="AW62"/>
  <c r="AW68"/>
  <c r="AW74"/>
  <c r="AW80"/>
  <c r="AW86"/>
  <c r="AW92"/>
  <c r="AW98"/>
  <c r="AW104"/>
  <c r="AW110"/>
  <c r="AW116"/>
  <c r="AW122"/>
  <c r="AW128"/>
  <c r="AW134"/>
  <c r="AW140"/>
  <c r="AW146"/>
  <c r="AW152"/>
  <c r="AW158"/>
  <c r="AW164"/>
  <c r="AW170"/>
  <c r="AW176"/>
  <c r="AW182"/>
  <c r="AW188"/>
  <c r="AW194"/>
  <c r="AW200"/>
  <c r="AW206"/>
  <c r="AW212"/>
  <c r="AW218"/>
  <c r="AW224"/>
  <c r="AW230"/>
  <c r="AW236"/>
  <c r="AW242"/>
  <c r="AW248"/>
  <c r="AW254"/>
  <c r="AW260"/>
  <c r="AW266"/>
  <c r="AW272"/>
  <c r="AW278"/>
  <c r="AW284"/>
  <c r="AW290"/>
  <c r="AW296"/>
  <c r="AW302"/>
  <c r="AW308"/>
  <c r="AW314"/>
  <c r="AW320"/>
  <c r="AW7"/>
  <c r="AY30" i="26"/>
  <c r="AY29"/>
  <c r="AX38" i="24"/>
  <c r="AX44"/>
  <c r="AX50"/>
  <c r="AX56"/>
  <c r="AX62"/>
  <c r="AX68"/>
  <c r="AX74"/>
  <c r="AX80"/>
  <c r="AX86"/>
  <c r="AX92"/>
  <c r="AX98"/>
  <c r="AX104"/>
  <c r="AX110"/>
  <c r="AX116"/>
  <c r="AX122"/>
  <c r="AX128"/>
  <c r="AX134"/>
  <c r="AX140"/>
  <c r="AX146"/>
  <c r="AX152"/>
  <c r="AX158"/>
  <c r="AX164"/>
  <c r="AX170"/>
  <c r="AX176"/>
  <c r="AX182"/>
  <c r="AX188"/>
  <c r="AX194"/>
  <c r="AX200"/>
  <c r="AX206"/>
  <c r="AX212"/>
  <c r="AX218"/>
  <c r="AX224"/>
  <c r="AX230"/>
  <c r="AX236"/>
  <c r="AX242"/>
  <c r="AX248"/>
  <c r="AX254"/>
  <c r="AX260"/>
  <c r="AX266"/>
  <c r="AX272"/>
  <c r="AX278"/>
  <c r="AX284"/>
  <c r="AX290"/>
  <c r="AX296"/>
  <c r="AX302"/>
  <c r="AX308"/>
  <c r="AX314"/>
  <c r="AX320"/>
  <c r="AX326"/>
  <c r="AX7"/>
  <c r="AZ30" i="26"/>
  <c r="AZ29"/>
  <c r="AY38" i="24"/>
  <c r="AY44"/>
  <c r="AY50"/>
  <c r="AY56"/>
  <c r="AY62"/>
  <c r="AY68"/>
  <c r="AY74"/>
  <c r="AY80"/>
  <c r="AY86"/>
  <c r="AY92"/>
  <c r="AY98"/>
  <c r="AY104"/>
  <c r="AY110"/>
  <c r="AY116"/>
  <c r="AY122"/>
  <c r="AY128"/>
  <c r="AY134"/>
  <c r="AY140"/>
  <c r="AY146"/>
  <c r="AY152"/>
  <c r="AY158"/>
  <c r="AY164"/>
  <c r="AY170"/>
  <c r="AY176"/>
  <c r="AY182"/>
  <c r="AY188"/>
  <c r="AY194"/>
  <c r="AY200"/>
  <c r="AY206"/>
  <c r="AY212"/>
  <c r="AY218"/>
  <c r="AY224"/>
  <c r="AY230"/>
  <c r="AY236"/>
  <c r="AY242"/>
  <c r="AY248"/>
  <c r="AY254"/>
  <c r="AY260"/>
  <c r="AY266"/>
  <c r="AY272"/>
  <c r="AY278"/>
  <c r="AY284"/>
  <c r="AY290"/>
  <c r="AY296"/>
  <c r="AY302"/>
  <c r="AY308"/>
  <c r="AY314"/>
  <c r="AY320"/>
  <c r="AY326"/>
  <c r="AY332"/>
  <c r="AY7"/>
  <c r="BA30" i="26"/>
  <c r="BA29"/>
  <c r="AZ38" i="24"/>
  <c r="AZ44"/>
  <c r="AZ50"/>
  <c r="AZ56"/>
  <c r="AZ62"/>
  <c r="AZ68"/>
  <c r="AZ74"/>
  <c r="AZ80"/>
  <c r="AZ86"/>
  <c r="AZ92"/>
  <c r="AZ98"/>
  <c r="AZ104"/>
  <c r="AZ110"/>
  <c r="AZ116"/>
  <c r="AZ122"/>
  <c r="AZ128"/>
  <c r="AZ134"/>
  <c r="AZ140"/>
  <c r="AZ146"/>
  <c r="AZ152"/>
  <c r="AZ158"/>
  <c r="AZ164"/>
  <c r="AZ170"/>
  <c r="AZ176"/>
  <c r="AZ182"/>
  <c r="AZ188"/>
  <c r="AZ194"/>
  <c r="AZ200"/>
  <c r="AZ206"/>
  <c r="AZ212"/>
  <c r="AZ218"/>
  <c r="AZ224"/>
  <c r="AZ230"/>
  <c r="AZ236"/>
  <c r="AZ242"/>
  <c r="AZ248"/>
  <c r="AZ254"/>
  <c r="AZ260"/>
  <c r="AZ266"/>
  <c r="AZ272"/>
  <c r="AZ278"/>
  <c r="AZ284"/>
  <c r="AZ290"/>
  <c r="AZ296"/>
  <c r="AZ302"/>
  <c r="AZ308"/>
  <c r="AZ314"/>
  <c r="AZ320"/>
  <c r="AZ326"/>
  <c r="AZ332"/>
  <c r="AZ338"/>
  <c r="AZ7"/>
  <c r="BB30" i="26"/>
  <c r="BB29"/>
  <c r="BA38" i="24"/>
  <c r="BA44"/>
  <c r="BA50"/>
  <c r="BA56"/>
  <c r="BA62"/>
  <c r="BA68"/>
  <c r="BA74"/>
  <c r="BA80"/>
  <c r="BA86"/>
  <c r="BA92"/>
  <c r="BA98"/>
  <c r="BA104"/>
  <c r="BA110"/>
  <c r="BA116"/>
  <c r="BA122"/>
  <c r="BA128"/>
  <c r="BA134"/>
  <c r="BA140"/>
  <c r="BA146"/>
  <c r="BA152"/>
  <c r="BA158"/>
  <c r="BA164"/>
  <c r="BA170"/>
  <c r="BA176"/>
  <c r="BA182"/>
  <c r="BA188"/>
  <c r="BA194"/>
  <c r="BA200"/>
  <c r="BA206"/>
  <c r="BA212"/>
  <c r="BA218"/>
  <c r="BA224"/>
  <c r="BA230"/>
  <c r="BA236"/>
  <c r="BA242"/>
  <c r="BA248"/>
  <c r="BA254"/>
  <c r="BA260"/>
  <c r="BA266"/>
  <c r="BA272"/>
  <c r="BA278"/>
  <c r="BA284"/>
  <c r="BA290"/>
  <c r="BA296"/>
  <c r="BA302"/>
  <c r="BA308"/>
  <c r="BA314"/>
  <c r="BA320"/>
  <c r="BA326"/>
  <c r="BA332"/>
  <c r="BA338"/>
  <c r="BA344"/>
  <c r="BA7"/>
  <c r="BC30" i="26"/>
  <c r="BC29"/>
  <c r="BB38" i="24"/>
  <c r="BB44"/>
  <c r="BB50"/>
  <c r="BB56"/>
  <c r="BB62"/>
  <c r="BB68"/>
  <c r="BB74"/>
  <c r="BB80"/>
  <c r="BB86"/>
  <c r="BB92"/>
  <c r="BB98"/>
  <c r="BB104"/>
  <c r="BB110"/>
  <c r="BB116"/>
  <c r="BB122"/>
  <c r="BB128"/>
  <c r="BB134"/>
  <c r="BB140"/>
  <c r="BB146"/>
  <c r="BB152"/>
  <c r="BB158"/>
  <c r="BB164"/>
  <c r="BB170"/>
  <c r="BB176"/>
  <c r="BB182"/>
  <c r="BB188"/>
  <c r="BB194"/>
  <c r="BB200"/>
  <c r="BB206"/>
  <c r="BB212"/>
  <c r="BB218"/>
  <c r="BB224"/>
  <c r="BB230"/>
  <c r="BB236"/>
  <c r="BB242"/>
  <c r="BB248"/>
  <c r="BB254"/>
  <c r="BB260"/>
  <c r="BB266"/>
  <c r="BB272"/>
  <c r="BB278"/>
  <c r="BB284"/>
  <c r="BB290"/>
  <c r="BB296"/>
  <c r="BB302"/>
  <c r="BB308"/>
  <c r="BB314"/>
  <c r="BB320"/>
  <c r="BB326"/>
  <c r="BB332"/>
  <c r="BB338"/>
  <c r="BB344"/>
  <c r="BB350"/>
  <c r="BB7"/>
  <c r="BD30" i="26"/>
  <c r="BD29"/>
  <c r="BC7" i="17"/>
  <c r="BC24"/>
  <c r="BC26"/>
  <c r="BC11"/>
  <c r="BC65"/>
  <c r="BC412" i="24"/>
  <c r="BC38"/>
  <c r="BC44"/>
  <c r="BC50"/>
  <c r="BC56"/>
  <c r="BC62"/>
  <c r="BC68"/>
  <c r="BC74"/>
  <c r="BC80"/>
  <c r="BC86"/>
  <c r="BC92"/>
  <c r="BC98"/>
  <c r="BC104"/>
  <c r="BC110"/>
  <c r="BC116"/>
  <c r="BC122"/>
  <c r="BC128"/>
  <c r="BC134"/>
  <c r="BC140"/>
  <c r="BC146"/>
  <c r="BC152"/>
  <c r="BC158"/>
  <c r="BC164"/>
  <c r="BC170"/>
  <c r="BC176"/>
  <c r="BC182"/>
  <c r="BC188"/>
  <c r="BC194"/>
  <c r="BC200"/>
  <c r="BC206"/>
  <c r="BC212"/>
  <c r="BC218"/>
  <c r="BC224"/>
  <c r="BC230"/>
  <c r="BC236"/>
  <c r="BC242"/>
  <c r="BC248"/>
  <c r="BC254"/>
  <c r="BC260"/>
  <c r="BC266"/>
  <c r="BC272"/>
  <c r="BC278"/>
  <c r="BC284"/>
  <c r="BC290"/>
  <c r="BC296"/>
  <c r="BC302"/>
  <c r="BC308"/>
  <c r="BC314"/>
  <c r="BC320"/>
  <c r="BC326"/>
  <c r="BC332"/>
  <c r="BC338"/>
  <c r="BC344"/>
  <c r="BC350"/>
  <c r="BC356"/>
  <c r="BC7"/>
  <c r="BE30" i="26"/>
  <c r="BE29"/>
  <c r="BD7" i="17"/>
  <c r="BD24"/>
  <c r="BD26"/>
  <c r="BD11"/>
  <c r="BD65"/>
  <c r="BD412" i="24"/>
  <c r="BD38"/>
  <c r="BD44"/>
  <c r="BD50"/>
  <c r="BD56"/>
  <c r="BD62"/>
  <c r="BD68"/>
  <c r="BD74"/>
  <c r="BD80"/>
  <c r="BD86"/>
  <c r="BD92"/>
  <c r="BD98"/>
  <c r="BD104"/>
  <c r="BD110"/>
  <c r="BD116"/>
  <c r="BD122"/>
  <c r="BD128"/>
  <c r="BD134"/>
  <c r="BD140"/>
  <c r="BD146"/>
  <c r="BD152"/>
  <c r="BD158"/>
  <c r="BD164"/>
  <c r="BD170"/>
  <c r="BD176"/>
  <c r="BD182"/>
  <c r="BD188"/>
  <c r="BD194"/>
  <c r="BD200"/>
  <c r="BD206"/>
  <c r="BD212"/>
  <c r="BD218"/>
  <c r="BD224"/>
  <c r="BD230"/>
  <c r="BD236"/>
  <c r="BD242"/>
  <c r="BD248"/>
  <c r="BD254"/>
  <c r="BD260"/>
  <c r="BD266"/>
  <c r="BD272"/>
  <c r="BD278"/>
  <c r="BD284"/>
  <c r="BD290"/>
  <c r="BD296"/>
  <c r="BD302"/>
  <c r="BD308"/>
  <c r="BD314"/>
  <c r="BD320"/>
  <c r="BD326"/>
  <c r="BD332"/>
  <c r="BD338"/>
  <c r="BD344"/>
  <c r="BD350"/>
  <c r="BD356"/>
  <c r="BD362"/>
  <c r="BD7"/>
  <c r="BF30" i="26"/>
  <c r="BF29"/>
  <c r="BE38" i="24"/>
  <c r="BE44"/>
  <c r="BE50"/>
  <c r="BE56"/>
  <c r="BE62"/>
  <c r="BE68"/>
  <c r="BE74"/>
  <c r="BE80"/>
  <c r="BE86"/>
  <c r="BE92"/>
  <c r="BE98"/>
  <c r="BE104"/>
  <c r="BE110"/>
  <c r="BE116"/>
  <c r="BE122"/>
  <c r="BE128"/>
  <c r="BE134"/>
  <c r="BE140"/>
  <c r="BE146"/>
  <c r="BE152"/>
  <c r="BE158"/>
  <c r="BE164"/>
  <c r="BE170"/>
  <c r="BE176"/>
  <c r="BE182"/>
  <c r="BE188"/>
  <c r="BE194"/>
  <c r="BE200"/>
  <c r="BE206"/>
  <c r="BE212"/>
  <c r="BE218"/>
  <c r="BE224"/>
  <c r="BE230"/>
  <c r="BE236"/>
  <c r="BE242"/>
  <c r="BE248"/>
  <c r="BE254"/>
  <c r="BE260"/>
  <c r="BE266"/>
  <c r="BE272"/>
  <c r="BE278"/>
  <c r="BE284"/>
  <c r="BE290"/>
  <c r="BE296"/>
  <c r="BE302"/>
  <c r="BE308"/>
  <c r="BE314"/>
  <c r="BE320"/>
  <c r="BE326"/>
  <c r="BE332"/>
  <c r="BE338"/>
  <c r="BE344"/>
  <c r="BE350"/>
  <c r="BE356"/>
  <c r="BE362"/>
  <c r="BE368"/>
  <c r="BE7"/>
  <c r="BG30" i="26"/>
  <c r="BG29"/>
  <c r="BF38" i="24"/>
  <c r="BF44"/>
  <c r="BF50"/>
  <c r="BF56"/>
  <c r="BF62"/>
  <c r="BF68"/>
  <c r="BF74"/>
  <c r="BF80"/>
  <c r="BF86"/>
  <c r="BF92"/>
  <c r="BF98"/>
  <c r="BF104"/>
  <c r="BF110"/>
  <c r="BF116"/>
  <c r="BF122"/>
  <c r="BF128"/>
  <c r="BF134"/>
  <c r="BF140"/>
  <c r="BF146"/>
  <c r="BF152"/>
  <c r="BF158"/>
  <c r="BF164"/>
  <c r="BF170"/>
  <c r="BF176"/>
  <c r="BF182"/>
  <c r="BF188"/>
  <c r="BF194"/>
  <c r="BF200"/>
  <c r="BF206"/>
  <c r="BF212"/>
  <c r="BF218"/>
  <c r="BF224"/>
  <c r="BF230"/>
  <c r="BF236"/>
  <c r="BF242"/>
  <c r="BF248"/>
  <c r="BF254"/>
  <c r="BF260"/>
  <c r="BF266"/>
  <c r="BF272"/>
  <c r="BF278"/>
  <c r="BF284"/>
  <c r="BF290"/>
  <c r="BF296"/>
  <c r="BF302"/>
  <c r="BF308"/>
  <c r="BF314"/>
  <c r="BF320"/>
  <c r="BF326"/>
  <c r="BF332"/>
  <c r="BF338"/>
  <c r="BF344"/>
  <c r="BF350"/>
  <c r="BF356"/>
  <c r="BF362"/>
  <c r="BF368"/>
  <c r="BF374"/>
  <c r="BF7"/>
  <c r="BH30" i="26"/>
  <c r="BH29"/>
  <c r="BG38" i="24"/>
  <c r="BG44"/>
  <c r="BG50"/>
  <c r="BG56"/>
  <c r="BG62"/>
  <c r="BG68"/>
  <c r="BG74"/>
  <c r="BG80"/>
  <c r="BG86"/>
  <c r="BG92"/>
  <c r="BG98"/>
  <c r="BG104"/>
  <c r="BG110"/>
  <c r="BG116"/>
  <c r="BG122"/>
  <c r="BG128"/>
  <c r="BG134"/>
  <c r="BG140"/>
  <c r="BG146"/>
  <c r="BG152"/>
  <c r="BG158"/>
  <c r="BG164"/>
  <c r="BG170"/>
  <c r="BG176"/>
  <c r="BG182"/>
  <c r="BG188"/>
  <c r="BG194"/>
  <c r="BG200"/>
  <c r="BG206"/>
  <c r="BG212"/>
  <c r="BG218"/>
  <c r="BG224"/>
  <c r="BG230"/>
  <c r="BG236"/>
  <c r="BG242"/>
  <c r="BG248"/>
  <c r="BG254"/>
  <c r="BG260"/>
  <c r="BG266"/>
  <c r="BG272"/>
  <c r="BG278"/>
  <c r="BG284"/>
  <c r="BG290"/>
  <c r="BG296"/>
  <c r="BG302"/>
  <c r="BG308"/>
  <c r="BG314"/>
  <c r="BG320"/>
  <c r="BG326"/>
  <c r="BG332"/>
  <c r="BG338"/>
  <c r="BG344"/>
  <c r="BG350"/>
  <c r="BG356"/>
  <c r="BG362"/>
  <c r="BG368"/>
  <c r="BG374"/>
  <c r="BG380"/>
  <c r="BG7"/>
  <c r="BI30" i="26"/>
  <c r="BI29"/>
  <c r="BJ29"/>
  <c r="BK29"/>
  <c r="C22"/>
  <c r="BK22"/>
  <c r="C19"/>
  <c r="BK19"/>
  <c r="C16"/>
  <c r="BK16"/>
  <c r="C13"/>
  <c r="BK13"/>
  <c r="C11"/>
  <c r="BK11"/>
  <c r="BK31"/>
  <c r="BI29" i="24"/>
  <c r="BI31"/>
  <c r="BI32"/>
  <c r="BO57" i="25"/>
  <c r="BO58"/>
  <c r="BO59"/>
  <c r="BH43" i="24"/>
  <c r="BN85" i="4"/>
  <c r="BN86"/>
  <c r="BN87"/>
  <c r="BN88"/>
  <c r="BN89"/>
  <c r="BN91"/>
  <c r="BG417" i="24"/>
  <c r="BH49"/>
  <c r="BH55"/>
  <c r="BL85" i="4"/>
  <c r="BL86"/>
  <c r="BL87"/>
  <c r="BL88"/>
  <c r="BL89"/>
  <c r="BL91"/>
  <c r="BE417" i="24"/>
  <c r="BH61"/>
  <c r="BH67"/>
  <c r="BH73"/>
  <c r="BH79"/>
  <c r="BH85" i="4"/>
  <c r="BH86"/>
  <c r="BH87"/>
  <c r="BH88"/>
  <c r="BH89"/>
  <c r="BH91"/>
  <c r="BA417" i="24"/>
  <c r="BH85"/>
  <c r="BH91"/>
  <c r="BF85" i="4"/>
  <c r="BF86"/>
  <c r="BF87"/>
  <c r="BF88"/>
  <c r="BF89"/>
  <c r="BF91"/>
  <c r="AY417" i="24"/>
  <c r="BH97"/>
  <c r="BH103"/>
  <c r="BD85" i="4"/>
  <c r="BD86"/>
  <c r="BD87"/>
  <c r="BD88"/>
  <c r="BD89"/>
  <c r="BD91"/>
  <c r="AW417" i="24"/>
  <c r="BH109"/>
  <c r="BH115"/>
  <c r="BB85" i="4"/>
  <c r="BB86"/>
  <c r="BB87"/>
  <c r="BB88"/>
  <c r="BB89"/>
  <c r="BB91"/>
  <c r="AU417" i="24"/>
  <c r="BH121"/>
  <c r="BH127"/>
  <c r="BH133"/>
  <c r="AY85" i="4"/>
  <c r="AY86"/>
  <c r="AY87"/>
  <c r="AY88"/>
  <c r="AY89"/>
  <c r="AY91"/>
  <c r="AR417" i="24"/>
  <c r="BH139"/>
  <c r="BH145"/>
  <c r="BH151"/>
  <c r="AV85" i="4"/>
  <c r="AV86"/>
  <c r="AV87"/>
  <c r="AV88"/>
  <c r="AV89"/>
  <c r="AV91"/>
  <c r="AO417" i="24"/>
  <c r="BH157"/>
  <c r="BH163"/>
  <c r="AT85" i="4"/>
  <c r="AT86"/>
  <c r="AT87"/>
  <c r="AT88"/>
  <c r="AT89"/>
  <c r="AT91"/>
  <c r="AM417" i="24"/>
  <c r="BH169"/>
  <c r="BH175"/>
  <c r="AR85" i="4"/>
  <c r="AR86"/>
  <c r="AR87"/>
  <c r="AR88"/>
  <c r="AR89"/>
  <c r="AR91"/>
  <c r="AK417" i="24"/>
  <c r="BH181"/>
  <c r="BH187"/>
  <c r="BH193"/>
  <c r="BH199"/>
  <c r="BH205"/>
  <c r="BH211"/>
  <c r="BH217"/>
  <c r="AK85" i="4"/>
  <c r="AK86"/>
  <c r="AK87"/>
  <c r="AK88"/>
  <c r="AK89"/>
  <c r="AK91"/>
  <c r="AD417" i="24"/>
  <c r="BH223"/>
  <c r="BH229"/>
  <c r="AI85" i="4"/>
  <c r="AI86"/>
  <c r="AI87"/>
  <c r="AI88"/>
  <c r="AI89"/>
  <c r="AI91"/>
  <c r="AB417" i="24"/>
  <c r="BH235"/>
  <c r="BH241"/>
  <c r="AG85" i="4"/>
  <c r="AG86"/>
  <c r="AG87"/>
  <c r="AG88"/>
  <c r="AG89"/>
  <c r="AG91"/>
  <c r="Z417" i="24"/>
  <c r="BH247"/>
  <c r="BH253"/>
  <c r="BH259"/>
  <c r="AD85" i="4"/>
  <c r="AD86"/>
  <c r="AD87"/>
  <c r="AD88"/>
  <c r="AD89"/>
  <c r="AD91"/>
  <c r="W417" i="24"/>
  <c r="BH265"/>
  <c r="BH271"/>
  <c r="AB85" i="4"/>
  <c r="AB86"/>
  <c r="AB87"/>
  <c r="AB88"/>
  <c r="AB89"/>
  <c r="AB91"/>
  <c r="U417" i="24"/>
  <c r="BH277"/>
  <c r="BH283"/>
  <c r="BH289"/>
  <c r="Y85" i="4"/>
  <c r="Y86"/>
  <c r="Y87"/>
  <c r="Y88"/>
  <c r="Y89"/>
  <c r="Y91"/>
  <c r="R417" i="24"/>
  <c r="BH295"/>
  <c r="BH301"/>
  <c r="BH307"/>
  <c r="V85" i="4"/>
  <c r="V86"/>
  <c r="V87"/>
  <c r="V88"/>
  <c r="V89"/>
  <c r="V91"/>
  <c r="O417" i="24"/>
  <c r="BH313"/>
  <c r="BH319"/>
  <c r="BH325"/>
  <c r="S85" i="4"/>
  <c r="S86"/>
  <c r="S87"/>
  <c r="S88"/>
  <c r="S89"/>
  <c r="S91"/>
  <c r="L417" i="24"/>
  <c r="BH331"/>
  <c r="BH337"/>
  <c r="BH343"/>
  <c r="P85" i="4"/>
  <c r="P86"/>
  <c r="P87"/>
  <c r="P88"/>
  <c r="P89"/>
  <c r="P91"/>
  <c r="I417" i="24"/>
  <c r="BH349"/>
  <c r="BH355"/>
  <c r="BH361"/>
  <c r="M85" i="4"/>
  <c r="M86"/>
  <c r="M87"/>
  <c r="M88"/>
  <c r="M89"/>
  <c r="M91"/>
  <c r="F417" i="24"/>
  <c r="BH367"/>
  <c r="BH373"/>
  <c r="BH379"/>
  <c r="J85" i="4"/>
  <c r="J86"/>
  <c r="J87"/>
  <c r="J88"/>
  <c r="J89"/>
  <c r="J91"/>
  <c r="C417" i="24"/>
  <c r="BH385"/>
  <c r="BH391"/>
  <c r="BH24"/>
  <c r="BO60" i="25"/>
  <c r="BO61"/>
  <c r="BO62"/>
  <c r="BO63"/>
  <c r="BO64"/>
  <c r="BO65"/>
  <c r="BO66"/>
  <c r="BO67"/>
  <c r="BO47"/>
  <c r="BO48"/>
  <c r="BI27" i="26"/>
  <c r="BG28" i="17"/>
  <c r="BI25" i="26"/>
  <c r="BI23"/>
  <c r="BI20"/>
  <c r="BI17"/>
  <c r="BI33"/>
  <c r="BO49" i="25"/>
  <c r="BO50"/>
  <c r="BO51"/>
  <c r="BO52"/>
  <c r="BO53"/>
  <c r="BO39"/>
  <c r="BN37"/>
  <c r="BO40"/>
  <c r="BO41"/>
  <c r="BO42"/>
  <c r="BO43"/>
  <c r="BO44"/>
  <c r="BO69"/>
  <c r="BH30" i="24"/>
  <c r="BH28"/>
  <c r="BJ22" i="26"/>
  <c r="BJ19"/>
  <c r="BJ16"/>
  <c r="BJ13"/>
  <c r="BJ11"/>
  <c r="BJ31"/>
  <c r="BH29" i="24"/>
  <c r="BH31"/>
  <c r="BH32"/>
  <c r="BN57" i="25"/>
  <c r="BN58"/>
  <c r="BN59"/>
  <c r="BG43" i="24"/>
  <c r="BG49"/>
  <c r="BG55"/>
  <c r="BK85" i="4"/>
  <c r="BK86"/>
  <c r="BK87"/>
  <c r="BK88"/>
  <c r="BK89"/>
  <c r="BK91"/>
  <c r="BD417" i="24"/>
  <c r="BG61"/>
  <c r="BG67"/>
  <c r="BG73"/>
  <c r="BG79"/>
  <c r="BG85"/>
  <c r="BG91"/>
  <c r="BG97"/>
  <c r="BG103"/>
  <c r="BG109"/>
  <c r="BG115"/>
  <c r="BA85" i="4"/>
  <c r="BA86"/>
  <c r="BA87"/>
  <c r="BA88"/>
  <c r="BA89"/>
  <c r="BA91"/>
  <c r="AT417" i="24"/>
  <c r="BG121"/>
  <c r="BG127"/>
  <c r="BG133"/>
  <c r="AX85" i="4"/>
  <c r="AX86"/>
  <c r="AX87"/>
  <c r="AX88"/>
  <c r="AX89"/>
  <c r="AX91"/>
  <c r="AQ417" i="24"/>
  <c r="BG139"/>
  <c r="BG145"/>
  <c r="BG151"/>
  <c r="BG157"/>
  <c r="BG163"/>
  <c r="BG169"/>
  <c r="BG175"/>
  <c r="BG181"/>
  <c r="BG187"/>
  <c r="BG193"/>
  <c r="BG199"/>
  <c r="BG205"/>
  <c r="BG211"/>
  <c r="BG217"/>
  <c r="BG223"/>
  <c r="BG229"/>
  <c r="BG235"/>
  <c r="BG241"/>
  <c r="BG247"/>
  <c r="BG253"/>
  <c r="BG259"/>
  <c r="BG265"/>
  <c r="BG271"/>
  <c r="BG277"/>
  <c r="BG283"/>
  <c r="BG289"/>
  <c r="BG295"/>
  <c r="BG301"/>
  <c r="BG307"/>
  <c r="BG313"/>
  <c r="BG319"/>
  <c r="BG325"/>
  <c r="BG331"/>
  <c r="BG337"/>
  <c r="BG343"/>
  <c r="O85" i="4"/>
  <c r="O86"/>
  <c r="O87"/>
  <c r="O88"/>
  <c r="O89"/>
  <c r="O91"/>
  <c r="H417" i="24"/>
  <c r="BG349"/>
  <c r="BG355"/>
  <c r="BG361"/>
  <c r="L85" i="4"/>
  <c r="L86"/>
  <c r="L87"/>
  <c r="L88"/>
  <c r="L89"/>
  <c r="L91"/>
  <c r="E417" i="24"/>
  <c r="BG367"/>
  <c r="BG373"/>
  <c r="BG379"/>
  <c r="BG385"/>
  <c r="BG24"/>
  <c r="BN60" i="25"/>
  <c r="BN61"/>
  <c r="BN62"/>
  <c r="BN63"/>
  <c r="BN64"/>
  <c r="BN65"/>
  <c r="BN66"/>
  <c r="BN67"/>
  <c r="BN47"/>
  <c r="BN48"/>
  <c r="BH27" i="26"/>
  <c r="BF28" i="17"/>
  <c r="BH25" i="26"/>
  <c r="BH23"/>
  <c r="BH20"/>
  <c r="BH17"/>
  <c r="BH33"/>
  <c r="BN49" i="25"/>
  <c r="BN50"/>
  <c r="BN51"/>
  <c r="BN52"/>
  <c r="BN53"/>
  <c r="BN39"/>
  <c r="BM37"/>
  <c r="BN40"/>
  <c r="BN41"/>
  <c r="BN42"/>
  <c r="BN43"/>
  <c r="BN44"/>
  <c r="BN69"/>
  <c r="BG30" i="24"/>
  <c r="BG28"/>
  <c r="BI22" i="26"/>
  <c r="BI19"/>
  <c r="BI16"/>
  <c r="BI13"/>
  <c r="BI11"/>
  <c r="BI31"/>
  <c r="BG29" i="24"/>
  <c r="BG31"/>
  <c r="BG32"/>
  <c r="BM57" i="25"/>
  <c r="BM58"/>
  <c r="BM59"/>
  <c r="BF43" i="24"/>
  <c r="BF49"/>
  <c r="BF55"/>
  <c r="BJ85" i="4"/>
  <c r="BJ86"/>
  <c r="BJ87"/>
  <c r="BJ88"/>
  <c r="BJ89"/>
  <c r="BJ91"/>
  <c r="BC417" i="24"/>
  <c r="BF61"/>
  <c r="BF67"/>
  <c r="BF73"/>
  <c r="BF79"/>
  <c r="BF85"/>
  <c r="BF91"/>
  <c r="BF97"/>
  <c r="BF103"/>
  <c r="BF109"/>
  <c r="BF115"/>
  <c r="BF121"/>
  <c r="BF127"/>
  <c r="BF133"/>
  <c r="BF139"/>
  <c r="BF145"/>
  <c r="BF151"/>
  <c r="BF157"/>
  <c r="BF163"/>
  <c r="BF169"/>
  <c r="BF175"/>
  <c r="BF181"/>
  <c r="BF187"/>
  <c r="BF193"/>
  <c r="BF199"/>
  <c r="BF205"/>
  <c r="BF211"/>
  <c r="BF217"/>
  <c r="BF223"/>
  <c r="BF229"/>
  <c r="BF235"/>
  <c r="BF241"/>
  <c r="BF247"/>
  <c r="BF253"/>
  <c r="BF259"/>
  <c r="BF265"/>
  <c r="BF271"/>
  <c r="BF277"/>
  <c r="BF283"/>
  <c r="BF289"/>
  <c r="BF295"/>
  <c r="BF301"/>
  <c r="BF307"/>
  <c r="BF313"/>
  <c r="BF319"/>
  <c r="BF325"/>
  <c r="BF331"/>
  <c r="BF337"/>
  <c r="BF343"/>
  <c r="BF349"/>
  <c r="BF355"/>
  <c r="BF361"/>
  <c r="BF367"/>
  <c r="BF373"/>
  <c r="BF379"/>
  <c r="BF24"/>
  <c r="BM60" i="25"/>
  <c r="BM61"/>
  <c r="BM62"/>
  <c r="BM63"/>
  <c r="BM64"/>
  <c r="BM65"/>
  <c r="BM66"/>
  <c r="BM67"/>
  <c r="BM47"/>
  <c r="BM48"/>
  <c r="BG27" i="26"/>
  <c r="BE28" i="17"/>
  <c r="BG25" i="26"/>
  <c r="BG23"/>
  <c r="BG20"/>
  <c r="BG17"/>
  <c r="BG33"/>
  <c r="BM49" i="25"/>
  <c r="BM50"/>
  <c r="BM51"/>
  <c r="BM52"/>
  <c r="BM53"/>
  <c r="BM39"/>
  <c r="BL37"/>
  <c r="BM40"/>
  <c r="BM41"/>
  <c r="BM42"/>
  <c r="BM43"/>
  <c r="BM44"/>
  <c r="BM69"/>
  <c r="BF30" i="24"/>
  <c r="BF28"/>
  <c r="BH22" i="26"/>
  <c r="BH19"/>
  <c r="BH16"/>
  <c r="BH13"/>
  <c r="BH11"/>
  <c r="BH31"/>
  <c r="BF29" i="24"/>
  <c r="BF31"/>
  <c r="BF32"/>
  <c r="BL57" i="25"/>
  <c r="BL58"/>
  <c r="BL59"/>
  <c r="BE43" i="24"/>
  <c r="BE49"/>
  <c r="BE55"/>
  <c r="BE61"/>
  <c r="BE67"/>
  <c r="BE73"/>
  <c r="BE79"/>
  <c r="BE85"/>
  <c r="BE91"/>
  <c r="BE97"/>
  <c r="BE103"/>
  <c r="BE109"/>
  <c r="BE115"/>
  <c r="BE121"/>
  <c r="BE127"/>
  <c r="BE133"/>
  <c r="BE139"/>
  <c r="BE145"/>
  <c r="BE151"/>
  <c r="BE157"/>
  <c r="BE163"/>
  <c r="BE169"/>
  <c r="BE175"/>
  <c r="BE181"/>
  <c r="BE187"/>
  <c r="BE193"/>
  <c r="BE199"/>
  <c r="BE205"/>
  <c r="BE211"/>
  <c r="BE217"/>
  <c r="BE223"/>
  <c r="BE229"/>
  <c r="BE235"/>
  <c r="BE241"/>
  <c r="BE247"/>
  <c r="BE253"/>
  <c r="BE259"/>
  <c r="BE265"/>
  <c r="BE271"/>
  <c r="BE277"/>
  <c r="BE283"/>
  <c r="BE289"/>
  <c r="BE295"/>
  <c r="BE301"/>
  <c r="BE307"/>
  <c r="BE313"/>
  <c r="BE319"/>
  <c r="BE325"/>
  <c r="BE331"/>
  <c r="BE337"/>
  <c r="BE343"/>
  <c r="BE349"/>
  <c r="BE355"/>
  <c r="BE361"/>
  <c r="BE367"/>
  <c r="BE373"/>
  <c r="BE24"/>
  <c r="BL60" i="25"/>
  <c r="BL61"/>
  <c r="BL62"/>
  <c r="BL63"/>
  <c r="BL64"/>
  <c r="BL65"/>
  <c r="BL66"/>
  <c r="BL67"/>
  <c r="BL47"/>
  <c r="BL48"/>
  <c r="BF27" i="26"/>
  <c r="BD28" i="17"/>
  <c r="BF25" i="26"/>
  <c r="BF23"/>
  <c r="BF20"/>
  <c r="BF17"/>
  <c r="BF33"/>
  <c r="BL49" i="25"/>
  <c r="BL50"/>
  <c r="BL51"/>
  <c r="BL52"/>
  <c r="BL53"/>
  <c r="BL39"/>
  <c r="BK37"/>
  <c r="BL40"/>
  <c r="BL41"/>
  <c r="BL42"/>
  <c r="BL43"/>
  <c r="BL44"/>
  <c r="BL69"/>
  <c r="BE30" i="24"/>
  <c r="BE28"/>
  <c r="BG22" i="26"/>
  <c r="BG19"/>
  <c r="BG16"/>
  <c r="BG13"/>
  <c r="BG11"/>
  <c r="BG31"/>
  <c r="BE29" i="24"/>
  <c r="BE31"/>
  <c r="BE32"/>
  <c r="BK57" i="25"/>
  <c r="BK58"/>
  <c r="BK59"/>
  <c r="BD43" i="24"/>
  <c r="BD49"/>
  <c r="BD55"/>
  <c r="BD61"/>
  <c r="BD67"/>
  <c r="BD73"/>
  <c r="BD79"/>
  <c r="BD85"/>
  <c r="BD91"/>
  <c r="BD97"/>
  <c r="BD103"/>
  <c r="BD109"/>
  <c r="BD115"/>
  <c r="BD121"/>
  <c r="BD127"/>
  <c r="BD133"/>
  <c r="BD139"/>
  <c r="BD145"/>
  <c r="BD151"/>
  <c r="BD157"/>
  <c r="BD163"/>
  <c r="BD169"/>
  <c r="BD175"/>
  <c r="BD181"/>
  <c r="BD187"/>
  <c r="BD193"/>
  <c r="BD199"/>
  <c r="BD205"/>
  <c r="BD211"/>
  <c r="BD217"/>
  <c r="BD223"/>
  <c r="BD229"/>
  <c r="BD235"/>
  <c r="BD241"/>
  <c r="BD247"/>
  <c r="BD253"/>
  <c r="BD259"/>
  <c r="BD265"/>
  <c r="BD271"/>
  <c r="BD277"/>
  <c r="BD283"/>
  <c r="BD289"/>
  <c r="BD295"/>
  <c r="BD301"/>
  <c r="BD307"/>
  <c r="BD313"/>
  <c r="BD319"/>
  <c r="BD325"/>
  <c r="BD331"/>
  <c r="BD337"/>
  <c r="BD343"/>
  <c r="BD349"/>
  <c r="BD355"/>
  <c r="BD361"/>
  <c r="BD367"/>
  <c r="BD24"/>
  <c r="BK60" i="25"/>
  <c r="BK61"/>
  <c r="BK62"/>
  <c r="BK63"/>
  <c r="BK64"/>
  <c r="BK65"/>
  <c r="BK66"/>
  <c r="BK67"/>
  <c r="BK47"/>
  <c r="BK48"/>
  <c r="BE27" i="26"/>
  <c r="BC28" i="17"/>
  <c r="BE25" i="26"/>
  <c r="BE23"/>
  <c r="BE20"/>
  <c r="BE17"/>
  <c r="BE33"/>
  <c r="BK49" i="25"/>
  <c r="BK50"/>
  <c r="BK51"/>
  <c r="BK52"/>
  <c r="BK53"/>
  <c r="BK39"/>
  <c r="BJ37"/>
  <c r="BK40"/>
  <c r="BK41"/>
  <c r="BK42"/>
  <c r="BK43"/>
  <c r="BK44"/>
  <c r="BK69"/>
  <c r="BD30" i="24"/>
  <c r="BD28"/>
  <c r="BF22" i="26"/>
  <c r="BF19"/>
  <c r="BF16"/>
  <c r="BF13"/>
  <c r="BF11"/>
  <c r="BF31"/>
  <c r="BD29" i="24"/>
  <c r="BD31"/>
  <c r="BD32"/>
  <c r="BJ57" i="25"/>
  <c r="BJ58"/>
  <c r="BJ59"/>
  <c r="BC43" i="24"/>
  <c r="BC49"/>
  <c r="BC55"/>
  <c r="BC61"/>
  <c r="BC67"/>
  <c r="BC73"/>
  <c r="BC79"/>
  <c r="BC85"/>
  <c r="BC91"/>
  <c r="BC97"/>
  <c r="BC103"/>
  <c r="BC109"/>
  <c r="BC115"/>
  <c r="BC121"/>
  <c r="BC127"/>
  <c r="BC133"/>
  <c r="BC139"/>
  <c r="BC145"/>
  <c r="BC151"/>
  <c r="BC157"/>
  <c r="BC163"/>
  <c r="BC169"/>
  <c r="BC175"/>
  <c r="BC181"/>
  <c r="BC187"/>
  <c r="BC193"/>
  <c r="BC199"/>
  <c r="BC205"/>
  <c r="BC211"/>
  <c r="BC217"/>
  <c r="BC223"/>
  <c r="BC229"/>
  <c r="BC235"/>
  <c r="BC241"/>
  <c r="BC247"/>
  <c r="BC253"/>
  <c r="BC259"/>
  <c r="BC265"/>
  <c r="BC271"/>
  <c r="BC277"/>
  <c r="BC283"/>
  <c r="BC289"/>
  <c r="BC295"/>
  <c r="BC301"/>
  <c r="BC307"/>
  <c r="BC313"/>
  <c r="BC319"/>
  <c r="BC325"/>
  <c r="BC331"/>
  <c r="BC337"/>
  <c r="BC343"/>
  <c r="BC349"/>
  <c r="BC355"/>
  <c r="BC361"/>
  <c r="BC24"/>
  <c r="BJ60" i="25"/>
  <c r="BJ61"/>
  <c r="BJ62"/>
  <c r="BJ63"/>
  <c r="BJ64"/>
  <c r="BJ65"/>
  <c r="BJ66"/>
  <c r="BJ67"/>
  <c r="BJ47"/>
  <c r="BJ48"/>
  <c r="BD27" i="26"/>
  <c r="BB28" i="17"/>
  <c r="BD25" i="26"/>
  <c r="BD23"/>
  <c r="BD20"/>
  <c r="BD17"/>
  <c r="BD33"/>
  <c r="BJ49" i="25"/>
  <c r="BJ50"/>
  <c r="BJ51"/>
  <c r="BJ52"/>
  <c r="BJ53"/>
  <c r="BJ39"/>
  <c r="BI37"/>
  <c r="BJ40"/>
  <c r="BJ41"/>
  <c r="BJ42"/>
  <c r="BJ43"/>
  <c r="BJ44"/>
  <c r="BJ69"/>
  <c r="BC30" i="24"/>
  <c r="BC28"/>
  <c r="BE22" i="26"/>
  <c r="BE19"/>
  <c r="BE16"/>
  <c r="BE13"/>
  <c r="BE11"/>
  <c r="BE31"/>
  <c r="BC29" i="24"/>
  <c r="BC31"/>
  <c r="BC32"/>
  <c r="BI57" i="25"/>
  <c r="BI58"/>
  <c r="BI59"/>
  <c r="BB43" i="24"/>
  <c r="BB49"/>
  <c r="BB55"/>
  <c r="BB61"/>
  <c r="BB67"/>
  <c r="BB73"/>
  <c r="BB79"/>
  <c r="BB85"/>
  <c r="BB91"/>
  <c r="BB97"/>
  <c r="BB103"/>
  <c r="BB109"/>
  <c r="BB115"/>
  <c r="BB121"/>
  <c r="BB127"/>
  <c r="BB133"/>
  <c r="BB139"/>
  <c r="BB145"/>
  <c r="BB151"/>
  <c r="BB157"/>
  <c r="BB163"/>
  <c r="BB169"/>
  <c r="BB175"/>
  <c r="BB181"/>
  <c r="BB187"/>
  <c r="BB193"/>
  <c r="BB199"/>
  <c r="BB205"/>
  <c r="BB211"/>
  <c r="BB217"/>
  <c r="BB223"/>
  <c r="BB229"/>
  <c r="BB235"/>
  <c r="BB241"/>
  <c r="BB247"/>
  <c r="BB253"/>
  <c r="BB259"/>
  <c r="BB265"/>
  <c r="BB271"/>
  <c r="BB277"/>
  <c r="BB283"/>
  <c r="BB289"/>
  <c r="BB295"/>
  <c r="BB301"/>
  <c r="BB307"/>
  <c r="BB313"/>
  <c r="BB319"/>
  <c r="BB325"/>
  <c r="BB331"/>
  <c r="BB337"/>
  <c r="BB343"/>
  <c r="BB349"/>
  <c r="BB355"/>
  <c r="BB24"/>
  <c r="BI60" i="25"/>
  <c r="BI61"/>
  <c r="BI62"/>
  <c r="BI63"/>
  <c r="BI64"/>
  <c r="BI65"/>
  <c r="BI66"/>
  <c r="BI67"/>
  <c r="BI47"/>
  <c r="BI48"/>
  <c r="BC27" i="26"/>
  <c r="BA28" i="17"/>
  <c r="BC25" i="26"/>
  <c r="BC23"/>
  <c r="BC20"/>
  <c r="BC17"/>
  <c r="BC33"/>
  <c r="BI49" i="25"/>
  <c r="BI50"/>
  <c r="BI51"/>
  <c r="BI52"/>
  <c r="BI53"/>
  <c r="BI39"/>
  <c r="BH37"/>
  <c r="BI40"/>
  <c r="BI41"/>
  <c r="BI42"/>
  <c r="BI43"/>
  <c r="BI44"/>
  <c r="BI69"/>
  <c r="BB30" i="24"/>
  <c r="BB28"/>
  <c r="BD22" i="26"/>
  <c r="BD19"/>
  <c r="BD16"/>
  <c r="BD13"/>
  <c r="BD11"/>
  <c r="BD31"/>
  <c r="BB29" i="24"/>
  <c r="BB31"/>
  <c r="BB32"/>
  <c r="BH57" i="25"/>
  <c r="BH58"/>
  <c r="BH59"/>
  <c r="BA43" i="24"/>
  <c r="BA49"/>
  <c r="BA55"/>
  <c r="BA61"/>
  <c r="BA67"/>
  <c r="BA73"/>
  <c r="BA79"/>
  <c r="BA85"/>
  <c r="BA91"/>
  <c r="BA97"/>
  <c r="BA103"/>
  <c r="BA109"/>
  <c r="BA115"/>
  <c r="BA121"/>
  <c r="BA127"/>
  <c r="BA133"/>
  <c r="BA139"/>
  <c r="BA145"/>
  <c r="BA151"/>
  <c r="BA157"/>
  <c r="BA163"/>
  <c r="BA169"/>
  <c r="BA175"/>
  <c r="BA181"/>
  <c r="BA187"/>
  <c r="BA193"/>
  <c r="BA199"/>
  <c r="BA205"/>
  <c r="BA211"/>
  <c r="BA217"/>
  <c r="BA223"/>
  <c r="BA229"/>
  <c r="BA235"/>
  <c r="BA241"/>
  <c r="BA247"/>
  <c r="BA253"/>
  <c r="BA259"/>
  <c r="BA265"/>
  <c r="BA271"/>
  <c r="BA277"/>
  <c r="BA283"/>
  <c r="BA289"/>
  <c r="BA295"/>
  <c r="BA301"/>
  <c r="BA307"/>
  <c r="BA313"/>
  <c r="BA319"/>
  <c r="BA325"/>
  <c r="BA331"/>
  <c r="BA337"/>
  <c r="BA343"/>
  <c r="BA349"/>
  <c r="BA24"/>
  <c r="BH60" i="25"/>
  <c r="BH61"/>
  <c r="BH62"/>
  <c r="BH63"/>
  <c r="BH64"/>
  <c r="BH65"/>
  <c r="BH66"/>
  <c r="BH67"/>
  <c r="BH47"/>
  <c r="BH48"/>
  <c r="BB27" i="26"/>
  <c r="AZ28" i="17"/>
  <c r="BB25" i="26"/>
  <c r="BB23"/>
  <c r="BB20"/>
  <c r="BB17"/>
  <c r="BB33"/>
  <c r="BH49" i="25"/>
  <c r="BH50"/>
  <c r="BH51"/>
  <c r="BH52"/>
  <c r="BH53"/>
  <c r="BH39"/>
  <c r="BG37"/>
  <c r="BH40"/>
  <c r="BH41"/>
  <c r="BH42"/>
  <c r="BH43"/>
  <c r="BH44"/>
  <c r="BH69"/>
  <c r="BA30" i="24"/>
  <c r="BA28"/>
  <c r="BC22" i="26"/>
  <c r="BC19"/>
  <c r="BC16"/>
  <c r="BC13"/>
  <c r="BC11"/>
  <c r="BC31"/>
  <c r="BA29" i="24"/>
  <c r="BA31"/>
  <c r="BA32"/>
  <c r="BG57" i="25"/>
  <c r="BG58"/>
  <c r="BG59"/>
  <c r="AZ43" i="24"/>
  <c r="AZ49"/>
  <c r="AZ55"/>
  <c r="AZ61"/>
  <c r="AZ67"/>
  <c r="AZ73"/>
  <c r="AZ79"/>
  <c r="AZ85"/>
  <c r="AZ91"/>
  <c r="AZ97"/>
  <c r="AZ103"/>
  <c r="AZ109"/>
  <c r="AZ115"/>
  <c r="AZ121"/>
  <c r="AZ127"/>
  <c r="AZ133"/>
  <c r="AZ139"/>
  <c r="AZ145"/>
  <c r="AZ151"/>
  <c r="AZ157"/>
  <c r="AZ163"/>
  <c r="AZ169"/>
  <c r="AZ175"/>
  <c r="AZ181"/>
  <c r="AZ187"/>
  <c r="AZ193"/>
  <c r="AZ199"/>
  <c r="AZ205"/>
  <c r="AZ211"/>
  <c r="AZ217"/>
  <c r="AZ223"/>
  <c r="AZ229"/>
  <c r="AZ235"/>
  <c r="AZ241"/>
  <c r="AZ247"/>
  <c r="AZ253"/>
  <c r="AZ259"/>
  <c r="AZ265"/>
  <c r="AZ271"/>
  <c r="AZ277"/>
  <c r="AZ283"/>
  <c r="AZ289"/>
  <c r="AZ295"/>
  <c r="AZ301"/>
  <c r="AZ307"/>
  <c r="AZ313"/>
  <c r="AZ319"/>
  <c r="AZ325"/>
  <c r="AZ331"/>
  <c r="AZ337"/>
  <c r="AZ343"/>
  <c r="AZ24"/>
  <c r="BG60" i="25"/>
  <c r="BG61"/>
  <c r="BG62"/>
  <c r="BG63"/>
  <c r="BG64"/>
  <c r="BG65"/>
  <c r="BG66"/>
  <c r="BG67"/>
  <c r="BG47"/>
  <c r="BG48"/>
  <c r="BA27" i="26"/>
  <c r="AY28" i="17"/>
  <c r="BA25" i="26"/>
  <c r="BA23"/>
  <c r="BA20"/>
  <c r="BA17"/>
  <c r="BA33"/>
  <c r="BG49" i="25"/>
  <c r="BG50"/>
  <c r="BG51"/>
  <c r="BG52"/>
  <c r="BG53"/>
  <c r="BG39"/>
  <c r="BF37"/>
  <c r="BG40"/>
  <c r="BG41"/>
  <c r="BG42"/>
  <c r="BG43"/>
  <c r="BG44"/>
  <c r="BG69"/>
  <c r="AZ30" i="24"/>
  <c r="AZ28"/>
  <c r="BB22" i="26"/>
  <c r="BB19"/>
  <c r="BB16"/>
  <c r="BB13"/>
  <c r="BB11"/>
  <c r="BB31"/>
  <c r="AZ29" i="24"/>
  <c r="AZ31"/>
  <c r="AZ32"/>
  <c r="BF57" i="25"/>
  <c r="BF58"/>
  <c r="BF59"/>
  <c r="AY43" i="24"/>
  <c r="AY49"/>
  <c r="AY55"/>
  <c r="AY61"/>
  <c r="AY67"/>
  <c r="AY73"/>
  <c r="AY79"/>
  <c r="AY85"/>
  <c r="AY91"/>
  <c r="AY97"/>
  <c r="AY103"/>
  <c r="AY109"/>
  <c r="AY115"/>
  <c r="AY121"/>
  <c r="AY127"/>
  <c r="AY133"/>
  <c r="AY139"/>
  <c r="AY145"/>
  <c r="AY151"/>
  <c r="AY157"/>
  <c r="AY163"/>
  <c r="AY169"/>
  <c r="AY175"/>
  <c r="AY181"/>
  <c r="AY187"/>
  <c r="AY193"/>
  <c r="AY199"/>
  <c r="AY205"/>
  <c r="AY211"/>
  <c r="AY217"/>
  <c r="AY223"/>
  <c r="AY229"/>
  <c r="AY235"/>
  <c r="AY241"/>
  <c r="AY247"/>
  <c r="AY253"/>
  <c r="AY259"/>
  <c r="AY265"/>
  <c r="AY271"/>
  <c r="AY277"/>
  <c r="AY283"/>
  <c r="AY289"/>
  <c r="AY295"/>
  <c r="AY301"/>
  <c r="AY307"/>
  <c r="AY313"/>
  <c r="AY319"/>
  <c r="AY325"/>
  <c r="AY331"/>
  <c r="AY337"/>
  <c r="AY24"/>
  <c r="BF60" i="25"/>
  <c r="BF61"/>
  <c r="BF62"/>
  <c r="BF63"/>
  <c r="BF64"/>
  <c r="BF65"/>
  <c r="BF66"/>
  <c r="BF67"/>
  <c r="BF47"/>
  <c r="BF48"/>
  <c r="AZ27" i="26"/>
  <c r="AX28" i="17"/>
  <c r="AZ25" i="26"/>
  <c r="AZ23"/>
  <c r="AZ20"/>
  <c r="AZ17"/>
  <c r="AZ33"/>
  <c r="BF49" i="25"/>
  <c r="BF50"/>
  <c r="BF51"/>
  <c r="BF52"/>
  <c r="BF53"/>
  <c r="BF39"/>
  <c r="BE37"/>
  <c r="BF40"/>
  <c r="BF41"/>
  <c r="BF42"/>
  <c r="BF43"/>
  <c r="BF44"/>
  <c r="BF69"/>
  <c r="AY30" i="24"/>
  <c r="AY28"/>
  <c r="BA22" i="26"/>
  <c r="BA19"/>
  <c r="BA16"/>
  <c r="BA13"/>
  <c r="BA11"/>
  <c r="BA31"/>
  <c r="AY29" i="24"/>
  <c r="AY31"/>
  <c r="AY32"/>
  <c r="BE57" i="25"/>
  <c r="BE58"/>
  <c r="BE59"/>
  <c r="AX43" i="24"/>
  <c r="AX49"/>
  <c r="AX55"/>
  <c r="AX61"/>
  <c r="AX67"/>
  <c r="AX73"/>
  <c r="AX79"/>
  <c r="AX85"/>
  <c r="AX91"/>
  <c r="AX97"/>
  <c r="AX103"/>
  <c r="AX109"/>
  <c r="AX115"/>
  <c r="AX121"/>
  <c r="AX127"/>
  <c r="AX133"/>
  <c r="AX139"/>
  <c r="AX145"/>
  <c r="AX151"/>
  <c r="AX157"/>
  <c r="AX163"/>
  <c r="AX169"/>
  <c r="AX175"/>
  <c r="AX181"/>
  <c r="AX187"/>
  <c r="AX193"/>
  <c r="AX199"/>
  <c r="AX205"/>
  <c r="AX211"/>
  <c r="AX217"/>
  <c r="AX223"/>
  <c r="AX229"/>
  <c r="AX235"/>
  <c r="AX241"/>
  <c r="AX247"/>
  <c r="AX253"/>
  <c r="AX259"/>
  <c r="AX265"/>
  <c r="AX271"/>
  <c r="AX277"/>
  <c r="AX283"/>
  <c r="AX289"/>
  <c r="AX295"/>
  <c r="AX301"/>
  <c r="AX307"/>
  <c r="AX313"/>
  <c r="AX319"/>
  <c r="AX325"/>
  <c r="AX331"/>
  <c r="AX24"/>
  <c r="BE60" i="25"/>
  <c r="BE61"/>
  <c r="BE62"/>
  <c r="BE63"/>
  <c r="BE64"/>
  <c r="BE65"/>
  <c r="BE66"/>
  <c r="BE67"/>
  <c r="BE47"/>
  <c r="BE48"/>
  <c r="AY27" i="26"/>
  <c r="AW28" i="17"/>
  <c r="AY25" i="26"/>
  <c r="AY23"/>
  <c r="AY20"/>
  <c r="AY17"/>
  <c r="AY33"/>
  <c r="BE49" i="25"/>
  <c r="BE50"/>
  <c r="BE51"/>
  <c r="BE52"/>
  <c r="BE53"/>
  <c r="BE39"/>
  <c r="BD37"/>
  <c r="BE40"/>
  <c r="BE41"/>
  <c r="BE42"/>
  <c r="BE43"/>
  <c r="BE44"/>
  <c r="BE69"/>
  <c r="AX30" i="24"/>
  <c r="AX28"/>
  <c r="AZ22" i="26"/>
  <c r="AZ19"/>
  <c r="AZ16"/>
  <c r="AZ13"/>
  <c r="AZ11"/>
  <c r="AZ31"/>
  <c r="AX29" i="24"/>
  <c r="AX31"/>
  <c r="AX32"/>
  <c r="BD57" i="25"/>
  <c r="BD58"/>
  <c r="BD59"/>
  <c r="AW43" i="24"/>
  <c r="AW49"/>
  <c r="AW55"/>
  <c r="AW61"/>
  <c r="AW67"/>
  <c r="AW73"/>
  <c r="AW79"/>
  <c r="AW85"/>
  <c r="AW91"/>
  <c r="AW97"/>
  <c r="AW103"/>
  <c r="AW109"/>
  <c r="AW115"/>
  <c r="AW121"/>
  <c r="AW127"/>
  <c r="AW133"/>
  <c r="AW139"/>
  <c r="AW145"/>
  <c r="AW151"/>
  <c r="AW157"/>
  <c r="AW163"/>
  <c r="AW169"/>
  <c r="AW175"/>
  <c r="AW181"/>
  <c r="AW187"/>
  <c r="AW193"/>
  <c r="AW199"/>
  <c r="AW205"/>
  <c r="AW211"/>
  <c r="AW217"/>
  <c r="AW223"/>
  <c r="AW229"/>
  <c r="AW235"/>
  <c r="AW241"/>
  <c r="AW247"/>
  <c r="AW253"/>
  <c r="AW259"/>
  <c r="AW265"/>
  <c r="AW271"/>
  <c r="AW277"/>
  <c r="AW283"/>
  <c r="AW289"/>
  <c r="AW295"/>
  <c r="AW301"/>
  <c r="AW307"/>
  <c r="AW313"/>
  <c r="AW319"/>
  <c r="AW325"/>
  <c r="AW24"/>
  <c r="BD60" i="25"/>
  <c r="BD61"/>
  <c r="BD62"/>
  <c r="BD63"/>
  <c r="BD64"/>
  <c r="BD65"/>
  <c r="BD66"/>
  <c r="BD67"/>
  <c r="BD47"/>
  <c r="BD48"/>
  <c r="AX27" i="26"/>
  <c r="AV28" i="17"/>
  <c r="AX25" i="26"/>
  <c r="AX23"/>
  <c r="AX20"/>
  <c r="AX17"/>
  <c r="AX33"/>
  <c r="BD49" i="25"/>
  <c r="BD50"/>
  <c r="BD51"/>
  <c r="BD52"/>
  <c r="BD53"/>
  <c r="BD39"/>
  <c r="BC37"/>
  <c r="BD40"/>
  <c r="BD41"/>
  <c r="BD42"/>
  <c r="BD43"/>
  <c r="BD44"/>
  <c r="BD69"/>
  <c r="AW30" i="24"/>
  <c r="AW28"/>
  <c r="AY22" i="26"/>
  <c r="AY19"/>
  <c r="AY16"/>
  <c r="AY13"/>
  <c r="AY11"/>
  <c r="AY31"/>
  <c r="AW29" i="24"/>
  <c r="AW31"/>
  <c r="AW32"/>
  <c r="BC57" i="25"/>
  <c r="BC58"/>
  <c r="BC59"/>
  <c r="AV43" i="24"/>
  <c r="AV49"/>
  <c r="AV55"/>
  <c r="AV61"/>
  <c r="AV67"/>
  <c r="AV73"/>
  <c r="AV79"/>
  <c r="AV85"/>
  <c r="AV91"/>
  <c r="AV97"/>
  <c r="AV103"/>
  <c r="AV109"/>
  <c r="AV115"/>
  <c r="AV121"/>
  <c r="AV127"/>
  <c r="AV133"/>
  <c r="AV139"/>
  <c r="AV145"/>
  <c r="AV151"/>
  <c r="AV157"/>
  <c r="AV163"/>
  <c r="AV169"/>
  <c r="AV175"/>
  <c r="AV181"/>
  <c r="AV187"/>
  <c r="AV193"/>
  <c r="AV199"/>
  <c r="AV205"/>
  <c r="AV211"/>
  <c r="AV217"/>
  <c r="AV223"/>
  <c r="AV229"/>
  <c r="AV235"/>
  <c r="AV241"/>
  <c r="AV247"/>
  <c r="AV253"/>
  <c r="AV259"/>
  <c r="AV265"/>
  <c r="AV271"/>
  <c r="AV277"/>
  <c r="AV283"/>
  <c r="AV289"/>
  <c r="AV295"/>
  <c r="AV301"/>
  <c r="AV307"/>
  <c r="AV313"/>
  <c r="AV319"/>
  <c r="AV24"/>
  <c r="BC60" i="25"/>
  <c r="BC61"/>
  <c r="BC62"/>
  <c r="BC63"/>
  <c r="BC64"/>
  <c r="BC65"/>
  <c r="BC66"/>
  <c r="BC67"/>
  <c r="BC47"/>
  <c r="BC48"/>
  <c r="AW27" i="26"/>
  <c r="AU28" i="17"/>
  <c r="AW25" i="26"/>
  <c r="AW23"/>
  <c r="AW20"/>
  <c r="AW17"/>
  <c r="AW33"/>
  <c r="BC49" i="25"/>
  <c r="BC50"/>
  <c r="BC51"/>
  <c r="BC52"/>
  <c r="BC53"/>
  <c r="BC39"/>
  <c r="BB37"/>
  <c r="BC40"/>
  <c r="BC41"/>
  <c r="BC42"/>
  <c r="BC43"/>
  <c r="BC44"/>
  <c r="BC69"/>
  <c r="AV30" i="24"/>
  <c r="AV28"/>
  <c r="AX22" i="26"/>
  <c r="AX19"/>
  <c r="AX16"/>
  <c r="AX13"/>
  <c r="AX11"/>
  <c r="AX31"/>
  <c r="AV29" i="24"/>
  <c r="AV31"/>
  <c r="AV32"/>
  <c r="BB57" i="25"/>
  <c r="BB58"/>
  <c r="BB59"/>
  <c r="AU43" i="24"/>
  <c r="AU49"/>
  <c r="AU55"/>
  <c r="AU61"/>
  <c r="AU67"/>
  <c r="AU73"/>
  <c r="AU79"/>
  <c r="AU85"/>
  <c r="AU91"/>
  <c r="AU97"/>
  <c r="AU103"/>
  <c r="AU109"/>
  <c r="AU115"/>
  <c r="AU121"/>
  <c r="AU127"/>
  <c r="AU133"/>
  <c r="AU139"/>
  <c r="AU145"/>
  <c r="AU151"/>
  <c r="AU157"/>
  <c r="AU163"/>
  <c r="AU169"/>
  <c r="AU175"/>
  <c r="AU181"/>
  <c r="AU187"/>
  <c r="AU193"/>
  <c r="AU199"/>
  <c r="AU205"/>
  <c r="AU211"/>
  <c r="AU217"/>
  <c r="AU223"/>
  <c r="AU229"/>
  <c r="AU235"/>
  <c r="AU241"/>
  <c r="AU247"/>
  <c r="AU253"/>
  <c r="AU259"/>
  <c r="AU265"/>
  <c r="AU271"/>
  <c r="AU277"/>
  <c r="AU283"/>
  <c r="AU289"/>
  <c r="AU295"/>
  <c r="AU301"/>
  <c r="AU307"/>
  <c r="AU313"/>
  <c r="AU24"/>
  <c r="BB60" i="25"/>
  <c r="BB61"/>
  <c r="BB62"/>
  <c r="BB63"/>
  <c r="BB64"/>
  <c r="BB65"/>
  <c r="BB66"/>
  <c r="BB67"/>
  <c r="BB47"/>
  <c r="BB48"/>
  <c r="AV27" i="26"/>
  <c r="AT28" i="17"/>
  <c r="AV25" i="26"/>
  <c r="AV23"/>
  <c r="AV20"/>
  <c r="AV17"/>
  <c r="AV33"/>
  <c r="BB49" i="25"/>
  <c r="BB50"/>
  <c r="BB51"/>
  <c r="BB52"/>
  <c r="BB53"/>
  <c r="BB39"/>
  <c r="BA37"/>
  <c r="BB40"/>
  <c r="BB41"/>
  <c r="BB42"/>
  <c r="BB43"/>
  <c r="BB44"/>
  <c r="BB69"/>
  <c r="AU30" i="24"/>
  <c r="AU28"/>
  <c r="AW22" i="26"/>
  <c r="AW19"/>
  <c r="AW16"/>
  <c r="AW13"/>
  <c r="AW11"/>
  <c r="AW31"/>
  <c r="AU29" i="24"/>
  <c r="AU31"/>
  <c r="AU32"/>
  <c r="BA57" i="25"/>
  <c r="BA58"/>
  <c r="BA59"/>
  <c r="AT43" i="24"/>
  <c r="AT49"/>
  <c r="AT55"/>
  <c r="AT61"/>
  <c r="AT67"/>
  <c r="AT73"/>
  <c r="AT79"/>
  <c r="AT85"/>
  <c r="AT91"/>
  <c r="AT97"/>
  <c r="AT103"/>
  <c r="AT109"/>
  <c r="AT115"/>
  <c r="AT121"/>
  <c r="AT127"/>
  <c r="AT133"/>
  <c r="AT139"/>
  <c r="AT145"/>
  <c r="AT151"/>
  <c r="AT157"/>
  <c r="AT163"/>
  <c r="AT169"/>
  <c r="AT175"/>
  <c r="AT181"/>
  <c r="AT187"/>
  <c r="AT193"/>
  <c r="AT199"/>
  <c r="AT205"/>
  <c r="AT211"/>
  <c r="AT217"/>
  <c r="AT223"/>
  <c r="AT229"/>
  <c r="AT235"/>
  <c r="AT241"/>
  <c r="AT247"/>
  <c r="AT253"/>
  <c r="AT259"/>
  <c r="AT265"/>
  <c r="AT271"/>
  <c r="AT277"/>
  <c r="AT283"/>
  <c r="AT289"/>
  <c r="AT295"/>
  <c r="AT301"/>
  <c r="AT307"/>
  <c r="AT24"/>
  <c r="BA60" i="25"/>
  <c r="BA61"/>
  <c r="BA62"/>
  <c r="BA63"/>
  <c r="BA64"/>
  <c r="BA65"/>
  <c r="BA66"/>
  <c r="BA67"/>
  <c r="BA47"/>
  <c r="BA48"/>
  <c r="AU27" i="26"/>
  <c r="AS28" i="17"/>
  <c r="AU25" i="26"/>
  <c r="AU23"/>
  <c r="AU20"/>
  <c r="AU17"/>
  <c r="AU33"/>
  <c r="BA49" i="25"/>
  <c r="BA50"/>
  <c r="BA51"/>
  <c r="BA52"/>
  <c r="BA53"/>
  <c r="BA39"/>
  <c r="AZ37"/>
  <c r="BA40"/>
  <c r="BA41"/>
  <c r="BA42"/>
  <c r="BA43"/>
  <c r="BA44"/>
  <c r="BA69"/>
  <c r="AT30" i="24"/>
  <c r="AT28"/>
  <c r="AV22" i="26"/>
  <c r="AV19"/>
  <c r="AV16"/>
  <c r="AV13"/>
  <c r="AV11"/>
  <c r="AV31"/>
  <c r="AT29" i="24"/>
  <c r="AT31"/>
  <c r="AT32"/>
  <c r="AZ57" i="25"/>
  <c r="AZ58"/>
  <c r="AZ59"/>
  <c r="AS43" i="24"/>
  <c r="AS49"/>
  <c r="AS55"/>
  <c r="AS61"/>
  <c r="AS67"/>
  <c r="AS73"/>
  <c r="AS79"/>
  <c r="AS85"/>
  <c r="AS91"/>
  <c r="AS97"/>
  <c r="AS103"/>
  <c r="AS109"/>
  <c r="AS115"/>
  <c r="AS121"/>
  <c r="AS127"/>
  <c r="AS133"/>
  <c r="AS139"/>
  <c r="AS145"/>
  <c r="AS151"/>
  <c r="AS157"/>
  <c r="AS163"/>
  <c r="AS169"/>
  <c r="AS175"/>
  <c r="AS181"/>
  <c r="AS187"/>
  <c r="AS193"/>
  <c r="AS199"/>
  <c r="AS205"/>
  <c r="AS211"/>
  <c r="AS217"/>
  <c r="AS223"/>
  <c r="AS229"/>
  <c r="AS235"/>
  <c r="AS241"/>
  <c r="AS247"/>
  <c r="AS253"/>
  <c r="AS259"/>
  <c r="AS265"/>
  <c r="AS271"/>
  <c r="AS277"/>
  <c r="AS283"/>
  <c r="AS289"/>
  <c r="AS295"/>
  <c r="AS301"/>
  <c r="AS24"/>
  <c r="AZ60" i="25"/>
  <c r="AZ61"/>
  <c r="AZ62"/>
  <c r="AZ63"/>
  <c r="AZ64"/>
  <c r="AZ65"/>
  <c r="AZ66"/>
  <c r="AZ67"/>
  <c r="AZ47"/>
  <c r="AZ48"/>
  <c r="AT27" i="26"/>
  <c r="AR28" i="17"/>
  <c r="AT25" i="26"/>
  <c r="AT23"/>
  <c r="AT20"/>
  <c r="AT17"/>
  <c r="AT33"/>
  <c r="AZ49" i="25"/>
  <c r="AZ50"/>
  <c r="AZ51"/>
  <c r="AZ52"/>
  <c r="AZ53"/>
  <c r="AZ39"/>
  <c r="AY37"/>
  <c r="AZ40"/>
  <c r="AZ41"/>
  <c r="AZ42"/>
  <c r="AZ43"/>
  <c r="AZ44"/>
  <c r="AZ69"/>
  <c r="AS30" i="24"/>
  <c r="AS28"/>
  <c r="AU22" i="26"/>
  <c r="AU19"/>
  <c r="AU16"/>
  <c r="AU13"/>
  <c r="AU11"/>
  <c r="AU31"/>
  <c r="AS29" i="24"/>
  <c r="AS31"/>
  <c r="AS32"/>
  <c r="AY57" i="25"/>
  <c r="AY58"/>
  <c r="AY59"/>
  <c r="AR43" i="24"/>
  <c r="AR49"/>
  <c r="AR55"/>
  <c r="AR61"/>
  <c r="AR67"/>
  <c r="AR73"/>
  <c r="AR79"/>
  <c r="AR85"/>
  <c r="AR91"/>
  <c r="AR97"/>
  <c r="AR103"/>
  <c r="AR109"/>
  <c r="AR115"/>
  <c r="AR121"/>
  <c r="AR127"/>
  <c r="AR133"/>
  <c r="AR139"/>
  <c r="AR145"/>
  <c r="AR151"/>
  <c r="AR157"/>
  <c r="AR163"/>
  <c r="AR169"/>
  <c r="AR175"/>
  <c r="AR181"/>
  <c r="AR187"/>
  <c r="AR193"/>
  <c r="AR199"/>
  <c r="AR205"/>
  <c r="AR211"/>
  <c r="AR217"/>
  <c r="AR223"/>
  <c r="AR229"/>
  <c r="AR235"/>
  <c r="AR241"/>
  <c r="AR247"/>
  <c r="AR253"/>
  <c r="AR259"/>
  <c r="AR265"/>
  <c r="AR271"/>
  <c r="AR277"/>
  <c r="AR283"/>
  <c r="AR289"/>
  <c r="AR295"/>
  <c r="AR24"/>
  <c r="AY60" i="25"/>
  <c r="AY61"/>
  <c r="AY62"/>
  <c r="AY63"/>
  <c r="AY64"/>
  <c r="AY65"/>
  <c r="AY66"/>
  <c r="AY67"/>
  <c r="AY47"/>
  <c r="AY48"/>
  <c r="AS27" i="26"/>
  <c r="AQ28" i="17"/>
  <c r="AS25" i="26"/>
  <c r="AS23"/>
  <c r="AS20"/>
  <c r="AS17"/>
  <c r="AS33"/>
  <c r="AY49" i="25"/>
  <c r="AY50"/>
  <c r="AY51"/>
  <c r="AY52"/>
  <c r="AY53"/>
  <c r="AY39"/>
  <c r="AX37"/>
  <c r="AY40"/>
  <c r="AY41"/>
  <c r="AY42"/>
  <c r="AY43"/>
  <c r="AY44"/>
  <c r="AY69"/>
  <c r="AR30" i="24"/>
  <c r="AR28"/>
  <c r="AT22" i="26"/>
  <c r="AT19"/>
  <c r="AT16"/>
  <c r="AT13"/>
  <c r="AT11"/>
  <c r="AT31"/>
  <c r="AR29" i="24"/>
  <c r="AR31"/>
  <c r="AR32"/>
  <c r="AX57" i="25"/>
  <c r="AX58"/>
  <c r="AX59"/>
  <c r="AQ43" i="24"/>
  <c r="AQ49"/>
  <c r="AQ55"/>
  <c r="AQ61"/>
  <c r="AQ67"/>
  <c r="AQ73"/>
  <c r="AQ79"/>
  <c r="AQ85"/>
  <c r="AQ91"/>
  <c r="AQ97"/>
  <c r="AQ103"/>
  <c r="AQ109"/>
  <c r="AQ115"/>
  <c r="AQ121"/>
  <c r="AQ127"/>
  <c r="AQ133"/>
  <c r="AQ139"/>
  <c r="AQ145"/>
  <c r="AQ151"/>
  <c r="AQ157"/>
  <c r="AQ163"/>
  <c r="AQ169"/>
  <c r="AQ175"/>
  <c r="AQ181"/>
  <c r="AQ187"/>
  <c r="AQ193"/>
  <c r="AQ199"/>
  <c r="AQ205"/>
  <c r="AQ211"/>
  <c r="AQ217"/>
  <c r="AQ223"/>
  <c r="AQ229"/>
  <c r="AQ235"/>
  <c r="AQ241"/>
  <c r="AQ247"/>
  <c r="AQ253"/>
  <c r="AQ259"/>
  <c r="AQ265"/>
  <c r="AQ271"/>
  <c r="AQ277"/>
  <c r="AQ283"/>
  <c r="AQ289"/>
  <c r="AQ24"/>
  <c r="AX60" i="25"/>
  <c r="AX61"/>
  <c r="AX62"/>
  <c r="AX63"/>
  <c r="AX64"/>
  <c r="AX65"/>
  <c r="AX66"/>
  <c r="AX67"/>
  <c r="AX47"/>
  <c r="AX48"/>
  <c r="AR27" i="26"/>
  <c r="AP28" i="17"/>
  <c r="AR25" i="26"/>
  <c r="AR23"/>
  <c r="AR20"/>
  <c r="AR17"/>
  <c r="AR33"/>
  <c r="AX49" i="25"/>
  <c r="AX50"/>
  <c r="AX51"/>
  <c r="AX52"/>
  <c r="AX53"/>
  <c r="AX39"/>
  <c r="AW37"/>
  <c r="AX40"/>
  <c r="AX41"/>
  <c r="AX42"/>
  <c r="AX43"/>
  <c r="AX44"/>
  <c r="AX69"/>
  <c r="AQ30" i="24"/>
  <c r="AQ28"/>
  <c r="AS22" i="26"/>
  <c r="AS19"/>
  <c r="AS16"/>
  <c r="AS13"/>
  <c r="AS11"/>
  <c r="AS31"/>
  <c r="AQ29" i="24"/>
  <c r="AQ31"/>
  <c r="AQ32"/>
  <c r="AW57" i="25"/>
  <c r="AW58"/>
  <c r="AW59"/>
  <c r="AP43" i="24"/>
  <c r="AP49"/>
  <c r="AP55"/>
  <c r="AP61"/>
  <c r="AP67"/>
  <c r="AP73"/>
  <c r="AP79"/>
  <c r="AP85"/>
  <c r="AP91"/>
  <c r="AP97"/>
  <c r="AP103"/>
  <c r="AP109"/>
  <c r="AP115"/>
  <c r="AP121"/>
  <c r="AP127"/>
  <c r="AP133"/>
  <c r="AP139"/>
  <c r="AP145"/>
  <c r="AP151"/>
  <c r="AP157"/>
  <c r="AP163"/>
  <c r="AP169"/>
  <c r="AP175"/>
  <c r="AP181"/>
  <c r="AP187"/>
  <c r="AP193"/>
  <c r="AP199"/>
  <c r="AP205"/>
  <c r="AP211"/>
  <c r="AP217"/>
  <c r="AP223"/>
  <c r="AP229"/>
  <c r="AP235"/>
  <c r="AP241"/>
  <c r="AP247"/>
  <c r="AP253"/>
  <c r="AP259"/>
  <c r="AP265"/>
  <c r="AP271"/>
  <c r="AP277"/>
  <c r="AP283"/>
  <c r="AP24"/>
  <c r="AW60" i="25"/>
  <c r="AW61"/>
  <c r="AW62"/>
  <c r="AW63"/>
  <c r="AW64"/>
  <c r="AW65"/>
  <c r="AW66"/>
  <c r="AW67"/>
  <c r="AW47"/>
  <c r="AW48"/>
  <c r="AQ27" i="26"/>
  <c r="AO28" i="17"/>
  <c r="AQ25" i="26"/>
  <c r="AQ23"/>
  <c r="AQ20"/>
  <c r="AQ17"/>
  <c r="AQ33"/>
  <c r="AW49" i="25"/>
  <c r="AW50"/>
  <c r="AW51"/>
  <c r="AW52"/>
  <c r="AW53"/>
  <c r="AW39"/>
  <c r="AV37"/>
  <c r="AW40"/>
  <c r="AW41"/>
  <c r="AW42"/>
  <c r="AW43"/>
  <c r="AW44"/>
  <c r="AW69"/>
  <c r="AP30" i="24"/>
  <c r="AP28"/>
  <c r="AR22" i="26"/>
  <c r="AR19"/>
  <c r="AR16"/>
  <c r="AR13"/>
  <c r="AR11"/>
  <c r="AR31"/>
  <c r="AP29" i="24"/>
  <c r="AP31"/>
  <c r="AP32"/>
  <c r="AV57" i="25"/>
  <c r="AV58"/>
  <c r="AV59"/>
  <c r="AO43" i="24"/>
  <c r="AO49"/>
  <c r="AO55"/>
  <c r="AO61"/>
  <c r="AO67"/>
  <c r="AO73"/>
  <c r="AO79"/>
  <c r="AO85"/>
  <c r="AO91"/>
  <c r="AO97"/>
  <c r="AO103"/>
  <c r="AO109"/>
  <c r="AO115"/>
  <c r="AO121"/>
  <c r="AO127"/>
  <c r="AO133"/>
  <c r="AO139"/>
  <c r="AO145"/>
  <c r="AO151"/>
  <c r="AO157"/>
  <c r="AO163"/>
  <c r="AO169"/>
  <c r="AO175"/>
  <c r="AO181"/>
  <c r="AO187"/>
  <c r="AO193"/>
  <c r="AO199"/>
  <c r="AO205"/>
  <c r="AO211"/>
  <c r="AO217"/>
  <c r="AO223"/>
  <c r="AO229"/>
  <c r="AO235"/>
  <c r="AO241"/>
  <c r="AO247"/>
  <c r="AO253"/>
  <c r="AO259"/>
  <c r="AO265"/>
  <c r="AO271"/>
  <c r="AO277"/>
  <c r="AO24"/>
  <c r="AV60" i="25"/>
  <c r="AV61"/>
  <c r="AV62"/>
  <c r="AV63"/>
  <c r="AV64"/>
  <c r="AV65"/>
  <c r="AV66"/>
  <c r="AV67"/>
  <c r="AV47"/>
  <c r="AV48"/>
  <c r="AP27" i="26"/>
  <c r="AN28" i="17"/>
  <c r="AP25" i="26"/>
  <c r="AP23"/>
  <c r="AP20"/>
  <c r="AP17"/>
  <c r="AP33"/>
  <c r="AV49" i="25"/>
  <c r="AV50"/>
  <c r="AV51"/>
  <c r="AV52"/>
  <c r="AV53"/>
  <c r="AV39"/>
  <c r="AU37"/>
  <c r="AV40"/>
  <c r="AV41"/>
  <c r="AV42"/>
  <c r="AV43"/>
  <c r="AV44"/>
  <c r="AV69"/>
  <c r="AO30" i="24"/>
  <c r="AO28"/>
  <c r="AQ22" i="26"/>
  <c r="AQ19"/>
  <c r="AQ16"/>
  <c r="AQ13"/>
  <c r="AQ11"/>
  <c r="AQ31"/>
  <c r="AO29" i="24"/>
  <c r="AO31"/>
  <c r="AO32"/>
  <c r="AU57" i="25"/>
  <c r="AU58"/>
  <c r="AU59"/>
  <c r="AN43" i="24"/>
  <c r="AN49"/>
  <c r="AN55"/>
  <c r="AN61"/>
  <c r="AN67"/>
  <c r="AN73"/>
  <c r="AN79"/>
  <c r="AN85"/>
  <c r="AN91"/>
  <c r="AN97"/>
  <c r="AN103"/>
  <c r="AN109"/>
  <c r="AN115"/>
  <c r="AN121"/>
  <c r="AN127"/>
  <c r="AN133"/>
  <c r="AN139"/>
  <c r="AN145"/>
  <c r="AN151"/>
  <c r="AN157"/>
  <c r="AN163"/>
  <c r="AN169"/>
  <c r="AN175"/>
  <c r="AN181"/>
  <c r="AN187"/>
  <c r="AN193"/>
  <c r="AN199"/>
  <c r="AN205"/>
  <c r="AN211"/>
  <c r="AN217"/>
  <c r="AN223"/>
  <c r="AN229"/>
  <c r="AN235"/>
  <c r="AN241"/>
  <c r="AN247"/>
  <c r="AN253"/>
  <c r="AN259"/>
  <c r="AN265"/>
  <c r="AN271"/>
  <c r="AN24"/>
  <c r="AU60" i="25"/>
  <c r="AU61"/>
  <c r="AU62"/>
  <c r="AU63"/>
  <c r="AU64"/>
  <c r="AU65"/>
  <c r="AU66"/>
  <c r="AU67"/>
  <c r="AU47"/>
  <c r="AU48"/>
  <c r="AO27" i="26"/>
  <c r="AM28" i="17"/>
  <c r="AO25" i="26"/>
  <c r="AO23"/>
  <c r="AO20"/>
  <c r="AO17"/>
  <c r="AO33"/>
  <c r="AU49" i="25"/>
  <c r="AU50"/>
  <c r="AU51"/>
  <c r="AU52"/>
  <c r="AU53"/>
  <c r="AU39"/>
  <c r="AT37"/>
  <c r="AU40"/>
  <c r="AU41"/>
  <c r="AU42"/>
  <c r="AU43"/>
  <c r="AU44"/>
  <c r="AU69"/>
  <c r="AN30" i="24"/>
  <c r="AN28"/>
  <c r="AP22" i="26"/>
  <c r="AP19"/>
  <c r="AP16"/>
  <c r="AP13"/>
  <c r="AP11"/>
  <c r="AP31"/>
  <c r="AN29" i="24"/>
  <c r="AN31"/>
  <c r="AN32"/>
  <c r="AT57" i="25"/>
  <c r="AT58"/>
  <c r="AT59"/>
  <c r="AM43" i="24"/>
  <c r="AM49"/>
  <c r="AM55"/>
  <c r="AM61"/>
  <c r="AM67"/>
  <c r="AM73"/>
  <c r="AM79"/>
  <c r="AM85"/>
  <c r="AM91"/>
  <c r="AM97"/>
  <c r="AM103"/>
  <c r="AM109"/>
  <c r="AM115"/>
  <c r="AM121"/>
  <c r="AM127"/>
  <c r="AM133"/>
  <c r="AM139"/>
  <c r="AM145"/>
  <c r="AM151"/>
  <c r="AM157"/>
  <c r="AM163"/>
  <c r="AM169"/>
  <c r="AM175"/>
  <c r="AM181"/>
  <c r="AM187"/>
  <c r="AM193"/>
  <c r="AM199"/>
  <c r="AM205"/>
  <c r="AM211"/>
  <c r="AM217"/>
  <c r="AM223"/>
  <c r="AM229"/>
  <c r="AM235"/>
  <c r="AM241"/>
  <c r="AM247"/>
  <c r="AM253"/>
  <c r="AM259"/>
  <c r="AM265"/>
  <c r="AM24"/>
  <c r="AT60" i="25"/>
  <c r="AT61"/>
  <c r="AT62"/>
  <c r="AT63"/>
  <c r="AT64"/>
  <c r="AT65"/>
  <c r="AT66"/>
  <c r="AT67"/>
  <c r="AT47"/>
  <c r="AT48"/>
  <c r="AN27" i="26"/>
  <c r="AL28" i="17"/>
  <c r="AN25" i="26"/>
  <c r="AN23"/>
  <c r="AN20"/>
  <c r="AN17"/>
  <c r="AN33"/>
  <c r="AT49" i="25"/>
  <c r="AT50"/>
  <c r="AT51"/>
  <c r="AT52"/>
  <c r="AT53"/>
  <c r="AT39"/>
  <c r="AS37"/>
  <c r="AT40"/>
  <c r="AT41"/>
  <c r="AT42"/>
  <c r="AT43"/>
  <c r="AT44"/>
  <c r="AT69"/>
  <c r="AM30" i="24"/>
  <c r="AM28"/>
  <c r="AO22" i="26"/>
  <c r="AO19"/>
  <c r="AO16"/>
  <c r="AO13"/>
  <c r="AO11"/>
  <c r="AO31"/>
  <c r="AM29" i="24"/>
  <c r="AM31"/>
  <c r="AM32"/>
  <c r="AS57" i="25"/>
  <c r="AS58"/>
  <c r="AS59"/>
  <c r="AL43" i="24"/>
  <c r="AL49"/>
  <c r="AL55"/>
  <c r="AL61"/>
  <c r="AL67"/>
  <c r="AL73"/>
  <c r="AL79"/>
  <c r="AL85"/>
  <c r="AL91"/>
  <c r="AL97"/>
  <c r="AL103"/>
  <c r="AL109"/>
  <c r="AL115"/>
  <c r="AL121"/>
  <c r="AL127"/>
  <c r="AL133"/>
  <c r="AL139"/>
  <c r="AL145"/>
  <c r="AL151"/>
  <c r="AL157"/>
  <c r="AL163"/>
  <c r="AL169"/>
  <c r="AL175"/>
  <c r="AL181"/>
  <c r="AL187"/>
  <c r="AL193"/>
  <c r="AL199"/>
  <c r="AL205"/>
  <c r="AL211"/>
  <c r="AL217"/>
  <c r="AL223"/>
  <c r="AL229"/>
  <c r="AL235"/>
  <c r="AL241"/>
  <c r="AL247"/>
  <c r="AL253"/>
  <c r="AL259"/>
  <c r="AL24"/>
  <c r="AS60" i="25"/>
  <c r="AS61"/>
  <c r="AS62"/>
  <c r="AS63"/>
  <c r="AS64"/>
  <c r="AS65"/>
  <c r="AS66"/>
  <c r="AS67"/>
  <c r="AS47"/>
  <c r="AS48"/>
  <c r="AM27" i="26"/>
  <c r="AK28" i="17"/>
  <c r="AM25" i="26"/>
  <c r="AM23"/>
  <c r="AM20"/>
  <c r="AM17"/>
  <c r="AM33"/>
  <c r="AS49" i="25"/>
  <c r="AS50"/>
  <c r="AS51"/>
  <c r="AS52"/>
  <c r="AS53"/>
  <c r="AS39"/>
  <c r="AR37"/>
  <c r="AS40"/>
  <c r="AS41"/>
  <c r="AS42"/>
  <c r="AS43"/>
  <c r="AS44"/>
  <c r="AS69"/>
  <c r="AL30" i="24"/>
  <c r="AL28"/>
  <c r="AN22" i="26"/>
  <c r="AN19"/>
  <c r="AN16"/>
  <c r="AN13"/>
  <c r="AN11"/>
  <c r="AN31"/>
  <c r="AL29" i="24"/>
  <c r="AL31"/>
  <c r="AL32"/>
  <c r="AR57" i="25"/>
  <c r="AR58"/>
  <c r="AR59"/>
  <c r="AK43" i="24"/>
  <c r="AK49"/>
  <c r="AK55"/>
  <c r="AK61"/>
  <c r="AK67"/>
  <c r="AK73"/>
  <c r="AK79"/>
  <c r="AK85"/>
  <c r="AK91"/>
  <c r="AK97"/>
  <c r="AK103"/>
  <c r="AK109"/>
  <c r="AK115"/>
  <c r="AK121"/>
  <c r="AK127"/>
  <c r="AK133"/>
  <c r="AK139"/>
  <c r="AK145"/>
  <c r="AK151"/>
  <c r="AK157"/>
  <c r="AK163"/>
  <c r="AK169"/>
  <c r="AK175"/>
  <c r="AK181"/>
  <c r="AK187"/>
  <c r="AK193"/>
  <c r="AK199"/>
  <c r="AK205"/>
  <c r="AK211"/>
  <c r="AK217"/>
  <c r="AK223"/>
  <c r="AK229"/>
  <c r="AK235"/>
  <c r="AK241"/>
  <c r="AK247"/>
  <c r="AK253"/>
  <c r="AK24"/>
  <c r="AR60" i="25"/>
  <c r="AR61"/>
  <c r="AR62"/>
  <c r="AR63"/>
  <c r="AR64"/>
  <c r="AR65"/>
  <c r="AR66"/>
  <c r="AR67"/>
  <c r="AR47"/>
  <c r="AR48"/>
  <c r="AL27" i="26"/>
  <c r="AJ28" i="17"/>
  <c r="AL25" i="26"/>
  <c r="AL23"/>
  <c r="AL20"/>
  <c r="AL17"/>
  <c r="AL33"/>
  <c r="AR49" i="25"/>
  <c r="AR50"/>
  <c r="AR51"/>
  <c r="AR52"/>
  <c r="AR53"/>
  <c r="AR39"/>
  <c r="AQ37"/>
  <c r="AR40"/>
  <c r="AR41"/>
  <c r="AR42"/>
  <c r="AR43"/>
  <c r="AR44"/>
  <c r="AR69"/>
  <c r="AK30" i="24"/>
  <c r="AK28"/>
  <c r="AM22" i="26"/>
  <c r="AM19"/>
  <c r="AM16"/>
  <c r="AM13"/>
  <c r="AM11"/>
  <c r="AM31"/>
  <c r="AK29" i="24"/>
  <c r="AK31"/>
  <c r="AK32"/>
  <c r="AQ57" i="25"/>
  <c r="AQ58"/>
  <c r="AQ59"/>
  <c r="AJ43" i="24"/>
  <c r="AJ49"/>
  <c r="AJ55"/>
  <c r="AJ61"/>
  <c r="AJ67"/>
  <c r="AJ73"/>
  <c r="AJ79"/>
  <c r="AJ85"/>
  <c r="AJ91"/>
  <c r="AJ97"/>
  <c r="AJ103"/>
  <c r="AJ109"/>
  <c r="AJ115"/>
  <c r="AJ121"/>
  <c r="AJ127"/>
  <c r="AJ133"/>
  <c r="AJ139"/>
  <c r="AJ145"/>
  <c r="AJ151"/>
  <c r="AJ157"/>
  <c r="AJ163"/>
  <c r="AJ169"/>
  <c r="AJ175"/>
  <c r="AJ181"/>
  <c r="AJ187"/>
  <c r="AJ193"/>
  <c r="AJ199"/>
  <c r="AJ205"/>
  <c r="AJ211"/>
  <c r="AJ217"/>
  <c r="AJ223"/>
  <c r="AJ229"/>
  <c r="AJ235"/>
  <c r="AJ241"/>
  <c r="AJ247"/>
  <c r="AJ24"/>
  <c r="AQ60" i="25"/>
  <c r="AQ61"/>
  <c r="AQ62"/>
  <c r="AQ63"/>
  <c r="AQ64"/>
  <c r="AQ65"/>
  <c r="AQ66"/>
  <c r="AQ67"/>
  <c r="AQ47"/>
  <c r="AQ48"/>
  <c r="AK27" i="26"/>
  <c r="AI28" i="17"/>
  <c r="AK25" i="26"/>
  <c r="AK23"/>
  <c r="AK20"/>
  <c r="AK17"/>
  <c r="AK33"/>
  <c r="AQ49" i="25"/>
  <c r="AQ50"/>
  <c r="AQ51"/>
  <c r="AQ52"/>
  <c r="AQ53"/>
  <c r="AQ39"/>
  <c r="AP37"/>
  <c r="AQ40"/>
  <c r="AQ41"/>
  <c r="AQ42"/>
  <c r="AQ43"/>
  <c r="AQ44"/>
  <c r="AQ69"/>
  <c r="AJ30" i="24"/>
  <c r="AJ28"/>
  <c r="AL22" i="26"/>
  <c r="AL19"/>
  <c r="AL16"/>
  <c r="AL13"/>
  <c r="AL11"/>
  <c r="AL31"/>
  <c r="AJ29" i="24"/>
  <c r="AJ31"/>
  <c r="AJ32"/>
  <c r="AP57" i="25"/>
  <c r="AP58"/>
  <c r="AP59"/>
  <c r="AI43" i="24"/>
  <c r="AI49"/>
  <c r="AI55"/>
  <c r="AI61"/>
  <c r="AI67"/>
  <c r="AI73"/>
  <c r="AI79"/>
  <c r="AI85"/>
  <c r="AI91"/>
  <c r="AI97"/>
  <c r="AI103"/>
  <c r="AI109"/>
  <c r="AI115"/>
  <c r="AI121"/>
  <c r="AI127"/>
  <c r="AI133"/>
  <c r="AI139"/>
  <c r="AI145"/>
  <c r="AI151"/>
  <c r="AI157"/>
  <c r="AI163"/>
  <c r="AI169"/>
  <c r="AI175"/>
  <c r="AI181"/>
  <c r="AI187"/>
  <c r="AI193"/>
  <c r="AI199"/>
  <c r="AI205"/>
  <c r="AI211"/>
  <c r="AI217"/>
  <c r="AI223"/>
  <c r="AI229"/>
  <c r="AI235"/>
  <c r="AI241"/>
  <c r="AI24"/>
  <c r="AP60" i="25"/>
  <c r="AP61"/>
  <c r="AP62"/>
  <c r="AP63"/>
  <c r="AP64"/>
  <c r="AP65"/>
  <c r="AP66"/>
  <c r="AP67"/>
  <c r="AP47"/>
  <c r="AP48"/>
  <c r="AJ27" i="26"/>
  <c r="AH28" i="17"/>
  <c r="AJ25" i="26"/>
  <c r="AJ23"/>
  <c r="AJ20"/>
  <c r="AJ17"/>
  <c r="AJ33"/>
  <c r="AP49" i="25"/>
  <c r="AP50"/>
  <c r="AP51"/>
  <c r="AP52"/>
  <c r="AP53"/>
  <c r="AP39"/>
  <c r="AO37"/>
  <c r="AP40"/>
  <c r="AP41"/>
  <c r="AP42"/>
  <c r="AP43"/>
  <c r="AP44"/>
  <c r="AP69"/>
  <c r="AI30" i="24"/>
  <c r="AI28"/>
  <c r="AK22" i="26"/>
  <c r="AK19"/>
  <c r="AK16"/>
  <c r="AK13"/>
  <c r="AK11"/>
  <c r="AK31"/>
  <c r="AI29" i="24"/>
  <c r="AI31"/>
  <c r="AI32"/>
  <c r="AO57" i="25"/>
  <c r="AO58"/>
  <c r="AO59"/>
  <c r="AH43" i="24"/>
  <c r="AH49"/>
  <c r="AH55"/>
  <c r="AH61"/>
  <c r="AH67"/>
  <c r="AH73"/>
  <c r="AH79"/>
  <c r="AH85"/>
  <c r="AH91"/>
  <c r="AH97"/>
  <c r="AH103"/>
  <c r="AH109"/>
  <c r="AH115"/>
  <c r="AH121"/>
  <c r="AH127"/>
  <c r="AH133"/>
  <c r="AH139"/>
  <c r="AH145"/>
  <c r="AH151"/>
  <c r="AH157"/>
  <c r="AH163"/>
  <c r="AH169"/>
  <c r="AH175"/>
  <c r="AH181"/>
  <c r="AH187"/>
  <c r="AH193"/>
  <c r="AH199"/>
  <c r="AH205"/>
  <c r="AH211"/>
  <c r="AH217"/>
  <c r="AH223"/>
  <c r="AH229"/>
  <c r="AH235"/>
  <c r="AH24"/>
  <c r="AO60" i="25"/>
  <c r="AO61"/>
  <c r="AO62"/>
  <c r="AO63"/>
  <c r="AO64"/>
  <c r="AO65"/>
  <c r="AO66"/>
  <c r="AO67"/>
  <c r="AO47"/>
  <c r="AO48"/>
  <c r="AI27" i="26"/>
  <c r="AG28" i="17"/>
  <c r="AI25" i="26"/>
  <c r="AI23"/>
  <c r="AI20"/>
  <c r="AI17"/>
  <c r="AI33"/>
  <c r="AO49" i="25"/>
  <c r="AO50"/>
  <c r="AO51"/>
  <c r="AO52"/>
  <c r="AO53"/>
  <c r="AO39"/>
  <c r="AN37"/>
  <c r="AO40"/>
  <c r="AO41"/>
  <c r="AO42"/>
  <c r="AO43"/>
  <c r="AO44"/>
  <c r="AO69"/>
  <c r="AH30" i="24"/>
  <c r="AH28"/>
  <c r="AJ22" i="26"/>
  <c r="AJ19"/>
  <c r="AJ16"/>
  <c r="AJ13"/>
  <c r="AJ11"/>
  <c r="AJ31"/>
  <c r="AH29" i="24"/>
  <c r="AH31"/>
  <c r="AH32"/>
  <c r="AN57" i="25"/>
  <c r="AN58"/>
  <c r="AN59"/>
  <c r="AG43" i="24"/>
  <c r="AG49"/>
  <c r="AG55"/>
  <c r="AG61"/>
  <c r="AG67"/>
  <c r="AG73"/>
  <c r="AG79"/>
  <c r="AG85"/>
  <c r="AG91"/>
  <c r="AG97"/>
  <c r="AG103"/>
  <c r="AG109"/>
  <c r="AG115"/>
  <c r="AG121"/>
  <c r="AG127"/>
  <c r="AG133"/>
  <c r="AG139"/>
  <c r="AG145"/>
  <c r="AG151"/>
  <c r="AG157"/>
  <c r="AG163"/>
  <c r="AG169"/>
  <c r="AG175"/>
  <c r="AG181"/>
  <c r="AG187"/>
  <c r="AG193"/>
  <c r="AG199"/>
  <c r="AG205"/>
  <c r="AG211"/>
  <c r="AG217"/>
  <c r="AG223"/>
  <c r="AG229"/>
  <c r="AG24"/>
  <c r="AN60" i="25"/>
  <c r="AN61"/>
  <c r="AN62"/>
  <c r="AN63"/>
  <c r="AN64"/>
  <c r="AN65"/>
  <c r="AN66"/>
  <c r="AN67"/>
  <c r="AN47"/>
  <c r="AN48"/>
  <c r="AH27" i="26"/>
  <c r="AF28" i="17"/>
  <c r="AH25" i="26"/>
  <c r="AH23"/>
  <c r="AH20"/>
  <c r="AH17"/>
  <c r="AH33"/>
  <c r="AN49" i="25"/>
  <c r="AN50"/>
  <c r="AN51"/>
  <c r="AN52"/>
  <c r="AN53"/>
  <c r="AN39"/>
  <c r="AM37"/>
  <c r="AN40"/>
  <c r="AN41"/>
  <c r="AN42"/>
  <c r="AN43"/>
  <c r="AN44"/>
  <c r="AN69"/>
  <c r="AG30" i="24"/>
  <c r="AG28"/>
  <c r="AI22" i="26"/>
  <c r="AI19"/>
  <c r="AI16"/>
  <c r="AI13"/>
  <c r="AI11"/>
  <c r="AI31"/>
  <c r="AG29" i="24"/>
  <c r="AG31"/>
  <c r="AG32"/>
  <c r="AM57" i="25"/>
  <c r="AM58"/>
  <c r="AM59"/>
  <c r="AF43" i="24"/>
  <c r="AF49"/>
  <c r="AF55"/>
  <c r="AF61"/>
  <c r="AF67"/>
  <c r="AF73"/>
  <c r="AF79"/>
  <c r="AF85"/>
  <c r="AF91"/>
  <c r="AF97"/>
  <c r="AF103"/>
  <c r="AF109"/>
  <c r="AF115"/>
  <c r="AF121"/>
  <c r="AF127"/>
  <c r="AF133"/>
  <c r="AF139"/>
  <c r="AF145"/>
  <c r="AF151"/>
  <c r="AF157"/>
  <c r="AF163"/>
  <c r="AF169"/>
  <c r="AF175"/>
  <c r="AF181"/>
  <c r="AF187"/>
  <c r="AF193"/>
  <c r="AF199"/>
  <c r="AF205"/>
  <c r="AF211"/>
  <c r="AF217"/>
  <c r="AF223"/>
  <c r="AF24"/>
  <c r="AM60" i="25"/>
  <c r="AM61"/>
  <c r="AM62"/>
  <c r="AM63"/>
  <c r="AM64"/>
  <c r="AM65"/>
  <c r="AM66"/>
  <c r="AM67"/>
  <c r="AM47"/>
  <c r="AM48"/>
  <c r="AG27" i="26"/>
  <c r="AE28" i="17"/>
  <c r="AG25" i="26"/>
  <c r="AG23"/>
  <c r="AG20"/>
  <c r="AG17"/>
  <c r="AG33"/>
  <c r="AM49" i="25"/>
  <c r="AM50"/>
  <c r="AM51"/>
  <c r="AM52"/>
  <c r="AM53"/>
  <c r="AM39"/>
  <c r="AL37"/>
  <c r="AM40"/>
  <c r="AM41"/>
  <c r="AM42"/>
  <c r="AM43"/>
  <c r="AM44"/>
  <c r="AM69"/>
  <c r="AF30" i="24"/>
  <c r="AF28"/>
  <c r="AH22" i="26"/>
  <c r="AH19"/>
  <c r="AH16"/>
  <c r="AH13"/>
  <c r="AH11"/>
  <c r="AH31"/>
  <c r="AF29" i="24"/>
  <c r="AF31"/>
  <c r="AF32"/>
  <c r="AL57" i="25"/>
  <c r="AL58"/>
  <c r="AL59"/>
  <c r="AE43" i="24"/>
  <c r="AE49"/>
  <c r="AE55"/>
  <c r="AE61"/>
  <c r="AE67"/>
  <c r="AE73"/>
  <c r="AE79"/>
  <c r="AE85"/>
  <c r="AE91"/>
  <c r="AE97"/>
  <c r="AE103"/>
  <c r="AE109"/>
  <c r="AE115"/>
  <c r="AE121"/>
  <c r="AE127"/>
  <c r="AE133"/>
  <c r="AE139"/>
  <c r="AE145"/>
  <c r="AE151"/>
  <c r="AE157"/>
  <c r="AE163"/>
  <c r="AE169"/>
  <c r="AE175"/>
  <c r="AE181"/>
  <c r="AE187"/>
  <c r="AE193"/>
  <c r="AE199"/>
  <c r="AE205"/>
  <c r="AE211"/>
  <c r="AE217"/>
  <c r="AE24"/>
  <c r="AL60" i="25"/>
  <c r="AL61"/>
  <c r="AL62"/>
  <c r="AL63"/>
  <c r="AL64"/>
  <c r="AL65"/>
  <c r="AL66"/>
  <c r="AL67"/>
  <c r="AL47"/>
  <c r="AL48"/>
  <c r="AF27" i="26"/>
  <c r="AD28" i="17"/>
  <c r="AF25" i="26"/>
  <c r="AF23"/>
  <c r="AF20"/>
  <c r="AF17"/>
  <c r="AF33"/>
  <c r="AL49" i="25"/>
  <c r="AL50"/>
  <c r="AL51"/>
  <c r="AL52"/>
  <c r="AL53"/>
  <c r="AL39"/>
  <c r="AK37"/>
  <c r="AL40"/>
  <c r="AL41"/>
  <c r="AL42"/>
  <c r="AL43"/>
  <c r="AL44"/>
  <c r="AL69"/>
  <c r="AE30" i="24"/>
  <c r="AE28"/>
  <c r="AG22" i="26"/>
  <c r="AG19"/>
  <c r="AG16"/>
  <c r="AG13"/>
  <c r="AG11"/>
  <c r="AG31"/>
  <c r="AE29" i="24"/>
  <c r="AE31"/>
  <c r="AE32"/>
  <c r="AK57" i="25"/>
  <c r="AK58"/>
  <c r="AK59"/>
  <c r="AD43" i="24"/>
  <c r="AD49"/>
  <c r="AD55"/>
  <c r="AD61"/>
  <c r="AD67"/>
  <c r="AD73"/>
  <c r="AD79"/>
  <c r="AD85"/>
  <c r="AD91"/>
  <c r="AD97"/>
  <c r="AD103"/>
  <c r="AD109"/>
  <c r="AD115"/>
  <c r="AD121"/>
  <c r="AD127"/>
  <c r="AD133"/>
  <c r="AD139"/>
  <c r="AD145"/>
  <c r="AD151"/>
  <c r="AD157"/>
  <c r="AD163"/>
  <c r="AD169"/>
  <c r="AD175"/>
  <c r="AD181"/>
  <c r="AD187"/>
  <c r="AD193"/>
  <c r="AD199"/>
  <c r="AD205"/>
  <c r="AD211"/>
  <c r="AD24"/>
  <c r="AK60" i="25"/>
  <c r="AK61"/>
  <c r="AK62"/>
  <c r="AK63"/>
  <c r="AK64"/>
  <c r="AK65"/>
  <c r="AK66"/>
  <c r="AK67"/>
  <c r="AK47"/>
  <c r="AK48"/>
  <c r="AE27" i="26"/>
  <c r="AC28" i="17"/>
  <c r="AE25" i="26"/>
  <c r="AE23"/>
  <c r="AE20"/>
  <c r="AE17"/>
  <c r="AE33"/>
  <c r="AK49" i="25"/>
  <c r="AK50"/>
  <c r="AK51"/>
  <c r="AK52"/>
  <c r="AK53"/>
  <c r="AK39"/>
  <c r="AJ37"/>
  <c r="AK40"/>
  <c r="AK41"/>
  <c r="AK42"/>
  <c r="AK43"/>
  <c r="AK44"/>
  <c r="AK69"/>
  <c r="AD30" i="24"/>
  <c r="AD28"/>
  <c r="AF22" i="26"/>
  <c r="AF19"/>
  <c r="AF16"/>
  <c r="AF13"/>
  <c r="AF11"/>
  <c r="AF31"/>
  <c r="AD29" i="24"/>
  <c r="AD31"/>
  <c r="AD32"/>
  <c r="AJ57" i="25"/>
  <c r="AJ58"/>
  <c r="AJ59"/>
  <c r="AC43" i="24"/>
  <c r="AC49"/>
  <c r="AC55"/>
  <c r="AC61"/>
  <c r="AC67"/>
  <c r="AC73"/>
  <c r="AC79"/>
  <c r="AC85"/>
  <c r="AC91"/>
  <c r="AC97"/>
  <c r="AC103"/>
  <c r="AC109"/>
  <c r="AC115"/>
  <c r="AC121"/>
  <c r="AC127"/>
  <c r="AC133"/>
  <c r="AC139"/>
  <c r="AC145"/>
  <c r="AC151"/>
  <c r="AC157"/>
  <c r="AC163"/>
  <c r="AC169"/>
  <c r="AC175"/>
  <c r="AC181"/>
  <c r="AC187"/>
  <c r="AC193"/>
  <c r="AC199"/>
  <c r="AC205"/>
  <c r="AC24"/>
  <c r="AJ60" i="25"/>
  <c r="AJ61"/>
  <c r="AJ62"/>
  <c r="AJ63"/>
  <c r="AJ64"/>
  <c r="AJ65"/>
  <c r="AJ66"/>
  <c r="AJ67"/>
  <c r="AJ47"/>
  <c r="AJ48"/>
  <c r="AD27" i="26"/>
  <c r="AB28" i="17"/>
  <c r="AD25" i="26"/>
  <c r="AD23"/>
  <c r="AD20"/>
  <c r="AD17"/>
  <c r="AD33"/>
  <c r="AJ49" i="25"/>
  <c r="AJ50"/>
  <c r="AJ51"/>
  <c r="AJ52"/>
  <c r="AJ53"/>
  <c r="AJ39"/>
  <c r="AI37"/>
  <c r="AJ40"/>
  <c r="AJ41"/>
  <c r="AJ42"/>
  <c r="AJ43"/>
  <c r="AJ44"/>
  <c r="AJ69"/>
  <c r="AC30" i="24"/>
  <c r="AC28"/>
  <c r="AE22" i="26"/>
  <c r="AE19"/>
  <c r="AE16"/>
  <c r="AE13"/>
  <c r="AE11"/>
  <c r="AE31"/>
  <c r="AC29" i="24"/>
  <c r="AC31"/>
  <c r="AC32"/>
  <c r="AI57" i="25"/>
  <c r="AI58"/>
  <c r="AI59"/>
  <c r="AB43" i="24"/>
  <c r="AB49"/>
  <c r="AB55"/>
  <c r="AB61"/>
  <c r="AB67"/>
  <c r="AB73"/>
  <c r="AB79"/>
  <c r="AB85"/>
  <c r="AB91"/>
  <c r="AB97"/>
  <c r="AB103"/>
  <c r="AB109"/>
  <c r="AB115"/>
  <c r="AB121"/>
  <c r="AB127"/>
  <c r="AB133"/>
  <c r="AB139"/>
  <c r="AB145"/>
  <c r="AB151"/>
  <c r="AB157"/>
  <c r="AB163"/>
  <c r="AB169"/>
  <c r="AB175"/>
  <c r="AB181"/>
  <c r="AB187"/>
  <c r="AB193"/>
  <c r="AB199"/>
  <c r="AB24"/>
  <c r="AI60" i="25"/>
  <c r="AI61"/>
  <c r="AI62"/>
  <c r="AI63"/>
  <c r="AI64"/>
  <c r="AI65"/>
  <c r="AI66"/>
  <c r="AI67"/>
  <c r="AI47"/>
  <c r="AI48"/>
  <c r="AC27" i="26"/>
  <c r="AA28" i="17"/>
  <c r="AC25" i="26"/>
  <c r="AC23"/>
  <c r="AC20"/>
  <c r="AC17"/>
  <c r="AC33"/>
  <c r="AI49" i="25"/>
  <c r="AI50"/>
  <c r="AI51"/>
  <c r="AI52"/>
  <c r="AI53"/>
  <c r="AI39"/>
  <c r="AH37"/>
  <c r="AI40"/>
  <c r="AI41"/>
  <c r="AI42"/>
  <c r="AI43"/>
  <c r="AI44"/>
  <c r="AI69"/>
  <c r="AB30" i="24"/>
  <c r="AB28"/>
  <c r="AD22" i="26"/>
  <c r="AD19"/>
  <c r="AD16"/>
  <c r="AD13"/>
  <c r="AD11"/>
  <c r="AD31"/>
  <c r="AB29" i="24"/>
  <c r="AB31"/>
  <c r="AB32"/>
  <c r="AH57" i="25"/>
  <c r="AH58"/>
  <c r="AH59"/>
  <c r="AA43" i="24"/>
  <c r="AA49"/>
  <c r="AA55"/>
  <c r="AA61"/>
  <c r="AA67"/>
  <c r="AA73"/>
  <c r="AA79"/>
  <c r="AA85"/>
  <c r="AA91"/>
  <c r="AA97"/>
  <c r="AA103"/>
  <c r="AA109"/>
  <c r="AA115"/>
  <c r="AA121"/>
  <c r="AA127"/>
  <c r="AA133"/>
  <c r="AA139"/>
  <c r="AA145"/>
  <c r="AA151"/>
  <c r="AA157"/>
  <c r="AA163"/>
  <c r="AA169"/>
  <c r="AA175"/>
  <c r="AA181"/>
  <c r="AA187"/>
  <c r="AA193"/>
  <c r="AA24"/>
  <c r="AH60" i="25"/>
  <c r="AH61"/>
  <c r="AH62"/>
  <c r="AH63"/>
  <c r="AH64"/>
  <c r="AH65"/>
  <c r="AH66"/>
  <c r="AH67"/>
  <c r="AH47"/>
  <c r="AH48"/>
  <c r="AB27" i="26"/>
  <c r="Z28" i="17"/>
  <c r="AB25" i="26"/>
  <c r="AB23"/>
  <c r="AB20"/>
  <c r="AB17"/>
  <c r="AB33"/>
  <c r="AH49" i="25"/>
  <c r="AH50"/>
  <c r="AH51"/>
  <c r="AH52"/>
  <c r="AH53"/>
  <c r="AH39"/>
  <c r="AG37"/>
  <c r="AH40"/>
  <c r="AH41"/>
  <c r="AH42"/>
  <c r="AH43"/>
  <c r="AH44"/>
  <c r="AH69"/>
  <c r="AA30" i="24"/>
  <c r="AA28"/>
  <c r="AC22" i="26"/>
  <c r="AC19"/>
  <c r="AC16"/>
  <c r="AC13"/>
  <c r="AC11"/>
  <c r="AC31"/>
  <c r="AA29" i="24"/>
  <c r="AA31"/>
  <c r="AA32"/>
  <c r="AG57" i="25"/>
  <c r="AG58"/>
  <c r="AG59"/>
  <c r="Z43" i="24"/>
  <c r="Z49"/>
  <c r="Z55"/>
  <c r="Z61"/>
  <c r="Z67"/>
  <c r="Z73"/>
  <c r="Z79"/>
  <c r="Z85"/>
  <c r="Z91"/>
  <c r="Z97"/>
  <c r="Z103"/>
  <c r="Z109"/>
  <c r="Z115"/>
  <c r="Z121"/>
  <c r="Z127"/>
  <c r="Z133"/>
  <c r="Z139"/>
  <c r="Z145"/>
  <c r="Z151"/>
  <c r="Z157"/>
  <c r="Z163"/>
  <c r="Z169"/>
  <c r="Z175"/>
  <c r="Z181"/>
  <c r="Z187"/>
  <c r="Z24"/>
  <c r="AG60" i="25"/>
  <c r="AG61"/>
  <c r="AG62"/>
  <c r="AG63"/>
  <c r="AG64"/>
  <c r="AG65"/>
  <c r="AG66"/>
  <c r="AG67"/>
  <c r="AG47"/>
  <c r="AG48"/>
  <c r="AA27" i="26"/>
  <c r="Y28" i="17"/>
  <c r="AA25" i="26"/>
  <c r="AA23"/>
  <c r="AA20"/>
  <c r="AA17"/>
  <c r="AA33"/>
  <c r="AG49" i="25"/>
  <c r="AG50"/>
  <c r="AG51"/>
  <c r="AG52"/>
  <c r="AG53"/>
  <c r="AG39"/>
  <c r="AF37"/>
  <c r="AG40"/>
  <c r="AG41"/>
  <c r="AG42"/>
  <c r="AG43"/>
  <c r="AG44"/>
  <c r="AG69"/>
  <c r="Z30" i="24"/>
  <c r="Z28"/>
  <c r="AB22" i="26"/>
  <c r="AB19"/>
  <c r="AB16"/>
  <c r="AB13"/>
  <c r="AB11"/>
  <c r="AB31"/>
  <c r="Z29" i="24"/>
  <c r="Z31"/>
  <c r="Z32"/>
  <c r="AF57" i="25"/>
  <c r="AF58"/>
  <c r="AF59"/>
  <c r="Y43" i="24"/>
  <c r="Y49"/>
  <c r="Y55"/>
  <c r="Y61"/>
  <c r="Y67"/>
  <c r="Y73"/>
  <c r="Y79"/>
  <c r="Y85"/>
  <c r="Y91"/>
  <c r="Y97"/>
  <c r="Y103"/>
  <c r="Y109"/>
  <c r="Y115"/>
  <c r="Y121"/>
  <c r="Y127"/>
  <c r="Y133"/>
  <c r="Y139"/>
  <c r="Y145"/>
  <c r="Y151"/>
  <c r="Y157"/>
  <c r="Y163"/>
  <c r="Y169"/>
  <c r="Y175"/>
  <c r="Y181"/>
  <c r="Y24"/>
  <c r="AF60" i="25"/>
  <c r="AF61"/>
  <c r="AF62"/>
  <c r="AF63"/>
  <c r="AF64"/>
  <c r="AF65"/>
  <c r="AF66"/>
  <c r="AF67"/>
  <c r="AF47"/>
  <c r="AF48"/>
  <c r="Z27" i="26"/>
  <c r="X28" i="17"/>
  <c r="Z25" i="26"/>
  <c r="Z23"/>
  <c r="Z20"/>
  <c r="Z17"/>
  <c r="Z33"/>
  <c r="AF49" i="25"/>
  <c r="AF50"/>
  <c r="AF51"/>
  <c r="AF52"/>
  <c r="AF53"/>
  <c r="AF39"/>
  <c r="AE37"/>
  <c r="AF40"/>
  <c r="AF41"/>
  <c r="AF42"/>
  <c r="AF43"/>
  <c r="AF44"/>
  <c r="AF69"/>
  <c r="Y30" i="24"/>
  <c r="Y28"/>
  <c r="AA22" i="26"/>
  <c r="AA19"/>
  <c r="AA16"/>
  <c r="AA13"/>
  <c r="AA11"/>
  <c r="AA31"/>
  <c r="Y29" i="24"/>
  <c r="Y31"/>
  <c r="Y32"/>
  <c r="AE57" i="25"/>
  <c r="AE58"/>
  <c r="AE59"/>
  <c r="X43" i="24"/>
  <c r="X49"/>
  <c r="X55"/>
  <c r="X61"/>
  <c r="X67"/>
  <c r="X73"/>
  <c r="X79"/>
  <c r="X85"/>
  <c r="X91"/>
  <c r="X97"/>
  <c r="X103"/>
  <c r="X109"/>
  <c r="X115"/>
  <c r="X121"/>
  <c r="X127"/>
  <c r="X133"/>
  <c r="X139"/>
  <c r="X145"/>
  <c r="X151"/>
  <c r="X157"/>
  <c r="X163"/>
  <c r="X169"/>
  <c r="X175"/>
  <c r="X24"/>
  <c r="AE60" i="25"/>
  <c r="AE61"/>
  <c r="AE62"/>
  <c r="AE63"/>
  <c r="AE64"/>
  <c r="AE65"/>
  <c r="AE66"/>
  <c r="AE67"/>
  <c r="AE47"/>
  <c r="AE48"/>
  <c r="Y27" i="26"/>
  <c r="W28" i="17"/>
  <c r="Y25" i="26"/>
  <c r="Y23"/>
  <c r="Y20"/>
  <c r="Y17"/>
  <c r="Y33"/>
  <c r="AE49" i="25"/>
  <c r="AE50"/>
  <c r="AE51"/>
  <c r="AE52"/>
  <c r="AE53"/>
  <c r="AE39"/>
  <c r="AD37"/>
  <c r="AE40"/>
  <c r="AE41"/>
  <c r="AE42"/>
  <c r="AE43"/>
  <c r="AE44"/>
  <c r="AE69"/>
  <c r="X30" i="24"/>
  <c r="X28"/>
  <c r="Z22" i="26"/>
  <c r="Z19"/>
  <c r="Z16"/>
  <c r="Z13"/>
  <c r="Z11"/>
  <c r="Z31"/>
  <c r="X29" i="24"/>
  <c r="X31"/>
  <c r="X32"/>
  <c r="AD57" i="25"/>
  <c r="AD58"/>
  <c r="AD59"/>
  <c r="W43" i="24"/>
  <c r="W49"/>
  <c r="W55"/>
  <c r="W61"/>
  <c r="W67"/>
  <c r="W73"/>
  <c r="W79"/>
  <c r="W85"/>
  <c r="W91"/>
  <c r="W97"/>
  <c r="W103"/>
  <c r="W109"/>
  <c r="W115"/>
  <c r="W121"/>
  <c r="W127"/>
  <c r="W133"/>
  <c r="W139"/>
  <c r="W145"/>
  <c r="W151"/>
  <c r="W157"/>
  <c r="W163"/>
  <c r="W169"/>
  <c r="W24"/>
  <c r="AD60" i="25"/>
  <c r="AD61"/>
  <c r="AD62"/>
  <c r="AD63"/>
  <c r="AD64"/>
  <c r="AD65"/>
  <c r="AD66"/>
  <c r="AD67"/>
  <c r="AD47"/>
  <c r="AD48"/>
  <c r="X27" i="26"/>
  <c r="V28" i="17"/>
  <c r="X25" i="26"/>
  <c r="X23"/>
  <c r="X20"/>
  <c r="X17"/>
  <c r="X33"/>
  <c r="AD49" i="25"/>
  <c r="AD50"/>
  <c r="AD51"/>
  <c r="AD52"/>
  <c r="AD53"/>
  <c r="AD39"/>
  <c r="AC37"/>
  <c r="AD40"/>
  <c r="AD41"/>
  <c r="AD42"/>
  <c r="AD43"/>
  <c r="AD44"/>
  <c r="AD69"/>
  <c r="W30" i="24"/>
  <c r="W28"/>
  <c r="Y22" i="26"/>
  <c r="Y19"/>
  <c r="Y16"/>
  <c r="Y13"/>
  <c r="Y11"/>
  <c r="Y31"/>
  <c r="W29" i="24"/>
  <c r="W31"/>
  <c r="W32"/>
  <c r="AC57" i="25"/>
  <c r="AC58"/>
  <c r="AC59"/>
  <c r="V43" i="24"/>
  <c r="V49"/>
  <c r="V55"/>
  <c r="V61"/>
  <c r="V67"/>
  <c r="V73"/>
  <c r="V79"/>
  <c r="V85"/>
  <c r="V91"/>
  <c r="V97"/>
  <c r="V103"/>
  <c r="V109"/>
  <c r="V115"/>
  <c r="V121"/>
  <c r="V127"/>
  <c r="V133"/>
  <c r="V139"/>
  <c r="V145"/>
  <c r="V151"/>
  <c r="V157"/>
  <c r="V163"/>
  <c r="V24"/>
  <c r="AC60" i="25"/>
  <c r="AC61"/>
  <c r="AC62"/>
  <c r="AC63"/>
  <c r="AC64"/>
  <c r="AC65"/>
  <c r="AC66"/>
  <c r="AC67"/>
  <c r="AC47"/>
  <c r="AC48"/>
  <c r="W27" i="26"/>
  <c r="U28" i="17"/>
  <c r="W25" i="26"/>
  <c r="W23"/>
  <c r="W20"/>
  <c r="W17"/>
  <c r="W33"/>
  <c r="AC49" i="25"/>
  <c r="AC50"/>
  <c r="AC51"/>
  <c r="AC52"/>
  <c r="AC53"/>
  <c r="AC39"/>
  <c r="AB37"/>
  <c r="AC40"/>
  <c r="AC41"/>
  <c r="AC42"/>
  <c r="AC43"/>
  <c r="AC44"/>
  <c r="AC69"/>
  <c r="V30" i="24"/>
  <c r="V28"/>
  <c r="X22" i="26"/>
  <c r="X19"/>
  <c r="X16"/>
  <c r="X13"/>
  <c r="X11"/>
  <c r="X31"/>
  <c r="V29" i="24"/>
  <c r="V31"/>
  <c r="V32"/>
  <c r="AB57" i="25"/>
  <c r="AB58"/>
  <c r="AB59"/>
  <c r="U43" i="24"/>
  <c r="U49"/>
  <c r="U55"/>
  <c r="U61"/>
  <c r="U67"/>
  <c r="U73"/>
  <c r="U79"/>
  <c r="U85"/>
  <c r="U91"/>
  <c r="U97"/>
  <c r="U103"/>
  <c r="U109"/>
  <c r="U115"/>
  <c r="U121"/>
  <c r="U127"/>
  <c r="U133"/>
  <c r="U139"/>
  <c r="U145"/>
  <c r="U151"/>
  <c r="U157"/>
  <c r="U24"/>
  <c r="AB60" i="25"/>
  <c r="AB61"/>
  <c r="AB62"/>
  <c r="AB63"/>
  <c r="AB64"/>
  <c r="AB65"/>
  <c r="AB66"/>
  <c r="AB67"/>
  <c r="AB47"/>
  <c r="AB48"/>
  <c r="V27" i="26"/>
  <c r="T28" i="17"/>
  <c r="V25" i="26"/>
  <c r="V23"/>
  <c r="V20"/>
  <c r="V17"/>
  <c r="V33"/>
  <c r="AB49" i="25"/>
  <c r="AB50"/>
  <c r="AB51"/>
  <c r="AB52"/>
  <c r="AB53"/>
  <c r="AB39"/>
  <c r="AA37"/>
  <c r="AB40"/>
  <c r="AB41"/>
  <c r="AB42"/>
  <c r="AB43"/>
  <c r="AB44"/>
  <c r="AB69"/>
  <c r="U30" i="24"/>
  <c r="U28"/>
  <c r="W22" i="26"/>
  <c r="W19"/>
  <c r="W16"/>
  <c r="W13"/>
  <c r="W11"/>
  <c r="W31"/>
  <c r="U29" i="24"/>
  <c r="U31"/>
  <c r="U32"/>
  <c r="AA57" i="25"/>
  <c r="AA58"/>
  <c r="AA59"/>
  <c r="T43" i="24"/>
  <c r="T49"/>
  <c r="T55"/>
  <c r="T61"/>
  <c r="T67"/>
  <c r="T73"/>
  <c r="T79"/>
  <c r="T85"/>
  <c r="T91"/>
  <c r="T97"/>
  <c r="T103"/>
  <c r="T109"/>
  <c r="T115"/>
  <c r="T121"/>
  <c r="T127"/>
  <c r="T133"/>
  <c r="T139"/>
  <c r="T145"/>
  <c r="T151"/>
  <c r="T24"/>
  <c r="AA60" i="25"/>
  <c r="AA61"/>
  <c r="AA62"/>
  <c r="AA63"/>
  <c r="AA64"/>
  <c r="AA65"/>
  <c r="AA66"/>
  <c r="AA67"/>
  <c r="AA47"/>
  <c r="AA48"/>
  <c r="U27" i="26"/>
  <c r="S28" i="17"/>
  <c r="U25" i="26"/>
  <c r="U23"/>
  <c r="U20"/>
  <c r="U17"/>
  <c r="U33"/>
  <c r="AA49" i="25"/>
  <c r="AA50"/>
  <c r="AA51"/>
  <c r="AA52"/>
  <c r="AA53"/>
  <c r="AA39"/>
  <c r="Z37"/>
  <c r="AA40"/>
  <c r="AA41"/>
  <c r="AA42"/>
  <c r="AA43"/>
  <c r="AA44"/>
  <c r="AA69"/>
  <c r="T30" i="24"/>
  <c r="T28"/>
  <c r="V22" i="26"/>
  <c r="V19"/>
  <c r="V16"/>
  <c r="V13"/>
  <c r="V11"/>
  <c r="V31"/>
  <c r="T29" i="24"/>
  <c r="T31"/>
  <c r="T32"/>
  <c r="Z57" i="25"/>
  <c r="Z58"/>
  <c r="Z59"/>
  <c r="S43" i="24"/>
  <c r="S49"/>
  <c r="S55"/>
  <c r="S61"/>
  <c r="S67"/>
  <c r="S73"/>
  <c r="S79"/>
  <c r="S85"/>
  <c r="S91"/>
  <c r="S97"/>
  <c r="S103"/>
  <c r="S109"/>
  <c r="S115"/>
  <c r="S121"/>
  <c r="S127"/>
  <c r="S133"/>
  <c r="S139"/>
  <c r="S145"/>
  <c r="S24"/>
  <c r="Z60" i="25"/>
  <c r="Z61"/>
  <c r="Z62"/>
  <c r="Z63"/>
  <c r="Z64"/>
  <c r="Z65"/>
  <c r="Z66"/>
  <c r="Z67"/>
  <c r="Z47"/>
  <c r="Z48"/>
  <c r="T27" i="26"/>
  <c r="R28" i="17"/>
  <c r="T25" i="26"/>
  <c r="T23"/>
  <c r="T20"/>
  <c r="T17"/>
  <c r="T33"/>
  <c r="Z49" i="25"/>
  <c r="Z50"/>
  <c r="Z51"/>
  <c r="Z52"/>
  <c r="Z53"/>
  <c r="Z39"/>
  <c r="Y37"/>
  <c r="Z40"/>
  <c r="Z41"/>
  <c r="Z42"/>
  <c r="Z43"/>
  <c r="Z44"/>
  <c r="Z69"/>
  <c r="S30" i="24"/>
  <c r="S28"/>
  <c r="U22" i="26"/>
  <c r="U19"/>
  <c r="U16"/>
  <c r="U13"/>
  <c r="U11"/>
  <c r="U31"/>
  <c r="S29" i="24"/>
  <c r="S31"/>
  <c r="S32"/>
  <c r="Y57" i="25"/>
  <c r="Y58"/>
  <c r="Y59"/>
  <c r="R43" i="24"/>
  <c r="R49"/>
  <c r="R55"/>
  <c r="R61"/>
  <c r="R67"/>
  <c r="R73"/>
  <c r="R79"/>
  <c r="R85"/>
  <c r="R91"/>
  <c r="R97"/>
  <c r="R103"/>
  <c r="R109"/>
  <c r="R115"/>
  <c r="R121"/>
  <c r="R127"/>
  <c r="R133"/>
  <c r="R139"/>
  <c r="R24"/>
  <c r="Y60" i="25"/>
  <c r="Y61"/>
  <c r="Y62"/>
  <c r="Y63"/>
  <c r="Y64"/>
  <c r="Y65"/>
  <c r="Y66"/>
  <c r="Y67"/>
  <c r="Y47"/>
  <c r="Y48"/>
  <c r="S27" i="26"/>
  <c r="Q28" i="17"/>
  <c r="S25" i="26"/>
  <c r="S23"/>
  <c r="S20"/>
  <c r="S17"/>
  <c r="S33"/>
  <c r="Y49" i="25"/>
  <c r="Y50"/>
  <c r="Y51"/>
  <c r="Y52"/>
  <c r="Y53"/>
  <c r="Y39"/>
  <c r="X37"/>
  <c r="Y40"/>
  <c r="Y41"/>
  <c r="Y42"/>
  <c r="Y43"/>
  <c r="Y44"/>
  <c r="Y69"/>
  <c r="R30" i="24"/>
  <c r="R28"/>
  <c r="T22" i="26"/>
  <c r="T19"/>
  <c r="T16"/>
  <c r="T13"/>
  <c r="T11"/>
  <c r="T31"/>
  <c r="R29" i="24"/>
  <c r="R31"/>
  <c r="R32"/>
  <c r="X57" i="25"/>
  <c r="X58"/>
  <c r="X59"/>
  <c r="Q43" i="24"/>
  <c r="Q49"/>
  <c r="Q55"/>
  <c r="Q61"/>
  <c r="Q67"/>
  <c r="Q73"/>
  <c r="Q79"/>
  <c r="Q85"/>
  <c r="Q91"/>
  <c r="Q97"/>
  <c r="Q103"/>
  <c r="Q109"/>
  <c r="Q115"/>
  <c r="Q121"/>
  <c r="Q127"/>
  <c r="Q133"/>
  <c r="Q24"/>
  <c r="X60" i="25"/>
  <c r="X61"/>
  <c r="X62"/>
  <c r="X63"/>
  <c r="X64"/>
  <c r="X65"/>
  <c r="X66"/>
  <c r="X67"/>
  <c r="X47"/>
  <c r="X48"/>
  <c r="P28" i="17"/>
  <c r="R25" i="26"/>
  <c r="R23"/>
  <c r="R20"/>
  <c r="R17"/>
  <c r="R33"/>
  <c r="X49" i="25"/>
  <c r="X50"/>
  <c r="X51"/>
  <c r="X52"/>
  <c r="X53"/>
  <c r="X39"/>
  <c r="W37"/>
  <c r="X40"/>
  <c r="X41"/>
  <c r="X42"/>
  <c r="X43"/>
  <c r="X44"/>
  <c r="X69"/>
  <c r="Q30" i="24"/>
  <c r="Q28"/>
  <c r="S22" i="26"/>
  <c r="S19"/>
  <c r="S16"/>
  <c r="S13"/>
  <c r="S11"/>
  <c r="S31"/>
  <c r="Q29" i="24"/>
  <c r="Q31"/>
  <c r="Q32"/>
  <c r="W57" i="25"/>
  <c r="W58"/>
  <c r="W59"/>
  <c r="P43" i="24"/>
  <c r="P49"/>
  <c r="P55"/>
  <c r="P61"/>
  <c r="P67"/>
  <c r="P73"/>
  <c r="P79"/>
  <c r="P85"/>
  <c r="P91"/>
  <c r="P97"/>
  <c r="P103"/>
  <c r="P109"/>
  <c r="P115"/>
  <c r="P121"/>
  <c r="P127"/>
  <c r="P24"/>
  <c r="W60" i="25"/>
  <c r="W61"/>
  <c r="W62"/>
  <c r="W63"/>
  <c r="W64"/>
  <c r="W65"/>
  <c r="W66"/>
  <c r="W67"/>
  <c r="W47"/>
  <c r="W48"/>
  <c r="O28" i="17"/>
  <c r="Q25" i="26"/>
  <c r="Q23"/>
  <c r="Q20"/>
  <c r="Q17"/>
  <c r="Q33"/>
  <c r="W49" i="25"/>
  <c r="W50"/>
  <c r="W51"/>
  <c r="W52"/>
  <c r="W53"/>
  <c r="W39"/>
  <c r="V37"/>
  <c r="W40"/>
  <c r="W41"/>
  <c r="W42"/>
  <c r="W43"/>
  <c r="W44"/>
  <c r="W69"/>
  <c r="P30" i="24"/>
  <c r="P28"/>
  <c r="R22" i="26"/>
  <c r="R19"/>
  <c r="R16"/>
  <c r="R13"/>
  <c r="R11"/>
  <c r="R31"/>
  <c r="P29" i="24"/>
  <c r="P31"/>
  <c r="P32"/>
  <c r="V57" i="25"/>
  <c r="V58"/>
  <c r="V59"/>
  <c r="O43" i="24"/>
  <c r="O49"/>
  <c r="O55"/>
  <c r="O61"/>
  <c r="O67"/>
  <c r="O73"/>
  <c r="O79"/>
  <c r="O85"/>
  <c r="O91"/>
  <c r="O97"/>
  <c r="O103"/>
  <c r="O109"/>
  <c r="O115"/>
  <c r="O121"/>
  <c r="O24"/>
  <c r="V60" i="25"/>
  <c r="V61"/>
  <c r="V62"/>
  <c r="V63"/>
  <c r="V64"/>
  <c r="V65"/>
  <c r="V66"/>
  <c r="V67"/>
  <c r="V47"/>
  <c r="V48"/>
  <c r="N28" i="17"/>
  <c r="P25" i="26"/>
  <c r="P23"/>
  <c r="P20"/>
  <c r="P17"/>
  <c r="P33"/>
  <c r="V49" i="25"/>
  <c r="V50"/>
  <c r="V51"/>
  <c r="V52"/>
  <c r="V53"/>
  <c r="V39"/>
  <c r="U37"/>
  <c r="V40"/>
  <c r="V41"/>
  <c r="V42"/>
  <c r="V43"/>
  <c r="V44"/>
  <c r="V69"/>
  <c r="O30" i="24"/>
  <c r="O28"/>
  <c r="Q22" i="26"/>
  <c r="Q19"/>
  <c r="Q16"/>
  <c r="Q13"/>
  <c r="Q11"/>
  <c r="Q31"/>
  <c r="O29" i="24"/>
  <c r="O31"/>
  <c r="O32"/>
  <c r="U57" i="25"/>
  <c r="U58"/>
  <c r="U59"/>
  <c r="N43" i="24"/>
  <c r="N49"/>
  <c r="N55"/>
  <c r="N61"/>
  <c r="N67"/>
  <c r="N73"/>
  <c r="N79"/>
  <c r="N85"/>
  <c r="N91"/>
  <c r="N97"/>
  <c r="N103"/>
  <c r="N109"/>
  <c r="N115"/>
  <c r="N24"/>
  <c r="U60" i="25"/>
  <c r="U61"/>
  <c r="U62"/>
  <c r="U63"/>
  <c r="U64"/>
  <c r="U65"/>
  <c r="U66"/>
  <c r="U67"/>
  <c r="U47"/>
  <c r="U48"/>
  <c r="M28" i="17"/>
  <c r="O25" i="26"/>
  <c r="O23"/>
  <c r="O20"/>
  <c r="O17"/>
  <c r="O33"/>
  <c r="U49" i="25"/>
  <c r="U50"/>
  <c r="U51"/>
  <c r="U52"/>
  <c r="U53"/>
  <c r="U39"/>
  <c r="T37"/>
  <c r="U40"/>
  <c r="U41"/>
  <c r="U42"/>
  <c r="U43"/>
  <c r="U44"/>
  <c r="U69"/>
  <c r="N30" i="24"/>
  <c r="N28"/>
  <c r="P22" i="26"/>
  <c r="P19"/>
  <c r="P16"/>
  <c r="P13"/>
  <c r="P11"/>
  <c r="P31"/>
  <c r="N29" i="24"/>
  <c r="N31"/>
  <c r="N32"/>
  <c r="T57" i="25"/>
  <c r="T58"/>
  <c r="T59"/>
  <c r="M43" i="24"/>
  <c r="M49"/>
  <c r="M55"/>
  <c r="M61"/>
  <c r="M67"/>
  <c r="M73"/>
  <c r="M79"/>
  <c r="M85"/>
  <c r="M91"/>
  <c r="M97"/>
  <c r="M103"/>
  <c r="M109"/>
  <c r="M24"/>
  <c r="T60" i="25"/>
  <c r="T61"/>
  <c r="T62"/>
  <c r="T63"/>
  <c r="T64"/>
  <c r="T65"/>
  <c r="T66"/>
  <c r="T67"/>
  <c r="T47"/>
  <c r="T48"/>
  <c r="L28" i="17"/>
  <c r="N25" i="26"/>
  <c r="N23"/>
  <c r="N20"/>
  <c r="N17"/>
  <c r="N33"/>
  <c r="T49" i="25"/>
  <c r="T50"/>
  <c r="T51"/>
  <c r="T52"/>
  <c r="T53"/>
  <c r="T39"/>
  <c r="S37"/>
  <c r="T40"/>
  <c r="T41"/>
  <c r="T42"/>
  <c r="T43"/>
  <c r="T44"/>
  <c r="T69"/>
  <c r="M30" i="24"/>
  <c r="M28"/>
  <c r="O22" i="26"/>
  <c r="O19"/>
  <c r="O16"/>
  <c r="O13"/>
  <c r="O11"/>
  <c r="O31"/>
  <c r="M29" i="24"/>
  <c r="M31"/>
  <c r="M32"/>
  <c r="S57" i="25"/>
  <c r="S58"/>
  <c r="S59"/>
  <c r="L43" i="24"/>
  <c r="L49"/>
  <c r="L55"/>
  <c r="L61"/>
  <c r="L67"/>
  <c r="L73"/>
  <c r="L79"/>
  <c r="L85"/>
  <c r="L91"/>
  <c r="L97"/>
  <c r="L103"/>
  <c r="L24"/>
  <c r="S60" i="25"/>
  <c r="S61"/>
  <c r="S62"/>
  <c r="S63"/>
  <c r="S64"/>
  <c r="S65"/>
  <c r="S66"/>
  <c r="S67"/>
  <c r="S47"/>
  <c r="S48"/>
  <c r="K28" i="17"/>
  <c r="M25" i="26"/>
  <c r="M23"/>
  <c r="M20"/>
  <c r="M17"/>
  <c r="M33"/>
  <c r="S49" i="25"/>
  <c r="S50"/>
  <c r="S51"/>
  <c r="S52"/>
  <c r="S53"/>
  <c r="S39"/>
  <c r="R37"/>
  <c r="S40"/>
  <c r="S41"/>
  <c r="S42"/>
  <c r="S43"/>
  <c r="S44"/>
  <c r="S69"/>
  <c r="L30" i="24"/>
  <c r="L28"/>
  <c r="N22" i="26"/>
  <c r="N19"/>
  <c r="N16"/>
  <c r="N13"/>
  <c r="N11"/>
  <c r="N31"/>
  <c r="L29" i="24"/>
  <c r="L31"/>
  <c r="L32"/>
  <c r="R57" i="25"/>
  <c r="R58"/>
  <c r="R59"/>
  <c r="K43" i="24"/>
  <c r="K49"/>
  <c r="K55"/>
  <c r="K61"/>
  <c r="K67"/>
  <c r="K73"/>
  <c r="K79"/>
  <c r="K85"/>
  <c r="K91"/>
  <c r="K97"/>
  <c r="K24"/>
  <c r="R60" i="25"/>
  <c r="R61"/>
  <c r="R62"/>
  <c r="R63"/>
  <c r="R64"/>
  <c r="R65"/>
  <c r="R66"/>
  <c r="R67"/>
  <c r="R47"/>
  <c r="R48"/>
  <c r="J28" i="17"/>
  <c r="L25" i="26"/>
  <c r="L23"/>
  <c r="L20"/>
  <c r="L17"/>
  <c r="L33"/>
  <c r="R49" i="25"/>
  <c r="R50"/>
  <c r="R51"/>
  <c r="R52"/>
  <c r="R53"/>
  <c r="R39"/>
  <c r="Q37"/>
  <c r="R40"/>
  <c r="R41"/>
  <c r="R42"/>
  <c r="R43"/>
  <c r="R44"/>
  <c r="R69"/>
  <c r="K30" i="24"/>
  <c r="K28"/>
  <c r="M22" i="26"/>
  <c r="M19"/>
  <c r="M16"/>
  <c r="M13"/>
  <c r="M11"/>
  <c r="M31"/>
  <c r="K29" i="24"/>
  <c r="K31"/>
  <c r="K32"/>
  <c r="Q57" i="25"/>
  <c r="Q58"/>
  <c r="Q59"/>
  <c r="J43" i="24"/>
  <c r="J49"/>
  <c r="J55"/>
  <c r="J61"/>
  <c r="J67"/>
  <c r="J73"/>
  <c r="J79"/>
  <c r="J85"/>
  <c r="J91"/>
  <c r="J24"/>
  <c r="Q60" i="25"/>
  <c r="Q61"/>
  <c r="Q62"/>
  <c r="Q63"/>
  <c r="Q64"/>
  <c r="Q65"/>
  <c r="Q66"/>
  <c r="Q67"/>
  <c r="Q47"/>
  <c r="Q48"/>
  <c r="I28" i="17"/>
  <c r="K25" i="26"/>
  <c r="K23"/>
  <c r="K20"/>
  <c r="K17"/>
  <c r="K33"/>
  <c r="Q49" i="25"/>
  <c r="Q50"/>
  <c r="Q51"/>
  <c r="Q52"/>
  <c r="Q53"/>
  <c r="Q39"/>
  <c r="P37"/>
  <c r="Q40"/>
  <c r="Q41"/>
  <c r="Q42"/>
  <c r="Q43"/>
  <c r="Q44"/>
  <c r="Q69"/>
  <c r="J30" i="24"/>
  <c r="J28"/>
  <c r="L22" i="26"/>
  <c r="L19"/>
  <c r="L16"/>
  <c r="L13"/>
  <c r="L11"/>
  <c r="L31"/>
  <c r="J29" i="24"/>
  <c r="J31"/>
  <c r="J32"/>
  <c r="P57" i="25"/>
  <c r="P58"/>
  <c r="P59"/>
  <c r="I43" i="24"/>
  <c r="I49"/>
  <c r="I55"/>
  <c r="I61"/>
  <c r="I67"/>
  <c r="I73"/>
  <c r="I79"/>
  <c r="I85"/>
  <c r="I24"/>
  <c r="P60" i="25"/>
  <c r="P61"/>
  <c r="P62"/>
  <c r="P63"/>
  <c r="P64"/>
  <c r="P65"/>
  <c r="P66"/>
  <c r="P67"/>
  <c r="P47"/>
  <c r="P48"/>
  <c r="H28" i="17"/>
  <c r="J25" i="26"/>
  <c r="J23"/>
  <c r="J20"/>
  <c r="J17"/>
  <c r="J33"/>
  <c r="P49" i="25"/>
  <c r="P50"/>
  <c r="P51"/>
  <c r="P52"/>
  <c r="P53"/>
  <c r="P39"/>
  <c r="O37"/>
  <c r="P40"/>
  <c r="P41"/>
  <c r="P42"/>
  <c r="P43"/>
  <c r="P44"/>
  <c r="P69"/>
  <c r="I30" i="24"/>
  <c r="I28"/>
  <c r="K22" i="26"/>
  <c r="K19"/>
  <c r="K16"/>
  <c r="K13"/>
  <c r="K11"/>
  <c r="K31"/>
  <c r="I29" i="24"/>
  <c r="I31"/>
  <c r="I32"/>
  <c r="O57" i="25"/>
  <c r="O58"/>
  <c r="O59"/>
  <c r="H43" i="24"/>
  <c r="H49"/>
  <c r="H55"/>
  <c r="H61"/>
  <c r="H67"/>
  <c r="H73"/>
  <c r="H79"/>
  <c r="H24"/>
  <c r="O60" i="25"/>
  <c r="O61"/>
  <c r="O62"/>
  <c r="O63"/>
  <c r="O64"/>
  <c r="O65"/>
  <c r="O66"/>
  <c r="O67"/>
  <c r="O47"/>
  <c r="O48"/>
  <c r="G28" i="17"/>
  <c r="I25" i="26"/>
  <c r="I23"/>
  <c r="I20"/>
  <c r="I17"/>
  <c r="I33"/>
  <c r="O49" i="25"/>
  <c r="O50"/>
  <c r="O51"/>
  <c r="O52"/>
  <c r="O53"/>
  <c r="O39"/>
  <c r="N37"/>
  <c r="O40"/>
  <c r="O41"/>
  <c r="O42"/>
  <c r="O43"/>
  <c r="O44"/>
  <c r="O69"/>
  <c r="H30" i="24"/>
  <c r="H28"/>
  <c r="J22" i="26"/>
  <c r="J19"/>
  <c r="J16"/>
  <c r="J13"/>
  <c r="J11"/>
  <c r="J31"/>
  <c r="H29" i="24"/>
  <c r="H31"/>
  <c r="H32"/>
  <c r="N57" i="25"/>
  <c r="N58"/>
  <c r="N59"/>
  <c r="G43" i="24"/>
  <c r="G49"/>
  <c r="G55"/>
  <c r="G61"/>
  <c r="G67"/>
  <c r="G73"/>
  <c r="G24"/>
  <c r="N60" i="25"/>
  <c r="N61"/>
  <c r="N62"/>
  <c r="N63"/>
  <c r="N64"/>
  <c r="N65"/>
  <c r="N66"/>
  <c r="N67"/>
  <c r="N47"/>
  <c r="N48"/>
  <c r="F28" i="17"/>
  <c r="H25" i="26"/>
  <c r="H23"/>
  <c r="H20"/>
  <c r="H17"/>
  <c r="H33"/>
  <c r="N49" i="25"/>
  <c r="N50"/>
  <c r="N51"/>
  <c r="N52"/>
  <c r="N53"/>
  <c r="N39"/>
  <c r="M37"/>
  <c r="N40"/>
  <c r="N41"/>
  <c r="N42"/>
  <c r="N43"/>
  <c r="N44"/>
  <c r="N69"/>
  <c r="G30" i="24"/>
  <c r="G28"/>
  <c r="I22" i="26"/>
  <c r="I19"/>
  <c r="I16"/>
  <c r="I13"/>
  <c r="I11"/>
  <c r="I31"/>
  <c r="G29" i="24"/>
  <c r="G31"/>
  <c r="G32"/>
  <c r="M57" i="25"/>
  <c r="M58"/>
  <c r="M59"/>
  <c r="F43" i="24"/>
  <c r="F49"/>
  <c r="F55"/>
  <c r="F61"/>
  <c r="F67"/>
  <c r="F24"/>
  <c r="M60" i="25"/>
  <c r="M61"/>
  <c r="M62"/>
  <c r="M63"/>
  <c r="M64"/>
  <c r="M65"/>
  <c r="M66"/>
  <c r="M67"/>
  <c r="M47"/>
  <c r="M48"/>
  <c r="E28" i="17"/>
  <c r="G25" i="26"/>
  <c r="G23"/>
  <c r="G20"/>
  <c r="G17"/>
  <c r="G33"/>
  <c r="M49" i="25"/>
  <c r="M50"/>
  <c r="M51"/>
  <c r="M52"/>
  <c r="M53"/>
  <c r="M39"/>
  <c r="L37"/>
  <c r="M40"/>
  <c r="M41"/>
  <c r="M42"/>
  <c r="M43"/>
  <c r="M44"/>
  <c r="M69"/>
  <c r="F30" i="24"/>
  <c r="F28"/>
  <c r="H22" i="26"/>
  <c r="H19"/>
  <c r="H16"/>
  <c r="H13"/>
  <c r="H11"/>
  <c r="H31"/>
  <c r="F29" i="24"/>
  <c r="F31"/>
  <c r="F32"/>
  <c r="L57" i="25"/>
  <c r="L58"/>
  <c r="L59"/>
  <c r="E43" i="24"/>
  <c r="E49"/>
  <c r="E55"/>
  <c r="E61"/>
  <c r="E24"/>
  <c r="L60" i="25"/>
  <c r="L61"/>
  <c r="L62"/>
  <c r="L63"/>
  <c r="L64"/>
  <c r="L65"/>
  <c r="L66"/>
  <c r="L67"/>
  <c r="L47"/>
  <c r="L48"/>
  <c r="D28" i="17"/>
  <c r="F25" i="26"/>
  <c r="F23"/>
  <c r="F20"/>
  <c r="F17"/>
  <c r="F33"/>
  <c r="L49" i="25"/>
  <c r="L50"/>
  <c r="L51"/>
  <c r="L52"/>
  <c r="L53"/>
  <c r="L39"/>
  <c r="K37"/>
  <c r="L40"/>
  <c r="L41"/>
  <c r="L42"/>
  <c r="L43"/>
  <c r="L44"/>
  <c r="L69"/>
  <c r="E30" i="24"/>
  <c r="E28"/>
  <c r="G22" i="26"/>
  <c r="G19"/>
  <c r="G16"/>
  <c r="G13"/>
  <c r="G11"/>
  <c r="G31"/>
  <c r="E29" i="24"/>
  <c r="E31"/>
  <c r="E32"/>
  <c r="K57" i="25"/>
  <c r="K58"/>
  <c r="K59"/>
  <c r="D43" i="24"/>
  <c r="D49"/>
  <c r="D55"/>
  <c r="D24"/>
  <c r="K60" i="25"/>
  <c r="K61"/>
  <c r="K62"/>
  <c r="K63"/>
  <c r="K64"/>
  <c r="K65"/>
  <c r="K66"/>
  <c r="K67"/>
  <c r="K47"/>
  <c r="K48"/>
  <c r="C28" i="17"/>
  <c r="E25" i="26"/>
  <c r="E23"/>
  <c r="E20"/>
  <c r="E17"/>
  <c r="E33"/>
  <c r="K49" i="25"/>
  <c r="K50"/>
  <c r="K51"/>
  <c r="K52"/>
  <c r="K53"/>
  <c r="K39"/>
  <c r="J37"/>
  <c r="K40"/>
  <c r="K41"/>
  <c r="K42"/>
  <c r="K43"/>
  <c r="K44"/>
  <c r="K69"/>
  <c r="D30" i="24"/>
  <c r="D28"/>
  <c r="F22" i="26"/>
  <c r="F19"/>
  <c r="F16"/>
  <c r="F13"/>
  <c r="F11"/>
  <c r="F31"/>
  <c r="D29" i="24"/>
  <c r="D31"/>
  <c r="D32"/>
  <c r="J57" i="25"/>
  <c r="J58"/>
  <c r="J59"/>
  <c r="C43" i="24"/>
  <c r="C49"/>
  <c r="C24"/>
  <c r="J60" i="25"/>
  <c r="J61"/>
  <c r="J62"/>
  <c r="J63"/>
  <c r="J64"/>
  <c r="J65"/>
  <c r="J66"/>
  <c r="J67"/>
  <c r="J47"/>
  <c r="J48"/>
  <c r="B28" i="17"/>
  <c r="D25" i="26"/>
  <c r="D23"/>
  <c r="D20"/>
  <c r="D17"/>
  <c r="D33"/>
  <c r="J49" i="25"/>
  <c r="J50"/>
  <c r="J51"/>
  <c r="J52"/>
  <c r="J53"/>
  <c r="J39"/>
  <c r="I37"/>
  <c r="J40"/>
  <c r="J41"/>
  <c r="J42"/>
  <c r="J43"/>
  <c r="J44"/>
  <c r="J69"/>
  <c r="C30" i="24"/>
  <c r="C28"/>
  <c r="E22" i="26"/>
  <c r="E19"/>
  <c r="E16"/>
  <c r="E13"/>
  <c r="E11"/>
  <c r="E31"/>
  <c r="C29" i="24"/>
  <c r="C31"/>
  <c r="C32"/>
  <c r="I57" i="25"/>
  <c r="I58"/>
  <c r="I59"/>
  <c r="B43" i="24"/>
  <c r="B24"/>
  <c r="I60" i="25"/>
  <c r="I61"/>
  <c r="I62"/>
  <c r="I63"/>
  <c r="I64"/>
  <c r="I65"/>
  <c r="I66"/>
  <c r="I67"/>
  <c r="I47"/>
  <c r="I48"/>
  <c r="I50"/>
  <c r="I51"/>
  <c r="I52"/>
  <c r="I53"/>
  <c r="I39"/>
  <c r="I40"/>
  <c r="I41"/>
  <c r="I42"/>
  <c r="I43"/>
  <c r="I44"/>
  <c r="I69"/>
  <c r="B30" i="24"/>
  <c r="B28"/>
  <c r="D22" i="26"/>
  <c r="D19"/>
  <c r="D16"/>
  <c r="D13"/>
  <c r="D11"/>
  <c r="D31"/>
  <c r="B29" i="24"/>
  <c r="B31"/>
  <c r="B32"/>
  <c r="AX35"/>
  <c r="AY35"/>
  <c r="AZ35"/>
  <c r="BA35"/>
  <c r="BB35"/>
  <c r="BC35"/>
  <c r="BD35"/>
  <c r="BE35"/>
  <c r="BF35"/>
  <c r="BG35"/>
  <c r="BH35"/>
  <c r="BI35"/>
  <c r="BI36"/>
  <c r="AL35"/>
  <c r="AM35"/>
  <c r="AN35"/>
  <c r="AO35"/>
  <c r="AP35"/>
  <c r="AQ35"/>
  <c r="AR35"/>
  <c r="AS35"/>
  <c r="AT35"/>
  <c r="AU35"/>
  <c r="AV35"/>
  <c r="AW35"/>
  <c r="AW36"/>
  <c r="Z35"/>
  <c r="AA35"/>
  <c r="AB35"/>
  <c r="AC35"/>
  <c r="AD35"/>
  <c r="AE35"/>
  <c r="AF35"/>
  <c r="AG35"/>
  <c r="AH35"/>
  <c r="AI35"/>
  <c r="AJ35"/>
  <c r="AK35"/>
  <c r="AK36"/>
  <c r="N35"/>
  <c r="O35"/>
  <c r="P35"/>
  <c r="Q35"/>
  <c r="R35"/>
  <c r="S35"/>
  <c r="T35"/>
  <c r="U35"/>
  <c r="V35"/>
  <c r="W35"/>
  <c r="X35"/>
  <c r="Y35"/>
  <c r="Y36"/>
  <c r="B35"/>
  <c r="C35"/>
  <c r="D35"/>
  <c r="E35"/>
  <c r="F35"/>
  <c r="G35"/>
  <c r="H35"/>
  <c r="I35"/>
  <c r="J35"/>
  <c r="K35"/>
  <c r="L35"/>
  <c r="M35"/>
  <c r="M36"/>
  <c r="M33"/>
  <c r="BP90" i="4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A85"/>
  <c r="F85"/>
  <c r="G85"/>
  <c r="H85"/>
  <c r="F86"/>
  <c r="G86"/>
  <c r="H86"/>
  <c r="F87"/>
  <c r="G87"/>
  <c r="H87"/>
  <c r="F88"/>
  <c r="G88"/>
  <c r="H88"/>
  <c r="F89"/>
  <c r="G89"/>
  <c r="H89"/>
  <c r="F90"/>
  <c r="G90"/>
  <c r="H90"/>
  <c r="F91"/>
  <c r="G91"/>
  <c r="H91"/>
  <c r="G26" i="25"/>
  <c r="G47"/>
  <c r="H47"/>
  <c r="C12" i="17"/>
  <c r="C13"/>
  <c r="C14"/>
  <c r="C16"/>
  <c r="C29"/>
  <c r="F6" i="1"/>
  <c r="C32" i="17"/>
  <c r="F7" i="1"/>
  <c r="F8"/>
  <c r="F11"/>
  <c r="C49" i="17"/>
  <c r="E12" i="3"/>
  <c r="E23"/>
  <c r="C22"/>
  <c r="E22"/>
  <c r="E26"/>
  <c r="C25"/>
  <c r="E25"/>
  <c r="E3"/>
  <c r="J26" i="25"/>
  <c r="D12" i="17"/>
  <c r="D13"/>
  <c r="D14"/>
  <c r="D16"/>
  <c r="D29"/>
  <c r="G6" i="1"/>
  <c r="D32" i="17"/>
  <c r="G7" i="1"/>
  <c r="G8"/>
  <c r="G11"/>
  <c r="D49" i="17"/>
  <c r="F12" i="3"/>
  <c r="F23"/>
  <c r="F22"/>
  <c r="F26"/>
  <c r="F25"/>
  <c r="F3"/>
  <c r="K26" i="25"/>
  <c r="E12" i="17"/>
  <c r="E13"/>
  <c r="E14"/>
  <c r="E16"/>
  <c r="E29"/>
  <c r="H6" i="1"/>
  <c r="E32" i="17"/>
  <c r="H7" i="1"/>
  <c r="H8"/>
  <c r="H11"/>
  <c r="E49" i="17"/>
  <c r="G12" i="3"/>
  <c r="G23"/>
  <c r="G22"/>
  <c r="G26"/>
  <c r="G25"/>
  <c r="G3"/>
  <c r="L26" i="25"/>
  <c r="F12" i="17"/>
  <c r="F13"/>
  <c r="F14"/>
  <c r="F16"/>
  <c r="F29"/>
  <c r="I6" i="1"/>
  <c r="F32" i="17"/>
  <c r="I7" i="1"/>
  <c r="I8"/>
  <c r="I11"/>
  <c r="F49" i="17"/>
  <c r="H12" i="3"/>
  <c r="H23"/>
  <c r="H22"/>
  <c r="H26"/>
  <c r="H25"/>
  <c r="H3"/>
  <c r="M26" i="25"/>
  <c r="G12" i="17"/>
  <c r="G13"/>
  <c r="G14"/>
  <c r="G16"/>
  <c r="G29"/>
  <c r="J6" i="1"/>
  <c r="G32" i="17"/>
  <c r="J7" i="1"/>
  <c r="J8"/>
  <c r="J11"/>
  <c r="G49" i="17"/>
  <c r="I12" i="3"/>
  <c r="I23"/>
  <c r="I22"/>
  <c r="I26"/>
  <c r="I25"/>
  <c r="I3"/>
  <c r="N26" i="25"/>
  <c r="H12" i="17"/>
  <c r="H13"/>
  <c r="H14"/>
  <c r="H16"/>
  <c r="H29"/>
  <c r="K6" i="1"/>
  <c r="H32" i="17"/>
  <c r="K7" i="1"/>
  <c r="K8"/>
  <c r="K11"/>
  <c r="H49" i="17"/>
  <c r="J12" i="3"/>
  <c r="J23"/>
  <c r="J22"/>
  <c r="J26"/>
  <c r="J25"/>
  <c r="J3"/>
  <c r="O26" i="25"/>
  <c r="I12" i="17"/>
  <c r="I13"/>
  <c r="I14"/>
  <c r="I16"/>
  <c r="I29"/>
  <c r="L6" i="1"/>
  <c r="I32" i="17"/>
  <c r="L7" i="1"/>
  <c r="L8"/>
  <c r="L11"/>
  <c r="I49" i="17"/>
  <c r="K12" i="3"/>
  <c r="K23"/>
  <c r="K22"/>
  <c r="K26"/>
  <c r="K25"/>
  <c r="K3"/>
  <c r="P26" i="25"/>
  <c r="J12" i="17"/>
  <c r="J13"/>
  <c r="J14"/>
  <c r="J16"/>
  <c r="J29"/>
  <c r="M6" i="1"/>
  <c r="J32" i="17"/>
  <c r="M7" i="1"/>
  <c r="M8"/>
  <c r="M11"/>
  <c r="J49" i="17"/>
  <c r="L12" i="3"/>
  <c r="L23"/>
  <c r="L22"/>
  <c r="L26"/>
  <c r="L25"/>
  <c r="L3"/>
  <c r="Q26" i="25"/>
  <c r="K12" i="17"/>
  <c r="K13"/>
  <c r="K14"/>
  <c r="K16"/>
  <c r="K29"/>
  <c r="N6" i="1"/>
  <c r="K32" i="17"/>
  <c r="N7" i="1"/>
  <c r="N8"/>
  <c r="N11"/>
  <c r="K49" i="17"/>
  <c r="M12" i="3"/>
  <c r="M23"/>
  <c r="M22"/>
  <c r="M26"/>
  <c r="M25"/>
  <c r="M3"/>
  <c r="R26" i="25"/>
  <c r="L12" i="17"/>
  <c r="L13"/>
  <c r="L14"/>
  <c r="L16"/>
  <c r="L29"/>
  <c r="O6" i="1"/>
  <c r="L32" i="17"/>
  <c r="O7" i="1"/>
  <c r="O8"/>
  <c r="O11"/>
  <c r="L49" i="17"/>
  <c r="N12" i="3"/>
  <c r="N23"/>
  <c r="N22"/>
  <c r="N26"/>
  <c r="N25"/>
  <c r="N3"/>
  <c r="S26" i="25"/>
  <c r="M12" i="17"/>
  <c r="M13"/>
  <c r="M14"/>
  <c r="M16"/>
  <c r="M29"/>
  <c r="P6" i="1"/>
  <c r="M32" i="17"/>
  <c r="P7" i="1"/>
  <c r="P8"/>
  <c r="P11"/>
  <c r="M49" i="17"/>
  <c r="O12" i="3"/>
  <c r="O23"/>
  <c r="O22"/>
  <c r="O26"/>
  <c r="O25"/>
  <c r="O3"/>
  <c r="T26" i="25"/>
  <c r="N12" i="17"/>
  <c r="N13"/>
  <c r="N14"/>
  <c r="N16"/>
  <c r="N29"/>
  <c r="Q6" i="1"/>
  <c r="N32" i="17"/>
  <c r="Q7" i="1"/>
  <c r="Q8"/>
  <c r="Q11"/>
  <c r="N49" i="17"/>
  <c r="P12" i="3"/>
  <c r="P23"/>
  <c r="P22"/>
  <c r="P26"/>
  <c r="P25"/>
  <c r="P3"/>
  <c r="U26" i="25"/>
  <c r="B13" i="17"/>
  <c r="B16"/>
  <c r="B29"/>
  <c r="E6" i="1"/>
  <c r="B32" i="17"/>
  <c r="E7" i="1"/>
  <c r="E8"/>
  <c r="E11"/>
  <c r="B49" i="17"/>
  <c r="D12" i="3"/>
  <c r="D23"/>
  <c r="D22"/>
  <c r="BO22"/>
  <c r="BO23"/>
  <c r="BO26"/>
  <c r="V26" i="25"/>
  <c r="BP22" i="3"/>
  <c r="BP23"/>
  <c r="BP26"/>
  <c r="W26" i="25"/>
  <c r="BQ22" i="3"/>
  <c r="BQ23"/>
  <c r="BQ26"/>
  <c r="X26" i="25"/>
  <c r="BR22" i="3"/>
  <c r="BR23"/>
  <c r="BR26"/>
  <c r="Y26" i="25"/>
  <c r="BS22" i="3"/>
  <c r="BS23"/>
  <c r="BS26"/>
  <c r="Z26" i="25"/>
  <c r="BT22" i="3"/>
  <c r="BT23"/>
  <c r="BT26"/>
  <c r="AA26" i="25"/>
  <c r="BU22" i="3"/>
  <c r="BU23"/>
  <c r="BU26"/>
  <c r="AB26" i="25"/>
  <c r="BV22" i="3"/>
  <c r="BV23"/>
  <c r="BV26"/>
  <c r="AC26" i="25"/>
  <c r="BW22" i="3"/>
  <c r="BW23"/>
  <c r="BW26"/>
  <c r="AD26" i="25"/>
  <c r="BX22" i="3"/>
  <c r="BX23"/>
  <c r="BX26"/>
  <c r="AE26" i="25"/>
  <c r="BY22" i="3"/>
  <c r="BY23"/>
  <c r="BY26"/>
  <c r="AF26" i="25"/>
  <c r="BZ22" i="3"/>
  <c r="BZ23"/>
  <c r="BZ26"/>
  <c r="AG26" i="25"/>
  <c r="AH26"/>
  <c r="O12" i="17"/>
  <c r="O13"/>
  <c r="O14"/>
  <c r="O16"/>
  <c r="O29"/>
  <c r="R6" i="1"/>
  <c r="O32" i="17"/>
  <c r="R7" i="1"/>
  <c r="R8"/>
  <c r="R11"/>
  <c r="O49" i="17"/>
  <c r="Q12" i="3"/>
  <c r="Q23"/>
  <c r="Q22"/>
  <c r="Q26"/>
  <c r="Q25"/>
  <c r="Q3"/>
  <c r="AI26" i="25"/>
  <c r="P12" i="17"/>
  <c r="P13"/>
  <c r="P14"/>
  <c r="P16"/>
  <c r="P29"/>
  <c r="S6" i="1"/>
  <c r="P32" i="17"/>
  <c r="S7" i="1"/>
  <c r="S8"/>
  <c r="S11"/>
  <c r="P49" i="17"/>
  <c r="R12" i="3"/>
  <c r="R23"/>
  <c r="R22"/>
  <c r="R26"/>
  <c r="R25"/>
  <c r="R3"/>
  <c r="AJ26" i="25"/>
  <c r="Q12" i="17"/>
  <c r="Q13"/>
  <c r="Q14"/>
  <c r="Q16"/>
  <c r="Q29"/>
  <c r="T6" i="1"/>
  <c r="Q32" i="17"/>
  <c r="T7" i="1"/>
  <c r="T8"/>
  <c r="T11"/>
  <c r="Q49" i="17"/>
  <c r="S12" i="3"/>
  <c r="S23"/>
  <c r="S22"/>
  <c r="S26"/>
  <c r="S25"/>
  <c r="S3"/>
  <c r="AK26" i="25"/>
  <c r="R12" i="17"/>
  <c r="R13"/>
  <c r="R14"/>
  <c r="R16"/>
  <c r="R29"/>
  <c r="U6" i="1"/>
  <c r="R32" i="17"/>
  <c r="U7" i="1"/>
  <c r="U8"/>
  <c r="U11"/>
  <c r="R49" i="17"/>
  <c r="T12" i="3"/>
  <c r="T23"/>
  <c r="T22"/>
  <c r="T26"/>
  <c r="T25"/>
  <c r="T3"/>
  <c r="AL26" i="25"/>
  <c r="S12" i="17"/>
  <c r="S13"/>
  <c r="S14"/>
  <c r="S16"/>
  <c r="S29"/>
  <c r="V6" i="1"/>
  <c r="S32" i="17"/>
  <c r="V7" i="1"/>
  <c r="V8"/>
  <c r="V11"/>
  <c r="S49" i="17"/>
  <c r="U12" i="3"/>
  <c r="U23"/>
  <c r="U22"/>
  <c r="U26"/>
  <c r="U25"/>
  <c r="U3"/>
  <c r="AM26" i="25"/>
  <c r="T12" i="17"/>
  <c r="T13"/>
  <c r="T14"/>
  <c r="T16"/>
  <c r="T29"/>
  <c r="W6" i="1"/>
  <c r="T32" i="17"/>
  <c r="W7" i="1"/>
  <c r="W8"/>
  <c r="W11"/>
  <c r="T49" i="17"/>
  <c r="V12" i="3"/>
  <c r="V23"/>
  <c r="V22"/>
  <c r="V26"/>
  <c r="V25"/>
  <c r="V3"/>
  <c r="AN26" i="25"/>
  <c r="U12" i="17"/>
  <c r="U13"/>
  <c r="U14"/>
  <c r="U16"/>
  <c r="U29"/>
  <c r="X6" i="1"/>
  <c r="U32" i="17"/>
  <c r="X7" i="1"/>
  <c r="X8"/>
  <c r="X11"/>
  <c r="U49" i="17"/>
  <c r="W12" i="3"/>
  <c r="W23"/>
  <c r="W22"/>
  <c r="W26"/>
  <c r="W25"/>
  <c r="W3"/>
  <c r="AO26" i="25"/>
  <c r="V12" i="17"/>
  <c r="V13"/>
  <c r="V14"/>
  <c r="V16"/>
  <c r="V29"/>
  <c r="Y6" i="1"/>
  <c r="V32" i="17"/>
  <c r="Y7" i="1"/>
  <c r="Y8"/>
  <c r="Y11"/>
  <c r="V49" i="17"/>
  <c r="X12" i="3"/>
  <c r="X23"/>
  <c r="X22"/>
  <c r="X26"/>
  <c r="X25"/>
  <c r="X3"/>
  <c r="AP26" i="25"/>
  <c r="W12" i="17"/>
  <c r="W13"/>
  <c r="W14"/>
  <c r="W16"/>
  <c r="W29"/>
  <c r="Z6" i="1"/>
  <c r="W32" i="17"/>
  <c r="Z7" i="1"/>
  <c r="Z8"/>
  <c r="Z11"/>
  <c r="W49" i="17"/>
  <c r="Y12" i="3"/>
  <c r="Y23"/>
  <c r="Y22"/>
  <c r="Y26"/>
  <c r="Y25"/>
  <c r="Y3"/>
  <c r="AQ26" i="25"/>
  <c r="X12" i="17"/>
  <c r="X13"/>
  <c r="X14"/>
  <c r="X16"/>
  <c r="X29"/>
  <c r="AA6" i="1"/>
  <c r="X32" i="17"/>
  <c r="AA7" i="1"/>
  <c r="AA8"/>
  <c r="AA11"/>
  <c r="X49" i="17"/>
  <c r="Z12" i="3"/>
  <c r="Z23"/>
  <c r="Z22"/>
  <c r="Z26"/>
  <c r="Z25"/>
  <c r="Z3"/>
  <c r="AR26" i="25"/>
  <c r="Y12" i="17"/>
  <c r="Y13"/>
  <c r="Y14"/>
  <c r="Y16"/>
  <c r="Y29"/>
  <c r="AB6" i="1"/>
  <c r="Y32" i="17"/>
  <c r="AB7" i="1"/>
  <c r="AB8"/>
  <c r="AB11"/>
  <c r="Y49" i="17"/>
  <c r="AA12" i="3"/>
  <c r="AA23"/>
  <c r="AA22"/>
  <c r="AA26"/>
  <c r="AA25"/>
  <c r="AA3"/>
  <c r="AS26" i="25"/>
  <c r="Z12" i="17"/>
  <c r="Z13"/>
  <c r="Z14"/>
  <c r="Z16"/>
  <c r="Z29"/>
  <c r="AC6" i="1"/>
  <c r="Z32" i="17"/>
  <c r="AC7" i="1"/>
  <c r="AC8"/>
  <c r="AC11"/>
  <c r="Z49" i="17"/>
  <c r="AB12" i="3"/>
  <c r="AB23"/>
  <c r="AB22"/>
  <c r="AB26"/>
  <c r="AB25"/>
  <c r="AB3"/>
  <c r="AT26" i="25"/>
  <c r="AA12" i="17"/>
  <c r="AA13"/>
  <c r="AA14"/>
  <c r="AA16"/>
  <c r="AA29"/>
  <c r="AD6" i="1"/>
  <c r="AA32" i="17"/>
  <c r="AD7" i="1"/>
  <c r="AD8"/>
  <c r="AD11"/>
  <c r="AA49" i="17"/>
  <c r="AC12" i="3"/>
  <c r="AC23"/>
  <c r="AC22"/>
  <c r="AC26"/>
  <c r="AC25"/>
  <c r="AC3"/>
  <c r="AU26" i="25"/>
  <c r="AB12" i="17"/>
  <c r="AB13"/>
  <c r="AB14"/>
  <c r="AB16"/>
  <c r="AB29"/>
  <c r="AE6" i="1"/>
  <c r="AB32" i="17"/>
  <c r="AE7" i="1"/>
  <c r="AE8"/>
  <c r="AE11"/>
  <c r="AB49" i="17"/>
  <c r="AD12" i="3"/>
  <c r="AD23"/>
  <c r="AD22"/>
  <c r="AD26"/>
  <c r="AD25"/>
  <c r="AD3"/>
  <c r="AV26" i="25"/>
  <c r="AC12" i="17"/>
  <c r="AC13"/>
  <c r="AC14"/>
  <c r="AC16"/>
  <c r="AC29"/>
  <c r="AF6" i="1"/>
  <c r="AC32" i="17"/>
  <c r="AF7" i="1"/>
  <c r="AF8"/>
  <c r="AF11"/>
  <c r="AC49" i="17"/>
  <c r="AE12" i="3"/>
  <c r="AE23"/>
  <c r="AE22"/>
  <c r="AE26"/>
  <c r="AE25"/>
  <c r="AE3"/>
  <c r="AW26" i="25"/>
  <c r="AD12" i="17"/>
  <c r="AD13"/>
  <c r="AD14"/>
  <c r="AD16"/>
  <c r="AD29"/>
  <c r="AG6" i="1"/>
  <c r="AD32" i="17"/>
  <c r="AG7" i="1"/>
  <c r="AG8"/>
  <c r="AG11"/>
  <c r="AD49" i="17"/>
  <c r="AF12" i="3"/>
  <c r="AF23"/>
  <c r="AF22"/>
  <c r="AF26"/>
  <c r="AF25"/>
  <c r="AF3"/>
  <c r="AX26" i="25"/>
  <c r="AE12" i="17"/>
  <c r="AE13"/>
  <c r="AE14"/>
  <c r="AE16"/>
  <c r="AE29"/>
  <c r="AH6" i="1"/>
  <c r="AE32" i="17"/>
  <c r="AH7" i="1"/>
  <c r="AH8"/>
  <c r="AH11"/>
  <c r="AE49" i="17"/>
  <c r="AG12" i="3"/>
  <c r="AG23"/>
  <c r="AG22"/>
  <c r="AG26"/>
  <c r="AG25"/>
  <c r="AG3"/>
  <c r="AY26" i="25"/>
  <c r="AF12" i="17"/>
  <c r="AF13"/>
  <c r="AF14"/>
  <c r="AF16"/>
  <c r="AF29"/>
  <c r="AI6" i="1"/>
  <c r="AF32" i="17"/>
  <c r="AI7" i="1"/>
  <c r="AI8"/>
  <c r="AI11"/>
  <c r="AF49" i="17"/>
  <c r="AH12" i="3"/>
  <c r="AH23"/>
  <c r="AH22"/>
  <c r="AH26"/>
  <c r="AH25"/>
  <c r="AH3"/>
  <c r="AZ26" i="25"/>
  <c r="AG12" i="17"/>
  <c r="AG13"/>
  <c r="AG14"/>
  <c r="AG16"/>
  <c r="AG29"/>
  <c r="AJ6" i="1"/>
  <c r="AG32" i="17"/>
  <c r="AJ7" i="1"/>
  <c r="AJ8"/>
  <c r="AJ11"/>
  <c r="AG49" i="17"/>
  <c r="AI12" i="3"/>
  <c r="AI23"/>
  <c r="AI22"/>
  <c r="AI26"/>
  <c r="AI25"/>
  <c r="AI3"/>
  <c r="BA26" i="25"/>
  <c r="AH12" i="17"/>
  <c r="AH13"/>
  <c r="AH14"/>
  <c r="AH16"/>
  <c r="AH29"/>
  <c r="AK6" i="1"/>
  <c r="AH32" i="17"/>
  <c r="AK7" i="1"/>
  <c r="AK8"/>
  <c r="AK11"/>
  <c r="AH49" i="17"/>
  <c r="AJ12" i="3"/>
  <c r="AJ23"/>
  <c r="AJ22"/>
  <c r="AJ26"/>
  <c r="AJ25"/>
  <c r="AJ3"/>
  <c r="BB26" i="25"/>
  <c r="AI12" i="17"/>
  <c r="AI13"/>
  <c r="AI14"/>
  <c r="AI16"/>
  <c r="AI29"/>
  <c r="AL6" i="1"/>
  <c r="AI32" i="17"/>
  <c r="AL7" i="1"/>
  <c r="AL8"/>
  <c r="AL11"/>
  <c r="AI49" i="17"/>
  <c r="AK12" i="3"/>
  <c r="AK23"/>
  <c r="AK22"/>
  <c r="AK26"/>
  <c r="AK25"/>
  <c r="AK3"/>
  <c r="BC26" i="25"/>
  <c r="AJ12" i="17"/>
  <c r="AJ13"/>
  <c r="AJ14"/>
  <c r="AJ16"/>
  <c r="AJ29"/>
  <c r="AM6" i="1"/>
  <c r="AJ32" i="17"/>
  <c r="AM7" i="1"/>
  <c r="AM8"/>
  <c r="AM11"/>
  <c r="AJ49" i="17"/>
  <c r="AL12" i="3"/>
  <c r="AL23"/>
  <c r="AL22"/>
  <c r="AL26"/>
  <c r="AL25"/>
  <c r="AL3"/>
  <c r="BD26" i="25"/>
  <c r="AK12" i="17"/>
  <c r="AK13"/>
  <c r="AK14"/>
  <c r="AK16"/>
  <c r="AK29"/>
  <c r="AN6" i="1"/>
  <c r="AK32" i="17"/>
  <c r="AN7" i="1"/>
  <c r="AN8"/>
  <c r="AN11"/>
  <c r="AK49" i="17"/>
  <c r="AM12" i="3"/>
  <c r="AM23"/>
  <c r="AM22"/>
  <c r="AM26"/>
  <c r="AM25"/>
  <c r="AM3"/>
  <c r="BE26" i="25"/>
  <c r="AL12" i="17"/>
  <c r="AL13"/>
  <c r="AL14"/>
  <c r="AL16"/>
  <c r="AL29"/>
  <c r="AO6" i="1"/>
  <c r="AL32" i="17"/>
  <c r="AO7" i="1"/>
  <c r="AO8"/>
  <c r="AO11"/>
  <c r="AL49" i="17"/>
  <c r="AN12" i="3"/>
  <c r="AN23"/>
  <c r="AN22"/>
  <c r="AN26"/>
  <c r="AN25"/>
  <c r="AN3"/>
  <c r="BF26" i="25"/>
  <c r="AM12" i="17"/>
  <c r="AM13"/>
  <c r="AM14"/>
  <c r="AM16"/>
  <c r="AM29"/>
  <c r="AP6" i="1"/>
  <c r="AM32" i="17"/>
  <c r="AP7" i="1"/>
  <c r="AP8"/>
  <c r="AP11"/>
  <c r="AM49" i="17"/>
  <c r="AO12" i="3"/>
  <c r="AO23"/>
  <c r="AO22"/>
  <c r="AO26"/>
  <c r="AO25"/>
  <c r="AO3"/>
  <c r="BG26" i="25"/>
  <c r="AN12" i="17"/>
  <c r="AN13"/>
  <c r="AN14"/>
  <c r="AN16"/>
  <c r="AN29"/>
  <c r="AQ6" i="1"/>
  <c r="AN32" i="17"/>
  <c r="AQ7" i="1"/>
  <c r="AQ8"/>
  <c r="AQ11"/>
  <c r="AN49" i="17"/>
  <c r="AP12" i="3"/>
  <c r="AP23"/>
  <c r="AP22"/>
  <c r="AP26"/>
  <c r="AP25"/>
  <c r="AP3"/>
  <c r="BH26" i="25"/>
  <c r="AO12" i="17"/>
  <c r="AO13"/>
  <c r="AO14"/>
  <c r="AO16"/>
  <c r="AO29"/>
  <c r="AR6" i="1"/>
  <c r="AO32" i="17"/>
  <c r="AR7" i="1"/>
  <c r="AR8"/>
  <c r="AR11"/>
  <c r="AO49" i="17"/>
  <c r="AQ12" i="3"/>
  <c r="AQ23"/>
  <c r="AQ22"/>
  <c r="AQ26"/>
  <c r="AQ25"/>
  <c r="AQ3"/>
  <c r="BI26" i="25"/>
  <c r="AP12" i="17"/>
  <c r="AP13"/>
  <c r="AP14"/>
  <c r="AP16"/>
  <c r="AP29"/>
  <c r="AS6" i="1"/>
  <c r="AP32" i="17"/>
  <c r="AS7" i="1"/>
  <c r="AS8"/>
  <c r="AS11"/>
  <c r="AP49" i="17"/>
  <c r="AR12" i="3"/>
  <c r="AR23"/>
  <c r="AR22"/>
  <c r="AR26"/>
  <c r="AR25"/>
  <c r="AR3"/>
  <c r="BJ26" i="25"/>
  <c r="AQ12" i="17"/>
  <c r="AQ13"/>
  <c r="AQ14"/>
  <c r="AQ16"/>
  <c r="AQ29"/>
  <c r="AT6" i="1"/>
  <c r="AQ32" i="17"/>
  <c r="AT7" i="1"/>
  <c r="AT8"/>
  <c r="AT11"/>
  <c r="AQ49" i="17"/>
  <c r="AS12" i="3"/>
  <c r="AS23"/>
  <c r="AS22"/>
  <c r="AS26"/>
  <c r="AS25"/>
  <c r="AS3"/>
  <c r="BK26" i="25"/>
  <c r="AR12" i="17"/>
  <c r="AR13"/>
  <c r="AR14"/>
  <c r="AR16"/>
  <c r="AR29"/>
  <c r="AU6" i="1"/>
  <c r="AR32" i="17"/>
  <c r="AU7" i="1"/>
  <c r="AU8"/>
  <c r="AU11"/>
  <c r="AR49" i="17"/>
  <c r="AT12" i="3"/>
  <c r="AT23"/>
  <c r="AT22"/>
  <c r="AT26"/>
  <c r="AT25"/>
  <c r="AT3"/>
  <c r="BL26" i="25"/>
  <c r="AS12" i="17"/>
  <c r="AS13"/>
  <c r="AS14"/>
  <c r="AS16"/>
  <c r="AS29"/>
  <c r="AV6" i="1"/>
  <c r="AS32" i="17"/>
  <c r="AV7" i="1"/>
  <c r="AV8"/>
  <c r="AV11"/>
  <c r="AS49" i="17"/>
  <c r="AU12" i="3"/>
  <c r="AU23"/>
  <c r="AU22"/>
  <c r="AU26"/>
  <c r="AU25"/>
  <c r="AU3"/>
  <c r="BM26" i="25"/>
  <c r="AT12" i="17"/>
  <c r="AT13"/>
  <c r="AT14"/>
  <c r="AT16"/>
  <c r="AT29"/>
  <c r="AW6" i="1"/>
  <c r="AT32" i="17"/>
  <c r="AW7" i="1"/>
  <c r="AW8"/>
  <c r="AW11"/>
  <c r="AT49" i="17"/>
  <c r="AV12" i="3"/>
  <c r="AV23"/>
  <c r="AV22"/>
  <c r="AV26"/>
  <c r="AV25"/>
  <c r="AV3"/>
  <c r="BN26" i="25"/>
  <c r="AU12" i="17"/>
  <c r="AU13"/>
  <c r="AU14"/>
  <c r="AU16"/>
  <c r="AU29"/>
  <c r="AX6" i="1"/>
  <c r="AU32" i="17"/>
  <c r="AX7" i="1"/>
  <c r="AX8"/>
  <c r="AX11"/>
  <c r="AU49" i="17"/>
  <c r="AW12" i="3"/>
  <c r="AW23"/>
  <c r="AW22"/>
  <c r="AW26"/>
  <c r="AW25"/>
  <c r="AW3"/>
  <c r="BO26" i="25"/>
  <c r="AV12" i="17"/>
  <c r="AV13"/>
  <c r="AV14"/>
  <c r="AV16"/>
  <c r="AV29"/>
  <c r="AY6" i="1"/>
  <c r="AV32" i="17"/>
  <c r="AY7" i="1"/>
  <c r="AY8"/>
  <c r="AY11"/>
  <c r="AV49" i="17"/>
  <c r="AX12" i="3"/>
  <c r="AX23"/>
  <c r="AX22"/>
  <c r="AX26"/>
  <c r="AX25"/>
  <c r="AX3"/>
  <c r="BP26" i="25"/>
  <c r="BY17" i="26"/>
  <c r="BX17"/>
  <c r="BW17"/>
  <c r="BV17"/>
  <c r="BU17"/>
  <c r="BT17"/>
  <c r="BS17"/>
  <c r="BR17"/>
  <c r="BQ17"/>
  <c r="BP17"/>
  <c r="BO17"/>
  <c r="BN17"/>
  <c r="BM17"/>
  <c r="BN16"/>
  <c r="BN19"/>
  <c r="BN20"/>
  <c r="BN23"/>
  <c r="BO16"/>
  <c r="BO19"/>
  <c r="BO20"/>
  <c r="BO23"/>
  <c r="BP16"/>
  <c r="BP19"/>
  <c r="BP20"/>
  <c r="BP23"/>
  <c r="BQ16"/>
  <c r="BQ19"/>
  <c r="BQ20"/>
  <c r="BQ23"/>
  <c r="BR16"/>
  <c r="BR19"/>
  <c r="BR20"/>
  <c r="BR23"/>
  <c r="BS16"/>
  <c r="BS19"/>
  <c r="BS20"/>
  <c r="BS23"/>
  <c r="BT16"/>
  <c r="BT19"/>
  <c r="BT20"/>
  <c r="BT23"/>
  <c r="BU16"/>
  <c r="BU19"/>
  <c r="BU20"/>
  <c r="BU23"/>
  <c r="BV16"/>
  <c r="BV19"/>
  <c r="BV20"/>
  <c r="BV23"/>
  <c r="BW16"/>
  <c r="BW19"/>
  <c r="BW20"/>
  <c r="BW23"/>
  <c r="BX16"/>
  <c r="BX19"/>
  <c r="BX20"/>
  <c r="BX23"/>
  <c r="BY16"/>
  <c r="BY19"/>
  <c r="BY20"/>
  <c r="BY23"/>
  <c r="AW12" i="17"/>
  <c r="AX12"/>
  <c r="AY12"/>
  <c r="AZ12"/>
  <c r="BA12"/>
  <c r="BB12"/>
  <c r="BC12"/>
  <c r="BD12"/>
  <c r="BE12"/>
  <c r="BF12"/>
  <c r="BG12"/>
  <c r="BH12"/>
  <c r="BI12"/>
  <c r="BI13"/>
  <c r="AW14"/>
  <c r="AX14"/>
  <c r="AY14"/>
  <c r="AZ14"/>
  <c r="BA14"/>
  <c r="BB14"/>
  <c r="BC14"/>
  <c r="BD14"/>
  <c r="BE14"/>
  <c r="BF14"/>
  <c r="BG14"/>
  <c r="BH14"/>
  <c r="BI14"/>
  <c r="BI15"/>
  <c r="BI67"/>
  <c r="BH13"/>
  <c r="BH15"/>
  <c r="BH67"/>
  <c r="BG13"/>
  <c r="BG15"/>
  <c r="BG67"/>
  <c r="BF13"/>
  <c r="BF15"/>
  <c r="BF67"/>
  <c r="BE13"/>
  <c r="BE15"/>
  <c r="BE67"/>
  <c r="BD13"/>
  <c r="BD15"/>
  <c r="BD67"/>
  <c r="BC13"/>
  <c r="BC15"/>
  <c r="BC67"/>
  <c r="BB13"/>
  <c r="BB15"/>
  <c r="BB67"/>
  <c r="BA13"/>
  <c r="BA15"/>
  <c r="BA67"/>
  <c r="AZ13"/>
  <c r="AZ15"/>
  <c r="AZ67"/>
  <c r="AY13"/>
  <c r="AY15"/>
  <c r="AY67"/>
  <c r="AX13"/>
  <c r="AX15"/>
  <c r="AX67"/>
  <c r="AW13"/>
  <c r="AW15"/>
  <c r="AW67"/>
  <c r="AV15"/>
  <c r="AV67"/>
  <c r="AU15"/>
  <c r="AU67"/>
  <c r="AT15"/>
  <c r="AT67"/>
  <c r="AS15"/>
  <c r="AS67"/>
  <c r="AR15"/>
  <c r="AR67"/>
  <c r="AQ15"/>
  <c r="AQ67"/>
  <c r="AP15"/>
  <c r="AP67"/>
  <c r="AO15"/>
  <c r="AO67"/>
  <c r="AN15"/>
  <c r="AN67"/>
  <c r="AM15"/>
  <c r="AM67"/>
  <c r="AL15"/>
  <c r="AL67"/>
  <c r="AK15"/>
  <c r="AK67"/>
  <c r="AJ15"/>
  <c r="AJ67"/>
  <c r="AI15"/>
  <c r="AI67"/>
  <c r="AH15"/>
  <c r="AH67"/>
  <c r="AG15"/>
  <c r="AG67"/>
  <c r="AF15"/>
  <c r="AF67"/>
  <c r="AE15"/>
  <c r="AE67"/>
  <c r="AD15"/>
  <c r="AD67"/>
  <c r="AC15"/>
  <c r="AC67"/>
  <c r="AB15"/>
  <c r="AB67"/>
  <c r="AA15"/>
  <c r="AA67"/>
  <c r="Z15"/>
  <c r="Z67"/>
  <c r="Y15"/>
  <c r="Y67"/>
  <c r="X15"/>
  <c r="X67"/>
  <c r="W15"/>
  <c r="W67"/>
  <c r="V15"/>
  <c r="V67"/>
  <c r="U15"/>
  <c r="U67"/>
  <c r="T15"/>
  <c r="T67"/>
  <c r="S15"/>
  <c r="S67"/>
  <c r="R15"/>
  <c r="R67"/>
  <c r="Q15"/>
  <c r="Q67"/>
  <c r="P15"/>
  <c r="P67"/>
  <c r="O15"/>
  <c r="O67"/>
  <c r="N15"/>
  <c r="N67"/>
  <c r="M15"/>
  <c r="M67"/>
  <c r="L15"/>
  <c r="L67"/>
  <c r="K15"/>
  <c r="K67"/>
  <c r="J15"/>
  <c r="J67"/>
  <c r="I15"/>
  <c r="I67"/>
  <c r="H15"/>
  <c r="H67"/>
  <c r="G15"/>
  <c r="G67"/>
  <c r="F15"/>
  <c r="F67"/>
  <c r="E15"/>
  <c r="E67"/>
  <c r="D15"/>
  <c r="D67"/>
  <c r="C15"/>
  <c r="C67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BK3" i="26"/>
  <c r="BK4"/>
  <c r="BK6"/>
  <c r="BJ3"/>
  <c r="BJ4"/>
  <c r="BJ6"/>
  <c r="BI3"/>
  <c r="BI4"/>
  <c r="BI6"/>
  <c r="BH3"/>
  <c r="BH4"/>
  <c r="BH6"/>
  <c r="BG3"/>
  <c r="BG4"/>
  <c r="BG6"/>
  <c r="BF3"/>
  <c r="BF4"/>
  <c r="BF6"/>
  <c r="BE3"/>
  <c r="BE4"/>
  <c r="BE6"/>
  <c r="BD3"/>
  <c r="BD4"/>
  <c r="BD6"/>
  <c r="BC3"/>
  <c r="BC4"/>
  <c r="BC6"/>
  <c r="D3"/>
  <c r="D4"/>
  <c r="D6"/>
  <c r="E3"/>
  <c r="E4"/>
  <c r="E6"/>
  <c r="F3"/>
  <c r="F4"/>
  <c r="F6"/>
  <c r="G3"/>
  <c r="G4"/>
  <c r="G6"/>
  <c r="H3"/>
  <c r="H4"/>
  <c r="H6"/>
  <c r="I3"/>
  <c r="I4"/>
  <c r="I6"/>
  <c r="J3"/>
  <c r="J4"/>
  <c r="J6"/>
  <c r="K3"/>
  <c r="K4"/>
  <c r="K6"/>
  <c r="L3"/>
  <c r="L4"/>
  <c r="L6"/>
  <c r="M3"/>
  <c r="M4"/>
  <c r="M6"/>
  <c r="N3"/>
  <c r="N4"/>
  <c r="N6"/>
  <c r="O3"/>
  <c r="O4"/>
  <c r="O6"/>
  <c r="P3"/>
  <c r="P4"/>
  <c r="P6"/>
  <c r="Q3"/>
  <c r="Q4"/>
  <c r="Q6"/>
  <c r="R3"/>
  <c r="R4"/>
  <c r="R6"/>
  <c r="S3"/>
  <c r="S4"/>
  <c r="S6"/>
  <c r="T3"/>
  <c r="T4"/>
  <c r="T6"/>
  <c r="U3"/>
  <c r="U4"/>
  <c r="U6"/>
  <c r="V3"/>
  <c r="V4"/>
  <c r="V6"/>
  <c r="W3"/>
  <c r="W4"/>
  <c r="W6"/>
  <c r="X3"/>
  <c r="X4"/>
  <c r="X6"/>
  <c r="Y3"/>
  <c r="Y4"/>
  <c r="Y6"/>
  <c r="Z3"/>
  <c r="Z4"/>
  <c r="Z6"/>
  <c r="AA3"/>
  <c r="AA4"/>
  <c r="AA6"/>
  <c r="AB3"/>
  <c r="AB4"/>
  <c r="AB6"/>
  <c r="AC3"/>
  <c r="AC4"/>
  <c r="AC6"/>
  <c r="AD3"/>
  <c r="AD4"/>
  <c r="AD6"/>
  <c r="AE3"/>
  <c r="AE4"/>
  <c r="AE6"/>
  <c r="AF3"/>
  <c r="AF4"/>
  <c r="AF6"/>
  <c r="AG3"/>
  <c r="AG4"/>
  <c r="AG6"/>
  <c r="AH3"/>
  <c r="AH4"/>
  <c r="AH6"/>
  <c r="AI3"/>
  <c r="AI4"/>
  <c r="AI6"/>
  <c r="AJ3"/>
  <c r="AJ4"/>
  <c r="AJ6"/>
  <c r="AK3"/>
  <c r="AK4"/>
  <c r="AK6"/>
  <c r="AL3"/>
  <c r="AL4"/>
  <c r="AL6"/>
  <c r="AM3"/>
  <c r="AM4"/>
  <c r="AM6"/>
  <c r="AN3"/>
  <c r="AN4"/>
  <c r="AN6"/>
  <c r="AO3"/>
  <c r="AO4"/>
  <c r="AO6"/>
  <c r="AP3"/>
  <c r="AP4"/>
  <c r="AP6"/>
  <c r="AQ3"/>
  <c r="AQ4"/>
  <c r="AQ6"/>
  <c r="AR3"/>
  <c r="AR4"/>
  <c r="AR6"/>
  <c r="AS3"/>
  <c r="AS4"/>
  <c r="AS6"/>
  <c r="AT3"/>
  <c r="AT4"/>
  <c r="AT6"/>
  <c r="AU3"/>
  <c r="AU4"/>
  <c r="AU6"/>
  <c r="AV3"/>
  <c r="AV4"/>
  <c r="AV6"/>
  <c r="AW3"/>
  <c r="AW4"/>
  <c r="AW6"/>
  <c r="AX3"/>
  <c r="AX4"/>
  <c r="AX6"/>
  <c r="AY3"/>
  <c r="AY4"/>
  <c r="AY6"/>
  <c r="AZ3"/>
  <c r="AZ4"/>
  <c r="AZ6"/>
  <c r="BA3"/>
  <c r="BA4"/>
  <c r="BA6"/>
  <c r="BB3"/>
  <c r="BB4"/>
  <c r="BB6"/>
  <c r="BY25"/>
  <c r="BY27"/>
  <c r="BY31"/>
  <c r="BX25"/>
  <c r="BX27"/>
  <c r="BX31"/>
  <c r="BW25"/>
  <c r="BW27"/>
  <c r="BW31"/>
  <c r="BV25"/>
  <c r="BV27"/>
  <c r="BV31"/>
  <c r="BU25"/>
  <c r="BU27"/>
  <c r="BU31"/>
  <c r="BT25"/>
  <c r="BT27"/>
  <c r="BT31"/>
  <c r="BS25"/>
  <c r="BS27"/>
  <c r="BS31"/>
  <c r="BR25"/>
  <c r="BR27"/>
  <c r="BR31"/>
  <c r="BQ25"/>
  <c r="BQ27"/>
  <c r="BQ31"/>
  <c r="BP25"/>
  <c r="BP27"/>
  <c r="BP31"/>
  <c r="BO25"/>
  <c r="BO27"/>
  <c r="BO31"/>
  <c r="BN25"/>
  <c r="BN27"/>
  <c r="BN31"/>
  <c r="BM25"/>
  <c r="BM27"/>
  <c r="BM31"/>
  <c r="BM23"/>
  <c r="C15"/>
  <c r="BY10"/>
  <c r="BX10"/>
  <c r="BW10"/>
  <c r="BV10"/>
  <c r="BU10"/>
  <c r="BT10"/>
  <c r="BS10"/>
  <c r="BR10"/>
  <c r="BQ10"/>
  <c r="BP10"/>
  <c r="BO10"/>
  <c r="BN10"/>
  <c r="C10"/>
  <c r="BK5"/>
  <c r="BK7"/>
  <c r="BJ5"/>
  <c r="BJ7"/>
  <c r="BI5"/>
  <c r="BI7"/>
  <c r="BH5"/>
  <c r="BH7"/>
  <c r="BG5"/>
  <c r="BG7"/>
  <c r="BF5"/>
  <c r="BF7"/>
  <c r="BE5"/>
  <c r="BE7"/>
  <c r="BD5"/>
  <c r="BD7"/>
  <c r="BC5"/>
  <c r="BC7"/>
  <c r="BB5"/>
  <c r="BB7"/>
  <c r="BA5"/>
  <c r="BA7"/>
  <c r="AZ5"/>
  <c r="AZ7"/>
  <c r="AY5"/>
  <c r="AY7"/>
  <c r="AX5"/>
  <c r="AX7"/>
  <c r="AW5"/>
  <c r="AW7"/>
  <c r="AV5"/>
  <c r="AV7"/>
  <c r="AU5"/>
  <c r="AU7"/>
  <c r="AT5"/>
  <c r="AT7"/>
  <c r="AS5"/>
  <c r="AS7"/>
  <c r="AR5"/>
  <c r="AR7"/>
  <c r="AQ5"/>
  <c r="AQ7"/>
  <c r="AP5"/>
  <c r="AP7"/>
  <c r="AO5"/>
  <c r="AO7"/>
  <c r="AN5"/>
  <c r="AN7"/>
  <c r="AM5"/>
  <c r="AM7"/>
  <c r="AL5"/>
  <c r="AL7"/>
  <c r="AK5"/>
  <c r="AK7"/>
  <c r="AJ5"/>
  <c r="AJ7"/>
  <c r="AI5"/>
  <c r="AI7"/>
  <c r="AH5"/>
  <c r="AH7"/>
  <c r="AG5"/>
  <c r="AG7"/>
  <c r="AF5"/>
  <c r="AF7"/>
  <c r="AE5"/>
  <c r="AE7"/>
  <c r="AD5"/>
  <c r="AD7"/>
  <c r="AC5"/>
  <c r="AC7"/>
  <c r="AB5"/>
  <c r="AB7"/>
  <c r="AA5"/>
  <c r="AA7"/>
  <c r="Z5"/>
  <c r="Z7"/>
  <c r="Y5"/>
  <c r="Y7"/>
  <c r="X5"/>
  <c r="X7"/>
  <c r="W5"/>
  <c r="W7"/>
  <c r="V5"/>
  <c r="V7"/>
  <c r="U5"/>
  <c r="U7"/>
  <c r="T5"/>
  <c r="T7"/>
  <c r="S5"/>
  <c r="S7"/>
  <c r="R5"/>
  <c r="R7"/>
  <c r="Q5"/>
  <c r="Q7"/>
  <c r="P5"/>
  <c r="P7"/>
  <c r="O5"/>
  <c r="O7"/>
  <c r="N5"/>
  <c r="N7"/>
  <c r="M5"/>
  <c r="M7"/>
  <c r="L5"/>
  <c r="L7"/>
  <c r="K5"/>
  <c r="K7"/>
  <c r="J5"/>
  <c r="J7"/>
  <c r="I5"/>
  <c r="I7"/>
  <c r="H5"/>
  <c r="H7"/>
  <c r="G5"/>
  <c r="G7"/>
  <c r="F5"/>
  <c r="F7"/>
  <c r="E5"/>
  <c r="E7"/>
  <c r="D5"/>
  <c r="D7"/>
  <c r="BI16" i="17"/>
  <c r="BI29"/>
  <c r="BL6" i="1"/>
  <c r="BI32" i="17"/>
  <c r="BL7" i="1"/>
  <c r="BL8"/>
  <c r="BL11"/>
  <c r="BI49" i="17"/>
  <c r="BK12" i="3"/>
  <c r="BK20"/>
  <c r="BK23"/>
  <c r="BK26"/>
  <c r="BK4"/>
  <c r="BK31"/>
  <c r="BK6"/>
  <c r="BH16" i="17"/>
  <c r="BH29"/>
  <c r="BK6" i="1"/>
  <c r="BH32" i="17"/>
  <c r="BK7" i="1"/>
  <c r="BK8"/>
  <c r="BK11"/>
  <c r="BH49" i="17"/>
  <c r="BJ12" i="3"/>
  <c r="BJ20"/>
  <c r="BJ23"/>
  <c r="BJ26"/>
  <c r="BJ4"/>
  <c r="BJ31"/>
  <c r="BJ6"/>
  <c r="BG16" i="17"/>
  <c r="BG29"/>
  <c r="BJ6" i="1"/>
  <c r="BG32" i="17"/>
  <c r="BJ7" i="1"/>
  <c r="BJ8"/>
  <c r="BJ11"/>
  <c r="BG49" i="17"/>
  <c r="BI12" i="3"/>
  <c r="BI20"/>
  <c r="BI23"/>
  <c r="BI26"/>
  <c r="BI4"/>
  <c r="BI31"/>
  <c r="BI6"/>
  <c r="BF16" i="17"/>
  <c r="BF29"/>
  <c r="BI6" i="1"/>
  <c r="BF32" i="17"/>
  <c r="BI7" i="1"/>
  <c r="BI8"/>
  <c r="BI11"/>
  <c r="BF49" i="17"/>
  <c r="BH12" i="3"/>
  <c r="BH20"/>
  <c r="BH23"/>
  <c r="BH26"/>
  <c r="BH4"/>
  <c r="BH31"/>
  <c r="BH6"/>
  <c r="BE16" i="17"/>
  <c r="BE29"/>
  <c r="BH6" i="1"/>
  <c r="BE32" i="17"/>
  <c r="BH7" i="1"/>
  <c r="BH8"/>
  <c r="BH11"/>
  <c r="BE49" i="17"/>
  <c r="BG12" i="3"/>
  <c r="BG20"/>
  <c r="BG23"/>
  <c r="BG26"/>
  <c r="BG4"/>
  <c r="BG31"/>
  <c r="BG6"/>
  <c r="BD16" i="17"/>
  <c r="BD29"/>
  <c r="BG6" i="1"/>
  <c r="BD32" i="17"/>
  <c r="BG7" i="1"/>
  <c r="BG8"/>
  <c r="BG11"/>
  <c r="BD49" i="17"/>
  <c r="BF12" i="3"/>
  <c r="BF20"/>
  <c r="BF23"/>
  <c r="BF26"/>
  <c r="BF4"/>
  <c r="BF31"/>
  <c r="BF6"/>
  <c r="BC16" i="17"/>
  <c r="BC29"/>
  <c r="BF6" i="1"/>
  <c r="BC32" i="17"/>
  <c r="BF7" i="1"/>
  <c r="BF8"/>
  <c r="BF11"/>
  <c r="BC49" i="17"/>
  <c r="BE12" i="3"/>
  <c r="BE20"/>
  <c r="BE23"/>
  <c r="BE26"/>
  <c r="BE4"/>
  <c r="BE31"/>
  <c r="BE6"/>
  <c r="BB16" i="17"/>
  <c r="BB29"/>
  <c r="BE6" i="1"/>
  <c r="BB32" i="17"/>
  <c r="BE7" i="1"/>
  <c r="BE8"/>
  <c r="BE11"/>
  <c r="BB49" i="17"/>
  <c r="BD12" i="3"/>
  <c r="BD20"/>
  <c r="BD23"/>
  <c r="BD26"/>
  <c r="BD4"/>
  <c r="BD31"/>
  <c r="BD6"/>
  <c r="BA16" i="17"/>
  <c r="BA29"/>
  <c r="BD6" i="1"/>
  <c r="BA32" i="17"/>
  <c r="BD7" i="1"/>
  <c r="BD8"/>
  <c r="BD11"/>
  <c r="BA49" i="17"/>
  <c r="BC12" i="3"/>
  <c r="BC20"/>
  <c r="BC23"/>
  <c r="BC26"/>
  <c r="BC4"/>
  <c r="BC31"/>
  <c r="BC6"/>
  <c r="AZ16" i="17"/>
  <c r="AZ29"/>
  <c r="BC6" i="1"/>
  <c r="AZ32" i="17"/>
  <c r="BC7" i="1"/>
  <c r="BC8"/>
  <c r="BC11"/>
  <c r="AZ49" i="17"/>
  <c r="BB12" i="3"/>
  <c r="BB20"/>
  <c r="BB23"/>
  <c r="BB26"/>
  <c r="BB4"/>
  <c r="BB31"/>
  <c r="BB6"/>
  <c r="AY16" i="17"/>
  <c r="AY29"/>
  <c r="BB6" i="1"/>
  <c r="AY32" i="17"/>
  <c r="BB7" i="1"/>
  <c r="BB8"/>
  <c r="BB11"/>
  <c r="AY49" i="17"/>
  <c r="BA12" i="3"/>
  <c r="BA20"/>
  <c r="BA23"/>
  <c r="BA26"/>
  <c r="BA4"/>
  <c r="BA31"/>
  <c r="BA6"/>
  <c r="AX16" i="17"/>
  <c r="AX29"/>
  <c r="BA6" i="1"/>
  <c r="AX32" i="17"/>
  <c r="BA7" i="1"/>
  <c r="BA8"/>
  <c r="BA11"/>
  <c r="AX49" i="17"/>
  <c r="AZ12" i="3"/>
  <c r="AZ20"/>
  <c r="AZ23"/>
  <c r="AZ26"/>
  <c r="AZ4"/>
  <c r="AZ31"/>
  <c r="AZ6"/>
  <c r="AW16" i="17"/>
  <c r="AW29"/>
  <c r="AZ6" i="1"/>
  <c r="AW32" i="17"/>
  <c r="AZ7" i="1"/>
  <c r="AZ8"/>
  <c r="AZ11"/>
  <c r="AW49" i="17"/>
  <c r="AY12" i="3"/>
  <c r="AY20"/>
  <c r="AY23"/>
  <c r="AY26"/>
  <c r="AY4"/>
  <c r="AY31"/>
  <c r="AY6"/>
  <c r="AX20"/>
  <c r="AX4"/>
  <c r="AX31"/>
  <c r="AX6"/>
  <c r="AW20"/>
  <c r="AW4"/>
  <c r="AW31"/>
  <c r="AW6"/>
  <c r="AV20"/>
  <c r="AV4"/>
  <c r="AV31"/>
  <c r="AV6"/>
  <c r="AU20"/>
  <c r="AU4"/>
  <c r="AU31"/>
  <c r="AU6"/>
  <c r="AT20"/>
  <c r="AT4"/>
  <c r="AT31"/>
  <c r="AT6"/>
  <c r="AS20"/>
  <c r="AS4"/>
  <c r="AS31"/>
  <c r="AS6"/>
  <c r="AR20"/>
  <c r="AR4"/>
  <c r="AR31"/>
  <c r="AR6"/>
  <c r="AQ20"/>
  <c r="AQ4"/>
  <c r="AQ31"/>
  <c r="AQ6"/>
  <c r="AP20"/>
  <c r="AP4"/>
  <c r="AP31"/>
  <c r="AP6"/>
  <c r="AO20"/>
  <c r="AO4"/>
  <c r="AO31"/>
  <c r="AO6"/>
  <c r="AN20"/>
  <c r="AN4"/>
  <c r="AN31"/>
  <c r="AN6"/>
  <c r="AM20"/>
  <c r="AM4"/>
  <c r="AM31"/>
  <c r="AM6"/>
  <c r="AL20"/>
  <c r="AL4"/>
  <c r="AL31"/>
  <c r="AL6"/>
  <c r="AK20"/>
  <c r="AK4"/>
  <c r="AK31"/>
  <c r="AK6"/>
  <c r="AJ20"/>
  <c r="AJ4"/>
  <c r="AJ31"/>
  <c r="AJ6"/>
  <c r="AI20"/>
  <c r="AI4"/>
  <c r="AI31"/>
  <c r="AI6"/>
  <c r="AH20"/>
  <c r="AH4"/>
  <c r="AH31"/>
  <c r="AH6"/>
  <c r="AG20"/>
  <c r="AG4"/>
  <c r="AG31"/>
  <c r="AG6"/>
  <c r="AF20"/>
  <c r="AF4"/>
  <c r="AF31"/>
  <c r="AF6"/>
  <c r="AE20"/>
  <c r="AE4"/>
  <c r="AE31"/>
  <c r="AE6"/>
  <c r="AD20"/>
  <c r="AD4"/>
  <c r="AD31"/>
  <c r="AD6"/>
  <c r="AC20"/>
  <c r="AC4"/>
  <c r="AC31"/>
  <c r="AC6"/>
  <c r="AB20"/>
  <c r="AB4"/>
  <c r="AB31"/>
  <c r="AB6"/>
  <c r="AA20"/>
  <c r="AA4"/>
  <c r="AA31"/>
  <c r="AA6"/>
  <c r="Z20"/>
  <c r="Z4"/>
  <c r="Z31"/>
  <c r="Z6"/>
  <c r="Y20"/>
  <c r="Y4"/>
  <c r="Y31"/>
  <c r="Y6"/>
  <c r="X20"/>
  <c r="X4"/>
  <c r="X31"/>
  <c r="X6"/>
  <c r="W20"/>
  <c r="W4"/>
  <c r="W31"/>
  <c r="W6"/>
  <c r="V20"/>
  <c r="V4"/>
  <c r="V31"/>
  <c r="V6"/>
  <c r="U20"/>
  <c r="U4"/>
  <c r="U31"/>
  <c r="U6"/>
  <c r="T20"/>
  <c r="T4"/>
  <c r="T31"/>
  <c r="T6"/>
  <c r="S20"/>
  <c r="S4"/>
  <c r="S31"/>
  <c r="S6"/>
  <c r="R20"/>
  <c r="R4"/>
  <c r="R31"/>
  <c r="R6"/>
  <c r="Q20"/>
  <c r="Q4"/>
  <c r="Q31"/>
  <c r="Q6"/>
  <c r="P20"/>
  <c r="P4"/>
  <c r="P31"/>
  <c r="P6"/>
  <c r="O20"/>
  <c r="O4"/>
  <c r="O31"/>
  <c r="O6"/>
  <c r="N20"/>
  <c r="N4"/>
  <c r="N31"/>
  <c r="N6"/>
  <c r="M20"/>
  <c r="M4"/>
  <c r="M31"/>
  <c r="M6"/>
  <c r="L20"/>
  <c r="L4"/>
  <c r="L31"/>
  <c r="L6"/>
  <c r="K20"/>
  <c r="K4"/>
  <c r="K31"/>
  <c r="K6"/>
  <c r="J20"/>
  <c r="J4"/>
  <c r="J31"/>
  <c r="J6"/>
  <c r="I20"/>
  <c r="I4"/>
  <c r="I31"/>
  <c r="I6"/>
  <c r="H20"/>
  <c r="H4"/>
  <c r="H31"/>
  <c r="H6"/>
  <c r="G20"/>
  <c r="G4"/>
  <c r="G31"/>
  <c r="G6"/>
  <c r="F20"/>
  <c r="F4"/>
  <c r="F31"/>
  <c r="F6"/>
  <c r="E20"/>
  <c r="E4"/>
  <c r="E31"/>
  <c r="E6"/>
  <c r="D20"/>
  <c r="D26"/>
  <c r="D4"/>
  <c r="D31"/>
  <c r="D6"/>
  <c r="G66" i="25"/>
  <c r="G64"/>
  <c r="G63"/>
  <c r="G62"/>
  <c r="H61"/>
  <c r="G61"/>
  <c r="C35" i="3"/>
  <c r="AX35"/>
  <c r="C36"/>
  <c r="AV19" i="17"/>
  <c r="AV21"/>
  <c r="AV34"/>
  <c r="AV37"/>
  <c r="AX36" i="3"/>
  <c r="AX40"/>
  <c r="AX37"/>
  <c r="AX38"/>
  <c r="C39"/>
  <c r="D3"/>
  <c r="D40"/>
  <c r="D39"/>
  <c r="E40"/>
  <c r="E39"/>
  <c r="F40"/>
  <c r="F39"/>
  <c r="G40"/>
  <c r="G39"/>
  <c r="H40"/>
  <c r="H39"/>
  <c r="I40"/>
  <c r="I39"/>
  <c r="J40"/>
  <c r="J39"/>
  <c r="K40"/>
  <c r="K39"/>
  <c r="L40"/>
  <c r="L39"/>
  <c r="M40"/>
  <c r="M39"/>
  <c r="N40"/>
  <c r="N39"/>
  <c r="O40"/>
  <c r="O39"/>
  <c r="BN40"/>
  <c r="BN39"/>
  <c r="BO40"/>
  <c r="BO39"/>
  <c r="BP40"/>
  <c r="BP39"/>
  <c r="BQ40"/>
  <c r="BQ39"/>
  <c r="BR40"/>
  <c r="BR39"/>
  <c r="BS40"/>
  <c r="BS39"/>
  <c r="BT40"/>
  <c r="BT39"/>
  <c r="BU40"/>
  <c r="BU39"/>
  <c r="BV40"/>
  <c r="BV39"/>
  <c r="BW40"/>
  <c r="BW39"/>
  <c r="BX40"/>
  <c r="BX39"/>
  <c r="BY40"/>
  <c r="BY39"/>
  <c r="BZ40"/>
  <c r="BZ39"/>
  <c r="P40"/>
  <c r="P39"/>
  <c r="Q40"/>
  <c r="Q39"/>
  <c r="R40"/>
  <c r="R39"/>
  <c r="S40"/>
  <c r="S39"/>
  <c r="T40"/>
  <c r="T39"/>
  <c r="U40"/>
  <c r="U39"/>
  <c r="V40"/>
  <c r="V39"/>
  <c r="W40"/>
  <c r="W39"/>
  <c r="X40"/>
  <c r="X39"/>
  <c r="Y40"/>
  <c r="Y39"/>
  <c r="Z40"/>
  <c r="Z39"/>
  <c r="AA40"/>
  <c r="AA39"/>
  <c r="AB40"/>
  <c r="AB39"/>
  <c r="AC40"/>
  <c r="AC39"/>
  <c r="AD40"/>
  <c r="AD39"/>
  <c r="AE40"/>
  <c r="AE39"/>
  <c r="AF40"/>
  <c r="AF39"/>
  <c r="AG40"/>
  <c r="AG39"/>
  <c r="AH40"/>
  <c r="AH39"/>
  <c r="AI40"/>
  <c r="AI39"/>
  <c r="AJ40"/>
  <c r="AJ39"/>
  <c r="AK40"/>
  <c r="AK39"/>
  <c r="AL40"/>
  <c r="AL39"/>
  <c r="AM40"/>
  <c r="AM39"/>
  <c r="AN40"/>
  <c r="AN39"/>
  <c r="AO40"/>
  <c r="AO39"/>
  <c r="AP40"/>
  <c r="AP39"/>
  <c r="AQ40"/>
  <c r="AQ39"/>
  <c r="AR40"/>
  <c r="AR39"/>
  <c r="AS40"/>
  <c r="AS39"/>
  <c r="AT40"/>
  <c r="AT39"/>
  <c r="AU40"/>
  <c r="AU39"/>
  <c r="AV40"/>
  <c r="AV39"/>
  <c r="AW40"/>
  <c r="AW39"/>
  <c r="AX39"/>
  <c r="AX41"/>
  <c r="AW35"/>
  <c r="AU19" i="17"/>
  <c r="AU21"/>
  <c r="AU34"/>
  <c r="AU37"/>
  <c r="AW36" i="3"/>
  <c r="AW37"/>
  <c r="AW38"/>
  <c r="AW41"/>
  <c r="AV35"/>
  <c r="AT19" i="17"/>
  <c r="AT21"/>
  <c r="AT34"/>
  <c r="AT37"/>
  <c r="AV36" i="3"/>
  <c r="AV37"/>
  <c r="AV38"/>
  <c r="AV41"/>
  <c r="AU35"/>
  <c r="AS19" i="17"/>
  <c r="AS21"/>
  <c r="AS34"/>
  <c r="AS37"/>
  <c r="AU36" i="3"/>
  <c r="AU37"/>
  <c r="AU38"/>
  <c r="AU41"/>
  <c r="AT35"/>
  <c r="AR19" i="17"/>
  <c r="AR21"/>
  <c r="AR34"/>
  <c r="AR37"/>
  <c r="AT36" i="3"/>
  <c r="AT37"/>
  <c r="AT38"/>
  <c r="AT41"/>
  <c r="AS35"/>
  <c r="AQ19" i="17"/>
  <c r="AQ21"/>
  <c r="AQ34"/>
  <c r="AQ37"/>
  <c r="AS36" i="3"/>
  <c r="AS37"/>
  <c r="AS38"/>
  <c r="AS41"/>
  <c r="AR35"/>
  <c r="AP19" i="17"/>
  <c r="AP21"/>
  <c r="AP34"/>
  <c r="AP37"/>
  <c r="AR36" i="3"/>
  <c r="AR37"/>
  <c r="AR38"/>
  <c r="AR41"/>
  <c r="AQ35"/>
  <c r="AO19" i="17"/>
  <c r="AO21"/>
  <c r="AO34"/>
  <c r="AO37"/>
  <c r="AQ36" i="3"/>
  <c r="AQ37"/>
  <c r="AQ38"/>
  <c r="AQ41"/>
  <c r="AP35"/>
  <c r="AN19" i="17"/>
  <c r="AN21"/>
  <c r="AN34"/>
  <c r="AN37"/>
  <c r="AP36" i="3"/>
  <c r="AP37"/>
  <c r="AP38"/>
  <c r="AP41"/>
  <c r="AO35"/>
  <c r="AM19" i="17"/>
  <c r="AM21"/>
  <c r="AM34"/>
  <c r="AM37"/>
  <c r="AO36" i="3"/>
  <c r="AO37"/>
  <c r="AO38"/>
  <c r="AO41"/>
  <c r="AN35"/>
  <c r="AL19" i="17"/>
  <c r="AL21"/>
  <c r="AL34"/>
  <c r="AL37"/>
  <c r="AN36" i="3"/>
  <c r="AN37"/>
  <c r="AN38"/>
  <c r="AN41"/>
  <c r="AM35"/>
  <c r="AK19" i="17"/>
  <c r="AK21"/>
  <c r="AK34"/>
  <c r="AK37"/>
  <c r="AM36" i="3"/>
  <c r="AM37"/>
  <c r="AM38"/>
  <c r="AM41"/>
  <c r="AL35"/>
  <c r="AJ19" i="17"/>
  <c r="AJ21"/>
  <c r="AJ34"/>
  <c r="AJ37"/>
  <c r="AL36" i="3"/>
  <c r="AL37"/>
  <c r="AL38"/>
  <c r="AL41"/>
  <c r="AK35"/>
  <c r="AI19" i="17"/>
  <c r="AI21"/>
  <c r="AI34"/>
  <c r="AI37"/>
  <c r="AK36" i="3"/>
  <c r="AK37"/>
  <c r="AK38"/>
  <c r="AK41"/>
  <c r="AJ35"/>
  <c r="AH19" i="17"/>
  <c r="AH21"/>
  <c r="AH34"/>
  <c r="AH37"/>
  <c r="AJ36" i="3"/>
  <c r="AJ37"/>
  <c r="AJ38"/>
  <c r="AJ41"/>
  <c r="AI35"/>
  <c r="AG19" i="17"/>
  <c r="AG21"/>
  <c r="AG34"/>
  <c r="AG37"/>
  <c r="AI36" i="3"/>
  <c r="AI37"/>
  <c r="AI38"/>
  <c r="AI41"/>
  <c r="AH35"/>
  <c r="AF19" i="17"/>
  <c r="AF21"/>
  <c r="AF34"/>
  <c r="AF37"/>
  <c r="AH36" i="3"/>
  <c r="AH37"/>
  <c r="AH38"/>
  <c r="AH41"/>
  <c r="AG35"/>
  <c r="AE19" i="17"/>
  <c r="AE21"/>
  <c r="AE34"/>
  <c r="AE37"/>
  <c r="AG36" i="3"/>
  <c r="AG37"/>
  <c r="AG38"/>
  <c r="AG41"/>
  <c r="AF35"/>
  <c r="AD19" i="17"/>
  <c r="AD21"/>
  <c r="AD34"/>
  <c r="AD37"/>
  <c r="AF36" i="3"/>
  <c r="AF37"/>
  <c r="AF38"/>
  <c r="AF41"/>
  <c r="AE35"/>
  <c r="AC19" i="17"/>
  <c r="AC21"/>
  <c r="AC34"/>
  <c r="AC37"/>
  <c r="AE36" i="3"/>
  <c r="AE37"/>
  <c r="AE38"/>
  <c r="AE41"/>
  <c r="AD35"/>
  <c r="AB19" i="17"/>
  <c r="AB21"/>
  <c r="AB34"/>
  <c r="AB37"/>
  <c r="AD36" i="3"/>
  <c r="AD37"/>
  <c r="AD38"/>
  <c r="AD41"/>
  <c r="AC35"/>
  <c r="AA19" i="17"/>
  <c r="AA21"/>
  <c r="AA34"/>
  <c r="AA37"/>
  <c r="AC36" i="3"/>
  <c r="AC37"/>
  <c r="AC38"/>
  <c r="AC41"/>
  <c r="AB35"/>
  <c r="Z19" i="17"/>
  <c r="Z21"/>
  <c r="Z34"/>
  <c r="Z37"/>
  <c r="AB36" i="3"/>
  <c r="AB37"/>
  <c r="AB38"/>
  <c r="AB41"/>
  <c r="AA35"/>
  <c r="Y19" i="17"/>
  <c r="Y21"/>
  <c r="Y34"/>
  <c r="Y37"/>
  <c r="AA36" i="3"/>
  <c r="AA37"/>
  <c r="AA38"/>
  <c r="AA41"/>
  <c r="Z35"/>
  <c r="X19" i="17"/>
  <c r="X21"/>
  <c r="X34"/>
  <c r="X37"/>
  <c r="Z36" i="3"/>
  <c r="Z37"/>
  <c r="Z38"/>
  <c r="Z41"/>
  <c r="Y35"/>
  <c r="W19" i="17"/>
  <c r="W21"/>
  <c r="W34"/>
  <c r="W37"/>
  <c r="Y36" i="3"/>
  <c r="Y37"/>
  <c r="Y38"/>
  <c r="Y41"/>
  <c r="X35"/>
  <c r="V19" i="17"/>
  <c r="V21"/>
  <c r="V34"/>
  <c r="V37"/>
  <c r="X36" i="3"/>
  <c r="X37"/>
  <c r="X38"/>
  <c r="X41"/>
  <c r="W35"/>
  <c r="U19" i="17"/>
  <c r="U21"/>
  <c r="U34"/>
  <c r="U37"/>
  <c r="W36" i="3"/>
  <c r="W37"/>
  <c r="W38"/>
  <c r="W41"/>
  <c r="V35"/>
  <c r="T19" i="17"/>
  <c r="T21"/>
  <c r="T34"/>
  <c r="T37"/>
  <c r="V36" i="3"/>
  <c r="V37"/>
  <c r="V38"/>
  <c r="V41"/>
  <c r="U35"/>
  <c r="S19" i="17"/>
  <c r="S21"/>
  <c r="S34"/>
  <c r="S37"/>
  <c r="U36" i="3"/>
  <c r="U37"/>
  <c r="U38"/>
  <c r="U41"/>
  <c r="T35"/>
  <c r="R19" i="17"/>
  <c r="R21"/>
  <c r="R34"/>
  <c r="R37"/>
  <c r="T36" i="3"/>
  <c r="T37"/>
  <c r="T38"/>
  <c r="T41"/>
  <c r="S35"/>
  <c r="Q19" i="17"/>
  <c r="Q21"/>
  <c r="Q34"/>
  <c r="Q37"/>
  <c r="S36" i="3"/>
  <c r="S37"/>
  <c r="S38"/>
  <c r="S41"/>
  <c r="R35"/>
  <c r="P19" i="17"/>
  <c r="P21"/>
  <c r="P34"/>
  <c r="P37"/>
  <c r="R36" i="3"/>
  <c r="R37"/>
  <c r="R38"/>
  <c r="R41"/>
  <c r="Q35"/>
  <c r="O19" i="17"/>
  <c r="O21"/>
  <c r="O34"/>
  <c r="O37"/>
  <c r="Q36" i="3"/>
  <c r="Q37"/>
  <c r="Q38"/>
  <c r="Q41"/>
  <c r="P35"/>
  <c r="N19" i="17"/>
  <c r="N21"/>
  <c r="N34"/>
  <c r="N37"/>
  <c r="P36" i="3"/>
  <c r="P37"/>
  <c r="P38"/>
  <c r="P41"/>
  <c r="BZ35"/>
  <c r="BZ36"/>
  <c r="BZ37"/>
  <c r="BZ38"/>
  <c r="BZ41"/>
  <c r="BY35"/>
  <c r="BY36"/>
  <c r="BY37"/>
  <c r="BY38"/>
  <c r="BY41"/>
  <c r="BX35"/>
  <c r="BX36"/>
  <c r="BX37"/>
  <c r="BX38"/>
  <c r="BX41"/>
  <c r="BW35"/>
  <c r="BW36"/>
  <c r="BW37"/>
  <c r="BW38"/>
  <c r="BW41"/>
  <c r="BV35"/>
  <c r="BV36"/>
  <c r="BV37"/>
  <c r="BV38"/>
  <c r="BV41"/>
  <c r="BU35"/>
  <c r="BU36"/>
  <c r="BU37"/>
  <c r="BU38"/>
  <c r="BU41"/>
  <c r="BT35"/>
  <c r="BT36"/>
  <c r="BT37"/>
  <c r="BT38"/>
  <c r="BT41"/>
  <c r="BS35"/>
  <c r="BS36"/>
  <c r="BS37"/>
  <c r="BS38"/>
  <c r="BS41"/>
  <c r="BR35"/>
  <c r="BR36"/>
  <c r="BR37"/>
  <c r="BR38"/>
  <c r="BR41"/>
  <c r="BQ35"/>
  <c r="BQ36"/>
  <c r="BQ37"/>
  <c r="BQ38"/>
  <c r="BQ41"/>
  <c r="BP35"/>
  <c r="BP36"/>
  <c r="BP37"/>
  <c r="BP38"/>
  <c r="BP41"/>
  <c r="BO35"/>
  <c r="BO36"/>
  <c r="BO37"/>
  <c r="BO38"/>
  <c r="BO41"/>
  <c r="BN35"/>
  <c r="BN36"/>
  <c r="BN37"/>
  <c r="BN38"/>
  <c r="BN41"/>
  <c r="O35"/>
  <c r="M19" i="17"/>
  <c r="M21"/>
  <c r="M34"/>
  <c r="M37"/>
  <c r="O36" i="3"/>
  <c r="O37"/>
  <c r="O38"/>
  <c r="O41"/>
  <c r="N35"/>
  <c r="L19" i="17"/>
  <c r="L21"/>
  <c r="L34"/>
  <c r="L37"/>
  <c r="N36" i="3"/>
  <c r="N37"/>
  <c r="N38"/>
  <c r="N41"/>
  <c r="M35"/>
  <c r="K19" i="17"/>
  <c r="K21"/>
  <c r="K34"/>
  <c r="K37"/>
  <c r="M36" i="3"/>
  <c r="M37"/>
  <c r="M38"/>
  <c r="M41"/>
  <c r="L35"/>
  <c r="J19" i="17"/>
  <c r="J21"/>
  <c r="J34"/>
  <c r="J37"/>
  <c r="L36" i="3"/>
  <c r="L37"/>
  <c r="L38"/>
  <c r="L41"/>
  <c r="K35"/>
  <c r="I19" i="17"/>
  <c r="I21"/>
  <c r="I34"/>
  <c r="I37"/>
  <c r="K36" i="3"/>
  <c r="K37"/>
  <c r="K38"/>
  <c r="K41"/>
  <c r="J35"/>
  <c r="H19" i="17"/>
  <c r="H21"/>
  <c r="H34"/>
  <c r="H37"/>
  <c r="J36" i="3"/>
  <c r="J37"/>
  <c r="J38"/>
  <c r="J41"/>
  <c r="I35"/>
  <c r="G19" i="17"/>
  <c r="G21"/>
  <c r="G34"/>
  <c r="G37"/>
  <c r="I36" i="3"/>
  <c r="I37"/>
  <c r="I38"/>
  <c r="I41"/>
  <c r="H35"/>
  <c r="F19" i="17"/>
  <c r="F21"/>
  <c r="F34"/>
  <c r="F37"/>
  <c r="H36" i="3"/>
  <c r="H37"/>
  <c r="H38"/>
  <c r="H41"/>
  <c r="G35"/>
  <c r="E19" i="17"/>
  <c r="E21"/>
  <c r="E34"/>
  <c r="E37"/>
  <c r="G36" i="3"/>
  <c r="G37"/>
  <c r="G38"/>
  <c r="G41"/>
  <c r="F35"/>
  <c r="D19" i="17"/>
  <c r="D21"/>
  <c r="D34"/>
  <c r="D37"/>
  <c r="F36" i="3"/>
  <c r="F37"/>
  <c r="F38"/>
  <c r="F41"/>
  <c r="E35"/>
  <c r="C19" i="17"/>
  <c r="C21"/>
  <c r="C34"/>
  <c r="C37"/>
  <c r="E36" i="3"/>
  <c r="E37"/>
  <c r="E38"/>
  <c r="E41"/>
  <c r="D25"/>
  <c r="I26" i="25"/>
  <c r="D35" i="3"/>
  <c r="B19" i="17"/>
  <c r="B21"/>
  <c r="B34"/>
  <c r="B37"/>
  <c r="D36" i="3"/>
  <c r="D37"/>
  <c r="D38"/>
  <c r="D41"/>
  <c r="G59" i="25"/>
  <c r="G58"/>
  <c r="BZ31" i="3"/>
  <c r="BY31"/>
  <c r="BX31"/>
  <c r="BW31"/>
  <c r="BV31"/>
  <c r="BU31"/>
  <c r="BT31"/>
  <c r="BS31"/>
  <c r="BR31"/>
  <c r="BQ31"/>
  <c r="BP31"/>
  <c r="BO31"/>
  <c r="BN31"/>
  <c r="BN26"/>
  <c r="G57" i="25"/>
  <c r="AX42" i="3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BZ42"/>
  <c r="BY42"/>
  <c r="BX42"/>
  <c r="BW42"/>
  <c r="BV42"/>
  <c r="BU42"/>
  <c r="BT42"/>
  <c r="BS42"/>
  <c r="BR42"/>
  <c r="BQ42"/>
  <c r="BP42"/>
  <c r="BO42"/>
  <c r="BN42"/>
  <c r="O42"/>
  <c r="N42"/>
  <c r="M42"/>
  <c r="L42"/>
  <c r="K42"/>
  <c r="J42"/>
  <c r="I42"/>
  <c r="H42"/>
  <c r="G42"/>
  <c r="F42"/>
  <c r="E42"/>
  <c r="D42"/>
  <c r="C30"/>
  <c r="BC52" i="4"/>
  <c r="AX30" i="3"/>
  <c r="AX33"/>
  <c r="BB52" i="4"/>
  <c r="AW30" i="3"/>
  <c r="AW33"/>
  <c r="BA52" i="4"/>
  <c r="AV30" i="3"/>
  <c r="AV33"/>
  <c r="AZ52" i="4"/>
  <c r="AU30" i="3"/>
  <c r="AU33"/>
  <c r="AY52" i="4"/>
  <c r="AT30" i="3"/>
  <c r="AT33"/>
  <c r="AX52" i="4"/>
  <c r="AS30" i="3"/>
  <c r="AS33"/>
  <c r="AW52" i="4"/>
  <c r="AR30" i="3"/>
  <c r="AR33"/>
  <c r="AV52" i="4"/>
  <c r="AQ30" i="3"/>
  <c r="AQ33"/>
  <c r="AU52" i="4"/>
  <c r="AP30" i="3"/>
  <c r="AP33"/>
  <c r="AT52" i="4"/>
  <c r="AO30" i="3"/>
  <c r="AO33"/>
  <c r="AS52" i="4"/>
  <c r="AN30" i="3"/>
  <c r="AN33"/>
  <c r="AR52" i="4"/>
  <c r="AM30" i="3"/>
  <c r="AM33"/>
  <c r="AQ52" i="4"/>
  <c r="AL30" i="3"/>
  <c r="AL33"/>
  <c r="AP52" i="4"/>
  <c r="AK30" i="3"/>
  <c r="AK33"/>
  <c r="AO52" i="4"/>
  <c r="AJ30" i="3"/>
  <c r="AJ33"/>
  <c r="AN52" i="4"/>
  <c r="AI30" i="3"/>
  <c r="AI33"/>
  <c r="AM52" i="4"/>
  <c r="AH30" i="3"/>
  <c r="AH33"/>
  <c r="AL52" i="4"/>
  <c r="AG30" i="3"/>
  <c r="AG33"/>
  <c r="AK52" i="4"/>
  <c r="AF30" i="3"/>
  <c r="AF33"/>
  <c r="AJ52" i="4"/>
  <c r="AE30" i="3"/>
  <c r="AE33"/>
  <c r="AI52" i="4"/>
  <c r="AD30" i="3"/>
  <c r="AD33"/>
  <c r="AH52" i="4"/>
  <c r="AC30" i="3"/>
  <c r="AC33"/>
  <c r="AG52" i="4"/>
  <c r="AB30" i="3"/>
  <c r="AB33"/>
  <c r="AF52" i="4"/>
  <c r="AA30" i="3"/>
  <c r="AA33"/>
  <c r="AE52" i="4"/>
  <c r="Z30" i="3"/>
  <c r="Z33"/>
  <c r="AD52" i="4"/>
  <c r="Y30" i="3"/>
  <c r="Y33"/>
  <c r="AC52" i="4"/>
  <c r="X30" i="3"/>
  <c r="X33"/>
  <c r="AB52" i="4"/>
  <c r="W30" i="3"/>
  <c r="W33"/>
  <c r="AA52" i="4"/>
  <c r="V30" i="3"/>
  <c r="V33"/>
  <c r="Z52" i="4"/>
  <c r="U30" i="3"/>
  <c r="U33"/>
  <c r="Y52" i="4"/>
  <c r="T30" i="3"/>
  <c r="T33"/>
  <c r="X52" i="4"/>
  <c r="S30" i="3"/>
  <c r="S33"/>
  <c r="W52" i="4"/>
  <c r="R30" i="3"/>
  <c r="R33"/>
  <c r="V52" i="4"/>
  <c r="Q30" i="3"/>
  <c r="Q33"/>
  <c r="U52" i="4"/>
  <c r="P30" i="3"/>
  <c r="P33"/>
  <c r="BZ30"/>
  <c r="BZ33"/>
  <c r="BY30"/>
  <c r="BY33"/>
  <c r="BX30"/>
  <c r="BX33"/>
  <c r="BW30"/>
  <c r="BW33"/>
  <c r="BV30"/>
  <c r="BV33"/>
  <c r="BU30"/>
  <c r="BU33"/>
  <c r="BT30"/>
  <c r="BT33"/>
  <c r="BS30"/>
  <c r="BS33"/>
  <c r="BR30"/>
  <c r="BR33"/>
  <c r="BQ30"/>
  <c r="BQ33"/>
  <c r="BP30"/>
  <c r="BP33"/>
  <c r="BO30"/>
  <c r="BO33"/>
  <c r="T52" i="4"/>
  <c r="O30" i="3"/>
  <c r="O33"/>
  <c r="S52" i="4"/>
  <c r="N30" i="3"/>
  <c r="N33"/>
  <c r="R52" i="4"/>
  <c r="M30" i="3"/>
  <c r="M33"/>
  <c r="Q52" i="4"/>
  <c r="L30" i="3"/>
  <c r="L33"/>
  <c r="P52" i="4"/>
  <c r="K30" i="3"/>
  <c r="K33"/>
  <c r="O52" i="4"/>
  <c r="J30" i="3"/>
  <c r="J33"/>
  <c r="N52" i="4"/>
  <c r="I30" i="3"/>
  <c r="I33"/>
  <c r="M52" i="4"/>
  <c r="H30" i="3"/>
  <c r="H33"/>
  <c r="L52" i="4"/>
  <c r="G30" i="3"/>
  <c r="G33"/>
  <c r="K52" i="4"/>
  <c r="F30" i="3"/>
  <c r="F33"/>
  <c r="J52" i="4"/>
  <c r="E30" i="3"/>
  <c r="E33"/>
  <c r="I52" i="4"/>
  <c r="D30" i="3"/>
  <c r="D33"/>
  <c r="BK3"/>
  <c r="BJ3"/>
  <c r="AX16"/>
  <c r="AW16"/>
  <c r="BI3"/>
  <c r="AV16"/>
  <c r="BH3"/>
  <c r="AU16"/>
  <c r="BG3"/>
  <c r="AT16"/>
  <c r="BF3"/>
  <c r="AS16"/>
  <c r="BE3"/>
  <c r="AR16"/>
  <c r="BD3"/>
  <c r="AQ16"/>
  <c r="BC3"/>
  <c r="AP16"/>
  <c r="BB3"/>
  <c r="AO16"/>
  <c r="BA3"/>
  <c r="AN16"/>
  <c r="AZ3"/>
  <c r="AM16"/>
  <c r="AL16"/>
  <c r="AY3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H50" i="25"/>
  <c r="H9"/>
  <c r="H51"/>
  <c r="H53"/>
  <c r="G50"/>
  <c r="G53"/>
  <c r="G9"/>
  <c r="G52"/>
  <c r="G51"/>
  <c r="BF46"/>
  <c r="BG46"/>
  <c r="BH46"/>
  <c r="BI46"/>
  <c r="BJ46"/>
  <c r="BK46"/>
  <c r="BL46"/>
  <c r="BM46"/>
  <c r="BN46"/>
  <c r="BO46"/>
  <c r="BP46"/>
  <c r="AT46"/>
  <c r="AU46"/>
  <c r="AV46"/>
  <c r="AW46"/>
  <c r="AX46"/>
  <c r="AY46"/>
  <c r="AZ46"/>
  <c r="BA46"/>
  <c r="BB46"/>
  <c r="BC46"/>
  <c r="BD46"/>
  <c r="AH46"/>
  <c r="AI46"/>
  <c r="AJ46"/>
  <c r="AK46"/>
  <c r="AL46"/>
  <c r="AM46"/>
  <c r="AN46"/>
  <c r="AO46"/>
  <c r="AP46"/>
  <c r="AQ46"/>
  <c r="AR46"/>
  <c r="V46"/>
  <c r="W46"/>
  <c r="X46"/>
  <c r="Y46"/>
  <c r="Z46"/>
  <c r="AA46"/>
  <c r="AB46"/>
  <c r="AC46"/>
  <c r="AD46"/>
  <c r="AE46"/>
  <c r="AF46"/>
  <c r="J46"/>
  <c r="K46"/>
  <c r="L46"/>
  <c r="M46"/>
  <c r="N46"/>
  <c r="O46"/>
  <c r="P46"/>
  <c r="Q46"/>
  <c r="R46"/>
  <c r="S46"/>
  <c r="T46"/>
  <c r="H41"/>
  <c r="H42"/>
  <c r="H43"/>
  <c r="H44"/>
  <c r="G41"/>
  <c r="G42"/>
  <c r="G43"/>
  <c r="G44"/>
  <c r="B68" i="17"/>
  <c r="B415" i="24"/>
  <c r="B41"/>
  <c r="B12"/>
  <c r="BI34" i="17"/>
  <c r="BI19"/>
  <c r="BI21"/>
  <c r="BI37"/>
  <c r="BI68"/>
  <c r="BI415" i="24"/>
  <c r="BI41"/>
  <c r="BH34" i="17"/>
  <c r="BH19"/>
  <c r="BH21"/>
  <c r="BH37"/>
  <c r="BH68"/>
  <c r="BH415" i="24"/>
  <c r="BI47"/>
  <c r="BI53"/>
  <c r="BF34" i="17"/>
  <c r="BF19"/>
  <c r="BF21"/>
  <c r="BF37"/>
  <c r="BF68"/>
  <c r="BF415" i="24"/>
  <c r="BI59"/>
  <c r="BI65"/>
  <c r="BI71"/>
  <c r="BI77"/>
  <c r="BB34" i="17"/>
  <c r="BB19"/>
  <c r="BB21"/>
  <c r="BB37"/>
  <c r="BB68"/>
  <c r="BB415" i="24"/>
  <c r="BI83"/>
  <c r="BI89"/>
  <c r="AZ34" i="17"/>
  <c r="AZ19"/>
  <c r="AZ21"/>
  <c r="AZ37"/>
  <c r="AZ68"/>
  <c r="AZ415" i="24"/>
  <c r="BI95"/>
  <c r="BI101"/>
  <c r="AX34" i="17"/>
  <c r="AX19"/>
  <c r="AX21"/>
  <c r="AX37"/>
  <c r="AX68"/>
  <c r="AX415" i="24"/>
  <c r="BI107"/>
  <c r="BI113"/>
  <c r="AV68" i="17"/>
  <c r="AV415" i="24"/>
  <c r="BI119"/>
  <c r="BI125"/>
  <c r="BI131"/>
  <c r="AS68" i="17"/>
  <c r="AS415" i="24"/>
  <c r="BI137"/>
  <c r="BI143"/>
  <c r="BI149"/>
  <c r="AP68" i="17"/>
  <c r="AP415" i="24"/>
  <c r="BI155"/>
  <c r="BI161"/>
  <c r="AN68" i="17"/>
  <c r="AN415" i="24"/>
  <c r="BI167"/>
  <c r="BI173"/>
  <c r="AL68" i="17"/>
  <c r="AL415" i="24"/>
  <c r="BI179"/>
  <c r="BI185"/>
  <c r="AJ68" i="17"/>
  <c r="AJ415" i="24"/>
  <c r="BI191"/>
  <c r="AI68" i="17"/>
  <c r="AI415" i="24"/>
  <c r="BI197"/>
  <c r="AH68" i="17"/>
  <c r="AH415" i="24"/>
  <c r="BI203"/>
  <c r="AG68" i="17"/>
  <c r="AG415" i="24"/>
  <c r="BI209"/>
  <c r="AF68" i="17"/>
  <c r="AF415" i="24"/>
  <c r="BI215"/>
  <c r="AE68" i="17"/>
  <c r="AE415" i="24"/>
  <c r="BI221"/>
  <c r="BI227"/>
  <c r="AC68" i="17"/>
  <c r="AC415" i="24"/>
  <c r="BI233"/>
  <c r="BI239"/>
  <c r="AA68" i="17"/>
  <c r="AA415" i="24"/>
  <c r="BI245"/>
  <c r="BI251"/>
  <c r="Y68" i="17"/>
  <c r="Y415" i="24"/>
  <c r="BI257"/>
  <c r="X68" i="17"/>
  <c r="X415" i="24"/>
  <c r="BI263"/>
  <c r="BI269"/>
  <c r="V68" i="17"/>
  <c r="V415" i="24"/>
  <c r="BI275"/>
  <c r="BI281"/>
  <c r="T68" i="17"/>
  <c r="T415" i="24"/>
  <c r="BI287"/>
  <c r="S68" i="17"/>
  <c r="S415" i="24"/>
  <c r="BI293"/>
  <c r="BI299"/>
  <c r="Q68" i="17"/>
  <c r="Q415" i="24"/>
  <c r="BI305"/>
  <c r="P68" i="17"/>
  <c r="P415" i="24"/>
  <c r="BI311"/>
  <c r="BI317"/>
  <c r="N68" i="17"/>
  <c r="N415" i="24"/>
  <c r="BI323"/>
  <c r="M68" i="17"/>
  <c r="M415" i="24"/>
  <c r="BI329"/>
  <c r="BI335"/>
  <c r="K68" i="17"/>
  <c r="K415" i="24"/>
  <c r="BI341"/>
  <c r="J68" i="17"/>
  <c r="J415" i="24"/>
  <c r="BI347"/>
  <c r="BI353"/>
  <c r="BI359"/>
  <c r="G68" i="17"/>
  <c r="G415" i="24"/>
  <c r="BI365"/>
  <c r="BI371"/>
  <c r="BI377"/>
  <c r="D68" i="17"/>
  <c r="D415" i="24"/>
  <c r="BI383"/>
  <c r="BI389"/>
  <c r="BI395"/>
  <c r="BI12"/>
  <c r="BI18"/>
  <c r="BL28" i="3"/>
  <c r="BI19" i="24"/>
  <c r="BI20"/>
  <c r="BK35" i="3"/>
  <c r="BK36"/>
  <c r="BK40"/>
  <c r="BJ40"/>
  <c r="BI40"/>
  <c r="BH40"/>
  <c r="BG40"/>
  <c r="BF40"/>
  <c r="BE40"/>
  <c r="BD40"/>
  <c r="BC40"/>
  <c r="BC37"/>
  <c r="BD37"/>
  <c r="BE37"/>
  <c r="BF37"/>
  <c r="BG37"/>
  <c r="BH37"/>
  <c r="BI37"/>
  <c r="BJ37"/>
  <c r="BK37"/>
  <c r="BK38"/>
  <c r="BK41"/>
  <c r="BL41"/>
  <c r="BI21" i="24"/>
  <c r="BI22"/>
  <c r="BH41"/>
  <c r="BG34" i="17"/>
  <c r="BG19"/>
  <c r="BG21"/>
  <c r="BG37"/>
  <c r="BG68"/>
  <c r="BG415" i="24"/>
  <c r="BH47"/>
  <c r="BH53"/>
  <c r="BE34" i="17"/>
  <c r="BE19"/>
  <c r="BE21"/>
  <c r="BE37"/>
  <c r="BE68"/>
  <c r="BE415" i="24"/>
  <c r="BH59"/>
  <c r="BH65"/>
  <c r="BH71"/>
  <c r="BH77"/>
  <c r="BA34" i="17"/>
  <c r="BA19"/>
  <c r="BA21"/>
  <c r="BA37"/>
  <c r="BA68"/>
  <c r="BA415" i="24"/>
  <c r="BH83"/>
  <c r="BH89"/>
  <c r="AY34" i="17"/>
  <c r="AY19"/>
  <c r="AY21"/>
  <c r="AY37"/>
  <c r="AY68"/>
  <c r="AY415" i="24"/>
  <c r="BH95"/>
  <c r="BH101"/>
  <c r="AW34" i="17"/>
  <c r="AW19"/>
  <c r="AW21"/>
  <c r="AW37"/>
  <c r="AW68"/>
  <c r="AW415" i="24"/>
  <c r="BH107"/>
  <c r="BH113"/>
  <c r="AU68" i="17"/>
  <c r="AU415" i="24"/>
  <c r="BH119"/>
  <c r="BH125"/>
  <c r="BH131"/>
  <c r="AR68" i="17"/>
  <c r="AR415" i="24"/>
  <c r="BH137"/>
  <c r="BH143"/>
  <c r="BH149"/>
  <c r="AO68" i="17"/>
  <c r="AO415" i="24"/>
  <c r="BH155"/>
  <c r="BH161"/>
  <c r="AM68" i="17"/>
  <c r="AM415" i="24"/>
  <c r="BH167"/>
  <c r="BH173"/>
  <c r="AK68" i="17"/>
  <c r="AK415" i="24"/>
  <c r="BH179"/>
  <c r="BH185"/>
  <c r="BH191"/>
  <c r="BH197"/>
  <c r="BH203"/>
  <c r="BH209"/>
  <c r="BH215"/>
  <c r="AD68" i="17"/>
  <c r="AD415" i="24"/>
  <c r="BH221"/>
  <c r="BH227"/>
  <c r="AB68" i="17"/>
  <c r="AB415" i="24"/>
  <c r="BH233"/>
  <c r="BH239"/>
  <c r="Z68" i="17"/>
  <c r="Z415" i="24"/>
  <c r="BH245"/>
  <c r="BH251"/>
  <c r="BH257"/>
  <c r="W68" i="17"/>
  <c r="W415" i="24"/>
  <c r="BH263"/>
  <c r="BH269"/>
  <c r="U68" i="17"/>
  <c r="U415" i="24"/>
  <c r="BH275"/>
  <c r="BH281"/>
  <c r="BH287"/>
  <c r="R68" i="17"/>
  <c r="R415" i="24"/>
  <c r="BH293"/>
  <c r="BH299"/>
  <c r="BH305"/>
  <c r="O68" i="17"/>
  <c r="O415" i="24"/>
  <c r="BH311"/>
  <c r="BH317"/>
  <c r="BH323"/>
  <c r="L68" i="17"/>
  <c r="L415" i="24"/>
  <c r="BH329"/>
  <c r="BH335"/>
  <c r="BH341"/>
  <c r="I68" i="17"/>
  <c r="I415" i="24"/>
  <c r="BH347"/>
  <c r="BH353"/>
  <c r="BH359"/>
  <c r="F68" i="17"/>
  <c r="F415" i="24"/>
  <c r="BH365"/>
  <c r="BH371"/>
  <c r="BH377"/>
  <c r="C68" i="17"/>
  <c r="C415" i="24"/>
  <c r="BH383"/>
  <c r="BH389"/>
  <c r="BH12"/>
  <c r="BH18"/>
  <c r="BH19"/>
  <c r="BH20"/>
  <c r="BH21"/>
  <c r="BH22"/>
  <c r="BG41"/>
  <c r="BG47"/>
  <c r="BG53"/>
  <c r="BD34" i="17"/>
  <c r="BD19"/>
  <c r="BD21"/>
  <c r="BD37"/>
  <c r="BD68"/>
  <c r="BD415" i="24"/>
  <c r="BG59"/>
  <c r="BG65"/>
  <c r="BG71"/>
  <c r="BG77"/>
  <c r="BG83"/>
  <c r="BG89"/>
  <c r="BG95"/>
  <c r="BG101"/>
  <c r="BG107"/>
  <c r="BG113"/>
  <c r="AT68" i="17"/>
  <c r="AT415" i="24"/>
  <c r="BG119"/>
  <c r="BG125"/>
  <c r="BG131"/>
  <c r="AQ68" i="17"/>
  <c r="AQ415" i="24"/>
  <c r="BG137"/>
  <c r="BG143"/>
  <c r="BG149"/>
  <c r="BG155"/>
  <c r="BG161"/>
  <c r="BG167"/>
  <c r="BG173"/>
  <c r="BG179"/>
  <c r="BG185"/>
  <c r="BG191"/>
  <c r="BG197"/>
  <c r="BG203"/>
  <c r="BG209"/>
  <c r="BG215"/>
  <c r="BG221"/>
  <c r="BG227"/>
  <c r="BG233"/>
  <c r="BG239"/>
  <c r="BG245"/>
  <c r="BG251"/>
  <c r="BG257"/>
  <c r="BG263"/>
  <c r="BG269"/>
  <c r="BG275"/>
  <c r="BG281"/>
  <c r="BG287"/>
  <c r="BG293"/>
  <c r="BG299"/>
  <c r="BG305"/>
  <c r="BG311"/>
  <c r="BG317"/>
  <c r="BG323"/>
  <c r="BG329"/>
  <c r="BG335"/>
  <c r="BG341"/>
  <c r="H68" i="17"/>
  <c r="H415" i="24"/>
  <c r="BG347"/>
  <c r="BG353"/>
  <c r="BG359"/>
  <c r="E68" i="17"/>
  <c r="E415" i="24"/>
  <c r="BG365"/>
  <c r="BG371"/>
  <c r="BG377"/>
  <c r="BG383"/>
  <c r="BG12"/>
  <c r="BG18"/>
  <c r="BG19"/>
  <c r="BG20"/>
  <c r="BG21"/>
  <c r="BG22"/>
  <c r="BF41"/>
  <c r="BF47"/>
  <c r="BF53"/>
  <c r="BC34" i="17"/>
  <c r="BC19"/>
  <c r="BC21"/>
  <c r="BC37"/>
  <c r="BC68"/>
  <c r="BC415" i="24"/>
  <c r="BF59"/>
  <c r="BF65"/>
  <c r="BF71"/>
  <c r="BF77"/>
  <c r="BF83"/>
  <c r="BF89"/>
  <c r="BF95"/>
  <c r="BF101"/>
  <c r="BF107"/>
  <c r="BF113"/>
  <c r="BF119"/>
  <c r="BF125"/>
  <c r="BF131"/>
  <c r="BF137"/>
  <c r="BF143"/>
  <c r="BF149"/>
  <c r="BF155"/>
  <c r="BF161"/>
  <c r="BF167"/>
  <c r="BF173"/>
  <c r="BF179"/>
  <c r="BF185"/>
  <c r="BF191"/>
  <c r="BF197"/>
  <c r="BF203"/>
  <c r="BF209"/>
  <c r="BF215"/>
  <c r="BF221"/>
  <c r="BF227"/>
  <c r="BF233"/>
  <c r="BF239"/>
  <c r="BF245"/>
  <c r="BF251"/>
  <c r="BF257"/>
  <c r="BF263"/>
  <c r="BF269"/>
  <c r="BF275"/>
  <c r="BF281"/>
  <c r="BF287"/>
  <c r="BF293"/>
  <c r="BF299"/>
  <c r="BF305"/>
  <c r="BF311"/>
  <c r="BF317"/>
  <c r="BF323"/>
  <c r="BF329"/>
  <c r="BF335"/>
  <c r="BF341"/>
  <c r="BF347"/>
  <c r="BF353"/>
  <c r="BF359"/>
  <c r="BF365"/>
  <c r="BF371"/>
  <c r="BF377"/>
  <c r="BF12"/>
  <c r="BF18"/>
  <c r="BF19"/>
  <c r="BF20"/>
  <c r="BF21"/>
  <c r="BF22"/>
  <c r="BE41"/>
  <c r="BE47"/>
  <c r="BE53"/>
  <c r="BE59"/>
  <c r="BE65"/>
  <c r="BE71"/>
  <c r="BE77"/>
  <c r="BE83"/>
  <c r="BE89"/>
  <c r="BE95"/>
  <c r="BE101"/>
  <c r="BE107"/>
  <c r="BE113"/>
  <c r="BE119"/>
  <c r="BE125"/>
  <c r="BE131"/>
  <c r="BE137"/>
  <c r="BE143"/>
  <c r="BE149"/>
  <c r="BE155"/>
  <c r="BE161"/>
  <c r="BE167"/>
  <c r="BE173"/>
  <c r="BE179"/>
  <c r="BE185"/>
  <c r="BE191"/>
  <c r="BE197"/>
  <c r="BE203"/>
  <c r="BE209"/>
  <c r="BE215"/>
  <c r="BE221"/>
  <c r="BE227"/>
  <c r="BE233"/>
  <c r="BE239"/>
  <c r="BE245"/>
  <c r="BE251"/>
  <c r="BE257"/>
  <c r="BE263"/>
  <c r="BE269"/>
  <c r="BE275"/>
  <c r="BE281"/>
  <c r="BE287"/>
  <c r="BE293"/>
  <c r="BE299"/>
  <c r="BE305"/>
  <c r="BE311"/>
  <c r="BE317"/>
  <c r="BE323"/>
  <c r="BE329"/>
  <c r="BE335"/>
  <c r="BE341"/>
  <c r="BE347"/>
  <c r="BE353"/>
  <c r="BE359"/>
  <c r="BE365"/>
  <c r="BE371"/>
  <c r="BE12"/>
  <c r="BE18"/>
  <c r="BE19"/>
  <c r="BE20"/>
  <c r="BE21"/>
  <c r="BE22"/>
  <c r="BD41"/>
  <c r="BD47"/>
  <c r="BD53"/>
  <c r="BD59"/>
  <c r="BD65"/>
  <c r="BD71"/>
  <c r="BD77"/>
  <c r="BD83"/>
  <c r="BD89"/>
  <c r="BD95"/>
  <c r="BD101"/>
  <c r="BD107"/>
  <c r="BD113"/>
  <c r="BD119"/>
  <c r="BD125"/>
  <c r="BD131"/>
  <c r="BD137"/>
  <c r="BD143"/>
  <c r="BD149"/>
  <c r="BD155"/>
  <c r="BD161"/>
  <c r="BD167"/>
  <c r="BD173"/>
  <c r="BD179"/>
  <c r="BD185"/>
  <c r="BD191"/>
  <c r="BD197"/>
  <c r="BD203"/>
  <c r="BD209"/>
  <c r="BD215"/>
  <c r="BD221"/>
  <c r="BD227"/>
  <c r="BD233"/>
  <c r="BD239"/>
  <c r="BD245"/>
  <c r="BD251"/>
  <c r="BD257"/>
  <c r="BD263"/>
  <c r="BD269"/>
  <c r="BD275"/>
  <c r="BD281"/>
  <c r="BD287"/>
  <c r="BD293"/>
  <c r="BD299"/>
  <c r="BD305"/>
  <c r="BD311"/>
  <c r="BD317"/>
  <c r="BD323"/>
  <c r="BD329"/>
  <c r="BD335"/>
  <c r="BD341"/>
  <c r="BD347"/>
  <c r="BD353"/>
  <c r="BD359"/>
  <c r="BD365"/>
  <c r="BD12"/>
  <c r="BD18"/>
  <c r="BD19"/>
  <c r="BD20"/>
  <c r="BD21"/>
  <c r="BD22"/>
  <c r="BC41"/>
  <c r="BC47"/>
  <c r="BC53"/>
  <c r="BC59"/>
  <c r="BC65"/>
  <c r="BC71"/>
  <c r="BC77"/>
  <c r="BC83"/>
  <c r="BC89"/>
  <c r="BC95"/>
  <c r="BC101"/>
  <c r="BC107"/>
  <c r="BC113"/>
  <c r="BC119"/>
  <c r="BC125"/>
  <c r="BC131"/>
  <c r="BC137"/>
  <c r="BC143"/>
  <c r="BC149"/>
  <c r="BC155"/>
  <c r="BC161"/>
  <c r="BC167"/>
  <c r="BC173"/>
  <c r="BC179"/>
  <c r="BC185"/>
  <c r="BC191"/>
  <c r="BC197"/>
  <c r="BC203"/>
  <c r="BC209"/>
  <c r="BC215"/>
  <c r="BC221"/>
  <c r="BC227"/>
  <c r="BC233"/>
  <c r="BC239"/>
  <c r="BC245"/>
  <c r="BC251"/>
  <c r="BC257"/>
  <c r="BC263"/>
  <c r="BC269"/>
  <c r="BC275"/>
  <c r="BC281"/>
  <c r="BC287"/>
  <c r="BC293"/>
  <c r="BC299"/>
  <c r="BC305"/>
  <c r="BC311"/>
  <c r="BC317"/>
  <c r="BC323"/>
  <c r="BC329"/>
  <c r="BC335"/>
  <c r="BC341"/>
  <c r="BC347"/>
  <c r="BC353"/>
  <c r="BC359"/>
  <c r="BC12"/>
  <c r="BC18"/>
  <c r="BC19"/>
  <c r="BC20"/>
  <c r="BC21"/>
  <c r="BC22"/>
  <c r="BB41"/>
  <c r="BB47"/>
  <c r="BB53"/>
  <c r="BB59"/>
  <c r="BB65"/>
  <c r="BB71"/>
  <c r="BB77"/>
  <c r="BB83"/>
  <c r="BB89"/>
  <c r="BB95"/>
  <c r="BB101"/>
  <c r="BB107"/>
  <c r="BB113"/>
  <c r="BB119"/>
  <c r="BB125"/>
  <c r="BB131"/>
  <c r="BB137"/>
  <c r="BB143"/>
  <c r="BB149"/>
  <c r="BB155"/>
  <c r="BB161"/>
  <c r="BB167"/>
  <c r="BB173"/>
  <c r="BB179"/>
  <c r="BB185"/>
  <c r="BB191"/>
  <c r="BB197"/>
  <c r="BB203"/>
  <c r="BB209"/>
  <c r="BB215"/>
  <c r="BB221"/>
  <c r="BB227"/>
  <c r="BB233"/>
  <c r="BB239"/>
  <c r="BB245"/>
  <c r="BB251"/>
  <c r="BB257"/>
  <c r="BB263"/>
  <c r="BB269"/>
  <c r="BB275"/>
  <c r="BB281"/>
  <c r="BB287"/>
  <c r="BB293"/>
  <c r="BB299"/>
  <c r="BB305"/>
  <c r="BB311"/>
  <c r="BB317"/>
  <c r="BB323"/>
  <c r="BB329"/>
  <c r="BB335"/>
  <c r="BB341"/>
  <c r="BB347"/>
  <c r="BB353"/>
  <c r="BB12"/>
  <c r="BB18"/>
  <c r="BB19"/>
  <c r="BB20"/>
  <c r="BB21"/>
  <c r="BB22"/>
  <c r="BA41"/>
  <c r="BA47"/>
  <c r="BA53"/>
  <c r="BA59"/>
  <c r="BA65"/>
  <c r="BA71"/>
  <c r="BA77"/>
  <c r="BA83"/>
  <c r="BA89"/>
  <c r="BA95"/>
  <c r="BA101"/>
  <c r="BA107"/>
  <c r="BA113"/>
  <c r="BA119"/>
  <c r="BA125"/>
  <c r="BA131"/>
  <c r="BA137"/>
  <c r="BA143"/>
  <c r="BA149"/>
  <c r="BA155"/>
  <c r="BA161"/>
  <c r="BA167"/>
  <c r="BA173"/>
  <c r="BA179"/>
  <c r="BA185"/>
  <c r="BA191"/>
  <c r="BA197"/>
  <c r="BA203"/>
  <c r="BA209"/>
  <c r="BA215"/>
  <c r="BA221"/>
  <c r="BA227"/>
  <c r="BA233"/>
  <c r="BA239"/>
  <c r="BA245"/>
  <c r="BA251"/>
  <c r="BA257"/>
  <c r="BA263"/>
  <c r="BA269"/>
  <c r="BA275"/>
  <c r="BA281"/>
  <c r="BA287"/>
  <c r="BA293"/>
  <c r="BA299"/>
  <c r="BA305"/>
  <c r="BA311"/>
  <c r="BA317"/>
  <c r="BA323"/>
  <c r="BA329"/>
  <c r="BA335"/>
  <c r="BA341"/>
  <c r="BA347"/>
  <c r="BA12"/>
  <c r="BA18"/>
  <c r="BA19"/>
  <c r="BA20"/>
  <c r="BA21"/>
  <c r="BA22"/>
  <c r="AZ41"/>
  <c r="AZ47"/>
  <c r="AZ53"/>
  <c r="AZ59"/>
  <c r="AZ65"/>
  <c r="AZ71"/>
  <c r="AZ77"/>
  <c r="AZ83"/>
  <c r="AZ89"/>
  <c r="AZ95"/>
  <c r="AZ101"/>
  <c r="AZ107"/>
  <c r="AZ113"/>
  <c r="AZ119"/>
  <c r="AZ125"/>
  <c r="AZ131"/>
  <c r="AZ137"/>
  <c r="AZ143"/>
  <c r="AZ149"/>
  <c r="AZ155"/>
  <c r="AZ161"/>
  <c r="AZ167"/>
  <c r="AZ173"/>
  <c r="AZ179"/>
  <c r="AZ185"/>
  <c r="AZ191"/>
  <c r="AZ197"/>
  <c r="AZ203"/>
  <c r="AZ209"/>
  <c r="AZ215"/>
  <c r="AZ221"/>
  <c r="AZ227"/>
  <c r="AZ233"/>
  <c r="AZ239"/>
  <c r="AZ245"/>
  <c r="AZ251"/>
  <c r="AZ257"/>
  <c r="AZ263"/>
  <c r="AZ269"/>
  <c r="AZ275"/>
  <c r="AZ281"/>
  <c r="AZ287"/>
  <c r="AZ293"/>
  <c r="AZ299"/>
  <c r="AZ305"/>
  <c r="AZ311"/>
  <c r="AZ317"/>
  <c r="AZ323"/>
  <c r="AZ329"/>
  <c r="AZ335"/>
  <c r="AZ341"/>
  <c r="AZ12"/>
  <c r="AZ18"/>
  <c r="AZ19"/>
  <c r="AZ20"/>
  <c r="AZ21"/>
  <c r="AZ22"/>
  <c r="AY41"/>
  <c r="AY47"/>
  <c r="AY53"/>
  <c r="AY59"/>
  <c r="AY65"/>
  <c r="AY71"/>
  <c r="AY77"/>
  <c r="AY83"/>
  <c r="AY89"/>
  <c r="AY95"/>
  <c r="AY101"/>
  <c r="AY107"/>
  <c r="AY113"/>
  <c r="AY119"/>
  <c r="AY125"/>
  <c r="AY131"/>
  <c r="AY137"/>
  <c r="AY143"/>
  <c r="AY149"/>
  <c r="AY155"/>
  <c r="AY161"/>
  <c r="AY167"/>
  <c r="AY173"/>
  <c r="AY179"/>
  <c r="AY185"/>
  <c r="AY191"/>
  <c r="AY197"/>
  <c r="AY203"/>
  <c r="AY209"/>
  <c r="AY215"/>
  <c r="AY221"/>
  <c r="AY227"/>
  <c r="AY233"/>
  <c r="AY239"/>
  <c r="AY245"/>
  <c r="AY251"/>
  <c r="AY257"/>
  <c r="AY263"/>
  <c r="AY269"/>
  <c r="AY275"/>
  <c r="AY281"/>
  <c r="AY287"/>
  <c r="AY293"/>
  <c r="AY299"/>
  <c r="AY305"/>
  <c r="AY311"/>
  <c r="AY317"/>
  <c r="AY323"/>
  <c r="AY329"/>
  <c r="AY335"/>
  <c r="AY12"/>
  <c r="AY18"/>
  <c r="AY19"/>
  <c r="AY20"/>
  <c r="AY21"/>
  <c r="AY22"/>
  <c r="AX41"/>
  <c r="AX47"/>
  <c r="AX53"/>
  <c r="AX59"/>
  <c r="AX65"/>
  <c r="AX71"/>
  <c r="AX77"/>
  <c r="AX83"/>
  <c r="AX89"/>
  <c r="AX95"/>
  <c r="AX101"/>
  <c r="AX107"/>
  <c r="AX113"/>
  <c r="AX119"/>
  <c r="AX125"/>
  <c r="AX131"/>
  <c r="AX137"/>
  <c r="AX143"/>
  <c r="AX149"/>
  <c r="AX155"/>
  <c r="AX161"/>
  <c r="AX167"/>
  <c r="AX173"/>
  <c r="AX179"/>
  <c r="AX185"/>
  <c r="AX191"/>
  <c r="AX197"/>
  <c r="AX203"/>
  <c r="AX209"/>
  <c r="AX215"/>
  <c r="AX221"/>
  <c r="AX227"/>
  <c r="AX233"/>
  <c r="AX239"/>
  <c r="AX245"/>
  <c r="AX251"/>
  <c r="AX257"/>
  <c r="AX263"/>
  <c r="AX269"/>
  <c r="AX275"/>
  <c r="AX281"/>
  <c r="AX287"/>
  <c r="AX293"/>
  <c r="AX299"/>
  <c r="AX305"/>
  <c r="AX311"/>
  <c r="AX317"/>
  <c r="AX323"/>
  <c r="AX329"/>
  <c r="AX12"/>
  <c r="AX18"/>
  <c r="AX19"/>
  <c r="AX20"/>
  <c r="AX21"/>
  <c r="AX22"/>
  <c r="AW41"/>
  <c r="AW47"/>
  <c r="AW53"/>
  <c r="AW59"/>
  <c r="AW65"/>
  <c r="AW71"/>
  <c r="AW77"/>
  <c r="AW83"/>
  <c r="AW89"/>
  <c r="AW95"/>
  <c r="AW101"/>
  <c r="AW107"/>
  <c r="AW113"/>
  <c r="AW119"/>
  <c r="AW125"/>
  <c r="AW131"/>
  <c r="AW137"/>
  <c r="AW143"/>
  <c r="AW149"/>
  <c r="AW155"/>
  <c r="AW161"/>
  <c r="AW167"/>
  <c r="AW173"/>
  <c r="AW179"/>
  <c r="AW185"/>
  <c r="AW191"/>
  <c r="AW197"/>
  <c r="AW203"/>
  <c r="AW209"/>
  <c r="AW215"/>
  <c r="AW221"/>
  <c r="AW227"/>
  <c r="AW233"/>
  <c r="AW239"/>
  <c r="AW245"/>
  <c r="AW251"/>
  <c r="AW257"/>
  <c r="AW263"/>
  <c r="AW269"/>
  <c r="AW275"/>
  <c r="AW281"/>
  <c r="AW287"/>
  <c r="AW293"/>
  <c r="AW299"/>
  <c r="AW305"/>
  <c r="AW311"/>
  <c r="AW317"/>
  <c r="AW323"/>
  <c r="AW12"/>
  <c r="AW18"/>
  <c r="AW19"/>
  <c r="AW20"/>
  <c r="AW21"/>
  <c r="AW22"/>
  <c r="AV41"/>
  <c r="AV47"/>
  <c r="AV53"/>
  <c r="AV59"/>
  <c r="AV65"/>
  <c r="AV71"/>
  <c r="AV77"/>
  <c r="AV83"/>
  <c r="AV89"/>
  <c r="AV95"/>
  <c r="AV101"/>
  <c r="AV107"/>
  <c r="AV113"/>
  <c r="AV119"/>
  <c r="AV125"/>
  <c r="AV131"/>
  <c r="AV137"/>
  <c r="AV143"/>
  <c r="AV149"/>
  <c r="AV155"/>
  <c r="AV161"/>
  <c r="AV167"/>
  <c r="AV173"/>
  <c r="AV179"/>
  <c r="AV185"/>
  <c r="AV191"/>
  <c r="AV197"/>
  <c r="AV203"/>
  <c r="AV209"/>
  <c r="AV215"/>
  <c r="AV221"/>
  <c r="AV227"/>
  <c r="AV233"/>
  <c r="AV239"/>
  <c r="AV245"/>
  <c r="AV251"/>
  <c r="AV257"/>
  <c r="AV263"/>
  <c r="AV269"/>
  <c r="AV275"/>
  <c r="AV281"/>
  <c r="AV287"/>
  <c r="AV293"/>
  <c r="AV299"/>
  <c r="AV305"/>
  <c r="AV311"/>
  <c r="AV317"/>
  <c r="AV12"/>
  <c r="AV18"/>
  <c r="AV19"/>
  <c r="AV20"/>
  <c r="AV21"/>
  <c r="AV22"/>
  <c r="AU41"/>
  <c r="AU47"/>
  <c r="AU53"/>
  <c r="AU59"/>
  <c r="AU65"/>
  <c r="AU71"/>
  <c r="AU77"/>
  <c r="AU83"/>
  <c r="AU89"/>
  <c r="AU95"/>
  <c r="AU101"/>
  <c r="AU107"/>
  <c r="AU113"/>
  <c r="AU119"/>
  <c r="AU125"/>
  <c r="AU131"/>
  <c r="AU137"/>
  <c r="AU143"/>
  <c r="AU149"/>
  <c r="AU155"/>
  <c r="AU161"/>
  <c r="AU167"/>
  <c r="AU173"/>
  <c r="AU179"/>
  <c r="AU185"/>
  <c r="AU191"/>
  <c r="AU197"/>
  <c r="AU203"/>
  <c r="AU209"/>
  <c r="AU215"/>
  <c r="AU221"/>
  <c r="AU227"/>
  <c r="AU233"/>
  <c r="AU239"/>
  <c r="AU245"/>
  <c r="AU251"/>
  <c r="AU257"/>
  <c r="AU263"/>
  <c r="AU269"/>
  <c r="AU275"/>
  <c r="AU281"/>
  <c r="AU287"/>
  <c r="AU293"/>
  <c r="AU299"/>
  <c r="AU305"/>
  <c r="AU311"/>
  <c r="AU12"/>
  <c r="AU18"/>
  <c r="AU19"/>
  <c r="AU20"/>
  <c r="AU21"/>
  <c r="AU22"/>
  <c r="AT41"/>
  <c r="AT47"/>
  <c r="AT53"/>
  <c r="AT59"/>
  <c r="AT65"/>
  <c r="AT71"/>
  <c r="AT77"/>
  <c r="AT83"/>
  <c r="AT89"/>
  <c r="AT95"/>
  <c r="AT101"/>
  <c r="AT107"/>
  <c r="AT113"/>
  <c r="AT119"/>
  <c r="AT125"/>
  <c r="AT131"/>
  <c r="AT137"/>
  <c r="AT143"/>
  <c r="AT149"/>
  <c r="AT155"/>
  <c r="AT161"/>
  <c r="AT167"/>
  <c r="AT173"/>
  <c r="AT179"/>
  <c r="AT185"/>
  <c r="AT191"/>
  <c r="AT197"/>
  <c r="AT203"/>
  <c r="AT209"/>
  <c r="AT215"/>
  <c r="AT221"/>
  <c r="AT227"/>
  <c r="AT233"/>
  <c r="AT239"/>
  <c r="AT245"/>
  <c r="AT251"/>
  <c r="AT257"/>
  <c r="AT263"/>
  <c r="AT269"/>
  <c r="AT275"/>
  <c r="AT281"/>
  <c r="AT287"/>
  <c r="AT293"/>
  <c r="AT299"/>
  <c r="AT305"/>
  <c r="AT12"/>
  <c r="AT18"/>
  <c r="AT19"/>
  <c r="AT20"/>
  <c r="AT21"/>
  <c r="AT22"/>
  <c r="AS41"/>
  <c r="AS47"/>
  <c r="AS53"/>
  <c r="AS59"/>
  <c r="AS65"/>
  <c r="AS71"/>
  <c r="AS77"/>
  <c r="AS83"/>
  <c r="AS89"/>
  <c r="AS95"/>
  <c r="AS101"/>
  <c r="AS107"/>
  <c r="AS113"/>
  <c r="AS119"/>
  <c r="AS125"/>
  <c r="AS131"/>
  <c r="AS137"/>
  <c r="AS143"/>
  <c r="AS149"/>
  <c r="AS155"/>
  <c r="AS161"/>
  <c r="AS167"/>
  <c r="AS173"/>
  <c r="AS179"/>
  <c r="AS185"/>
  <c r="AS191"/>
  <c r="AS197"/>
  <c r="AS203"/>
  <c r="AS209"/>
  <c r="AS215"/>
  <c r="AS221"/>
  <c r="AS227"/>
  <c r="AS233"/>
  <c r="AS239"/>
  <c r="AS245"/>
  <c r="AS251"/>
  <c r="AS257"/>
  <c r="AS263"/>
  <c r="AS269"/>
  <c r="AS275"/>
  <c r="AS281"/>
  <c r="AS287"/>
  <c r="AS293"/>
  <c r="AS299"/>
  <c r="AS12"/>
  <c r="AS18"/>
  <c r="AS19"/>
  <c r="AS20"/>
  <c r="AS21"/>
  <c r="AS22"/>
  <c r="AR41"/>
  <c r="AR47"/>
  <c r="AR53"/>
  <c r="AR59"/>
  <c r="AR65"/>
  <c r="AR71"/>
  <c r="AR77"/>
  <c r="AR83"/>
  <c r="AR89"/>
  <c r="AR95"/>
  <c r="AR101"/>
  <c r="AR107"/>
  <c r="AR113"/>
  <c r="AR119"/>
  <c r="AR125"/>
  <c r="AR131"/>
  <c r="AR137"/>
  <c r="AR143"/>
  <c r="AR149"/>
  <c r="AR155"/>
  <c r="AR161"/>
  <c r="AR167"/>
  <c r="AR173"/>
  <c r="AR179"/>
  <c r="AR185"/>
  <c r="AR191"/>
  <c r="AR197"/>
  <c r="AR203"/>
  <c r="AR209"/>
  <c r="AR215"/>
  <c r="AR221"/>
  <c r="AR227"/>
  <c r="AR233"/>
  <c r="AR239"/>
  <c r="AR245"/>
  <c r="AR251"/>
  <c r="AR257"/>
  <c r="AR263"/>
  <c r="AR269"/>
  <c r="AR275"/>
  <c r="AR281"/>
  <c r="AR287"/>
  <c r="AR293"/>
  <c r="AR12"/>
  <c r="AR18"/>
  <c r="AR19"/>
  <c r="AR20"/>
  <c r="AR21"/>
  <c r="AR22"/>
  <c r="AQ41"/>
  <c r="AQ47"/>
  <c r="AQ53"/>
  <c r="AQ59"/>
  <c r="AQ65"/>
  <c r="AQ71"/>
  <c r="AQ77"/>
  <c r="AQ83"/>
  <c r="AQ89"/>
  <c r="AQ95"/>
  <c r="AQ101"/>
  <c r="AQ107"/>
  <c r="AQ113"/>
  <c r="AQ119"/>
  <c r="AQ125"/>
  <c r="AQ131"/>
  <c r="AQ137"/>
  <c r="AQ143"/>
  <c r="AQ149"/>
  <c r="AQ155"/>
  <c r="AQ161"/>
  <c r="AQ167"/>
  <c r="AQ173"/>
  <c r="AQ179"/>
  <c r="AQ185"/>
  <c r="AQ191"/>
  <c r="AQ197"/>
  <c r="AQ203"/>
  <c r="AQ209"/>
  <c r="AQ215"/>
  <c r="AQ221"/>
  <c r="AQ227"/>
  <c r="AQ233"/>
  <c r="AQ239"/>
  <c r="AQ245"/>
  <c r="AQ251"/>
  <c r="AQ257"/>
  <c r="AQ263"/>
  <c r="AQ269"/>
  <c r="AQ275"/>
  <c r="AQ281"/>
  <c r="AQ287"/>
  <c r="AQ12"/>
  <c r="AQ18"/>
  <c r="AQ19"/>
  <c r="AQ20"/>
  <c r="AQ21"/>
  <c r="AQ22"/>
  <c r="AP41"/>
  <c r="AP47"/>
  <c r="AP53"/>
  <c r="AP59"/>
  <c r="AP65"/>
  <c r="AP71"/>
  <c r="AP77"/>
  <c r="AP83"/>
  <c r="AP89"/>
  <c r="AP95"/>
  <c r="AP101"/>
  <c r="AP107"/>
  <c r="AP113"/>
  <c r="AP119"/>
  <c r="AP125"/>
  <c r="AP131"/>
  <c r="AP137"/>
  <c r="AP143"/>
  <c r="AP149"/>
  <c r="AP155"/>
  <c r="AP161"/>
  <c r="AP167"/>
  <c r="AP173"/>
  <c r="AP179"/>
  <c r="AP185"/>
  <c r="AP191"/>
  <c r="AP197"/>
  <c r="AP203"/>
  <c r="AP209"/>
  <c r="AP215"/>
  <c r="AP221"/>
  <c r="AP227"/>
  <c r="AP233"/>
  <c r="AP239"/>
  <c r="AP245"/>
  <c r="AP251"/>
  <c r="AP257"/>
  <c r="AP263"/>
  <c r="AP269"/>
  <c r="AP275"/>
  <c r="AP281"/>
  <c r="AP12"/>
  <c r="AP18"/>
  <c r="AP19"/>
  <c r="AP20"/>
  <c r="AP21"/>
  <c r="AP22"/>
  <c r="AO41"/>
  <c r="AO47"/>
  <c r="AO53"/>
  <c r="AO59"/>
  <c r="AO65"/>
  <c r="AO71"/>
  <c r="AO77"/>
  <c r="AO83"/>
  <c r="AO89"/>
  <c r="AO95"/>
  <c r="AO101"/>
  <c r="AO107"/>
  <c r="AO113"/>
  <c r="AO119"/>
  <c r="AO125"/>
  <c r="AO131"/>
  <c r="AO137"/>
  <c r="AO143"/>
  <c r="AO149"/>
  <c r="AO155"/>
  <c r="AO161"/>
  <c r="AO167"/>
  <c r="AO173"/>
  <c r="AO179"/>
  <c r="AO185"/>
  <c r="AO191"/>
  <c r="AO197"/>
  <c r="AO203"/>
  <c r="AO209"/>
  <c r="AO215"/>
  <c r="AO221"/>
  <c r="AO227"/>
  <c r="AO233"/>
  <c r="AO239"/>
  <c r="AO245"/>
  <c r="AO251"/>
  <c r="AO257"/>
  <c r="AO263"/>
  <c r="AO269"/>
  <c r="AO275"/>
  <c r="AO12"/>
  <c r="AO18"/>
  <c r="AO19"/>
  <c r="AO20"/>
  <c r="AO21"/>
  <c r="AO22"/>
  <c r="AN41"/>
  <c r="AN47"/>
  <c r="AN53"/>
  <c r="AN59"/>
  <c r="AN65"/>
  <c r="AN71"/>
  <c r="AN77"/>
  <c r="AN83"/>
  <c r="AN89"/>
  <c r="AN95"/>
  <c r="AN101"/>
  <c r="AN107"/>
  <c r="AN113"/>
  <c r="AN119"/>
  <c r="AN125"/>
  <c r="AN131"/>
  <c r="AN137"/>
  <c r="AN143"/>
  <c r="AN149"/>
  <c r="AN155"/>
  <c r="AN161"/>
  <c r="AN167"/>
  <c r="AN173"/>
  <c r="AN179"/>
  <c r="AN185"/>
  <c r="AN191"/>
  <c r="AN197"/>
  <c r="AN203"/>
  <c r="AN209"/>
  <c r="AN215"/>
  <c r="AN221"/>
  <c r="AN227"/>
  <c r="AN233"/>
  <c r="AN239"/>
  <c r="AN245"/>
  <c r="AN251"/>
  <c r="AN257"/>
  <c r="AN263"/>
  <c r="AN269"/>
  <c r="AN12"/>
  <c r="AN18"/>
  <c r="AN19"/>
  <c r="AN20"/>
  <c r="AN21"/>
  <c r="AN22"/>
  <c r="AM41"/>
  <c r="AM47"/>
  <c r="AM53"/>
  <c r="AM59"/>
  <c r="AM65"/>
  <c r="AM71"/>
  <c r="AM77"/>
  <c r="AM83"/>
  <c r="AM89"/>
  <c r="AM95"/>
  <c r="AM101"/>
  <c r="AM107"/>
  <c r="AM113"/>
  <c r="AM119"/>
  <c r="AM125"/>
  <c r="AM131"/>
  <c r="AM137"/>
  <c r="AM143"/>
  <c r="AM149"/>
  <c r="AM155"/>
  <c r="AM161"/>
  <c r="AM167"/>
  <c r="AM173"/>
  <c r="AM179"/>
  <c r="AM185"/>
  <c r="AM191"/>
  <c r="AM197"/>
  <c r="AM203"/>
  <c r="AM209"/>
  <c r="AM215"/>
  <c r="AM221"/>
  <c r="AM227"/>
  <c r="AM233"/>
  <c r="AM239"/>
  <c r="AM245"/>
  <c r="AM251"/>
  <c r="AM257"/>
  <c r="AM263"/>
  <c r="AM12"/>
  <c r="AM18"/>
  <c r="AM19"/>
  <c r="AM20"/>
  <c r="AM21"/>
  <c r="AM22"/>
  <c r="AL41"/>
  <c r="AL47"/>
  <c r="AL53"/>
  <c r="AL59"/>
  <c r="AL65"/>
  <c r="AL71"/>
  <c r="AL77"/>
  <c r="AL83"/>
  <c r="AL89"/>
  <c r="AL95"/>
  <c r="AL101"/>
  <c r="AL107"/>
  <c r="AL113"/>
  <c r="AL119"/>
  <c r="AL125"/>
  <c r="AL131"/>
  <c r="AL137"/>
  <c r="AL143"/>
  <c r="AL149"/>
  <c r="AL155"/>
  <c r="AL161"/>
  <c r="AL167"/>
  <c r="AL173"/>
  <c r="AL179"/>
  <c r="AL185"/>
  <c r="AL191"/>
  <c r="AL197"/>
  <c r="AL203"/>
  <c r="AL209"/>
  <c r="AL215"/>
  <c r="AL221"/>
  <c r="AL227"/>
  <c r="AL233"/>
  <c r="AL239"/>
  <c r="AL245"/>
  <c r="AL251"/>
  <c r="AL257"/>
  <c r="AL12"/>
  <c r="AL18"/>
  <c r="AL19"/>
  <c r="AL20"/>
  <c r="AL21"/>
  <c r="AL22"/>
  <c r="AK41"/>
  <c r="AK47"/>
  <c r="AK53"/>
  <c r="AK59"/>
  <c r="AK65"/>
  <c r="AK71"/>
  <c r="AK77"/>
  <c r="AK83"/>
  <c r="AK89"/>
  <c r="AK95"/>
  <c r="AK101"/>
  <c r="AK107"/>
  <c r="AK113"/>
  <c r="AK119"/>
  <c r="AK125"/>
  <c r="AK131"/>
  <c r="AK137"/>
  <c r="AK143"/>
  <c r="AK149"/>
  <c r="AK155"/>
  <c r="AK161"/>
  <c r="AK167"/>
  <c r="AK173"/>
  <c r="AK179"/>
  <c r="AK185"/>
  <c r="AK191"/>
  <c r="AK197"/>
  <c r="AK203"/>
  <c r="AK209"/>
  <c r="AK215"/>
  <c r="AK221"/>
  <c r="AK227"/>
  <c r="AK233"/>
  <c r="AK239"/>
  <c r="AK245"/>
  <c r="AK251"/>
  <c r="AK12"/>
  <c r="AK18"/>
  <c r="AK19"/>
  <c r="AK20"/>
  <c r="AK21"/>
  <c r="AK22"/>
  <c r="AJ41"/>
  <c r="AJ47"/>
  <c r="AJ53"/>
  <c r="AJ59"/>
  <c r="AJ65"/>
  <c r="AJ71"/>
  <c r="AJ77"/>
  <c r="AJ83"/>
  <c r="AJ89"/>
  <c r="AJ95"/>
  <c r="AJ101"/>
  <c r="AJ107"/>
  <c r="AJ113"/>
  <c r="AJ119"/>
  <c r="AJ125"/>
  <c r="AJ131"/>
  <c r="AJ137"/>
  <c r="AJ143"/>
  <c r="AJ149"/>
  <c r="AJ155"/>
  <c r="AJ161"/>
  <c r="AJ167"/>
  <c r="AJ173"/>
  <c r="AJ179"/>
  <c r="AJ185"/>
  <c r="AJ191"/>
  <c r="AJ197"/>
  <c r="AJ203"/>
  <c r="AJ209"/>
  <c r="AJ215"/>
  <c r="AJ221"/>
  <c r="AJ227"/>
  <c r="AJ233"/>
  <c r="AJ239"/>
  <c r="AJ245"/>
  <c r="AJ12"/>
  <c r="AJ18"/>
  <c r="AJ19"/>
  <c r="AJ20"/>
  <c r="AJ21"/>
  <c r="AJ22"/>
  <c r="AI41"/>
  <c r="AI47"/>
  <c r="AI53"/>
  <c r="AI59"/>
  <c r="AI65"/>
  <c r="AI71"/>
  <c r="AI77"/>
  <c r="AI83"/>
  <c r="AI89"/>
  <c r="AI95"/>
  <c r="AI101"/>
  <c r="AI107"/>
  <c r="AI113"/>
  <c r="AI119"/>
  <c r="AI125"/>
  <c r="AI131"/>
  <c r="AI137"/>
  <c r="AI143"/>
  <c r="AI149"/>
  <c r="AI155"/>
  <c r="AI161"/>
  <c r="AI167"/>
  <c r="AI173"/>
  <c r="AI179"/>
  <c r="AI185"/>
  <c r="AI191"/>
  <c r="AI197"/>
  <c r="AI203"/>
  <c r="AI209"/>
  <c r="AI215"/>
  <c r="AI221"/>
  <c r="AI227"/>
  <c r="AI233"/>
  <c r="AI239"/>
  <c r="AI12"/>
  <c r="AI18"/>
  <c r="AI19"/>
  <c r="AI20"/>
  <c r="AI21"/>
  <c r="AI22"/>
  <c r="AH41"/>
  <c r="AH47"/>
  <c r="AH53"/>
  <c r="AH59"/>
  <c r="AH65"/>
  <c r="AH71"/>
  <c r="AH77"/>
  <c r="AH83"/>
  <c r="AH89"/>
  <c r="AH95"/>
  <c r="AH101"/>
  <c r="AH107"/>
  <c r="AH113"/>
  <c r="AH119"/>
  <c r="AH125"/>
  <c r="AH131"/>
  <c r="AH137"/>
  <c r="AH143"/>
  <c r="AH149"/>
  <c r="AH155"/>
  <c r="AH161"/>
  <c r="AH167"/>
  <c r="AH173"/>
  <c r="AH179"/>
  <c r="AH185"/>
  <c r="AH191"/>
  <c r="AH197"/>
  <c r="AH203"/>
  <c r="AH209"/>
  <c r="AH215"/>
  <c r="AH221"/>
  <c r="AH227"/>
  <c r="AH233"/>
  <c r="AH12"/>
  <c r="AH18"/>
  <c r="AH19"/>
  <c r="AH20"/>
  <c r="AH21"/>
  <c r="AH22"/>
  <c r="AG41"/>
  <c r="AG47"/>
  <c r="AG53"/>
  <c r="AG59"/>
  <c r="AG65"/>
  <c r="AG71"/>
  <c r="AG77"/>
  <c r="AG83"/>
  <c r="AG89"/>
  <c r="AG95"/>
  <c r="AG101"/>
  <c r="AG107"/>
  <c r="AG113"/>
  <c r="AG119"/>
  <c r="AG125"/>
  <c r="AG131"/>
  <c r="AG137"/>
  <c r="AG143"/>
  <c r="AG149"/>
  <c r="AG155"/>
  <c r="AG161"/>
  <c r="AG167"/>
  <c r="AG173"/>
  <c r="AG179"/>
  <c r="AG185"/>
  <c r="AG191"/>
  <c r="AG197"/>
  <c r="AG203"/>
  <c r="AG209"/>
  <c r="AG215"/>
  <c r="AG221"/>
  <c r="AG227"/>
  <c r="AG12"/>
  <c r="AG18"/>
  <c r="AG19"/>
  <c r="AG20"/>
  <c r="AG21"/>
  <c r="AG22"/>
  <c r="AF41"/>
  <c r="AF47"/>
  <c r="AF53"/>
  <c r="AF59"/>
  <c r="AF65"/>
  <c r="AF71"/>
  <c r="AF77"/>
  <c r="AF83"/>
  <c r="AF89"/>
  <c r="AF95"/>
  <c r="AF101"/>
  <c r="AF107"/>
  <c r="AF113"/>
  <c r="AF119"/>
  <c r="AF125"/>
  <c r="AF131"/>
  <c r="AF137"/>
  <c r="AF143"/>
  <c r="AF149"/>
  <c r="AF155"/>
  <c r="AF161"/>
  <c r="AF167"/>
  <c r="AF173"/>
  <c r="AF179"/>
  <c r="AF185"/>
  <c r="AF191"/>
  <c r="AF197"/>
  <c r="AF203"/>
  <c r="AF209"/>
  <c r="AF215"/>
  <c r="AF221"/>
  <c r="AF12"/>
  <c r="AF18"/>
  <c r="AF19"/>
  <c r="AF20"/>
  <c r="AF21"/>
  <c r="AF22"/>
  <c r="AE41"/>
  <c r="AE47"/>
  <c r="AE53"/>
  <c r="AE59"/>
  <c r="AE65"/>
  <c r="AE71"/>
  <c r="AE77"/>
  <c r="AE83"/>
  <c r="AE89"/>
  <c r="AE95"/>
  <c r="AE101"/>
  <c r="AE107"/>
  <c r="AE113"/>
  <c r="AE119"/>
  <c r="AE125"/>
  <c r="AE131"/>
  <c r="AE137"/>
  <c r="AE143"/>
  <c r="AE149"/>
  <c r="AE155"/>
  <c r="AE161"/>
  <c r="AE167"/>
  <c r="AE173"/>
  <c r="AE179"/>
  <c r="AE185"/>
  <c r="AE191"/>
  <c r="AE197"/>
  <c r="AE203"/>
  <c r="AE209"/>
  <c r="AE215"/>
  <c r="AE12"/>
  <c r="AE18"/>
  <c r="AE19"/>
  <c r="AE20"/>
  <c r="AE21"/>
  <c r="AE22"/>
  <c r="AD41"/>
  <c r="AD47"/>
  <c r="AD53"/>
  <c r="AD59"/>
  <c r="AD65"/>
  <c r="AD71"/>
  <c r="AD77"/>
  <c r="AD83"/>
  <c r="AD89"/>
  <c r="AD95"/>
  <c r="AD101"/>
  <c r="AD107"/>
  <c r="AD113"/>
  <c r="AD119"/>
  <c r="AD125"/>
  <c r="AD131"/>
  <c r="AD137"/>
  <c r="AD143"/>
  <c r="AD149"/>
  <c r="AD155"/>
  <c r="AD161"/>
  <c r="AD167"/>
  <c r="AD173"/>
  <c r="AD179"/>
  <c r="AD185"/>
  <c r="AD191"/>
  <c r="AD197"/>
  <c r="AD203"/>
  <c r="AD209"/>
  <c r="AD12"/>
  <c r="AD18"/>
  <c r="AD19"/>
  <c r="AD20"/>
  <c r="AD21"/>
  <c r="AD22"/>
  <c r="AC41"/>
  <c r="AC47"/>
  <c r="AC53"/>
  <c r="AC59"/>
  <c r="AC65"/>
  <c r="AC71"/>
  <c r="AC77"/>
  <c r="AC83"/>
  <c r="AC89"/>
  <c r="AC95"/>
  <c r="AC101"/>
  <c r="AC107"/>
  <c r="AC113"/>
  <c r="AC119"/>
  <c r="AC125"/>
  <c r="AC131"/>
  <c r="AC137"/>
  <c r="AC143"/>
  <c r="AC149"/>
  <c r="AC155"/>
  <c r="AC161"/>
  <c r="AC167"/>
  <c r="AC173"/>
  <c r="AC179"/>
  <c r="AC185"/>
  <c r="AC191"/>
  <c r="AC197"/>
  <c r="AC203"/>
  <c r="AC12"/>
  <c r="AC18"/>
  <c r="AC19"/>
  <c r="AC20"/>
  <c r="AC21"/>
  <c r="AC22"/>
  <c r="AB41"/>
  <c r="AB47"/>
  <c r="AB53"/>
  <c r="AB59"/>
  <c r="AB65"/>
  <c r="AB71"/>
  <c r="AB77"/>
  <c r="AB83"/>
  <c r="AB89"/>
  <c r="AB95"/>
  <c r="AB101"/>
  <c r="AB107"/>
  <c r="AB113"/>
  <c r="AB119"/>
  <c r="AB125"/>
  <c r="AB131"/>
  <c r="AB137"/>
  <c r="AB143"/>
  <c r="AB149"/>
  <c r="AB155"/>
  <c r="AB161"/>
  <c r="AB167"/>
  <c r="AB173"/>
  <c r="AB179"/>
  <c r="AB185"/>
  <c r="AB191"/>
  <c r="AB197"/>
  <c r="AB12"/>
  <c r="AB18"/>
  <c r="AB19"/>
  <c r="AB20"/>
  <c r="AB21"/>
  <c r="AB22"/>
  <c r="AA41"/>
  <c r="AA47"/>
  <c r="AA53"/>
  <c r="AA59"/>
  <c r="AA65"/>
  <c r="AA71"/>
  <c r="AA77"/>
  <c r="AA83"/>
  <c r="AA89"/>
  <c r="AA95"/>
  <c r="AA101"/>
  <c r="AA107"/>
  <c r="AA113"/>
  <c r="AA119"/>
  <c r="AA125"/>
  <c r="AA131"/>
  <c r="AA137"/>
  <c r="AA143"/>
  <c r="AA149"/>
  <c r="AA155"/>
  <c r="AA161"/>
  <c r="AA167"/>
  <c r="AA173"/>
  <c r="AA179"/>
  <c r="AA185"/>
  <c r="AA191"/>
  <c r="AA12"/>
  <c r="AA18"/>
  <c r="AA19"/>
  <c r="AA20"/>
  <c r="AA21"/>
  <c r="AA22"/>
  <c r="Z41"/>
  <c r="Z47"/>
  <c r="Z53"/>
  <c r="Z59"/>
  <c r="Z65"/>
  <c r="Z71"/>
  <c r="Z77"/>
  <c r="Z83"/>
  <c r="Z89"/>
  <c r="Z95"/>
  <c r="Z101"/>
  <c r="Z107"/>
  <c r="Z113"/>
  <c r="Z119"/>
  <c r="Z125"/>
  <c r="Z131"/>
  <c r="Z137"/>
  <c r="Z143"/>
  <c r="Z149"/>
  <c r="Z155"/>
  <c r="Z161"/>
  <c r="Z167"/>
  <c r="Z173"/>
  <c r="Z179"/>
  <c r="Z185"/>
  <c r="Z12"/>
  <c r="Z18"/>
  <c r="Z19"/>
  <c r="Z20"/>
  <c r="Z21"/>
  <c r="Z22"/>
  <c r="Y41"/>
  <c r="Y47"/>
  <c r="Y53"/>
  <c r="Y59"/>
  <c r="Y65"/>
  <c r="Y71"/>
  <c r="Y77"/>
  <c r="Y83"/>
  <c r="Y89"/>
  <c r="Y95"/>
  <c r="Y101"/>
  <c r="Y107"/>
  <c r="Y113"/>
  <c r="Y119"/>
  <c r="Y125"/>
  <c r="Y131"/>
  <c r="Y137"/>
  <c r="Y143"/>
  <c r="Y149"/>
  <c r="Y155"/>
  <c r="Y161"/>
  <c r="Y167"/>
  <c r="Y173"/>
  <c r="Y179"/>
  <c r="Y12"/>
  <c r="Y18"/>
  <c r="Y19"/>
  <c r="Y20"/>
  <c r="Y21"/>
  <c r="Y22"/>
  <c r="X41"/>
  <c r="X47"/>
  <c r="X53"/>
  <c r="X59"/>
  <c r="X65"/>
  <c r="X71"/>
  <c r="X77"/>
  <c r="X83"/>
  <c r="X89"/>
  <c r="X95"/>
  <c r="X101"/>
  <c r="X107"/>
  <c r="X113"/>
  <c r="X119"/>
  <c r="X125"/>
  <c r="X131"/>
  <c r="X137"/>
  <c r="X143"/>
  <c r="X149"/>
  <c r="X155"/>
  <c r="X161"/>
  <c r="X167"/>
  <c r="X173"/>
  <c r="X12"/>
  <c r="X18"/>
  <c r="X19"/>
  <c r="X20"/>
  <c r="X21"/>
  <c r="X22"/>
  <c r="W41"/>
  <c r="W47"/>
  <c r="W53"/>
  <c r="W59"/>
  <c r="W65"/>
  <c r="W71"/>
  <c r="W77"/>
  <c r="W83"/>
  <c r="W89"/>
  <c r="W95"/>
  <c r="W101"/>
  <c r="W107"/>
  <c r="W113"/>
  <c r="W119"/>
  <c r="W125"/>
  <c r="W131"/>
  <c r="W137"/>
  <c r="W143"/>
  <c r="W149"/>
  <c r="W155"/>
  <c r="W161"/>
  <c r="W167"/>
  <c r="W12"/>
  <c r="W18"/>
  <c r="W19"/>
  <c r="W20"/>
  <c r="W21"/>
  <c r="W22"/>
  <c r="V41"/>
  <c r="V47"/>
  <c r="V53"/>
  <c r="V59"/>
  <c r="V65"/>
  <c r="V71"/>
  <c r="V77"/>
  <c r="V83"/>
  <c r="V89"/>
  <c r="V95"/>
  <c r="V101"/>
  <c r="V107"/>
  <c r="V113"/>
  <c r="V119"/>
  <c r="V125"/>
  <c r="V131"/>
  <c r="V137"/>
  <c r="V143"/>
  <c r="V149"/>
  <c r="V155"/>
  <c r="V161"/>
  <c r="V12"/>
  <c r="V18"/>
  <c r="V19"/>
  <c r="V20"/>
  <c r="V21"/>
  <c r="V22"/>
  <c r="U41"/>
  <c r="U47"/>
  <c r="U53"/>
  <c r="U59"/>
  <c r="U65"/>
  <c r="U71"/>
  <c r="U77"/>
  <c r="U83"/>
  <c r="U89"/>
  <c r="U95"/>
  <c r="U101"/>
  <c r="U107"/>
  <c r="U113"/>
  <c r="U119"/>
  <c r="U125"/>
  <c r="U131"/>
  <c r="U137"/>
  <c r="U143"/>
  <c r="U149"/>
  <c r="U155"/>
  <c r="U12"/>
  <c r="U18"/>
  <c r="U19"/>
  <c r="U20"/>
  <c r="U21"/>
  <c r="U22"/>
  <c r="T41"/>
  <c r="T47"/>
  <c r="T53"/>
  <c r="T59"/>
  <c r="T65"/>
  <c r="T71"/>
  <c r="T77"/>
  <c r="T83"/>
  <c r="T89"/>
  <c r="T95"/>
  <c r="T101"/>
  <c r="T107"/>
  <c r="T113"/>
  <c r="T119"/>
  <c r="T125"/>
  <c r="T131"/>
  <c r="T137"/>
  <c r="T143"/>
  <c r="T149"/>
  <c r="T12"/>
  <c r="T18"/>
  <c r="T19"/>
  <c r="T20"/>
  <c r="T21"/>
  <c r="T22"/>
  <c r="S41"/>
  <c r="S47"/>
  <c r="S53"/>
  <c r="S59"/>
  <c r="S65"/>
  <c r="S71"/>
  <c r="S77"/>
  <c r="S83"/>
  <c r="S89"/>
  <c r="S95"/>
  <c r="S101"/>
  <c r="S107"/>
  <c r="S113"/>
  <c r="S119"/>
  <c r="S125"/>
  <c r="S131"/>
  <c r="S137"/>
  <c r="S143"/>
  <c r="S12"/>
  <c r="S18"/>
  <c r="S19"/>
  <c r="S20"/>
  <c r="S21"/>
  <c r="S22"/>
  <c r="R41"/>
  <c r="R47"/>
  <c r="R53"/>
  <c r="R59"/>
  <c r="R65"/>
  <c r="R71"/>
  <c r="R77"/>
  <c r="R83"/>
  <c r="R89"/>
  <c r="R95"/>
  <c r="R101"/>
  <c r="R107"/>
  <c r="R113"/>
  <c r="R119"/>
  <c r="R125"/>
  <c r="R131"/>
  <c r="R137"/>
  <c r="R12"/>
  <c r="R18"/>
  <c r="R19"/>
  <c r="R20"/>
  <c r="R21"/>
  <c r="R22"/>
  <c r="Q41"/>
  <c r="Q47"/>
  <c r="Q53"/>
  <c r="Q59"/>
  <c r="Q65"/>
  <c r="Q71"/>
  <c r="Q77"/>
  <c r="Q83"/>
  <c r="Q89"/>
  <c r="Q95"/>
  <c r="Q101"/>
  <c r="Q107"/>
  <c r="Q113"/>
  <c r="Q119"/>
  <c r="Q125"/>
  <c r="Q131"/>
  <c r="Q12"/>
  <c r="Q18"/>
  <c r="Q19"/>
  <c r="Q20"/>
  <c r="Q21"/>
  <c r="Q22"/>
  <c r="P41"/>
  <c r="P47"/>
  <c r="P53"/>
  <c r="P59"/>
  <c r="P65"/>
  <c r="P71"/>
  <c r="P77"/>
  <c r="P83"/>
  <c r="P89"/>
  <c r="P95"/>
  <c r="P101"/>
  <c r="P107"/>
  <c r="P113"/>
  <c r="P119"/>
  <c r="P125"/>
  <c r="P12"/>
  <c r="P18"/>
  <c r="P19"/>
  <c r="P20"/>
  <c r="P21"/>
  <c r="P22"/>
  <c r="O41"/>
  <c r="O47"/>
  <c r="O53"/>
  <c r="O59"/>
  <c r="O65"/>
  <c r="O71"/>
  <c r="O77"/>
  <c r="O83"/>
  <c r="O89"/>
  <c r="O95"/>
  <c r="O101"/>
  <c r="O107"/>
  <c r="O113"/>
  <c r="O119"/>
  <c r="O12"/>
  <c r="O18"/>
  <c r="O19"/>
  <c r="O20"/>
  <c r="O21"/>
  <c r="O22"/>
  <c r="N41"/>
  <c r="N47"/>
  <c r="N53"/>
  <c r="N59"/>
  <c r="N65"/>
  <c r="N71"/>
  <c r="N77"/>
  <c r="N83"/>
  <c r="N89"/>
  <c r="N95"/>
  <c r="N101"/>
  <c r="N107"/>
  <c r="N113"/>
  <c r="N12"/>
  <c r="N18"/>
  <c r="N19"/>
  <c r="N20"/>
  <c r="N21"/>
  <c r="N22"/>
  <c r="M41"/>
  <c r="M47"/>
  <c r="M53"/>
  <c r="M59"/>
  <c r="M65"/>
  <c r="M71"/>
  <c r="M77"/>
  <c r="M83"/>
  <c r="M89"/>
  <c r="M95"/>
  <c r="M101"/>
  <c r="M107"/>
  <c r="M12"/>
  <c r="M18"/>
  <c r="M19"/>
  <c r="M20"/>
  <c r="M21"/>
  <c r="M22"/>
  <c r="L41"/>
  <c r="L47"/>
  <c r="L53"/>
  <c r="L59"/>
  <c r="L65"/>
  <c r="L71"/>
  <c r="L77"/>
  <c r="L83"/>
  <c r="L89"/>
  <c r="L95"/>
  <c r="L101"/>
  <c r="L12"/>
  <c r="L18"/>
  <c r="L19"/>
  <c r="L20"/>
  <c r="L21"/>
  <c r="L22"/>
  <c r="K41"/>
  <c r="K47"/>
  <c r="K53"/>
  <c r="K59"/>
  <c r="K65"/>
  <c r="K71"/>
  <c r="K77"/>
  <c r="K83"/>
  <c r="K89"/>
  <c r="K95"/>
  <c r="K12"/>
  <c r="K18"/>
  <c r="K19"/>
  <c r="K20"/>
  <c r="K21"/>
  <c r="K22"/>
  <c r="J41"/>
  <c r="J47"/>
  <c r="J53"/>
  <c r="J59"/>
  <c r="J65"/>
  <c r="J71"/>
  <c r="J77"/>
  <c r="J83"/>
  <c r="J89"/>
  <c r="J12"/>
  <c r="J18"/>
  <c r="J19"/>
  <c r="J20"/>
  <c r="J21"/>
  <c r="J22"/>
  <c r="I41"/>
  <c r="I47"/>
  <c r="I53"/>
  <c r="I59"/>
  <c r="I65"/>
  <c r="I71"/>
  <c r="I77"/>
  <c r="I83"/>
  <c r="I12"/>
  <c r="I18"/>
  <c r="I19"/>
  <c r="I20"/>
  <c r="I21"/>
  <c r="I22"/>
  <c r="H41"/>
  <c r="H47"/>
  <c r="H53"/>
  <c r="H59"/>
  <c r="H65"/>
  <c r="H71"/>
  <c r="H77"/>
  <c r="H12"/>
  <c r="H18"/>
  <c r="H19"/>
  <c r="H20"/>
  <c r="H21"/>
  <c r="H22"/>
  <c r="G41"/>
  <c r="G47"/>
  <c r="G53"/>
  <c r="G59"/>
  <c r="G65"/>
  <c r="G71"/>
  <c r="G12"/>
  <c r="G18"/>
  <c r="G19"/>
  <c r="G20"/>
  <c r="G21"/>
  <c r="G22"/>
  <c r="F41"/>
  <c r="F47"/>
  <c r="F53"/>
  <c r="F59"/>
  <c r="F65"/>
  <c r="F12"/>
  <c r="F18"/>
  <c r="F19"/>
  <c r="F20"/>
  <c r="F21"/>
  <c r="F22"/>
  <c r="E41"/>
  <c r="E47"/>
  <c r="E53"/>
  <c r="E59"/>
  <c r="E12"/>
  <c r="E18"/>
  <c r="E19"/>
  <c r="E20"/>
  <c r="E21"/>
  <c r="E22"/>
  <c r="D41"/>
  <c r="D47"/>
  <c r="D53"/>
  <c r="D12"/>
  <c r="D18"/>
  <c r="D19"/>
  <c r="D20"/>
  <c r="D21"/>
  <c r="D22"/>
  <c r="C41"/>
  <c r="C47"/>
  <c r="C12"/>
  <c r="C18"/>
  <c r="C19"/>
  <c r="C20"/>
  <c r="C21"/>
  <c r="C22"/>
  <c r="B18"/>
  <c r="B19"/>
  <c r="B20"/>
  <c r="B21"/>
  <c r="B22"/>
  <c r="BJ38" i="3"/>
  <c r="BI38"/>
  <c r="BH38"/>
  <c r="BG38"/>
  <c r="BF38"/>
  <c r="BE38"/>
  <c r="BD38"/>
  <c r="BC38"/>
  <c r="BB38"/>
  <c r="BA38"/>
  <c r="AZ38"/>
  <c r="AY38"/>
  <c r="BJ35"/>
  <c r="BJ36"/>
  <c r="BJ41"/>
  <c r="BI35"/>
  <c r="BI36"/>
  <c r="BI41"/>
  <c r="BH35"/>
  <c r="BH36"/>
  <c r="BH41"/>
  <c r="BG35"/>
  <c r="BG36"/>
  <c r="BG41"/>
  <c r="BF35"/>
  <c r="BF36"/>
  <c r="BF41"/>
  <c r="BE35"/>
  <c r="BE36"/>
  <c r="BE41"/>
  <c r="BD35"/>
  <c r="BD36"/>
  <c r="BD41"/>
  <c r="BC35"/>
  <c r="BC36"/>
  <c r="BC41"/>
  <c r="BB35"/>
  <c r="BB36"/>
  <c r="BB40"/>
  <c r="BB37"/>
  <c r="BB41"/>
  <c r="BA35"/>
  <c r="BA36"/>
  <c r="BA40"/>
  <c r="BA37"/>
  <c r="BA41"/>
  <c r="AZ35"/>
  <c r="AZ36"/>
  <c r="AZ40"/>
  <c r="AZ37"/>
  <c r="AZ41"/>
  <c r="AY35"/>
  <c r="AY36"/>
  <c r="AY40"/>
  <c r="AY37"/>
  <c r="AY41"/>
  <c r="AX414" i="24"/>
  <c r="AX40"/>
  <c r="AW414"/>
  <c r="AX46"/>
  <c r="AX52"/>
  <c r="AU414"/>
  <c r="AX58"/>
  <c r="AX64"/>
  <c r="AX70"/>
  <c r="AX76"/>
  <c r="AQ414"/>
  <c r="AX82"/>
  <c r="AX88"/>
  <c r="AO414"/>
  <c r="AX94"/>
  <c r="AX100"/>
  <c r="AM414"/>
  <c r="AX106"/>
  <c r="AX112"/>
  <c r="AK414"/>
  <c r="AX118"/>
  <c r="AX124"/>
  <c r="AI414"/>
  <c r="AX130"/>
  <c r="AH414"/>
  <c r="AX136"/>
  <c r="AG414"/>
  <c r="AX142"/>
  <c r="AF414"/>
  <c r="AX148"/>
  <c r="AE414"/>
  <c r="AX154"/>
  <c r="AX160"/>
  <c r="AC414"/>
  <c r="AX166"/>
  <c r="AX172"/>
  <c r="AA414"/>
  <c r="AX178"/>
  <c r="AX184"/>
  <c r="Y414"/>
  <c r="AX190"/>
  <c r="X414"/>
  <c r="AX196"/>
  <c r="W414"/>
  <c r="AX202"/>
  <c r="V414"/>
  <c r="AX208"/>
  <c r="U414"/>
  <c r="AX214"/>
  <c r="T414"/>
  <c r="AX220"/>
  <c r="AX226"/>
  <c r="R414"/>
  <c r="AX232"/>
  <c r="AX238"/>
  <c r="P414"/>
  <c r="AX244"/>
  <c r="AX250"/>
  <c r="N414"/>
  <c r="AX256"/>
  <c r="M414"/>
  <c r="AX262"/>
  <c r="AX268"/>
  <c r="K414"/>
  <c r="AX274"/>
  <c r="AX280"/>
  <c r="I414"/>
  <c r="AX286"/>
  <c r="H414"/>
  <c r="AX292"/>
  <c r="AX298"/>
  <c r="F414"/>
  <c r="AX304"/>
  <c r="E414"/>
  <c r="AX310"/>
  <c r="AX316"/>
  <c r="C414"/>
  <c r="AX322"/>
  <c r="B15" i="17"/>
  <c r="B67"/>
  <c r="B414" i="24"/>
  <c r="AX328"/>
  <c r="AX9"/>
  <c r="AY414"/>
  <c r="AY40"/>
  <c r="AY46"/>
  <c r="AY52"/>
  <c r="AV414"/>
  <c r="AY58"/>
  <c r="AY64"/>
  <c r="AY70"/>
  <c r="AY76"/>
  <c r="AR414"/>
  <c r="AY82"/>
  <c r="AY88"/>
  <c r="AP414"/>
  <c r="AY94"/>
  <c r="AY100"/>
  <c r="AN414"/>
  <c r="AY106"/>
  <c r="AY112"/>
  <c r="AL414"/>
  <c r="AY118"/>
  <c r="AY124"/>
  <c r="AJ414"/>
  <c r="AY130"/>
  <c r="AY136"/>
  <c r="AY142"/>
  <c r="AY148"/>
  <c r="AY154"/>
  <c r="AY160"/>
  <c r="AD414"/>
  <c r="AY166"/>
  <c r="AY172"/>
  <c r="AB414"/>
  <c r="AY178"/>
  <c r="AY184"/>
  <c r="Z414"/>
  <c r="AY190"/>
  <c r="AY196"/>
  <c r="AY202"/>
  <c r="AY208"/>
  <c r="AY214"/>
  <c r="AY220"/>
  <c r="AY226"/>
  <c r="S414"/>
  <c r="AY232"/>
  <c r="AY238"/>
  <c r="Q414"/>
  <c r="AY244"/>
  <c r="AY250"/>
  <c r="O414"/>
  <c r="AY256"/>
  <c r="AY262"/>
  <c r="AY268"/>
  <c r="L414"/>
  <c r="AY274"/>
  <c r="AY280"/>
  <c r="J414"/>
  <c r="AY286"/>
  <c r="AY292"/>
  <c r="AY298"/>
  <c r="G414"/>
  <c r="AY304"/>
  <c r="AY310"/>
  <c r="AY316"/>
  <c r="D414"/>
  <c r="AY322"/>
  <c r="AY328"/>
  <c r="AY334"/>
  <c r="AY9"/>
  <c r="AZ414"/>
  <c r="AZ40"/>
  <c r="AZ46"/>
  <c r="AZ52"/>
  <c r="AZ58"/>
  <c r="AZ64"/>
  <c r="AZ70"/>
  <c r="AZ76"/>
  <c r="AS414"/>
  <c r="AZ82"/>
  <c r="AZ88"/>
  <c r="AZ94"/>
  <c r="AZ100"/>
  <c r="AZ106"/>
  <c r="AZ112"/>
  <c r="AZ118"/>
  <c r="AZ124"/>
  <c r="AZ130"/>
  <c r="AZ136"/>
  <c r="AZ142"/>
  <c r="AZ148"/>
  <c r="AZ154"/>
  <c r="AZ160"/>
  <c r="AZ166"/>
  <c r="AZ172"/>
  <c r="AZ178"/>
  <c r="AZ184"/>
  <c r="AZ190"/>
  <c r="AZ196"/>
  <c r="AZ202"/>
  <c r="AZ208"/>
  <c r="AZ214"/>
  <c r="AZ220"/>
  <c r="AZ226"/>
  <c r="AZ232"/>
  <c r="AZ238"/>
  <c r="AZ244"/>
  <c r="AZ250"/>
  <c r="AZ256"/>
  <c r="AZ262"/>
  <c r="AZ268"/>
  <c r="AZ274"/>
  <c r="AZ280"/>
  <c r="AZ286"/>
  <c r="AZ292"/>
  <c r="AZ298"/>
  <c r="AZ304"/>
  <c r="AZ310"/>
  <c r="AZ316"/>
  <c r="AZ322"/>
  <c r="AZ328"/>
  <c r="AZ334"/>
  <c r="AZ340"/>
  <c r="AZ9"/>
  <c r="BA414"/>
  <c r="BA40"/>
  <c r="BA46"/>
  <c r="BA52"/>
  <c r="BA58"/>
  <c r="BA64"/>
  <c r="BA70"/>
  <c r="BA76"/>
  <c r="AT414"/>
  <c r="BA82"/>
  <c r="BA88"/>
  <c r="BA94"/>
  <c r="BA100"/>
  <c r="BA106"/>
  <c r="BA112"/>
  <c r="BA118"/>
  <c r="BA124"/>
  <c r="BA130"/>
  <c r="BA136"/>
  <c r="BA142"/>
  <c r="BA148"/>
  <c r="BA154"/>
  <c r="BA160"/>
  <c r="BA166"/>
  <c r="BA172"/>
  <c r="BA178"/>
  <c r="BA184"/>
  <c r="BA190"/>
  <c r="BA196"/>
  <c r="BA202"/>
  <c r="BA208"/>
  <c r="BA214"/>
  <c r="BA220"/>
  <c r="BA226"/>
  <c r="BA232"/>
  <c r="BA238"/>
  <c r="BA244"/>
  <c r="BA250"/>
  <c r="BA256"/>
  <c r="BA262"/>
  <c r="BA268"/>
  <c r="BA274"/>
  <c r="BA280"/>
  <c r="BA286"/>
  <c r="BA292"/>
  <c r="BA298"/>
  <c r="BA304"/>
  <c r="BA310"/>
  <c r="BA316"/>
  <c r="BA322"/>
  <c r="BA328"/>
  <c r="BA334"/>
  <c r="BA340"/>
  <c r="BA346"/>
  <c r="BA9"/>
  <c r="BB414"/>
  <c r="BB40"/>
  <c r="BB46"/>
  <c r="BB52"/>
  <c r="BB58"/>
  <c r="BB64"/>
  <c r="BB70"/>
  <c r="BB76"/>
  <c r="BB82"/>
  <c r="BB88"/>
  <c r="BB94"/>
  <c r="BB100"/>
  <c r="BB106"/>
  <c r="BB112"/>
  <c r="BB118"/>
  <c r="BB124"/>
  <c r="BB130"/>
  <c r="BB136"/>
  <c r="BB142"/>
  <c r="BB148"/>
  <c r="BB154"/>
  <c r="BB160"/>
  <c r="BB166"/>
  <c r="BB172"/>
  <c r="BB178"/>
  <c r="BB184"/>
  <c r="BB190"/>
  <c r="BB196"/>
  <c r="BB202"/>
  <c r="BB208"/>
  <c r="BB214"/>
  <c r="BB220"/>
  <c r="BB226"/>
  <c r="BB232"/>
  <c r="BB238"/>
  <c r="BB244"/>
  <c r="BB250"/>
  <c r="BB256"/>
  <c r="BB262"/>
  <c r="BB268"/>
  <c r="BB274"/>
  <c r="BB280"/>
  <c r="BB286"/>
  <c r="BB292"/>
  <c r="BB298"/>
  <c r="BB304"/>
  <c r="BB310"/>
  <c r="BB316"/>
  <c r="BB322"/>
  <c r="BB328"/>
  <c r="BB334"/>
  <c r="BB340"/>
  <c r="BB346"/>
  <c r="BB352"/>
  <c r="BB9"/>
  <c r="BC414"/>
  <c r="BC40"/>
  <c r="BC46"/>
  <c r="BC52"/>
  <c r="BC58"/>
  <c r="BC64"/>
  <c r="BC70"/>
  <c r="BC76"/>
  <c r="BC82"/>
  <c r="BC88"/>
  <c r="BC94"/>
  <c r="BC100"/>
  <c r="BC106"/>
  <c r="BC112"/>
  <c r="BC118"/>
  <c r="BC124"/>
  <c r="BC130"/>
  <c r="BC136"/>
  <c r="BC142"/>
  <c r="BC148"/>
  <c r="BC154"/>
  <c r="BC160"/>
  <c r="BC166"/>
  <c r="BC172"/>
  <c r="BC178"/>
  <c r="BC184"/>
  <c r="BC190"/>
  <c r="BC196"/>
  <c r="BC202"/>
  <c r="BC208"/>
  <c r="BC214"/>
  <c r="BC220"/>
  <c r="BC226"/>
  <c r="BC232"/>
  <c r="BC238"/>
  <c r="BC244"/>
  <c r="BC250"/>
  <c r="BC256"/>
  <c r="BC262"/>
  <c r="BC268"/>
  <c r="BC274"/>
  <c r="BC280"/>
  <c r="BC286"/>
  <c r="BC292"/>
  <c r="BC298"/>
  <c r="BC304"/>
  <c r="BC310"/>
  <c r="BC316"/>
  <c r="BC322"/>
  <c r="BC328"/>
  <c r="BC334"/>
  <c r="BC340"/>
  <c r="BC346"/>
  <c r="BC352"/>
  <c r="BC358"/>
  <c r="BC9"/>
  <c r="BD414"/>
  <c r="BD40"/>
  <c r="BD46"/>
  <c r="BD52"/>
  <c r="BD58"/>
  <c r="BD64"/>
  <c r="BD70"/>
  <c r="BD76"/>
  <c r="BD82"/>
  <c r="BD88"/>
  <c r="BD94"/>
  <c r="BD100"/>
  <c r="BD106"/>
  <c r="BD112"/>
  <c r="BD118"/>
  <c r="BD124"/>
  <c r="BD130"/>
  <c r="BD136"/>
  <c r="BD142"/>
  <c r="BD148"/>
  <c r="BD154"/>
  <c r="BD160"/>
  <c r="BD166"/>
  <c r="BD172"/>
  <c r="BD178"/>
  <c r="BD184"/>
  <c r="BD190"/>
  <c r="BD196"/>
  <c r="BD202"/>
  <c r="BD208"/>
  <c r="BD214"/>
  <c r="BD220"/>
  <c r="BD226"/>
  <c r="BD232"/>
  <c r="BD238"/>
  <c r="BD244"/>
  <c r="BD250"/>
  <c r="BD256"/>
  <c r="BD262"/>
  <c r="BD268"/>
  <c r="BD274"/>
  <c r="BD280"/>
  <c r="BD286"/>
  <c r="BD292"/>
  <c r="BD298"/>
  <c r="BD304"/>
  <c r="BD310"/>
  <c r="BD316"/>
  <c r="BD322"/>
  <c r="BD328"/>
  <c r="BD334"/>
  <c r="BD340"/>
  <c r="BD346"/>
  <c r="BD352"/>
  <c r="BD358"/>
  <c r="BD364"/>
  <c r="BD9"/>
  <c r="BE414"/>
  <c r="BE40"/>
  <c r="BE46"/>
  <c r="BE52"/>
  <c r="BE58"/>
  <c r="BE64"/>
  <c r="BE70"/>
  <c r="BE76"/>
  <c r="BE82"/>
  <c r="BE88"/>
  <c r="BE94"/>
  <c r="BE100"/>
  <c r="BE106"/>
  <c r="BE112"/>
  <c r="BE118"/>
  <c r="BE124"/>
  <c r="BE130"/>
  <c r="BE136"/>
  <c r="BE142"/>
  <c r="BE148"/>
  <c r="BE154"/>
  <c r="BE160"/>
  <c r="BE166"/>
  <c r="BE172"/>
  <c r="BE178"/>
  <c r="BE184"/>
  <c r="BE190"/>
  <c r="BE196"/>
  <c r="BE202"/>
  <c r="BE208"/>
  <c r="BE214"/>
  <c r="BE220"/>
  <c r="BE226"/>
  <c r="BE232"/>
  <c r="BE238"/>
  <c r="BE244"/>
  <c r="BE250"/>
  <c r="BE256"/>
  <c r="BE262"/>
  <c r="BE268"/>
  <c r="BE274"/>
  <c r="BE280"/>
  <c r="BE286"/>
  <c r="BE292"/>
  <c r="BE298"/>
  <c r="BE304"/>
  <c r="BE310"/>
  <c r="BE316"/>
  <c r="BE322"/>
  <c r="BE328"/>
  <c r="BE334"/>
  <c r="BE340"/>
  <c r="BE346"/>
  <c r="BE352"/>
  <c r="BE358"/>
  <c r="BE364"/>
  <c r="BE370"/>
  <c r="BE9"/>
  <c r="BF414"/>
  <c r="BF40"/>
  <c r="BF46"/>
  <c r="BF52"/>
  <c r="BF58"/>
  <c r="BF64"/>
  <c r="BF70"/>
  <c r="BF76"/>
  <c r="BF82"/>
  <c r="BF88"/>
  <c r="BF94"/>
  <c r="BF100"/>
  <c r="BF106"/>
  <c r="BF112"/>
  <c r="BF118"/>
  <c r="BF124"/>
  <c r="BF130"/>
  <c r="BF136"/>
  <c r="BF142"/>
  <c r="BF148"/>
  <c r="BF154"/>
  <c r="BF160"/>
  <c r="BF166"/>
  <c r="BF172"/>
  <c r="BF178"/>
  <c r="BF184"/>
  <c r="BF190"/>
  <c r="BF196"/>
  <c r="BF202"/>
  <c r="BF208"/>
  <c r="BF214"/>
  <c r="BF220"/>
  <c r="BF226"/>
  <c r="BF232"/>
  <c r="BF238"/>
  <c r="BF244"/>
  <c r="BF250"/>
  <c r="BF256"/>
  <c r="BF262"/>
  <c r="BF268"/>
  <c r="BF274"/>
  <c r="BF280"/>
  <c r="BF286"/>
  <c r="BF292"/>
  <c r="BF298"/>
  <c r="BF304"/>
  <c r="BF310"/>
  <c r="BF316"/>
  <c r="BF322"/>
  <c r="BF328"/>
  <c r="BF334"/>
  <c r="BF340"/>
  <c r="BF346"/>
  <c r="BF352"/>
  <c r="BF358"/>
  <c r="BF364"/>
  <c r="BF370"/>
  <c r="BF376"/>
  <c r="BF9"/>
  <c r="BG414"/>
  <c r="BG40"/>
  <c r="BG46"/>
  <c r="BG52"/>
  <c r="BG58"/>
  <c r="BG64"/>
  <c r="BG70"/>
  <c r="BG76"/>
  <c r="BG82"/>
  <c r="BG88"/>
  <c r="BG94"/>
  <c r="BG100"/>
  <c r="BG106"/>
  <c r="BG112"/>
  <c r="BG118"/>
  <c r="BG124"/>
  <c r="BG130"/>
  <c r="BG136"/>
  <c r="BG142"/>
  <c r="BG148"/>
  <c r="BG154"/>
  <c r="BG160"/>
  <c r="BG166"/>
  <c r="BG172"/>
  <c r="BG178"/>
  <c r="BG184"/>
  <c r="BG190"/>
  <c r="BG196"/>
  <c r="BG202"/>
  <c r="BG208"/>
  <c r="BG214"/>
  <c r="BG220"/>
  <c r="BG226"/>
  <c r="BG232"/>
  <c r="BG238"/>
  <c r="BG244"/>
  <c r="BG250"/>
  <c r="BG256"/>
  <c r="BG262"/>
  <c r="BG268"/>
  <c r="BG274"/>
  <c r="BG280"/>
  <c r="BG286"/>
  <c r="BG292"/>
  <c r="BG298"/>
  <c r="BG304"/>
  <c r="BG310"/>
  <c r="BG316"/>
  <c r="BG322"/>
  <c r="BG328"/>
  <c r="BG334"/>
  <c r="BG340"/>
  <c r="BG346"/>
  <c r="BG352"/>
  <c r="BG358"/>
  <c r="BG364"/>
  <c r="BG370"/>
  <c r="BG376"/>
  <c r="BG382"/>
  <c r="BG9"/>
  <c r="BH414"/>
  <c r="BH40"/>
  <c r="BH46"/>
  <c r="BH52"/>
  <c r="BH58"/>
  <c r="BH64"/>
  <c r="BH70"/>
  <c r="BH76"/>
  <c r="BH82"/>
  <c r="BH88"/>
  <c r="BH94"/>
  <c r="BH100"/>
  <c r="BH106"/>
  <c r="BH112"/>
  <c r="BH118"/>
  <c r="BH124"/>
  <c r="BH130"/>
  <c r="BH136"/>
  <c r="BH142"/>
  <c r="BH148"/>
  <c r="BH154"/>
  <c r="BH160"/>
  <c r="BH166"/>
  <c r="BH172"/>
  <c r="BH178"/>
  <c r="BH184"/>
  <c r="BH190"/>
  <c r="BH196"/>
  <c r="BH202"/>
  <c r="BH208"/>
  <c r="BH214"/>
  <c r="BH220"/>
  <c r="BH226"/>
  <c r="BH232"/>
  <c r="BH238"/>
  <c r="BH244"/>
  <c r="BH250"/>
  <c r="BH256"/>
  <c r="BH262"/>
  <c r="BH268"/>
  <c r="BH274"/>
  <c r="BH280"/>
  <c r="BH286"/>
  <c r="BH292"/>
  <c r="BH298"/>
  <c r="BH304"/>
  <c r="BH310"/>
  <c r="BH316"/>
  <c r="BH322"/>
  <c r="BH328"/>
  <c r="BH334"/>
  <c r="BH340"/>
  <c r="BH346"/>
  <c r="BH352"/>
  <c r="BH358"/>
  <c r="BH364"/>
  <c r="BH370"/>
  <c r="BH376"/>
  <c r="BH382"/>
  <c r="BH388"/>
  <c r="BH9"/>
  <c r="BI414"/>
  <c r="BI40"/>
  <c r="BI46"/>
  <c r="BI52"/>
  <c r="BI58"/>
  <c r="BI64"/>
  <c r="BI70"/>
  <c r="BI76"/>
  <c r="BI82"/>
  <c r="BI88"/>
  <c r="BI94"/>
  <c r="BI100"/>
  <c r="BI106"/>
  <c r="BI112"/>
  <c r="BI118"/>
  <c r="BI124"/>
  <c r="BI130"/>
  <c r="BI136"/>
  <c r="BI142"/>
  <c r="BI148"/>
  <c r="BI154"/>
  <c r="BI160"/>
  <c r="BI166"/>
  <c r="BI172"/>
  <c r="BI178"/>
  <c r="BI184"/>
  <c r="BI190"/>
  <c r="BI196"/>
  <c r="BI202"/>
  <c r="BI208"/>
  <c r="BI214"/>
  <c r="BI220"/>
  <c r="BI226"/>
  <c r="BI232"/>
  <c r="BI238"/>
  <c r="BI244"/>
  <c r="BI250"/>
  <c r="BI256"/>
  <c r="BI262"/>
  <c r="BI268"/>
  <c r="BI274"/>
  <c r="BI280"/>
  <c r="BI286"/>
  <c r="BI292"/>
  <c r="BI298"/>
  <c r="BI304"/>
  <c r="BI310"/>
  <c r="BI316"/>
  <c r="BI322"/>
  <c r="BI328"/>
  <c r="BI334"/>
  <c r="BI340"/>
  <c r="BI346"/>
  <c r="BI352"/>
  <c r="BI358"/>
  <c r="BI364"/>
  <c r="BI370"/>
  <c r="BI376"/>
  <c r="BI382"/>
  <c r="BI388"/>
  <c r="BI394"/>
  <c r="BI9"/>
  <c r="BI10"/>
  <c r="AL40"/>
  <c r="AL46"/>
  <c r="AL52"/>
  <c r="AL58"/>
  <c r="AL64"/>
  <c r="AL70"/>
  <c r="AL76"/>
  <c r="AL82"/>
  <c r="AL88"/>
  <c r="AL94"/>
  <c r="AL100"/>
  <c r="AL106"/>
  <c r="AL112"/>
  <c r="AL118"/>
  <c r="AL124"/>
  <c r="AL130"/>
  <c r="AL136"/>
  <c r="AL142"/>
  <c r="AL148"/>
  <c r="AL154"/>
  <c r="AL160"/>
  <c r="AL166"/>
  <c r="AL172"/>
  <c r="AL178"/>
  <c r="AL184"/>
  <c r="AL190"/>
  <c r="AL196"/>
  <c r="AL202"/>
  <c r="AL208"/>
  <c r="AL214"/>
  <c r="AL220"/>
  <c r="AL226"/>
  <c r="AL232"/>
  <c r="AL238"/>
  <c r="AL244"/>
  <c r="AL250"/>
  <c r="AL256"/>
  <c r="AL9"/>
  <c r="AM40"/>
  <c r="AM46"/>
  <c r="AM52"/>
  <c r="AM58"/>
  <c r="AM64"/>
  <c r="AM70"/>
  <c r="AM76"/>
  <c r="AM82"/>
  <c r="AM88"/>
  <c r="AM94"/>
  <c r="AM100"/>
  <c r="AM106"/>
  <c r="AM112"/>
  <c r="AM118"/>
  <c r="AM124"/>
  <c r="AM130"/>
  <c r="AM136"/>
  <c r="AM142"/>
  <c r="AM148"/>
  <c r="AM154"/>
  <c r="AM160"/>
  <c r="AM166"/>
  <c r="AM172"/>
  <c r="AM178"/>
  <c r="AM184"/>
  <c r="AM190"/>
  <c r="AM196"/>
  <c r="AM202"/>
  <c r="AM208"/>
  <c r="AM214"/>
  <c r="AM220"/>
  <c r="AM226"/>
  <c r="AM232"/>
  <c r="AM238"/>
  <c r="AM244"/>
  <c r="AM250"/>
  <c r="AM256"/>
  <c r="AM262"/>
  <c r="AM9"/>
  <c r="AN40"/>
  <c r="AN46"/>
  <c r="AN52"/>
  <c r="AN58"/>
  <c r="AN64"/>
  <c r="AN70"/>
  <c r="AN76"/>
  <c r="AN82"/>
  <c r="AN88"/>
  <c r="AN94"/>
  <c r="AN100"/>
  <c r="AN106"/>
  <c r="AN112"/>
  <c r="AN118"/>
  <c r="AN124"/>
  <c r="AN130"/>
  <c r="AN136"/>
  <c r="AN142"/>
  <c r="AN148"/>
  <c r="AN154"/>
  <c r="AN160"/>
  <c r="AN166"/>
  <c r="AN172"/>
  <c r="AN178"/>
  <c r="AN184"/>
  <c r="AN190"/>
  <c r="AN196"/>
  <c r="AN202"/>
  <c r="AN208"/>
  <c r="AN214"/>
  <c r="AN220"/>
  <c r="AN226"/>
  <c r="AN232"/>
  <c r="AN238"/>
  <c r="AN244"/>
  <c r="AN250"/>
  <c r="AN256"/>
  <c r="AN262"/>
  <c r="AN268"/>
  <c r="AN9"/>
  <c r="AO40"/>
  <c r="AO46"/>
  <c r="AO52"/>
  <c r="AO58"/>
  <c r="AO64"/>
  <c r="AO70"/>
  <c r="AO76"/>
  <c r="AO82"/>
  <c r="AO88"/>
  <c r="AO94"/>
  <c r="AO100"/>
  <c r="AO106"/>
  <c r="AO112"/>
  <c r="AO118"/>
  <c r="AO124"/>
  <c r="AO130"/>
  <c r="AO136"/>
  <c r="AO142"/>
  <c r="AO148"/>
  <c r="AO154"/>
  <c r="AO160"/>
  <c r="AO166"/>
  <c r="AO172"/>
  <c r="AO178"/>
  <c r="AO184"/>
  <c r="AO190"/>
  <c r="AO196"/>
  <c r="AO202"/>
  <c r="AO208"/>
  <c r="AO214"/>
  <c r="AO220"/>
  <c r="AO226"/>
  <c r="AO232"/>
  <c r="AO238"/>
  <c r="AO244"/>
  <c r="AO250"/>
  <c r="AO256"/>
  <c r="AO262"/>
  <c r="AO268"/>
  <c r="AO274"/>
  <c r="AO9"/>
  <c r="AP40"/>
  <c r="AP46"/>
  <c r="AP52"/>
  <c r="AP58"/>
  <c r="AP64"/>
  <c r="AP70"/>
  <c r="AP76"/>
  <c r="AP82"/>
  <c r="AP88"/>
  <c r="AP94"/>
  <c r="AP100"/>
  <c r="AP106"/>
  <c r="AP112"/>
  <c r="AP118"/>
  <c r="AP124"/>
  <c r="AP130"/>
  <c r="AP136"/>
  <c r="AP142"/>
  <c r="AP148"/>
  <c r="AP154"/>
  <c r="AP160"/>
  <c r="AP166"/>
  <c r="AP172"/>
  <c r="AP178"/>
  <c r="AP184"/>
  <c r="AP190"/>
  <c r="AP196"/>
  <c r="AP202"/>
  <c r="AP208"/>
  <c r="AP214"/>
  <c r="AP220"/>
  <c r="AP226"/>
  <c r="AP232"/>
  <c r="AP238"/>
  <c r="AP244"/>
  <c r="AP250"/>
  <c r="AP256"/>
  <c r="AP262"/>
  <c r="AP268"/>
  <c r="AP274"/>
  <c r="AP280"/>
  <c r="AP9"/>
  <c r="AQ40"/>
  <c r="AQ46"/>
  <c r="AQ52"/>
  <c r="AQ58"/>
  <c r="AQ64"/>
  <c r="AQ70"/>
  <c r="AQ76"/>
  <c r="AQ82"/>
  <c r="AQ88"/>
  <c r="AQ94"/>
  <c r="AQ100"/>
  <c r="AQ106"/>
  <c r="AQ112"/>
  <c r="AQ118"/>
  <c r="AQ124"/>
  <c r="AQ130"/>
  <c r="AQ136"/>
  <c r="AQ142"/>
  <c r="AQ148"/>
  <c r="AQ154"/>
  <c r="AQ160"/>
  <c r="AQ166"/>
  <c r="AQ172"/>
  <c r="AQ178"/>
  <c r="AQ184"/>
  <c r="AQ190"/>
  <c r="AQ196"/>
  <c r="AQ202"/>
  <c r="AQ208"/>
  <c r="AQ214"/>
  <c r="AQ220"/>
  <c r="AQ226"/>
  <c r="AQ232"/>
  <c r="AQ238"/>
  <c r="AQ244"/>
  <c r="AQ250"/>
  <c r="AQ256"/>
  <c r="AQ262"/>
  <c r="AQ268"/>
  <c r="AQ274"/>
  <c r="AQ280"/>
  <c r="AQ286"/>
  <c r="AQ9"/>
  <c r="AR40"/>
  <c r="AR46"/>
  <c r="AR52"/>
  <c r="AR58"/>
  <c r="AR64"/>
  <c r="AR70"/>
  <c r="AR76"/>
  <c r="AR82"/>
  <c r="AR88"/>
  <c r="AR94"/>
  <c r="AR100"/>
  <c r="AR106"/>
  <c r="AR112"/>
  <c r="AR118"/>
  <c r="AR124"/>
  <c r="AR130"/>
  <c r="AR136"/>
  <c r="AR142"/>
  <c r="AR148"/>
  <c r="AR154"/>
  <c r="AR160"/>
  <c r="AR166"/>
  <c r="AR172"/>
  <c r="AR178"/>
  <c r="AR184"/>
  <c r="AR190"/>
  <c r="AR196"/>
  <c r="AR202"/>
  <c r="AR208"/>
  <c r="AR214"/>
  <c r="AR220"/>
  <c r="AR226"/>
  <c r="AR232"/>
  <c r="AR238"/>
  <c r="AR244"/>
  <c r="AR250"/>
  <c r="AR256"/>
  <c r="AR262"/>
  <c r="AR268"/>
  <c r="AR274"/>
  <c r="AR280"/>
  <c r="AR286"/>
  <c r="AR292"/>
  <c r="AR9"/>
  <c r="AS40"/>
  <c r="AS46"/>
  <c r="AS52"/>
  <c r="AS58"/>
  <c r="AS64"/>
  <c r="AS70"/>
  <c r="AS76"/>
  <c r="AS82"/>
  <c r="AS88"/>
  <c r="AS94"/>
  <c r="AS100"/>
  <c r="AS106"/>
  <c r="AS112"/>
  <c r="AS118"/>
  <c r="AS124"/>
  <c r="AS130"/>
  <c r="AS136"/>
  <c r="AS142"/>
  <c r="AS148"/>
  <c r="AS154"/>
  <c r="AS160"/>
  <c r="AS166"/>
  <c r="AS172"/>
  <c r="AS178"/>
  <c r="AS184"/>
  <c r="AS190"/>
  <c r="AS196"/>
  <c r="AS202"/>
  <c r="AS208"/>
  <c r="AS214"/>
  <c r="AS220"/>
  <c r="AS226"/>
  <c r="AS232"/>
  <c r="AS238"/>
  <c r="AS244"/>
  <c r="AS250"/>
  <c r="AS256"/>
  <c r="AS262"/>
  <c r="AS268"/>
  <c r="AS274"/>
  <c r="AS280"/>
  <c r="AS286"/>
  <c r="AS292"/>
  <c r="AS298"/>
  <c r="AS9"/>
  <c r="AT40"/>
  <c r="AT46"/>
  <c r="AT52"/>
  <c r="AT58"/>
  <c r="AT64"/>
  <c r="AT70"/>
  <c r="AT76"/>
  <c r="AT82"/>
  <c r="AT88"/>
  <c r="AT94"/>
  <c r="AT100"/>
  <c r="AT106"/>
  <c r="AT112"/>
  <c r="AT118"/>
  <c r="AT124"/>
  <c r="AT130"/>
  <c r="AT136"/>
  <c r="AT142"/>
  <c r="AT148"/>
  <c r="AT154"/>
  <c r="AT160"/>
  <c r="AT166"/>
  <c r="AT172"/>
  <c r="AT178"/>
  <c r="AT184"/>
  <c r="AT190"/>
  <c r="AT196"/>
  <c r="AT202"/>
  <c r="AT208"/>
  <c r="AT214"/>
  <c r="AT220"/>
  <c r="AT226"/>
  <c r="AT232"/>
  <c r="AT238"/>
  <c r="AT244"/>
  <c r="AT250"/>
  <c r="AT256"/>
  <c r="AT262"/>
  <c r="AT268"/>
  <c r="AT274"/>
  <c r="AT280"/>
  <c r="AT286"/>
  <c r="AT292"/>
  <c r="AT298"/>
  <c r="AT304"/>
  <c r="AT9"/>
  <c r="AU40"/>
  <c r="AU46"/>
  <c r="AU52"/>
  <c r="AU58"/>
  <c r="AU64"/>
  <c r="AU70"/>
  <c r="AU76"/>
  <c r="AU82"/>
  <c r="AU88"/>
  <c r="AU94"/>
  <c r="AU100"/>
  <c r="AU106"/>
  <c r="AU112"/>
  <c r="AU118"/>
  <c r="AU124"/>
  <c r="AU130"/>
  <c r="AU136"/>
  <c r="AU142"/>
  <c r="AU148"/>
  <c r="AU154"/>
  <c r="AU160"/>
  <c r="AU166"/>
  <c r="AU172"/>
  <c r="AU178"/>
  <c r="AU184"/>
  <c r="AU190"/>
  <c r="AU196"/>
  <c r="AU202"/>
  <c r="AU208"/>
  <c r="AU214"/>
  <c r="AU220"/>
  <c r="AU226"/>
  <c r="AU232"/>
  <c r="AU238"/>
  <c r="AU244"/>
  <c r="AU250"/>
  <c r="AU256"/>
  <c r="AU262"/>
  <c r="AU268"/>
  <c r="AU274"/>
  <c r="AU280"/>
  <c r="AU286"/>
  <c r="AU292"/>
  <c r="AU298"/>
  <c r="AU304"/>
  <c r="AU310"/>
  <c r="AU9"/>
  <c r="AV40"/>
  <c r="AV46"/>
  <c r="AV52"/>
  <c r="AV58"/>
  <c r="AV64"/>
  <c r="AV70"/>
  <c r="AV76"/>
  <c r="AV82"/>
  <c r="AV88"/>
  <c r="AV94"/>
  <c r="AV100"/>
  <c r="AV106"/>
  <c r="AV112"/>
  <c r="AV118"/>
  <c r="AV124"/>
  <c r="AV130"/>
  <c r="AV136"/>
  <c r="AV142"/>
  <c r="AV148"/>
  <c r="AV154"/>
  <c r="AV160"/>
  <c r="AV166"/>
  <c r="AV172"/>
  <c r="AV178"/>
  <c r="AV184"/>
  <c r="AV190"/>
  <c r="AV196"/>
  <c r="AV202"/>
  <c r="AV208"/>
  <c r="AV214"/>
  <c r="AV220"/>
  <c r="AV226"/>
  <c r="AV232"/>
  <c r="AV238"/>
  <c r="AV244"/>
  <c r="AV250"/>
  <c r="AV256"/>
  <c r="AV262"/>
  <c r="AV268"/>
  <c r="AV274"/>
  <c r="AV280"/>
  <c r="AV286"/>
  <c r="AV292"/>
  <c r="AV298"/>
  <c r="AV304"/>
  <c r="AV310"/>
  <c r="AV316"/>
  <c r="AV9"/>
  <c r="AW40"/>
  <c r="AW46"/>
  <c r="AW52"/>
  <c r="AW58"/>
  <c r="AW64"/>
  <c r="AW70"/>
  <c r="AW76"/>
  <c r="AW82"/>
  <c r="AW88"/>
  <c r="AW94"/>
  <c r="AW100"/>
  <c r="AW106"/>
  <c r="AW112"/>
  <c r="AW118"/>
  <c r="AW124"/>
  <c r="AW130"/>
  <c r="AW136"/>
  <c r="AW142"/>
  <c r="AW148"/>
  <c r="AW154"/>
  <c r="AW160"/>
  <c r="AW166"/>
  <c r="AW172"/>
  <c r="AW178"/>
  <c r="AW184"/>
  <c r="AW190"/>
  <c r="AW196"/>
  <c r="AW202"/>
  <c r="AW208"/>
  <c r="AW214"/>
  <c r="AW220"/>
  <c r="AW226"/>
  <c r="AW232"/>
  <c r="AW238"/>
  <c r="AW244"/>
  <c r="AW250"/>
  <c r="AW256"/>
  <c r="AW262"/>
  <c r="AW268"/>
  <c r="AW274"/>
  <c r="AW280"/>
  <c r="AW286"/>
  <c r="AW292"/>
  <c r="AW298"/>
  <c r="AW304"/>
  <c r="AW310"/>
  <c r="AW316"/>
  <c r="AW322"/>
  <c r="AW9"/>
  <c r="AW10"/>
  <c r="Z40"/>
  <c r="Z46"/>
  <c r="Z52"/>
  <c r="Z58"/>
  <c r="Z64"/>
  <c r="Z70"/>
  <c r="Z76"/>
  <c r="Z82"/>
  <c r="Z88"/>
  <c r="Z94"/>
  <c r="Z100"/>
  <c r="Z106"/>
  <c r="Z112"/>
  <c r="Z118"/>
  <c r="Z124"/>
  <c r="Z130"/>
  <c r="Z136"/>
  <c r="Z142"/>
  <c r="Z148"/>
  <c r="Z154"/>
  <c r="Z160"/>
  <c r="Z166"/>
  <c r="Z172"/>
  <c r="Z178"/>
  <c r="Z184"/>
  <c r="Z9"/>
  <c r="AA40"/>
  <c r="AA46"/>
  <c r="AA52"/>
  <c r="AA58"/>
  <c r="AA64"/>
  <c r="AA70"/>
  <c r="AA76"/>
  <c r="AA82"/>
  <c r="AA88"/>
  <c r="AA94"/>
  <c r="AA100"/>
  <c r="AA106"/>
  <c r="AA112"/>
  <c r="AA118"/>
  <c r="AA124"/>
  <c r="AA130"/>
  <c r="AA136"/>
  <c r="AA142"/>
  <c r="AA148"/>
  <c r="AA154"/>
  <c r="AA160"/>
  <c r="AA166"/>
  <c r="AA172"/>
  <c r="AA178"/>
  <c r="AA184"/>
  <c r="AA190"/>
  <c r="AA9"/>
  <c r="AB40"/>
  <c r="AB46"/>
  <c r="AB52"/>
  <c r="AB58"/>
  <c r="AB64"/>
  <c r="AB70"/>
  <c r="AB76"/>
  <c r="AB82"/>
  <c r="AB88"/>
  <c r="AB94"/>
  <c r="AB100"/>
  <c r="AB106"/>
  <c r="AB112"/>
  <c r="AB118"/>
  <c r="AB124"/>
  <c r="AB130"/>
  <c r="AB136"/>
  <c r="AB142"/>
  <c r="AB148"/>
  <c r="AB154"/>
  <c r="AB160"/>
  <c r="AB166"/>
  <c r="AB172"/>
  <c r="AB178"/>
  <c r="AB184"/>
  <c r="AB190"/>
  <c r="AB196"/>
  <c r="AB9"/>
  <c r="AC40"/>
  <c r="AC46"/>
  <c r="AC52"/>
  <c r="AC58"/>
  <c r="AC64"/>
  <c r="AC70"/>
  <c r="AC76"/>
  <c r="AC82"/>
  <c r="AC88"/>
  <c r="AC94"/>
  <c r="AC100"/>
  <c r="AC106"/>
  <c r="AC112"/>
  <c r="AC118"/>
  <c r="AC124"/>
  <c r="AC130"/>
  <c r="AC136"/>
  <c r="AC142"/>
  <c r="AC148"/>
  <c r="AC154"/>
  <c r="AC160"/>
  <c r="AC166"/>
  <c r="AC172"/>
  <c r="AC178"/>
  <c r="AC184"/>
  <c r="AC190"/>
  <c r="AC196"/>
  <c r="AC202"/>
  <c r="AC9"/>
  <c r="AD40"/>
  <c r="AD46"/>
  <c r="AD52"/>
  <c r="AD58"/>
  <c r="AD64"/>
  <c r="AD70"/>
  <c r="AD76"/>
  <c r="AD82"/>
  <c r="AD88"/>
  <c r="AD94"/>
  <c r="AD100"/>
  <c r="AD106"/>
  <c r="AD112"/>
  <c r="AD118"/>
  <c r="AD124"/>
  <c r="AD130"/>
  <c r="AD136"/>
  <c r="AD142"/>
  <c r="AD148"/>
  <c r="AD154"/>
  <c r="AD160"/>
  <c r="AD166"/>
  <c r="AD172"/>
  <c r="AD178"/>
  <c r="AD184"/>
  <c r="AD190"/>
  <c r="AD196"/>
  <c r="AD202"/>
  <c r="AD208"/>
  <c r="AD9"/>
  <c r="AE40"/>
  <c r="AE46"/>
  <c r="AE52"/>
  <c r="AE58"/>
  <c r="AE64"/>
  <c r="AE70"/>
  <c r="AE76"/>
  <c r="AE82"/>
  <c r="AE88"/>
  <c r="AE94"/>
  <c r="AE100"/>
  <c r="AE106"/>
  <c r="AE112"/>
  <c r="AE118"/>
  <c r="AE124"/>
  <c r="AE130"/>
  <c r="AE136"/>
  <c r="AE142"/>
  <c r="AE148"/>
  <c r="AE154"/>
  <c r="AE160"/>
  <c r="AE166"/>
  <c r="AE172"/>
  <c r="AE178"/>
  <c r="AE184"/>
  <c r="AE190"/>
  <c r="AE196"/>
  <c r="AE202"/>
  <c r="AE208"/>
  <c r="AE214"/>
  <c r="AE9"/>
  <c r="AF40"/>
  <c r="AF46"/>
  <c r="AF52"/>
  <c r="AF58"/>
  <c r="AF64"/>
  <c r="AF70"/>
  <c r="AF76"/>
  <c r="AF82"/>
  <c r="AF88"/>
  <c r="AF94"/>
  <c r="AF100"/>
  <c r="AF106"/>
  <c r="AF112"/>
  <c r="AF118"/>
  <c r="AF124"/>
  <c r="AF130"/>
  <c r="AF136"/>
  <c r="AF142"/>
  <c r="AF148"/>
  <c r="AF154"/>
  <c r="AF160"/>
  <c r="AF166"/>
  <c r="AF172"/>
  <c r="AF178"/>
  <c r="AF184"/>
  <c r="AF190"/>
  <c r="AF196"/>
  <c r="AF202"/>
  <c r="AF208"/>
  <c r="AF214"/>
  <c r="AF220"/>
  <c r="AF9"/>
  <c r="AG40"/>
  <c r="AG46"/>
  <c r="AG52"/>
  <c r="AG58"/>
  <c r="AG64"/>
  <c r="AG70"/>
  <c r="AG76"/>
  <c r="AG82"/>
  <c r="AG88"/>
  <c r="AG94"/>
  <c r="AG100"/>
  <c r="AG106"/>
  <c r="AG112"/>
  <c r="AG118"/>
  <c r="AG124"/>
  <c r="AG130"/>
  <c r="AG136"/>
  <c r="AG142"/>
  <c r="AG148"/>
  <c r="AG154"/>
  <c r="AG160"/>
  <c r="AG166"/>
  <c r="AG172"/>
  <c r="AG178"/>
  <c r="AG184"/>
  <c r="AG190"/>
  <c r="AG196"/>
  <c r="AG202"/>
  <c r="AG208"/>
  <c r="AG214"/>
  <c r="AG220"/>
  <c r="AG226"/>
  <c r="AG9"/>
  <c r="AH40"/>
  <c r="AH46"/>
  <c r="AH52"/>
  <c r="AH58"/>
  <c r="AH64"/>
  <c r="AH70"/>
  <c r="AH76"/>
  <c r="AH82"/>
  <c r="AH88"/>
  <c r="AH94"/>
  <c r="AH100"/>
  <c r="AH106"/>
  <c r="AH112"/>
  <c r="AH118"/>
  <c r="AH124"/>
  <c r="AH130"/>
  <c r="AH136"/>
  <c r="AH142"/>
  <c r="AH148"/>
  <c r="AH154"/>
  <c r="AH160"/>
  <c r="AH166"/>
  <c r="AH172"/>
  <c r="AH178"/>
  <c r="AH184"/>
  <c r="AH190"/>
  <c r="AH196"/>
  <c r="AH202"/>
  <c r="AH208"/>
  <c r="AH214"/>
  <c r="AH220"/>
  <c r="AH226"/>
  <c r="AH232"/>
  <c r="AH9"/>
  <c r="AI40"/>
  <c r="AI46"/>
  <c r="AI52"/>
  <c r="AI58"/>
  <c r="AI64"/>
  <c r="AI70"/>
  <c r="AI76"/>
  <c r="AI82"/>
  <c r="AI88"/>
  <c r="AI94"/>
  <c r="AI100"/>
  <c r="AI106"/>
  <c r="AI112"/>
  <c r="AI118"/>
  <c r="AI124"/>
  <c r="AI130"/>
  <c r="AI136"/>
  <c r="AI142"/>
  <c r="AI148"/>
  <c r="AI154"/>
  <c r="AI160"/>
  <c r="AI166"/>
  <c r="AI172"/>
  <c r="AI178"/>
  <c r="AI184"/>
  <c r="AI190"/>
  <c r="AI196"/>
  <c r="AI202"/>
  <c r="AI208"/>
  <c r="AI214"/>
  <c r="AI220"/>
  <c r="AI226"/>
  <c r="AI232"/>
  <c r="AI238"/>
  <c r="AI9"/>
  <c r="AJ40"/>
  <c r="AJ46"/>
  <c r="AJ52"/>
  <c r="AJ58"/>
  <c r="AJ64"/>
  <c r="AJ70"/>
  <c r="AJ76"/>
  <c r="AJ82"/>
  <c r="AJ88"/>
  <c r="AJ94"/>
  <c r="AJ100"/>
  <c r="AJ106"/>
  <c r="AJ112"/>
  <c r="AJ118"/>
  <c r="AJ124"/>
  <c r="AJ130"/>
  <c r="AJ136"/>
  <c r="AJ142"/>
  <c r="AJ148"/>
  <c r="AJ154"/>
  <c r="AJ160"/>
  <c r="AJ166"/>
  <c r="AJ172"/>
  <c r="AJ178"/>
  <c r="AJ184"/>
  <c r="AJ190"/>
  <c r="AJ196"/>
  <c r="AJ202"/>
  <c r="AJ208"/>
  <c r="AJ214"/>
  <c r="AJ220"/>
  <c r="AJ226"/>
  <c r="AJ232"/>
  <c r="AJ238"/>
  <c r="AJ244"/>
  <c r="AJ9"/>
  <c r="AK40"/>
  <c r="AK46"/>
  <c r="AK52"/>
  <c r="AK58"/>
  <c r="AK64"/>
  <c r="AK70"/>
  <c r="AK76"/>
  <c r="AK82"/>
  <c r="AK88"/>
  <c r="AK94"/>
  <c r="AK100"/>
  <c r="AK106"/>
  <c r="AK112"/>
  <c r="AK118"/>
  <c r="AK124"/>
  <c r="AK130"/>
  <c r="AK136"/>
  <c r="AK142"/>
  <c r="AK148"/>
  <c r="AK154"/>
  <c r="AK160"/>
  <c r="AK166"/>
  <c r="AK172"/>
  <c r="AK178"/>
  <c r="AK184"/>
  <c r="AK190"/>
  <c r="AK196"/>
  <c r="AK202"/>
  <c r="AK208"/>
  <c r="AK214"/>
  <c r="AK220"/>
  <c r="AK226"/>
  <c r="AK232"/>
  <c r="AK238"/>
  <c r="AK244"/>
  <c r="AK250"/>
  <c r="AK9"/>
  <c r="AK10"/>
  <c r="N40"/>
  <c r="N46"/>
  <c r="N52"/>
  <c r="N58"/>
  <c r="N64"/>
  <c r="N70"/>
  <c r="N76"/>
  <c r="N82"/>
  <c r="N88"/>
  <c r="N94"/>
  <c r="N100"/>
  <c r="N106"/>
  <c r="N112"/>
  <c r="N9"/>
  <c r="O40"/>
  <c r="O46"/>
  <c r="O52"/>
  <c r="O58"/>
  <c r="O64"/>
  <c r="O70"/>
  <c r="O76"/>
  <c r="O82"/>
  <c r="O88"/>
  <c r="O94"/>
  <c r="O100"/>
  <c r="O106"/>
  <c r="O112"/>
  <c r="O118"/>
  <c r="O9"/>
  <c r="P40"/>
  <c r="P46"/>
  <c r="P52"/>
  <c r="P58"/>
  <c r="P64"/>
  <c r="P70"/>
  <c r="P76"/>
  <c r="P82"/>
  <c r="P88"/>
  <c r="P94"/>
  <c r="P100"/>
  <c r="P106"/>
  <c r="P112"/>
  <c r="P118"/>
  <c r="P124"/>
  <c r="P9"/>
  <c r="Q40"/>
  <c r="Q46"/>
  <c r="Q52"/>
  <c r="Q58"/>
  <c r="Q64"/>
  <c r="Q70"/>
  <c r="Q76"/>
  <c r="Q82"/>
  <c r="Q88"/>
  <c r="Q94"/>
  <c r="Q100"/>
  <c r="Q106"/>
  <c r="Q112"/>
  <c r="Q118"/>
  <c r="Q124"/>
  <c r="Q130"/>
  <c r="Q9"/>
  <c r="R40"/>
  <c r="R46"/>
  <c r="R52"/>
  <c r="R58"/>
  <c r="R64"/>
  <c r="R70"/>
  <c r="R76"/>
  <c r="R82"/>
  <c r="R88"/>
  <c r="R94"/>
  <c r="R100"/>
  <c r="R106"/>
  <c r="R112"/>
  <c r="R118"/>
  <c r="R124"/>
  <c r="R130"/>
  <c r="R136"/>
  <c r="R9"/>
  <c r="S40"/>
  <c r="S46"/>
  <c r="S52"/>
  <c r="S58"/>
  <c r="S64"/>
  <c r="S70"/>
  <c r="S76"/>
  <c r="S82"/>
  <c r="S88"/>
  <c r="S94"/>
  <c r="S100"/>
  <c r="S106"/>
  <c r="S112"/>
  <c r="S118"/>
  <c r="S124"/>
  <c r="S130"/>
  <c r="S136"/>
  <c r="S142"/>
  <c r="S9"/>
  <c r="T40"/>
  <c r="T46"/>
  <c r="T52"/>
  <c r="T58"/>
  <c r="T64"/>
  <c r="T70"/>
  <c r="T76"/>
  <c r="T82"/>
  <c r="T88"/>
  <c r="T94"/>
  <c r="T100"/>
  <c r="T106"/>
  <c r="T112"/>
  <c r="T118"/>
  <c r="T124"/>
  <c r="T130"/>
  <c r="T136"/>
  <c r="T142"/>
  <c r="T148"/>
  <c r="T9"/>
  <c r="U40"/>
  <c r="U46"/>
  <c r="U52"/>
  <c r="U58"/>
  <c r="U64"/>
  <c r="U70"/>
  <c r="U76"/>
  <c r="U82"/>
  <c r="U88"/>
  <c r="U94"/>
  <c r="U100"/>
  <c r="U106"/>
  <c r="U112"/>
  <c r="U118"/>
  <c r="U124"/>
  <c r="U130"/>
  <c r="U136"/>
  <c r="U142"/>
  <c r="U148"/>
  <c r="U154"/>
  <c r="U9"/>
  <c r="V40"/>
  <c r="V46"/>
  <c r="V52"/>
  <c r="V58"/>
  <c r="V64"/>
  <c r="V70"/>
  <c r="V76"/>
  <c r="V82"/>
  <c r="V88"/>
  <c r="V94"/>
  <c r="V100"/>
  <c r="V106"/>
  <c r="V112"/>
  <c r="V118"/>
  <c r="V124"/>
  <c r="V130"/>
  <c r="V136"/>
  <c r="V142"/>
  <c r="V148"/>
  <c r="V154"/>
  <c r="V160"/>
  <c r="V9"/>
  <c r="W40"/>
  <c r="W46"/>
  <c r="W52"/>
  <c r="W58"/>
  <c r="W64"/>
  <c r="W70"/>
  <c r="W76"/>
  <c r="W82"/>
  <c r="W88"/>
  <c r="W94"/>
  <c r="W100"/>
  <c r="W106"/>
  <c r="W112"/>
  <c r="W118"/>
  <c r="W124"/>
  <c r="W130"/>
  <c r="W136"/>
  <c r="W142"/>
  <c r="W148"/>
  <c r="W154"/>
  <c r="W160"/>
  <c r="W166"/>
  <c r="W9"/>
  <c r="X40"/>
  <c r="X46"/>
  <c r="X52"/>
  <c r="X58"/>
  <c r="X64"/>
  <c r="X70"/>
  <c r="X76"/>
  <c r="X82"/>
  <c r="X88"/>
  <c r="X94"/>
  <c r="X100"/>
  <c r="X106"/>
  <c r="X112"/>
  <c r="X118"/>
  <c r="X124"/>
  <c r="X130"/>
  <c r="X136"/>
  <c r="X142"/>
  <c r="X148"/>
  <c r="X154"/>
  <c r="X160"/>
  <c r="X166"/>
  <c r="X172"/>
  <c r="X9"/>
  <c r="Y40"/>
  <c r="Y46"/>
  <c r="Y52"/>
  <c r="Y58"/>
  <c r="Y64"/>
  <c r="Y70"/>
  <c r="Y76"/>
  <c r="Y82"/>
  <c r="Y88"/>
  <c r="Y94"/>
  <c r="Y100"/>
  <c r="Y106"/>
  <c r="Y112"/>
  <c r="Y118"/>
  <c r="Y124"/>
  <c r="Y130"/>
  <c r="Y136"/>
  <c r="Y142"/>
  <c r="Y148"/>
  <c r="Y154"/>
  <c r="Y160"/>
  <c r="Y166"/>
  <c r="Y172"/>
  <c r="Y178"/>
  <c r="Y9"/>
  <c r="Y10"/>
  <c r="B40"/>
  <c r="B9"/>
  <c r="C40"/>
  <c r="C46"/>
  <c r="C9"/>
  <c r="D40"/>
  <c r="D46"/>
  <c r="D52"/>
  <c r="D9"/>
  <c r="E40"/>
  <c r="E46"/>
  <c r="E52"/>
  <c r="E58"/>
  <c r="E9"/>
  <c r="F40"/>
  <c r="F46"/>
  <c r="F52"/>
  <c r="F58"/>
  <c r="F64"/>
  <c r="F9"/>
  <c r="G40"/>
  <c r="G46"/>
  <c r="G52"/>
  <c r="G58"/>
  <c r="G64"/>
  <c r="G70"/>
  <c r="G9"/>
  <c r="H40"/>
  <c r="H46"/>
  <c r="H52"/>
  <c r="H58"/>
  <c r="H64"/>
  <c r="H70"/>
  <c r="H76"/>
  <c r="H9"/>
  <c r="I40"/>
  <c r="I46"/>
  <c r="I52"/>
  <c r="I58"/>
  <c r="I64"/>
  <c r="I70"/>
  <c r="I76"/>
  <c r="I82"/>
  <c r="I9"/>
  <c r="J40"/>
  <c r="J46"/>
  <c r="J52"/>
  <c r="J58"/>
  <c r="J64"/>
  <c r="J70"/>
  <c r="J76"/>
  <c r="J82"/>
  <c r="J88"/>
  <c r="J9"/>
  <c r="K40"/>
  <c r="K46"/>
  <c r="K52"/>
  <c r="K58"/>
  <c r="K64"/>
  <c r="K70"/>
  <c r="K76"/>
  <c r="K82"/>
  <c r="K88"/>
  <c r="K94"/>
  <c r="K9"/>
  <c r="L40"/>
  <c r="L46"/>
  <c r="L52"/>
  <c r="L58"/>
  <c r="L64"/>
  <c r="L70"/>
  <c r="L76"/>
  <c r="L82"/>
  <c r="L88"/>
  <c r="L94"/>
  <c r="L100"/>
  <c r="L9"/>
  <c r="M40"/>
  <c r="M46"/>
  <c r="M52"/>
  <c r="M58"/>
  <c r="M64"/>
  <c r="M70"/>
  <c r="M76"/>
  <c r="M82"/>
  <c r="M88"/>
  <c r="M94"/>
  <c r="M100"/>
  <c r="M106"/>
  <c r="M9"/>
  <c r="M10"/>
  <c r="BI13"/>
  <c r="AW13"/>
  <c r="AK13"/>
  <c r="M13"/>
  <c r="AZ14" i="3"/>
  <c r="C13"/>
  <c r="AZ13"/>
  <c r="C15"/>
  <c r="AZ16"/>
  <c r="AZ15"/>
  <c r="AZ17"/>
  <c r="C19"/>
  <c r="AZ19"/>
  <c r="AZ22"/>
  <c r="AZ25"/>
  <c r="AZ28"/>
  <c r="BE52" i="4"/>
  <c r="AZ30" i="3"/>
  <c r="AZ33"/>
  <c r="AY39"/>
  <c r="AZ39"/>
  <c r="AZ42"/>
  <c r="BA10" i="1"/>
  <c r="BA12"/>
  <c r="BA13"/>
  <c r="BA14"/>
  <c r="BA17"/>
  <c r="BE30" i="4"/>
  <c r="BE32"/>
  <c r="BD30"/>
  <c r="BE33"/>
  <c r="BE34"/>
  <c r="BE35"/>
  <c r="BE36"/>
  <c r="BE37"/>
  <c r="BA18" i="1"/>
  <c r="BE26" i="4"/>
  <c r="BE41"/>
  <c r="BE43"/>
  <c r="BE44"/>
  <c r="BE45"/>
  <c r="BE46"/>
  <c r="BE47"/>
  <c r="BE48"/>
  <c r="BA19" i="1"/>
  <c r="BA20"/>
  <c r="BA22"/>
  <c r="BE55" i="4"/>
  <c r="BE56"/>
  <c r="BD55"/>
  <c r="BE57"/>
  <c r="BE58"/>
  <c r="BE59"/>
  <c r="BE60"/>
  <c r="BE61"/>
  <c r="BA23" i="1"/>
  <c r="BE50" i="4"/>
  <c r="BE65"/>
  <c r="BE68"/>
  <c r="BE69"/>
  <c r="G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E71"/>
  <c r="BA24" i="1"/>
  <c r="BE72" i="4"/>
  <c r="BE73"/>
  <c r="BE74"/>
  <c r="BE75"/>
  <c r="BE76"/>
  <c r="BE77"/>
  <c r="BE78"/>
  <c r="BE80"/>
  <c r="BE93"/>
  <c r="BA26" i="1"/>
  <c r="BA27"/>
  <c r="BA29"/>
  <c r="BE96" i="4"/>
  <c r="BA30" i="1"/>
  <c r="G100" i="4"/>
  <c r="BA32" i="1"/>
  <c r="BE102" i="4"/>
  <c r="BA33" i="1"/>
  <c r="BE103" i="4"/>
  <c r="BA34" i="1"/>
  <c r="BE104" i="4"/>
  <c r="BE105"/>
  <c r="BA35" i="1"/>
  <c r="BE82" i="4"/>
  <c r="BE98"/>
  <c r="BE101"/>
  <c r="BA36" i="1"/>
  <c r="BA37"/>
  <c r="BA38"/>
  <c r="BA39"/>
  <c r="AX40" i="17"/>
  <c r="AX69"/>
  <c r="AX416" i="24"/>
  <c r="AX42"/>
  <c r="AY14" i="3"/>
  <c r="AY13"/>
  <c r="AY16"/>
  <c r="AY15"/>
  <c r="AY17"/>
  <c r="AY19"/>
  <c r="AY22"/>
  <c r="AY25"/>
  <c r="AY28"/>
  <c r="BD52" i="4"/>
  <c r="AY30" i="3"/>
  <c r="AY33"/>
  <c r="AY42"/>
  <c r="AZ10" i="1"/>
  <c r="AZ12"/>
  <c r="AZ13"/>
  <c r="AZ14"/>
  <c r="AZ17"/>
  <c r="BD32" i="4"/>
  <c r="BC30"/>
  <c r="BD33"/>
  <c r="BD34"/>
  <c r="BD35"/>
  <c r="BD36"/>
  <c r="BD37"/>
  <c r="AZ18" i="1"/>
  <c r="BD26" i="4"/>
  <c r="BD41"/>
  <c r="BD42"/>
  <c r="AS43"/>
  <c r="AT26"/>
  <c r="AS26"/>
  <c r="AT43"/>
  <c r="AU26"/>
  <c r="AU43"/>
  <c r="AV26"/>
  <c r="AV43"/>
  <c r="AW26"/>
  <c r="AW43"/>
  <c r="AX26"/>
  <c r="AX43"/>
  <c r="AY26"/>
  <c r="AY43"/>
  <c r="AZ26"/>
  <c r="AZ43"/>
  <c r="BA26"/>
  <c r="BA43"/>
  <c r="BB26"/>
  <c r="BB43"/>
  <c r="BC26"/>
  <c r="BC43"/>
  <c r="BD43"/>
  <c r="BD44"/>
  <c r="BD45"/>
  <c r="BD46"/>
  <c r="BD47"/>
  <c r="BD48"/>
  <c r="AZ19" i="1"/>
  <c r="AZ20"/>
  <c r="AZ22"/>
  <c r="BD56" i="4"/>
  <c r="BC55"/>
  <c r="BD57"/>
  <c r="BD58"/>
  <c r="AS55"/>
  <c r="AS59"/>
  <c r="AT59"/>
  <c r="AU59"/>
  <c r="AV59"/>
  <c r="AW59"/>
  <c r="AX59"/>
  <c r="AY59"/>
  <c r="AZ59"/>
  <c r="BA59"/>
  <c r="BB59"/>
  <c r="BC59"/>
  <c r="BD59"/>
  <c r="BD60"/>
  <c r="BD61"/>
  <c r="AZ23" i="1"/>
  <c r="BD50" i="4"/>
  <c r="BD65"/>
  <c r="BD66"/>
  <c r="BD67"/>
  <c r="BD68"/>
  <c r="BD69"/>
  <c r="BD71"/>
  <c r="AZ24" i="1"/>
  <c r="BD72" i="4"/>
  <c r="BD73"/>
  <c r="BD74"/>
  <c r="BD75"/>
  <c r="BD76"/>
  <c r="BD77"/>
  <c r="BD78"/>
  <c r="BD80"/>
  <c r="BD93"/>
  <c r="AZ26" i="1"/>
  <c r="AZ27"/>
  <c r="AZ29"/>
  <c r="BD96" i="4"/>
  <c r="AZ30" i="1"/>
  <c r="BD82" i="4"/>
  <c r="BD97"/>
  <c r="AZ31" i="1"/>
  <c r="AZ32"/>
  <c r="BD102" i="4"/>
  <c r="AZ33" i="1"/>
  <c r="BD103" i="4"/>
  <c r="AZ34" i="1"/>
  <c r="BD104" i="4"/>
  <c r="BD105"/>
  <c r="AZ35" i="1"/>
  <c r="BD98" i="4"/>
  <c r="BD101"/>
  <c r="AZ36" i="1"/>
  <c r="AZ37"/>
  <c r="AZ38"/>
  <c r="AZ39"/>
  <c r="AW40" i="17"/>
  <c r="AW69"/>
  <c r="AW416" i="24"/>
  <c r="AX48"/>
  <c r="AX54"/>
  <c r="AW14" i="3"/>
  <c r="AW13"/>
  <c r="AW15"/>
  <c r="AW17"/>
  <c r="AW19"/>
  <c r="AW28"/>
  <c r="AX10" i="1"/>
  <c r="AX12"/>
  <c r="AX13"/>
  <c r="AX14"/>
  <c r="AX17"/>
  <c r="BB30" i="4"/>
  <c r="BB32"/>
  <c r="BA30"/>
  <c r="BB33"/>
  <c r="BB34"/>
  <c r="BB35"/>
  <c r="BB36"/>
  <c r="BB37"/>
  <c r="AX18" i="1"/>
  <c r="BB41" i="4"/>
  <c r="BB42"/>
  <c r="BB44"/>
  <c r="BB45"/>
  <c r="BB46"/>
  <c r="BB47"/>
  <c r="BB48"/>
  <c r="AX19" i="1"/>
  <c r="AX20"/>
  <c r="AX22"/>
  <c r="BB55" i="4"/>
  <c r="BB56"/>
  <c r="BA55"/>
  <c r="BB57"/>
  <c r="BB58"/>
  <c r="BB60"/>
  <c r="BB61"/>
  <c r="AX23" i="1"/>
  <c r="BB50" i="4"/>
  <c r="BB65"/>
  <c r="BB66"/>
  <c r="BB67"/>
  <c r="BB68"/>
  <c r="BB69"/>
  <c r="BB71"/>
  <c r="AX24" i="1"/>
  <c r="BB72" i="4"/>
  <c r="BB73"/>
  <c r="BB74"/>
  <c r="BB75"/>
  <c r="BB76"/>
  <c r="BB77"/>
  <c r="BB78"/>
  <c r="BB80"/>
  <c r="BB93"/>
  <c r="AX26" i="1"/>
  <c r="AX27"/>
  <c r="AX29"/>
  <c r="BB96" i="4"/>
  <c r="AX30" i="1"/>
  <c r="BB82" i="4"/>
  <c r="BB97"/>
  <c r="AX31" i="1"/>
  <c r="AX32"/>
  <c r="BB102" i="4"/>
  <c r="AX33" i="1"/>
  <c r="BB103" i="4"/>
  <c r="AX34" i="1"/>
  <c r="BB104" i="4"/>
  <c r="BB105"/>
  <c r="AX35" i="1"/>
  <c r="BB98" i="4"/>
  <c r="BB101"/>
  <c r="AX36" i="1"/>
  <c r="AX37"/>
  <c r="AX38"/>
  <c r="AX39"/>
  <c r="AU40" i="17"/>
  <c r="AU69"/>
  <c r="AU416" i="24"/>
  <c r="AX60"/>
  <c r="AX66"/>
  <c r="AX72"/>
  <c r="AX78"/>
  <c r="AS14" i="3"/>
  <c r="AS13"/>
  <c r="AS15"/>
  <c r="AS17"/>
  <c r="AS19"/>
  <c r="AS28"/>
  <c r="AT10" i="1"/>
  <c r="AT12"/>
  <c r="AT13"/>
  <c r="AT14"/>
  <c r="AT17"/>
  <c r="AX30" i="4"/>
  <c r="AX32"/>
  <c r="AW30"/>
  <c r="AX33"/>
  <c r="AX34"/>
  <c r="AX35"/>
  <c r="AX36"/>
  <c r="AX37"/>
  <c r="AT18" i="1"/>
  <c r="AX41" i="4"/>
  <c r="AX42"/>
  <c r="AX44"/>
  <c r="AX45"/>
  <c r="AX46"/>
  <c r="AX47"/>
  <c r="AX48"/>
  <c r="AT19" i="1"/>
  <c r="AT20"/>
  <c r="AT22"/>
  <c r="AX55" i="4"/>
  <c r="AX56"/>
  <c r="AW55"/>
  <c r="AX57"/>
  <c r="AX58"/>
  <c r="AX60"/>
  <c r="AX61"/>
  <c r="AT23" i="1"/>
  <c r="AX50" i="4"/>
  <c r="AX65"/>
  <c r="AX66"/>
  <c r="AX67"/>
  <c r="AX68"/>
  <c r="AX69"/>
  <c r="AX71"/>
  <c r="AT24" i="1"/>
  <c r="AX72" i="4"/>
  <c r="AX73"/>
  <c r="AX74"/>
  <c r="AX75"/>
  <c r="AX76"/>
  <c r="AX77"/>
  <c r="AX78"/>
  <c r="AX80"/>
  <c r="AX93"/>
  <c r="AT26" i="1"/>
  <c r="AT27"/>
  <c r="AT29"/>
  <c r="AX96" i="4"/>
  <c r="AT30" i="1"/>
  <c r="AX82" i="4"/>
  <c r="AX97"/>
  <c r="AT31" i="1"/>
  <c r="AT32"/>
  <c r="AX102" i="4"/>
  <c r="AT33" i="1"/>
  <c r="AX103" i="4"/>
  <c r="AT34" i="1"/>
  <c r="AX104" i="4"/>
  <c r="AX105"/>
  <c r="AT35" i="1"/>
  <c r="AX98" i="4"/>
  <c r="AX101"/>
  <c r="AT36" i="1"/>
  <c r="AT37"/>
  <c r="AT38"/>
  <c r="AT39"/>
  <c r="AQ40" i="17"/>
  <c r="AQ69"/>
  <c r="AQ416" i="24"/>
  <c r="AX84"/>
  <c r="AX90"/>
  <c r="AQ14" i="3"/>
  <c r="AQ13"/>
  <c r="AQ15"/>
  <c r="AQ17"/>
  <c r="AQ19"/>
  <c r="AQ28"/>
  <c r="AR10" i="1"/>
  <c r="AR12"/>
  <c r="AR13"/>
  <c r="AR14"/>
  <c r="AR17"/>
  <c r="AV30" i="4"/>
  <c r="AV32"/>
  <c r="AU30"/>
  <c r="AV33"/>
  <c r="AV34"/>
  <c r="AV35"/>
  <c r="AV36"/>
  <c r="AV37"/>
  <c r="AR18" i="1"/>
  <c r="AV41" i="4"/>
  <c r="AV42"/>
  <c r="AV44"/>
  <c r="AV45"/>
  <c r="AV46"/>
  <c r="AV47"/>
  <c r="AV48"/>
  <c r="AR19" i="1"/>
  <c r="AR20"/>
  <c r="AR22"/>
  <c r="AV55" i="4"/>
  <c r="AV56"/>
  <c r="AU55"/>
  <c r="AV57"/>
  <c r="AV58"/>
  <c r="AV60"/>
  <c r="AV61"/>
  <c r="AR23" i="1"/>
  <c r="AV50" i="4"/>
  <c r="AV65"/>
  <c r="AV66"/>
  <c r="AV67"/>
  <c r="AV68"/>
  <c r="AV69"/>
  <c r="AV71"/>
  <c r="AR24" i="1"/>
  <c r="AV72" i="4"/>
  <c r="AV73"/>
  <c r="AV74"/>
  <c r="AV75"/>
  <c r="AV76"/>
  <c r="AV77"/>
  <c r="AV78"/>
  <c r="AV80"/>
  <c r="AV93"/>
  <c r="AR26" i="1"/>
  <c r="AR27"/>
  <c r="AR29"/>
  <c r="AV96" i="4"/>
  <c r="AR30" i="1"/>
  <c r="AV82" i="4"/>
  <c r="AV97"/>
  <c r="AR31" i="1"/>
  <c r="AR32"/>
  <c r="AV102" i="4"/>
  <c r="AR33" i="1"/>
  <c r="AV103" i="4"/>
  <c r="AR34" i="1"/>
  <c r="AV104" i="4"/>
  <c r="AV105"/>
  <c r="AR35" i="1"/>
  <c r="AV98" i="4"/>
  <c r="AV101"/>
  <c r="AR36" i="1"/>
  <c r="AR37"/>
  <c r="AR38"/>
  <c r="AR39"/>
  <c r="AO40" i="17"/>
  <c r="AO69"/>
  <c r="AO416" i="24"/>
  <c r="AX96"/>
  <c r="AX102"/>
  <c r="AO14" i="3"/>
  <c r="AO13"/>
  <c r="AO15"/>
  <c r="AO17"/>
  <c r="AO19"/>
  <c r="AO28"/>
  <c r="AP10" i="1"/>
  <c r="AP12"/>
  <c r="AP13"/>
  <c r="AP14"/>
  <c r="AP17"/>
  <c r="AT30" i="4"/>
  <c r="AT32"/>
  <c r="AS30"/>
  <c r="AT33"/>
  <c r="AT34"/>
  <c r="AT35"/>
  <c r="AT36"/>
  <c r="AT37"/>
  <c r="AP18" i="1"/>
  <c r="AT41" i="4"/>
  <c r="AT42"/>
  <c r="AT44"/>
  <c r="AT45"/>
  <c r="AT46"/>
  <c r="AT47"/>
  <c r="AT48"/>
  <c r="AP19" i="1"/>
  <c r="AP20"/>
  <c r="AP22"/>
  <c r="AT55" i="4"/>
  <c r="AT56"/>
  <c r="AT57"/>
  <c r="AT58"/>
  <c r="AT60"/>
  <c r="AT61"/>
  <c r="AP23" i="1"/>
  <c r="AT50" i="4"/>
  <c r="AT65"/>
  <c r="AT66"/>
  <c r="AT67"/>
  <c r="AT68"/>
  <c r="AT69"/>
  <c r="AT71"/>
  <c r="AP24" i="1"/>
  <c r="AT72" i="4"/>
  <c r="AT73"/>
  <c r="AT74"/>
  <c r="AT75"/>
  <c r="AT76"/>
  <c r="AT77"/>
  <c r="AT78"/>
  <c r="AT80"/>
  <c r="AT93"/>
  <c r="AP26" i="1"/>
  <c r="AP27"/>
  <c r="AP29"/>
  <c r="AT96" i="4"/>
  <c r="AP30" i="1"/>
  <c r="AT82" i="4"/>
  <c r="AT97"/>
  <c r="AP31" i="1"/>
  <c r="AP32"/>
  <c r="AT102" i="4"/>
  <c r="AP33" i="1"/>
  <c r="AT103" i="4"/>
  <c r="AP34" i="1"/>
  <c r="AT104" i="4"/>
  <c r="AT105"/>
  <c r="AP35" i="1"/>
  <c r="AT98" i="4"/>
  <c r="AT101"/>
  <c r="AP36" i="1"/>
  <c r="AP37"/>
  <c r="AP38"/>
  <c r="AP39"/>
  <c r="AM40" i="17"/>
  <c r="AM69"/>
  <c r="AM416" i="24"/>
  <c r="AX108"/>
  <c r="AX114"/>
  <c r="AM14" i="3"/>
  <c r="AM13"/>
  <c r="AM15"/>
  <c r="AM17"/>
  <c r="AM19"/>
  <c r="AM28"/>
  <c r="AN10" i="1"/>
  <c r="AN12"/>
  <c r="AN13"/>
  <c r="AN14"/>
  <c r="AN17"/>
  <c r="AR30" i="4"/>
  <c r="AR32"/>
  <c r="AQ30"/>
  <c r="AR33"/>
  <c r="AR34"/>
  <c r="AR35"/>
  <c r="AR36"/>
  <c r="AR37"/>
  <c r="AN18" i="1"/>
  <c r="AR26" i="4"/>
  <c r="AR41"/>
  <c r="AR42"/>
  <c r="AG43"/>
  <c r="AH26"/>
  <c r="AG26"/>
  <c r="AH43"/>
  <c r="AI26"/>
  <c r="AI43"/>
  <c r="AJ26"/>
  <c r="AJ43"/>
  <c r="AK26"/>
  <c r="AK43"/>
  <c r="AL26"/>
  <c r="AL43"/>
  <c r="AM26"/>
  <c r="AM43"/>
  <c r="AN26"/>
  <c r="AN43"/>
  <c r="AO26"/>
  <c r="AO43"/>
  <c r="AP26"/>
  <c r="AP43"/>
  <c r="AQ26"/>
  <c r="AQ43"/>
  <c r="AR43"/>
  <c r="AR44"/>
  <c r="AR45"/>
  <c r="AR46"/>
  <c r="AR47"/>
  <c r="AR48"/>
  <c r="AN19" i="1"/>
  <c r="AN20"/>
  <c r="AN22"/>
  <c r="AR55" i="4"/>
  <c r="AR56"/>
  <c r="AQ55"/>
  <c r="AR57"/>
  <c r="AR58"/>
  <c r="AG55"/>
  <c r="AG59"/>
  <c r="AH59"/>
  <c r="AI59"/>
  <c r="AJ59"/>
  <c r="AK59"/>
  <c r="AL59"/>
  <c r="AM59"/>
  <c r="AN59"/>
  <c r="AO59"/>
  <c r="AP59"/>
  <c r="AQ59"/>
  <c r="AR59"/>
  <c r="AR60"/>
  <c r="AR61"/>
  <c r="AN23" i="1"/>
  <c r="AR50" i="4"/>
  <c r="AR65"/>
  <c r="AR66"/>
  <c r="AR67"/>
  <c r="AR68"/>
  <c r="AR69"/>
  <c r="AR71"/>
  <c r="AN24" i="1"/>
  <c r="AR72" i="4"/>
  <c r="AR73"/>
  <c r="AR74"/>
  <c r="AR75"/>
  <c r="AR76"/>
  <c r="AR77"/>
  <c r="AR78"/>
  <c r="AR80"/>
  <c r="AR93"/>
  <c r="AN26" i="1"/>
  <c r="AN27"/>
  <c r="AN29"/>
  <c r="AR96" i="4"/>
  <c r="AN30" i="1"/>
  <c r="AR82" i="4"/>
  <c r="AR97"/>
  <c r="AN31" i="1"/>
  <c r="AN32"/>
  <c r="AR102" i="4"/>
  <c r="AN33" i="1"/>
  <c r="AR103" i="4"/>
  <c r="AN34" i="1"/>
  <c r="AR104" i="4"/>
  <c r="AR105"/>
  <c r="AN35" i="1"/>
  <c r="AR98" i="4"/>
  <c r="AR101"/>
  <c r="AN36" i="1"/>
  <c r="AN37"/>
  <c r="AN38"/>
  <c r="AN39"/>
  <c r="AK40" i="17"/>
  <c r="AK69"/>
  <c r="AK416" i="24"/>
  <c r="AX120"/>
  <c r="AX126"/>
  <c r="AK14" i="3"/>
  <c r="AK13"/>
  <c r="AK15"/>
  <c r="AK17"/>
  <c r="AK19"/>
  <c r="AK28"/>
  <c r="AL10" i="1"/>
  <c r="AL12"/>
  <c r="AL13"/>
  <c r="AL14"/>
  <c r="AL17"/>
  <c r="AP30" i="4"/>
  <c r="AP32"/>
  <c r="AO30"/>
  <c r="AP33"/>
  <c r="AP34"/>
  <c r="AP35"/>
  <c r="AP36"/>
  <c r="AP37"/>
  <c r="AL18" i="1"/>
  <c r="AP41" i="4"/>
  <c r="AP42"/>
  <c r="AP44"/>
  <c r="AP45"/>
  <c r="AP46"/>
  <c r="AP47"/>
  <c r="AP48"/>
  <c r="AL19" i="1"/>
  <c r="AL20"/>
  <c r="AL22"/>
  <c r="AP55" i="4"/>
  <c r="AP56"/>
  <c r="AO55"/>
  <c r="AP57"/>
  <c r="AP58"/>
  <c r="AP60"/>
  <c r="AP61"/>
  <c r="AL23" i="1"/>
  <c r="AP50" i="4"/>
  <c r="AP65"/>
  <c r="AP66"/>
  <c r="AP67"/>
  <c r="AP68"/>
  <c r="AP69"/>
  <c r="AP71"/>
  <c r="AL24" i="1"/>
  <c r="AP72" i="4"/>
  <c r="AP73"/>
  <c r="AP74"/>
  <c r="AP75"/>
  <c r="AP76"/>
  <c r="AP77"/>
  <c r="AP78"/>
  <c r="AP80"/>
  <c r="AP93"/>
  <c r="AL26" i="1"/>
  <c r="AL27"/>
  <c r="AL29"/>
  <c r="AP96" i="4"/>
  <c r="AL30" i="1"/>
  <c r="AP82" i="4"/>
  <c r="AP97"/>
  <c r="AL31" i="1"/>
  <c r="AL32"/>
  <c r="AP102" i="4"/>
  <c r="AL33" i="1"/>
  <c r="AP103" i="4"/>
  <c r="AL34" i="1"/>
  <c r="AP104" i="4"/>
  <c r="AP105"/>
  <c r="AL35" i="1"/>
  <c r="AP98" i="4"/>
  <c r="AP101"/>
  <c r="AL36" i="1"/>
  <c r="AL37"/>
  <c r="AL38"/>
  <c r="AL39"/>
  <c r="AI40" i="17"/>
  <c r="AI69"/>
  <c r="AI416" i="24"/>
  <c r="AX132"/>
  <c r="AJ14" i="3"/>
  <c r="AJ13"/>
  <c r="AJ15"/>
  <c r="AJ17"/>
  <c r="AJ19"/>
  <c r="AJ28"/>
  <c r="AK10" i="1"/>
  <c r="AK12"/>
  <c r="AK13"/>
  <c r="AK14"/>
  <c r="AK17"/>
  <c r="AO32" i="4"/>
  <c r="AN30"/>
  <c r="AO33"/>
  <c r="AO34"/>
  <c r="AO35"/>
  <c r="AO36"/>
  <c r="AO37"/>
  <c r="AK18" i="1"/>
  <c r="AO41" i="4"/>
  <c r="AO42"/>
  <c r="AO44"/>
  <c r="AO45"/>
  <c r="AO46"/>
  <c r="AO47"/>
  <c r="AO48"/>
  <c r="AK19" i="1"/>
  <c r="AK20"/>
  <c r="AK22"/>
  <c r="AO56" i="4"/>
  <c r="AN55"/>
  <c r="AO57"/>
  <c r="AO58"/>
  <c r="AO60"/>
  <c r="AO61"/>
  <c r="AK23" i="1"/>
  <c r="AO50" i="4"/>
  <c r="AO65"/>
  <c r="AO66"/>
  <c r="AO67"/>
  <c r="AO68"/>
  <c r="AO69"/>
  <c r="AO71"/>
  <c r="AK24" i="1"/>
  <c r="AO72" i="4"/>
  <c r="AO73"/>
  <c r="AO74"/>
  <c r="AO75"/>
  <c r="AO76"/>
  <c r="AO77"/>
  <c r="AO78"/>
  <c r="AO80"/>
  <c r="AO93"/>
  <c r="AK26" i="1"/>
  <c r="AK27"/>
  <c r="AK29"/>
  <c r="AO96" i="4"/>
  <c r="AK30" i="1"/>
  <c r="AO82" i="4"/>
  <c r="AO97"/>
  <c r="AK31" i="1"/>
  <c r="AK32"/>
  <c r="AO102" i="4"/>
  <c r="AK33" i="1"/>
  <c r="AO103" i="4"/>
  <c r="AK34" i="1"/>
  <c r="AO104" i="4"/>
  <c r="AO105"/>
  <c r="AK35" i="1"/>
  <c r="AO98" i="4"/>
  <c r="AO101"/>
  <c r="AK36" i="1"/>
  <c r="AK37"/>
  <c r="AK38"/>
  <c r="AK39"/>
  <c r="AH40" i="17"/>
  <c r="AH69"/>
  <c r="AH416" i="24"/>
  <c r="AX138"/>
  <c r="AI14" i="3"/>
  <c r="AI13"/>
  <c r="AI15"/>
  <c r="AI17"/>
  <c r="AI19"/>
  <c r="AI28"/>
  <c r="AJ10" i="1"/>
  <c r="AJ12"/>
  <c r="AJ13"/>
  <c r="AJ14"/>
  <c r="AJ17"/>
  <c r="AN32" i="4"/>
  <c r="AM30"/>
  <c r="AN33"/>
  <c r="AN34"/>
  <c r="AN35"/>
  <c r="AN36"/>
  <c r="AN37"/>
  <c r="AJ18" i="1"/>
  <c r="AN41" i="4"/>
  <c r="AN42"/>
  <c r="AN44"/>
  <c r="AN45"/>
  <c r="AN46"/>
  <c r="AN47"/>
  <c r="AN48"/>
  <c r="AJ19" i="1"/>
  <c r="AJ20"/>
  <c r="AJ22"/>
  <c r="AN56" i="4"/>
  <c r="AM55"/>
  <c r="AN57"/>
  <c r="AN58"/>
  <c r="AN60"/>
  <c r="AN61"/>
  <c r="AJ23" i="1"/>
  <c r="AN50" i="4"/>
  <c r="AN65"/>
  <c r="AN66"/>
  <c r="AN67"/>
  <c r="AN68"/>
  <c r="AN69"/>
  <c r="AN71"/>
  <c r="AJ24" i="1"/>
  <c r="AN72" i="4"/>
  <c r="AN73"/>
  <c r="AN74"/>
  <c r="AN75"/>
  <c r="AN76"/>
  <c r="AN77"/>
  <c r="AN78"/>
  <c r="AN80"/>
  <c r="AN93"/>
  <c r="AJ26" i="1"/>
  <c r="AJ27"/>
  <c r="AJ29"/>
  <c r="AN96" i="4"/>
  <c r="AJ30" i="1"/>
  <c r="AN82" i="4"/>
  <c r="AN97"/>
  <c r="AJ31" i="1"/>
  <c r="AJ32"/>
  <c r="AN102" i="4"/>
  <c r="AJ33" i="1"/>
  <c r="AN103" i="4"/>
  <c r="AJ34" i="1"/>
  <c r="AN104" i="4"/>
  <c r="AN105"/>
  <c r="AJ35" i="1"/>
  <c r="AN98" i="4"/>
  <c r="AN101"/>
  <c r="AJ36" i="1"/>
  <c r="AJ37"/>
  <c r="AJ38"/>
  <c r="AJ39"/>
  <c r="AG40" i="17"/>
  <c r="AG69"/>
  <c r="AG416" i="24"/>
  <c r="AX144"/>
  <c r="AH14" i="3"/>
  <c r="AH13"/>
  <c r="AH15"/>
  <c r="AH17"/>
  <c r="AH19"/>
  <c r="AH28"/>
  <c r="AI10" i="1"/>
  <c r="AI12"/>
  <c r="AI13"/>
  <c r="AI14"/>
  <c r="AI17"/>
  <c r="AM32" i="4"/>
  <c r="AL30"/>
  <c r="AM33"/>
  <c r="AM34"/>
  <c r="AM35"/>
  <c r="AM36"/>
  <c r="AM37"/>
  <c r="AI18" i="1"/>
  <c r="AM41" i="4"/>
  <c r="AM42"/>
  <c r="AM44"/>
  <c r="AM45"/>
  <c r="AM46"/>
  <c r="AM47"/>
  <c r="AM48"/>
  <c r="AI19" i="1"/>
  <c r="AI20"/>
  <c r="AI22"/>
  <c r="AM56" i="4"/>
  <c r="AL55"/>
  <c r="AM57"/>
  <c r="AM58"/>
  <c r="AM60"/>
  <c r="AM61"/>
  <c r="AI23" i="1"/>
  <c r="AM50" i="4"/>
  <c r="AM65"/>
  <c r="AM66"/>
  <c r="AM67"/>
  <c r="AM68"/>
  <c r="AM69"/>
  <c r="AM71"/>
  <c r="AI24" i="1"/>
  <c r="AM72" i="4"/>
  <c r="AM73"/>
  <c r="AM74"/>
  <c r="AM75"/>
  <c r="AM76"/>
  <c r="AM77"/>
  <c r="AM78"/>
  <c r="AM80"/>
  <c r="AM93"/>
  <c r="AI26" i="1"/>
  <c r="AI27"/>
  <c r="AI29"/>
  <c r="AM96" i="4"/>
  <c r="AI30" i="1"/>
  <c r="AM82" i="4"/>
  <c r="AM97"/>
  <c r="AI31" i="1"/>
  <c r="AI32"/>
  <c r="AM102" i="4"/>
  <c r="AI33" i="1"/>
  <c r="AM103" i="4"/>
  <c r="AI34" i="1"/>
  <c r="AM104" i="4"/>
  <c r="AM105"/>
  <c r="AI35" i="1"/>
  <c r="AM98" i="4"/>
  <c r="AM101"/>
  <c r="AI36" i="1"/>
  <c r="AI37"/>
  <c r="AI38"/>
  <c r="AI39"/>
  <c r="AF40" i="17"/>
  <c r="AF69"/>
  <c r="AF416" i="24"/>
  <c r="AX150"/>
  <c r="AG14" i="3"/>
  <c r="AG13"/>
  <c r="AG15"/>
  <c r="AG17"/>
  <c r="AG19"/>
  <c r="AG28"/>
  <c r="AH10" i="1"/>
  <c r="AH12"/>
  <c r="AH13"/>
  <c r="AH14"/>
  <c r="AH17"/>
  <c r="AL32" i="4"/>
  <c r="AK30"/>
  <c r="AL33"/>
  <c r="AL34"/>
  <c r="AL35"/>
  <c r="AL36"/>
  <c r="AL37"/>
  <c r="AH18" i="1"/>
  <c r="AL41" i="4"/>
  <c r="AL42"/>
  <c r="AL44"/>
  <c r="AL45"/>
  <c r="AL46"/>
  <c r="AL47"/>
  <c r="AL48"/>
  <c r="AH19" i="1"/>
  <c r="AH20"/>
  <c r="AH22"/>
  <c r="AL56" i="4"/>
  <c r="AK55"/>
  <c r="AL57"/>
  <c r="AL58"/>
  <c r="AL60"/>
  <c r="AL61"/>
  <c r="AH23" i="1"/>
  <c r="AL50" i="4"/>
  <c r="AL65"/>
  <c r="AL66"/>
  <c r="AL67"/>
  <c r="AL68"/>
  <c r="AL69"/>
  <c r="AL71"/>
  <c r="AH24" i="1"/>
  <c r="AL72" i="4"/>
  <c r="AL73"/>
  <c r="AL74"/>
  <c r="AL75"/>
  <c r="AL76"/>
  <c r="AL77"/>
  <c r="AL78"/>
  <c r="AL80"/>
  <c r="AL93"/>
  <c r="AH26" i="1"/>
  <c r="AH27"/>
  <c r="AH29"/>
  <c r="AL96" i="4"/>
  <c r="AH30" i="1"/>
  <c r="AL82" i="4"/>
  <c r="AL97"/>
  <c r="AH31" i="1"/>
  <c r="AH32"/>
  <c r="AL102" i="4"/>
  <c r="AH33" i="1"/>
  <c r="AL103" i="4"/>
  <c r="AH34" i="1"/>
  <c r="AL104" i="4"/>
  <c r="AL105"/>
  <c r="AH35" i="1"/>
  <c r="AL98" i="4"/>
  <c r="AL101"/>
  <c r="AH36" i="1"/>
  <c r="AH37"/>
  <c r="AH38"/>
  <c r="AH39"/>
  <c r="AE40" i="17"/>
  <c r="AE69"/>
  <c r="AE416" i="24"/>
  <c r="AX156"/>
  <c r="AX162"/>
  <c r="AE14" i="3"/>
  <c r="AE13"/>
  <c r="AE15"/>
  <c r="AE17"/>
  <c r="AE19"/>
  <c r="AE28"/>
  <c r="AF10" i="1"/>
  <c r="AF12"/>
  <c r="AF13"/>
  <c r="AF14"/>
  <c r="AF17"/>
  <c r="AJ30" i="4"/>
  <c r="AJ32"/>
  <c r="AI30"/>
  <c r="AJ33"/>
  <c r="AJ34"/>
  <c r="AJ35"/>
  <c r="AJ36"/>
  <c r="AJ37"/>
  <c r="AF18" i="1"/>
  <c r="AJ41" i="4"/>
  <c r="AJ42"/>
  <c r="AJ44"/>
  <c r="AJ45"/>
  <c r="AJ46"/>
  <c r="AJ47"/>
  <c r="AJ48"/>
  <c r="AF19" i="1"/>
  <c r="AF20"/>
  <c r="AF22"/>
  <c r="AJ55" i="4"/>
  <c r="AJ56"/>
  <c r="AI55"/>
  <c r="AJ57"/>
  <c r="AJ58"/>
  <c r="AJ60"/>
  <c r="AJ61"/>
  <c r="AF23" i="1"/>
  <c r="AJ50" i="4"/>
  <c r="AJ65"/>
  <c r="AJ66"/>
  <c r="AJ67"/>
  <c r="AJ68"/>
  <c r="AJ69"/>
  <c r="AJ71"/>
  <c r="AF24" i="1"/>
  <c r="AJ72" i="4"/>
  <c r="AJ73"/>
  <c r="AJ74"/>
  <c r="AJ75"/>
  <c r="AJ76"/>
  <c r="AJ77"/>
  <c r="AJ78"/>
  <c r="AJ80"/>
  <c r="AJ93"/>
  <c r="AF26" i="1"/>
  <c r="AF27"/>
  <c r="AF29"/>
  <c r="AJ96" i="4"/>
  <c r="AF30" i="1"/>
  <c r="AJ82" i="4"/>
  <c r="AJ97"/>
  <c r="AF31" i="1"/>
  <c r="AF32"/>
  <c r="AJ102" i="4"/>
  <c r="AF33" i="1"/>
  <c r="AJ103" i="4"/>
  <c r="AF34" i="1"/>
  <c r="AJ104" i="4"/>
  <c r="AJ105"/>
  <c r="AF35" i="1"/>
  <c r="AJ98" i="4"/>
  <c r="AJ101"/>
  <c r="AF36" i="1"/>
  <c r="AF37"/>
  <c r="AF38"/>
  <c r="AF39"/>
  <c r="AC40" i="17"/>
  <c r="AC69"/>
  <c r="AC416" i="24"/>
  <c r="AX168"/>
  <c r="AX174"/>
  <c r="AC14" i="3"/>
  <c r="AC13"/>
  <c r="AC15"/>
  <c r="AC17"/>
  <c r="AC19"/>
  <c r="AC28"/>
  <c r="AD10" i="1"/>
  <c r="AD12"/>
  <c r="AD13"/>
  <c r="AD14"/>
  <c r="AD17"/>
  <c r="AH30" i="4"/>
  <c r="AH32"/>
  <c r="AG30"/>
  <c r="AH33"/>
  <c r="AH34"/>
  <c r="AH35"/>
  <c r="AH36"/>
  <c r="AH37"/>
  <c r="AD18" i="1"/>
  <c r="AH41" i="4"/>
  <c r="AH42"/>
  <c r="AH44"/>
  <c r="AH45"/>
  <c r="AH46"/>
  <c r="AH47"/>
  <c r="AH48"/>
  <c r="AD19" i="1"/>
  <c r="AD20"/>
  <c r="AD22"/>
  <c r="AH55" i="4"/>
  <c r="AH56"/>
  <c r="AH57"/>
  <c r="AH58"/>
  <c r="AH60"/>
  <c r="AH61"/>
  <c r="AD23" i="1"/>
  <c r="AH50" i="4"/>
  <c r="AH65"/>
  <c r="AH66"/>
  <c r="AH67"/>
  <c r="AH68"/>
  <c r="AH69"/>
  <c r="AH71"/>
  <c r="AD24" i="1"/>
  <c r="AH72" i="4"/>
  <c r="AH73"/>
  <c r="AH74"/>
  <c r="AH75"/>
  <c r="AH76"/>
  <c r="AH77"/>
  <c r="AH78"/>
  <c r="AH80"/>
  <c r="AH93"/>
  <c r="AD26" i="1"/>
  <c r="AD27"/>
  <c r="AD29"/>
  <c r="AH96" i="4"/>
  <c r="AD30" i="1"/>
  <c r="AH82" i="4"/>
  <c r="AH97"/>
  <c r="AD31" i="1"/>
  <c r="AD32"/>
  <c r="AH102" i="4"/>
  <c r="AD33" i="1"/>
  <c r="AH103" i="4"/>
  <c r="AD34" i="1"/>
  <c r="AH104" i="4"/>
  <c r="AH105"/>
  <c r="AD35" i="1"/>
  <c r="AH98" i="4"/>
  <c r="AH101"/>
  <c r="AD36" i="1"/>
  <c r="AD37"/>
  <c r="AD38"/>
  <c r="AD39"/>
  <c r="AA40" i="17"/>
  <c r="AA69"/>
  <c r="AA416" i="24"/>
  <c r="AX180"/>
  <c r="AX186"/>
  <c r="AA14" i="3"/>
  <c r="AA13"/>
  <c r="AA15"/>
  <c r="AA17"/>
  <c r="AA19"/>
  <c r="AA28"/>
  <c r="AB10" i="1"/>
  <c r="AB12"/>
  <c r="AB13"/>
  <c r="AB14"/>
  <c r="AB17"/>
  <c r="AF30" i="4"/>
  <c r="AF32"/>
  <c r="AE30"/>
  <c r="AF33"/>
  <c r="AF34"/>
  <c r="AF35"/>
  <c r="AF36"/>
  <c r="AF37"/>
  <c r="AB18" i="1"/>
  <c r="AF26" i="4"/>
  <c r="AF41"/>
  <c r="AF42"/>
  <c r="U43"/>
  <c r="V26"/>
  <c r="U26"/>
  <c r="V43"/>
  <c r="W26"/>
  <c r="W43"/>
  <c r="X26"/>
  <c r="X43"/>
  <c r="Y26"/>
  <c r="Y43"/>
  <c r="Z26"/>
  <c r="Z43"/>
  <c r="AA26"/>
  <c r="AA43"/>
  <c r="AB26"/>
  <c r="AB43"/>
  <c r="AC26"/>
  <c r="AC43"/>
  <c r="AD26"/>
  <c r="AD43"/>
  <c r="AE26"/>
  <c r="AE43"/>
  <c r="AF43"/>
  <c r="AF44"/>
  <c r="AF45"/>
  <c r="AF46"/>
  <c r="AF47"/>
  <c r="AF48"/>
  <c r="AB19" i="1"/>
  <c r="AB20"/>
  <c r="AB22"/>
  <c r="AF55" i="4"/>
  <c r="AF56"/>
  <c r="AE55"/>
  <c r="AF57"/>
  <c r="AF58"/>
  <c r="W59"/>
  <c r="X59"/>
  <c r="Y59"/>
  <c r="Z59"/>
  <c r="AA59"/>
  <c r="AB59"/>
  <c r="AC59"/>
  <c r="AD59"/>
  <c r="AE59"/>
  <c r="AF59"/>
  <c r="AF60"/>
  <c r="AF61"/>
  <c r="AB23" i="1"/>
  <c r="AF50" i="4"/>
  <c r="AF65"/>
  <c r="AF66"/>
  <c r="AF67"/>
  <c r="AF68"/>
  <c r="AF69"/>
  <c r="AF71"/>
  <c r="AB24" i="1"/>
  <c r="AF72" i="4"/>
  <c r="AF73"/>
  <c r="AF74"/>
  <c r="AF75"/>
  <c r="AF76"/>
  <c r="AF77"/>
  <c r="AF78"/>
  <c r="AF80"/>
  <c r="AF93"/>
  <c r="AB26" i="1"/>
  <c r="AB27"/>
  <c r="AB29"/>
  <c r="AF96" i="4"/>
  <c r="AB30" i="1"/>
  <c r="AF82" i="4"/>
  <c r="AF97"/>
  <c r="AB31" i="1"/>
  <c r="AB32"/>
  <c r="AF102" i="4"/>
  <c r="AB33" i="1"/>
  <c r="AF103" i="4"/>
  <c r="AB34" i="1"/>
  <c r="AF104" i="4"/>
  <c r="AF105"/>
  <c r="AB35" i="1"/>
  <c r="AF98" i="4"/>
  <c r="AF101"/>
  <c r="AB36" i="1"/>
  <c r="AB37"/>
  <c r="AB38"/>
  <c r="AB39"/>
  <c r="Y40" i="17"/>
  <c r="Y69"/>
  <c r="Y416" i="24"/>
  <c r="AX192"/>
  <c r="Z14" i="3"/>
  <c r="Z13"/>
  <c r="Z15"/>
  <c r="Z17"/>
  <c r="Z19"/>
  <c r="Z28"/>
  <c r="AA10" i="1"/>
  <c r="AA12"/>
  <c r="AA13"/>
  <c r="AA14"/>
  <c r="AA17"/>
  <c r="AE32" i="4"/>
  <c r="AD30"/>
  <c r="AE33"/>
  <c r="AE34"/>
  <c r="AE35"/>
  <c r="AE36"/>
  <c r="AE37"/>
  <c r="AA18" i="1"/>
  <c r="AE41" i="4"/>
  <c r="AE42"/>
  <c r="AE44"/>
  <c r="AE45"/>
  <c r="AE46"/>
  <c r="AE47"/>
  <c r="AE48"/>
  <c r="AA19" i="1"/>
  <c r="AA20"/>
  <c r="AA22"/>
  <c r="AE56" i="4"/>
  <c r="AD55"/>
  <c r="AE57"/>
  <c r="AE58"/>
  <c r="AE60"/>
  <c r="AE61"/>
  <c r="AA23" i="1"/>
  <c r="AE50" i="4"/>
  <c r="AE65"/>
  <c r="AE66"/>
  <c r="AE67"/>
  <c r="AE68"/>
  <c r="AE69"/>
  <c r="AE71"/>
  <c r="AA24" i="1"/>
  <c r="AE72" i="4"/>
  <c r="AE73"/>
  <c r="AE74"/>
  <c r="AE75"/>
  <c r="AE76"/>
  <c r="AE77"/>
  <c r="AE78"/>
  <c r="AE80"/>
  <c r="AE93"/>
  <c r="AA26" i="1"/>
  <c r="AA27"/>
  <c r="AA29"/>
  <c r="AE96" i="4"/>
  <c r="AA30" i="1"/>
  <c r="AE82" i="4"/>
  <c r="AE97"/>
  <c r="AA31" i="1"/>
  <c r="AA32"/>
  <c r="AE102" i="4"/>
  <c r="AA33" i="1"/>
  <c r="AE103" i="4"/>
  <c r="AA34" i="1"/>
  <c r="AE104" i="4"/>
  <c r="AE105"/>
  <c r="AA35" i="1"/>
  <c r="AE98" i="4"/>
  <c r="AE101"/>
  <c r="AA36" i="1"/>
  <c r="AA37"/>
  <c r="AA38"/>
  <c r="AA39"/>
  <c r="X40" i="17"/>
  <c r="X69"/>
  <c r="X416" i="24"/>
  <c r="AX198"/>
  <c r="Y14" i="3"/>
  <c r="Y13"/>
  <c r="Y15"/>
  <c r="Y17"/>
  <c r="Y19"/>
  <c r="Y28"/>
  <c r="Z10" i="1"/>
  <c r="Z12"/>
  <c r="Z13"/>
  <c r="Z14"/>
  <c r="Z17"/>
  <c r="AD32" i="4"/>
  <c r="AC30"/>
  <c r="AD33"/>
  <c r="AD34"/>
  <c r="AD35"/>
  <c r="AD36"/>
  <c r="AD37"/>
  <c r="Z18" i="1"/>
  <c r="AD41" i="4"/>
  <c r="AD42"/>
  <c r="AD44"/>
  <c r="AD45"/>
  <c r="AD46"/>
  <c r="AD47"/>
  <c r="AD48"/>
  <c r="Z19" i="1"/>
  <c r="Z20"/>
  <c r="Z22"/>
  <c r="AD56" i="4"/>
  <c r="AC55"/>
  <c r="AD57"/>
  <c r="AD58"/>
  <c r="AD60"/>
  <c r="AD61"/>
  <c r="Z23" i="1"/>
  <c r="AD50" i="4"/>
  <c r="AD65"/>
  <c r="AD66"/>
  <c r="AD67"/>
  <c r="AD68"/>
  <c r="AD69"/>
  <c r="AD71"/>
  <c r="Z24" i="1"/>
  <c r="AD72" i="4"/>
  <c r="AD73"/>
  <c r="AD74"/>
  <c r="AD75"/>
  <c r="AD76"/>
  <c r="AD77"/>
  <c r="AD78"/>
  <c r="AD80"/>
  <c r="AD93"/>
  <c r="Z26" i="1"/>
  <c r="Z27"/>
  <c r="Z29"/>
  <c r="AD96" i="4"/>
  <c r="Z30" i="1"/>
  <c r="AD82" i="4"/>
  <c r="AD97"/>
  <c r="Z31" i="1"/>
  <c r="Z32"/>
  <c r="AD102" i="4"/>
  <c r="Z33" i="1"/>
  <c r="AD103" i="4"/>
  <c r="Z34" i="1"/>
  <c r="AD104" i="4"/>
  <c r="AD105"/>
  <c r="Z35" i="1"/>
  <c r="AD98" i="4"/>
  <c r="AD101"/>
  <c r="Z36" i="1"/>
  <c r="Z37"/>
  <c r="Z38"/>
  <c r="Z39"/>
  <c r="W40" i="17"/>
  <c r="W69"/>
  <c r="W416" i="24"/>
  <c r="AX204"/>
  <c r="X14" i="3"/>
  <c r="X13"/>
  <c r="X15"/>
  <c r="X17"/>
  <c r="X19"/>
  <c r="X28"/>
  <c r="Y10" i="1"/>
  <c r="Y12"/>
  <c r="Y13"/>
  <c r="Y14"/>
  <c r="Y17"/>
  <c r="AC32" i="4"/>
  <c r="AB30"/>
  <c r="AC33"/>
  <c r="AC34"/>
  <c r="AC35"/>
  <c r="AC36"/>
  <c r="AC37"/>
  <c r="Y18" i="1"/>
  <c r="AC41" i="4"/>
  <c r="AC42"/>
  <c r="AC44"/>
  <c r="AC45"/>
  <c r="AC46"/>
  <c r="AC47"/>
  <c r="AC48"/>
  <c r="Y19" i="1"/>
  <c r="Y20"/>
  <c r="Y22"/>
  <c r="AC56" i="4"/>
  <c r="AB55"/>
  <c r="AC57"/>
  <c r="AC58"/>
  <c r="AC60"/>
  <c r="AC61"/>
  <c r="Y23" i="1"/>
  <c r="AC50" i="4"/>
  <c r="AC65"/>
  <c r="AC66"/>
  <c r="AC67"/>
  <c r="AC68"/>
  <c r="AC69"/>
  <c r="AC71"/>
  <c r="Y24" i="1"/>
  <c r="AC72" i="4"/>
  <c r="AC73"/>
  <c r="AC74"/>
  <c r="AC75"/>
  <c r="AC76"/>
  <c r="AC77"/>
  <c r="AC78"/>
  <c r="AC80"/>
  <c r="AC93"/>
  <c r="Y26" i="1"/>
  <c r="Y27"/>
  <c r="Y29"/>
  <c r="AC96" i="4"/>
  <c r="Y30" i="1"/>
  <c r="AC82" i="4"/>
  <c r="AC97"/>
  <c r="Y31" i="1"/>
  <c r="Y32"/>
  <c r="AC102" i="4"/>
  <c r="Y33" i="1"/>
  <c r="AC103" i="4"/>
  <c r="Y34" i="1"/>
  <c r="AC104" i="4"/>
  <c r="AC105"/>
  <c r="Y35" i="1"/>
  <c r="AC98" i="4"/>
  <c r="AC101"/>
  <c r="Y36" i="1"/>
  <c r="Y37"/>
  <c r="Y38"/>
  <c r="Y39"/>
  <c r="V40" i="17"/>
  <c r="V69"/>
  <c r="V416" i="24"/>
  <c r="AX210"/>
  <c r="W14" i="3"/>
  <c r="W13"/>
  <c r="W15"/>
  <c r="W17"/>
  <c r="W19"/>
  <c r="W28"/>
  <c r="X10" i="1"/>
  <c r="X12"/>
  <c r="X13"/>
  <c r="X14"/>
  <c r="X17"/>
  <c r="AB32" i="4"/>
  <c r="AA30"/>
  <c r="AB33"/>
  <c r="AB34"/>
  <c r="AB35"/>
  <c r="AB36"/>
  <c r="AB37"/>
  <c r="X18" i="1"/>
  <c r="AB41" i="4"/>
  <c r="AB42"/>
  <c r="AB44"/>
  <c r="AB45"/>
  <c r="AB46"/>
  <c r="AB47"/>
  <c r="AB48"/>
  <c r="X19" i="1"/>
  <c r="X20"/>
  <c r="X22"/>
  <c r="AB56" i="4"/>
  <c r="AA55"/>
  <c r="AB57"/>
  <c r="AB58"/>
  <c r="AB60"/>
  <c r="AB61"/>
  <c r="X23" i="1"/>
  <c r="AB50" i="4"/>
  <c r="AB65"/>
  <c r="AB66"/>
  <c r="AB67"/>
  <c r="AB68"/>
  <c r="AB69"/>
  <c r="AB71"/>
  <c r="X24" i="1"/>
  <c r="AB72" i="4"/>
  <c r="AB73"/>
  <c r="AB74"/>
  <c r="AB75"/>
  <c r="AB76"/>
  <c r="AB77"/>
  <c r="AB78"/>
  <c r="AB80"/>
  <c r="AB93"/>
  <c r="X26" i="1"/>
  <c r="X27"/>
  <c r="X29"/>
  <c r="AB96" i="4"/>
  <c r="X30" i="1"/>
  <c r="AB82" i="4"/>
  <c r="AB97"/>
  <c r="X31" i="1"/>
  <c r="X32"/>
  <c r="AB102" i="4"/>
  <c r="X33" i="1"/>
  <c r="AB103" i="4"/>
  <c r="X34" i="1"/>
  <c r="AB104" i="4"/>
  <c r="AB105"/>
  <c r="X35" i="1"/>
  <c r="AB98" i="4"/>
  <c r="AB101"/>
  <c r="X36" i="1"/>
  <c r="X37"/>
  <c r="X38"/>
  <c r="X39"/>
  <c r="U40" i="17"/>
  <c r="U69"/>
  <c r="U416" i="24"/>
  <c r="AX216"/>
  <c r="V14" i="3"/>
  <c r="V13"/>
  <c r="V15"/>
  <c r="V17"/>
  <c r="V19"/>
  <c r="V28"/>
  <c r="W10" i="1"/>
  <c r="W12"/>
  <c r="W13"/>
  <c r="W14"/>
  <c r="W17"/>
  <c r="AA32" i="4"/>
  <c r="Z30"/>
  <c r="AA33"/>
  <c r="AA34"/>
  <c r="AA35"/>
  <c r="AA36"/>
  <c r="AA37"/>
  <c r="W18" i="1"/>
  <c r="AA41" i="4"/>
  <c r="AA42"/>
  <c r="AA44"/>
  <c r="AA45"/>
  <c r="AA46"/>
  <c r="AA47"/>
  <c r="AA48"/>
  <c r="W19" i="1"/>
  <c r="W20"/>
  <c r="W22"/>
  <c r="AA56" i="4"/>
  <c r="Z55"/>
  <c r="AA57"/>
  <c r="AA58"/>
  <c r="AA60"/>
  <c r="AA61"/>
  <c r="W23" i="1"/>
  <c r="AA50" i="4"/>
  <c r="AA65"/>
  <c r="AA66"/>
  <c r="AA67"/>
  <c r="AA68"/>
  <c r="AA69"/>
  <c r="AA71"/>
  <c r="W24" i="1"/>
  <c r="AA72" i="4"/>
  <c r="AA73"/>
  <c r="AA74"/>
  <c r="AA75"/>
  <c r="AA76"/>
  <c r="AA77"/>
  <c r="AA78"/>
  <c r="AA80"/>
  <c r="AA93"/>
  <c r="W26" i="1"/>
  <c r="W27"/>
  <c r="W29"/>
  <c r="AA96" i="4"/>
  <c r="W30" i="1"/>
  <c r="AA82" i="4"/>
  <c r="AA97"/>
  <c r="W31" i="1"/>
  <c r="W32"/>
  <c r="AA102" i="4"/>
  <c r="W33" i="1"/>
  <c r="AA103" i="4"/>
  <c r="W34" i="1"/>
  <c r="AA104" i="4"/>
  <c r="AA105"/>
  <c r="W35" i="1"/>
  <c r="AA98" i="4"/>
  <c r="AA101"/>
  <c r="W36" i="1"/>
  <c r="W37"/>
  <c r="W38"/>
  <c r="W39"/>
  <c r="T40" i="17"/>
  <c r="T69"/>
  <c r="T416" i="24"/>
  <c r="AX222"/>
  <c r="AX228"/>
  <c r="T14" i="3"/>
  <c r="T13"/>
  <c r="T15"/>
  <c r="T17"/>
  <c r="T19"/>
  <c r="T28"/>
  <c r="U10" i="1"/>
  <c r="U12"/>
  <c r="U13"/>
  <c r="U14"/>
  <c r="U17"/>
  <c r="Y30" i="4"/>
  <c r="Y32"/>
  <c r="X30"/>
  <c r="Y33"/>
  <c r="Y34"/>
  <c r="Y35"/>
  <c r="Y36"/>
  <c r="Y37"/>
  <c r="U18" i="1"/>
  <c r="Y41" i="4"/>
  <c r="Y42"/>
  <c r="Y44"/>
  <c r="Y45"/>
  <c r="Y46"/>
  <c r="Y47"/>
  <c r="Y48"/>
  <c r="U19" i="1"/>
  <c r="U20"/>
  <c r="U22"/>
  <c r="Y55" i="4"/>
  <c r="Y56"/>
  <c r="X55"/>
  <c r="Y57"/>
  <c r="Y58"/>
  <c r="Y60"/>
  <c r="Y61"/>
  <c r="U23" i="1"/>
  <c r="Y50" i="4"/>
  <c r="Y65"/>
  <c r="Y66"/>
  <c r="Y67"/>
  <c r="Y68"/>
  <c r="Y69"/>
  <c r="Y71"/>
  <c r="U24" i="1"/>
  <c r="Y72" i="4"/>
  <c r="Y73"/>
  <c r="Y74"/>
  <c r="Y75"/>
  <c r="Y76"/>
  <c r="Y77"/>
  <c r="Y78"/>
  <c r="Y80"/>
  <c r="Y93"/>
  <c r="U26" i="1"/>
  <c r="U27"/>
  <c r="U29"/>
  <c r="Y96" i="4"/>
  <c r="U30" i="1"/>
  <c r="Y82" i="4"/>
  <c r="Y97"/>
  <c r="U31" i="1"/>
  <c r="U32"/>
  <c r="Y102" i="4"/>
  <c r="U33" i="1"/>
  <c r="Y103" i="4"/>
  <c r="U34" i="1"/>
  <c r="Y104" i="4"/>
  <c r="Y105"/>
  <c r="U35" i="1"/>
  <c r="Y98" i="4"/>
  <c r="Y101"/>
  <c r="U36" i="1"/>
  <c r="U37"/>
  <c r="U38"/>
  <c r="U39"/>
  <c r="R40" i="17"/>
  <c r="R69"/>
  <c r="R416" i="24"/>
  <c r="AX234"/>
  <c r="AX240"/>
  <c r="R14" i="3"/>
  <c r="R13"/>
  <c r="R15"/>
  <c r="R17"/>
  <c r="R19"/>
  <c r="R28"/>
  <c r="S10" i="1"/>
  <c r="S12"/>
  <c r="S13"/>
  <c r="S14"/>
  <c r="S17"/>
  <c r="W30" i="4"/>
  <c r="W32"/>
  <c r="V30"/>
  <c r="W33"/>
  <c r="W34"/>
  <c r="W35"/>
  <c r="W36"/>
  <c r="W37"/>
  <c r="S18" i="1"/>
  <c r="W41" i="4"/>
  <c r="W42"/>
  <c r="W44"/>
  <c r="W45"/>
  <c r="W46"/>
  <c r="W47"/>
  <c r="W48"/>
  <c r="S19" i="1"/>
  <c r="S20"/>
  <c r="S22"/>
  <c r="W55" i="4"/>
  <c r="W56"/>
  <c r="V55"/>
  <c r="W57"/>
  <c r="W58"/>
  <c r="W60"/>
  <c r="W61"/>
  <c r="S23" i="1"/>
  <c r="W50" i="4"/>
  <c r="W65"/>
  <c r="W66"/>
  <c r="W67"/>
  <c r="W68"/>
  <c r="W69"/>
  <c r="W71"/>
  <c r="S24" i="1"/>
  <c r="W72" i="4"/>
  <c r="W73"/>
  <c r="W74"/>
  <c r="W75"/>
  <c r="W76"/>
  <c r="W77"/>
  <c r="W78"/>
  <c r="W80"/>
  <c r="W93"/>
  <c r="S26" i="1"/>
  <c r="S27"/>
  <c r="S29"/>
  <c r="W96" i="4"/>
  <c r="S30" i="1"/>
  <c r="W82" i="4"/>
  <c r="W97"/>
  <c r="S31" i="1"/>
  <c r="S32"/>
  <c r="W102" i="4"/>
  <c r="S33" i="1"/>
  <c r="W103" i="4"/>
  <c r="S34" i="1"/>
  <c r="W104" i="4"/>
  <c r="W105"/>
  <c r="S35" i="1"/>
  <c r="W98" i="4"/>
  <c r="W101"/>
  <c r="S36" i="1"/>
  <c r="S37"/>
  <c r="S38"/>
  <c r="S39"/>
  <c r="P40" i="17"/>
  <c r="P69"/>
  <c r="P416" i="24"/>
  <c r="AX246"/>
  <c r="AX252"/>
  <c r="P14" i="3"/>
  <c r="P13"/>
  <c r="P15"/>
  <c r="P17"/>
  <c r="P19"/>
  <c r="P28"/>
  <c r="Q10" i="1"/>
  <c r="Q12"/>
  <c r="Q13"/>
  <c r="Q14"/>
  <c r="Q17"/>
  <c r="U30" i="4"/>
  <c r="U32"/>
  <c r="T30"/>
  <c r="U33"/>
  <c r="U34"/>
  <c r="U35"/>
  <c r="U36"/>
  <c r="U37"/>
  <c r="Q18" i="1"/>
  <c r="U41" i="4"/>
  <c r="U44"/>
  <c r="U45"/>
  <c r="U46"/>
  <c r="U47"/>
  <c r="U48"/>
  <c r="Q19" i="1"/>
  <c r="Q20"/>
  <c r="Q22"/>
  <c r="U55" i="4"/>
  <c r="U56"/>
  <c r="T55"/>
  <c r="U57"/>
  <c r="U58"/>
  <c r="U59"/>
  <c r="U60"/>
  <c r="U61"/>
  <c r="Q23" i="1"/>
  <c r="U50" i="4"/>
  <c r="U65"/>
  <c r="U68"/>
  <c r="U69"/>
  <c r="U71"/>
  <c r="Q24" i="1"/>
  <c r="U72" i="4"/>
  <c r="U73"/>
  <c r="U74"/>
  <c r="U75"/>
  <c r="U76"/>
  <c r="U77"/>
  <c r="U78"/>
  <c r="U80"/>
  <c r="U93"/>
  <c r="Q26" i="1"/>
  <c r="Q27"/>
  <c r="Q29"/>
  <c r="U96" i="4"/>
  <c r="Q30" i="1"/>
  <c r="Q32"/>
  <c r="U102" i="4"/>
  <c r="Q33" i="1"/>
  <c r="U103" i="4"/>
  <c r="Q34" i="1"/>
  <c r="U104" i="4"/>
  <c r="U105"/>
  <c r="Q35" i="1"/>
  <c r="U82" i="4"/>
  <c r="U98"/>
  <c r="U101"/>
  <c r="Q36" i="1"/>
  <c r="Q37"/>
  <c r="Q38"/>
  <c r="Q39"/>
  <c r="N40" i="17"/>
  <c r="N69"/>
  <c r="N416" i="24"/>
  <c r="AX258"/>
  <c r="O14" i="3"/>
  <c r="O13"/>
  <c r="O15"/>
  <c r="O17"/>
  <c r="O19"/>
  <c r="O28"/>
  <c r="P10" i="1"/>
  <c r="P12"/>
  <c r="P13"/>
  <c r="P14"/>
  <c r="P17"/>
  <c r="T32" i="4"/>
  <c r="S30"/>
  <c r="T33"/>
  <c r="T34"/>
  <c r="T35"/>
  <c r="T36"/>
  <c r="T37"/>
  <c r="P18" i="1"/>
  <c r="T26" i="4"/>
  <c r="T41"/>
  <c r="T42"/>
  <c r="I43"/>
  <c r="J26"/>
  <c r="I26"/>
  <c r="J43"/>
  <c r="K26"/>
  <c r="K43"/>
  <c r="L26"/>
  <c r="L43"/>
  <c r="M26"/>
  <c r="M43"/>
  <c r="N26"/>
  <c r="N43"/>
  <c r="O26"/>
  <c r="O43"/>
  <c r="P26"/>
  <c r="P43"/>
  <c r="Q26"/>
  <c r="Q43"/>
  <c r="R26"/>
  <c r="R43"/>
  <c r="S26"/>
  <c r="S43"/>
  <c r="T43"/>
  <c r="T44"/>
  <c r="T45"/>
  <c r="T46"/>
  <c r="T47"/>
  <c r="T48"/>
  <c r="P19" i="1"/>
  <c r="P20"/>
  <c r="P22"/>
  <c r="T56" i="4"/>
  <c r="S55"/>
  <c r="T57"/>
  <c r="T58"/>
  <c r="I55"/>
  <c r="I59"/>
  <c r="J59"/>
  <c r="K59"/>
  <c r="L59"/>
  <c r="M59"/>
  <c r="N59"/>
  <c r="O59"/>
  <c r="P59"/>
  <c r="Q59"/>
  <c r="R59"/>
  <c r="S59"/>
  <c r="T59"/>
  <c r="T60"/>
  <c r="T61"/>
  <c r="P23" i="1"/>
  <c r="T50" i="4"/>
  <c r="T65"/>
  <c r="T66"/>
  <c r="T67"/>
  <c r="T68"/>
  <c r="T69"/>
  <c r="T71"/>
  <c r="P24" i="1"/>
  <c r="T72" i="4"/>
  <c r="T73"/>
  <c r="T74"/>
  <c r="T75"/>
  <c r="T76"/>
  <c r="T77"/>
  <c r="T78"/>
  <c r="T80"/>
  <c r="T93"/>
  <c r="P26" i="1"/>
  <c r="P27"/>
  <c r="P29"/>
  <c r="T96" i="4"/>
  <c r="P30" i="1"/>
  <c r="T82" i="4"/>
  <c r="T97"/>
  <c r="P31" i="1"/>
  <c r="P32"/>
  <c r="T102" i="4"/>
  <c r="P33" i="1"/>
  <c r="T103" i="4"/>
  <c r="P34" i="1"/>
  <c r="T104" i="4"/>
  <c r="T105"/>
  <c r="P35" i="1"/>
  <c r="T98" i="4"/>
  <c r="T101"/>
  <c r="P36" i="1"/>
  <c r="P37"/>
  <c r="P38"/>
  <c r="P39"/>
  <c r="M40" i="17"/>
  <c r="M69"/>
  <c r="M416" i="24"/>
  <c r="AX264"/>
  <c r="AX270"/>
  <c r="M14" i="3"/>
  <c r="M13"/>
  <c r="M15"/>
  <c r="M17"/>
  <c r="M19"/>
  <c r="M28"/>
  <c r="N10" i="1"/>
  <c r="N12"/>
  <c r="N13"/>
  <c r="N14"/>
  <c r="N17"/>
  <c r="R30" i="4"/>
  <c r="R32"/>
  <c r="Q30"/>
  <c r="R33"/>
  <c r="R34"/>
  <c r="R35"/>
  <c r="R36"/>
  <c r="R37"/>
  <c r="N18" i="1"/>
  <c r="R41" i="4"/>
  <c r="R42"/>
  <c r="R44"/>
  <c r="R45"/>
  <c r="R46"/>
  <c r="R47"/>
  <c r="R48"/>
  <c r="N19" i="1"/>
  <c r="N20"/>
  <c r="N22"/>
  <c r="R55" i="4"/>
  <c r="R56"/>
  <c r="Q55"/>
  <c r="R57"/>
  <c r="R58"/>
  <c r="R60"/>
  <c r="R61"/>
  <c r="N23" i="1"/>
  <c r="R50" i="4"/>
  <c r="R65"/>
  <c r="R66"/>
  <c r="R67"/>
  <c r="R68"/>
  <c r="R69"/>
  <c r="R71"/>
  <c r="N24" i="1"/>
  <c r="R72" i="4"/>
  <c r="R73"/>
  <c r="R74"/>
  <c r="R75"/>
  <c r="R76"/>
  <c r="R77"/>
  <c r="R78"/>
  <c r="R80"/>
  <c r="R93"/>
  <c r="N26" i="1"/>
  <c r="N27"/>
  <c r="N29"/>
  <c r="R96" i="4"/>
  <c r="N30" i="1"/>
  <c r="R82" i="4"/>
  <c r="R97"/>
  <c r="N31" i="1"/>
  <c r="N32"/>
  <c r="R102" i="4"/>
  <c r="N33" i="1"/>
  <c r="R103" i="4"/>
  <c r="N34" i="1"/>
  <c r="R104" i="4"/>
  <c r="R105"/>
  <c r="N35" i="1"/>
  <c r="R98" i="4"/>
  <c r="R101"/>
  <c r="N36" i="1"/>
  <c r="N37"/>
  <c r="N38"/>
  <c r="N39"/>
  <c r="K40" i="17"/>
  <c r="K69"/>
  <c r="K416" i="24"/>
  <c r="AX276"/>
  <c r="AX282"/>
  <c r="K14" i="3"/>
  <c r="K13"/>
  <c r="K15"/>
  <c r="K17"/>
  <c r="K19"/>
  <c r="K28"/>
  <c r="L10" i="1"/>
  <c r="L12"/>
  <c r="L13"/>
  <c r="L14"/>
  <c r="L17"/>
  <c r="P30" i="4"/>
  <c r="P32"/>
  <c r="O30"/>
  <c r="P33"/>
  <c r="P34"/>
  <c r="P35"/>
  <c r="P36"/>
  <c r="P37"/>
  <c r="L18" i="1"/>
  <c r="P41" i="4"/>
  <c r="P42"/>
  <c r="P44"/>
  <c r="P45"/>
  <c r="P46"/>
  <c r="P47"/>
  <c r="P48"/>
  <c r="L19" i="1"/>
  <c r="L20"/>
  <c r="L22"/>
  <c r="P55" i="4"/>
  <c r="P56"/>
  <c r="O55"/>
  <c r="P57"/>
  <c r="P58"/>
  <c r="P60"/>
  <c r="P61"/>
  <c r="L23" i="1"/>
  <c r="P50" i="4"/>
  <c r="P65"/>
  <c r="P66"/>
  <c r="P67"/>
  <c r="P68"/>
  <c r="P69"/>
  <c r="P71"/>
  <c r="L24" i="1"/>
  <c r="P72" i="4"/>
  <c r="P73"/>
  <c r="P74"/>
  <c r="P75"/>
  <c r="P76"/>
  <c r="P77"/>
  <c r="P78"/>
  <c r="P80"/>
  <c r="P93"/>
  <c r="L26" i="1"/>
  <c r="L27"/>
  <c r="L29"/>
  <c r="P96" i="4"/>
  <c r="L30" i="1"/>
  <c r="P82" i="4"/>
  <c r="P97"/>
  <c r="L31" i="1"/>
  <c r="L32"/>
  <c r="P102" i="4"/>
  <c r="L33" i="1"/>
  <c r="P103" i="4"/>
  <c r="L34" i="1"/>
  <c r="P104" i="4"/>
  <c r="P105"/>
  <c r="L35" i="1"/>
  <c r="P98" i="4"/>
  <c r="P101"/>
  <c r="L36" i="1"/>
  <c r="L37"/>
  <c r="L38"/>
  <c r="L39"/>
  <c r="I40" i="17"/>
  <c r="I69"/>
  <c r="I416" i="24"/>
  <c r="AX288"/>
  <c r="J14" i="3"/>
  <c r="J13"/>
  <c r="J15"/>
  <c r="J17"/>
  <c r="J19"/>
  <c r="J28"/>
  <c r="K10" i="1"/>
  <c r="K12"/>
  <c r="K13"/>
  <c r="K14"/>
  <c r="K17"/>
  <c r="O32" i="4"/>
  <c r="N30"/>
  <c r="O33"/>
  <c r="O34"/>
  <c r="O35"/>
  <c r="O36"/>
  <c r="O37"/>
  <c r="K18" i="1"/>
  <c r="O41" i="4"/>
  <c r="O42"/>
  <c r="O44"/>
  <c r="O45"/>
  <c r="O46"/>
  <c r="O47"/>
  <c r="O48"/>
  <c r="K19" i="1"/>
  <c r="K20"/>
  <c r="K22"/>
  <c r="O56" i="4"/>
  <c r="N55"/>
  <c r="O57"/>
  <c r="O58"/>
  <c r="O60"/>
  <c r="O61"/>
  <c r="K23" i="1"/>
  <c r="O50" i="4"/>
  <c r="O65"/>
  <c r="O66"/>
  <c r="O67"/>
  <c r="O68"/>
  <c r="O69"/>
  <c r="O71"/>
  <c r="K24" i="1"/>
  <c r="O72" i="4"/>
  <c r="O73"/>
  <c r="O74"/>
  <c r="O75"/>
  <c r="O76"/>
  <c r="O77"/>
  <c r="O78"/>
  <c r="O80"/>
  <c r="O93"/>
  <c r="K26" i="1"/>
  <c r="K27"/>
  <c r="K29"/>
  <c r="O96" i="4"/>
  <c r="K30" i="1"/>
  <c r="O82" i="4"/>
  <c r="O97"/>
  <c r="K31" i="1"/>
  <c r="K32"/>
  <c r="O102" i="4"/>
  <c r="K33" i="1"/>
  <c r="O103" i="4"/>
  <c r="K34" i="1"/>
  <c r="O104" i="4"/>
  <c r="O105"/>
  <c r="K35" i="1"/>
  <c r="O98" i="4"/>
  <c r="O101"/>
  <c r="K36" i="1"/>
  <c r="K37"/>
  <c r="K38"/>
  <c r="K39"/>
  <c r="H40" i="17"/>
  <c r="H69"/>
  <c r="H416" i="24"/>
  <c r="AX294"/>
  <c r="AX300"/>
  <c r="H14" i="3"/>
  <c r="H13"/>
  <c r="H15"/>
  <c r="H17"/>
  <c r="H19"/>
  <c r="H28"/>
  <c r="I10" i="1"/>
  <c r="I12"/>
  <c r="I13"/>
  <c r="I14"/>
  <c r="I17"/>
  <c r="M30" i="4"/>
  <c r="M32"/>
  <c r="L30"/>
  <c r="M33"/>
  <c r="M34"/>
  <c r="M35"/>
  <c r="M36"/>
  <c r="M37"/>
  <c r="I18" i="1"/>
  <c r="M41" i="4"/>
  <c r="M42"/>
  <c r="M44"/>
  <c r="M45"/>
  <c r="M46"/>
  <c r="M47"/>
  <c r="M48"/>
  <c r="I19" i="1"/>
  <c r="I20"/>
  <c r="I22"/>
  <c r="M55" i="4"/>
  <c r="M56"/>
  <c r="L55"/>
  <c r="M57"/>
  <c r="M58"/>
  <c r="M60"/>
  <c r="M61"/>
  <c r="I23" i="1"/>
  <c r="M50" i="4"/>
  <c r="M65"/>
  <c r="M66"/>
  <c r="M67"/>
  <c r="M68"/>
  <c r="M69"/>
  <c r="M71"/>
  <c r="I24" i="1"/>
  <c r="M72" i="4"/>
  <c r="M73"/>
  <c r="M74"/>
  <c r="M75"/>
  <c r="M76"/>
  <c r="M77"/>
  <c r="M78"/>
  <c r="M80"/>
  <c r="M93"/>
  <c r="I26" i="1"/>
  <c r="I27"/>
  <c r="I29"/>
  <c r="M96" i="4"/>
  <c r="I30" i="1"/>
  <c r="M82" i="4"/>
  <c r="M97"/>
  <c r="I31" i="1"/>
  <c r="I32"/>
  <c r="M102" i="4"/>
  <c r="I33" i="1"/>
  <c r="M103" i="4"/>
  <c r="I34" i="1"/>
  <c r="M104" i="4"/>
  <c r="M105"/>
  <c r="I35" i="1"/>
  <c r="M98" i="4"/>
  <c r="M101"/>
  <c r="I36" i="1"/>
  <c r="I37"/>
  <c r="I38"/>
  <c r="I39"/>
  <c r="F40" i="17"/>
  <c r="F69"/>
  <c r="F416" i="24"/>
  <c r="AX306"/>
  <c r="G14" i="3"/>
  <c r="G13"/>
  <c r="G15"/>
  <c r="G17"/>
  <c r="G19"/>
  <c r="G28"/>
  <c r="H10" i="1"/>
  <c r="H12"/>
  <c r="H13"/>
  <c r="H14"/>
  <c r="H17"/>
  <c r="L32" i="4"/>
  <c r="K30"/>
  <c r="L33"/>
  <c r="L34"/>
  <c r="L35"/>
  <c r="L36"/>
  <c r="L37"/>
  <c r="H18" i="1"/>
  <c r="L41" i="4"/>
  <c r="L42"/>
  <c r="L44"/>
  <c r="L45"/>
  <c r="L46"/>
  <c r="L47"/>
  <c r="L48"/>
  <c r="H19" i="1"/>
  <c r="H20"/>
  <c r="H22"/>
  <c r="L56" i="4"/>
  <c r="K55"/>
  <c r="L57"/>
  <c r="L58"/>
  <c r="L60"/>
  <c r="L61"/>
  <c r="H23" i="1"/>
  <c r="L50" i="4"/>
  <c r="L65"/>
  <c r="L66"/>
  <c r="L67"/>
  <c r="L68"/>
  <c r="L69"/>
  <c r="L71"/>
  <c r="H24" i="1"/>
  <c r="L72" i="4"/>
  <c r="L73"/>
  <c r="L74"/>
  <c r="L75"/>
  <c r="L76"/>
  <c r="L77"/>
  <c r="L78"/>
  <c r="L80"/>
  <c r="L93"/>
  <c r="H26" i="1"/>
  <c r="H27"/>
  <c r="H29"/>
  <c r="L96" i="4"/>
  <c r="H30" i="1"/>
  <c r="L82" i="4"/>
  <c r="L97"/>
  <c r="H31" i="1"/>
  <c r="H32"/>
  <c r="L102" i="4"/>
  <c r="H33" i="1"/>
  <c r="L103" i="4"/>
  <c r="H34" i="1"/>
  <c r="L104" i="4"/>
  <c r="L105"/>
  <c r="H35" i="1"/>
  <c r="L98" i="4"/>
  <c r="L101"/>
  <c r="H36" i="1"/>
  <c r="H37"/>
  <c r="H38"/>
  <c r="H39"/>
  <c r="E40" i="17"/>
  <c r="E69"/>
  <c r="E416" i="24"/>
  <c r="AX312"/>
  <c r="AX318"/>
  <c r="E14" i="3"/>
  <c r="E13"/>
  <c r="E15"/>
  <c r="E17"/>
  <c r="E19"/>
  <c r="E28"/>
  <c r="F10" i="1"/>
  <c r="F12"/>
  <c r="F13"/>
  <c r="F14"/>
  <c r="F17"/>
  <c r="J30" i="4"/>
  <c r="J32"/>
  <c r="I30"/>
  <c r="J33"/>
  <c r="J34"/>
  <c r="J35"/>
  <c r="J36"/>
  <c r="J37"/>
  <c r="F18" i="1"/>
  <c r="J41" i="4"/>
  <c r="J42"/>
  <c r="J44"/>
  <c r="J45"/>
  <c r="J46"/>
  <c r="J47"/>
  <c r="J48"/>
  <c r="F19" i="1"/>
  <c r="F20"/>
  <c r="F22"/>
  <c r="J55" i="4"/>
  <c r="J56"/>
  <c r="J57"/>
  <c r="J58"/>
  <c r="J60"/>
  <c r="J61"/>
  <c r="F23" i="1"/>
  <c r="J50" i="4"/>
  <c r="J65"/>
  <c r="J66"/>
  <c r="J67"/>
  <c r="J68"/>
  <c r="J69"/>
  <c r="J71"/>
  <c r="F24" i="1"/>
  <c r="J72" i="4"/>
  <c r="J73"/>
  <c r="J74"/>
  <c r="J75"/>
  <c r="J76"/>
  <c r="J77"/>
  <c r="J78"/>
  <c r="J80"/>
  <c r="J93"/>
  <c r="F26" i="1"/>
  <c r="F27"/>
  <c r="F29"/>
  <c r="J96" i="4"/>
  <c r="F30" i="1"/>
  <c r="J82" i="4"/>
  <c r="J97"/>
  <c r="F31" i="1"/>
  <c r="F32"/>
  <c r="J102" i="4"/>
  <c r="F33" i="1"/>
  <c r="J103" i="4"/>
  <c r="F34" i="1"/>
  <c r="J104" i="4"/>
  <c r="J105"/>
  <c r="F35" i="1"/>
  <c r="J98" i="4"/>
  <c r="J101"/>
  <c r="F36" i="1"/>
  <c r="F37"/>
  <c r="F38"/>
  <c r="F39"/>
  <c r="C40" i="17"/>
  <c r="C69"/>
  <c r="C416" i="24"/>
  <c r="AX324"/>
  <c r="D14" i="3"/>
  <c r="D13"/>
  <c r="D15"/>
  <c r="D17"/>
  <c r="D19"/>
  <c r="D28"/>
  <c r="E10" i="1"/>
  <c r="E12"/>
  <c r="E13"/>
  <c r="E14"/>
  <c r="E17"/>
  <c r="I32" i="4"/>
  <c r="I33"/>
  <c r="I34"/>
  <c r="I35"/>
  <c r="I36"/>
  <c r="I37"/>
  <c r="E18" i="1"/>
  <c r="I41" i="4"/>
  <c r="I42"/>
  <c r="I44"/>
  <c r="I45"/>
  <c r="I46"/>
  <c r="I47"/>
  <c r="I48"/>
  <c r="E19" i="1"/>
  <c r="E20"/>
  <c r="E22"/>
  <c r="I56" i="4"/>
  <c r="I58"/>
  <c r="I60"/>
  <c r="I61"/>
  <c r="E23" i="1"/>
  <c r="I50" i="4"/>
  <c r="I65"/>
  <c r="I68"/>
  <c r="I69"/>
  <c r="I71"/>
  <c r="E24" i="1"/>
  <c r="I72" i="4"/>
  <c r="I73"/>
  <c r="I74"/>
  <c r="I75"/>
  <c r="I76"/>
  <c r="I77"/>
  <c r="I78"/>
  <c r="I80"/>
  <c r="I93"/>
  <c r="E26" i="1"/>
  <c r="E27"/>
  <c r="E29"/>
  <c r="I96" i="4"/>
  <c r="E30" i="1"/>
  <c r="E32"/>
  <c r="I102" i="4"/>
  <c r="E33" i="1"/>
  <c r="I103" i="4"/>
  <c r="E34" i="1"/>
  <c r="I104" i="4"/>
  <c r="I105"/>
  <c r="E35" i="1"/>
  <c r="I82" i="4"/>
  <c r="I98"/>
  <c r="I101"/>
  <c r="E36" i="1"/>
  <c r="E37"/>
  <c r="E38"/>
  <c r="E39"/>
  <c r="B40" i="17"/>
  <c r="B69"/>
  <c r="B416" i="24"/>
  <c r="AX330"/>
  <c r="AX15"/>
  <c r="BA14" i="3"/>
  <c r="BA13"/>
  <c r="BA16"/>
  <c r="BA15"/>
  <c r="BA17"/>
  <c r="BA19"/>
  <c r="BA22"/>
  <c r="BA25"/>
  <c r="BA28"/>
  <c r="BF52" i="4"/>
  <c r="BA30" i="3"/>
  <c r="BA33"/>
  <c r="BA39"/>
  <c r="BA42"/>
  <c r="BB10" i="1"/>
  <c r="BB12"/>
  <c r="BB13"/>
  <c r="BB14"/>
  <c r="BB17"/>
  <c r="BF30" i="4"/>
  <c r="BF32"/>
  <c r="BF33"/>
  <c r="BF34"/>
  <c r="BF35"/>
  <c r="BF36"/>
  <c r="BF37"/>
  <c r="BB18" i="1"/>
  <c r="BF26" i="4"/>
  <c r="BF41"/>
  <c r="BF42"/>
  <c r="BF43"/>
  <c r="BF44"/>
  <c r="BF45"/>
  <c r="BF46"/>
  <c r="BF47"/>
  <c r="BF48"/>
  <c r="BB19" i="1"/>
  <c r="BB20"/>
  <c r="BB22"/>
  <c r="BF55" i="4"/>
  <c r="BF56"/>
  <c r="BF57"/>
  <c r="BF58"/>
  <c r="BF59"/>
  <c r="BF60"/>
  <c r="BF61"/>
  <c r="BB23" i="1"/>
  <c r="BF50" i="4"/>
  <c r="BF65"/>
  <c r="BF66"/>
  <c r="BF67"/>
  <c r="BF68"/>
  <c r="BF69"/>
  <c r="BF70"/>
  <c r="BF71"/>
  <c r="BB24" i="1"/>
  <c r="BF72" i="4"/>
  <c r="BF73"/>
  <c r="BF74"/>
  <c r="BF75"/>
  <c r="BF76"/>
  <c r="BF77"/>
  <c r="BF78"/>
  <c r="BF80"/>
  <c r="BF93"/>
  <c r="BB26" i="1"/>
  <c r="BB27"/>
  <c r="BB29"/>
  <c r="BF96" i="4"/>
  <c r="BB30" i="1"/>
  <c r="BF82" i="4"/>
  <c r="BF97"/>
  <c r="BB31" i="1"/>
  <c r="BB32"/>
  <c r="BF102" i="4"/>
  <c r="BB33" i="1"/>
  <c r="BF103" i="4"/>
  <c r="BB34" i="1"/>
  <c r="BF104" i="4"/>
  <c r="BF105"/>
  <c r="BB35" i="1"/>
  <c r="BF98" i="4"/>
  <c r="BF101"/>
  <c r="BB36" i="1"/>
  <c r="BB37"/>
  <c r="BB38"/>
  <c r="BB39"/>
  <c r="AY40" i="17"/>
  <c r="AY69"/>
  <c r="AY416" i="24"/>
  <c r="AY42"/>
  <c r="AY48"/>
  <c r="AY54"/>
  <c r="AX14" i="3"/>
  <c r="AX13"/>
  <c r="AX15"/>
  <c r="AX17"/>
  <c r="AX19"/>
  <c r="AX28"/>
  <c r="AY10" i="1"/>
  <c r="AY12"/>
  <c r="AY13"/>
  <c r="AY14"/>
  <c r="AY17"/>
  <c r="BC32" i="4"/>
  <c r="BC33"/>
  <c r="BC34"/>
  <c r="BC35"/>
  <c r="BC36"/>
  <c r="BC37"/>
  <c r="AY18" i="1"/>
  <c r="BC41" i="4"/>
  <c r="BC42"/>
  <c r="BC44"/>
  <c r="BC45"/>
  <c r="BC46"/>
  <c r="BC47"/>
  <c r="BC48"/>
  <c r="AY19" i="1"/>
  <c r="AY20"/>
  <c r="AY22"/>
  <c r="BC56" i="4"/>
  <c r="BC57"/>
  <c r="BC58"/>
  <c r="BC60"/>
  <c r="BC61"/>
  <c r="AY23" i="1"/>
  <c r="BC50" i="4"/>
  <c r="BC65"/>
  <c r="BC66"/>
  <c r="BC67"/>
  <c r="BC68"/>
  <c r="BC69"/>
  <c r="BC71"/>
  <c r="AY24" i="1"/>
  <c r="BC72" i="4"/>
  <c r="BC73"/>
  <c r="BC74"/>
  <c r="BC75"/>
  <c r="BC76"/>
  <c r="BC77"/>
  <c r="BC78"/>
  <c r="BC80"/>
  <c r="BC93"/>
  <c r="AY26" i="1"/>
  <c r="AY27"/>
  <c r="AY29"/>
  <c r="BC96" i="4"/>
  <c r="AY30" i="1"/>
  <c r="BC82" i="4"/>
  <c r="BC97"/>
  <c r="AY31" i="1"/>
  <c r="AY32"/>
  <c r="BC102" i="4"/>
  <c r="AY33" i="1"/>
  <c r="BC103" i="4"/>
  <c r="AY34" i="1"/>
  <c r="BC104" i="4"/>
  <c r="BC105"/>
  <c r="AY35" i="1"/>
  <c r="BC98" i="4"/>
  <c r="BC101"/>
  <c r="AY36" i="1"/>
  <c r="AY37"/>
  <c r="AY38"/>
  <c r="AY39"/>
  <c r="AV40" i="17"/>
  <c r="AV69"/>
  <c r="AV416" i="24"/>
  <c r="AY60"/>
  <c r="AY66"/>
  <c r="AY72"/>
  <c r="AY78"/>
  <c r="AT14" i="3"/>
  <c r="AT13"/>
  <c r="AT15"/>
  <c r="AT17"/>
  <c r="AT19"/>
  <c r="AT28"/>
  <c r="AU10" i="1"/>
  <c r="AU12"/>
  <c r="AU13"/>
  <c r="AU14"/>
  <c r="AU17"/>
  <c r="AY30" i="4"/>
  <c r="AY32"/>
  <c r="AY33"/>
  <c r="AY34"/>
  <c r="AY35"/>
  <c r="AY36"/>
  <c r="AY37"/>
  <c r="AU18" i="1"/>
  <c r="AY41" i="4"/>
  <c r="AY42"/>
  <c r="AY44"/>
  <c r="AY45"/>
  <c r="AY46"/>
  <c r="AY47"/>
  <c r="AY48"/>
  <c r="AU19" i="1"/>
  <c r="AU20"/>
  <c r="AU22"/>
  <c r="AY55" i="4"/>
  <c r="AY56"/>
  <c r="AY57"/>
  <c r="AY58"/>
  <c r="AY60"/>
  <c r="AY61"/>
  <c r="AU23" i="1"/>
  <c r="AY50" i="4"/>
  <c r="AY65"/>
  <c r="AY66"/>
  <c r="AY67"/>
  <c r="AY68"/>
  <c r="AY69"/>
  <c r="AY71"/>
  <c r="AU24" i="1"/>
  <c r="AY72" i="4"/>
  <c r="AY73"/>
  <c r="AY74"/>
  <c r="AY75"/>
  <c r="AY76"/>
  <c r="AY77"/>
  <c r="AY78"/>
  <c r="AY80"/>
  <c r="AY93"/>
  <c r="AU26" i="1"/>
  <c r="AU27"/>
  <c r="AU29"/>
  <c r="AY96" i="4"/>
  <c r="AU30" i="1"/>
  <c r="AY82" i="4"/>
  <c r="AY97"/>
  <c r="AU31" i="1"/>
  <c r="AU32"/>
  <c r="AY102" i="4"/>
  <c r="AU33" i="1"/>
  <c r="AY103" i="4"/>
  <c r="AU34" i="1"/>
  <c r="AY104" i="4"/>
  <c r="AY105"/>
  <c r="AU35" i="1"/>
  <c r="AY98" i="4"/>
  <c r="AY101"/>
  <c r="AU36" i="1"/>
  <c r="AU37"/>
  <c r="AU38"/>
  <c r="AU39"/>
  <c r="AR40" i="17"/>
  <c r="AR69"/>
  <c r="AR416" i="24"/>
  <c r="AY84"/>
  <c r="AY90"/>
  <c r="AR14" i="3"/>
  <c r="AR13"/>
  <c r="AR15"/>
  <c r="AR17"/>
  <c r="AR19"/>
  <c r="AR28"/>
  <c r="AS10" i="1"/>
  <c r="AS12"/>
  <c r="AS13"/>
  <c r="AS14"/>
  <c r="AS17"/>
  <c r="AW32" i="4"/>
  <c r="AW33"/>
  <c r="AW34"/>
  <c r="AW35"/>
  <c r="AW36"/>
  <c r="AW37"/>
  <c r="AS18" i="1"/>
  <c r="AW41" i="4"/>
  <c r="AW42"/>
  <c r="AW44"/>
  <c r="AW45"/>
  <c r="AW46"/>
  <c r="AW47"/>
  <c r="AW48"/>
  <c r="AS19" i="1"/>
  <c r="AS20"/>
  <c r="AS22"/>
  <c r="AW56" i="4"/>
  <c r="AW57"/>
  <c r="AW58"/>
  <c r="AW60"/>
  <c r="AW61"/>
  <c r="AS23" i="1"/>
  <c r="AW50" i="4"/>
  <c r="AW65"/>
  <c r="AW66"/>
  <c r="AW67"/>
  <c r="AW68"/>
  <c r="AW69"/>
  <c r="AW71"/>
  <c r="AS24" i="1"/>
  <c r="AW72" i="4"/>
  <c r="AW73"/>
  <c r="AW74"/>
  <c r="AW75"/>
  <c r="AW76"/>
  <c r="AW77"/>
  <c r="AW78"/>
  <c r="AW80"/>
  <c r="AW93"/>
  <c r="AS26" i="1"/>
  <c r="AS27"/>
  <c r="AS29"/>
  <c r="AW96" i="4"/>
  <c r="AS30" i="1"/>
  <c r="AW82" i="4"/>
  <c r="AW97"/>
  <c r="AS31" i="1"/>
  <c r="AS32"/>
  <c r="AW102" i="4"/>
  <c r="AS33" i="1"/>
  <c r="AW103" i="4"/>
  <c r="AS34" i="1"/>
  <c r="AW104" i="4"/>
  <c r="AW105"/>
  <c r="AS35" i="1"/>
  <c r="AW98" i="4"/>
  <c r="AW101"/>
  <c r="AS36" i="1"/>
  <c r="AS37"/>
  <c r="AS38"/>
  <c r="AS39"/>
  <c r="AP40" i="17"/>
  <c r="AP69"/>
  <c r="AP416" i="24"/>
  <c r="AY96"/>
  <c r="AY102"/>
  <c r="AP14" i="3"/>
  <c r="AP13"/>
  <c r="AP15"/>
  <c r="AP17"/>
  <c r="AP19"/>
  <c r="AP28"/>
  <c r="AQ10" i="1"/>
  <c r="AQ12"/>
  <c r="AQ13"/>
  <c r="AQ14"/>
  <c r="AQ17"/>
  <c r="AU32" i="4"/>
  <c r="AU33"/>
  <c r="AU34"/>
  <c r="AU35"/>
  <c r="AU36"/>
  <c r="AU37"/>
  <c r="AQ18" i="1"/>
  <c r="AU41" i="4"/>
  <c r="AU42"/>
  <c r="AU44"/>
  <c r="AU45"/>
  <c r="AU46"/>
  <c r="AU47"/>
  <c r="AU48"/>
  <c r="AQ19" i="1"/>
  <c r="AQ20"/>
  <c r="AQ22"/>
  <c r="AU56" i="4"/>
  <c r="AU57"/>
  <c r="AU58"/>
  <c r="AU60"/>
  <c r="AU61"/>
  <c r="AQ23" i="1"/>
  <c r="AU50" i="4"/>
  <c r="AU65"/>
  <c r="AU66"/>
  <c r="AU67"/>
  <c r="AU68"/>
  <c r="AU69"/>
  <c r="AU71"/>
  <c r="AQ24" i="1"/>
  <c r="AU72" i="4"/>
  <c r="AU73"/>
  <c r="AU74"/>
  <c r="AU75"/>
  <c r="AU76"/>
  <c r="AU77"/>
  <c r="AU78"/>
  <c r="AU80"/>
  <c r="AU93"/>
  <c r="AQ26" i="1"/>
  <c r="AQ27"/>
  <c r="AQ29"/>
  <c r="AU96" i="4"/>
  <c r="AQ30" i="1"/>
  <c r="AU82" i="4"/>
  <c r="AU97"/>
  <c r="AQ31" i="1"/>
  <c r="AQ32"/>
  <c r="AU102" i="4"/>
  <c r="AQ33" i="1"/>
  <c r="AU103" i="4"/>
  <c r="AQ34" i="1"/>
  <c r="AU104" i="4"/>
  <c r="AU105"/>
  <c r="AQ35" i="1"/>
  <c r="AU98" i="4"/>
  <c r="AU101"/>
  <c r="AQ36" i="1"/>
  <c r="AQ37"/>
  <c r="AQ38"/>
  <c r="AQ39"/>
  <c r="AN40" i="17"/>
  <c r="AN69"/>
  <c r="AN416" i="24"/>
  <c r="AY108"/>
  <c r="AY114"/>
  <c r="AN14" i="3"/>
  <c r="AN13"/>
  <c r="AN15"/>
  <c r="AN17"/>
  <c r="AN19"/>
  <c r="AN28"/>
  <c r="AO10" i="1"/>
  <c r="AO12"/>
  <c r="AO13"/>
  <c r="AO14"/>
  <c r="AO17"/>
  <c r="AS32" i="4"/>
  <c r="AS33"/>
  <c r="AS34"/>
  <c r="AS35"/>
  <c r="AS36"/>
  <c r="AS37"/>
  <c r="AO18" i="1"/>
  <c r="AS41" i="4"/>
  <c r="AS44"/>
  <c r="AS45"/>
  <c r="AS46"/>
  <c r="AS47"/>
  <c r="AS48"/>
  <c r="AO19" i="1"/>
  <c r="AO20"/>
  <c r="AO22"/>
  <c r="AS56" i="4"/>
  <c r="AS57"/>
  <c r="AS58"/>
  <c r="AS60"/>
  <c r="AS61"/>
  <c r="AO23" i="1"/>
  <c r="AS50" i="4"/>
  <c r="AS65"/>
  <c r="AS68"/>
  <c r="AS69"/>
  <c r="AS71"/>
  <c r="AO24" i="1"/>
  <c r="AS72" i="4"/>
  <c r="AS73"/>
  <c r="AS74"/>
  <c r="AS75"/>
  <c r="AS76"/>
  <c r="AS77"/>
  <c r="AS78"/>
  <c r="AS80"/>
  <c r="AS93"/>
  <c r="AO26" i="1"/>
  <c r="AO27"/>
  <c r="AO29"/>
  <c r="AS96" i="4"/>
  <c r="AO30" i="1"/>
  <c r="AO32"/>
  <c r="AS102" i="4"/>
  <c r="AO33" i="1"/>
  <c r="AS103" i="4"/>
  <c r="AO34" i="1"/>
  <c r="AS104" i="4"/>
  <c r="AS105"/>
  <c r="AO35" i="1"/>
  <c r="AS82" i="4"/>
  <c r="AS98"/>
  <c r="AS101"/>
  <c r="AO36" i="1"/>
  <c r="AO37"/>
  <c r="AO38"/>
  <c r="AO39"/>
  <c r="AL40" i="17"/>
  <c r="AL69"/>
  <c r="AL416" i="24"/>
  <c r="AY120"/>
  <c r="AY126"/>
  <c r="AL14" i="3"/>
  <c r="AL13"/>
  <c r="AL15"/>
  <c r="AL17"/>
  <c r="AL19"/>
  <c r="AL28"/>
  <c r="AM10" i="1"/>
  <c r="AM12"/>
  <c r="AM13"/>
  <c r="AM14"/>
  <c r="AM17"/>
  <c r="AQ32" i="4"/>
  <c r="AQ33"/>
  <c r="AQ34"/>
  <c r="AQ35"/>
  <c r="AQ36"/>
  <c r="AQ37"/>
  <c r="AM18" i="1"/>
  <c r="AQ41" i="4"/>
  <c r="AQ42"/>
  <c r="AQ44"/>
  <c r="AQ45"/>
  <c r="AQ46"/>
  <c r="AQ47"/>
  <c r="AQ48"/>
  <c r="AM19" i="1"/>
  <c r="AM20"/>
  <c r="AM22"/>
  <c r="AQ56" i="4"/>
  <c r="AQ57"/>
  <c r="AQ58"/>
  <c r="AQ60"/>
  <c r="AQ61"/>
  <c r="AM23" i="1"/>
  <c r="AQ50" i="4"/>
  <c r="AQ65"/>
  <c r="AQ66"/>
  <c r="AQ67"/>
  <c r="AQ68"/>
  <c r="AQ69"/>
  <c r="AQ71"/>
  <c r="AM24" i="1"/>
  <c r="AQ72" i="4"/>
  <c r="AQ73"/>
  <c r="AQ74"/>
  <c r="AQ75"/>
  <c r="AQ76"/>
  <c r="AQ77"/>
  <c r="AQ78"/>
  <c r="AQ80"/>
  <c r="AQ93"/>
  <c r="AM26" i="1"/>
  <c r="AM27"/>
  <c r="AM29"/>
  <c r="AQ96" i="4"/>
  <c r="AM30" i="1"/>
  <c r="AQ82" i="4"/>
  <c r="AQ97"/>
  <c r="AM31" i="1"/>
  <c r="AM32"/>
  <c r="AQ102" i="4"/>
  <c r="AM33" i="1"/>
  <c r="AQ103" i="4"/>
  <c r="AM34" i="1"/>
  <c r="AQ104" i="4"/>
  <c r="AQ105"/>
  <c r="AM35" i="1"/>
  <c r="AQ98" i="4"/>
  <c r="AQ101"/>
  <c r="AM36" i="1"/>
  <c r="AM37"/>
  <c r="AM38"/>
  <c r="AM39"/>
  <c r="AJ40" i="17"/>
  <c r="AJ69"/>
  <c r="AJ416" i="24"/>
  <c r="AY132"/>
  <c r="AY138"/>
  <c r="AY144"/>
  <c r="AY150"/>
  <c r="AY156"/>
  <c r="AY162"/>
  <c r="AF14" i="3"/>
  <c r="AF13"/>
  <c r="AF15"/>
  <c r="AF17"/>
  <c r="AF19"/>
  <c r="AF28"/>
  <c r="AG10" i="1"/>
  <c r="AG12"/>
  <c r="AG13"/>
  <c r="AG14"/>
  <c r="AG17"/>
  <c r="AK32" i="4"/>
  <c r="AK33"/>
  <c r="AK34"/>
  <c r="AK35"/>
  <c r="AK36"/>
  <c r="AK37"/>
  <c r="AG18" i="1"/>
  <c r="AK41" i="4"/>
  <c r="AK42"/>
  <c r="AK44"/>
  <c r="AK45"/>
  <c r="AK46"/>
  <c r="AK47"/>
  <c r="AK48"/>
  <c r="AG19" i="1"/>
  <c r="AG20"/>
  <c r="AG22"/>
  <c r="AK56" i="4"/>
  <c r="AK57"/>
  <c r="AK58"/>
  <c r="AK60"/>
  <c r="AK61"/>
  <c r="AG23" i="1"/>
  <c r="AK50" i="4"/>
  <c r="AK65"/>
  <c r="AK66"/>
  <c r="AK67"/>
  <c r="AK68"/>
  <c r="AK69"/>
  <c r="AK71"/>
  <c r="AG24" i="1"/>
  <c r="AK72" i="4"/>
  <c r="AK73"/>
  <c r="AK74"/>
  <c r="AK75"/>
  <c r="AK76"/>
  <c r="AK77"/>
  <c r="AK78"/>
  <c r="AK80"/>
  <c r="AK93"/>
  <c r="AG26" i="1"/>
  <c r="AG27"/>
  <c r="AG29"/>
  <c r="AK96" i="4"/>
  <c r="AG30" i="1"/>
  <c r="AK82" i="4"/>
  <c r="AK97"/>
  <c r="AG31" i="1"/>
  <c r="AG32"/>
  <c r="AK102" i="4"/>
  <c r="AG33" i="1"/>
  <c r="AK103" i="4"/>
  <c r="AG34" i="1"/>
  <c r="AK104" i="4"/>
  <c r="AK105"/>
  <c r="AG35" i="1"/>
  <c r="AK98" i="4"/>
  <c r="AK101"/>
  <c r="AG36" i="1"/>
  <c r="AG37"/>
  <c r="AG38"/>
  <c r="AG39"/>
  <c r="AD40" i="17"/>
  <c r="AD69"/>
  <c r="AD416" i="24"/>
  <c r="AY168"/>
  <c r="AY174"/>
  <c r="AD14" i="3"/>
  <c r="AD13"/>
  <c r="AD15"/>
  <c r="AD17"/>
  <c r="AD19"/>
  <c r="AD28"/>
  <c r="AE10" i="1"/>
  <c r="AE12"/>
  <c r="AE13"/>
  <c r="AE14"/>
  <c r="AE17"/>
  <c r="AI32" i="4"/>
  <c r="AI33"/>
  <c r="AI34"/>
  <c r="AI35"/>
  <c r="AI36"/>
  <c r="AI37"/>
  <c r="AE18" i="1"/>
  <c r="AI41" i="4"/>
  <c r="AI42"/>
  <c r="AI44"/>
  <c r="AI45"/>
  <c r="AI46"/>
  <c r="AI47"/>
  <c r="AI48"/>
  <c r="AE19" i="1"/>
  <c r="AE20"/>
  <c r="AE22"/>
  <c r="AI56" i="4"/>
  <c r="AI57"/>
  <c r="AI58"/>
  <c r="AI60"/>
  <c r="AI61"/>
  <c r="AE23" i="1"/>
  <c r="AI50" i="4"/>
  <c r="AI65"/>
  <c r="AI66"/>
  <c r="AI67"/>
  <c r="AI68"/>
  <c r="AI69"/>
  <c r="AI71"/>
  <c r="AE24" i="1"/>
  <c r="AI72" i="4"/>
  <c r="AI73"/>
  <c r="AI74"/>
  <c r="AI75"/>
  <c r="AI76"/>
  <c r="AI77"/>
  <c r="AI78"/>
  <c r="AI80"/>
  <c r="AI93"/>
  <c r="AE26" i="1"/>
  <c r="AE27"/>
  <c r="AE29"/>
  <c r="AI96" i="4"/>
  <c r="AE30" i="1"/>
  <c r="AI82" i="4"/>
  <c r="AI97"/>
  <c r="AE31" i="1"/>
  <c r="AE32"/>
  <c r="AI102" i="4"/>
  <c r="AE33" i="1"/>
  <c r="AI103" i="4"/>
  <c r="AE34" i="1"/>
  <c r="AI104" i="4"/>
  <c r="AI105"/>
  <c r="AE35" i="1"/>
  <c r="AI98" i="4"/>
  <c r="AI101"/>
  <c r="AE36" i="1"/>
  <c r="AE37"/>
  <c r="AE38"/>
  <c r="AE39"/>
  <c r="AB40" i="17"/>
  <c r="AB69"/>
  <c r="AB416" i="24"/>
  <c r="AY180"/>
  <c r="AY186"/>
  <c r="AB14" i="3"/>
  <c r="AB13"/>
  <c r="AB15"/>
  <c r="AB17"/>
  <c r="AB19"/>
  <c r="AB28"/>
  <c r="AC10" i="1"/>
  <c r="AC12"/>
  <c r="AC13"/>
  <c r="AC14"/>
  <c r="AC17"/>
  <c r="AG32" i="4"/>
  <c r="AG33"/>
  <c r="AG34"/>
  <c r="AG35"/>
  <c r="AG36"/>
  <c r="AG37"/>
  <c r="AC18" i="1"/>
  <c r="AG41" i="4"/>
  <c r="AG44"/>
  <c r="AG45"/>
  <c r="AG46"/>
  <c r="AG47"/>
  <c r="AG48"/>
  <c r="AC19" i="1"/>
  <c r="AC20"/>
  <c r="AC22"/>
  <c r="AG56" i="4"/>
  <c r="AG57"/>
  <c r="AG58"/>
  <c r="AG60"/>
  <c r="AG61"/>
  <c r="AC23" i="1"/>
  <c r="AG50" i="4"/>
  <c r="AG65"/>
  <c r="AG68"/>
  <c r="AG69"/>
  <c r="AG71"/>
  <c r="AC24" i="1"/>
  <c r="AG72" i="4"/>
  <c r="AG73"/>
  <c r="AG74"/>
  <c r="AG75"/>
  <c r="AG76"/>
  <c r="AG77"/>
  <c r="AG78"/>
  <c r="AG80"/>
  <c r="AG93"/>
  <c r="AC26" i="1"/>
  <c r="AC27"/>
  <c r="AC29"/>
  <c r="AG96" i="4"/>
  <c r="AC30" i="1"/>
  <c r="AC32"/>
  <c r="AG102" i="4"/>
  <c r="AC33" i="1"/>
  <c r="AG103" i="4"/>
  <c r="AC34" i="1"/>
  <c r="AG104" i="4"/>
  <c r="AG105"/>
  <c r="AC35" i="1"/>
  <c r="AG82" i="4"/>
  <c r="AG98"/>
  <c r="AG101"/>
  <c r="AC36" i="1"/>
  <c r="AC37"/>
  <c r="AC38"/>
  <c r="AC39"/>
  <c r="Z40" i="17"/>
  <c r="Z69"/>
  <c r="Z416" i="24"/>
  <c r="AY192"/>
  <c r="AY198"/>
  <c r="AY204"/>
  <c r="AY210"/>
  <c r="AY216"/>
  <c r="AY222"/>
  <c r="AY228"/>
  <c r="U14" i="3"/>
  <c r="U13"/>
  <c r="U15"/>
  <c r="U17"/>
  <c r="U19"/>
  <c r="U28"/>
  <c r="V10" i="1"/>
  <c r="V12"/>
  <c r="V13"/>
  <c r="V14"/>
  <c r="V17"/>
  <c r="Z32" i="4"/>
  <c r="Z33"/>
  <c r="Z34"/>
  <c r="Z35"/>
  <c r="Z36"/>
  <c r="Z37"/>
  <c r="V18" i="1"/>
  <c r="Z41" i="4"/>
  <c r="Z42"/>
  <c r="Z44"/>
  <c r="Z45"/>
  <c r="Z46"/>
  <c r="Z47"/>
  <c r="Z48"/>
  <c r="V19" i="1"/>
  <c r="V20"/>
  <c r="V22"/>
  <c r="Z56" i="4"/>
  <c r="Z57"/>
  <c r="Z58"/>
  <c r="Z60"/>
  <c r="Z61"/>
  <c r="V23" i="1"/>
  <c r="Z50" i="4"/>
  <c r="Z65"/>
  <c r="Z66"/>
  <c r="Z67"/>
  <c r="Z68"/>
  <c r="Z69"/>
  <c r="Z71"/>
  <c r="V24" i="1"/>
  <c r="Z72" i="4"/>
  <c r="Z73"/>
  <c r="Z74"/>
  <c r="Z75"/>
  <c r="Z76"/>
  <c r="Z77"/>
  <c r="Z78"/>
  <c r="Z80"/>
  <c r="Z93"/>
  <c r="V26" i="1"/>
  <c r="V27"/>
  <c r="V29"/>
  <c r="Z96" i="4"/>
  <c r="V30" i="1"/>
  <c r="Z82" i="4"/>
  <c r="Z97"/>
  <c r="V31" i="1"/>
  <c r="V32"/>
  <c r="Z102" i="4"/>
  <c r="V33" i="1"/>
  <c r="Z103" i="4"/>
  <c r="V34" i="1"/>
  <c r="Z104" i="4"/>
  <c r="Z105"/>
  <c r="V35" i="1"/>
  <c r="Z98" i="4"/>
  <c r="Z101"/>
  <c r="V36" i="1"/>
  <c r="V37"/>
  <c r="V38"/>
  <c r="V39"/>
  <c r="S40" i="17"/>
  <c r="S69"/>
  <c r="S416" i="24"/>
  <c r="AY234"/>
  <c r="AY240"/>
  <c r="S14" i="3"/>
  <c r="S13"/>
  <c r="S15"/>
  <c r="S17"/>
  <c r="S19"/>
  <c r="S28"/>
  <c r="T10" i="1"/>
  <c r="T12"/>
  <c r="T13"/>
  <c r="T14"/>
  <c r="T17"/>
  <c r="X32" i="4"/>
  <c r="X33"/>
  <c r="X34"/>
  <c r="X35"/>
  <c r="X36"/>
  <c r="X37"/>
  <c r="T18" i="1"/>
  <c r="X41" i="4"/>
  <c r="X42"/>
  <c r="X44"/>
  <c r="X45"/>
  <c r="X46"/>
  <c r="X47"/>
  <c r="X48"/>
  <c r="T19" i="1"/>
  <c r="T20"/>
  <c r="T22"/>
  <c r="X56" i="4"/>
  <c r="X57"/>
  <c r="X58"/>
  <c r="X60"/>
  <c r="X61"/>
  <c r="T23" i="1"/>
  <c r="X50" i="4"/>
  <c r="X65"/>
  <c r="X66"/>
  <c r="X67"/>
  <c r="X68"/>
  <c r="X69"/>
  <c r="X71"/>
  <c r="T24" i="1"/>
  <c r="X72" i="4"/>
  <c r="X73"/>
  <c r="X74"/>
  <c r="X75"/>
  <c r="X76"/>
  <c r="X77"/>
  <c r="X78"/>
  <c r="X80"/>
  <c r="X93"/>
  <c r="T26" i="1"/>
  <c r="T27"/>
  <c r="T29"/>
  <c r="X96" i="4"/>
  <c r="T30" i="1"/>
  <c r="X82" i="4"/>
  <c r="X97"/>
  <c r="T31" i="1"/>
  <c r="T32"/>
  <c r="X102" i="4"/>
  <c r="T33" i="1"/>
  <c r="X103" i="4"/>
  <c r="T34" i="1"/>
  <c r="X104" i="4"/>
  <c r="X105"/>
  <c r="T35" i="1"/>
  <c r="X98" i="4"/>
  <c r="X101"/>
  <c r="T36" i="1"/>
  <c r="T37"/>
  <c r="T38"/>
  <c r="T39"/>
  <c r="Q40" i="17"/>
  <c r="Q69"/>
  <c r="Q416" i="24"/>
  <c r="AY246"/>
  <c r="AY252"/>
  <c r="Q14" i="3"/>
  <c r="Q13"/>
  <c r="Q15"/>
  <c r="Q17"/>
  <c r="Q19"/>
  <c r="Q28"/>
  <c r="R10" i="1"/>
  <c r="R12"/>
  <c r="R13"/>
  <c r="R14"/>
  <c r="R17"/>
  <c r="V32" i="4"/>
  <c r="V33"/>
  <c r="V34"/>
  <c r="V35"/>
  <c r="V36"/>
  <c r="V37"/>
  <c r="R18" i="1"/>
  <c r="V41" i="4"/>
  <c r="V42"/>
  <c r="V44"/>
  <c r="V45"/>
  <c r="V46"/>
  <c r="V47"/>
  <c r="V48"/>
  <c r="R19" i="1"/>
  <c r="R20"/>
  <c r="R22"/>
  <c r="V56" i="4"/>
  <c r="V57"/>
  <c r="V58"/>
  <c r="V60"/>
  <c r="V61"/>
  <c r="R23" i="1"/>
  <c r="V50" i="4"/>
  <c r="V65"/>
  <c r="V66"/>
  <c r="V67"/>
  <c r="V68"/>
  <c r="V69"/>
  <c r="V71"/>
  <c r="R24" i="1"/>
  <c r="V72" i="4"/>
  <c r="V73"/>
  <c r="V74"/>
  <c r="V75"/>
  <c r="V76"/>
  <c r="V77"/>
  <c r="V78"/>
  <c r="V80"/>
  <c r="V93"/>
  <c r="R26" i="1"/>
  <c r="R27"/>
  <c r="R29"/>
  <c r="V96" i="4"/>
  <c r="R30" i="1"/>
  <c r="V82" i="4"/>
  <c r="V97"/>
  <c r="R31" i="1"/>
  <c r="R32"/>
  <c r="V102" i="4"/>
  <c r="R33" i="1"/>
  <c r="V103" i="4"/>
  <c r="R34" i="1"/>
  <c r="V104" i="4"/>
  <c r="V105"/>
  <c r="R35" i="1"/>
  <c r="V98" i="4"/>
  <c r="V101"/>
  <c r="R36" i="1"/>
  <c r="R37"/>
  <c r="R38"/>
  <c r="R39"/>
  <c r="O40" i="17"/>
  <c r="O69"/>
  <c r="O416" i="24"/>
  <c r="AY258"/>
  <c r="AY264"/>
  <c r="AY270"/>
  <c r="N14" i="3"/>
  <c r="N13"/>
  <c r="N15"/>
  <c r="N17"/>
  <c r="N19"/>
  <c r="N28"/>
  <c r="O10" i="1"/>
  <c r="O12"/>
  <c r="O13"/>
  <c r="O14"/>
  <c r="O17"/>
  <c r="S32" i="4"/>
  <c r="S33"/>
  <c r="S34"/>
  <c r="S35"/>
  <c r="S36"/>
  <c r="S37"/>
  <c r="O18" i="1"/>
  <c r="S41" i="4"/>
  <c r="S42"/>
  <c r="S44"/>
  <c r="S45"/>
  <c r="S46"/>
  <c r="S47"/>
  <c r="S48"/>
  <c r="O19" i="1"/>
  <c r="O20"/>
  <c r="O22"/>
  <c r="S56" i="4"/>
  <c r="S57"/>
  <c r="S58"/>
  <c r="S60"/>
  <c r="S61"/>
  <c r="O23" i="1"/>
  <c r="S50" i="4"/>
  <c r="S65"/>
  <c r="S66"/>
  <c r="S67"/>
  <c r="S68"/>
  <c r="S69"/>
  <c r="S71"/>
  <c r="O24" i="1"/>
  <c r="S72" i="4"/>
  <c r="S73"/>
  <c r="S74"/>
  <c r="S75"/>
  <c r="S76"/>
  <c r="S77"/>
  <c r="S78"/>
  <c r="S80"/>
  <c r="S93"/>
  <c r="O26" i="1"/>
  <c r="O27"/>
  <c r="O29"/>
  <c r="S96" i="4"/>
  <c r="O30" i="1"/>
  <c r="S82" i="4"/>
  <c r="S97"/>
  <c r="O31" i="1"/>
  <c r="O32"/>
  <c r="S102" i="4"/>
  <c r="O33" i="1"/>
  <c r="S103" i="4"/>
  <c r="O34" i="1"/>
  <c r="S104" i="4"/>
  <c r="S105"/>
  <c r="O35" i="1"/>
  <c r="S98" i="4"/>
  <c r="S101"/>
  <c r="O36" i="1"/>
  <c r="O37"/>
  <c r="O38"/>
  <c r="O39"/>
  <c r="L40" i="17"/>
  <c r="L69"/>
  <c r="L416" i="24"/>
  <c r="AY276"/>
  <c r="AY282"/>
  <c r="L14" i="3"/>
  <c r="L13"/>
  <c r="L15"/>
  <c r="L17"/>
  <c r="L19"/>
  <c r="L28"/>
  <c r="M10" i="1"/>
  <c r="M12"/>
  <c r="M13"/>
  <c r="M14"/>
  <c r="M17"/>
  <c r="Q32" i="4"/>
  <c r="Q33"/>
  <c r="Q34"/>
  <c r="Q35"/>
  <c r="Q36"/>
  <c r="Q37"/>
  <c r="M18" i="1"/>
  <c r="Q41" i="4"/>
  <c r="Q42"/>
  <c r="Q44"/>
  <c r="Q45"/>
  <c r="Q46"/>
  <c r="Q47"/>
  <c r="Q48"/>
  <c r="M19" i="1"/>
  <c r="M20"/>
  <c r="M22"/>
  <c r="Q56" i="4"/>
  <c r="Q57"/>
  <c r="Q58"/>
  <c r="Q60"/>
  <c r="Q61"/>
  <c r="M23" i="1"/>
  <c r="Q50" i="4"/>
  <c r="Q65"/>
  <c r="Q66"/>
  <c r="Q67"/>
  <c r="Q68"/>
  <c r="Q69"/>
  <c r="Q71"/>
  <c r="M24" i="1"/>
  <c r="Q72" i="4"/>
  <c r="Q73"/>
  <c r="Q74"/>
  <c r="Q75"/>
  <c r="Q76"/>
  <c r="Q77"/>
  <c r="Q78"/>
  <c r="Q80"/>
  <c r="Q93"/>
  <c r="M26" i="1"/>
  <c r="M27"/>
  <c r="M29"/>
  <c r="Q96" i="4"/>
  <c r="M30" i="1"/>
  <c r="Q82" i="4"/>
  <c r="Q97"/>
  <c r="M31" i="1"/>
  <c r="M32"/>
  <c r="Q102" i="4"/>
  <c r="M33" i="1"/>
  <c r="Q103" i="4"/>
  <c r="M34" i="1"/>
  <c r="Q104" i="4"/>
  <c r="Q105"/>
  <c r="M35" i="1"/>
  <c r="Q98" i="4"/>
  <c r="Q101"/>
  <c r="M36" i="1"/>
  <c r="M37"/>
  <c r="M38"/>
  <c r="M39"/>
  <c r="J40" i="17"/>
  <c r="J69"/>
  <c r="J416" i="24"/>
  <c r="AY288"/>
  <c r="AY294"/>
  <c r="AY300"/>
  <c r="I14" i="3"/>
  <c r="I13"/>
  <c r="I15"/>
  <c r="I17"/>
  <c r="I19"/>
  <c r="I28"/>
  <c r="J10" i="1"/>
  <c r="J12"/>
  <c r="J13"/>
  <c r="J14"/>
  <c r="J17"/>
  <c r="N32" i="4"/>
  <c r="N33"/>
  <c r="N34"/>
  <c r="N35"/>
  <c r="N36"/>
  <c r="N37"/>
  <c r="J18" i="1"/>
  <c r="N41" i="4"/>
  <c r="N42"/>
  <c r="N44"/>
  <c r="N45"/>
  <c r="N46"/>
  <c r="N47"/>
  <c r="N48"/>
  <c r="J19" i="1"/>
  <c r="J20"/>
  <c r="J22"/>
  <c r="N56" i="4"/>
  <c r="N57"/>
  <c r="N58"/>
  <c r="N60"/>
  <c r="N61"/>
  <c r="J23" i="1"/>
  <c r="N50" i="4"/>
  <c r="N65"/>
  <c r="N66"/>
  <c r="N67"/>
  <c r="N68"/>
  <c r="N69"/>
  <c r="N71"/>
  <c r="J24" i="1"/>
  <c r="N72" i="4"/>
  <c r="N73"/>
  <c r="N74"/>
  <c r="N75"/>
  <c r="N76"/>
  <c r="N77"/>
  <c r="N78"/>
  <c r="N80"/>
  <c r="N93"/>
  <c r="J26" i="1"/>
  <c r="J27"/>
  <c r="J29"/>
  <c r="N96" i="4"/>
  <c r="J30" i="1"/>
  <c r="N82" i="4"/>
  <c r="N97"/>
  <c r="J31" i="1"/>
  <c r="J32"/>
  <c r="N102" i="4"/>
  <c r="J33" i="1"/>
  <c r="N103" i="4"/>
  <c r="J34" i="1"/>
  <c r="N104" i="4"/>
  <c r="N105"/>
  <c r="J35" i="1"/>
  <c r="N98" i="4"/>
  <c r="N101"/>
  <c r="J36" i="1"/>
  <c r="J37"/>
  <c r="J38"/>
  <c r="J39"/>
  <c r="G40" i="17"/>
  <c r="G69"/>
  <c r="G416" i="24"/>
  <c r="AY306"/>
  <c r="AY312"/>
  <c r="AY318"/>
  <c r="F14" i="3"/>
  <c r="F13"/>
  <c r="F15"/>
  <c r="F17"/>
  <c r="F19"/>
  <c r="F28"/>
  <c r="G10" i="1"/>
  <c r="G12"/>
  <c r="G13"/>
  <c r="G14"/>
  <c r="G17"/>
  <c r="K32" i="4"/>
  <c r="K33"/>
  <c r="K34"/>
  <c r="K35"/>
  <c r="K36"/>
  <c r="K37"/>
  <c r="G18" i="1"/>
  <c r="K41" i="4"/>
  <c r="K42"/>
  <c r="K44"/>
  <c r="K45"/>
  <c r="K46"/>
  <c r="K47"/>
  <c r="K48"/>
  <c r="G19" i="1"/>
  <c r="G20"/>
  <c r="G22"/>
  <c r="K56" i="4"/>
  <c r="K57"/>
  <c r="K58"/>
  <c r="K60"/>
  <c r="K61"/>
  <c r="G23" i="1"/>
  <c r="K50" i="4"/>
  <c r="K65"/>
  <c r="K66"/>
  <c r="K67"/>
  <c r="K68"/>
  <c r="K69"/>
  <c r="K71"/>
  <c r="G24" i="1"/>
  <c r="K72" i="4"/>
  <c r="K73"/>
  <c r="K74"/>
  <c r="K75"/>
  <c r="K76"/>
  <c r="K77"/>
  <c r="K78"/>
  <c r="K80"/>
  <c r="K93"/>
  <c r="G26" i="1"/>
  <c r="G27"/>
  <c r="G29"/>
  <c r="K96" i="4"/>
  <c r="G30" i="1"/>
  <c r="K82" i="4"/>
  <c r="K97"/>
  <c r="G31" i="1"/>
  <c r="G32"/>
  <c r="K102" i="4"/>
  <c r="G33" i="1"/>
  <c r="K103" i="4"/>
  <c r="G34" i="1"/>
  <c r="K104" i="4"/>
  <c r="K105"/>
  <c r="G35" i="1"/>
  <c r="K98" i="4"/>
  <c r="K101"/>
  <c r="G36" i="1"/>
  <c r="G37"/>
  <c r="G38"/>
  <c r="G39"/>
  <c r="D40" i="17"/>
  <c r="D69"/>
  <c r="D416" i="24"/>
  <c r="AY324"/>
  <c r="AY330"/>
  <c r="AY336"/>
  <c r="AY15"/>
  <c r="BB14" i="3"/>
  <c r="BB13"/>
  <c r="BB16"/>
  <c r="BB15"/>
  <c r="BB17"/>
  <c r="BB19"/>
  <c r="BB22"/>
  <c r="BB25"/>
  <c r="BB28"/>
  <c r="BG52" i="4"/>
  <c r="BB30" i="3"/>
  <c r="BB33"/>
  <c r="BB39"/>
  <c r="BB42"/>
  <c r="BC10" i="1"/>
  <c r="BC12"/>
  <c r="BC13"/>
  <c r="BC14"/>
  <c r="BC17"/>
  <c r="BG30" i="4"/>
  <c r="BG32"/>
  <c r="BG33"/>
  <c r="BG34"/>
  <c r="BG35"/>
  <c r="BG36"/>
  <c r="BG37"/>
  <c r="BC18" i="1"/>
  <c r="BG26" i="4"/>
  <c r="BG41"/>
  <c r="BG42"/>
  <c r="BG43"/>
  <c r="BG44"/>
  <c r="BG45"/>
  <c r="BG46"/>
  <c r="BG47"/>
  <c r="BG48"/>
  <c r="BC19" i="1"/>
  <c r="BC20"/>
  <c r="BC22"/>
  <c r="BG55" i="4"/>
  <c r="BG56"/>
  <c r="BG57"/>
  <c r="BG58"/>
  <c r="BG59"/>
  <c r="BG60"/>
  <c r="BG61"/>
  <c r="BC23" i="1"/>
  <c r="BG50" i="4"/>
  <c r="BG65"/>
  <c r="BG66"/>
  <c r="BG67"/>
  <c r="BG68"/>
  <c r="BG69"/>
  <c r="BG70"/>
  <c r="BG71"/>
  <c r="BC24" i="1"/>
  <c r="BG72" i="4"/>
  <c r="BG73"/>
  <c r="BG74"/>
  <c r="BG75"/>
  <c r="BG76"/>
  <c r="BG77"/>
  <c r="BG78"/>
  <c r="BG80"/>
  <c r="BG93"/>
  <c r="BC26" i="1"/>
  <c r="BC27"/>
  <c r="BC29"/>
  <c r="BG96" i="4"/>
  <c r="BC30" i="1"/>
  <c r="BG82" i="4"/>
  <c r="BG97"/>
  <c r="BC31" i="1"/>
  <c r="BC32"/>
  <c r="BG102" i="4"/>
  <c r="BC33" i="1"/>
  <c r="BG103" i="4"/>
  <c r="BC34" i="1"/>
  <c r="BG104" i="4"/>
  <c r="BG105"/>
  <c r="BC35" i="1"/>
  <c r="BG98" i="4"/>
  <c r="BG101"/>
  <c r="BC36" i="1"/>
  <c r="BC37"/>
  <c r="BC38"/>
  <c r="BC39"/>
  <c r="AZ40" i="17"/>
  <c r="AZ69"/>
  <c r="AZ416" i="24"/>
  <c r="AZ42"/>
  <c r="AZ48"/>
  <c r="AZ54"/>
  <c r="AZ60"/>
  <c r="AZ66"/>
  <c r="AZ72"/>
  <c r="AZ78"/>
  <c r="AU14" i="3"/>
  <c r="AU13"/>
  <c r="AU15"/>
  <c r="AU17"/>
  <c r="AU19"/>
  <c r="AU28"/>
  <c r="AV10" i="1"/>
  <c r="AV12"/>
  <c r="AV13"/>
  <c r="AV14"/>
  <c r="AV17"/>
  <c r="AZ30" i="4"/>
  <c r="AZ32"/>
  <c r="AZ33"/>
  <c r="AZ34"/>
  <c r="AZ35"/>
  <c r="AZ36"/>
  <c r="AZ37"/>
  <c r="AV18" i="1"/>
  <c r="AZ41" i="4"/>
  <c r="AZ42"/>
  <c r="AZ44"/>
  <c r="AZ45"/>
  <c r="AZ46"/>
  <c r="AZ47"/>
  <c r="AZ48"/>
  <c r="AV19" i="1"/>
  <c r="AV20"/>
  <c r="AV22"/>
  <c r="AZ55" i="4"/>
  <c r="AZ56"/>
  <c r="AZ57"/>
  <c r="AZ58"/>
  <c r="AZ60"/>
  <c r="AZ61"/>
  <c r="AV23" i="1"/>
  <c r="AZ50" i="4"/>
  <c r="AZ65"/>
  <c r="AZ66"/>
  <c r="AZ67"/>
  <c r="AZ68"/>
  <c r="AZ69"/>
  <c r="AZ71"/>
  <c r="AV24" i="1"/>
  <c r="AZ72" i="4"/>
  <c r="AZ73"/>
  <c r="AZ74"/>
  <c r="AZ75"/>
  <c r="AZ76"/>
  <c r="AZ77"/>
  <c r="AZ78"/>
  <c r="AZ80"/>
  <c r="AZ93"/>
  <c r="AV26" i="1"/>
  <c r="AV27"/>
  <c r="AV29"/>
  <c r="AZ96" i="4"/>
  <c r="AV30" i="1"/>
  <c r="AZ82" i="4"/>
  <c r="AZ97"/>
  <c r="AV31" i="1"/>
  <c r="AV32"/>
  <c r="AZ102" i="4"/>
  <c r="AV33" i="1"/>
  <c r="AZ103" i="4"/>
  <c r="AV34" i="1"/>
  <c r="AZ104" i="4"/>
  <c r="AZ105"/>
  <c r="AV35" i="1"/>
  <c r="AZ98" i="4"/>
  <c r="AZ101"/>
  <c r="AV36" i="1"/>
  <c r="AV37"/>
  <c r="AV38"/>
  <c r="AV39"/>
  <c r="AS40" i="17"/>
  <c r="AS69"/>
  <c r="AS416" i="24"/>
  <c r="AZ84"/>
  <c r="AZ90"/>
  <c r="AZ96"/>
  <c r="AZ102"/>
  <c r="AZ108"/>
  <c r="AZ114"/>
  <c r="AZ120"/>
  <c r="AZ126"/>
  <c r="AZ132"/>
  <c r="AZ138"/>
  <c r="AZ144"/>
  <c r="AZ150"/>
  <c r="AZ156"/>
  <c r="AZ162"/>
  <c r="AZ168"/>
  <c r="AZ174"/>
  <c r="AZ180"/>
  <c r="AZ186"/>
  <c r="AZ192"/>
  <c r="AZ198"/>
  <c r="AZ204"/>
  <c r="AZ210"/>
  <c r="AZ216"/>
  <c r="AZ222"/>
  <c r="AZ228"/>
  <c r="AZ234"/>
  <c r="AZ240"/>
  <c r="AZ246"/>
  <c r="AZ252"/>
  <c r="AZ258"/>
  <c r="AZ264"/>
  <c r="AZ270"/>
  <c r="AZ276"/>
  <c r="AZ282"/>
  <c r="AZ288"/>
  <c r="AZ294"/>
  <c r="AZ300"/>
  <c r="AZ306"/>
  <c r="AZ312"/>
  <c r="AZ318"/>
  <c r="AZ324"/>
  <c r="AZ330"/>
  <c r="AZ336"/>
  <c r="AZ342"/>
  <c r="AZ15"/>
  <c r="BC14" i="3"/>
  <c r="BC13"/>
  <c r="BC16"/>
  <c r="BC15"/>
  <c r="BC17"/>
  <c r="BC19"/>
  <c r="BC22"/>
  <c r="BC25"/>
  <c r="BC28"/>
  <c r="BH52" i="4"/>
  <c r="BC30" i="3"/>
  <c r="BC33"/>
  <c r="BC39"/>
  <c r="BC42"/>
  <c r="BD10" i="1"/>
  <c r="BD12"/>
  <c r="BD13"/>
  <c r="BD14"/>
  <c r="BD17"/>
  <c r="BH30" i="4"/>
  <c r="BH32"/>
  <c r="BH33"/>
  <c r="BH34"/>
  <c r="BH35"/>
  <c r="BH36"/>
  <c r="BH37"/>
  <c r="BD18" i="1"/>
  <c r="BH26" i="4"/>
  <c r="BH41"/>
  <c r="BH42"/>
  <c r="BH43"/>
  <c r="BH44"/>
  <c r="BH45"/>
  <c r="BH46"/>
  <c r="BH47"/>
  <c r="BH48"/>
  <c r="BD19" i="1"/>
  <c r="BD20"/>
  <c r="BD22"/>
  <c r="BH55" i="4"/>
  <c r="BH56"/>
  <c r="BH57"/>
  <c r="BH58"/>
  <c r="BH59"/>
  <c r="BH60"/>
  <c r="BH61"/>
  <c r="BD23" i="1"/>
  <c r="BH50" i="4"/>
  <c r="BH65"/>
  <c r="BH66"/>
  <c r="BH67"/>
  <c r="BH68"/>
  <c r="BH69"/>
  <c r="BH70"/>
  <c r="BH71"/>
  <c r="BD24" i="1"/>
  <c r="BH72" i="4"/>
  <c r="BH73"/>
  <c r="BH74"/>
  <c r="BH75"/>
  <c r="BH76"/>
  <c r="BH77"/>
  <c r="BH78"/>
  <c r="BH80"/>
  <c r="BH93"/>
  <c r="BD26" i="1"/>
  <c r="BD27"/>
  <c r="BD29"/>
  <c r="BH96" i="4"/>
  <c r="BD30" i="1"/>
  <c r="BH82" i="4"/>
  <c r="BH97"/>
  <c r="BD31" i="1"/>
  <c r="BD32"/>
  <c r="BH102" i="4"/>
  <c r="BD33" i="1"/>
  <c r="BH103" i="4"/>
  <c r="BD34" i="1"/>
  <c r="BH104" i="4"/>
  <c r="BH105"/>
  <c r="BD35" i="1"/>
  <c r="BH98" i="4"/>
  <c r="BH101"/>
  <c r="BD36" i="1"/>
  <c r="BD37"/>
  <c r="BD38"/>
  <c r="BD39"/>
  <c r="BA40" i="17"/>
  <c r="BA69"/>
  <c r="BA416" i="24"/>
  <c r="BA42"/>
  <c r="BA48"/>
  <c r="BA54"/>
  <c r="BA60"/>
  <c r="BA66"/>
  <c r="BA72"/>
  <c r="BA78"/>
  <c r="AV14" i="3"/>
  <c r="AV13"/>
  <c r="AV15"/>
  <c r="AV17"/>
  <c r="AV19"/>
  <c r="AV28"/>
  <c r="AW10" i="1"/>
  <c r="AW12"/>
  <c r="AW13"/>
  <c r="AW14"/>
  <c r="AW17"/>
  <c r="BA32" i="4"/>
  <c r="BA33"/>
  <c r="BA34"/>
  <c r="BA35"/>
  <c r="BA36"/>
  <c r="BA37"/>
  <c r="AW18" i="1"/>
  <c r="BA41" i="4"/>
  <c r="BA42"/>
  <c r="BA44"/>
  <c r="BA45"/>
  <c r="BA46"/>
  <c r="BA47"/>
  <c r="BA48"/>
  <c r="AW19" i="1"/>
  <c r="AW20"/>
  <c r="AW22"/>
  <c r="BA56" i="4"/>
  <c r="BA57"/>
  <c r="BA58"/>
  <c r="BA60"/>
  <c r="BA61"/>
  <c r="AW23" i="1"/>
  <c r="BA50" i="4"/>
  <c r="BA65"/>
  <c r="BA66"/>
  <c r="BA67"/>
  <c r="BA68"/>
  <c r="BA69"/>
  <c r="BA71"/>
  <c r="AW24" i="1"/>
  <c r="BA72" i="4"/>
  <c r="BA73"/>
  <c r="BA74"/>
  <c r="BA75"/>
  <c r="BA76"/>
  <c r="BA77"/>
  <c r="BA78"/>
  <c r="BA80"/>
  <c r="BA93"/>
  <c r="AW26" i="1"/>
  <c r="AW27"/>
  <c r="AW29"/>
  <c r="BA96" i="4"/>
  <c r="AW30" i="1"/>
  <c r="BA82" i="4"/>
  <c r="BA97"/>
  <c r="AW31" i="1"/>
  <c r="AW32"/>
  <c r="BA102" i="4"/>
  <c r="AW33" i="1"/>
  <c r="BA103" i="4"/>
  <c r="AW34" i="1"/>
  <c r="BA104" i="4"/>
  <c r="BA105"/>
  <c r="AW35" i="1"/>
  <c r="BA98" i="4"/>
  <c r="BA101"/>
  <c r="AW36" i="1"/>
  <c r="AW37"/>
  <c r="AW38"/>
  <c r="AW39"/>
  <c r="AT40" i="17"/>
  <c r="AT69"/>
  <c r="AT416" i="24"/>
  <c r="BA84"/>
  <c r="BA90"/>
  <c r="BA96"/>
  <c r="BA102"/>
  <c r="BA108"/>
  <c r="BA114"/>
  <c r="BA120"/>
  <c r="BA126"/>
  <c r="BA132"/>
  <c r="BA138"/>
  <c r="BA144"/>
  <c r="BA150"/>
  <c r="BA156"/>
  <c r="BA162"/>
  <c r="BA168"/>
  <c r="BA174"/>
  <c r="BA180"/>
  <c r="BA186"/>
  <c r="BA192"/>
  <c r="BA198"/>
  <c r="BA204"/>
  <c r="BA210"/>
  <c r="BA216"/>
  <c r="BA222"/>
  <c r="BA228"/>
  <c r="BA234"/>
  <c r="BA240"/>
  <c r="BA246"/>
  <c r="BA252"/>
  <c r="BA258"/>
  <c r="BA264"/>
  <c r="BA270"/>
  <c r="BA276"/>
  <c r="BA282"/>
  <c r="BA288"/>
  <c r="BA294"/>
  <c r="BA300"/>
  <c r="BA306"/>
  <c r="BA312"/>
  <c r="BA318"/>
  <c r="BA324"/>
  <c r="BA330"/>
  <c r="BA336"/>
  <c r="BA342"/>
  <c r="BA348"/>
  <c r="BA15"/>
  <c r="BD14" i="3"/>
  <c r="BD13"/>
  <c r="BD16"/>
  <c r="BD15"/>
  <c r="BD17"/>
  <c r="BD19"/>
  <c r="BD22"/>
  <c r="BD25"/>
  <c r="BD28"/>
  <c r="BI52" i="4"/>
  <c r="BD30" i="3"/>
  <c r="BD33"/>
  <c r="BD39"/>
  <c r="BD42"/>
  <c r="BE10" i="1"/>
  <c r="BE12"/>
  <c r="BE13"/>
  <c r="BE14"/>
  <c r="BE17"/>
  <c r="BI30" i="4"/>
  <c r="BI32"/>
  <c r="BI33"/>
  <c r="BI34"/>
  <c r="BI35"/>
  <c r="BI36"/>
  <c r="BI37"/>
  <c r="BE18" i="1"/>
  <c r="BI26" i="4"/>
  <c r="BI41"/>
  <c r="BI42"/>
  <c r="BI43"/>
  <c r="BI44"/>
  <c r="BI45"/>
  <c r="BI46"/>
  <c r="BI47"/>
  <c r="BI48"/>
  <c r="BE19" i="1"/>
  <c r="BE20"/>
  <c r="BE22"/>
  <c r="BI55" i="4"/>
  <c r="BI56"/>
  <c r="BI57"/>
  <c r="BI58"/>
  <c r="BI59"/>
  <c r="BI60"/>
  <c r="BI61"/>
  <c r="BE23" i="1"/>
  <c r="BI50" i="4"/>
  <c r="BI65"/>
  <c r="BI66"/>
  <c r="BI67"/>
  <c r="BI68"/>
  <c r="BI69"/>
  <c r="BI70"/>
  <c r="BI71"/>
  <c r="BE24" i="1"/>
  <c r="BI72" i="4"/>
  <c r="BI73"/>
  <c r="BI74"/>
  <c r="BI75"/>
  <c r="BI76"/>
  <c r="BI77"/>
  <c r="BI78"/>
  <c r="BI80"/>
  <c r="BI93"/>
  <c r="BE26" i="1"/>
  <c r="BE27"/>
  <c r="BE29"/>
  <c r="BI96" i="4"/>
  <c r="BE30" i="1"/>
  <c r="BI82" i="4"/>
  <c r="BI97"/>
  <c r="BE31" i="1"/>
  <c r="BE32"/>
  <c r="BI102" i="4"/>
  <c r="BE33" i="1"/>
  <c r="BI103" i="4"/>
  <c r="BE34" i="1"/>
  <c r="BI104" i="4"/>
  <c r="BI105"/>
  <c r="BE35" i="1"/>
  <c r="BI98" i="4"/>
  <c r="BI101"/>
  <c r="BE36" i="1"/>
  <c r="BE37"/>
  <c r="BE38"/>
  <c r="BE39"/>
  <c r="BB40" i="17"/>
  <c r="BB69"/>
  <c r="BB416" i="24"/>
  <c r="BB42"/>
  <c r="BB48"/>
  <c r="BB54"/>
  <c r="BB60"/>
  <c r="BB66"/>
  <c r="BB72"/>
  <c r="BB78"/>
  <c r="BB84"/>
  <c r="BB90"/>
  <c r="BB96"/>
  <c r="BB102"/>
  <c r="BB108"/>
  <c r="BB114"/>
  <c r="BB120"/>
  <c r="BB126"/>
  <c r="BB132"/>
  <c r="BB138"/>
  <c r="BB144"/>
  <c r="BB150"/>
  <c r="BB156"/>
  <c r="BB162"/>
  <c r="BB168"/>
  <c r="BB174"/>
  <c r="BB180"/>
  <c r="BB186"/>
  <c r="BB192"/>
  <c r="BB198"/>
  <c r="BB204"/>
  <c r="BB210"/>
  <c r="BB216"/>
  <c r="BB222"/>
  <c r="BB228"/>
  <c r="BB234"/>
  <c r="BB240"/>
  <c r="BB246"/>
  <c r="BB252"/>
  <c r="BB258"/>
  <c r="BB264"/>
  <c r="BB270"/>
  <c r="BB276"/>
  <c r="BB282"/>
  <c r="BB288"/>
  <c r="BB294"/>
  <c r="BB300"/>
  <c r="BB306"/>
  <c r="BB312"/>
  <c r="BB318"/>
  <c r="BB324"/>
  <c r="BB330"/>
  <c r="BB336"/>
  <c r="BB342"/>
  <c r="BB348"/>
  <c r="BB354"/>
  <c r="BB15"/>
  <c r="BE14" i="3"/>
  <c r="BE13"/>
  <c r="BE16"/>
  <c r="BE15"/>
  <c r="BE17"/>
  <c r="BE19"/>
  <c r="BE22"/>
  <c r="BE25"/>
  <c r="BE28"/>
  <c r="BJ52" i="4"/>
  <c r="BE30" i="3"/>
  <c r="BE33"/>
  <c r="BE39"/>
  <c r="BE42"/>
  <c r="BF10" i="1"/>
  <c r="BF12"/>
  <c r="BF13"/>
  <c r="BF14"/>
  <c r="BF17"/>
  <c r="BJ30" i="4"/>
  <c r="BJ32"/>
  <c r="BJ33"/>
  <c r="BJ34"/>
  <c r="BJ35"/>
  <c r="BJ36"/>
  <c r="BJ37"/>
  <c r="BF18" i="1"/>
  <c r="BJ26" i="4"/>
  <c r="BJ41"/>
  <c r="BJ42"/>
  <c r="BJ43"/>
  <c r="BJ44"/>
  <c r="BJ45"/>
  <c r="BJ46"/>
  <c r="BJ47"/>
  <c r="BJ48"/>
  <c r="BF19" i="1"/>
  <c r="BF20"/>
  <c r="BF22"/>
  <c r="BJ55" i="4"/>
  <c r="BJ56"/>
  <c r="BJ57"/>
  <c r="BJ58"/>
  <c r="BJ59"/>
  <c r="BJ60"/>
  <c r="BJ61"/>
  <c r="BF23" i="1"/>
  <c r="BJ50" i="4"/>
  <c r="BJ65"/>
  <c r="BJ66"/>
  <c r="BJ67"/>
  <c r="BJ68"/>
  <c r="BJ69"/>
  <c r="BJ70"/>
  <c r="BJ71"/>
  <c r="BF24" i="1"/>
  <c r="BJ72" i="4"/>
  <c r="BJ73"/>
  <c r="BJ74"/>
  <c r="BJ75"/>
  <c r="BJ76"/>
  <c r="BJ77"/>
  <c r="BJ78"/>
  <c r="BJ80"/>
  <c r="BJ93"/>
  <c r="BF26" i="1"/>
  <c r="BF27"/>
  <c r="BF29"/>
  <c r="BJ96" i="4"/>
  <c r="BF30" i="1"/>
  <c r="BJ82" i="4"/>
  <c r="BJ97"/>
  <c r="BF31" i="1"/>
  <c r="BF32"/>
  <c r="BJ102" i="4"/>
  <c r="BF33" i="1"/>
  <c r="BJ103" i="4"/>
  <c r="BF34" i="1"/>
  <c r="BJ104" i="4"/>
  <c r="BJ105"/>
  <c r="BF35" i="1"/>
  <c r="BJ98" i="4"/>
  <c r="BJ101"/>
  <c r="BF36" i="1"/>
  <c r="BF37"/>
  <c r="BF38"/>
  <c r="BF39"/>
  <c r="BC40" i="17"/>
  <c r="BC69"/>
  <c r="BC416" i="24"/>
  <c r="BC42"/>
  <c r="BC48"/>
  <c r="BC54"/>
  <c r="BC60"/>
  <c r="BC66"/>
  <c r="BC72"/>
  <c r="BC78"/>
  <c r="BC84"/>
  <c r="BC90"/>
  <c r="BC96"/>
  <c r="BC102"/>
  <c r="BC108"/>
  <c r="BC114"/>
  <c r="BC120"/>
  <c r="BC126"/>
  <c r="BC132"/>
  <c r="BC138"/>
  <c r="BC144"/>
  <c r="BC150"/>
  <c r="BC156"/>
  <c r="BC162"/>
  <c r="BC168"/>
  <c r="BC174"/>
  <c r="BC180"/>
  <c r="BC186"/>
  <c r="BC192"/>
  <c r="BC198"/>
  <c r="BC204"/>
  <c r="BC210"/>
  <c r="BC216"/>
  <c r="BC222"/>
  <c r="BC228"/>
  <c r="BC234"/>
  <c r="BC240"/>
  <c r="BC246"/>
  <c r="BC252"/>
  <c r="BC258"/>
  <c r="BC264"/>
  <c r="BC270"/>
  <c r="BC276"/>
  <c r="BC282"/>
  <c r="BC288"/>
  <c r="BC294"/>
  <c r="BC300"/>
  <c r="BC306"/>
  <c r="BC312"/>
  <c r="BC318"/>
  <c r="BC324"/>
  <c r="BC330"/>
  <c r="BC336"/>
  <c r="BC342"/>
  <c r="BC348"/>
  <c r="BC354"/>
  <c r="BC360"/>
  <c r="BC15"/>
  <c r="BF14" i="3"/>
  <c r="BF13"/>
  <c r="BF16"/>
  <c r="BF15"/>
  <c r="BF17"/>
  <c r="BF19"/>
  <c r="BF22"/>
  <c r="BF25"/>
  <c r="BF28"/>
  <c r="BK52" i="4"/>
  <c r="BF30" i="3"/>
  <c r="BF33"/>
  <c r="BF39"/>
  <c r="BF42"/>
  <c r="BG10" i="1"/>
  <c r="BG12"/>
  <c r="BG13"/>
  <c r="BG14"/>
  <c r="BG17"/>
  <c r="BK30" i="4"/>
  <c r="BK32"/>
  <c r="BK33"/>
  <c r="BK34"/>
  <c r="BK35"/>
  <c r="BK36"/>
  <c r="BK37"/>
  <c r="BG18" i="1"/>
  <c r="BK26" i="4"/>
  <c r="BK41"/>
  <c r="BK42"/>
  <c r="BK43"/>
  <c r="BK44"/>
  <c r="BK45"/>
  <c r="BK46"/>
  <c r="BK47"/>
  <c r="BK48"/>
  <c r="BG19" i="1"/>
  <c r="BG20"/>
  <c r="BG22"/>
  <c r="BK55" i="4"/>
  <c r="BK56"/>
  <c r="BK57"/>
  <c r="BK58"/>
  <c r="BK59"/>
  <c r="BK60"/>
  <c r="BK61"/>
  <c r="BG23" i="1"/>
  <c r="BK50" i="4"/>
  <c r="BK65"/>
  <c r="BK66"/>
  <c r="BK67"/>
  <c r="BK68"/>
  <c r="BK69"/>
  <c r="BK70"/>
  <c r="BK71"/>
  <c r="BG24" i="1"/>
  <c r="BK72" i="4"/>
  <c r="BK73"/>
  <c r="BK74"/>
  <c r="BK75"/>
  <c r="BK76"/>
  <c r="BK77"/>
  <c r="BK78"/>
  <c r="BK80"/>
  <c r="BK93"/>
  <c r="BG26" i="1"/>
  <c r="BG27"/>
  <c r="BG29"/>
  <c r="BK96" i="4"/>
  <c r="BG30" i="1"/>
  <c r="BK82" i="4"/>
  <c r="BK97"/>
  <c r="BG31" i="1"/>
  <c r="BG32"/>
  <c r="BK102" i="4"/>
  <c r="BG33" i="1"/>
  <c r="BK103" i="4"/>
  <c r="BG34" i="1"/>
  <c r="BK104" i="4"/>
  <c r="BK105"/>
  <c r="BG35" i="1"/>
  <c r="BK98" i="4"/>
  <c r="BK101"/>
  <c r="BG36" i="1"/>
  <c r="BG37"/>
  <c r="BG38"/>
  <c r="BG39"/>
  <c r="BD40" i="17"/>
  <c r="BD69"/>
  <c r="BD416" i="24"/>
  <c r="BD42"/>
  <c r="BD48"/>
  <c r="BD54"/>
  <c r="BD60"/>
  <c r="BD66"/>
  <c r="BD72"/>
  <c r="BD78"/>
  <c r="BD84"/>
  <c r="BD90"/>
  <c r="BD96"/>
  <c r="BD102"/>
  <c r="BD108"/>
  <c r="BD114"/>
  <c r="BD120"/>
  <c r="BD126"/>
  <c r="BD132"/>
  <c r="BD138"/>
  <c r="BD144"/>
  <c r="BD150"/>
  <c r="BD156"/>
  <c r="BD162"/>
  <c r="BD168"/>
  <c r="BD174"/>
  <c r="BD180"/>
  <c r="BD186"/>
  <c r="BD192"/>
  <c r="BD198"/>
  <c r="BD204"/>
  <c r="BD210"/>
  <c r="BD216"/>
  <c r="BD222"/>
  <c r="BD228"/>
  <c r="BD234"/>
  <c r="BD240"/>
  <c r="BD246"/>
  <c r="BD252"/>
  <c r="BD258"/>
  <c r="BD264"/>
  <c r="BD270"/>
  <c r="BD276"/>
  <c r="BD282"/>
  <c r="BD288"/>
  <c r="BD294"/>
  <c r="BD300"/>
  <c r="BD306"/>
  <c r="BD312"/>
  <c r="BD318"/>
  <c r="BD324"/>
  <c r="BD330"/>
  <c r="BD336"/>
  <c r="BD342"/>
  <c r="BD348"/>
  <c r="BD354"/>
  <c r="BD360"/>
  <c r="BD366"/>
  <c r="BD15"/>
  <c r="BG14" i="3"/>
  <c r="BG13"/>
  <c r="BG16"/>
  <c r="BG15"/>
  <c r="BG17"/>
  <c r="BG19"/>
  <c r="BG22"/>
  <c r="BG25"/>
  <c r="BG28"/>
  <c r="BL52" i="4"/>
  <c r="BG30" i="3"/>
  <c r="BG33"/>
  <c r="BG39"/>
  <c r="BG42"/>
  <c r="BH10" i="1"/>
  <c r="BH12"/>
  <c r="BH13"/>
  <c r="BH14"/>
  <c r="BH17"/>
  <c r="BL30" i="4"/>
  <c r="BL32"/>
  <c r="BL33"/>
  <c r="BL34"/>
  <c r="BL35"/>
  <c r="BL36"/>
  <c r="BL37"/>
  <c r="BH18" i="1"/>
  <c r="BL26" i="4"/>
  <c r="BL41"/>
  <c r="BL42"/>
  <c r="BL43"/>
  <c r="BL44"/>
  <c r="BL45"/>
  <c r="BL46"/>
  <c r="BL47"/>
  <c r="BL48"/>
  <c r="BH19" i="1"/>
  <c r="BH20"/>
  <c r="BH22"/>
  <c r="BL55" i="4"/>
  <c r="BL56"/>
  <c r="BL57"/>
  <c r="BL58"/>
  <c r="BL59"/>
  <c r="BL60"/>
  <c r="BL61"/>
  <c r="BH23" i="1"/>
  <c r="BL50" i="4"/>
  <c r="BL65"/>
  <c r="BL66"/>
  <c r="BL67"/>
  <c r="BL68"/>
  <c r="BL69"/>
  <c r="BL70"/>
  <c r="BL71"/>
  <c r="BH24" i="1"/>
  <c r="BL72" i="4"/>
  <c r="BL73"/>
  <c r="BL74"/>
  <c r="BL75"/>
  <c r="BL76"/>
  <c r="BL77"/>
  <c r="BL78"/>
  <c r="BL80"/>
  <c r="BL93"/>
  <c r="BH26" i="1"/>
  <c r="BH27"/>
  <c r="BH29"/>
  <c r="BL96" i="4"/>
  <c r="BH30" i="1"/>
  <c r="BL82" i="4"/>
  <c r="BL97"/>
  <c r="BH31" i="1"/>
  <c r="BH32"/>
  <c r="BL102" i="4"/>
  <c r="BH33" i="1"/>
  <c r="BL103" i="4"/>
  <c r="BH34" i="1"/>
  <c r="BL104" i="4"/>
  <c r="BL105"/>
  <c r="BH35" i="1"/>
  <c r="BL98" i="4"/>
  <c r="BL101"/>
  <c r="BH36" i="1"/>
  <c r="BH37"/>
  <c r="BH38"/>
  <c r="BH39"/>
  <c r="BE40" i="17"/>
  <c r="BE69"/>
  <c r="BE416" i="24"/>
  <c r="BE42"/>
  <c r="BE48"/>
  <c r="BE54"/>
  <c r="BE60"/>
  <c r="BE66"/>
  <c r="BE72"/>
  <c r="BE78"/>
  <c r="BE84"/>
  <c r="BE90"/>
  <c r="BE96"/>
  <c r="BE102"/>
  <c r="BE108"/>
  <c r="BE114"/>
  <c r="BE120"/>
  <c r="BE126"/>
  <c r="BE132"/>
  <c r="BE138"/>
  <c r="BE144"/>
  <c r="BE150"/>
  <c r="BE156"/>
  <c r="BE162"/>
  <c r="BE168"/>
  <c r="BE174"/>
  <c r="BE180"/>
  <c r="BE186"/>
  <c r="BE192"/>
  <c r="BE198"/>
  <c r="BE204"/>
  <c r="BE210"/>
  <c r="BE216"/>
  <c r="BE222"/>
  <c r="BE228"/>
  <c r="BE234"/>
  <c r="BE240"/>
  <c r="BE246"/>
  <c r="BE252"/>
  <c r="BE258"/>
  <c r="BE264"/>
  <c r="BE270"/>
  <c r="BE276"/>
  <c r="BE282"/>
  <c r="BE288"/>
  <c r="BE294"/>
  <c r="BE300"/>
  <c r="BE306"/>
  <c r="BE312"/>
  <c r="BE318"/>
  <c r="BE324"/>
  <c r="BE330"/>
  <c r="BE336"/>
  <c r="BE342"/>
  <c r="BE348"/>
  <c r="BE354"/>
  <c r="BE360"/>
  <c r="BE366"/>
  <c r="BE372"/>
  <c r="BE15"/>
  <c r="BH14" i="3"/>
  <c r="BH13"/>
  <c r="BH16"/>
  <c r="BH15"/>
  <c r="BH17"/>
  <c r="BH19"/>
  <c r="BH22"/>
  <c r="BH25"/>
  <c r="BH28"/>
  <c r="BM52" i="4"/>
  <c r="BH30" i="3"/>
  <c r="BH33"/>
  <c r="BH39"/>
  <c r="BH42"/>
  <c r="BI10" i="1"/>
  <c r="BI12"/>
  <c r="BI13"/>
  <c r="BI14"/>
  <c r="BI17"/>
  <c r="BM30" i="4"/>
  <c r="BM32"/>
  <c r="BM33"/>
  <c r="BM34"/>
  <c r="BM35"/>
  <c r="BM36"/>
  <c r="BM37"/>
  <c r="BI18" i="1"/>
  <c r="BM26" i="4"/>
  <c r="BM41"/>
  <c r="BM42"/>
  <c r="BM43"/>
  <c r="BM44"/>
  <c r="BM45"/>
  <c r="BM46"/>
  <c r="BM47"/>
  <c r="BM48"/>
  <c r="BI19" i="1"/>
  <c r="BI20"/>
  <c r="BI22"/>
  <c r="BM55" i="4"/>
  <c r="BM56"/>
  <c r="BM57"/>
  <c r="BM58"/>
  <c r="BM59"/>
  <c r="BM60"/>
  <c r="BM61"/>
  <c r="BI23" i="1"/>
  <c r="BM50" i="4"/>
  <c r="BM65"/>
  <c r="BM66"/>
  <c r="BM67"/>
  <c r="BM68"/>
  <c r="BM69"/>
  <c r="BM70"/>
  <c r="BM71"/>
  <c r="BI24" i="1"/>
  <c r="BM72" i="4"/>
  <c r="BM73"/>
  <c r="BM74"/>
  <c r="BM75"/>
  <c r="BM76"/>
  <c r="BM77"/>
  <c r="BM78"/>
  <c r="BM80"/>
  <c r="BM93"/>
  <c r="BI26" i="1"/>
  <c r="BI27"/>
  <c r="BI29"/>
  <c r="BM96" i="4"/>
  <c r="BI30" i="1"/>
  <c r="BM82" i="4"/>
  <c r="BM97"/>
  <c r="BI31" i="1"/>
  <c r="BI32"/>
  <c r="BM102" i="4"/>
  <c r="BI33" i="1"/>
  <c r="BM103" i="4"/>
  <c r="BI34" i="1"/>
  <c r="BM104" i="4"/>
  <c r="BM105"/>
  <c r="BI35" i="1"/>
  <c r="BM98" i="4"/>
  <c r="BM101"/>
  <c r="BI36" i="1"/>
  <c r="BI37"/>
  <c r="BI38"/>
  <c r="BI39"/>
  <c r="BF40" i="17"/>
  <c r="BF69"/>
  <c r="BF416" i="24"/>
  <c r="BF42"/>
  <c r="BF48"/>
  <c r="BF54"/>
  <c r="BF60"/>
  <c r="BF66"/>
  <c r="BF72"/>
  <c r="BF78"/>
  <c r="BF84"/>
  <c r="BF90"/>
  <c r="BF96"/>
  <c r="BF102"/>
  <c r="BF108"/>
  <c r="BF114"/>
  <c r="BF120"/>
  <c r="BF126"/>
  <c r="BF132"/>
  <c r="BF138"/>
  <c r="BF144"/>
  <c r="BF150"/>
  <c r="BF156"/>
  <c r="BF162"/>
  <c r="BF168"/>
  <c r="BF174"/>
  <c r="BF180"/>
  <c r="BF186"/>
  <c r="BF192"/>
  <c r="BF198"/>
  <c r="BF204"/>
  <c r="BF210"/>
  <c r="BF216"/>
  <c r="BF222"/>
  <c r="BF228"/>
  <c r="BF234"/>
  <c r="BF240"/>
  <c r="BF246"/>
  <c r="BF252"/>
  <c r="BF258"/>
  <c r="BF264"/>
  <c r="BF270"/>
  <c r="BF276"/>
  <c r="BF282"/>
  <c r="BF288"/>
  <c r="BF294"/>
  <c r="BF300"/>
  <c r="BF306"/>
  <c r="BF312"/>
  <c r="BF318"/>
  <c r="BF324"/>
  <c r="BF330"/>
  <c r="BF336"/>
  <c r="BF342"/>
  <c r="BF348"/>
  <c r="BF354"/>
  <c r="BF360"/>
  <c r="BF366"/>
  <c r="BF372"/>
  <c r="BF378"/>
  <c r="BF15"/>
  <c r="BI14" i="3"/>
  <c r="BI13"/>
  <c r="BI16"/>
  <c r="BI15"/>
  <c r="BI17"/>
  <c r="BI19"/>
  <c r="BI22"/>
  <c r="BI25"/>
  <c r="BI28"/>
  <c r="BN52" i="4"/>
  <c r="BI30" i="3"/>
  <c r="BI33"/>
  <c r="BI39"/>
  <c r="BI42"/>
  <c r="BJ10" i="1"/>
  <c r="BJ12"/>
  <c r="BJ13"/>
  <c r="BJ14"/>
  <c r="BJ17"/>
  <c r="BN30" i="4"/>
  <c r="BN32"/>
  <c r="BN33"/>
  <c r="BN34"/>
  <c r="BN35"/>
  <c r="BN36"/>
  <c r="BN37"/>
  <c r="BJ18" i="1"/>
  <c r="BN26" i="4"/>
  <c r="BN41"/>
  <c r="BN42"/>
  <c r="BN43"/>
  <c r="BN44"/>
  <c r="BN45"/>
  <c r="BN46"/>
  <c r="BN47"/>
  <c r="BN48"/>
  <c r="BJ19" i="1"/>
  <c r="BJ20"/>
  <c r="BJ22"/>
  <c r="BN55" i="4"/>
  <c r="BN56"/>
  <c r="BN57"/>
  <c r="BN58"/>
  <c r="BN59"/>
  <c r="BN60"/>
  <c r="BN61"/>
  <c r="BJ23" i="1"/>
  <c r="BN50" i="4"/>
  <c r="BN65"/>
  <c r="BN66"/>
  <c r="BN67"/>
  <c r="BN68"/>
  <c r="BN69"/>
  <c r="BN70"/>
  <c r="BN71"/>
  <c r="BJ24" i="1"/>
  <c r="BN72" i="4"/>
  <c r="BN73"/>
  <c r="BN74"/>
  <c r="BN75"/>
  <c r="BN76"/>
  <c r="BN77"/>
  <c r="BN78"/>
  <c r="BN80"/>
  <c r="BN93"/>
  <c r="BJ26" i="1"/>
  <c r="BJ27"/>
  <c r="BJ29"/>
  <c r="BN96" i="4"/>
  <c r="BJ30" i="1"/>
  <c r="BN82" i="4"/>
  <c r="BN97"/>
  <c r="BJ31" i="1"/>
  <c r="BJ32"/>
  <c r="BN102" i="4"/>
  <c r="BJ33" i="1"/>
  <c r="BN103" i="4"/>
  <c r="BJ34" i="1"/>
  <c r="BN104" i="4"/>
  <c r="BN105"/>
  <c r="BJ35" i="1"/>
  <c r="BN98" i="4"/>
  <c r="BN101"/>
  <c r="BJ36" i="1"/>
  <c r="BJ37"/>
  <c r="BJ38"/>
  <c r="BJ39"/>
  <c r="BG40" i="17"/>
  <c r="BG69"/>
  <c r="BG416" i="24"/>
  <c r="BG42"/>
  <c r="BG48"/>
  <c r="BG54"/>
  <c r="BG60"/>
  <c r="BG66"/>
  <c r="BG72"/>
  <c r="BG78"/>
  <c r="BG84"/>
  <c r="BG90"/>
  <c r="BG96"/>
  <c r="BG102"/>
  <c r="BG108"/>
  <c r="BG114"/>
  <c r="BG120"/>
  <c r="BG126"/>
  <c r="BG132"/>
  <c r="BG138"/>
  <c r="BG144"/>
  <c r="BG150"/>
  <c r="BG156"/>
  <c r="BG162"/>
  <c r="BG168"/>
  <c r="BG174"/>
  <c r="BG180"/>
  <c r="BG186"/>
  <c r="BG192"/>
  <c r="BG198"/>
  <c r="BG204"/>
  <c r="BG210"/>
  <c r="BG216"/>
  <c r="BG222"/>
  <c r="BG228"/>
  <c r="BG234"/>
  <c r="BG240"/>
  <c r="BG246"/>
  <c r="BG252"/>
  <c r="BG258"/>
  <c r="BG264"/>
  <c r="BG270"/>
  <c r="BG276"/>
  <c r="BG282"/>
  <c r="BG288"/>
  <c r="BG294"/>
  <c r="BG300"/>
  <c r="BG306"/>
  <c r="BG312"/>
  <c r="BG318"/>
  <c r="BG324"/>
  <c r="BG330"/>
  <c r="BG336"/>
  <c r="BG342"/>
  <c r="BG348"/>
  <c r="BG354"/>
  <c r="BG360"/>
  <c r="BG366"/>
  <c r="BG372"/>
  <c r="BG378"/>
  <c r="BG384"/>
  <c r="BG15"/>
  <c r="BJ14" i="3"/>
  <c r="BJ13"/>
  <c r="BJ16"/>
  <c r="BJ15"/>
  <c r="BJ17"/>
  <c r="BJ19"/>
  <c r="BJ22"/>
  <c r="BJ25"/>
  <c r="BJ28"/>
  <c r="BO52" i="4"/>
  <c r="BJ30" i="3"/>
  <c r="BJ33"/>
  <c r="BJ39"/>
  <c r="BJ42"/>
  <c r="BK10" i="1"/>
  <c r="BK12"/>
  <c r="BK13"/>
  <c r="BK14"/>
  <c r="BK17"/>
  <c r="BO30" i="4"/>
  <c r="BO32"/>
  <c r="BO33"/>
  <c r="BO34"/>
  <c r="BO35"/>
  <c r="BO36"/>
  <c r="BO37"/>
  <c r="BK18" i="1"/>
  <c r="BO26" i="4"/>
  <c r="BO41"/>
  <c r="BO42"/>
  <c r="BO43"/>
  <c r="BO44"/>
  <c r="BO45"/>
  <c r="BO46"/>
  <c r="BO47"/>
  <c r="BO48"/>
  <c r="BK19" i="1"/>
  <c r="BK20"/>
  <c r="BK22"/>
  <c r="BO55" i="4"/>
  <c r="BO56"/>
  <c r="BO57"/>
  <c r="BO58"/>
  <c r="BO59"/>
  <c r="BO60"/>
  <c r="BO61"/>
  <c r="BK23" i="1"/>
  <c r="BO50" i="4"/>
  <c r="BO65"/>
  <c r="BO66"/>
  <c r="BO67"/>
  <c r="BO68"/>
  <c r="BO69"/>
  <c r="BO70"/>
  <c r="BO71"/>
  <c r="BK24" i="1"/>
  <c r="BO72" i="4"/>
  <c r="BO73"/>
  <c r="BO74"/>
  <c r="BO75"/>
  <c r="BO76"/>
  <c r="BO77"/>
  <c r="BO78"/>
  <c r="BO80"/>
  <c r="BO93"/>
  <c r="BK26" i="1"/>
  <c r="BK27"/>
  <c r="BK29"/>
  <c r="BO96" i="4"/>
  <c r="BK30" i="1"/>
  <c r="BO82" i="4"/>
  <c r="BO97"/>
  <c r="BK31" i="1"/>
  <c r="BK32"/>
  <c r="BO102" i="4"/>
  <c r="BK33" i="1"/>
  <c r="BO103" i="4"/>
  <c r="BK34" i="1"/>
  <c r="BO104" i="4"/>
  <c r="BO105"/>
  <c r="BK35" i="1"/>
  <c r="BO98" i="4"/>
  <c r="BO101"/>
  <c r="BK36" i="1"/>
  <c r="BK37"/>
  <c r="BK38"/>
  <c r="BK39"/>
  <c r="BH40" i="17"/>
  <c r="BH69"/>
  <c r="BH416" i="24"/>
  <c r="BH42"/>
  <c r="BH48"/>
  <c r="BH54"/>
  <c r="BH60"/>
  <c r="BH66"/>
  <c r="BH72"/>
  <c r="BH78"/>
  <c r="BH84"/>
  <c r="BH90"/>
  <c r="BH96"/>
  <c r="BH102"/>
  <c r="BH108"/>
  <c r="BH114"/>
  <c r="BH120"/>
  <c r="BH126"/>
  <c r="BH132"/>
  <c r="BH138"/>
  <c r="BH144"/>
  <c r="BH150"/>
  <c r="BH156"/>
  <c r="BH162"/>
  <c r="BH168"/>
  <c r="BH174"/>
  <c r="BH180"/>
  <c r="BH186"/>
  <c r="BH192"/>
  <c r="BH198"/>
  <c r="BH204"/>
  <c r="BH210"/>
  <c r="BH216"/>
  <c r="BH222"/>
  <c r="BH228"/>
  <c r="BH234"/>
  <c r="BH240"/>
  <c r="BH246"/>
  <c r="BH252"/>
  <c r="BH258"/>
  <c r="BH264"/>
  <c r="BH270"/>
  <c r="BH276"/>
  <c r="BH282"/>
  <c r="BH288"/>
  <c r="BH294"/>
  <c r="BH300"/>
  <c r="BH306"/>
  <c r="BH312"/>
  <c r="BH318"/>
  <c r="BH324"/>
  <c r="BH330"/>
  <c r="BH336"/>
  <c r="BH342"/>
  <c r="BH348"/>
  <c r="BH354"/>
  <c r="BH360"/>
  <c r="BH366"/>
  <c r="BH372"/>
  <c r="BH378"/>
  <c r="BH384"/>
  <c r="BH390"/>
  <c r="BH15"/>
  <c r="BK14" i="3"/>
  <c r="BK13"/>
  <c r="BK16"/>
  <c r="BK15"/>
  <c r="BK17"/>
  <c r="BK19"/>
  <c r="BK22"/>
  <c r="BK25"/>
  <c r="BK28"/>
  <c r="BP52" i="4"/>
  <c r="BK30" i="3"/>
  <c r="BK33"/>
  <c r="BK39"/>
  <c r="BK42"/>
  <c r="BL10" i="1"/>
  <c r="BL12"/>
  <c r="BL13"/>
  <c r="BL14"/>
  <c r="BL17"/>
  <c r="BP30" i="4"/>
  <c r="BP32"/>
  <c r="BP33"/>
  <c r="BP34"/>
  <c r="BP35"/>
  <c r="BP36"/>
  <c r="BP37"/>
  <c r="BL18" i="1"/>
  <c r="BP26" i="4"/>
  <c r="BP41"/>
  <c r="BP42"/>
  <c r="BP43"/>
  <c r="BP44"/>
  <c r="BP45"/>
  <c r="BP46"/>
  <c r="BP47"/>
  <c r="BP48"/>
  <c r="BL19" i="1"/>
  <c r="BL20"/>
  <c r="BL22"/>
  <c r="BP55" i="4"/>
  <c r="BP56"/>
  <c r="BP57"/>
  <c r="BP58"/>
  <c r="BP59"/>
  <c r="BP60"/>
  <c r="BP61"/>
  <c r="BL23" i="1"/>
  <c r="BP50" i="4"/>
  <c r="BP65"/>
  <c r="BP66"/>
  <c r="BP67"/>
  <c r="BP68"/>
  <c r="BP69"/>
  <c r="BP70"/>
  <c r="BP71"/>
  <c r="BL24" i="1"/>
  <c r="BP72" i="4"/>
  <c r="BP73"/>
  <c r="BP74"/>
  <c r="BP75"/>
  <c r="BP76"/>
  <c r="BP77"/>
  <c r="BP78"/>
  <c r="BP80"/>
  <c r="BP93"/>
  <c r="BL26" i="1"/>
  <c r="BL27"/>
  <c r="BL29"/>
  <c r="BP96" i="4"/>
  <c r="BL30" i="1"/>
  <c r="BP82" i="4"/>
  <c r="BP97"/>
  <c r="BL31" i="1"/>
  <c r="BL32"/>
  <c r="BP102" i="4"/>
  <c r="BL33" i="1"/>
  <c r="BP103" i="4"/>
  <c r="BL34" i="1"/>
  <c r="BP104" i="4"/>
  <c r="BP105"/>
  <c r="BL35" i="1"/>
  <c r="BP98" i="4"/>
  <c r="BP101"/>
  <c r="BL36" i="1"/>
  <c r="BL37"/>
  <c r="BL38"/>
  <c r="BL39"/>
  <c r="BI40" i="17"/>
  <c r="BI69"/>
  <c r="BI416" i="24"/>
  <c r="BI42"/>
  <c r="BI48"/>
  <c r="BI54"/>
  <c r="BI60"/>
  <c r="BI66"/>
  <c r="BI72"/>
  <c r="BI78"/>
  <c r="BI84"/>
  <c r="BI90"/>
  <c r="BI96"/>
  <c r="BI102"/>
  <c r="BI108"/>
  <c r="BI114"/>
  <c r="BI120"/>
  <c r="BI126"/>
  <c r="BI132"/>
  <c r="BI138"/>
  <c r="BI144"/>
  <c r="BI150"/>
  <c r="BI156"/>
  <c r="BI162"/>
  <c r="BI168"/>
  <c r="BI174"/>
  <c r="BI180"/>
  <c r="BI186"/>
  <c r="BI192"/>
  <c r="BI198"/>
  <c r="BI204"/>
  <c r="BI210"/>
  <c r="BI216"/>
  <c r="BI222"/>
  <c r="BI228"/>
  <c r="BI234"/>
  <c r="BI240"/>
  <c r="BI246"/>
  <c r="BI252"/>
  <c r="BI258"/>
  <c r="BI264"/>
  <c r="BI270"/>
  <c r="BI276"/>
  <c r="BI282"/>
  <c r="BI288"/>
  <c r="BI294"/>
  <c r="BI300"/>
  <c r="BI306"/>
  <c r="BI312"/>
  <c r="BI318"/>
  <c r="BI324"/>
  <c r="BI330"/>
  <c r="BI336"/>
  <c r="BI342"/>
  <c r="BI348"/>
  <c r="BI354"/>
  <c r="BI360"/>
  <c r="BI366"/>
  <c r="BI372"/>
  <c r="BI378"/>
  <c r="BI384"/>
  <c r="BI390"/>
  <c r="BI396"/>
  <c r="BI15"/>
  <c r="BI16"/>
  <c r="AL42"/>
  <c r="AL48"/>
  <c r="AL54"/>
  <c r="AL60"/>
  <c r="AL66"/>
  <c r="AL72"/>
  <c r="AL78"/>
  <c r="AL84"/>
  <c r="AL90"/>
  <c r="AL96"/>
  <c r="AL102"/>
  <c r="AL108"/>
  <c r="AL114"/>
  <c r="AL120"/>
  <c r="AL126"/>
  <c r="AL132"/>
  <c r="AL138"/>
  <c r="AL144"/>
  <c r="AL150"/>
  <c r="AL156"/>
  <c r="AL162"/>
  <c r="AL168"/>
  <c r="AL174"/>
  <c r="AL180"/>
  <c r="AL186"/>
  <c r="AL192"/>
  <c r="AL198"/>
  <c r="AL204"/>
  <c r="AL210"/>
  <c r="AL216"/>
  <c r="AL222"/>
  <c r="AL228"/>
  <c r="AL234"/>
  <c r="AL240"/>
  <c r="AL246"/>
  <c r="AL252"/>
  <c r="AL258"/>
  <c r="AL15"/>
  <c r="AM42"/>
  <c r="AM48"/>
  <c r="AM54"/>
  <c r="AM60"/>
  <c r="AM66"/>
  <c r="AM72"/>
  <c r="AM78"/>
  <c r="AM84"/>
  <c r="AM90"/>
  <c r="AM96"/>
  <c r="AM102"/>
  <c r="AM108"/>
  <c r="AM114"/>
  <c r="AM120"/>
  <c r="AM126"/>
  <c r="AM132"/>
  <c r="AM138"/>
  <c r="AM144"/>
  <c r="AM150"/>
  <c r="AM156"/>
  <c r="AM162"/>
  <c r="AM168"/>
  <c r="AM174"/>
  <c r="AM180"/>
  <c r="AM186"/>
  <c r="AM192"/>
  <c r="AM198"/>
  <c r="AM204"/>
  <c r="AM210"/>
  <c r="AM216"/>
  <c r="AM222"/>
  <c r="AM228"/>
  <c r="AM234"/>
  <c r="AM240"/>
  <c r="AM246"/>
  <c r="AM252"/>
  <c r="AM258"/>
  <c r="AM264"/>
  <c r="AM15"/>
  <c r="AN42"/>
  <c r="AN48"/>
  <c r="AN54"/>
  <c r="AN60"/>
  <c r="AN66"/>
  <c r="AN72"/>
  <c r="AN78"/>
  <c r="AN84"/>
  <c r="AN90"/>
  <c r="AN96"/>
  <c r="AN102"/>
  <c r="AN108"/>
  <c r="AN114"/>
  <c r="AN120"/>
  <c r="AN126"/>
  <c r="AN132"/>
  <c r="AN138"/>
  <c r="AN144"/>
  <c r="AN150"/>
  <c r="AN156"/>
  <c r="AN162"/>
  <c r="AN168"/>
  <c r="AN174"/>
  <c r="AN180"/>
  <c r="AN186"/>
  <c r="AN192"/>
  <c r="AN198"/>
  <c r="AN204"/>
  <c r="AN210"/>
  <c r="AN216"/>
  <c r="AN222"/>
  <c r="AN228"/>
  <c r="AN234"/>
  <c r="AN240"/>
  <c r="AN246"/>
  <c r="AN252"/>
  <c r="AN258"/>
  <c r="AN264"/>
  <c r="AN270"/>
  <c r="AN15"/>
  <c r="AO42"/>
  <c r="AO48"/>
  <c r="AO54"/>
  <c r="AO60"/>
  <c r="AO66"/>
  <c r="AO72"/>
  <c r="AO78"/>
  <c r="AO84"/>
  <c r="AO90"/>
  <c r="AO96"/>
  <c r="AO102"/>
  <c r="AO108"/>
  <c r="AO114"/>
  <c r="AO120"/>
  <c r="AO126"/>
  <c r="AO132"/>
  <c r="AO138"/>
  <c r="AO144"/>
  <c r="AO150"/>
  <c r="AO156"/>
  <c r="AO162"/>
  <c r="AO168"/>
  <c r="AO174"/>
  <c r="AO180"/>
  <c r="AO186"/>
  <c r="AO192"/>
  <c r="AO198"/>
  <c r="AO204"/>
  <c r="AO210"/>
  <c r="AO216"/>
  <c r="AO222"/>
  <c r="AO228"/>
  <c r="AO234"/>
  <c r="AO240"/>
  <c r="AO246"/>
  <c r="AO252"/>
  <c r="AO258"/>
  <c r="AO264"/>
  <c r="AO270"/>
  <c r="AO276"/>
  <c r="AO15"/>
  <c r="AP42"/>
  <c r="AP48"/>
  <c r="AP54"/>
  <c r="AP60"/>
  <c r="AP66"/>
  <c r="AP72"/>
  <c r="AP78"/>
  <c r="AP84"/>
  <c r="AP90"/>
  <c r="AP96"/>
  <c r="AP102"/>
  <c r="AP108"/>
  <c r="AP114"/>
  <c r="AP120"/>
  <c r="AP126"/>
  <c r="AP132"/>
  <c r="AP138"/>
  <c r="AP144"/>
  <c r="AP150"/>
  <c r="AP156"/>
  <c r="AP162"/>
  <c r="AP168"/>
  <c r="AP174"/>
  <c r="AP180"/>
  <c r="AP186"/>
  <c r="AP192"/>
  <c r="AP198"/>
  <c r="AP204"/>
  <c r="AP210"/>
  <c r="AP216"/>
  <c r="AP222"/>
  <c r="AP228"/>
  <c r="AP234"/>
  <c r="AP240"/>
  <c r="AP246"/>
  <c r="AP252"/>
  <c r="AP258"/>
  <c r="AP264"/>
  <c r="AP270"/>
  <c r="AP276"/>
  <c r="AP282"/>
  <c r="AP15"/>
  <c r="AQ42"/>
  <c r="AQ48"/>
  <c r="AQ54"/>
  <c r="AQ60"/>
  <c r="AQ66"/>
  <c r="AQ72"/>
  <c r="AQ78"/>
  <c r="AQ84"/>
  <c r="AQ90"/>
  <c r="AQ96"/>
  <c r="AQ102"/>
  <c r="AQ108"/>
  <c r="AQ114"/>
  <c r="AQ120"/>
  <c r="AQ126"/>
  <c r="AQ132"/>
  <c r="AQ138"/>
  <c r="AQ144"/>
  <c r="AQ150"/>
  <c r="AQ156"/>
  <c r="AQ162"/>
  <c r="AQ168"/>
  <c r="AQ174"/>
  <c r="AQ180"/>
  <c r="AQ186"/>
  <c r="AQ192"/>
  <c r="AQ198"/>
  <c r="AQ204"/>
  <c r="AQ210"/>
  <c r="AQ216"/>
  <c r="AQ222"/>
  <c r="AQ228"/>
  <c r="AQ234"/>
  <c r="AQ240"/>
  <c r="AQ246"/>
  <c r="AQ252"/>
  <c r="AQ258"/>
  <c r="AQ264"/>
  <c r="AQ270"/>
  <c r="AQ276"/>
  <c r="AQ282"/>
  <c r="AQ288"/>
  <c r="AQ15"/>
  <c r="AR42"/>
  <c r="AR48"/>
  <c r="AR54"/>
  <c r="AR60"/>
  <c r="AR66"/>
  <c r="AR72"/>
  <c r="AR78"/>
  <c r="AR84"/>
  <c r="AR90"/>
  <c r="AR96"/>
  <c r="AR102"/>
  <c r="AR108"/>
  <c r="AR114"/>
  <c r="AR120"/>
  <c r="AR126"/>
  <c r="AR132"/>
  <c r="AR138"/>
  <c r="AR144"/>
  <c r="AR150"/>
  <c r="AR156"/>
  <c r="AR162"/>
  <c r="AR168"/>
  <c r="AR174"/>
  <c r="AR180"/>
  <c r="AR186"/>
  <c r="AR192"/>
  <c r="AR198"/>
  <c r="AR204"/>
  <c r="AR210"/>
  <c r="AR216"/>
  <c r="AR222"/>
  <c r="AR228"/>
  <c r="AR234"/>
  <c r="AR240"/>
  <c r="AR246"/>
  <c r="AR252"/>
  <c r="AR258"/>
  <c r="AR264"/>
  <c r="AR270"/>
  <c r="AR276"/>
  <c r="AR282"/>
  <c r="AR288"/>
  <c r="AR294"/>
  <c r="AR15"/>
  <c r="AS42"/>
  <c r="AS48"/>
  <c r="AS54"/>
  <c r="AS60"/>
  <c r="AS66"/>
  <c r="AS72"/>
  <c r="AS78"/>
  <c r="AS84"/>
  <c r="AS90"/>
  <c r="AS96"/>
  <c r="AS102"/>
  <c r="AS108"/>
  <c r="AS114"/>
  <c r="AS120"/>
  <c r="AS126"/>
  <c r="AS132"/>
  <c r="AS138"/>
  <c r="AS144"/>
  <c r="AS150"/>
  <c r="AS156"/>
  <c r="AS162"/>
  <c r="AS168"/>
  <c r="AS174"/>
  <c r="AS180"/>
  <c r="AS186"/>
  <c r="AS192"/>
  <c r="AS198"/>
  <c r="AS204"/>
  <c r="AS210"/>
  <c r="AS216"/>
  <c r="AS222"/>
  <c r="AS228"/>
  <c r="AS234"/>
  <c r="AS240"/>
  <c r="AS246"/>
  <c r="AS252"/>
  <c r="AS258"/>
  <c r="AS264"/>
  <c r="AS270"/>
  <c r="AS276"/>
  <c r="AS282"/>
  <c r="AS288"/>
  <c r="AS294"/>
  <c r="AS300"/>
  <c r="AS15"/>
  <c r="AT42"/>
  <c r="AT48"/>
  <c r="AT54"/>
  <c r="AT60"/>
  <c r="AT66"/>
  <c r="AT72"/>
  <c r="AT78"/>
  <c r="AT84"/>
  <c r="AT90"/>
  <c r="AT96"/>
  <c r="AT102"/>
  <c r="AT108"/>
  <c r="AT114"/>
  <c r="AT120"/>
  <c r="AT126"/>
  <c r="AT132"/>
  <c r="AT138"/>
  <c r="AT144"/>
  <c r="AT150"/>
  <c r="AT156"/>
  <c r="AT162"/>
  <c r="AT168"/>
  <c r="AT174"/>
  <c r="AT180"/>
  <c r="AT186"/>
  <c r="AT192"/>
  <c r="AT198"/>
  <c r="AT204"/>
  <c r="AT210"/>
  <c r="AT216"/>
  <c r="AT222"/>
  <c r="AT228"/>
  <c r="AT234"/>
  <c r="AT240"/>
  <c r="AT246"/>
  <c r="AT252"/>
  <c r="AT258"/>
  <c r="AT264"/>
  <c r="AT270"/>
  <c r="AT276"/>
  <c r="AT282"/>
  <c r="AT288"/>
  <c r="AT294"/>
  <c r="AT300"/>
  <c r="AT306"/>
  <c r="AT15"/>
  <c r="AU42"/>
  <c r="AU48"/>
  <c r="AU54"/>
  <c r="AU60"/>
  <c r="AU66"/>
  <c r="AU72"/>
  <c r="AU78"/>
  <c r="AU84"/>
  <c r="AU90"/>
  <c r="AU96"/>
  <c r="AU102"/>
  <c r="AU108"/>
  <c r="AU114"/>
  <c r="AU120"/>
  <c r="AU126"/>
  <c r="AU132"/>
  <c r="AU138"/>
  <c r="AU144"/>
  <c r="AU150"/>
  <c r="AU156"/>
  <c r="AU162"/>
  <c r="AU168"/>
  <c r="AU174"/>
  <c r="AU180"/>
  <c r="AU186"/>
  <c r="AU192"/>
  <c r="AU198"/>
  <c r="AU204"/>
  <c r="AU210"/>
  <c r="AU216"/>
  <c r="AU222"/>
  <c r="AU228"/>
  <c r="AU234"/>
  <c r="AU240"/>
  <c r="AU246"/>
  <c r="AU252"/>
  <c r="AU258"/>
  <c r="AU264"/>
  <c r="AU270"/>
  <c r="AU276"/>
  <c r="AU282"/>
  <c r="AU288"/>
  <c r="AU294"/>
  <c r="AU300"/>
  <c r="AU306"/>
  <c r="AU312"/>
  <c r="AU15"/>
  <c r="AV42"/>
  <c r="AV48"/>
  <c r="AV54"/>
  <c r="AV60"/>
  <c r="AV66"/>
  <c r="AV72"/>
  <c r="AV78"/>
  <c r="AV84"/>
  <c r="AV90"/>
  <c r="AV96"/>
  <c r="AV102"/>
  <c r="AV108"/>
  <c r="AV114"/>
  <c r="AV120"/>
  <c r="AV126"/>
  <c r="AV132"/>
  <c r="AV138"/>
  <c r="AV144"/>
  <c r="AV150"/>
  <c r="AV156"/>
  <c r="AV162"/>
  <c r="AV168"/>
  <c r="AV174"/>
  <c r="AV180"/>
  <c r="AV186"/>
  <c r="AV192"/>
  <c r="AV198"/>
  <c r="AV204"/>
  <c r="AV210"/>
  <c r="AV216"/>
  <c r="AV222"/>
  <c r="AV228"/>
  <c r="AV234"/>
  <c r="AV240"/>
  <c r="AV246"/>
  <c r="AV252"/>
  <c r="AV258"/>
  <c r="AV264"/>
  <c r="AV270"/>
  <c r="AV276"/>
  <c r="AV282"/>
  <c r="AV288"/>
  <c r="AV294"/>
  <c r="AV300"/>
  <c r="AV306"/>
  <c r="AV312"/>
  <c r="AV318"/>
  <c r="AV15"/>
  <c r="AW42"/>
  <c r="AW48"/>
  <c r="AW54"/>
  <c r="AW60"/>
  <c r="AW66"/>
  <c r="AW72"/>
  <c r="AW78"/>
  <c r="AW84"/>
  <c r="AW90"/>
  <c r="AW96"/>
  <c r="AW102"/>
  <c r="AW108"/>
  <c r="AW114"/>
  <c r="AW120"/>
  <c r="AW126"/>
  <c r="AW132"/>
  <c r="AW138"/>
  <c r="AW144"/>
  <c r="AW150"/>
  <c r="AW156"/>
  <c r="AW162"/>
  <c r="AW168"/>
  <c r="AW174"/>
  <c r="AW180"/>
  <c r="AW186"/>
  <c r="AW192"/>
  <c r="AW198"/>
  <c r="AW204"/>
  <c r="AW210"/>
  <c r="AW216"/>
  <c r="AW222"/>
  <c r="AW228"/>
  <c r="AW234"/>
  <c r="AW240"/>
  <c r="AW246"/>
  <c r="AW252"/>
  <c r="AW258"/>
  <c r="AW264"/>
  <c r="AW270"/>
  <c r="AW276"/>
  <c r="AW282"/>
  <c r="AW288"/>
  <c r="AW294"/>
  <c r="AW300"/>
  <c r="AW306"/>
  <c r="AW312"/>
  <c r="AW318"/>
  <c r="AW324"/>
  <c r="AW15"/>
  <c r="AW16"/>
  <c r="Z42"/>
  <c r="Z48"/>
  <c r="Z54"/>
  <c r="Z60"/>
  <c r="Z66"/>
  <c r="Z72"/>
  <c r="Z78"/>
  <c r="Z84"/>
  <c r="Z90"/>
  <c r="Z96"/>
  <c r="Z102"/>
  <c r="Z108"/>
  <c r="Z114"/>
  <c r="Z120"/>
  <c r="Z126"/>
  <c r="Z132"/>
  <c r="Z138"/>
  <c r="Z144"/>
  <c r="Z150"/>
  <c r="Z156"/>
  <c r="Z162"/>
  <c r="Z168"/>
  <c r="Z174"/>
  <c r="Z180"/>
  <c r="Z186"/>
  <c r="Z15"/>
  <c r="AA42"/>
  <c r="AA48"/>
  <c r="AA54"/>
  <c r="AA60"/>
  <c r="AA66"/>
  <c r="AA72"/>
  <c r="AA78"/>
  <c r="AA84"/>
  <c r="AA90"/>
  <c r="AA96"/>
  <c r="AA102"/>
  <c r="AA108"/>
  <c r="AA114"/>
  <c r="AA120"/>
  <c r="AA126"/>
  <c r="AA132"/>
  <c r="AA138"/>
  <c r="AA144"/>
  <c r="AA150"/>
  <c r="AA156"/>
  <c r="AA162"/>
  <c r="AA168"/>
  <c r="AA174"/>
  <c r="AA180"/>
  <c r="AA186"/>
  <c r="AA192"/>
  <c r="AA15"/>
  <c r="AB42"/>
  <c r="AB48"/>
  <c r="AB54"/>
  <c r="AB60"/>
  <c r="AB66"/>
  <c r="AB72"/>
  <c r="AB78"/>
  <c r="AB84"/>
  <c r="AB90"/>
  <c r="AB96"/>
  <c r="AB102"/>
  <c r="AB108"/>
  <c r="AB114"/>
  <c r="AB120"/>
  <c r="AB126"/>
  <c r="AB132"/>
  <c r="AB138"/>
  <c r="AB144"/>
  <c r="AB150"/>
  <c r="AB156"/>
  <c r="AB162"/>
  <c r="AB168"/>
  <c r="AB174"/>
  <c r="AB180"/>
  <c r="AB186"/>
  <c r="AB192"/>
  <c r="AB198"/>
  <c r="AB15"/>
  <c r="AC42"/>
  <c r="AC48"/>
  <c r="AC54"/>
  <c r="AC60"/>
  <c r="AC66"/>
  <c r="AC72"/>
  <c r="AC78"/>
  <c r="AC84"/>
  <c r="AC90"/>
  <c r="AC96"/>
  <c r="AC102"/>
  <c r="AC108"/>
  <c r="AC114"/>
  <c r="AC120"/>
  <c r="AC126"/>
  <c r="AC132"/>
  <c r="AC138"/>
  <c r="AC144"/>
  <c r="AC150"/>
  <c r="AC156"/>
  <c r="AC162"/>
  <c r="AC168"/>
  <c r="AC174"/>
  <c r="AC180"/>
  <c r="AC186"/>
  <c r="AC192"/>
  <c r="AC198"/>
  <c r="AC204"/>
  <c r="AC15"/>
  <c r="AD42"/>
  <c r="AD48"/>
  <c r="AD54"/>
  <c r="AD60"/>
  <c r="AD66"/>
  <c r="AD72"/>
  <c r="AD78"/>
  <c r="AD84"/>
  <c r="AD90"/>
  <c r="AD96"/>
  <c r="AD102"/>
  <c r="AD108"/>
  <c r="AD114"/>
  <c r="AD120"/>
  <c r="AD126"/>
  <c r="AD132"/>
  <c r="AD138"/>
  <c r="AD144"/>
  <c r="AD150"/>
  <c r="AD156"/>
  <c r="AD162"/>
  <c r="AD168"/>
  <c r="AD174"/>
  <c r="AD180"/>
  <c r="AD186"/>
  <c r="AD192"/>
  <c r="AD198"/>
  <c r="AD204"/>
  <c r="AD210"/>
  <c r="AD15"/>
  <c r="AE42"/>
  <c r="AE48"/>
  <c r="AE54"/>
  <c r="AE60"/>
  <c r="AE66"/>
  <c r="AE72"/>
  <c r="AE78"/>
  <c r="AE84"/>
  <c r="AE90"/>
  <c r="AE96"/>
  <c r="AE102"/>
  <c r="AE108"/>
  <c r="AE114"/>
  <c r="AE120"/>
  <c r="AE126"/>
  <c r="AE132"/>
  <c r="AE138"/>
  <c r="AE144"/>
  <c r="AE150"/>
  <c r="AE156"/>
  <c r="AE162"/>
  <c r="AE168"/>
  <c r="AE174"/>
  <c r="AE180"/>
  <c r="AE186"/>
  <c r="AE192"/>
  <c r="AE198"/>
  <c r="AE204"/>
  <c r="AE210"/>
  <c r="AE216"/>
  <c r="AE15"/>
  <c r="AF42"/>
  <c r="AF48"/>
  <c r="AF54"/>
  <c r="AF60"/>
  <c r="AF66"/>
  <c r="AF72"/>
  <c r="AF78"/>
  <c r="AF84"/>
  <c r="AF90"/>
  <c r="AF96"/>
  <c r="AF102"/>
  <c r="AF108"/>
  <c r="AF114"/>
  <c r="AF120"/>
  <c r="AF126"/>
  <c r="AF132"/>
  <c r="AF138"/>
  <c r="AF144"/>
  <c r="AF150"/>
  <c r="AF156"/>
  <c r="AF162"/>
  <c r="AF168"/>
  <c r="AF174"/>
  <c r="AF180"/>
  <c r="AF186"/>
  <c r="AF192"/>
  <c r="AF198"/>
  <c r="AF204"/>
  <c r="AF210"/>
  <c r="AF216"/>
  <c r="AF222"/>
  <c r="AF15"/>
  <c r="AG42"/>
  <c r="AG48"/>
  <c r="AG54"/>
  <c r="AG60"/>
  <c r="AG66"/>
  <c r="AG72"/>
  <c r="AG78"/>
  <c r="AG84"/>
  <c r="AG90"/>
  <c r="AG96"/>
  <c r="AG102"/>
  <c r="AG108"/>
  <c r="AG114"/>
  <c r="AG120"/>
  <c r="AG126"/>
  <c r="AG132"/>
  <c r="AG138"/>
  <c r="AG144"/>
  <c r="AG150"/>
  <c r="AG156"/>
  <c r="AG162"/>
  <c r="AG168"/>
  <c r="AG174"/>
  <c r="AG180"/>
  <c r="AG186"/>
  <c r="AG192"/>
  <c r="AG198"/>
  <c r="AG204"/>
  <c r="AG210"/>
  <c r="AG216"/>
  <c r="AG222"/>
  <c r="AG228"/>
  <c r="AG15"/>
  <c r="AH42"/>
  <c r="AH48"/>
  <c r="AH54"/>
  <c r="AH60"/>
  <c r="AH66"/>
  <c r="AH72"/>
  <c r="AH78"/>
  <c r="AH84"/>
  <c r="AH90"/>
  <c r="AH96"/>
  <c r="AH102"/>
  <c r="AH108"/>
  <c r="AH114"/>
  <c r="AH120"/>
  <c r="AH126"/>
  <c r="AH132"/>
  <c r="AH138"/>
  <c r="AH144"/>
  <c r="AH150"/>
  <c r="AH156"/>
  <c r="AH162"/>
  <c r="AH168"/>
  <c r="AH174"/>
  <c r="AH180"/>
  <c r="AH186"/>
  <c r="AH192"/>
  <c r="AH198"/>
  <c r="AH204"/>
  <c r="AH210"/>
  <c r="AH216"/>
  <c r="AH222"/>
  <c r="AH228"/>
  <c r="AH234"/>
  <c r="AH15"/>
  <c r="AI42"/>
  <c r="AI48"/>
  <c r="AI54"/>
  <c r="AI60"/>
  <c r="AI66"/>
  <c r="AI72"/>
  <c r="AI78"/>
  <c r="AI84"/>
  <c r="AI90"/>
  <c r="AI96"/>
  <c r="AI102"/>
  <c r="AI108"/>
  <c r="AI114"/>
  <c r="AI120"/>
  <c r="AI126"/>
  <c r="AI132"/>
  <c r="AI138"/>
  <c r="AI144"/>
  <c r="AI150"/>
  <c r="AI156"/>
  <c r="AI162"/>
  <c r="AI168"/>
  <c r="AI174"/>
  <c r="AI180"/>
  <c r="AI186"/>
  <c r="AI192"/>
  <c r="AI198"/>
  <c r="AI204"/>
  <c r="AI210"/>
  <c r="AI216"/>
  <c r="AI222"/>
  <c r="AI228"/>
  <c r="AI234"/>
  <c r="AI240"/>
  <c r="AI15"/>
  <c r="AJ42"/>
  <c r="AJ48"/>
  <c r="AJ54"/>
  <c r="AJ60"/>
  <c r="AJ66"/>
  <c r="AJ72"/>
  <c r="AJ78"/>
  <c r="AJ84"/>
  <c r="AJ90"/>
  <c r="AJ96"/>
  <c r="AJ102"/>
  <c r="AJ108"/>
  <c r="AJ114"/>
  <c r="AJ120"/>
  <c r="AJ126"/>
  <c r="AJ132"/>
  <c r="AJ138"/>
  <c r="AJ144"/>
  <c r="AJ150"/>
  <c r="AJ156"/>
  <c r="AJ162"/>
  <c r="AJ168"/>
  <c r="AJ174"/>
  <c r="AJ180"/>
  <c r="AJ186"/>
  <c r="AJ192"/>
  <c r="AJ198"/>
  <c r="AJ204"/>
  <c r="AJ210"/>
  <c r="AJ216"/>
  <c r="AJ222"/>
  <c r="AJ228"/>
  <c r="AJ234"/>
  <c r="AJ240"/>
  <c r="AJ246"/>
  <c r="AJ15"/>
  <c r="AK42"/>
  <c r="AK48"/>
  <c r="AK54"/>
  <c r="AK60"/>
  <c r="AK66"/>
  <c r="AK72"/>
  <c r="AK78"/>
  <c r="AK84"/>
  <c r="AK90"/>
  <c r="AK96"/>
  <c r="AK102"/>
  <c r="AK108"/>
  <c r="AK114"/>
  <c r="AK120"/>
  <c r="AK126"/>
  <c r="AK132"/>
  <c r="AK138"/>
  <c r="AK144"/>
  <c r="AK150"/>
  <c r="AK156"/>
  <c r="AK162"/>
  <c r="AK168"/>
  <c r="AK174"/>
  <c r="AK180"/>
  <c r="AK186"/>
  <c r="AK192"/>
  <c r="AK198"/>
  <c r="AK204"/>
  <c r="AK210"/>
  <c r="AK216"/>
  <c r="AK222"/>
  <c r="AK228"/>
  <c r="AK234"/>
  <c r="AK240"/>
  <c r="AK246"/>
  <c r="AK252"/>
  <c r="AK15"/>
  <c r="AK16"/>
  <c r="N42"/>
  <c r="N48"/>
  <c r="N54"/>
  <c r="N60"/>
  <c r="N66"/>
  <c r="N72"/>
  <c r="N78"/>
  <c r="N84"/>
  <c r="N90"/>
  <c r="N96"/>
  <c r="N102"/>
  <c r="N108"/>
  <c r="N114"/>
  <c r="N15"/>
  <c r="O42"/>
  <c r="O48"/>
  <c r="O54"/>
  <c r="O60"/>
  <c r="O66"/>
  <c r="O72"/>
  <c r="O78"/>
  <c r="O84"/>
  <c r="O90"/>
  <c r="O96"/>
  <c r="O102"/>
  <c r="O108"/>
  <c r="O114"/>
  <c r="O120"/>
  <c r="O15"/>
  <c r="P42"/>
  <c r="P48"/>
  <c r="P54"/>
  <c r="P60"/>
  <c r="P66"/>
  <c r="P72"/>
  <c r="P78"/>
  <c r="P84"/>
  <c r="P90"/>
  <c r="P96"/>
  <c r="P102"/>
  <c r="P108"/>
  <c r="P114"/>
  <c r="P120"/>
  <c r="P126"/>
  <c r="P15"/>
  <c r="Q42"/>
  <c r="Q48"/>
  <c r="Q54"/>
  <c r="Q60"/>
  <c r="Q66"/>
  <c r="Q72"/>
  <c r="Q78"/>
  <c r="Q84"/>
  <c r="Q90"/>
  <c r="Q96"/>
  <c r="Q102"/>
  <c r="Q108"/>
  <c r="Q114"/>
  <c r="Q120"/>
  <c r="Q126"/>
  <c r="Q132"/>
  <c r="Q15"/>
  <c r="R42"/>
  <c r="R48"/>
  <c r="R54"/>
  <c r="R60"/>
  <c r="R66"/>
  <c r="R72"/>
  <c r="R78"/>
  <c r="R84"/>
  <c r="R90"/>
  <c r="R96"/>
  <c r="R102"/>
  <c r="R108"/>
  <c r="R114"/>
  <c r="R120"/>
  <c r="R126"/>
  <c r="R132"/>
  <c r="R138"/>
  <c r="R15"/>
  <c r="S42"/>
  <c r="S48"/>
  <c r="S54"/>
  <c r="S60"/>
  <c r="S66"/>
  <c r="S72"/>
  <c r="S78"/>
  <c r="S84"/>
  <c r="S90"/>
  <c r="S96"/>
  <c r="S102"/>
  <c r="S108"/>
  <c r="S114"/>
  <c r="S120"/>
  <c r="S126"/>
  <c r="S132"/>
  <c r="S138"/>
  <c r="S144"/>
  <c r="S15"/>
  <c r="T42"/>
  <c r="T48"/>
  <c r="T54"/>
  <c r="T60"/>
  <c r="T66"/>
  <c r="T72"/>
  <c r="T78"/>
  <c r="T84"/>
  <c r="T90"/>
  <c r="T96"/>
  <c r="T102"/>
  <c r="T108"/>
  <c r="T114"/>
  <c r="T120"/>
  <c r="T126"/>
  <c r="T132"/>
  <c r="T138"/>
  <c r="T144"/>
  <c r="T150"/>
  <c r="T15"/>
  <c r="U42"/>
  <c r="U48"/>
  <c r="U54"/>
  <c r="U60"/>
  <c r="U66"/>
  <c r="U72"/>
  <c r="U78"/>
  <c r="U84"/>
  <c r="U90"/>
  <c r="U96"/>
  <c r="U102"/>
  <c r="U108"/>
  <c r="U114"/>
  <c r="U120"/>
  <c r="U126"/>
  <c r="U132"/>
  <c r="U138"/>
  <c r="U144"/>
  <c r="U150"/>
  <c r="U156"/>
  <c r="U15"/>
  <c r="V42"/>
  <c r="V48"/>
  <c r="V54"/>
  <c r="V60"/>
  <c r="V66"/>
  <c r="V72"/>
  <c r="V78"/>
  <c r="V84"/>
  <c r="V90"/>
  <c r="V96"/>
  <c r="V102"/>
  <c r="V108"/>
  <c r="V114"/>
  <c r="V120"/>
  <c r="V126"/>
  <c r="V132"/>
  <c r="V138"/>
  <c r="V144"/>
  <c r="V150"/>
  <c r="V156"/>
  <c r="V162"/>
  <c r="V15"/>
  <c r="W42"/>
  <c r="W48"/>
  <c r="W54"/>
  <c r="W60"/>
  <c r="W66"/>
  <c r="W72"/>
  <c r="W78"/>
  <c r="W84"/>
  <c r="W90"/>
  <c r="W96"/>
  <c r="W102"/>
  <c r="W108"/>
  <c r="W114"/>
  <c r="W120"/>
  <c r="W126"/>
  <c r="W132"/>
  <c r="W138"/>
  <c r="W144"/>
  <c r="W150"/>
  <c r="W156"/>
  <c r="W162"/>
  <c r="W168"/>
  <c r="W15"/>
  <c r="X42"/>
  <c r="X48"/>
  <c r="X54"/>
  <c r="X60"/>
  <c r="X66"/>
  <c r="X72"/>
  <c r="X78"/>
  <c r="X84"/>
  <c r="X90"/>
  <c r="X96"/>
  <c r="X102"/>
  <c r="X108"/>
  <c r="X114"/>
  <c r="X120"/>
  <c r="X126"/>
  <c r="X132"/>
  <c r="X138"/>
  <c r="X144"/>
  <c r="X150"/>
  <c r="X156"/>
  <c r="X162"/>
  <c r="X168"/>
  <c r="X174"/>
  <c r="X15"/>
  <c r="Y42"/>
  <c r="Y48"/>
  <c r="Y54"/>
  <c r="Y60"/>
  <c r="Y66"/>
  <c r="Y72"/>
  <c r="Y78"/>
  <c r="Y84"/>
  <c r="Y90"/>
  <c r="Y96"/>
  <c r="Y102"/>
  <c r="Y108"/>
  <c r="Y114"/>
  <c r="Y120"/>
  <c r="Y126"/>
  <c r="Y132"/>
  <c r="Y138"/>
  <c r="Y144"/>
  <c r="Y150"/>
  <c r="Y156"/>
  <c r="Y162"/>
  <c r="Y168"/>
  <c r="Y174"/>
  <c r="Y180"/>
  <c r="Y15"/>
  <c r="Y16"/>
  <c r="B42"/>
  <c r="B15"/>
  <c r="C42"/>
  <c r="C48"/>
  <c r="C15"/>
  <c r="D42"/>
  <c r="D48"/>
  <c r="D54"/>
  <c r="D15"/>
  <c r="E42"/>
  <c r="E48"/>
  <c r="E54"/>
  <c r="E60"/>
  <c r="E15"/>
  <c r="F42"/>
  <c r="F48"/>
  <c r="F54"/>
  <c r="F60"/>
  <c r="F66"/>
  <c r="F15"/>
  <c r="G42"/>
  <c r="G48"/>
  <c r="G54"/>
  <c r="G60"/>
  <c r="G66"/>
  <c r="G72"/>
  <c r="G15"/>
  <c r="H42"/>
  <c r="H48"/>
  <c r="H54"/>
  <c r="H60"/>
  <c r="H66"/>
  <c r="H72"/>
  <c r="H78"/>
  <c r="H15"/>
  <c r="I42"/>
  <c r="I48"/>
  <c r="I54"/>
  <c r="I60"/>
  <c r="I66"/>
  <c r="I72"/>
  <c r="I78"/>
  <c r="I84"/>
  <c r="I15"/>
  <c r="J42"/>
  <c r="J48"/>
  <c r="J54"/>
  <c r="J60"/>
  <c r="J66"/>
  <c r="J72"/>
  <c r="J78"/>
  <c r="J84"/>
  <c r="J90"/>
  <c r="J15"/>
  <c r="K42"/>
  <c r="K48"/>
  <c r="K54"/>
  <c r="K60"/>
  <c r="K66"/>
  <c r="K72"/>
  <c r="K78"/>
  <c r="K84"/>
  <c r="K90"/>
  <c r="K96"/>
  <c r="K15"/>
  <c r="L42"/>
  <c r="L48"/>
  <c r="L54"/>
  <c r="L60"/>
  <c r="L66"/>
  <c r="L72"/>
  <c r="L78"/>
  <c r="L84"/>
  <c r="L90"/>
  <c r="L96"/>
  <c r="L102"/>
  <c r="L15"/>
  <c r="M42"/>
  <c r="M48"/>
  <c r="M54"/>
  <c r="M60"/>
  <c r="M66"/>
  <c r="M72"/>
  <c r="M78"/>
  <c r="M84"/>
  <c r="M90"/>
  <c r="M96"/>
  <c r="M102"/>
  <c r="M108"/>
  <c r="M15"/>
  <c r="M16"/>
  <c r="BI25"/>
  <c r="AW25"/>
  <c r="AK25"/>
  <c r="Y25"/>
  <c r="M25"/>
  <c r="A43"/>
  <c r="A397"/>
  <c r="A416"/>
  <c r="A391"/>
  <c r="A385"/>
  <c r="A379"/>
  <c r="A373"/>
  <c r="A367"/>
  <c r="A361"/>
  <c r="A355"/>
  <c r="A349"/>
  <c r="A343"/>
  <c r="A337"/>
  <c r="A331"/>
  <c r="A325"/>
  <c r="A319"/>
  <c r="A313"/>
  <c r="A307"/>
  <c r="A301"/>
  <c r="A295"/>
  <c r="A289"/>
  <c r="A283"/>
  <c r="A277"/>
  <c r="A271"/>
  <c r="A265"/>
  <c r="A259"/>
  <c r="A253"/>
  <c r="A247"/>
  <c r="A241"/>
  <c r="A235"/>
  <c r="A229"/>
  <c r="A223"/>
  <c r="A217"/>
  <c r="A211"/>
  <c r="A205"/>
  <c r="A199"/>
  <c r="A193"/>
  <c r="A187"/>
  <c r="A181"/>
  <c r="A175"/>
  <c r="A169"/>
  <c r="A163"/>
  <c r="A157"/>
  <c r="A151"/>
  <c r="A145"/>
  <c r="A139"/>
  <c r="A133"/>
  <c r="A127"/>
  <c r="A121"/>
  <c r="A412"/>
  <c r="A44"/>
  <c r="A413"/>
  <c r="A42"/>
  <c r="A48"/>
  <c r="A54"/>
  <c r="A60"/>
  <c r="A66"/>
  <c r="A72"/>
  <c r="A78"/>
  <c r="A84"/>
  <c r="A90"/>
  <c r="A96"/>
  <c r="A102"/>
  <c r="A108"/>
  <c r="A114"/>
  <c r="A120"/>
  <c r="A126"/>
  <c r="A132"/>
  <c r="A138"/>
  <c r="A144"/>
  <c r="A150"/>
  <c r="A156"/>
  <c r="A162"/>
  <c r="A168"/>
  <c r="A174"/>
  <c r="A180"/>
  <c r="A186"/>
  <c r="A192"/>
  <c r="A198"/>
  <c r="A204"/>
  <c r="A210"/>
  <c r="A216"/>
  <c r="A222"/>
  <c r="A228"/>
  <c r="A234"/>
  <c r="A240"/>
  <c r="A246"/>
  <c r="A252"/>
  <c r="A258"/>
  <c r="A264"/>
  <c r="A270"/>
  <c r="A276"/>
  <c r="A282"/>
  <c r="A288"/>
  <c r="A294"/>
  <c r="A300"/>
  <c r="A306"/>
  <c r="A312"/>
  <c r="A318"/>
  <c r="A324"/>
  <c r="A330"/>
  <c r="A336"/>
  <c r="A342"/>
  <c r="A348"/>
  <c r="A354"/>
  <c r="A360"/>
  <c r="A366"/>
  <c r="A372"/>
  <c r="A378"/>
  <c r="A384"/>
  <c r="A390"/>
  <c r="A396"/>
  <c r="BI413"/>
  <c r="BI39"/>
  <c r="BH413"/>
  <c r="BI45"/>
  <c r="BI51"/>
  <c r="BF413"/>
  <c r="BI57"/>
  <c r="BI63"/>
  <c r="BI69"/>
  <c r="BI75"/>
  <c r="BB413"/>
  <c r="BI81"/>
  <c r="BI87"/>
  <c r="AZ413"/>
  <c r="BI93"/>
  <c r="BI99"/>
  <c r="AX413"/>
  <c r="BI105"/>
  <c r="BI111"/>
  <c r="AV413"/>
  <c r="BI117"/>
  <c r="BI123"/>
  <c r="AT413"/>
  <c r="BI129"/>
  <c r="AS413"/>
  <c r="BI135"/>
  <c r="AR413"/>
  <c r="BI141"/>
  <c r="AQ413"/>
  <c r="BI147"/>
  <c r="AP413"/>
  <c r="BI153"/>
  <c r="BI159"/>
  <c r="AN413"/>
  <c r="BI165"/>
  <c r="BI171"/>
  <c r="AL413"/>
  <c r="BI177"/>
  <c r="BI183"/>
  <c r="AJ413"/>
  <c r="BI189"/>
  <c r="AI413"/>
  <c r="BI195"/>
  <c r="AH413"/>
  <c r="BI201"/>
  <c r="AG413"/>
  <c r="BI207"/>
  <c r="AF413"/>
  <c r="BI213"/>
  <c r="AE413"/>
  <c r="BI219"/>
  <c r="BI225"/>
  <c r="AC413"/>
  <c r="BI231"/>
  <c r="BI237"/>
  <c r="AA413"/>
  <c r="BI243"/>
  <c r="BI249"/>
  <c r="Y413"/>
  <c r="BI255"/>
  <c r="X413"/>
  <c r="BI261"/>
  <c r="BI267"/>
  <c r="V413"/>
  <c r="BI273"/>
  <c r="BI279"/>
  <c r="T413"/>
  <c r="BI285"/>
  <c r="S413"/>
  <c r="BI291"/>
  <c r="BI297"/>
  <c r="Q413"/>
  <c r="BI303"/>
  <c r="P413"/>
  <c r="BI309"/>
  <c r="BI315"/>
  <c r="N413"/>
  <c r="BI321"/>
  <c r="M413"/>
  <c r="BI327"/>
  <c r="BI333"/>
  <c r="K413"/>
  <c r="BI339"/>
  <c r="J413"/>
  <c r="BI345"/>
  <c r="BI351"/>
  <c r="BI357"/>
  <c r="G413"/>
  <c r="BI363"/>
  <c r="BI369"/>
  <c r="BI375"/>
  <c r="D413"/>
  <c r="BI381"/>
  <c r="BI387"/>
  <c r="B413"/>
  <c r="BI393"/>
  <c r="BI8"/>
  <c r="BH39"/>
  <c r="BG413"/>
  <c r="BH45"/>
  <c r="BH51"/>
  <c r="BE413"/>
  <c r="BH57"/>
  <c r="BH63"/>
  <c r="BH69"/>
  <c r="BH75"/>
  <c r="BA413"/>
  <c r="BH81"/>
  <c r="BH87"/>
  <c r="AY413"/>
  <c r="BH93"/>
  <c r="BH99"/>
  <c r="AW413"/>
  <c r="BH105"/>
  <c r="BH111"/>
  <c r="AU413"/>
  <c r="BH117"/>
  <c r="BH123"/>
  <c r="BH129"/>
  <c r="BH135"/>
  <c r="BH141"/>
  <c r="BH147"/>
  <c r="AO413"/>
  <c r="BH153"/>
  <c r="BH159"/>
  <c r="AM413"/>
  <c r="BH165"/>
  <c r="BH171"/>
  <c r="AK413"/>
  <c r="BH177"/>
  <c r="BH183"/>
  <c r="BH189"/>
  <c r="BH195"/>
  <c r="BH201"/>
  <c r="BH207"/>
  <c r="BH213"/>
  <c r="AD413"/>
  <c r="BH219"/>
  <c r="BH225"/>
  <c r="AB413"/>
  <c r="BH231"/>
  <c r="BH237"/>
  <c r="Z413"/>
  <c r="BH243"/>
  <c r="BH249"/>
  <c r="BH255"/>
  <c r="W413"/>
  <c r="BH261"/>
  <c r="BH267"/>
  <c r="U413"/>
  <c r="BH273"/>
  <c r="BH279"/>
  <c r="BH285"/>
  <c r="R413"/>
  <c r="BH291"/>
  <c r="BH297"/>
  <c r="BH303"/>
  <c r="O413"/>
  <c r="BH309"/>
  <c r="BH315"/>
  <c r="BH321"/>
  <c r="L413"/>
  <c r="BH327"/>
  <c r="BH333"/>
  <c r="BH339"/>
  <c r="I413"/>
  <c r="BH345"/>
  <c r="BH351"/>
  <c r="BH357"/>
  <c r="F413"/>
  <c r="BH363"/>
  <c r="BH369"/>
  <c r="BH375"/>
  <c r="C413"/>
  <c r="BH381"/>
  <c r="BH387"/>
  <c r="BH8"/>
  <c r="BG39"/>
  <c r="BG45"/>
  <c r="BG51"/>
  <c r="BD413"/>
  <c r="BG57"/>
  <c r="BG63"/>
  <c r="BG69"/>
  <c r="BG75"/>
  <c r="BG81"/>
  <c r="BG87"/>
  <c r="BG93"/>
  <c r="BG99"/>
  <c r="BG105"/>
  <c r="BG111"/>
  <c r="BG117"/>
  <c r="BG123"/>
  <c r="BG129"/>
  <c r="BG135"/>
  <c r="BG141"/>
  <c r="BG147"/>
  <c r="BG153"/>
  <c r="BG159"/>
  <c r="BG165"/>
  <c r="BG171"/>
  <c r="BG177"/>
  <c r="BG183"/>
  <c r="BG189"/>
  <c r="BG195"/>
  <c r="BG201"/>
  <c r="BG207"/>
  <c r="BG213"/>
  <c r="BG219"/>
  <c r="BG225"/>
  <c r="BG231"/>
  <c r="BG237"/>
  <c r="BG243"/>
  <c r="BG249"/>
  <c r="BG255"/>
  <c r="BG261"/>
  <c r="BG267"/>
  <c r="BG273"/>
  <c r="BG279"/>
  <c r="BG285"/>
  <c r="BG291"/>
  <c r="BG297"/>
  <c r="BG303"/>
  <c r="BG309"/>
  <c r="BG315"/>
  <c r="BG321"/>
  <c r="BG327"/>
  <c r="BG333"/>
  <c r="BG339"/>
  <c r="H413"/>
  <c r="BG345"/>
  <c r="BG351"/>
  <c r="BG357"/>
  <c r="E413"/>
  <c r="BG363"/>
  <c r="BG369"/>
  <c r="BG375"/>
  <c r="BG381"/>
  <c r="BG8"/>
  <c r="BF39"/>
  <c r="BF45"/>
  <c r="BF51"/>
  <c r="BC413"/>
  <c r="BF57"/>
  <c r="BF63"/>
  <c r="BF69"/>
  <c r="BF75"/>
  <c r="BF81"/>
  <c r="BF87"/>
  <c r="BF93"/>
  <c r="BF99"/>
  <c r="BF105"/>
  <c r="BF111"/>
  <c r="BF117"/>
  <c r="BF123"/>
  <c r="BF129"/>
  <c r="BF135"/>
  <c r="BF141"/>
  <c r="BF147"/>
  <c r="BF153"/>
  <c r="BF159"/>
  <c r="BF165"/>
  <c r="BF171"/>
  <c r="BF177"/>
  <c r="BF183"/>
  <c r="BF189"/>
  <c r="BF195"/>
  <c r="BF201"/>
  <c r="BF207"/>
  <c r="BF213"/>
  <c r="BF219"/>
  <c r="BF225"/>
  <c r="BF231"/>
  <c r="BF237"/>
  <c r="BF243"/>
  <c r="BF249"/>
  <c r="BF255"/>
  <c r="BF261"/>
  <c r="BF267"/>
  <c r="BF273"/>
  <c r="BF279"/>
  <c r="BF285"/>
  <c r="BF291"/>
  <c r="BF297"/>
  <c r="BF303"/>
  <c r="BF309"/>
  <c r="BF315"/>
  <c r="BF321"/>
  <c r="BF327"/>
  <c r="BF333"/>
  <c r="BF339"/>
  <c r="BF345"/>
  <c r="BF351"/>
  <c r="BF357"/>
  <c r="BF363"/>
  <c r="BF369"/>
  <c r="BF375"/>
  <c r="BF8"/>
  <c r="BE39"/>
  <c r="BE45"/>
  <c r="BE51"/>
  <c r="BE57"/>
  <c r="BE63"/>
  <c r="BE69"/>
  <c r="BE75"/>
  <c r="BE81"/>
  <c r="BE87"/>
  <c r="BE93"/>
  <c r="BE99"/>
  <c r="BE105"/>
  <c r="BE111"/>
  <c r="BE117"/>
  <c r="BE123"/>
  <c r="BE129"/>
  <c r="BE135"/>
  <c r="BE141"/>
  <c r="BE147"/>
  <c r="BE153"/>
  <c r="BE159"/>
  <c r="BE165"/>
  <c r="BE171"/>
  <c r="BE177"/>
  <c r="BE183"/>
  <c r="BE189"/>
  <c r="BE195"/>
  <c r="BE201"/>
  <c r="BE207"/>
  <c r="BE213"/>
  <c r="BE219"/>
  <c r="BE225"/>
  <c r="BE231"/>
  <c r="BE237"/>
  <c r="BE243"/>
  <c r="BE249"/>
  <c r="BE255"/>
  <c r="BE261"/>
  <c r="BE267"/>
  <c r="BE273"/>
  <c r="BE279"/>
  <c r="BE285"/>
  <c r="BE291"/>
  <c r="BE297"/>
  <c r="BE303"/>
  <c r="BE309"/>
  <c r="BE315"/>
  <c r="BE321"/>
  <c r="BE327"/>
  <c r="BE333"/>
  <c r="BE339"/>
  <c r="BE345"/>
  <c r="BE351"/>
  <c r="BE357"/>
  <c r="BE363"/>
  <c r="BE369"/>
  <c r="BE8"/>
  <c r="BD39"/>
  <c r="BD45"/>
  <c r="BD51"/>
  <c r="BD57"/>
  <c r="BD63"/>
  <c r="BD69"/>
  <c r="BD75"/>
  <c r="BD81"/>
  <c r="BD87"/>
  <c r="BD93"/>
  <c r="BD99"/>
  <c r="BD105"/>
  <c r="BD111"/>
  <c r="BD117"/>
  <c r="BD123"/>
  <c r="BD129"/>
  <c r="BD135"/>
  <c r="BD141"/>
  <c r="BD147"/>
  <c r="BD153"/>
  <c r="BD159"/>
  <c r="BD165"/>
  <c r="BD171"/>
  <c r="BD177"/>
  <c r="BD183"/>
  <c r="BD189"/>
  <c r="BD195"/>
  <c r="BD201"/>
  <c r="BD207"/>
  <c r="BD213"/>
  <c r="BD219"/>
  <c r="BD225"/>
  <c r="BD231"/>
  <c r="BD237"/>
  <c r="BD243"/>
  <c r="BD249"/>
  <c r="BD255"/>
  <c r="BD261"/>
  <c r="BD267"/>
  <c r="BD273"/>
  <c r="BD279"/>
  <c r="BD285"/>
  <c r="BD291"/>
  <c r="BD297"/>
  <c r="BD303"/>
  <c r="BD309"/>
  <c r="BD315"/>
  <c r="BD321"/>
  <c r="BD327"/>
  <c r="BD333"/>
  <c r="BD339"/>
  <c r="BD345"/>
  <c r="BD351"/>
  <c r="BD357"/>
  <c r="BD363"/>
  <c r="BD8"/>
  <c r="BC39"/>
  <c r="BC45"/>
  <c r="BC51"/>
  <c r="BC57"/>
  <c r="BC63"/>
  <c r="BC69"/>
  <c r="BC75"/>
  <c r="BC81"/>
  <c r="BC87"/>
  <c r="BC93"/>
  <c r="BC99"/>
  <c r="BC105"/>
  <c r="BC111"/>
  <c r="BC117"/>
  <c r="BC123"/>
  <c r="BC129"/>
  <c r="BC135"/>
  <c r="BC141"/>
  <c r="BC147"/>
  <c r="BC153"/>
  <c r="BC159"/>
  <c r="BC165"/>
  <c r="BC171"/>
  <c r="BC177"/>
  <c r="BC183"/>
  <c r="BC189"/>
  <c r="BC195"/>
  <c r="BC201"/>
  <c r="BC207"/>
  <c r="BC213"/>
  <c r="BC219"/>
  <c r="BC225"/>
  <c r="BC231"/>
  <c r="BC237"/>
  <c r="BC243"/>
  <c r="BC249"/>
  <c r="BC255"/>
  <c r="BC261"/>
  <c r="BC267"/>
  <c r="BC273"/>
  <c r="BC279"/>
  <c r="BC285"/>
  <c r="BC291"/>
  <c r="BC297"/>
  <c r="BC303"/>
  <c r="BC309"/>
  <c r="BC315"/>
  <c r="BC321"/>
  <c r="BC327"/>
  <c r="BC333"/>
  <c r="BC339"/>
  <c r="BC345"/>
  <c r="BC351"/>
  <c r="BC357"/>
  <c r="BC8"/>
  <c r="BB39"/>
  <c r="BB45"/>
  <c r="BB51"/>
  <c r="BB57"/>
  <c r="BB63"/>
  <c r="BB69"/>
  <c r="BB75"/>
  <c r="BB81"/>
  <c r="BB87"/>
  <c r="BB93"/>
  <c r="BB99"/>
  <c r="BB105"/>
  <c r="BB111"/>
  <c r="BB117"/>
  <c r="BB123"/>
  <c r="BB129"/>
  <c r="BB135"/>
  <c r="BB141"/>
  <c r="BB147"/>
  <c r="BB153"/>
  <c r="BB159"/>
  <c r="BB165"/>
  <c r="BB171"/>
  <c r="BB177"/>
  <c r="BB183"/>
  <c r="BB189"/>
  <c r="BB195"/>
  <c r="BB201"/>
  <c r="BB207"/>
  <c r="BB213"/>
  <c r="BB219"/>
  <c r="BB225"/>
  <c r="BB231"/>
  <c r="BB237"/>
  <c r="BB243"/>
  <c r="BB249"/>
  <c r="BB255"/>
  <c r="BB261"/>
  <c r="BB267"/>
  <c r="BB273"/>
  <c r="BB279"/>
  <c r="BB285"/>
  <c r="BB291"/>
  <c r="BB297"/>
  <c r="BB303"/>
  <c r="BB309"/>
  <c r="BB315"/>
  <c r="BB321"/>
  <c r="BB327"/>
  <c r="BB333"/>
  <c r="BB339"/>
  <c r="BB345"/>
  <c r="BB351"/>
  <c r="BB8"/>
  <c r="BA39"/>
  <c r="BA45"/>
  <c r="BA51"/>
  <c r="BA57"/>
  <c r="BA63"/>
  <c r="BA69"/>
  <c r="BA75"/>
  <c r="BA81"/>
  <c r="BA87"/>
  <c r="BA93"/>
  <c r="BA99"/>
  <c r="BA105"/>
  <c r="BA111"/>
  <c r="BA117"/>
  <c r="BA123"/>
  <c r="BA129"/>
  <c r="BA135"/>
  <c r="BA141"/>
  <c r="BA147"/>
  <c r="BA153"/>
  <c r="BA159"/>
  <c r="BA165"/>
  <c r="BA171"/>
  <c r="BA177"/>
  <c r="BA183"/>
  <c r="BA189"/>
  <c r="BA195"/>
  <c r="BA201"/>
  <c r="BA207"/>
  <c r="BA213"/>
  <c r="BA219"/>
  <c r="BA225"/>
  <c r="BA231"/>
  <c r="BA237"/>
  <c r="BA243"/>
  <c r="BA249"/>
  <c r="BA255"/>
  <c r="BA261"/>
  <c r="BA267"/>
  <c r="BA273"/>
  <c r="BA279"/>
  <c r="BA285"/>
  <c r="BA291"/>
  <c r="BA297"/>
  <c r="BA303"/>
  <c r="BA309"/>
  <c r="BA315"/>
  <c r="BA321"/>
  <c r="BA327"/>
  <c r="BA333"/>
  <c r="BA339"/>
  <c r="BA345"/>
  <c r="BA8"/>
  <c r="AZ39"/>
  <c r="AZ45"/>
  <c r="AZ51"/>
  <c r="AZ57"/>
  <c r="AZ63"/>
  <c r="AZ69"/>
  <c r="AZ75"/>
  <c r="AZ81"/>
  <c r="AZ87"/>
  <c r="AZ93"/>
  <c r="AZ99"/>
  <c r="AZ105"/>
  <c r="AZ111"/>
  <c r="AZ117"/>
  <c r="AZ123"/>
  <c r="AZ129"/>
  <c r="AZ135"/>
  <c r="AZ141"/>
  <c r="AZ147"/>
  <c r="AZ153"/>
  <c r="AZ159"/>
  <c r="AZ165"/>
  <c r="AZ171"/>
  <c r="AZ177"/>
  <c r="AZ183"/>
  <c r="AZ189"/>
  <c r="AZ195"/>
  <c r="AZ201"/>
  <c r="AZ207"/>
  <c r="AZ213"/>
  <c r="AZ219"/>
  <c r="AZ225"/>
  <c r="AZ231"/>
  <c r="AZ237"/>
  <c r="AZ243"/>
  <c r="AZ249"/>
  <c r="AZ255"/>
  <c r="AZ261"/>
  <c r="AZ267"/>
  <c r="AZ273"/>
  <c r="AZ279"/>
  <c r="AZ285"/>
  <c r="AZ291"/>
  <c r="AZ297"/>
  <c r="AZ303"/>
  <c r="AZ309"/>
  <c r="AZ315"/>
  <c r="AZ321"/>
  <c r="AZ327"/>
  <c r="AZ333"/>
  <c r="AZ339"/>
  <c r="AZ8"/>
  <c r="AY39"/>
  <c r="AY45"/>
  <c r="AY51"/>
  <c r="AY57"/>
  <c r="AY63"/>
  <c r="AY69"/>
  <c r="AY75"/>
  <c r="AY81"/>
  <c r="AY87"/>
  <c r="AY93"/>
  <c r="AY99"/>
  <c r="AY105"/>
  <c r="AY111"/>
  <c r="AY117"/>
  <c r="AY123"/>
  <c r="AY129"/>
  <c r="AY135"/>
  <c r="AY141"/>
  <c r="AY147"/>
  <c r="AY153"/>
  <c r="AY159"/>
  <c r="AY165"/>
  <c r="AY171"/>
  <c r="AY177"/>
  <c r="AY183"/>
  <c r="AY189"/>
  <c r="AY195"/>
  <c r="AY201"/>
  <c r="AY207"/>
  <c r="AY213"/>
  <c r="AY219"/>
  <c r="AY225"/>
  <c r="AY231"/>
  <c r="AY237"/>
  <c r="AY243"/>
  <c r="AY249"/>
  <c r="AY255"/>
  <c r="AY261"/>
  <c r="AY267"/>
  <c r="AY273"/>
  <c r="AY279"/>
  <c r="AY285"/>
  <c r="AY291"/>
  <c r="AY297"/>
  <c r="AY303"/>
  <c r="AY309"/>
  <c r="AY315"/>
  <c r="AY321"/>
  <c r="AY327"/>
  <c r="AY333"/>
  <c r="AY8"/>
  <c r="AX39"/>
  <c r="AX45"/>
  <c r="AX51"/>
  <c r="AX57"/>
  <c r="AX63"/>
  <c r="AX69"/>
  <c r="AX75"/>
  <c r="AX81"/>
  <c r="AX87"/>
  <c r="AX93"/>
  <c r="AX99"/>
  <c r="AX105"/>
  <c r="AX111"/>
  <c r="AX117"/>
  <c r="AX123"/>
  <c r="AX129"/>
  <c r="AX135"/>
  <c r="AX141"/>
  <c r="AX147"/>
  <c r="AX153"/>
  <c r="AX159"/>
  <c r="AX165"/>
  <c r="AX171"/>
  <c r="AX177"/>
  <c r="AX183"/>
  <c r="AX189"/>
  <c r="AX195"/>
  <c r="AX201"/>
  <c r="AX207"/>
  <c r="AX213"/>
  <c r="AX219"/>
  <c r="AX225"/>
  <c r="AX231"/>
  <c r="AX237"/>
  <c r="AX243"/>
  <c r="AX249"/>
  <c r="AX255"/>
  <c r="AX261"/>
  <c r="AX267"/>
  <c r="AX273"/>
  <c r="AX279"/>
  <c r="AX285"/>
  <c r="AX291"/>
  <c r="AX297"/>
  <c r="AX303"/>
  <c r="AX309"/>
  <c r="AX315"/>
  <c r="AX321"/>
  <c r="AX327"/>
  <c r="AX8"/>
  <c r="AW39"/>
  <c r="AW45"/>
  <c r="AW51"/>
  <c r="AW57"/>
  <c r="AW63"/>
  <c r="AW69"/>
  <c r="AW75"/>
  <c r="AW81"/>
  <c r="AW87"/>
  <c r="AW93"/>
  <c r="AW99"/>
  <c r="AW105"/>
  <c r="AW111"/>
  <c r="AW117"/>
  <c r="AW123"/>
  <c r="AW129"/>
  <c r="AW135"/>
  <c r="AW141"/>
  <c r="AW147"/>
  <c r="AW153"/>
  <c r="AW159"/>
  <c r="AW165"/>
  <c r="AW171"/>
  <c r="AW177"/>
  <c r="AW183"/>
  <c r="AW189"/>
  <c r="AW195"/>
  <c r="AW201"/>
  <c r="AW207"/>
  <c r="AW213"/>
  <c r="AW219"/>
  <c r="AW225"/>
  <c r="AW231"/>
  <c r="AW237"/>
  <c r="AW243"/>
  <c r="AW249"/>
  <c r="AW255"/>
  <c r="AW261"/>
  <c r="AW267"/>
  <c r="AW273"/>
  <c r="AW279"/>
  <c r="AW285"/>
  <c r="AW291"/>
  <c r="AW297"/>
  <c r="AW303"/>
  <c r="AW309"/>
  <c r="AW315"/>
  <c r="AW321"/>
  <c r="AW8"/>
  <c r="AV39"/>
  <c r="AV45"/>
  <c r="AV51"/>
  <c r="AV57"/>
  <c r="AV63"/>
  <c r="AV69"/>
  <c r="AV75"/>
  <c r="AV81"/>
  <c r="AV87"/>
  <c r="AV93"/>
  <c r="AV99"/>
  <c r="AV105"/>
  <c r="AV111"/>
  <c r="AV117"/>
  <c r="AV123"/>
  <c r="AV129"/>
  <c r="AV135"/>
  <c r="AV141"/>
  <c r="AV147"/>
  <c r="AV153"/>
  <c r="AV159"/>
  <c r="AV165"/>
  <c r="AV171"/>
  <c r="AV177"/>
  <c r="AV183"/>
  <c r="AV189"/>
  <c r="AV195"/>
  <c r="AV201"/>
  <c r="AV207"/>
  <c r="AV213"/>
  <c r="AV219"/>
  <c r="AV225"/>
  <c r="AV231"/>
  <c r="AV237"/>
  <c r="AV243"/>
  <c r="AV249"/>
  <c r="AV255"/>
  <c r="AV261"/>
  <c r="AV267"/>
  <c r="AV273"/>
  <c r="AV279"/>
  <c r="AV285"/>
  <c r="AV291"/>
  <c r="AV297"/>
  <c r="AV303"/>
  <c r="AV309"/>
  <c r="AV315"/>
  <c r="AV8"/>
  <c r="AU39"/>
  <c r="AU45"/>
  <c r="AU51"/>
  <c r="AU57"/>
  <c r="AU63"/>
  <c r="AU69"/>
  <c r="AU75"/>
  <c r="AU81"/>
  <c r="AU87"/>
  <c r="AU93"/>
  <c r="AU99"/>
  <c r="AU105"/>
  <c r="AU111"/>
  <c r="AU117"/>
  <c r="AU123"/>
  <c r="AU129"/>
  <c r="AU135"/>
  <c r="AU141"/>
  <c r="AU147"/>
  <c r="AU153"/>
  <c r="AU159"/>
  <c r="AU165"/>
  <c r="AU171"/>
  <c r="AU177"/>
  <c r="AU183"/>
  <c r="AU189"/>
  <c r="AU195"/>
  <c r="AU201"/>
  <c r="AU207"/>
  <c r="AU213"/>
  <c r="AU219"/>
  <c r="AU225"/>
  <c r="AU231"/>
  <c r="AU237"/>
  <c r="AU243"/>
  <c r="AU249"/>
  <c r="AU255"/>
  <c r="AU261"/>
  <c r="AU267"/>
  <c r="AU273"/>
  <c r="AU279"/>
  <c r="AU285"/>
  <c r="AU291"/>
  <c r="AU297"/>
  <c r="AU303"/>
  <c r="AU309"/>
  <c r="AU8"/>
  <c r="AT39"/>
  <c r="AT45"/>
  <c r="AT51"/>
  <c r="AT57"/>
  <c r="AT63"/>
  <c r="AT69"/>
  <c r="AT75"/>
  <c r="AT81"/>
  <c r="AT87"/>
  <c r="AT93"/>
  <c r="AT99"/>
  <c r="AT105"/>
  <c r="AT111"/>
  <c r="AT117"/>
  <c r="AT123"/>
  <c r="AT129"/>
  <c r="AT135"/>
  <c r="AT141"/>
  <c r="AT147"/>
  <c r="AT153"/>
  <c r="AT159"/>
  <c r="AT165"/>
  <c r="AT171"/>
  <c r="AT177"/>
  <c r="AT183"/>
  <c r="AT189"/>
  <c r="AT195"/>
  <c r="AT201"/>
  <c r="AT207"/>
  <c r="AT213"/>
  <c r="AT219"/>
  <c r="AT225"/>
  <c r="AT231"/>
  <c r="AT237"/>
  <c r="AT243"/>
  <c r="AT249"/>
  <c r="AT255"/>
  <c r="AT261"/>
  <c r="AT267"/>
  <c r="AT273"/>
  <c r="AT279"/>
  <c r="AT285"/>
  <c r="AT291"/>
  <c r="AT297"/>
  <c r="AT303"/>
  <c r="AT8"/>
  <c r="AS39"/>
  <c r="AS45"/>
  <c r="AS51"/>
  <c r="AS57"/>
  <c r="AS63"/>
  <c r="AS69"/>
  <c r="AS75"/>
  <c r="AS81"/>
  <c r="AS87"/>
  <c r="AS93"/>
  <c r="AS99"/>
  <c r="AS105"/>
  <c r="AS111"/>
  <c r="AS117"/>
  <c r="AS123"/>
  <c r="AS129"/>
  <c r="AS135"/>
  <c r="AS141"/>
  <c r="AS147"/>
  <c r="AS153"/>
  <c r="AS159"/>
  <c r="AS165"/>
  <c r="AS171"/>
  <c r="AS177"/>
  <c r="AS183"/>
  <c r="AS189"/>
  <c r="AS195"/>
  <c r="AS201"/>
  <c r="AS207"/>
  <c r="AS213"/>
  <c r="AS219"/>
  <c r="AS225"/>
  <c r="AS231"/>
  <c r="AS237"/>
  <c r="AS243"/>
  <c r="AS249"/>
  <c r="AS255"/>
  <c r="AS261"/>
  <c r="AS267"/>
  <c r="AS273"/>
  <c r="AS279"/>
  <c r="AS285"/>
  <c r="AS291"/>
  <c r="AS297"/>
  <c r="AS8"/>
  <c r="AR39"/>
  <c r="AR45"/>
  <c r="AR51"/>
  <c r="AR57"/>
  <c r="AR63"/>
  <c r="AR69"/>
  <c r="AR75"/>
  <c r="AR81"/>
  <c r="AR87"/>
  <c r="AR93"/>
  <c r="AR99"/>
  <c r="AR105"/>
  <c r="AR111"/>
  <c r="AR117"/>
  <c r="AR123"/>
  <c r="AR129"/>
  <c r="AR135"/>
  <c r="AR141"/>
  <c r="AR147"/>
  <c r="AR153"/>
  <c r="AR159"/>
  <c r="AR165"/>
  <c r="AR171"/>
  <c r="AR177"/>
  <c r="AR183"/>
  <c r="AR189"/>
  <c r="AR195"/>
  <c r="AR201"/>
  <c r="AR207"/>
  <c r="AR213"/>
  <c r="AR219"/>
  <c r="AR225"/>
  <c r="AR231"/>
  <c r="AR237"/>
  <c r="AR243"/>
  <c r="AR249"/>
  <c r="AR255"/>
  <c r="AR261"/>
  <c r="AR267"/>
  <c r="AR273"/>
  <c r="AR279"/>
  <c r="AR285"/>
  <c r="AR291"/>
  <c r="AR8"/>
  <c r="AQ39"/>
  <c r="AQ45"/>
  <c r="AQ51"/>
  <c r="AQ57"/>
  <c r="AQ63"/>
  <c r="AQ69"/>
  <c r="AQ75"/>
  <c r="AQ81"/>
  <c r="AQ87"/>
  <c r="AQ93"/>
  <c r="AQ99"/>
  <c r="AQ105"/>
  <c r="AQ111"/>
  <c r="AQ117"/>
  <c r="AQ123"/>
  <c r="AQ129"/>
  <c r="AQ135"/>
  <c r="AQ141"/>
  <c r="AQ147"/>
  <c r="AQ153"/>
  <c r="AQ159"/>
  <c r="AQ165"/>
  <c r="AQ171"/>
  <c r="AQ177"/>
  <c r="AQ183"/>
  <c r="AQ189"/>
  <c r="AQ195"/>
  <c r="AQ201"/>
  <c r="AQ207"/>
  <c r="AQ213"/>
  <c r="AQ219"/>
  <c r="AQ225"/>
  <c r="AQ231"/>
  <c r="AQ237"/>
  <c r="AQ243"/>
  <c r="AQ249"/>
  <c r="AQ255"/>
  <c r="AQ261"/>
  <c r="AQ267"/>
  <c r="AQ273"/>
  <c r="AQ279"/>
  <c r="AQ285"/>
  <c r="AQ8"/>
  <c r="AP39"/>
  <c r="AP45"/>
  <c r="AP51"/>
  <c r="AP57"/>
  <c r="AP63"/>
  <c r="AP69"/>
  <c r="AP75"/>
  <c r="AP81"/>
  <c r="AP87"/>
  <c r="AP93"/>
  <c r="AP99"/>
  <c r="AP105"/>
  <c r="AP111"/>
  <c r="AP117"/>
  <c r="AP123"/>
  <c r="AP129"/>
  <c r="AP135"/>
  <c r="AP141"/>
  <c r="AP147"/>
  <c r="AP153"/>
  <c r="AP159"/>
  <c r="AP165"/>
  <c r="AP171"/>
  <c r="AP177"/>
  <c r="AP183"/>
  <c r="AP189"/>
  <c r="AP195"/>
  <c r="AP201"/>
  <c r="AP207"/>
  <c r="AP213"/>
  <c r="AP219"/>
  <c r="AP225"/>
  <c r="AP231"/>
  <c r="AP237"/>
  <c r="AP243"/>
  <c r="AP249"/>
  <c r="AP255"/>
  <c r="AP261"/>
  <c r="AP267"/>
  <c r="AP273"/>
  <c r="AP279"/>
  <c r="AP8"/>
  <c r="AO39"/>
  <c r="AO45"/>
  <c r="AO51"/>
  <c r="AO57"/>
  <c r="AO63"/>
  <c r="AO69"/>
  <c r="AO75"/>
  <c r="AO81"/>
  <c r="AO87"/>
  <c r="AO93"/>
  <c r="AO99"/>
  <c r="AO105"/>
  <c r="AO111"/>
  <c r="AO117"/>
  <c r="AO123"/>
  <c r="AO129"/>
  <c r="AO135"/>
  <c r="AO141"/>
  <c r="AO147"/>
  <c r="AO153"/>
  <c r="AO159"/>
  <c r="AO165"/>
  <c r="AO171"/>
  <c r="AO177"/>
  <c r="AO183"/>
  <c r="AO189"/>
  <c r="AO195"/>
  <c r="AO201"/>
  <c r="AO207"/>
  <c r="AO213"/>
  <c r="AO219"/>
  <c r="AO225"/>
  <c r="AO231"/>
  <c r="AO237"/>
  <c r="AO243"/>
  <c r="AO249"/>
  <c r="AO255"/>
  <c r="AO261"/>
  <c r="AO267"/>
  <c r="AO273"/>
  <c r="AO8"/>
  <c r="AN39"/>
  <c r="AN45"/>
  <c r="AN51"/>
  <c r="AN57"/>
  <c r="AN63"/>
  <c r="AN69"/>
  <c r="AN75"/>
  <c r="AN81"/>
  <c r="AN87"/>
  <c r="AN93"/>
  <c r="AN99"/>
  <c r="AN105"/>
  <c r="AN111"/>
  <c r="AN117"/>
  <c r="AN123"/>
  <c r="AN129"/>
  <c r="AN135"/>
  <c r="AN141"/>
  <c r="AN147"/>
  <c r="AN153"/>
  <c r="AN159"/>
  <c r="AN165"/>
  <c r="AN171"/>
  <c r="AN177"/>
  <c r="AN183"/>
  <c r="AN189"/>
  <c r="AN195"/>
  <c r="AN201"/>
  <c r="AN207"/>
  <c r="AN213"/>
  <c r="AN219"/>
  <c r="AN225"/>
  <c r="AN231"/>
  <c r="AN237"/>
  <c r="AN243"/>
  <c r="AN249"/>
  <c r="AN255"/>
  <c r="AN261"/>
  <c r="AN267"/>
  <c r="AN8"/>
  <c r="AM39"/>
  <c r="AM45"/>
  <c r="AM51"/>
  <c r="AM57"/>
  <c r="AM63"/>
  <c r="AM69"/>
  <c r="AM75"/>
  <c r="AM81"/>
  <c r="AM87"/>
  <c r="AM93"/>
  <c r="AM99"/>
  <c r="AM105"/>
  <c r="AM111"/>
  <c r="AM117"/>
  <c r="AM123"/>
  <c r="AM129"/>
  <c r="AM135"/>
  <c r="AM141"/>
  <c r="AM147"/>
  <c r="AM153"/>
  <c r="AM159"/>
  <c r="AM165"/>
  <c r="AM171"/>
  <c r="AM177"/>
  <c r="AM183"/>
  <c r="AM189"/>
  <c r="AM195"/>
  <c r="AM201"/>
  <c r="AM207"/>
  <c r="AM213"/>
  <c r="AM219"/>
  <c r="AM225"/>
  <c r="AM231"/>
  <c r="AM237"/>
  <c r="AM243"/>
  <c r="AM249"/>
  <c r="AM255"/>
  <c r="AM261"/>
  <c r="AM8"/>
  <c r="AL39"/>
  <c r="AL45"/>
  <c r="AL51"/>
  <c r="AL57"/>
  <c r="AL63"/>
  <c r="AL69"/>
  <c r="AL75"/>
  <c r="AL81"/>
  <c r="AL87"/>
  <c r="AL93"/>
  <c r="AL99"/>
  <c r="AL105"/>
  <c r="AL111"/>
  <c r="AL117"/>
  <c r="AL123"/>
  <c r="AL129"/>
  <c r="AL135"/>
  <c r="AL141"/>
  <c r="AL147"/>
  <c r="AL153"/>
  <c r="AL159"/>
  <c r="AL165"/>
  <c r="AL171"/>
  <c r="AL177"/>
  <c r="AL183"/>
  <c r="AL189"/>
  <c r="AL195"/>
  <c r="AL201"/>
  <c r="AL207"/>
  <c r="AL213"/>
  <c r="AL219"/>
  <c r="AL225"/>
  <c r="AL231"/>
  <c r="AL237"/>
  <c r="AL243"/>
  <c r="AL249"/>
  <c r="AL255"/>
  <c r="AL8"/>
  <c r="AK39"/>
  <c r="AK45"/>
  <c r="AK51"/>
  <c r="AK57"/>
  <c r="AK63"/>
  <c r="AK69"/>
  <c r="AK75"/>
  <c r="AK81"/>
  <c r="AK87"/>
  <c r="AK93"/>
  <c r="AK99"/>
  <c r="AK105"/>
  <c r="AK111"/>
  <c r="AK117"/>
  <c r="AK123"/>
  <c r="AK129"/>
  <c r="AK135"/>
  <c r="AK141"/>
  <c r="AK147"/>
  <c r="AK153"/>
  <c r="AK159"/>
  <c r="AK165"/>
  <c r="AK171"/>
  <c r="AK177"/>
  <c r="AK183"/>
  <c r="AK189"/>
  <c r="AK195"/>
  <c r="AK201"/>
  <c r="AK207"/>
  <c r="AK213"/>
  <c r="AK219"/>
  <c r="AK225"/>
  <c r="AK231"/>
  <c r="AK237"/>
  <c r="AK243"/>
  <c r="AK249"/>
  <c r="AK8"/>
  <c r="AJ39"/>
  <c r="AJ45"/>
  <c r="AJ51"/>
  <c r="AJ57"/>
  <c r="AJ63"/>
  <c r="AJ69"/>
  <c r="AJ75"/>
  <c r="AJ81"/>
  <c r="AJ87"/>
  <c r="AJ93"/>
  <c r="AJ99"/>
  <c r="AJ105"/>
  <c r="AJ111"/>
  <c r="AJ117"/>
  <c r="AJ123"/>
  <c r="AJ129"/>
  <c r="AJ135"/>
  <c r="AJ141"/>
  <c r="AJ147"/>
  <c r="AJ153"/>
  <c r="AJ159"/>
  <c r="AJ165"/>
  <c r="AJ171"/>
  <c r="AJ177"/>
  <c r="AJ183"/>
  <c r="AJ189"/>
  <c r="AJ195"/>
  <c r="AJ201"/>
  <c r="AJ207"/>
  <c r="AJ213"/>
  <c r="AJ219"/>
  <c r="AJ225"/>
  <c r="AJ231"/>
  <c r="AJ237"/>
  <c r="AJ243"/>
  <c r="AJ8"/>
  <c r="AI39"/>
  <c r="AI45"/>
  <c r="AI51"/>
  <c r="AI57"/>
  <c r="AI63"/>
  <c r="AI69"/>
  <c r="AI75"/>
  <c r="AI81"/>
  <c r="AI87"/>
  <c r="AI93"/>
  <c r="AI99"/>
  <c r="AI105"/>
  <c r="AI111"/>
  <c r="AI117"/>
  <c r="AI123"/>
  <c r="AI129"/>
  <c r="AI135"/>
  <c r="AI141"/>
  <c r="AI147"/>
  <c r="AI153"/>
  <c r="AI159"/>
  <c r="AI165"/>
  <c r="AI171"/>
  <c r="AI177"/>
  <c r="AI183"/>
  <c r="AI189"/>
  <c r="AI195"/>
  <c r="AI201"/>
  <c r="AI207"/>
  <c r="AI213"/>
  <c r="AI219"/>
  <c r="AI225"/>
  <c r="AI231"/>
  <c r="AI237"/>
  <c r="AI8"/>
  <c r="AH39"/>
  <c r="AH45"/>
  <c r="AH51"/>
  <c r="AH57"/>
  <c r="AH63"/>
  <c r="AH69"/>
  <c r="AH75"/>
  <c r="AH81"/>
  <c r="AH87"/>
  <c r="AH93"/>
  <c r="AH99"/>
  <c r="AH105"/>
  <c r="AH111"/>
  <c r="AH117"/>
  <c r="AH123"/>
  <c r="AH129"/>
  <c r="AH135"/>
  <c r="AH141"/>
  <c r="AH147"/>
  <c r="AH153"/>
  <c r="AH159"/>
  <c r="AH165"/>
  <c r="AH171"/>
  <c r="AH177"/>
  <c r="AH183"/>
  <c r="AH189"/>
  <c r="AH195"/>
  <c r="AH201"/>
  <c r="AH207"/>
  <c r="AH213"/>
  <c r="AH219"/>
  <c r="AH225"/>
  <c r="AH231"/>
  <c r="AH8"/>
  <c r="AG39"/>
  <c r="AG45"/>
  <c r="AG51"/>
  <c r="AG57"/>
  <c r="AG63"/>
  <c r="AG69"/>
  <c r="AG75"/>
  <c r="AG81"/>
  <c r="AG87"/>
  <c r="AG93"/>
  <c r="AG99"/>
  <c r="AG105"/>
  <c r="AG111"/>
  <c r="AG117"/>
  <c r="AG123"/>
  <c r="AG129"/>
  <c r="AG135"/>
  <c r="AG141"/>
  <c r="AG147"/>
  <c r="AG153"/>
  <c r="AG159"/>
  <c r="AG165"/>
  <c r="AG171"/>
  <c r="AG177"/>
  <c r="AG183"/>
  <c r="AG189"/>
  <c r="AG195"/>
  <c r="AG201"/>
  <c r="AG207"/>
  <c r="AG213"/>
  <c r="AG219"/>
  <c r="AG225"/>
  <c r="AG8"/>
  <c r="AF39"/>
  <c r="AF45"/>
  <c r="AF51"/>
  <c r="AF57"/>
  <c r="AF63"/>
  <c r="AF69"/>
  <c r="AF75"/>
  <c r="AF81"/>
  <c r="AF87"/>
  <c r="AF93"/>
  <c r="AF99"/>
  <c r="AF105"/>
  <c r="AF111"/>
  <c r="AF117"/>
  <c r="AF123"/>
  <c r="AF129"/>
  <c r="AF135"/>
  <c r="AF141"/>
  <c r="AF147"/>
  <c r="AF153"/>
  <c r="AF159"/>
  <c r="AF165"/>
  <c r="AF171"/>
  <c r="AF177"/>
  <c r="AF183"/>
  <c r="AF189"/>
  <c r="AF195"/>
  <c r="AF201"/>
  <c r="AF207"/>
  <c r="AF213"/>
  <c r="AF219"/>
  <c r="AF8"/>
  <c r="AE39"/>
  <c r="AE45"/>
  <c r="AE51"/>
  <c r="AE57"/>
  <c r="AE63"/>
  <c r="AE69"/>
  <c r="AE75"/>
  <c r="AE81"/>
  <c r="AE87"/>
  <c r="AE93"/>
  <c r="AE99"/>
  <c r="AE105"/>
  <c r="AE111"/>
  <c r="AE117"/>
  <c r="AE123"/>
  <c r="AE129"/>
  <c r="AE135"/>
  <c r="AE141"/>
  <c r="AE147"/>
  <c r="AE153"/>
  <c r="AE159"/>
  <c r="AE165"/>
  <c r="AE171"/>
  <c r="AE177"/>
  <c r="AE183"/>
  <c r="AE189"/>
  <c r="AE195"/>
  <c r="AE201"/>
  <c r="AE207"/>
  <c r="AE213"/>
  <c r="AE8"/>
  <c r="AD39"/>
  <c r="AD45"/>
  <c r="AD51"/>
  <c r="AD57"/>
  <c r="AD63"/>
  <c r="AD69"/>
  <c r="AD75"/>
  <c r="AD81"/>
  <c r="AD87"/>
  <c r="AD93"/>
  <c r="AD99"/>
  <c r="AD105"/>
  <c r="AD111"/>
  <c r="AD117"/>
  <c r="AD123"/>
  <c r="AD129"/>
  <c r="AD135"/>
  <c r="AD141"/>
  <c r="AD147"/>
  <c r="AD153"/>
  <c r="AD159"/>
  <c r="AD165"/>
  <c r="AD171"/>
  <c r="AD177"/>
  <c r="AD183"/>
  <c r="AD189"/>
  <c r="AD195"/>
  <c r="AD201"/>
  <c r="AD207"/>
  <c r="AD8"/>
  <c r="AC39"/>
  <c r="AC45"/>
  <c r="AC51"/>
  <c r="AC57"/>
  <c r="AC63"/>
  <c r="AC69"/>
  <c r="AC75"/>
  <c r="AC81"/>
  <c r="AC87"/>
  <c r="AC93"/>
  <c r="AC99"/>
  <c r="AC105"/>
  <c r="AC111"/>
  <c r="AC117"/>
  <c r="AC123"/>
  <c r="AC129"/>
  <c r="AC135"/>
  <c r="AC141"/>
  <c r="AC147"/>
  <c r="AC153"/>
  <c r="AC159"/>
  <c r="AC165"/>
  <c r="AC171"/>
  <c r="AC177"/>
  <c r="AC183"/>
  <c r="AC189"/>
  <c r="AC195"/>
  <c r="AC201"/>
  <c r="AC8"/>
  <c r="AB39"/>
  <c r="AB45"/>
  <c r="AB51"/>
  <c r="AB57"/>
  <c r="AB63"/>
  <c r="AB69"/>
  <c r="AB75"/>
  <c r="AB81"/>
  <c r="AB87"/>
  <c r="AB93"/>
  <c r="AB99"/>
  <c r="AB105"/>
  <c r="AB111"/>
  <c r="AB117"/>
  <c r="AB123"/>
  <c r="AB129"/>
  <c r="AB135"/>
  <c r="AB141"/>
  <c r="AB147"/>
  <c r="AB153"/>
  <c r="AB159"/>
  <c r="AB165"/>
  <c r="AB171"/>
  <c r="AB177"/>
  <c r="AB183"/>
  <c r="AB189"/>
  <c r="AB195"/>
  <c r="AB8"/>
  <c r="AA39"/>
  <c r="AA45"/>
  <c r="AA51"/>
  <c r="AA57"/>
  <c r="AA63"/>
  <c r="AA69"/>
  <c r="AA75"/>
  <c r="AA81"/>
  <c r="AA87"/>
  <c r="AA93"/>
  <c r="AA99"/>
  <c r="AA105"/>
  <c r="AA111"/>
  <c r="AA117"/>
  <c r="AA123"/>
  <c r="AA129"/>
  <c r="AA135"/>
  <c r="AA141"/>
  <c r="AA147"/>
  <c r="AA153"/>
  <c r="AA159"/>
  <c r="AA165"/>
  <c r="AA171"/>
  <c r="AA177"/>
  <c r="AA183"/>
  <c r="AA189"/>
  <c r="AA8"/>
  <c r="Z39"/>
  <c r="Z45"/>
  <c r="Z51"/>
  <c r="Z57"/>
  <c r="Z63"/>
  <c r="Z69"/>
  <c r="Z75"/>
  <c r="Z81"/>
  <c r="Z87"/>
  <c r="Z93"/>
  <c r="Z99"/>
  <c r="Z105"/>
  <c r="Z111"/>
  <c r="Z117"/>
  <c r="Z123"/>
  <c r="Z129"/>
  <c r="Z135"/>
  <c r="Z141"/>
  <c r="Z147"/>
  <c r="Z153"/>
  <c r="Z159"/>
  <c r="Z165"/>
  <c r="Z171"/>
  <c r="Z177"/>
  <c r="Z183"/>
  <c r="Z8"/>
  <c r="Y39"/>
  <c r="Y45"/>
  <c r="Y51"/>
  <c r="Y57"/>
  <c r="Y63"/>
  <c r="Y69"/>
  <c r="Y75"/>
  <c r="Y81"/>
  <c r="Y87"/>
  <c r="Y93"/>
  <c r="Y99"/>
  <c r="Y105"/>
  <c r="Y111"/>
  <c r="Y117"/>
  <c r="Y123"/>
  <c r="Y129"/>
  <c r="Y135"/>
  <c r="Y141"/>
  <c r="Y147"/>
  <c r="Y153"/>
  <c r="Y159"/>
  <c r="Y165"/>
  <c r="Y171"/>
  <c r="Y177"/>
  <c r="Y8"/>
  <c r="X39"/>
  <c r="X45"/>
  <c r="X51"/>
  <c r="X57"/>
  <c r="X63"/>
  <c r="X69"/>
  <c r="X75"/>
  <c r="X81"/>
  <c r="X87"/>
  <c r="X93"/>
  <c r="X99"/>
  <c r="X105"/>
  <c r="X111"/>
  <c r="X117"/>
  <c r="X123"/>
  <c r="X129"/>
  <c r="X135"/>
  <c r="X141"/>
  <c r="X147"/>
  <c r="X153"/>
  <c r="X159"/>
  <c r="X165"/>
  <c r="X171"/>
  <c r="X8"/>
  <c r="W39"/>
  <c r="W45"/>
  <c r="W51"/>
  <c r="W57"/>
  <c r="W63"/>
  <c r="W69"/>
  <c r="W75"/>
  <c r="W81"/>
  <c r="W87"/>
  <c r="W93"/>
  <c r="W99"/>
  <c r="W105"/>
  <c r="W111"/>
  <c r="W117"/>
  <c r="W123"/>
  <c r="W129"/>
  <c r="W135"/>
  <c r="W141"/>
  <c r="W147"/>
  <c r="W153"/>
  <c r="W159"/>
  <c r="W165"/>
  <c r="W8"/>
  <c r="V39"/>
  <c r="V45"/>
  <c r="V51"/>
  <c r="V57"/>
  <c r="V63"/>
  <c r="V69"/>
  <c r="V75"/>
  <c r="V81"/>
  <c r="V87"/>
  <c r="V93"/>
  <c r="V99"/>
  <c r="V105"/>
  <c r="V111"/>
  <c r="V117"/>
  <c r="V123"/>
  <c r="V129"/>
  <c r="V135"/>
  <c r="V141"/>
  <c r="V147"/>
  <c r="V153"/>
  <c r="V159"/>
  <c r="V8"/>
  <c r="U39"/>
  <c r="U45"/>
  <c r="U51"/>
  <c r="U57"/>
  <c r="U63"/>
  <c r="U69"/>
  <c r="U75"/>
  <c r="U81"/>
  <c r="U87"/>
  <c r="U93"/>
  <c r="U99"/>
  <c r="U105"/>
  <c r="U111"/>
  <c r="U117"/>
  <c r="U123"/>
  <c r="U129"/>
  <c r="U135"/>
  <c r="U141"/>
  <c r="U147"/>
  <c r="U153"/>
  <c r="U8"/>
  <c r="T39"/>
  <c r="T45"/>
  <c r="T51"/>
  <c r="T57"/>
  <c r="T63"/>
  <c r="T69"/>
  <c r="T75"/>
  <c r="T81"/>
  <c r="T87"/>
  <c r="T93"/>
  <c r="T99"/>
  <c r="T105"/>
  <c r="T111"/>
  <c r="T117"/>
  <c r="T123"/>
  <c r="T129"/>
  <c r="T135"/>
  <c r="T141"/>
  <c r="T147"/>
  <c r="T8"/>
  <c r="S39"/>
  <c r="S45"/>
  <c r="S51"/>
  <c r="S57"/>
  <c r="S63"/>
  <c r="S69"/>
  <c r="S75"/>
  <c r="S81"/>
  <c r="S87"/>
  <c r="S93"/>
  <c r="S99"/>
  <c r="S105"/>
  <c r="S111"/>
  <c r="S117"/>
  <c r="S123"/>
  <c r="S129"/>
  <c r="S135"/>
  <c r="S141"/>
  <c r="S8"/>
  <c r="R39"/>
  <c r="R45"/>
  <c r="R51"/>
  <c r="R57"/>
  <c r="R63"/>
  <c r="R69"/>
  <c r="R75"/>
  <c r="R81"/>
  <c r="R87"/>
  <c r="R93"/>
  <c r="R99"/>
  <c r="R105"/>
  <c r="R111"/>
  <c r="R117"/>
  <c r="R123"/>
  <c r="R129"/>
  <c r="R135"/>
  <c r="R8"/>
  <c r="Q39"/>
  <c r="Q45"/>
  <c r="Q51"/>
  <c r="Q57"/>
  <c r="Q63"/>
  <c r="Q69"/>
  <c r="Q75"/>
  <c r="Q81"/>
  <c r="Q87"/>
  <c r="Q93"/>
  <c r="Q99"/>
  <c r="Q105"/>
  <c r="Q111"/>
  <c r="Q117"/>
  <c r="Q123"/>
  <c r="Q129"/>
  <c r="Q8"/>
  <c r="P39"/>
  <c r="P45"/>
  <c r="P51"/>
  <c r="P57"/>
  <c r="P63"/>
  <c r="P69"/>
  <c r="P75"/>
  <c r="P81"/>
  <c r="P87"/>
  <c r="P93"/>
  <c r="P99"/>
  <c r="P105"/>
  <c r="P111"/>
  <c r="P117"/>
  <c r="P123"/>
  <c r="P8"/>
  <c r="O39"/>
  <c r="O45"/>
  <c r="O51"/>
  <c r="O57"/>
  <c r="O63"/>
  <c r="O69"/>
  <c r="O75"/>
  <c r="O81"/>
  <c r="O87"/>
  <c r="O93"/>
  <c r="O99"/>
  <c r="O105"/>
  <c r="O111"/>
  <c r="O117"/>
  <c r="O8"/>
  <c r="N39"/>
  <c r="N45"/>
  <c r="N51"/>
  <c r="N57"/>
  <c r="N63"/>
  <c r="N69"/>
  <c r="N75"/>
  <c r="N81"/>
  <c r="N87"/>
  <c r="N93"/>
  <c r="N99"/>
  <c r="N105"/>
  <c r="N111"/>
  <c r="N8"/>
  <c r="M39"/>
  <c r="M45"/>
  <c r="M51"/>
  <c r="M57"/>
  <c r="M63"/>
  <c r="M69"/>
  <c r="M75"/>
  <c r="M81"/>
  <c r="M87"/>
  <c r="M93"/>
  <c r="M99"/>
  <c r="M105"/>
  <c r="M8"/>
  <c r="L39"/>
  <c r="L45"/>
  <c r="L51"/>
  <c r="L57"/>
  <c r="L63"/>
  <c r="L69"/>
  <c r="L75"/>
  <c r="L81"/>
  <c r="L87"/>
  <c r="L93"/>
  <c r="L99"/>
  <c r="L8"/>
  <c r="K39"/>
  <c r="K45"/>
  <c r="K51"/>
  <c r="K57"/>
  <c r="K63"/>
  <c r="K69"/>
  <c r="K75"/>
  <c r="K81"/>
  <c r="K87"/>
  <c r="K93"/>
  <c r="K8"/>
  <c r="J39"/>
  <c r="J45"/>
  <c r="J51"/>
  <c r="J57"/>
  <c r="J63"/>
  <c r="J69"/>
  <c r="J75"/>
  <c r="J81"/>
  <c r="J87"/>
  <c r="J8"/>
  <c r="I39"/>
  <c r="I45"/>
  <c r="I51"/>
  <c r="I57"/>
  <c r="I63"/>
  <c r="I69"/>
  <c r="I75"/>
  <c r="I81"/>
  <c r="I8"/>
  <c r="H39"/>
  <c r="H45"/>
  <c r="H51"/>
  <c r="H57"/>
  <c r="H63"/>
  <c r="H69"/>
  <c r="H75"/>
  <c r="H8"/>
  <c r="G39"/>
  <c r="G45"/>
  <c r="G51"/>
  <c r="G57"/>
  <c r="G63"/>
  <c r="G69"/>
  <c r="G8"/>
  <c r="F39"/>
  <c r="F45"/>
  <c r="F51"/>
  <c r="F57"/>
  <c r="F63"/>
  <c r="F8"/>
  <c r="E39"/>
  <c r="E45"/>
  <c r="E51"/>
  <c r="E57"/>
  <c r="E8"/>
  <c r="D39"/>
  <c r="D45"/>
  <c r="D51"/>
  <c r="D8"/>
  <c r="C39"/>
  <c r="C45"/>
  <c r="C8"/>
  <c r="B39"/>
  <c r="B8"/>
  <c r="A415"/>
  <c r="A395"/>
  <c r="A414"/>
  <c r="A394"/>
  <c r="A393"/>
  <c r="A392"/>
  <c r="A389"/>
  <c r="A388"/>
  <c r="A387"/>
  <c r="A386"/>
  <c r="A383"/>
  <c r="A382"/>
  <c r="A381"/>
  <c r="A380"/>
  <c r="A377"/>
  <c r="A376"/>
  <c r="A375"/>
  <c r="A374"/>
  <c r="A371"/>
  <c r="A370"/>
  <c r="A369"/>
  <c r="A368"/>
  <c r="A365"/>
  <c r="A364"/>
  <c r="A363"/>
  <c r="A362"/>
  <c r="A359"/>
  <c r="A358"/>
  <c r="A357"/>
  <c r="A356"/>
  <c r="A353"/>
  <c r="A352"/>
  <c r="A351"/>
  <c r="A350"/>
  <c r="A347"/>
  <c r="A346"/>
  <c r="A345"/>
  <c r="A344"/>
  <c r="A341"/>
  <c r="A340"/>
  <c r="A339"/>
  <c r="A338"/>
  <c r="A335"/>
  <c r="A334"/>
  <c r="A333"/>
  <c r="A332"/>
  <c r="A329"/>
  <c r="A328"/>
  <c r="A327"/>
  <c r="A326"/>
  <c r="A323"/>
  <c r="A321"/>
  <c r="A317"/>
  <c r="A315"/>
  <c r="A311"/>
  <c r="A309"/>
  <c r="A305"/>
  <c r="A303"/>
  <c r="A299"/>
  <c r="A297"/>
  <c r="A293"/>
  <c r="A291"/>
  <c r="A287"/>
  <c r="A285"/>
  <c r="A281"/>
  <c r="A279"/>
  <c r="A275"/>
  <c r="A273"/>
  <c r="A269"/>
  <c r="A267"/>
  <c r="A263"/>
  <c r="A261"/>
  <c r="A257"/>
  <c r="A255"/>
  <c r="A251"/>
  <c r="A249"/>
  <c r="A245"/>
  <c r="A243"/>
  <c r="A239"/>
  <c r="A237"/>
  <c r="A233"/>
  <c r="A231"/>
  <c r="A227"/>
  <c r="A225"/>
  <c r="A221"/>
  <c r="A219"/>
  <c r="A215"/>
  <c r="A213"/>
  <c r="A209"/>
  <c r="A207"/>
  <c r="A203"/>
  <c r="A201"/>
  <c r="A197"/>
  <c r="A195"/>
  <c r="A191"/>
  <c r="A189"/>
  <c r="A185"/>
  <c r="A183"/>
  <c r="A179"/>
  <c r="A177"/>
  <c r="A173"/>
  <c r="A171"/>
  <c r="A167"/>
  <c r="A165"/>
  <c r="A161"/>
  <c r="A159"/>
  <c r="A155"/>
  <c r="A153"/>
  <c r="A149"/>
  <c r="A147"/>
  <c r="A143"/>
  <c r="A141"/>
  <c r="A137"/>
  <c r="A135"/>
  <c r="A131"/>
  <c r="A129"/>
  <c r="A125"/>
  <c r="A123"/>
  <c r="A119"/>
  <c r="A117"/>
  <c r="A113"/>
  <c r="A111"/>
  <c r="A107"/>
  <c r="A105"/>
  <c r="A101"/>
  <c r="A99"/>
  <c r="A95"/>
  <c r="A93"/>
  <c r="A89"/>
  <c r="A87"/>
  <c r="A83"/>
  <c r="A81"/>
  <c r="A77"/>
  <c r="A75"/>
  <c r="A71"/>
  <c r="A69"/>
  <c r="A65"/>
  <c r="A63"/>
  <c r="A59"/>
  <c r="A57"/>
  <c r="A53"/>
  <c r="A51"/>
  <c r="A47"/>
  <c r="A45"/>
  <c r="A41"/>
  <c r="A39"/>
  <c r="A8"/>
  <c r="XFD416"/>
  <c r="XFC416"/>
  <c r="XFB416"/>
  <c r="XFA416"/>
  <c r="XEZ416"/>
  <c r="XEY416"/>
  <c r="XEX416"/>
  <c r="XEW416"/>
  <c r="XEV416"/>
  <c r="XEU416"/>
  <c r="XET416"/>
  <c r="XES416"/>
  <c r="XER416"/>
  <c r="XEQ416"/>
  <c r="XEP416"/>
  <c r="XEO416"/>
  <c r="XEN416"/>
  <c r="XEM416"/>
  <c r="XEL416"/>
  <c r="XEK416"/>
  <c r="XEJ416"/>
  <c r="XEI416"/>
  <c r="XEH416"/>
  <c r="XEG416"/>
  <c r="XEF416"/>
  <c r="XEE416"/>
  <c r="XED416"/>
  <c r="XEC416"/>
  <c r="XEB416"/>
  <c r="XEA416"/>
  <c r="XDZ416"/>
  <c r="XDY416"/>
  <c r="XDX416"/>
  <c r="XDW416"/>
  <c r="XDV416"/>
  <c r="XDU416"/>
  <c r="XDT416"/>
  <c r="XDS416"/>
  <c r="XDR416"/>
  <c r="XDQ416"/>
  <c r="XDP416"/>
  <c r="XDO416"/>
  <c r="XDN416"/>
  <c r="XDM416"/>
  <c r="XDL416"/>
  <c r="XDK416"/>
  <c r="XDJ416"/>
  <c r="XDI416"/>
  <c r="XDH416"/>
  <c r="XDG416"/>
  <c r="XDF416"/>
  <c r="XDE416"/>
  <c r="XDD416"/>
  <c r="XDC416"/>
  <c r="XDB416"/>
  <c r="XDA416"/>
  <c r="XCZ416"/>
  <c r="XCY416"/>
  <c r="XCX416"/>
  <c r="XCW416"/>
  <c r="XCV416"/>
  <c r="XCU416"/>
  <c r="XCT416"/>
  <c r="XCS416"/>
  <c r="XCR416"/>
  <c r="XCQ416"/>
  <c r="XCP416"/>
  <c r="XCO416"/>
  <c r="XCN416"/>
  <c r="XCM416"/>
  <c r="XCL416"/>
  <c r="XCK416"/>
  <c r="XCJ416"/>
  <c r="XCI416"/>
  <c r="XCH416"/>
  <c r="XCG416"/>
  <c r="XCF416"/>
  <c r="XCE416"/>
  <c r="XCD416"/>
  <c r="XCC416"/>
  <c r="XCB416"/>
  <c r="XCA416"/>
  <c r="XBZ416"/>
  <c r="XBY416"/>
  <c r="XBX416"/>
  <c r="XBW416"/>
  <c r="XBV416"/>
  <c r="XBU416"/>
  <c r="XBT416"/>
  <c r="XBS416"/>
  <c r="XBR416"/>
  <c r="XBQ416"/>
  <c r="XBP416"/>
  <c r="XBO416"/>
  <c r="XBN416"/>
  <c r="XBM416"/>
  <c r="XBL416"/>
  <c r="XBK416"/>
  <c r="XBJ416"/>
  <c r="XBI416"/>
  <c r="XBH416"/>
  <c r="XBG416"/>
  <c r="XBF416"/>
  <c r="XBE416"/>
  <c r="XBD416"/>
  <c r="XBC416"/>
  <c r="XBB416"/>
  <c r="XBA416"/>
  <c r="XAZ416"/>
  <c r="XAY416"/>
  <c r="XAX416"/>
  <c r="XAW416"/>
  <c r="XAV416"/>
  <c r="XAU416"/>
  <c r="XAT416"/>
  <c r="XAS416"/>
  <c r="XAR416"/>
  <c r="XAQ416"/>
  <c r="XAP416"/>
  <c r="XAO416"/>
  <c r="XAN416"/>
  <c r="XAM416"/>
  <c r="XAL416"/>
  <c r="XAK416"/>
  <c r="XAJ416"/>
  <c r="XAI416"/>
  <c r="XAH416"/>
  <c r="XAG416"/>
  <c r="XAF416"/>
  <c r="XAE416"/>
  <c r="XAD416"/>
  <c r="XAC416"/>
  <c r="XAB416"/>
  <c r="XAA416"/>
  <c r="WZZ416"/>
  <c r="WZY416"/>
  <c r="WZX416"/>
  <c r="WZW416"/>
  <c r="WZV416"/>
  <c r="WZU416"/>
  <c r="WZT416"/>
  <c r="WZS416"/>
  <c r="WZR416"/>
  <c r="WZQ416"/>
  <c r="WZP416"/>
  <c r="WZO416"/>
  <c r="WZN416"/>
  <c r="WZM416"/>
  <c r="WZL416"/>
  <c r="WZK416"/>
  <c r="WZJ416"/>
  <c r="WZI416"/>
  <c r="WZH416"/>
  <c r="WZG416"/>
  <c r="WZF416"/>
  <c r="WZE416"/>
  <c r="WZD416"/>
  <c r="WZC416"/>
  <c r="WZB416"/>
  <c r="WZA416"/>
  <c r="WYZ416"/>
  <c r="WYY416"/>
  <c r="WYX416"/>
  <c r="WYW416"/>
  <c r="WYV416"/>
  <c r="WYU416"/>
  <c r="WYT416"/>
  <c r="WYS416"/>
  <c r="WYR416"/>
  <c r="WYQ416"/>
  <c r="WYP416"/>
  <c r="WYO416"/>
  <c r="WYN416"/>
  <c r="WYM416"/>
  <c r="WYL416"/>
  <c r="WYK416"/>
  <c r="WYJ416"/>
  <c r="WYI416"/>
  <c r="WYH416"/>
  <c r="WYG416"/>
  <c r="WYF416"/>
  <c r="WYE416"/>
  <c r="WYD416"/>
  <c r="WYC416"/>
  <c r="WYB416"/>
  <c r="WYA416"/>
  <c r="WXZ416"/>
  <c r="WXY416"/>
  <c r="WXX416"/>
  <c r="WXW416"/>
  <c r="WXV416"/>
  <c r="WXU416"/>
  <c r="WXT416"/>
  <c r="WXS416"/>
  <c r="WXR416"/>
  <c r="WXQ416"/>
  <c r="WXP416"/>
  <c r="WXO416"/>
  <c r="WXN416"/>
  <c r="WXM416"/>
  <c r="WXL416"/>
  <c r="WXK416"/>
  <c r="WXJ416"/>
  <c r="WXI416"/>
  <c r="WXH416"/>
  <c r="WXG416"/>
  <c r="WXF416"/>
  <c r="WXE416"/>
  <c r="WXD416"/>
  <c r="WXC416"/>
  <c r="WXB416"/>
  <c r="WXA416"/>
  <c r="WWZ416"/>
  <c r="WWY416"/>
  <c r="WWX416"/>
  <c r="WWW416"/>
  <c r="WWV416"/>
  <c r="WWU416"/>
  <c r="WWT416"/>
  <c r="WWS416"/>
  <c r="WWR416"/>
  <c r="WWQ416"/>
  <c r="WWP416"/>
  <c r="WWO416"/>
  <c r="WWN416"/>
  <c r="WWM416"/>
  <c r="WWL416"/>
  <c r="WWK416"/>
  <c r="WWJ416"/>
  <c r="WWI416"/>
  <c r="WWH416"/>
  <c r="WWG416"/>
  <c r="WWF416"/>
  <c r="WWE416"/>
  <c r="WWD416"/>
  <c r="WWC416"/>
  <c r="WWB416"/>
  <c r="WWA416"/>
  <c r="WVZ416"/>
  <c r="WVY416"/>
  <c r="WVX416"/>
  <c r="WVW416"/>
  <c r="WVV416"/>
  <c r="WVU416"/>
  <c r="WVT416"/>
  <c r="WVS416"/>
  <c r="WVR416"/>
  <c r="WVQ416"/>
  <c r="WVP416"/>
  <c r="WVO416"/>
  <c r="WVN416"/>
  <c r="WVM416"/>
  <c r="WVL416"/>
  <c r="WVK416"/>
  <c r="WVJ416"/>
  <c r="WVI416"/>
  <c r="WVH416"/>
  <c r="WVG416"/>
  <c r="WVF416"/>
  <c r="WVE416"/>
  <c r="WVD416"/>
  <c r="WVC416"/>
  <c r="WVB416"/>
  <c r="WVA416"/>
  <c r="WUZ416"/>
  <c r="WUY416"/>
  <c r="WUX416"/>
  <c r="WUW416"/>
  <c r="WUV416"/>
  <c r="WUU416"/>
  <c r="WUT416"/>
  <c r="WUS416"/>
  <c r="WUR416"/>
  <c r="WUQ416"/>
  <c r="WUP416"/>
  <c r="WUO416"/>
  <c r="WUN416"/>
  <c r="WUM416"/>
  <c r="WUL416"/>
  <c r="WUK416"/>
  <c r="WUJ416"/>
  <c r="WUI416"/>
  <c r="WUH416"/>
  <c r="WUG416"/>
  <c r="WUF416"/>
  <c r="WUE416"/>
  <c r="WUD416"/>
  <c r="WUC416"/>
  <c r="WUB416"/>
  <c r="WUA416"/>
  <c r="WTZ416"/>
  <c r="WTY416"/>
  <c r="WTX416"/>
  <c r="WTW416"/>
  <c r="WTV416"/>
  <c r="WTU416"/>
  <c r="WTT416"/>
  <c r="WTS416"/>
  <c r="WTR416"/>
  <c r="WTQ416"/>
  <c r="WTP416"/>
  <c r="WTO416"/>
  <c r="WTN416"/>
  <c r="WTM416"/>
  <c r="WTL416"/>
  <c r="WTK416"/>
  <c r="WTJ416"/>
  <c r="WTI416"/>
  <c r="WTH416"/>
  <c r="WTG416"/>
  <c r="WTF416"/>
  <c r="WTE416"/>
  <c r="WTD416"/>
  <c r="WTC416"/>
  <c r="WTB416"/>
  <c r="WTA416"/>
  <c r="WSZ416"/>
  <c r="WSY416"/>
  <c r="WSX416"/>
  <c r="WSW416"/>
  <c r="WSV416"/>
  <c r="WSU416"/>
  <c r="WST416"/>
  <c r="WSS416"/>
  <c r="WSR416"/>
  <c r="WSQ416"/>
  <c r="WSP416"/>
  <c r="WSO416"/>
  <c r="WSN416"/>
  <c r="WSM416"/>
  <c r="WSL416"/>
  <c r="WSK416"/>
  <c r="WSJ416"/>
  <c r="WSI416"/>
  <c r="WSH416"/>
  <c r="WSG416"/>
  <c r="WSF416"/>
  <c r="WSE416"/>
  <c r="WSD416"/>
  <c r="WSC416"/>
  <c r="WSB416"/>
  <c r="WSA416"/>
  <c r="WRZ416"/>
  <c r="WRY416"/>
  <c r="WRX416"/>
  <c r="WRW416"/>
  <c r="WRV416"/>
  <c r="WRU416"/>
  <c r="WRT416"/>
  <c r="WRS416"/>
  <c r="WRR416"/>
  <c r="WRQ416"/>
  <c r="WRP416"/>
  <c r="WRO416"/>
  <c r="WRN416"/>
  <c r="WRM416"/>
  <c r="WRL416"/>
  <c r="WRK416"/>
  <c r="WRJ416"/>
  <c r="WRI416"/>
  <c r="WRH416"/>
  <c r="WRG416"/>
  <c r="WRF416"/>
  <c r="WRE416"/>
  <c r="WRD416"/>
  <c r="WRC416"/>
  <c r="WRB416"/>
  <c r="WRA416"/>
  <c r="WQZ416"/>
  <c r="WQY416"/>
  <c r="WQX416"/>
  <c r="WQW416"/>
  <c r="WQV416"/>
  <c r="WQU416"/>
  <c r="WQT416"/>
  <c r="WQS416"/>
  <c r="WQR416"/>
  <c r="WQQ416"/>
  <c r="WQP416"/>
  <c r="WQO416"/>
  <c r="WQN416"/>
  <c r="WQM416"/>
  <c r="WQL416"/>
  <c r="WQK416"/>
  <c r="WQJ416"/>
  <c r="WQI416"/>
  <c r="WQH416"/>
  <c r="WQG416"/>
  <c r="WQF416"/>
  <c r="WQE416"/>
  <c r="WQD416"/>
  <c r="WQC416"/>
  <c r="WQB416"/>
  <c r="WQA416"/>
  <c r="WPZ416"/>
  <c r="WPY416"/>
  <c r="WPX416"/>
  <c r="WPW416"/>
  <c r="WPV416"/>
  <c r="WPU416"/>
  <c r="WPT416"/>
  <c r="WPS416"/>
  <c r="WPR416"/>
  <c r="WPQ416"/>
  <c r="WPP416"/>
  <c r="WPO416"/>
  <c r="WPN416"/>
  <c r="WPM416"/>
  <c r="WPL416"/>
  <c r="WPK416"/>
  <c r="WPJ416"/>
  <c r="WPI416"/>
  <c r="WPH416"/>
  <c r="WPG416"/>
  <c r="WPF416"/>
  <c r="WPE416"/>
  <c r="WPD416"/>
  <c r="WPC416"/>
  <c r="WPB416"/>
  <c r="WPA416"/>
  <c r="WOZ416"/>
  <c r="WOY416"/>
  <c r="WOX416"/>
  <c r="WOW416"/>
  <c r="WOV416"/>
  <c r="WOU416"/>
  <c r="WOT416"/>
  <c r="WOS416"/>
  <c r="WOR416"/>
  <c r="WOQ416"/>
  <c r="WOP416"/>
  <c r="WOO416"/>
  <c r="WON416"/>
  <c r="WOM416"/>
  <c r="WOL416"/>
  <c r="WOK416"/>
  <c r="WOJ416"/>
  <c r="WOI416"/>
  <c r="WOH416"/>
  <c r="WOG416"/>
  <c r="WOF416"/>
  <c r="WOE416"/>
  <c r="WOD416"/>
  <c r="WOC416"/>
  <c r="WOB416"/>
  <c r="WOA416"/>
  <c r="WNZ416"/>
  <c r="WNY416"/>
  <c r="WNX416"/>
  <c r="WNW416"/>
  <c r="WNV416"/>
  <c r="WNU416"/>
  <c r="WNT416"/>
  <c r="WNS416"/>
  <c r="WNR416"/>
  <c r="WNQ416"/>
  <c r="WNP416"/>
  <c r="WNO416"/>
  <c r="WNN416"/>
  <c r="WNM416"/>
  <c r="WNL416"/>
  <c r="WNK416"/>
  <c r="WNJ416"/>
  <c r="WNI416"/>
  <c r="WNH416"/>
  <c r="WNG416"/>
  <c r="WNF416"/>
  <c r="WNE416"/>
  <c r="WND416"/>
  <c r="WNC416"/>
  <c r="WNB416"/>
  <c r="WNA416"/>
  <c r="WMZ416"/>
  <c r="WMY416"/>
  <c r="WMX416"/>
  <c r="WMW416"/>
  <c r="WMV416"/>
  <c r="WMU416"/>
  <c r="WMT416"/>
  <c r="WMS416"/>
  <c r="WMR416"/>
  <c r="WMQ416"/>
  <c r="WMP416"/>
  <c r="WMO416"/>
  <c r="WMN416"/>
  <c r="WMM416"/>
  <c r="WML416"/>
  <c r="WMK416"/>
  <c r="WMJ416"/>
  <c r="WMI416"/>
  <c r="WMH416"/>
  <c r="WMG416"/>
  <c r="WMF416"/>
  <c r="WME416"/>
  <c r="WMD416"/>
  <c r="WMC416"/>
  <c r="WMB416"/>
  <c r="WMA416"/>
  <c r="WLZ416"/>
  <c r="WLY416"/>
  <c r="WLX416"/>
  <c r="WLW416"/>
  <c r="WLV416"/>
  <c r="WLU416"/>
  <c r="WLT416"/>
  <c r="WLS416"/>
  <c r="WLR416"/>
  <c r="WLQ416"/>
  <c r="WLP416"/>
  <c r="WLO416"/>
  <c r="WLN416"/>
  <c r="WLM416"/>
  <c r="WLL416"/>
  <c r="WLK416"/>
  <c r="WLJ416"/>
  <c r="WLI416"/>
  <c r="WLH416"/>
  <c r="WLG416"/>
  <c r="WLF416"/>
  <c r="WLE416"/>
  <c r="WLD416"/>
  <c r="WLC416"/>
  <c r="WLB416"/>
  <c r="WLA416"/>
  <c r="WKZ416"/>
  <c r="WKY416"/>
  <c r="WKX416"/>
  <c r="WKW416"/>
  <c r="WKV416"/>
  <c r="WKU416"/>
  <c r="WKT416"/>
  <c r="WKS416"/>
  <c r="WKR416"/>
  <c r="WKQ416"/>
  <c r="WKP416"/>
  <c r="WKO416"/>
  <c r="WKN416"/>
  <c r="WKM416"/>
  <c r="WKL416"/>
  <c r="WKK416"/>
  <c r="WKJ416"/>
  <c r="WKI416"/>
  <c r="WKH416"/>
  <c r="WKG416"/>
  <c r="WKF416"/>
  <c r="WKE416"/>
  <c r="WKD416"/>
  <c r="WKC416"/>
  <c r="WKB416"/>
  <c r="WKA416"/>
  <c r="WJZ416"/>
  <c r="WJY416"/>
  <c r="WJX416"/>
  <c r="WJW416"/>
  <c r="WJV416"/>
  <c r="WJU416"/>
  <c r="WJT416"/>
  <c r="WJS416"/>
  <c r="WJR416"/>
  <c r="WJQ416"/>
  <c r="WJP416"/>
  <c r="WJO416"/>
  <c r="WJN416"/>
  <c r="WJM416"/>
  <c r="WJL416"/>
  <c r="WJK416"/>
  <c r="WJJ416"/>
  <c r="WJI416"/>
  <c r="WJH416"/>
  <c r="WJG416"/>
  <c r="WJF416"/>
  <c r="WJE416"/>
  <c r="WJD416"/>
  <c r="WJC416"/>
  <c r="WJB416"/>
  <c r="WJA416"/>
  <c r="WIZ416"/>
  <c r="WIY416"/>
  <c r="WIX416"/>
  <c r="WIW416"/>
  <c r="WIV416"/>
  <c r="WIU416"/>
  <c r="WIT416"/>
  <c r="WIS416"/>
  <c r="WIR416"/>
  <c r="WIQ416"/>
  <c r="WIP416"/>
  <c r="WIO416"/>
  <c r="WIN416"/>
  <c r="WIM416"/>
  <c r="WIL416"/>
  <c r="WIK416"/>
  <c r="WIJ416"/>
  <c r="WII416"/>
  <c r="WIH416"/>
  <c r="WIG416"/>
  <c r="WIF416"/>
  <c r="WIE416"/>
  <c r="WID416"/>
  <c r="WIC416"/>
  <c r="WIB416"/>
  <c r="WIA416"/>
  <c r="WHZ416"/>
  <c r="WHY416"/>
  <c r="WHX416"/>
  <c r="WHW416"/>
  <c r="WHV416"/>
  <c r="WHU416"/>
  <c r="WHT416"/>
  <c r="WHS416"/>
  <c r="WHR416"/>
  <c r="WHQ416"/>
  <c r="WHP416"/>
  <c r="WHO416"/>
  <c r="WHN416"/>
  <c r="WHM416"/>
  <c r="WHL416"/>
  <c r="WHK416"/>
  <c r="WHJ416"/>
  <c r="WHI416"/>
  <c r="WHH416"/>
  <c r="WHG416"/>
  <c r="WHF416"/>
  <c r="WHE416"/>
  <c r="WHD416"/>
  <c r="WHC416"/>
  <c r="WHB416"/>
  <c r="WHA416"/>
  <c r="WGZ416"/>
  <c r="WGY416"/>
  <c r="WGX416"/>
  <c r="WGW416"/>
  <c r="WGV416"/>
  <c r="WGU416"/>
  <c r="WGT416"/>
  <c r="WGS416"/>
  <c r="WGR416"/>
  <c r="WGQ416"/>
  <c r="WGP416"/>
  <c r="WGO416"/>
  <c r="WGN416"/>
  <c r="WGM416"/>
  <c r="WGL416"/>
  <c r="WGK416"/>
  <c r="WGJ416"/>
  <c r="WGI416"/>
  <c r="WGH416"/>
  <c r="WGG416"/>
  <c r="WGF416"/>
  <c r="WGE416"/>
  <c r="WGD416"/>
  <c r="WGC416"/>
  <c r="WGB416"/>
  <c r="WGA416"/>
  <c r="WFZ416"/>
  <c r="WFY416"/>
  <c r="WFX416"/>
  <c r="WFW416"/>
  <c r="WFV416"/>
  <c r="WFU416"/>
  <c r="WFT416"/>
  <c r="WFS416"/>
  <c r="WFR416"/>
  <c r="WFQ416"/>
  <c r="WFP416"/>
  <c r="WFO416"/>
  <c r="WFN416"/>
  <c r="WFM416"/>
  <c r="WFL416"/>
  <c r="WFK416"/>
  <c r="WFJ416"/>
  <c r="WFI416"/>
  <c r="WFH416"/>
  <c r="WFG416"/>
  <c r="WFF416"/>
  <c r="WFE416"/>
  <c r="WFD416"/>
  <c r="WFC416"/>
  <c r="WFB416"/>
  <c r="WFA416"/>
  <c r="WEZ416"/>
  <c r="WEY416"/>
  <c r="WEX416"/>
  <c r="WEW416"/>
  <c r="WEV416"/>
  <c r="WEU416"/>
  <c r="WET416"/>
  <c r="WES416"/>
  <c r="WER416"/>
  <c r="WEQ416"/>
  <c r="WEP416"/>
  <c r="WEO416"/>
  <c r="WEN416"/>
  <c r="WEM416"/>
  <c r="WEL416"/>
  <c r="WEK416"/>
  <c r="WEJ416"/>
  <c r="WEI416"/>
  <c r="WEH416"/>
  <c r="WEG416"/>
  <c r="WEF416"/>
  <c r="WEE416"/>
  <c r="WED416"/>
  <c r="WEC416"/>
  <c r="WEB416"/>
  <c r="WEA416"/>
  <c r="WDZ416"/>
  <c r="WDY416"/>
  <c r="WDX416"/>
  <c r="WDW416"/>
  <c r="WDV416"/>
  <c r="WDU416"/>
  <c r="WDT416"/>
  <c r="WDS416"/>
  <c r="WDR416"/>
  <c r="WDQ416"/>
  <c r="WDP416"/>
  <c r="WDO416"/>
  <c r="WDN416"/>
  <c r="WDM416"/>
  <c r="WDL416"/>
  <c r="WDK416"/>
  <c r="WDJ416"/>
  <c r="WDI416"/>
  <c r="WDH416"/>
  <c r="WDG416"/>
  <c r="WDF416"/>
  <c r="WDE416"/>
  <c r="WDD416"/>
  <c r="WDC416"/>
  <c r="WDB416"/>
  <c r="WDA416"/>
  <c r="WCZ416"/>
  <c r="WCY416"/>
  <c r="WCX416"/>
  <c r="WCW416"/>
  <c r="WCV416"/>
  <c r="WCU416"/>
  <c r="WCT416"/>
  <c r="WCS416"/>
  <c r="WCR416"/>
  <c r="WCQ416"/>
  <c r="WCP416"/>
  <c r="WCO416"/>
  <c r="WCN416"/>
  <c r="WCM416"/>
  <c r="WCL416"/>
  <c r="WCK416"/>
  <c r="WCJ416"/>
  <c r="WCI416"/>
  <c r="WCH416"/>
  <c r="WCG416"/>
  <c r="WCF416"/>
  <c r="WCE416"/>
  <c r="WCD416"/>
  <c r="WCC416"/>
  <c r="WCB416"/>
  <c r="WCA416"/>
  <c r="WBZ416"/>
  <c r="WBY416"/>
  <c r="WBX416"/>
  <c r="WBW416"/>
  <c r="WBV416"/>
  <c r="WBU416"/>
  <c r="WBT416"/>
  <c r="WBS416"/>
  <c r="WBR416"/>
  <c r="WBQ416"/>
  <c r="WBP416"/>
  <c r="WBO416"/>
  <c r="WBN416"/>
  <c r="WBM416"/>
  <c r="WBL416"/>
  <c r="WBK416"/>
  <c r="WBJ416"/>
  <c r="WBI416"/>
  <c r="WBH416"/>
  <c r="WBG416"/>
  <c r="WBF416"/>
  <c r="WBE416"/>
  <c r="WBD416"/>
  <c r="WBC416"/>
  <c r="WBB416"/>
  <c r="WBA416"/>
  <c r="WAZ416"/>
  <c r="WAY416"/>
  <c r="WAX416"/>
  <c r="WAW416"/>
  <c r="WAV416"/>
  <c r="WAU416"/>
  <c r="WAT416"/>
  <c r="WAS416"/>
  <c r="WAR416"/>
  <c r="WAQ416"/>
  <c r="WAP416"/>
  <c r="WAO416"/>
  <c r="WAN416"/>
  <c r="WAM416"/>
  <c r="WAL416"/>
  <c r="WAK416"/>
  <c r="WAJ416"/>
  <c r="WAI416"/>
  <c r="WAH416"/>
  <c r="WAG416"/>
  <c r="WAF416"/>
  <c r="WAE416"/>
  <c r="WAD416"/>
  <c r="WAC416"/>
  <c r="WAB416"/>
  <c r="WAA416"/>
  <c r="VZZ416"/>
  <c r="VZY416"/>
  <c r="VZX416"/>
  <c r="VZW416"/>
  <c r="VZV416"/>
  <c r="VZU416"/>
  <c r="VZT416"/>
  <c r="VZS416"/>
  <c r="VZR416"/>
  <c r="VZQ416"/>
  <c r="VZP416"/>
  <c r="VZO416"/>
  <c r="VZN416"/>
  <c r="VZM416"/>
  <c r="VZL416"/>
  <c r="VZK416"/>
  <c r="VZJ416"/>
  <c r="VZI416"/>
  <c r="VZH416"/>
  <c r="VZG416"/>
  <c r="VZF416"/>
  <c r="VZE416"/>
  <c r="VZD416"/>
  <c r="VZC416"/>
  <c r="VZB416"/>
  <c r="VZA416"/>
  <c r="VYZ416"/>
  <c r="VYY416"/>
  <c r="VYX416"/>
  <c r="VYW416"/>
  <c r="VYV416"/>
  <c r="VYU416"/>
  <c r="VYT416"/>
  <c r="VYS416"/>
  <c r="VYR416"/>
  <c r="VYQ416"/>
  <c r="VYP416"/>
  <c r="VYO416"/>
  <c r="VYN416"/>
  <c r="VYM416"/>
  <c r="VYL416"/>
  <c r="VYK416"/>
  <c r="VYJ416"/>
  <c r="VYI416"/>
  <c r="VYH416"/>
  <c r="VYG416"/>
  <c r="VYF416"/>
  <c r="VYE416"/>
  <c r="VYD416"/>
  <c r="VYC416"/>
  <c r="VYB416"/>
  <c r="VYA416"/>
  <c r="VXZ416"/>
  <c r="VXY416"/>
  <c r="VXX416"/>
  <c r="VXW416"/>
  <c r="VXV416"/>
  <c r="VXU416"/>
  <c r="VXT416"/>
  <c r="VXS416"/>
  <c r="VXR416"/>
  <c r="VXQ416"/>
  <c r="VXP416"/>
  <c r="VXO416"/>
  <c r="VXN416"/>
  <c r="VXM416"/>
  <c r="VXL416"/>
  <c r="VXK416"/>
  <c r="VXJ416"/>
  <c r="VXI416"/>
  <c r="VXH416"/>
  <c r="VXG416"/>
  <c r="VXF416"/>
  <c r="VXE416"/>
  <c r="VXD416"/>
  <c r="VXC416"/>
  <c r="VXB416"/>
  <c r="VXA416"/>
  <c r="VWZ416"/>
  <c r="VWY416"/>
  <c r="VWX416"/>
  <c r="VWW416"/>
  <c r="VWV416"/>
  <c r="VWU416"/>
  <c r="VWT416"/>
  <c r="VWS416"/>
  <c r="VWR416"/>
  <c r="VWQ416"/>
  <c r="VWP416"/>
  <c r="VWO416"/>
  <c r="VWN416"/>
  <c r="VWM416"/>
  <c r="VWL416"/>
  <c r="VWK416"/>
  <c r="VWJ416"/>
  <c r="VWI416"/>
  <c r="VWH416"/>
  <c r="VWG416"/>
  <c r="VWF416"/>
  <c r="VWE416"/>
  <c r="VWD416"/>
  <c r="VWC416"/>
  <c r="VWB416"/>
  <c r="VWA416"/>
  <c r="VVZ416"/>
  <c r="VVY416"/>
  <c r="VVX416"/>
  <c r="VVW416"/>
  <c r="VVV416"/>
  <c r="VVU416"/>
  <c r="VVT416"/>
  <c r="VVS416"/>
  <c r="VVR416"/>
  <c r="VVQ416"/>
  <c r="VVP416"/>
  <c r="VVO416"/>
  <c r="VVN416"/>
  <c r="VVM416"/>
  <c r="VVL416"/>
  <c r="VVK416"/>
  <c r="VVJ416"/>
  <c r="VVI416"/>
  <c r="VVH416"/>
  <c r="VVG416"/>
  <c r="VVF416"/>
  <c r="VVE416"/>
  <c r="VVD416"/>
  <c r="VVC416"/>
  <c r="VVB416"/>
  <c r="VVA416"/>
  <c r="VUZ416"/>
  <c r="VUY416"/>
  <c r="VUX416"/>
  <c r="VUW416"/>
  <c r="VUV416"/>
  <c r="VUU416"/>
  <c r="VUT416"/>
  <c r="VUS416"/>
  <c r="VUR416"/>
  <c r="VUQ416"/>
  <c r="VUP416"/>
  <c r="VUO416"/>
  <c r="VUN416"/>
  <c r="VUM416"/>
  <c r="VUL416"/>
  <c r="VUK416"/>
  <c r="VUJ416"/>
  <c r="VUI416"/>
  <c r="VUH416"/>
  <c r="VUG416"/>
  <c r="VUF416"/>
  <c r="VUE416"/>
  <c r="VUD416"/>
  <c r="VUC416"/>
  <c r="VUB416"/>
  <c r="VUA416"/>
  <c r="VTZ416"/>
  <c r="VTY416"/>
  <c r="VTX416"/>
  <c r="VTW416"/>
  <c r="VTV416"/>
  <c r="VTU416"/>
  <c r="VTT416"/>
  <c r="VTS416"/>
  <c r="VTR416"/>
  <c r="VTQ416"/>
  <c r="VTP416"/>
  <c r="VTO416"/>
  <c r="VTN416"/>
  <c r="VTM416"/>
  <c r="VTL416"/>
  <c r="VTK416"/>
  <c r="VTJ416"/>
  <c r="VTI416"/>
  <c r="VTH416"/>
  <c r="VTG416"/>
  <c r="VTF416"/>
  <c r="VTE416"/>
  <c r="VTD416"/>
  <c r="VTC416"/>
  <c r="VTB416"/>
  <c r="VTA416"/>
  <c r="VSZ416"/>
  <c r="VSY416"/>
  <c r="VSX416"/>
  <c r="VSW416"/>
  <c r="VSV416"/>
  <c r="VSU416"/>
  <c r="VST416"/>
  <c r="VSS416"/>
  <c r="VSR416"/>
  <c r="VSQ416"/>
  <c r="VSP416"/>
  <c r="VSO416"/>
  <c r="VSN416"/>
  <c r="VSM416"/>
  <c r="VSL416"/>
  <c r="VSK416"/>
  <c r="VSJ416"/>
  <c r="VSI416"/>
  <c r="VSH416"/>
  <c r="VSG416"/>
  <c r="VSF416"/>
  <c r="VSE416"/>
  <c r="VSD416"/>
  <c r="VSC416"/>
  <c r="VSB416"/>
  <c r="VSA416"/>
  <c r="VRZ416"/>
  <c r="VRY416"/>
  <c r="VRX416"/>
  <c r="VRW416"/>
  <c r="VRV416"/>
  <c r="VRU416"/>
  <c r="VRT416"/>
  <c r="VRS416"/>
  <c r="VRR416"/>
  <c r="VRQ416"/>
  <c r="VRP416"/>
  <c r="VRO416"/>
  <c r="VRN416"/>
  <c r="VRM416"/>
  <c r="VRL416"/>
  <c r="VRK416"/>
  <c r="VRJ416"/>
  <c r="VRI416"/>
  <c r="VRH416"/>
  <c r="VRG416"/>
  <c r="VRF416"/>
  <c r="VRE416"/>
  <c r="VRD416"/>
  <c r="VRC416"/>
  <c r="VRB416"/>
  <c r="VRA416"/>
  <c r="VQZ416"/>
  <c r="VQY416"/>
  <c r="VQX416"/>
  <c r="VQW416"/>
  <c r="VQV416"/>
  <c r="VQU416"/>
  <c r="VQT416"/>
  <c r="VQS416"/>
  <c r="VQR416"/>
  <c r="VQQ416"/>
  <c r="VQP416"/>
  <c r="VQO416"/>
  <c r="VQN416"/>
  <c r="VQM416"/>
  <c r="VQL416"/>
  <c r="VQK416"/>
  <c r="VQJ416"/>
  <c r="VQI416"/>
  <c r="VQH416"/>
  <c r="VQG416"/>
  <c r="VQF416"/>
  <c r="VQE416"/>
  <c r="VQD416"/>
  <c r="VQC416"/>
  <c r="VQB416"/>
  <c r="VQA416"/>
  <c r="VPZ416"/>
  <c r="VPY416"/>
  <c r="VPX416"/>
  <c r="VPW416"/>
  <c r="VPV416"/>
  <c r="VPU416"/>
  <c r="VPT416"/>
  <c r="VPS416"/>
  <c r="VPR416"/>
  <c r="VPQ416"/>
  <c r="VPP416"/>
  <c r="VPO416"/>
  <c r="VPN416"/>
  <c r="VPM416"/>
  <c r="VPL416"/>
  <c r="VPK416"/>
  <c r="VPJ416"/>
  <c r="VPI416"/>
  <c r="VPH416"/>
  <c r="VPG416"/>
  <c r="VPF416"/>
  <c r="VPE416"/>
  <c r="VPD416"/>
  <c r="VPC416"/>
  <c r="VPB416"/>
  <c r="VPA416"/>
  <c r="VOZ416"/>
  <c r="VOY416"/>
  <c r="VOX416"/>
  <c r="VOW416"/>
  <c r="VOV416"/>
  <c r="VOU416"/>
  <c r="VOT416"/>
  <c r="VOS416"/>
  <c r="VOR416"/>
  <c r="VOQ416"/>
  <c r="VOP416"/>
  <c r="VOO416"/>
  <c r="VON416"/>
  <c r="VOM416"/>
  <c r="VOL416"/>
  <c r="VOK416"/>
  <c r="VOJ416"/>
  <c r="VOI416"/>
  <c r="VOH416"/>
  <c r="VOG416"/>
  <c r="VOF416"/>
  <c r="VOE416"/>
  <c r="VOD416"/>
  <c r="VOC416"/>
  <c r="VOB416"/>
  <c r="VOA416"/>
  <c r="VNZ416"/>
  <c r="VNY416"/>
  <c r="VNX416"/>
  <c r="VNW416"/>
  <c r="VNV416"/>
  <c r="VNU416"/>
  <c r="VNT416"/>
  <c r="VNS416"/>
  <c r="VNR416"/>
  <c r="VNQ416"/>
  <c r="VNP416"/>
  <c r="VNO416"/>
  <c r="VNN416"/>
  <c r="VNM416"/>
  <c r="VNL416"/>
  <c r="VNK416"/>
  <c r="VNJ416"/>
  <c r="VNI416"/>
  <c r="VNH416"/>
  <c r="VNG416"/>
  <c r="VNF416"/>
  <c r="VNE416"/>
  <c r="VND416"/>
  <c r="VNC416"/>
  <c r="VNB416"/>
  <c r="VNA416"/>
  <c r="VMZ416"/>
  <c r="VMY416"/>
  <c r="VMX416"/>
  <c r="VMW416"/>
  <c r="VMV416"/>
  <c r="VMU416"/>
  <c r="VMT416"/>
  <c r="VMS416"/>
  <c r="VMR416"/>
  <c r="VMQ416"/>
  <c r="VMP416"/>
  <c r="VMO416"/>
  <c r="VMN416"/>
  <c r="VMM416"/>
  <c r="VML416"/>
  <c r="VMK416"/>
  <c r="VMJ416"/>
  <c r="VMI416"/>
  <c r="VMH416"/>
  <c r="VMG416"/>
  <c r="VMF416"/>
  <c r="VME416"/>
  <c r="VMD416"/>
  <c r="VMC416"/>
  <c r="VMB416"/>
  <c r="VMA416"/>
  <c r="VLZ416"/>
  <c r="VLY416"/>
  <c r="VLX416"/>
  <c r="VLW416"/>
  <c r="VLV416"/>
  <c r="VLU416"/>
  <c r="VLT416"/>
  <c r="VLS416"/>
  <c r="VLR416"/>
  <c r="VLQ416"/>
  <c r="VLP416"/>
  <c r="VLO416"/>
  <c r="VLN416"/>
  <c r="VLM416"/>
  <c r="VLL416"/>
  <c r="VLK416"/>
  <c r="VLJ416"/>
  <c r="VLI416"/>
  <c r="VLH416"/>
  <c r="VLG416"/>
  <c r="VLF416"/>
  <c r="VLE416"/>
  <c r="VLD416"/>
  <c r="VLC416"/>
  <c r="VLB416"/>
  <c r="VLA416"/>
  <c r="VKZ416"/>
  <c r="VKY416"/>
  <c r="VKX416"/>
  <c r="VKW416"/>
  <c r="VKV416"/>
  <c r="VKU416"/>
  <c r="VKT416"/>
  <c r="VKS416"/>
  <c r="VKR416"/>
  <c r="VKQ416"/>
  <c r="VKP416"/>
  <c r="VKO416"/>
  <c r="VKN416"/>
  <c r="VKM416"/>
  <c r="VKL416"/>
  <c r="VKK416"/>
  <c r="VKJ416"/>
  <c r="VKI416"/>
  <c r="VKH416"/>
  <c r="VKG416"/>
  <c r="VKF416"/>
  <c r="VKE416"/>
  <c r="VKD416"/>
  <c r="VKC416"/>
  <c r="VKB416"/>
  <c r="VKA416"/>
  <c r="VJZ416"/>
  <c r="VJY416"/>
  <c r="VJX416"/>
  <c r="VJW416"/>
  <c r="VJV416"/>
  <c r="VJU416"/>
  <c r="VJT416"/>
  <c r="VJS416"/>
  <c r="VJR416"/>
  <c r="VJQ416"/>
  <c r="VJP416"/>
  <c r="VJO416"/>
  <c r="VJN416"/>
  <c r="VJM416"/>
  <c r="VJL416"/>
  <c r="VJK416"/>
  <c r="VJJ416"/>
  <c r="VJI416"/>
  <c r="VJH416"/>
  <c r="VJG416"/>
  <c r="VJF416"/>
  <c r="VJE416"/>
  <c r="VJD416"/>
  <c r="VJC416"/>
  <c r="VJB416"/>
  <c r="VJA416"/>
  <c r="VIZ416"/>
  <c r="VIY416"/>
  <c r="VIX416"/>
  <c r="VIW416"/>
  <c r="VIV416"/>
  <c r="VIU416"/>
  <c r="VIT416"/>
  <c r="VIS416"/>
  <c r="VIR416"/>
  <c r="VIQ416"/>
  <c r="VIP416"/>
  <c r="VIO416"/>
  <c r="VIN416"/>
  <c r="VIM416"/>
  <c r="VIL416"/>
  <c r="VIK416"/>
  <c r="VIJ416"/>
  <c r="VII416"/>
  <c r="VIH416"/>
  <c r="VIG416"/>
  <c r="VIF416"/>
  <c r="VIE416"/>
  <c r="VID416"/>
  <c r="VIC416"/>
  <c r="VIB416"/>
  <c r="VIA416"/>
  <c r="VHZ416"/>
  <c r="VHY416"/>
  <c r="VHX416"/>
  <c r="VHW416"/>
  <c r="VHV416"/>
  <c r="VHU416"/>
  <c r="VHT416"/>
  <c r="VHS416"/>
  <c r="VHR416"/>
  <c r="VHQ416"/>
  <c r="VHP416"/>
  <c r="VHO416"/>
  <c r="VHN416"/>
  <c r="VHM416"/>
  <c r="VHL416"/>
  <c r="VHK416"/>
  <c r="VHJ416"/>
  <c r="VHI416"/>
  <c r="VHH416"/>
  <c r="VHG416"/>
  <c r="VHF416"/>
  <c r="VHE416"/>
  <c r="VHD416"/>
  <c r="VHC416"/>
  <c r="VHB416"/>
  <c r="VHA416"/>
  <c r="VGZ416"/>
  <c r="VGY416"/>
  <c r="VGX416"/>
  <c r="VGW416"/>
  <c r="VGV416"/>
  <c r="VGU416"/>
  <c r="VGT416"/>
  <c r="VGS416"/>
  <c r="VGR416"/>
  <c r="VGQ416"/>
  <c r="VGP416"/>
  <c r="VGO416"/>
  <c r="VGN416"/>
  <c r="VGM416"/>
  <c r="VGL416"/>
  <c r="VGK416"/>
  <c r="VGJ416"/>
  <c r="VGI416"/>
  <c r="VGH416"/>
  <c r="VGG416"/>
  <c r="VGF416"/>
  <c r="VGE416"/>
  <c r="VGD416"/>
  <c r="VGC416"/>
  <c r="VGB416"/>
  <c r="VGA416"/>
  <c r="VFZ416"/>
  <c r="VFY416"/>
  <c r="VFX416"/>
  <c r="VFW416"/>
  <c r="VFV416"/>
  <c r="VFU416"/>
  <c r="VFT416"/>
  <c r="VFS416"/>
  <c r="VFR416"/>
  <c r="VFQ416"/>
  <c r="VFP416"/>
  <c r="VFO416"/>
  <c r="VFN416"/>
  <c r="VFM416"/>
  <c r="VFL416"/>
  <c r="VFK416"/>
  <c r="VFJ416"/>
  <c r="VFI416"/>
  <c r="VFH416"/>
  <c r="VFG416"/>
  <c r="VFF416"/>
  <c r="VFE416"/>
  <c r="VFD416"/>
  <c r="VFC416"/>
  <c r="VFB416"/>
  <c r="VFA416"/>
  <c r="VEZ416"/>
  <c r="VEY416"/>
  <c r="VEX416"/>
  <c r="VEW416"/>
  <c r="VEV416"/>
  <c r="VEU416"/>
  <c r="VET416"/>
  <c r="VES416"/>
  <c r="VER416"/>
  <c r="VEQ416"/>
  <c r="VEP416"/>
  <c r="VEO416"/>
  <c r="VEN416"/>
  <c r="VEM416"/>
  <c r="VEL416"/>
  <c r="VEK416"/>
  <c r="VEJ416"/>
  <c r="VEI416"/>
  <c r="VEH416"/>
  <c r="VEG416"/>
  <c r="VEF416"/>
  <c r="VEE416"/>
  <c r="VED416"/>
  <c r="VEC416"/>
  <c r="VEB416"/>
  <c r="VEA416"/>
  <c r="VDZ416"/>
  <c r="VDY416"/>
  <c r="VDX416"/>
  <c r="VDW416"/>
  <c r="VDV416"/>
  <c r="VDU416"/>
  <c r="VDT416"/>
  <c r="VDS416"/>
  <c r="VDR416"/>
  <c r="VDQ416"/>
  <c r="VDP416"/>
  <c r="VDO416"/>
  <c r="VDN416"/>
  <c r="VDM416"/>
  <c r="VDL416"/>
  <c r="VDK416"/>
  <c r="VDJ416"/>
  <c r="VDI416"/>
  <c r="VDH416"/>
  <c r="VDG416"/>
  <c r="VDF416"/>
  <c r="VDE416"/>
  <c r="VDD416"/>
  <c r="VDC416"/>
  <c r="VDB416"/>
  <c r="VDA416"/>
  <c r="VCZ416"/>
  <c r="VCY416"/>
  <c r="VCX416"/>
  <c r="VCW416"/>
  <c r="VCV416"/>
  <c r="VCU416"/>
  <c r="VCT416"/>
  <c r="VCS416"/>
  <c r="VCR416"/>
  <c r="VCQ416"/>
  <c r="VCP416"/>
  <c r="VCO416"/>
  <c r="VCN416"/>
  <c r="VCM416"/>
  <c r="VCL416"/>
  <c r="VCK416"/>
  <c r="VCJ416"/>
  <c r="VCI416"/>
  <c r="VCH416"/>
  <c r="VCG416"/>
  <c r="VCF416"/>
  <c r="VCE416"/>
  <c r="VCD416"/>
  <c r="VCC416"/>
  <c r="VCB416"/>
  <c r="VCA416"/>
  <c r="VBZ416"/>
  <c r="VBY416"/>
  <c r="VBX416"/>
  <c r="VBW416"/>
  <c r="VBV416"/>
  <c r="VBU416"/>
  <c r="VBT416"/>
  <c r="VBS416"/>
  <c r="VBR416"/>
  <c r="VBQ416"/>
  <c r="VBP416"/>
  <c r="VBO416"/>
  <c r="VBN416"/>
  <c r="VBM416"/>
  <c r="VBL416"/>
  <c r="VBK416"/>
  <c r="VBJ416"/>
  <c r="VBI416"/>
  <c r="VBH416"/>
  <c r="VBG416"/>
  <c r="VBF416"/>
  <c r="VBE416"/>
  <c r="VBD416"/>
  <c r="VBC416"/>
  <c r="VBB416"/>
  <c r="VBA416"/>
  <c r="VAZ416"/>
  <c r="VAY416"/>
  <c r="VAX416"/>
  <c r="VAW416"/>
  <c r="VAV416"/>
  <c r="VAU416"/>
  <c r="VAT416"/>
  <c r="VAS416"/>
  <c r="VAR416"/>
  <c r="VAQ416"/>
  <c r="VAP416"/>
  <c r="VAO416"/>
  <c r="VAN416"/>
  <c r="VAM416"/>
  <c r="VAL416"/>
  <c r="VAK416"/>
  <c r="VAJ416"/>
  <c r="VAI416"/>
  <c r="VAH416"/>
  <c r="VAG416"/>
  <c r="VAF416"/>
  <c r="VAE416"/>
  <c r="VAD416"/>
  <c r="VAC416"/>
  <c r="VAB416"/>
  <c r="VAA416"/>
  <c r="UZZ416"/>
  <c r="UZY416"/>
  <c r="UZX416"/>
  <c r="UZW416"/>
  <c r="UZV416"/>
  <c r="UZU416"/>
  <c r="UZT416"/>
  <c r="UZS416"/>
  <c r="UZR416"/>
  <c r="UZQ416"/>
  <c r="UZP416"/>
  <c r="UZO416"/>
  <c r="UZN416"/>
  <c r="UZM416"/>
  <c r="UZL416"/>
  <c r="UZK416"/>
  <c r="UZJ416"/>
  <c r="UZI416"/>
  <c r="UZH416"/>
  <c r="UZG416"/>
  <c r="UZF416"/>
  <c r="UZE416"/>
  <c r="UZD416"/>
  <c r="UZC416"/>
  <c r="UZB416"/>
  <c r="UZA416"/>
  <c r="UYZ416"/>
  <c r="UYY416"/>
  <c r="UYX416"/>
  <c r="UYW416"/>
  <c r="UYV416"/>
  <c r="UYU416"/>
  <c r="UYT416"/>
  <c r="UYS416"/>
  <c r="UYR416"/>
  <c r="UYQ416"/>
  <c r="UYP416"/>
  <c r="UYO416"/>
  <c r="UYN416"/>
  <c r="UYM416"/>
  <c r="UYL416"/>
  <c r="UYK416"/>
  <c r="UYJ416"/>
  <c r="UYI416"/>
  <c r="UYH416"/>
  <c r="UYG416"/>
  <c r="UYF416"/>
  <c r="UYE416"/>
  <c r="UYD416"/>
  <c r="UYC416"/>
  <c r="UYB416"/>
  <c r="UYA416"/>
  <c r="UXZ416"/>
  <c r="UXY416"/>
  <c r="UXX416"/>
  <c r="UXW416"/>
  <c r="UXV416"/>
  <c r="UXU416"/>
  <c r="UXT416"/>
  <c r="UXS416"/>
  <c r="UXR416"/>
  <c r="UXQ416"/>
  <c r="UXP416"/>
  <c r="UXO416"/>
  <c r="UXN416"/>
  <c r="UXM416"/>
  <c r="UXL416"/>
  <c r="UXK416"/>
  <c r="UXJ416"/>
  <c r="UXI416"/>
  <c r="UXH416"/>
  <c r="UXG416"/>
  <c r="UXF416"/>
  <c r="UXE416"/>
  <c r="UXD416"/>
  <c r="UXC416"/>
  <c r="UXB416"/>
  <c r="UXA416"/>
  <c r="UWZ416"/>
  <c r="UWY416"/>
  <c r="UWX416"/>
  <c r="UWW416"/>
  <c r="UWV416"/>
  <c r="UWU416"/>
  <c r="UWT416"/>
  <c r="UWS416"/>
  <c r="UWR416"/>
  <c r="UWQ416"/>
  <c r="UWP416"/>
  <c r="UWO416"/>
  <c r="UWN416"/>
  <c r="UWM416"/>
  <c r="UWL416"/>
  <c r="UWK416"/>
  <c r="UWJ416"/>
  <c r="UWI416"/>
  <c r="UWH416"/>
  <c r="UWG416"/>
  <c r="UWF416"/>
  <c r="UWE416"/>
  <c r="UWD416"/>
  <c r="UWC416"/>
  <c r="UWB416"/>
  <c r="UWA416"/>
  <c r="UVZ416"/>
  <c r="UVY416"/>
  <c r="UVX416"/>
  <c r="UVW416"/>
  <c r="UVV416"/>
  <c r="UVU416"/>
  <c r="UVT416"/>
  <c r="UVS416"/>
  <c r="UVR416"/>
  <c r="UVQ416"/>
  <c r="UVP416"/>
  <c r="UVO416"/>
  <c r="UVN416"/>
  <c r="UVM416"/>
  <c r="UVL416"/>
  <c r="UVK416"/>
  <c r="UVJ416"/>
  <c r="UVI416"/>
  <c r="UVH416"/>
  <c r="UVG416"/>
  <c r="UVF416"/>
  <c r="UVE416"/>
  <c r="UVD416"/>
  <c r="UVC416"/>
  <c r="UVB416"/>
  <c r="UVA416"/>
  <c r="UUZ416"/>
  <c r="UUY416"/>
  <c r="UUX416"/>
  <c r="UUW416"/>
  <c r="UUV416"/>
  <c r="UUU416"/>
  <c r="UUT416"/>
  <c r="UUS416"/>
  <c r="UUR416"/>
  <c r="UUQ416"/>
  <c r="UUP416"/>
  <c r="UUO416"/>
  <c r="UUN416"/>
  <c r="UUM416"/>
  <c r="UUL416"/>
  <c r="UUK416"/>
  <c r="UUJ416"/>
  <c r="UUI416"/>
  <c r="UUH416"/>
  <c r="UUG416"/>
  <c r="UUF416"/>
  <c r="UUE416"/>
  <c r="UUD416"/>
  <c r="UUC416"/>
  <c r="UUB416"/>
  <c r="UUA416"/>
  <c r="UTZ416"/>
  <c r="UTY416"/>
  <c r="UTX416"/>
  <c r="UTW416"/>
  <c r="UTV416"/>
  <c r="UTU416"/>
  <c r="UTT416"/>
  <c r="UTS416"/>
  <c r="UTR416"/>
  <c r="UTQ416"/>
  <c r="UTP416"/>
  <c r="UTO416"/>
  <c r="UTN416"/>
  <c r="UTM416"/>
  <c r="UTL416"/>
  <c r="UTK416"/>
  <c r="UTJ416"/>
  <c r="UTI416"/>
  <c r="UTH416"/>
  <c r="UTG416"/>
  <c r="UTF416"/>
  <c r="UTE416"/>
  <c r="UTD416"/>
  <c r="UTC416"/>
  <c r="UTB416"/>
  <c r="UTA416"/>
  <c r="USZ416"/>
  <c r="USY416"/>
  <c r="USX416"/>
  <c r="USW416"/>
  <c r="USV416"/>
  <c r="USU416"/>
  <c r="UST416"/>
  <c r="USS416"/>
  <c r="USR416"/>
  <c r="USQ416"/>
  <c r="USP416"/>
  <c r="USO416"/>
  <c r="USN416"/>
  <c r="USM416"/>
  <c r="USL416"/>
  <c r="USK416"/>
  <c r="USJ416"/>
  <c r="USI416"/>
  <c r="USH416"/>
  <c r="USG416"/>
  <c r="USF416"/>
  <c r="USE416"/>
  <c r="USD416"/>
  <c r="USC416"/>
  <c r="USB416"/>
  <c r="USA416"/>
  <c r="URZ416"/>
  <c r="URY416"/>
  <c r="URX416"/>
  <c r="URW416"/>
  <c r="URV416"/>
  <c r="URU416"/>
  <c r="URT416"/>
  <c r="URS416"/>
  <c r="URR416"/>
  <c r="URQ416"/>
  <c r="URP416"/>
  <c r="URO416"/>
  <c r="URN416"/>
  <c r="URM416"/>
  <c r="URL416"/>
  <c r="URK416"/>
  <c r="URJ416"/>
  <c r="URI416"/>
  <c r="URH416"/>
  <c r="URG416"/>
  <c r="URF416"/>
  <c r="URE416"/>
  <c r="URD416"/>
  <c r="URC416"/>
  <c r="URB416"/>
  <c r="URA416"/>
  <c r="UQZ416"/>
  <c r="UQY416"/>
  <c r="UQX416"/>
  <c r="UQW416"/>
  <c r="UQV416"/>
  <c r="UQU416"/>
  <c r="UQT416"/>
  <c r="UQS416"/>
  <c r="UQR416"/>
  <c r="UQQ416"/>
  <c r="UQP416"/>
  <c r="UQO416"/>
  <c r="UQN416"/>
  <c r="UQM416"/>
  <c r="UQL416"/>
  <c r="UQK416"/>
  <c r="UQJ416"/>
  <c r="UQI416"/>
  <c r="UQH416"/>
  <c r="UQG416"/>
  <c r="UQF416"/>
  <c r="UQE416"/>
  <c r="UQD416"/>
  <c r="UQC416"/>
  <c r="UQB416"/>
  <c r="UQA416"/>
  <c r="UPZ416"/>
  <c r="UPY416"/>
  <c r="UPX416"/>
  <c r="UPW416"/>
  <c r="UPV416"/>
  <c r="UPU416"/>
  <c r="UPT416"/>
  <c r="UPS416"/>
  <c r="UPR416"/>
  <c r="UPQ416"/>
  <c r="UPP416"/>
  <c r="UPO416"/>
  <c r="UPN416"/>
  <c r="UPM416"/>
  <c r="UPL416"/>
  <c r="UPK416"/>
  <c r="UPJ416"/>
  <c r="UPI416"/>
  <c r="UPH416"/>
  <c r="UPG416"/>
  <c r="UPF416"/>
  <c r="UPE416"/>
  <c r="UPD416"/>
  <c r="UPC416"/>
  <c r="UPB416"/>
  <c r="UPA416"/>
  <c r="UOZ416"/>
  <c r="UOY416"/>
  <c r="UOX416"/>
  <c r="UOW416"/>
  <c r="UOV416"/>
  <c r="UOU416"/>
  <c r="UOT416"/>
  <c r="UOS416"/>
  <c r="UOR416"/>
  <c r="UOQ416"/>
  <c r="UOP416"/>
  <c r="UOO416"/>
  <c r="UON416"/>
  <c r="UOM416"/>
  <c r="UOL416"/>
  <c r="UOK416"/>
  <c r="UOJ416"/>
  <c r="UOI416"/>
  <c r="UOH416"/>
  <c r="UOG416"/>
  <c r="UOF416"/>
  <c r="UOE416"/>
  <c r="UOD416"/>
  <c r="UOC416"/>
  <c r="UOB416"/>
  <c r="UOA416"/>
  <c r="UNZ416"/>
  <c r="UNY416"/>
  <c r="UNX416"/>
  <c r="UNW416"/>
  <c r="UNV416"/>
  <c r="UNU416"/>
  <c r="UNT416"/>
  <c r="UNS416"/>
  <c r="UNR416"/>
  <c r="UNQ416"/>
  <c r="UNP416"/>
  <c r="UNO416"/>
  <c r="UNN416"/>
  <c r="UNM416"/>
  <c r="UNL416"/>
  <c r="UNK416"/>
  <c r="UNJ416"/>
  <c r="UNI416"/>
  <c r="UNH416"/>
  <c r="UNG416"/>
  <c r="UNF416"/>
  <c r="UNE416"/>
  <c r="UND416"/>
  <c r="UNC416"/>
  <c r="UNB416"/>
  <c r="UNA416"/>
  <c r="UMZ416"/>
  <c r="UMY416"/>
  <c r="UMX416"/>
  <c r="UMW416"/>
  <c r="UMV416"/>
  <c r="UMU416"/>
  <c r="UMT416"/>
  <c r="UMS416"/>
  <c r="UMR416"/>
  <c r="UMQ416"/>
  <c r="UMP416"/>
  <c r="UMO416"/>
  <c r="UMN416"/>
  <c r="UMM416"/>
  <c r="UML416"/>
  <c r="UMK416"/>
  <c r="UMJ416"/>
  <c r="UMI416"/>
  <c r="UMH416"/>
  <c r="UMG416"/>
  <c r="UMF416"/>
  <c r="UME416"/>
  <c r="UMD416"/>
  <c r="UMC416"/>
  <c r="UMB416"/>
  <c r="UMA416"/>
  <c r="ULZ416"/>
  <c r="ULY416"/>
  <c r="ULX416"/>
  <c r="ULW416"/>
  <c r="ULV416"/>
  <c r="ULU416"/>
  <c r="ULT416"/>
  <c r="ULS416"/>
  <c r="ULR416"/>
  <c r="ULQ416"/>
  <c r="ULP416"/>
  <c r="ULO416"/>
  <c r="ULN416"/>
  <c r="ULM416"/>
  <c r="ULL416"/>
  <c r="ULK416"/>
  <c r="ULJ416"/>
  <c r="ULI416"/>
  <c r="ULH416"/>
  <c r="ULG416"/>
  <c r="ULF416"/>
  <c r="ULE416"/>
  <c r="ULD416"/>
  <c r="ULC416"/>
  <c r="ULB416"/>
  <c r="ULA416"/>
  <c r="UKZ416"/>
  <c r="UKY416"/>
  <c r="UKX416"/>
  <c r="UKW416"/>
  <c r="UKV416"/>
  <c r="UKU416"/>
  <c r="UKT416"/>
  <c r="UKS416"/>
  <c r="UKR416"/>
  <c r="UKQ416"/>
  <c r="UKP416"/>
  <c r="UKO416"/>
  <c r="UKN416"/>
  <c r="UKM416"/>
  <c r="UKL416"/>
  <c r="UKK416"/>
  <c r="UKJ416"/>
  <c r="UKI416"/>
  <c r="UKH416"/>
  <c r="UKG416"/>
  <c r="UKF416"/>
  <c r="UKE416"/>
  <c r="UKD416"/>
  <c r="UKC416"/>
  <c r="UKB416"/>
  <c r="UKA416"/>
  <c r="UJZ416"/>
  <c r="UJY416"/>
  <c r="UJX416"/>
  <c r="UJW416"/>
  <c r="UJV416"/>
  <c r="UJU416"/>
  <c r="UJT416"/>
  <c r="UJS416"/>
  <c r="UJR416"/>
  <c r="UJQ416"/>
  <c r="UJP416"/>
  <c r="UJO416"/>
  <c r="UJN416"/>
  <c r="UJM416"/>
  <c r="UJL416"/>
  <c r="UJK416"/>
  <c r="UJJ416"/>
  <c r="UJI416"/>
  <c r="UJH416"/>
  <c r="UJG416"/>
  <c r="UJF416"/>
  <c r="UJE416"/>
  <c r="UJD416"/>
  <c r="UJC416"/>
  <c r="UJB416"/>
  <c r="UJA416"/>
  <c r="UIZ416"/>
  <c r="UIY416"/>
  <c r="UIX416"/>
  <c r="UIW416"/>
  <c r="UIV416"/>
  <c r="UIU416"/>
  <c r="UIT416"/>
  <c r="UIS416"/>
  <c r="UIR416"/>
  <c r="UIQ416"/>
  <c r="UIP416"/>
  <c r="UIO416"/>
  <c r="UIN416"/>
  <c r="UIM416"/>
  <c r="UIL416"/>
  <c r="UIK416"/>
  <c r="UIJ416"/>
  <c r="UII416"/>
  <c r="UIH416"/>
  <c r="UIG416"/>
  <c r="UIF416"/>
  <c r="UIE416"/>
  <c r="UID416"/>
  <c r="UIC416"/>
  <c r="UIB416"/>
  <c r="UIA416"/>
  <c r="UHZ416"/>
  <c r="UHY416"/>
  <c r="UHX416"/>
  <c r="UHW416"/>
  <c r="UHV416"/>
  <c r="UHU416"/>
  <c r="UHT416"/>
  <c r="UHS416"/>
  <c r="UHR416"/>
  <c r="UHQ416"/>
  <c r="UHP416"/>
  <c r="UHO416"/>
  <c r="UHN416"/>
  <c r="UHM416"/>
  <c r="UHL416"/>
  <c r="UHK416"/>
  <c r="UHJ416"/>
  <c r="UHI416"/>
  <c r="UHH416"/>
  <c r="UHG416"/>
  <c r="UHF416"/>
  <c r="UHE416"/>
  <c r="UHD416"/>
  <c r="UHC416"/>
  <c r="UHB416"/>
  <c r="UHA416"/>
  <c r="UGZ416"/>
  <c r="UGY416"/>
  <c r="UGX416"/>
  <c r="UGW416"/>
  <c r="UGV416"/>
  <c r="UGU416"/>
  <c r="UGT416"/>
  <c r="UGS416"/>
  <c r="UGR416"/>
  <c r="UGQ416"/>
  <c r="UGP416"/>
  <c r="UGO416"/>
  <c r="UGN416"/>
  <c r="UGM416"/>
  <c r="UGL416"/>
  <c r="UGK416"/>
  <c r="UGJ416"/>
  <c r="UGI416"/>
  <c r="UGH416"/>
  <c r="UGG416"/>
  <c r="UGF416"/>
  <c r="UGE416"/>
  <c r="UGD416"/>
  <c r="UGC416"/>
  <c r="UGB416"/>
  <c r="UGA416"/>
  <c r="UFZ416"/>
  <c r="UFY416"/>
  <c r="UFX416"/>
  <c r="UFW416"/>
  <c r="UFV416"/>
  <c r="UFU416"/>
  <c r="UFT416"/>
  <c r="UFS416"/>
  <c r="UFR416"/>
  <c r="UFQ416"/>
  <c r="UFP416"/>
  <c r="UFO416"/>
  <c r="UFN416"/>
  <c r="UFM416"/>
  <c r="UFL416"/>
  <c r="UFK416"/>
  <c r="UFJ416"/>
  <c r="UFI416"/>
  <c r="UFH416"/>
  <c r="UFG416"/>
  <c r="UFF416"/>
  <c r="UFE416"/>
  <c r="UFD416"/>
  <c r="UFC416"/>
  <c r="UFB416"/>
  <c r="UFA416"/>
  <c r="UEZ416"/>
  <c r="UEY416"/>
  <c r="UEX416"/>
  <c r="UEW416"/>
  <c r="UEV416"/>
  <c r="UEU416"/>
  <c r="UET416"/>
  <c r="UES416"/>
  <c r="UER416"/>
  <c r="UEQ416"/>
  <c r="UEP416"/>
  <c r="UEO416"/>
  <c r="UEN416"/>
  <c r="UEM416"/>
  <c r="UEL416"/>
  <c r="UEK416"/>
  <c r="UEJ416"/>
  <c r="UEI416"/>
  <c r="UEH416"/>
  <c r="UEG416"/>
  <c r="UEF416"/>
  <c r="UEE416"/>
  <c r="UED416"/>
  <c r="UEC416"/>
  <c r="UEB416"/>
  <c r="UEA416"/>
  <c r="UDZ416"/>
  <c r="UDY416"/>
  <c r="UDX416"/>
  <c r="UDW416"/>
  <c r="UDV416"/>
  <c r="UDU416"/>
  <c r="UDT416"/>
  <c r="UDS416"/>
  <c r="UDR416"/>
  <c r="UDQ416"/>
  <c r="UDP416"/>
  <c r="UDO416"/>
  <c r="UDN416"/>
  <c r="UDM416"/>
  <c r="UDL416"/>
  <c r="UDK416"/>
  <c r="UDJ416"/>
  <c r="UDI416"/>
  <c r="UDH416"/>
  <c r="UDG416"/>
  <c r="UDF416"/>
  <c r="UDE416"/>
  <c r="UDD416"/>
  <c r="UDC416"/>
  <c r="UDB416"/>
  <c r="UDA416"/>
  <c r="UCZ416"/>
  <c r="UCY416"/>
  <c r="UCX416"/>
  <c r="UCW416"/>
  <c r="UCV416"/>
  <c r="UCU416"/>
  <c r="UCT416"/>
  <c r="UCS416"/>
  <c r="UCR416"/>
  <c r="UCQ416"/>
  <c r="UCP416"/>
  <c r="UCO416"/>
  <c r="UCN416"/>
  <c r="UCM416"/>
  <c r="UCL416"/>
  <c r="UCK416"/>
  <c r="UCJ416"/>
  <c r="UCI416"/>
  <c r="UCH416"/>
  <c r="UCG416"/>
  <c r="UCF416"/>
  <c r="UCE416"/>
  <c r="UCD416"/>
  <c r="UCC416"/>
  <c r="UCB416"/>
  <c r="UCA416"/>
  <c r="UBZ416"/>
  <c r="UBY416"/>
  <c r="UBX416"/>
  <c r="UBW416"/>
  <c r="UBV416"/>
  <c r="UBU416"/>
  <c r="UBT416"/>
  <c r="UBS416"/>
  <c r="UBR416"/>
  <c r="UBQ416"/>
  <c r="UBP416"/>
  <c r="UBO416"/>
  <c r="UBN416"/>
  <c r="UBM416"/>
  <c r="UBL416"/>
  <c r="UBK416"/>
  <c r="UBJ416"/>
  <c r="UBI416"/>
  <c r="UBH416"/>
  <c r="UBG416"/>
  <c r="UBF416"/>
  <c r="UBE416"/>
  <c r="UBD416"/>
  <c r="UBC416"/>
  <c r="UBB416"/>
  <c r="UBA416"/>
  <c r="UAZ416"/>
  <c r="UAY416"/>
  <c r="UAX416"/>
  <c r="UAW416"/>
  <c r="UAV416"/>
  <c r="UAU416"/>
  <c r="UAT416"/>
  <c r="UAS416"/>
  <c r="UAR416"/>
  <c r="UAQ416"/>
  <c r="UAP416"/>
  <c r="UAO416"/>
  <c r="UAN416"/>
  <c r="UAM416"/>
  <c r="UAL416"/>
  <c r="UAK416"/>
  <c r="UAJ416"/>
  <c r="UAI416"/>
  <c r="UAH416"/>
  <c r="UAG416"/>
  <c r="UAF416"/>
  <c r="UAE416"/>
  <c r="UAD416"/>
  <c r="UAC416"/>
  <c r="UAB416"/>
  <c r="UAA416"/>
  <c r="TZZ416"/>
  <c r="TZY416"/>
  <c r="TZX416"/>
  <c r="TZW416"/>
  <c r="TZV416"/>
  <c r="TZU416"/>
  <c r="TZT416"/>
  <c r="TZS416"/>
  <c r="TZR416"/>
  <c r="TZQ416"/>
  <c r="TZP416"/>
  <c r="TZO416"/>
  <c r="TZN416"/>
  <c r="TZM416"/>
  <c r="TZL416"/>
  <c r="TZK416"/>
  <c r="TZJ416"/>
  <c r="TZI416"/>
  <c r="TZH416"/>
  <c r="TZG416"/>
  <c r="TZF416"/>
  <c r="TZE416"/>
  <c r="TZD416"/>
  <c r="TZC416"/>
  <c r="TZB416"/>
  <c r="TZA416"/>
  <c r="TYZ416"/>
  <c r="TYY416"/>
  <c r="TYX416"/>
  <c r="TYW416"/>
  <c r="TYV416"/>
  <c r="TYU416"/>
  <c r="TYT416"/>
  <c r="TYS416"/>
  <c r="TYR416"/>
  <c r="TYQ416"/>
  <c r="TYP416"/>
  <c r="TYO416"/>
  <c r="TYN416"/>
  <c r="TYM416"/>
  <c r="TYL416"/>
  <c r="TYK416"/>
  <c r="TYJ416"/>
  <c r="TYI416"/>
  <c r="TYH416"/>
  <c r="TYG416"/>
  <c r="TYF416"/>
  <c r="TYE416"/>
  <c r="TYD416"/>
  <c r="TYC416"/>
  <c r="TYB416"/>
  <c r="TYA416"/>
  <c r="TXZ416"/>
  <c r="TXY416"/>
  <c r="TXX416"/>
  <c r="TXW416"/>
  <c r="TXV416"/>
  <c r="TXU416"/>
  <c r="TXT416"/>
  <c r="TXS416"/>
  <c r="TXR416"/>
  <c r="TXQ416"/>
  <c r="TXP416"/>
  <c r="TXO416"/>
  <c r="TXN416"/>
  <c r="TXM416"/>
  <c r="TXL416"/>
  <c r="TXK416"/>
  <c r="TXJ416"/>
  <c r="TXI416"/>
  <c r="TXH416"/>
  <c r="TXG416"/>
  <c r="TXF416"/>
  <c r="TXE416"/>
  <c r="TXD416"/>
  <c r="TXC416"/>
  <c r="TXB416"/>
  <c r="TXA416"/>
  <c r="TWZ416"/>
  <c r="TWY416"/>
  <c r="TWX416"/>
  <c r="TWW416"/>
  <c r="TWV416"/>
  <c r="TWU416"/>
  <c r="TWT416"/>
  <c r="TWS416"/>
  <c r="TWR416"/>
  <c r="TWQ416"/>
  <c r="TWP416"/>
  <c r="TWO416"/>
  <c r="TWN416"/>
  <c r="TWM416"/>
  <c r="TWL416"/>
  <c r="TWK416"/>
  <c r="TWJ416"/>
  <c r="TWI416"/>
  <c r="TWH416"/>
  <c r="TWG416"/>
  <c r="TWF416"/>
  <c r="TWE416"/>
  <c r="TWD416"/>
  <c r="TWC416"/>
  <c r="TWB416"/>
  <c r="TWA416"/>
  <c r="TVZ416"/>
  <c r="TVY416"/>
  <c r="TVX416"/>
  <c r="TVW416"/>
  <c r="TVV416"/>
  <c r="TVU416"/>
  <c r="TVT416"/>
  <c r="TVS416"/>
  <c r="TVR416"/>
  <c r="TVQ416"/>
  <c r="TVP416"/>
  <c r="TVO416"/>
  <c r="TVN416"/>
  <c r="TVM416"/>
  <c r="TVL416"/>
  <c r="TVK416"/>
  <c r="TVJ416"/>
  <c r="TVI416"/>
  <c r="TVH416"/>
  <c r="TVG416"/>
  <c r="TVF416"/>
  <c r="TVE416"/>
  <c r="TVD416"/>
  <c r="TVC416"/>
  <c r="TVB416"/>
  <c r="TVA416"/>
  <c r="TUZ416"/>
  <c r="TUY416"/>
  <c r="TUX416"/>
  <c r="TUW416"/>
  <c r="TUV416"/>
  <c r="TUU416"/>
  <c r="TUT416"/>
  <c r="TUS416"/>
  <c r="TUR416"/>
  <c r="TUQ416"/>
  <c r="TUP416"/>
  <c r="TUO416"/>
  <c r="TUN416"/>
  <c r="TUM416"/>
  <c r="TUL416"/>
  <c r="TUK416"/>
  <c r="TUJ416"/>
  <c r="TUI416"/>
  <c r="TUH416"/>
  <c r="TUG416"/>
  <c r="TUF416"/>
  <c r="TUE416"/>
  <c r="TUD416"/>
  <c r="TUC416"/>
  <c r="TUB416"/>
  <c r="TUA416"/>
  <c r="TTZ416"/>
  <c r="TTY416"/>
  <c r="TTX416"/>
  <c r="TTW416"/>
  <c r="TTV416"/>
  <c r="TTU416"/>
  <c r="TTT416"/>
  <c r="TTS416"/>
  <c r="TTR416"/>
  <c r="TTQ416"/>
  <c r="TTP416"/>
  <c r="TTO416"/>
  <c r="TTN416"/>
  <c r="TTM416"/>
  <c r="TTL416"/>
  <c r="TTK416"/>
  <c r="TTJ416"/>
  <c r="TTI416"/>
  <c r="TTH416"/>
  <c r="TTG416"/>
  <c r="TTF416"/>
  <c r="TTE416"/>
  <c r="TTD416"/>
  <c r="TTC416"/>
  <c r="TTB416"/>
  <c r="TTA416"/>
  <c r="TSZ416"/>
  <c r="TSY416"/>
  <c r="TSX416"/>
  <c r="TSW416"/>
  <c r="TSV416"/>
  <c r="TSU416"/>
  <c r="TST416"/>
  <c r="TSS416"/>
  <c r="TSR416"/>
  <c r="TSQ416"/>
  <c r="TSP416"/>
  <c r="TSO416"/>
  <c r="TSN416"/>
  <c r="TSM416"/>
  <c r="TSL416"/>
  <c r="TSK416"/>
  <c r="TSJ416"/>
  <c r="TSI416"/>
  <c r="TSH416"/>
  <c r="TSG416"/>
  <c r="TSF416"/>
  <c r="TSE416"/>
  <c r="TSD416"/>
  <c r="TSC416"/>
  <c r="TSB416"/>
  <c r="TSA416"/>
  <c r="TRZ416"/>
  <c r="TRY416"/>
  <c r="TRX416"/>
  <c r="TRW416"/>
  <c r="TRV416"/>
  <c r="TRU416"/>
  <c r="TRT416"/>
  <c r="TRS416"/>
  <c r="TRR416"/>
  <c r="TRQ416"/>
  <c r="TRP416"/>
  <c r="TRO416"/>
  <c r="TRN416"/>
  <c r="TRM416"/>
  <c r="TRL416"/>
  <c r="TRK416"/>
  <c r="TRJ416"/>
  <c r="TRI416"/>
  <c r="TRH416"/>
  <c r="TRG416"/>
  <c r="TRF416"/>
  <c r="TRE416"/>
  <c r="TRD416"/>
  <c r="TRC416"/>
  <c r="TRB416"/>
  <c r="TRA416"/>
  <c r="TQZ416"/>
  <c r="TQY416"/>
  <c r="TQX416"/>
  <c r="TQW416"/>
  <c r="TQV416"/>
  <c r="TQU416"/>
  <c r="TQT416"/>
  <c r="TQS416"/>
  <c r="TQR416"/>
  <c r="TQQ416"/>
  <c r="TQP416"/>
  <c r="TQO416"/>
  <c r="TQN416"/>
  <c r="TQM416"/>
  <c r="TQL416"/>
  <c r="TQK416"/>
  <c r="TQJ416"/>
  <c r="TQI416"/>
  <c r="TQH416"/>
  <c r="TQG416"/>
  <c r="TQF416"/>
  <c r="TQE416"/>
  <c r="TQD416"/>
  <c r="TQC416"/>
  <c r="TQB416"/>
  <c r="TQA416"/>
  <c r="TPZ416"/>
  <c r="TPY416"/>
  <c r="TPX416"/>
  <c r="TPW416"/>
  <c r="TPV416"/>
  <c r="TPU416"/>
  <c r="TPT416"/>
  <c r="TPS416"/>
  <c r="TPR416"/>
  <c r="TPQ416"/>
  <c r="TPP416"/>
  <c r="TPO416"/>
  <c r="TPN416"/>
  <c r="TPM416"/>
  <c r="TPL416"/>
  <c r="TPK416"/>
  <c r="TPJ416"/>
  <c r="TPI416"/>
  <c r="TPH416"/>
  <c r="TPG416"/>
  <c r="TPF416"/>
  <c r="TPE416"/>
  <c r="TPD416"/>
  <c r="TPC416"/>
  <c r="TPB416"/>
  <c r="TPA416"/>
  <c r="TOZ416"/>
  <c r="TOY416"/>
  <c r="TOX416"/>
  <c r="TOW416"/>
  <c r="TOV416"/>
  <c r="TOU416"/>
  <c r="TOT416"/>
  <c r="TOS416"/>
  <c r="TOR416"/>
  <c r="TOQ416"/>
  <c r="TOP416"/>
  <c r="TOO416"/>
  <c r="TON416"/>
  <c r="TOM416"/>
  <c r="TOL416"/>
  <c r="TOK416"/>
  <c r="TOJ416"/>
  <c r="TOI416"/>
  <c r="TOH416"/>
  <c r="TOG416"/>
  <c r="TOF416"/>
  <c r="TOE416"/>
  <c r="TOD416"/>
  <c r="TOC416"/>
  <c r="TOB416"/>
  <c r="TOA416"/>
  <c r="TNZ416"/>
  <c r="TNY416"/>
  <c r="TNX416"/>
  <c r="TNW416"/>
  <c r="TNV416"/>
  <c r="TNU416"/>
  <c r="TNT416"/>
  <c r="TNS416"/>
  <c r="TNR416"/>
  <c r="TNQ416"/>
  <c r="TNP416"/>
  <c r="TNO416"/>
  <c r="TNN416"/>
  <c r="TNM416"/>
  <c r="TNL416"/>
  <c r="TNK416"/>
  <c r="TNJ416"/>
  <c r="TNI416"/>
  <c r="TNH416"/>
  <c r="TNG416"/>
  <c r="TNF416"/>
  <c r="TNE416"/>
  <c r="TND416"/>
  <c r="TNC416"/>
  <c r="TNB416"/>
  <c r="TNA416"/>
  <c r="TMZ416"/>
  <c r="TMY416"/>
  <c r="TMX416"/>
  <c r="TMW416"/>
  <c r="TMV416"/>
  <c r="TMU416"/>
  <c r="TMT416"/>
  <c r="TMS416"/>
  <c r="TMR416"/>
  <c r="TMQ416"/>
  <c r="TMP416"/>
  <c r="TMO416"/>
  <c r="TMN416"/>
  <c r="TMM416"/>
  <c r="TML416"/>
  <c r="TMK416"/>
  <c r="TMJ416"/>
  <c r="TMI416"/>
  <c r="TMH416"/>
  <c r="TMG416"/>
  <c r="TMF416"/>
  <c r="TME416"/>
  <c r="TMD416"/>
  <c r="TMC416"/>
  <c r="TMB416"/>
  <c r="TMA416"/>
  <c r="TLZ416"/>
  <c r="TLY416"/>
  <c r="TLX416"/>
  <c r="TLW416"/>
  <c r="TLV416"/>
  <c r="TLU416"/>
  <c r="TLT416"/>
  <c r="TLS416"/>
  <c r="TLR416"/>
  <c r="TLQ416"/>
  <c r="TLP416"/>
  <c r="TLO416"/>
  <c r="TLN416"/>
  <c r="TLM416"/>
  <c r="TLL416"/>
  <c r="TLK416"/>
  <c r="TLJ416"/>
  <c r="TLI416"/>
  <c r="TLH416"/>
  <c r="TLG416"/>
  <c r="TLF416"/>
  <c r="TLE416"/>
  <c r="TLD416"/>
  <c r="TLC416"/>
  <c r="TLB416"/>
  <c r="TLA416"/>
  <c r="TKZ416"/>
  <c r="TKY416"/>
  <c r="TKX416"/>
  <c r="TKW416"/>
  <c r="TKV416"/>
  <c r="TKU416"/>
  <c r="TKT416"/>
  <c r="TKS416"/>
  <c r="TKR416"/>
  <c r="TKQ416"/>
  <c r="TKP416"/>
  <c r="TKO416"/>
  <c r="TKN416"/>
  <c r="TKM416"/>
  <c r="TKL416"/>
  <c r="TKK416"/>
  <c r="TKJ416"/>
  <c r="TKI416"/>
  <c r="TKH416"/>
  <c r="TKG416"/>
  <c r="TKF416"/>
  <c r="TKE416"/>
  <c r="TKD416"/>
  <c r="TKC416"/>
  <c r="TKB416"/>
  <c r="TKA416"/>
  <c r="TJZ416"/>
  <c r="TJY416"/>
  <c r="TJX416"/>
  <c r="TJW416"/>
  <c r="TJV416"/>
  <c r="TJU416"/>
  <c r="TJT416"/>
  <c r="TJS416"/>
  <c r="TJR416"/>
  <c r="TJQ416"/>
  <c r="TJP416"/>
  <c r="TJO416"/>
  <c r="TJN416"/>
  <c r="TJM416"/>
  <c r="TJL416"/>
  <c r="TJK416"/>
  <c r="TJJ416"/>
  <c r="TJI416"/>
  <c r="TJH416"/>
  <c r="TJG416"/>
  <c r="TJF416"/>
  <c r="TJE416"/>
  <c r="TJD416"/>
  <c r="TJC416"/>
  <c r="TJB416"/>
  <c r="TJA416"/>
  <c r="TIZ416"/>
  <c r="TIY416"/>
  <c r="TIX416"/>
  <c r="TIW416"/>
  <c r="TIV416"/>
  <c r="TIU416"/>
  <c r="TIT416"/>
  <c r="TIS416"/>
  <c r="TIR416"/>
  <c r="TIQ416"/>
  <c r="TIP416"/>
  <c r="TIO416"/>
  <c r="TIN416"/>
  <c r="TIM416"/>
  <c r="TIL416"/>
  <c r="TIK416"/>
  <c r="TIJ416"/>
  <c r="TII416"/>
  <c r="TIH416"/>
  <c r="TIG416"/>
  <c r="TIF416"/>
  <c r="TIE416"/>
  <c r="TID416"/>
  <c r="TIC416"/>
  <c r="TIB416"/>
  <c r="TIA416"/>
  <c r="THZ416"/>
  <c r="THY416"/>
  <c r="THX416"/>
  <c r="THW416"/>
  <c r="THV416"/>
  <c r="THU416"/>
  <c r="THT416"/>
  <c r="THS416"/>
  <c r="THR416"/>
  <c r="THQ416"/>
  <c r="THP416"/>
  <c r="THO416"/>
  <c r="THN416"/>
  <c r="THM416"/>
  <c r="THL416"/>
  <c r="THK416"/>
  <c r="THJ416"/>
  <c r="THI416"/>
  <c r="THH416"/>
  <c r="THG416"/>
  <c r="THF416"/>
  <c r="THE416"/>
  <c r="THD416"/>
  <c r="THC416"/>
  <c r="THB416"/>
  <c r="THA416"/>
  <c r="TGZ416"/>
  <c r="TGY416"/>
  <c r="TGX416"/>
  <c r="TGW416"/>
  <c r="TGV416"/>
  <c r="TGU416"/>
  <c r="TGT416"/>
  <c r="TGS416"/>
  <c r="TGR416"/>
  <c r="TGQ416"/>
  <c r="TGP416"/>
  <c r="TGO416"/>
  <c r="TGN416"/>
  <c r="TGM416"/>
  <c r="TGL416"/>
  <c r="TGK416"/>
  <c r="TGJ416"/>
  <c r="TGI416"/>
  <c r="TGH416"/>
  <c r="TGG416"/>
  <c r="TGF416"/>
  <c r="TGE416"/>
  <c r="TGD416"/>
  <c r="TGC416"/>
  <c r="TGB416"/>
  <c r="TGA416"/>
  <c r="TFZ416"/>
  <c r="TFY416"/>
  <c r="TFX416"/>
  <c r="TFW416"/>
  <c r="TFV416"/>
  <c r="TFU416"/>
  <c r="TFT416"/>
  <c r="TFS416"/>
  <c r="TFR416"/>
  <c r="TFQ416"/>
  <c r="TFP416"/>
  <c r="TFO416"/>
  <c r="TFN416"/>
  <c r="TFM416"/>
  <c r="TFL416"/>
  <c r="TFK416"/>
  <c r="TFJ416"/>
  <c r="TFI416"/>
  <c r="TFH416"/>
  <c r="TFG416"/>
  <c r="TFF416"/>
  <c r="TFE416"/>
  <c r="TFD416"/>
  <c r="TFC416"/>
  <c r="TFB416"/>
  <c r="TFA416"/>
  <c r="TEZ416"/>
  <c r="TEY416"/>
  <c r="TEX416"/>
  <c r="TEW416"/>
  <c r="TEV416"/>
  <c r="TEU416"/>
  <c r="TET416"/>
  <c r="TES416"/>
  <c r="TER416"/>
  <c r="TEQ416"/>
  <c r="TEP416"/>
  <c r="TEO416"/>
  <c r="TEN416"/>
  <c r="TEM416"/>
  <c r="TEL416"/>
  <c r="TEK416"/>
  <c r="TEJ416"/>
  <c r="TEI416"/>
  <c r="TEH416"/>
  <c r="TEG416"/>
  <c r="TEF416"/>
  <c r="TEE416"/>
  <c r="TED416"/>
  <c r="TEC416"/>
  <c r="TEB416"/>
  <c r="TEA416"/>
  <c r="TDZ416"/>
  <c r="TDY416"/>
  <c r="TDX416"/>
  <c r="TDW416"/>
  <c r="TDV416"/>
  <c r="TDU416"/>
  <c r="TDT416"/>
  <c r="TDS416"/>
  <c r="TDR416"/>
  <c r="TDQ416"/>
  <c r="TDP416"/>
  <c r="TDO416"/>
  <c r="TDN416"/>
  <c r="TDM416"/>
  <c r="TDL416"/>
  <c r="TDK416"/>
  <c r="TDJ416"/>
  <c r="TDI416"/>
  <c r="TDH416"/>
  <c r="TDG416"/>
  <c r="TDF416"/>
  <c r="TDE416"/>
  <c r="TDD416"/>
  <c r="TDC416"/>
  <c r="TDB416"/>
  <c r="TDA416"/>
  <c r="TCZ416"/>
  <c r="TCY416"/>
  <c r="TCX416"/>
  <c r="TCW416"/>
  <c r="TCV416"/>
  <c r="TCU416"/>
  <c r="TCT416"/>
  <c r="TCS416"/>
  <c r="TCR416"/>
  <c r="TCQ416"/>
  <c r="TCP416"/>
  <c r="TCO416"/>
  <c r="TCN416"/>
  <c r="TCM416"/>
  <c r="TCL416"/>
  <c r="TCK416"/>
  <c r="TCJ416"/>
  <c r="TCI416"/>
  <c r="TCH416"/>
  <c r="TCG416"/>
  <c r="TCF416"/>
  <c r="TCE416"/>
  <c r="TCD416"/>
  <c r="TCC416"/>
  <c r="TCB416"/>
  <c r="TCA416"/>
  <c r="TBZ416"/>
  <c r="TBY416"/>
  <c r="TBX416"/>
  <c r="TBW416"/>
  <c r="TBV416"/>
  <c r="TBU416"/>
  <c r="TBT416"/>
  <c r="TBS416"/>
  <c r="TBR416"/>
  <c r="TBQ416"/>
  <c r="TBP416"/>
  <c r="TBO416"/>
  <c r="TBN416"/>
  <c r="TBM416"/>
  <c r="TBL416"/>
  <c r="TBK416"/>
  <c r="TBJ416"/>
  <c r="TBI416"/>
  <c r="TBH416"/>
  <c r="TBG416"/>
  <c r="TBF416"/>
  <c r="TBE416"/>
  <c r="TBD416"/>
  <c r="TBC416"/>
  <c r="TBB416"/>
  <c r="TBA416"/>
  <c r="TAZ416"/>
  <c r="TAY416"/>
  <c r="TAX416"/>
  <c r="TAW416"/>
  <c r="TAV416"/>
  <c r="TAU416"/>
  <c r="TAT416"/>
  <c r="TAS416"/>
  <c r="TAR416"/>
  <c r="TAQ416"/>
  <c r="TAP416"/>
  <c r="TAO416"/>
  <c r="TAN416"/>
  <c r="TAM416"/>
  <c r="TAL416"/>
  <c r="TAK416"/>
  <c r="TAJ416"/>
  <c r="TAI416"/>
  <c r="TAH416"/>
  <c r="TAG416"/>
  <c r="TAF416"/>
  <c r="TAE416"/>
  <c r="TAD416"/>
  <c r="TAC416"/>
  <c r="TAB416"/>
  <c r="TAA416"/>
  <c r="SZZ416"/>
  <c r="SZY416"/>
  <c r="SZX416"/>
  <c r="SZW416"/>
  <c r="SZV416"/>
  <c r="SZU416"/>
  <c r="SZT416"/>
  <c r="SZS416"/>
  <c r="SZR416"/>
  <c r="SZQ416"/>
  <c r="SZP416"/>
  <c r="SZO416"/>
  <c r="SZN416"/>
  <c r="SZM416"/>
  <c r="SZL416"/>
  <c r="SZK416"/>
  <c r="SZJ416"/>
  <c r="SZI416"/>
  <c r="SZH416"/>
  <c r="SZG416"/>
  <c r="SZF416"/>
  <c r="SZE416"/>
  <c r="SZD416"/>
  <c r="SZC416"/>
  <c r="SZB416"/>
  <c r="SZA416"/>
  <c r="SYZ416"/>
  <c r="SYY416"/>
  <c r="SYX416"/>
  <c r="SYW416"/>
  <c r="SYV416"/>
  <c r="SYU416"/>
  <c r="SYT416"/>
  <c r="SYS416"/>
  <c r="SYR416"/>
  <c r="SYQ416"/>
  <c r="SYP416"/>
  <c r="SYO416"/>
  <c r="SYN416"/>
  <c r="SYM416"/>
  <c r="SYL416"/>
  <c r="SYK416"/>
  <c r="SYJ416"/>
  <c r="SYI416"/>
  <c r="SYH416"/>
  <c r="SYG416"/>
  <c r="SYF416"/>
  <c r="SYE416"/>
  <c r="SYD416"/>
  <c r="SYC416"/>
  <c r="SYB416"/>
  <c r="SYA416"/>
  <c r="SXZ416"/>
  <c r="SXY416"/>
  <c r="SXX416"/>
  <c r="SXW416"/>
  <c r="SXV416"/>
  <c r="SXU416"/>
  <c r="SXT416"/>
  <c r="SXS416"/>
  <c r="SXR416"/>
  <c r="SXQ416"/>
  <c r="SXP416"/>
  <c r="SXO416"/>
  <c r="SXN416"/>
  <c r="SXM416"/>
  <c r="SXL416"/>
  <c r="SXK416"/>
  <c r="SXJ416"/>
  <c r="SXI416"/>
  <c r="SXH416"/>
  <c r="SXG416"/>
  <c r="SXF416"/>
  <c r="SXE416"/>
  <c r="SXD416"/>
  <c r="SXC416"/>
  <c r="SXB416"/>
  <c r="SXA416"/>
  <c r="SWZ416"/>
  <c r="SWY416"/>
  <c r="SWX416"/>
  <c r="SWW416"/>
  <c r="SWV416"/>
  <c r="SWU416"/>
  <c r="SWT416"/>
  <c r="SWS416"/>
  <c r="SWR416"/>
  <c r="SWQ416"/>
  <c r="SWP416"/>
  <c r="SWO416"/>
  <c r="SWN416"/>
  <c r="SWM416"/>
  <c r="SWL416"/>
  <c r="SWK416"/>
  <c r="SWJ416"/>
  <c r="SWI416"/>
  <c r="SWH416"/>
  <c r="SWG416"/>
  <c r="SWF416"/>
  <c r="SWE416"/>
  <c r="SWD416"/>
  <c r="SWC416"/>
  <c r="SWB416"/>
  <c r="SWA416"/>
  <c r="SVZ416"/>
  <c r="SVY416"/>
  <c r="SVX416"/>
  <c r="SVW416"/>
  <c r="SVV416"/>
  <c r="SVU416"/>
  <c r="SVT416"/>
  <c r="SVS416"/>
  <c r="SVR416"/>
  <c r="SVQ416"/>
  <c r="SVP416"/>
  <c r="SVO416"/>
  <c r="SVN416"/>
  <c r="SVM416"/>
  <c r="SVL416"/>
  <c r="SVK416"/>
  <c r="SVJ416"/>
  <c r="SVI416"/>
  <c r="SVH416"/>
  <c r="SVG416"/>
  <c r="SVF416"/>
  <c r="SVE416"/>
  <c r="SVD416"/>
  <c r="SVC416"/>
  <c r="SVB416"/>
  <c r="SVA416"/>
  <c r="SUZ416"/>
  <c r="SUY416"/>
  <c r="SUX416"/>
  <c r="SUW416"/>
  <c r="SUV416"/>
  <c r="SUU416"/>
  <c r="SUT416"/>
  <c r="SUS416"/>
  <c r="SUR416"/>
  <c r="SUQ416"/>
  <c r="SUP416"/>
  <c r="SUO416"/>
  <c r="SUN416"/>
  <c r="SUM416"/>
  <c r="SUL416"/>
  <c r="SUK416"/>
  <c r="SUJ416"/>
  <c r="SUI416"/>
  <c r="SUH416"/>
  <c r="SUG416"/>
  <c r="SUF416"/>
  <c r="SUE416"/>
  <c r="SUD416"/>
  <c r="SUC416"/>
  <c r="SUB416"/>
  <c r="SUA416"/>
  <c r="STZ416"/>
  <c r="STY416"/>
  <c r="STX416"/>
  <c r="STW416"/>
  <c r="STV416"/>
  <c r="STU416"/>
  <c r="STT416"/>
  <c r="STS416"/>
  <c r="STR416"/>
  <c r="STQ416"/>
  <c r="STP416"/>
  <c r="STO416"/>
  <c r="STN416"/>
  <c r="STM416"/>
  <c r="STL416"/>
  <c r="STK416"/>
  <c r="STJ416"/>
  <c r="STI416"/>
  <c r="STH416"/>
  <c r="STG416"/>
  <c r="STF416"/>
  <c r="STE416"/>
  <c r="STD416"/>
  <c r="STC416"/>
  <c r="STB416"/>
  <c r="STA416"/>
  <c r="SSZ416"/>
  <c r="SSY416"/>
  <c r="SSX416"/>
  <c r="SSW416"/>
  <c r="SSV416"/>
  <c r="SSU416"/>
  <c r="SST416"/>
  <c r="SSS416"/>
  <c r="SSR416"/>
  <c r="SSQ416"/>
  <c r="SSP416"/>
  <c r="SSO416"/>
  <c r="SSN416"/>
  <c r="SSM416"/>
  <c r="SSL416"/>
  <c r="SSK416"/>
  <c r="SSJ416"/>
  <c r="SSI416"/>
  <c r="SSH416"/>
  <c r="SSG416"/>
  <c r="SSF416"/>
  <c r="SSE416"/>
  <c r="SSD416"/>
  <c r="SSC416"/>
  <c r="SSB416"/>
  <c r="SSA416"/>
  <c r="SRZ416"/>
  <c r="SRY416"/>
  <c r="SRX416"/>
  <c r="SRW416"/>
  <c r="SRV416"/>
  <c r="SRU416"/>
  <c r="SRT416"/>
  <c r="SRS416"/>
  <c r="SRR416"/>
  <c r="SRQ416"/>
  <c r="SRP416"/>
  <c r="SRO416"/>
  <c r="SRN416"/>
  <c r="SRM416"/>
  <c r="SRL416"/>
  <c r="SRK416"/>
  <c r="SRJ416"/>
  <c r="SRI416"/>
  <c r="SRH416"/>
  <c r="SRG416"/>
  <c r="SRF416"/>
  <c r="SRE416"/>
  <c r="SRD416"/>
  <c r="SRC416"/>
  <c r="SRB416"/>
  <c r="SRA416"/>
  <c r="SQZ416"/>
  <c r="SQY416"/>
  <c r="SQX416"/>
  <c r="SQW416"/>
  <c r="SQV416"/>
  <c r="SQU416"/>
  <c r="SQT416"/>
  <c r="SQS416"/>
  <c r="SQR416"/>
  <c r="SQQ416"/>
  <c r="SQP416"/>
  <c r="SQO416"/>
  <c r="SQN416"/>
  <c r="SQM416"/>
  <c r="SQL416"/>
  <c r="SQK416"/>
  <c r="SQJ416"/>
  <c r="SQI416"/>
  <c r="SQH416"/>
  <c r="SQG416"/>
  <c r="SQF416"/>
  <c r="SQE416"/>
  <c r="SQD416"/>
  <c r="SQC416"/>
  <c r="SQB416"/>
  <c r="SQA416"/>
  <c r="SPZ416"/>
  <c r="SPY416"/>
  <c r="SPX416"/>
  <c r="SPW416"/>
  <c r="SPV416"/>
  <c r="SPU416"/>
  <c r="SPT416"/>
  <c r="SPS416"/>
  <c r="SPR416"/>
  <c r="SPQ416"/>
  <c r="SPP416"/>
  <c r="SPO416"/>
  <c r="SPN416"/>
  <c r="SPM416"/>
  <c r="SPL416"/>
  <c r="SPK416"/>
  <c r="SPJ416"/>
  <c r="SPI416"/>
  <c r="SPH416"/>
  <c r="SPG416"/>
  <c r="SPF416"/>
  <c r="SPE416"/>
  <c r="SPD416"/>
  <c r="SPC416"/>
  <c r="SPB416"/>
  <c r="SPA416"/>
  <c r="SOZ416"/>
  <c r="SOY416"/>
  <c r="SOX416"/>
  <c r="SOW416"/>
  <c r="SOV416"/>
  <c r="SOU416"/>
  <c r="SOT416"/>
  <c r="SOS416"/>
  <c r="SOR416"/>
  <c r="SOQ416"/>
  <c r="SOP416"/>
  <c r="SOO416"/>
  <c r="SON416"/>
  <c r="SOM416"/>
  <c r="SOL416"/>
  <c r="SOK416"/>
  <c r="SOJ416"/>
  <c r="SOI416"/>
  <c r="SOH416"/>
  <c r="SOG416"/>
  <c r="SOF416"/>
  <c r="SOE416"/>
  <c r="SOD416"/>
  <c r="SOC416"/>
  <c r="SOB416"/>
  <c r="SOA416"/>
  <c r="SNZ416"/>
  <c r="SNY416"/>
  <c r="SNX416"/>
  <c r="SNW416"/>
  <c r="SNV416"/>
  <c r="SNU416"/>
  <c r="SNT416"/>
  <c r="SNS416"/>
  <c r="SNR416"/>
  <c r="SNQ416"/>
  <c r="SNP416"/>
  <c r="SNO416"/>
  <c r="SNN416"/>
  <c r="SNM416"/>
  <c r="SNL416"/>
  <c r="SNK416"/>
  <c r="SNJ416"/>
  <c r="SNI416"/>
  <c r="SNH416"/>
  <c r="SNG416"/>
  <c r="SNF416"/>
  <c r="SNE416"/>
  <c r="SND416"/>
  <c r="SNC416"/>
  <c r="SNB416"/>
  <c r="SNA416"/>
  <c r="SMZ416"/>
  <c r="SMY416"/>
  <c r="SMX416"/>
  <c r="SMW416"/>
  <c r="SMV416"/>
  <c r="SMU416"/>
  <c r="SMT416"/>
  <c r="SMS416"/>
  <c r="SMR416"/>
  <c r="SMQ416"/>
  <c r="SMP416"/>
  <c r="SMO416"/>
  <c r="SMN416"/>
  <c r="SMM416"/>
  <c r="SML416"/>
  <c r="SMK416"/>
  <c r="SMJ416"/>
  <c r="SMI416"/>
  <c r="SMH416"/>
  <c r="SMG416"/>
  <c r="SMF416"/>
  <c r="SME416"/>
  <c r="SMD416"/>
  <c r="SMC416"/>
  <c r="SMB416"/>
  <c r="SMA416"/>
  <c r="SLZ416"/>
  <c r="SLY416"/>
  <c r="SLX416"/>
  <c r="SLW416"/>
  <c r="SLV416"/>
  <c r="SLU416"/>
  <c r="SLT416"/>
  <c r="SLS416"/>
  <c r="SLR416"/>
  <c r="SLQ416"/>
  <c r="SLP416"/>
  <c r="SLO416"/>
  <c r="SLN416"/>
  <c r="SLM416"/>
  <c r="SLL416"/>
  <c r="SLK416"/>
  <c r="SLJ416"/>
  <c r="SLI416"/>
  <c r="SLH416"/>
  <c r="SLG416"/>
  <c r="SLF416"/>
  <c r="SLE416"/>
  <c r="SLD416"/>
  <c r="SLC416"/>
  <c r="SLB416"/>
  <c r="SLA416"/>
  <c r="SKZ416"/>
  <c r="SKY416"/>
  <c r="SKX416"/>
  <c r="SKW416"/>
  <c r="SKV416"/>
  <c r="SKU416"/>
  <c r="SKT416"/>
  <c r="SKS416"/>
  <c r="SKR416"/>
  <c r="SKQ416"/>
  <c r="SKP416"/>
  <c r="SKO416"/>
  <c r="SKN416"/>
  <c r="SKM416"/>
  <c r="SKL416"/>
  <c r="SKK416"/>
  <c r="SKJ416"/>
  <c r="SKI416"/>
  <c r="SKH416"/>
  <c r="SKG416"/>
  <c r="SKF416"/>
  <c r="SKE416"/>
  <c r="SKD416"/>
  <c r="SKC416"/>
  <c r="SKB416"/>
  <c r="SKA416"/>
  <c r="SJZ416"/>
  <c r="SJY416"/>
  <c r="SJX416"/>
  <c r="SJW416"/>
  <c r="SJV416"/>
  <c r="SJU416"/>
  <c r="SJT416"/>
  <c r="SJS416"/>
  <c r="SJR416"/>
  <c r="SJQ416"/>
  <c r="SJP416"/>
  <c r="SJO416"/>
  <c r="SJN416"/>
  <c r="SJM416"/>
  <c r="SJL416"/>
  <c r="SJK416"/>
  <c r="SJJ416"/>
  <c r="SJI416"/>
  <c r="SJH416"/>
  <c r="SJG416"/>
  <c r="SJF416"/>
  <c r="SJE416"/>
  <c r="SJD416"/>
  <c r="SJC416"/>
  <c r="SJB416"/>
  <c r="SJA416"/>
  <c r="SIZ416"/>
  <c r="SIY416"/>
  <c r="SIX416"/>
  <c r="SIW416"/>
  <c r="SIV416"/>
  <c r="SIU416"/>
  <c r="SIT416"/>
  <c r="SIS416"/>
  <c r="SIR416"/>
  <c r="SIQ416"/>
  <c r="SIP416"/>
  <c r="SIO416"/>
  <c r="SIN416"/>
  <c r="SIM416"/>
  <c r="SIL416"/>
  <c r="SIK416"/>
  <c r="SIJ416"/>
  <c r="SII416"/>
  <c r="SIH416"/>
  <c r="SIG416"/>
  <c r="SIF416"/>
  <c r="SIE416"/>
  <c r="SID416"/>
  <c r="SIC416"/>
  <c r="SIB416"/>
  <c r="SIA416"/>
  <c r="SHZ416"/>
  <c r="SHY416"/>
  <c r="SHX416"/>
  <c r="SHW416"/>
  <c r="SHV416"/>
  <c r="SHU416"/>
  <c r="SHT416"/>
  <c r="SHS416"/>
  <c r="SHR416"/>
  <c r="SHQ416"/>
  <c r="SHP416"/>
  <c r="SHO416"/>
  <c r="SHN416"/>
  <c r="SHM416"/>
  <c r="SHL416"/>
  <c r="SHK416"/>
  <c r="SHJ416"/>
  <c r="SHI416"/>
  <c r="SHH416"/>
  <c r="SHG416"/>
  <c r="SHF416"/>
  <c r="SHE416"/>
  <c r="SHD416"/>
  <c r="SHC416"/>
  <c r="SHB416"/>
  <c r="SHA416"/>
  <c r="SGZ416"/>
  <c r="SGY416"/>
  <c r="SGX416"/>
  <c r="SGW416"/>
  <c r="SGV416"/>
  <c r="SGU416"/>
  <c r="SGT416"/>
  <c r="SGS416"/>
  <c r="SGR416"/>
  <c r="SGQ416"/>
  <c r="SGP416"/>
  <c r="SGO416"/>
  <c r="SGN416"/>
  <c r="SGM416"/>
  <c r="SGL416"/>
  <c r="SGK416"/>
  <c r="SGJ416"/>
  <c r="SGI416"/>
  <c r="SGH416"/>
  <c r="SGG416"/>
  <c r="SGF416"/>
  <c r="SGE416"/>
  <c r="SGD416"/>
  <c r="SGC416"/>
  <c r="SGB416"/>
  <c r="SGA416"/>
  <c r="SFZ416"/>
  <c r="SFY416"/>
  <c r="SFX416"/>
  <c r="SFW416"/>
  <c r="SFV416"/>
  <c r="SFU416"/>
  <c r="SFT416"/>
  <c r="SFS416"/>
  <c r="SFR416"/>
  <c r="SFQ416"/>
  <c r="SFP416"/>
  <c r="SFO416"/>
  <c r="SFN416"/>
  <c r="SFM416"/>
  <c r="SFL416"/>
  <c r="SFK416"/>
  <c r="SFJ416"/>
  <c r="SFI416"/>
  <c r="SFH416"/>
  <c r="SFG416"/>
  <c r="SFF416"/>
  <c r="SFE416"/>
  <c r="SFD416"/>
  <c r="SFC416"/>
  <c r="SFB416"/>
  <c r="SFA416"/>
  <c r="SEZ416"/>
  <c r="SEY416"/>
  <c r="SEX416"/>
  <c r="SEW416"/>
  <c r="SEV416"/>
  <c r="SEU416"/>
  <c r="SET416"/>
  <c r="SES416"/>
  <c r="SER416"/>
  <c r="SEQ416"/>
  <c r="SEP416"/>
  <c r="SEO416"/>
  <c r="SEN416"/>
  <c r="SEM416"/>
  <c r="SEL416"/>
  <c r="SEK416"/>
  <c r="SEJ416"/>
  <c r="SEI416"/>
  <c r="SEH416"/>
  <c r="SEG416"/>
  <c r="SEF416"/>
  <c r="SEE416"/>
  <c r="SED416"/>
  <c r="SEC416"/>
  <c r="SEB416"/>
  <c r="SEA416"/>
  <c r="SDZ416"/>
  <c r="SDY416"/>
  <c r="SDX416"/>
  <c r="SDW416"/>
  <c r="SDV416"/>
  <c r="SDU416"/>
  <c r="SDT416"/>
  <c r="SDS416"/>
  <c r="SDR416"/>
  <c r="SDQ416"/>
  <c r="SDP416"/>
  <c r="SDO416"/>
  <c r="SDN416"/>
  <c r="SDM416"/>
  <c r="SDL416"/>
  <c r="SDK416"/>
  <c r="SDJ416"/>
  <c r="SDI416"/>
  <c r="SDH416"/>
  <c r="SDG416"/>
  <c r="SDF416"/>
  <c r="SDE416"/>
  <c r="SDD416"/>
  <c r="SDC416"/>
  <c r="SDB416"/>
  <c r="SDA416"/>
  <c r="SCZ416"/>
  <c r="SCY416"/>
  <c r="SCX416"/>
  <c r="SCW416"/>
  <c r="SCV416"/>
  <c r="SCU416"/>
  <c r="SCT416"/>
  <c r="SCS416"/>
  <c r="SCR416"/>
  <c r="SCQ416"/>
  <c r="SCP416"/>
  <c r="SCO416"/>
  <c r="SCN416"/>
  <c r="SCM416"/>
  <c r="SCL416"/>
  <c r="SCK416"/>
  <c r="SCJ416"/>
  <c r="SCI416"/>
  <c r="SCH416"/>
  <c r="SCG416"/>
  <c r="SCF416"/>
  <c r="SCE416"/>
  <c r="SCD416"/>
  <c r="SCC416"/>
  <c r="SCB416"/>
  <c r="SCA416"/>
  <c r="SBZ416"/>
  <c r="SBY416"/>
  <c r="SBX416"/>
  <c r="SBW416"/>
  <c r="SBV416"/>
  <c r="SBU416"/>
  <c r="SBT416"/>
  <c r="SBS416"/>
  <c r="SBR416"/>
  <c r="SBQ416"/>
  <c r="SBP416"/>
  <c r="SBO416"/>
  <c r="SBN416"/>
  <c r="SBM416"/>
  <c r="SBL416"/>
  <c r="SBK416"/>
  <c r="SBJ416"/>
  <c r="SBI416"/>
  <c r="SBH416"/>
  <c r="SBG416"/>
  <c r="SBF416"/>
  <c r="SBE416"/>
  <c r="SBD416"/>
  <c r="SBC416"/>
  <c r="SBB416"/>
  <c r="SBA416"/>
  <c r="SAZ416"/>
  <c r="SAY416"/>
  <c r="SAX416"/>
  <c r="SAW416"/>
  <c r="SAV416"/>
  <c r="SAU416"/>
  <c r="SAT416"/>
  <c r="SAS416"/>
  <c r="SAR416"/>
  <c r="SAQ416"/>
  <c r="SAP416"/>
  <c r="SAO416"/>
  <c r="SAN416"/>
  <c r="SAM416"/>
  <c r="SAL416"/>
  <c r="SAK416"/>
  <c r="SAJ416"/>
  <c r="SAI416"/>
  <c r="SAH416"/>
  <c r="SAG416"/>
  <c r="SAF416"/>
  <c r="SAE416"/>
  <c r="SAD416"/>
  <c r="SAC416"/>
  <c r="SAB416"/>
  <c r="SAA416"/>
  <c r="RZZ416"/>
  <c r="RZY416"/>
  <c r="RZX416"/>
  <c r="RZW416"/>
  <c r="RZV416"/>
  <c r="RZU416"/>
  <c r="RZT416"/>
  <c r="RZS416"/>
  <c r="RZR416"/>
  <c r="RZQ416"/>
  <c r="RZP416"/>
  <c r="RZO416"/>
  <c r="RZN416"/>
  <c r="RZM416"/>
  <c r="RZL416"/>
  <c r="RZK416"/>
  <c r="RZJ416"/>
  <c r="RZI416"/>
  <c r="RZH416"/>
  <c r="RZG416"/>
  <c r="RZF416"/>
  <c r="RZE416"/>
  <c r="RZD416"/>
  <c r="RZC416"/>
  <c r="RZB416"/>
  <c r="RZA416"/>
  <c r="RYZ416"/>
  <c r="RYY416"/>
  <c r="RYX416"/>
  <c r="RYW416"/>
  <c r="RYV416"/>
  <c r="RYU416"/>
  <c r="RYT416"/>
  <c r="RYS416"/>
  <c r="RYR416"/>
  <c r="RYQ416"/>
  <c r="RYP416"/>
  <c r="RYO416"/>
  <c r="RYN416"/>
  <c r="RYM416"/>
  <c r="RYL416"/>
  <c r="RYK416"/>
  <c r="RYJ416"/>
  <c r="RYI416"/>
  <c r="RYH416"/>
  <c r="RYG416"/>
  <c r="RYF416"/>
  <c r="RYE416"/>
  <c r="RYD416"/>
  <c r="RYC416"/>
  <c r="RYB416"/>
  <c r="RYA416"/>
  <c r="RXZ416"/>
  <c r="RXY416"/>
  <c r="RXX416"/>
  <c r="RXW416"/>
  <c r="RXV416"/>
  <c r="RXU416"/>
  <c r="RXT416"/>
  <c r="RXS416"/>
  <c r="RXR416"/>
  <c r="RXQ416"/>
  <c r="RXP416"/>
  <c r="RXO416"/>
  <c r="RXN416"/>
  <c r="RXM416"/>
  <c r="RXL416"/>
  <c r="RXK416"/>
  <c r="RXJ416"/>
  <c r="RXI416"/>
  <c r="RXH416"/>
  <c r="RXG416"/>
  <c r="RXF416"/>
  <c r="RXE416"/>
  <c r="RXD416"/>
  <c r="RXC416"/>
  <c r="RXB416"/>
  <c r="RXA416"/>
  <c r="RWZ416"/>
  <c r="RWY416"/>
  <c r="RWX416"/>
  <c r="RWW416"/>
  <c r="RWV416"/>
  <c r="RWU416"/>
  <c r="RWT416"/>
  <c r="RWS416"/>
  <c r="RWR416"/>
  <c r="RWQ416"/>
  <c r="RWP416"/>
  <c r="RWO416"/>
  <c r="RWN416"/>
  <c r="RWM416"/>
  <c r="RWL416"/>
  <c r="RWK416"/>
  <c r="RWJ416"/>
  <c r="RWI416"/>
  <c r="RWH416"/>
  <c r="RWG416"/>
  <c r="RWF416"/>
  <c r="RWE416"/>
  <c r="RWD416"/>
  <c r="RWC416"/>
  <c r="RWB416"/>
  <c r="RWA416"/>
  <c r="RVZ416"/>
  <c r="RVY416"/>
  <c r="RVX416"/>
  <c r="RVW416"/>
  <c r="RVV416"/>
  <c r="RVU416"/>
  <c r="RVT416"/>
  <c r="RVS416"/>
  <c r="RVR416"/>
  <c r="RVQ416"/>
  <c r="RVP416"/>
  <c r="RVO416"/>
  <c r="RVN416"/>
  <c r="RVM416"/>
  <c r="RVL416"/>
  <c r="RVK416"/>
  <c r="RVJ416"/>
  <c r="RVI416"/>
  <c r="RVH416"/>
  <c r="RVG416"/>
  <c r="RVF416"/>
  <c r="RVE416"/>
  <c r="RVD416"/>
  <c r="RVC416"/>
  <c r="RVB416"/>
  <c r="RVA416"/>
  <c r="RUZ416"/>
  <c r="RUY416"/>
  <c r="RUX416"/>
  <c r="RUW416"/>
  <c r="RUV416"/>
  <c r="RUU416"/>
  <c r="RUT416"/>
  <c r="RUS416"/>
  <c r="RUR416"/>
  <c r="RUQ416"/>
  <c r="RUP416"/>
  <c r="RUO416"/>
  <c r="RUN416"/>
  <c r="RUM416"/>
  <c r="RUL416"/>
  <c r="RUK416"/>
  <c r="RUJ416"/>
  <c r="RUI416"/>
  <c r="RUH416"/>
  <c r="RUG416"/>
  <c r="RUF416"/>
  <c r="RUE416"/>
  <c r="RUD416"/>
  <c r="RUC416"/>
  <c r="RUB416"/>
  <c r="RUA416"/>
  <c r="RTZ416"/>
  <c r="RTY416"/>
  <c r="RTX416"/>
  <c r="RTW416"/>
  <c r="RTV416"/>
  <c r="RTU416"/>
  <c r="RTT416"/>
  <c r="RTS416"/>
  <c r="RTR416"/>
  <c r="RTQ416"/>
  <c r="RTP416"/>
  <c r="RTO416"/>
  <c r="RTN416"/>
  <c r="RTM416"/>
  <c r="RTL416"/>
  <c r="RTK416"/>
  <c r="RTJ416"/>
  <c r="RTI416"/>
  <c r="RTH416"/>
  <c r="RTG416"/>
  <c r="RTF416"/>
  <c r="RTE416"/>
  <c r="RTD416"/>
  <c r="RTC416"/>
  <c r="RTB416"/>
  <c r="RTA416"/>
  <c r="RSZ416"/>
  <c r="RSY416"/>
  <c r="RSX416"/>
  <c r="RSW416"/>
  <c r="RSV416"/>
  <c r="RSU416"/>
  <c r="RST416"/>
  <c r="RSS416"/>
  <c r="RSR416"/>
  <c r="RSQ416"/>
  <c r="RSP416"/>
  <c r="RSO416"/>
  <c r="RSN416"/>
  <c r="RSM416"/>
  <c r="RSL416"/>
  <c r="RSK416"/>
  <c r="RSJ416"/>
  <c r="RSI416"/>
  <c r="RSH416"/>
  <c r="RSG416"/>
  <c r="RSF416"/>
  <c r="RSE416"/>
  <c r="RSD416"/>
  <c r="RSC416"/>
  <c r="RSB416"/>
  <c r="RSA416"/>
  <c r="RRZ416"/>
  <c r="RRY416"/>
  <c r="RRX416"/>
  <c r="RRW416"/>
  <c r="RRV416"/>
  <c r="RRU416"/>
  <c r="RRT416"/>
  <c r="RRS416"/>
  <c r="RRR416"/>
  <c r="RRQ416"/>
  <c r="RRP416"/>
  <c r="RRO416"/>
  <c r="RRN416"/>
  <c r="RRM416"/>
  <c r="RRL416"/>
  <c r="RRK416"/>
  <c r="RRJ416"/>
  <c r="RRI416"/>
  <c r="RRH416"/>
  <c r="RRG416"/>
  <c r="RRF416"/>
  <c r="RRE416"/>
  <c r="RRD416"/>
  <c r="RRC416"/>
  <c r="RRB416"/>
  <c r="RRA416"/>
  <c r="RQZ416"/>
  <c r="RQY416"/>
  <c r="RQX416"/>
  <c r="RQW416"/>
  <c r="RQV416"/>
  <c r="RQU416"/>
  <c r="RQT416"/>
  <c r="RQS416"/>
  <c r="RQR416"/>
  <c r="RQQ416"/>
  <c r="RQP416"/>
  <c r="RQO416"/>
  <c r="RQN416"/>
  <c r="RQM416"/>
  <c r="RQL416"/>
  <c r="RQK416"/>
  <c r="RQJ416"/>
  <c r="RQI416"/>
  <c r="RQH416"/>
  <c r="RQG416"/>
  <c r="RQF416"/>
  <c r="RQE416"/>
  <c r="RQD416"/>
  <c r="RQC416"/>
  <c r="RQB416"/>
  <c r="RQA416"/>
  <c r="RPZ416"/>
  <c r="RPY416"/>
  <c r="RPX416"/>
  <c r="RPW416"/>
  <c r="RPV416"/>
  <c r="RPU416"/>
  <c r="RPT416"/>
  <c r="RPS416"/>
  <c r="RPR416"/>
  <c r="RPQ416"/>
  <c r="RPP416"/>
  <c r="RPO416"/>
  <c r="RPN416"/>
  <c r="RPM416"/>
  <c r="RPL416"/>
  <c r="RPK416"/>
  <c r="RPJ416"/>
  <c r="RPI416"/>
  <c r="RPH416"/>
  <c r="RPG416"/>
  <c r="RPF416"/>
  <c r="RPE416"/>
  <c r="RPD416"/>
  <c r="RPC416"/>
  <c r="RPB416"/>
  <c r="RPA416"/>
  <c r="ROZ416"/>
  <c r="ROY416"/>
  <c r="ROX416"/>
  <c r="ROW416"/>
  <c r="ROV416"/>
  <c r="ROU416"/>
  <c r="ROT416"/>
  <c r="ROS416"/>
  <c r="ROR416"/>
  <c r="ROQ416"/>
  <c r="ROP416"/>
  <c r="ROO416"/>
  <c r="RON416"/>
  <c r="ROM416"/>
  <c r="ROL416"/>
  <c r="ROK416"/>
  <c r="ROJ416"/>
  <c r="ROI416"/>
  <c r="ROH416"/>
  <c r="ROG416"/>
  <c r="ROF416"/>
  <c r="ROE416"/>
  <c r="ROD416"/>
  <c r="ROC416"/>
  <c r="ROB416"/>
  <c r="ROA416"/>
  <c r="RNZ416"/>
  <c r="RNY416"/>
  <c r="RNX416"/>
  <c r="RNW416"/>
  <c r="RNV416"/>
  <c r="RNU416"/>
  <c r="RNT416"/>
  <c r="RNS416"/>
  <c r="RNR416"/>
  <c r="RNQ416"/>
  <c r="RNP416"/>
  <c r="RNO416"/>
  <c r="RNN416"/>
  <c r="RNM416"/>
  <c r="RNL416"/>
  <c r="RNK416"/>
  <c r="RNJ416"/>
  <c r="RNI416"/>
  <c r="RNH416"/>
  <c r="RNG416"/>
  <c r="RNF416"/>
  <c r="RNE416"/>
  <c r="RND416"/>
  <c r="RNC416"/>
  <c r="RNB416"/>
  <c r="RNA416"/>
  <c r="RMZ416"/>
  <c r="RMY416"/>
  <c r="RMX416"/>
  <c r="RMW416"/>
  <c r="RMV416"/>
  <c r="RMU416"/>
  <c r="RMT416"/>
  <c r="RMS416"/>
  <c r="RMR416"/>
  <c r="RMQ416"/>
  <c r="RMP416"/>
  <c r="RMO416"/>
  <c r="RMN416"/>
  <c r="RMM416"/>
  <c r="RML416"/>
  <c r="RMK416"/>
  <c r="RMJ416"/>
  <c r="RMI416"/>
  <c r="RMH416"/>
  <c r="RMG416"/>
  <c r="RMF416"/>
  <c r="RME416"/>
  <c r="RMD416"/>
  <c r="RMC416"/>
  <c r="RMB416"/>
  <c r="RMA416"/>
  <c r="RLZ416"/>
  <c r="RLY416"/>
  <c r="RLX416"/>
  <c r="RLW416"/>
  <c r="RLV416"/>
  <c r="RLU416"/>
  <c r="RLT416"/>
  <c r="RLS416"/>
  <c r="RLR416"/>
  <c r="RLQ416"/>
  <c r="RLP416"/>
  <c r="RLO416"/>
  <c r="RLN416"/>
  <c r="RLM416"/>
  <c r="RLL416"/>
  <c r="RLK416"/>
  <c r="RLJ416"/>
  <c r="RLI416"/>
  <c r="RLH416"/>
  <c r="RLG416"/>
  <c r="RLF416"/>
  <c r="RLE416"/>
  <c r="RLD416"/>
  <c r="RLC416"/>
  <c r="RLB416"/>
  <c r="RLA416"/>
  <c r="RKZ416"/>
  <c r="RKY416"/>
  <c r="RKX416"/>
  <c r="RKW416"/>
  <c r="RKV416"/>
  <c r="RKU416"/>
  <c r="RKT416"/>
  <c r="RKS416"/>
  <c r="RKR416"/>
  <c r="RKQ416"/>
  <c r="RKP416"/>
  <c r="RKO416"/>
  <c r="RKN416"/>
  <c r="RKM416"/>
  <c r="RKL416"/>
  <c r="RKK416"/>
  <c r="RKJ416"/>
  <c r="RKI416"/>
  <c r="RKH416"/>
  <c r="RKG416"/>
  <c r="RKF416"/>
  <c r="RKE416"/>
  <c r="RKD416"/>
  <c r="RKC416"/>
  <c r="RKB416"/>
  <c r="RKA416"/>
  <c r="RJZ416"/>
  <c r="RJY416"/>
  <c r="RJX416"/>
  <c r="RJW416"/>
  <c r="RJV416"/>
  <c r="RJU416"/>
  <c r="RJT416"/>
  <c r="RJS416"/>
  <c r="RJR416"/>
  <c r="RJQ416"/>
  <c r="RJP416"/>
  <c r="RJO416"/>
  <c r="RJN416"/>
  <c r="RJM416"/>
  <c r="RJL416"/>
  <c r="RJK416"/>
  <c r="RJJ416"/>
  <c r="RJI416"/>
  <c r="RJH416"/>
  <c r="RJG416"/>
  <c r="RJF416"/>
  <c r="RJE416"/>
  <c r="RJD416"/>
  <c r="RJC416"/>
  <c r="RJB416"/>
  <c r="RJA416"/>
  <c r="RIZ416"/>
  <c r="RIY416"/>
  <c r="RIX416"/>
  <c r="RIW416"/>
  <c r="RIV416"/>
  <c r="RIU416"/>
  <c r="RIT416"/>
  <c r="RIS416"/>
  <c r="RIR416"/>
  <c r="RIQ416"/>
  <c r="RIP416"/>
  <c r="RIO416"/>
  <c r="RIN416"/>
  <c r="RIM416"/>
  <c r="RIL416"/>
  <c r="RIK416"/>
  <c r="RIJ416"/>
  <c r="RII416"/>
  <c r="RIH416"/>
  <c r="RIG416"/>
  <c r="RIF416"/>
  <c r="RIE416"/>
  <c r="RID416"/>
  <c r="RIC416"/>
  <c r="RIB416"/>
  <c r="RIA416"/>
  <c r="RHZ416"/>
  <c r="RHY416"/>
  <c r="RHX416"/>
  <c r="RHW416"/>
  <c r="RHV416"/>
  <c r="RHU416"/>
  <c r="RHT416"/>
  <c r="RHS416"/>
  <c r="RHR416"/>
  <c r="RHQ416"/>
  <c r="RHP416"/>
  <c r="RHO416"/>
  <c r="RHN416"/>
  <c r="RHM416"/>
  <c r="RHL416"/>
  <c r="RHK416"/>
  <c r="RHJ416"/>
  <c r="RHI416"/>
  <c r="RHH416"/>
  <c r="RHG416"/>
  <c r="RHF416"/>
  <c r="RHE416"/>
  <c r="RHD416"/>
  <c r="RHC416"/>
  <c r="RHB416"/>
  <c r="RHA416"/>
  <c r="RGZ416"/>
  <c r="RGY416"/>
  <c r="RGX416"/>
  <c r="RGW416"/>
  <c r="RGV416"/>
  <c r="RGU416"/>
  <c r="RGT416"/>
  <c r="RGS416"/>
  <c r="RGR416"/>
  <c r="RGQ416"/>
  <c r="RGP416"/>
  <c r="RGO416"/>
  <c r="RGN416"/>
  <c r="RGM416"/>
  <c r="RGL416"/>
  <c r="RGK416"/>
  <c r="RGJ416"/>
  <c r="RGI416"/>
  <c r="RGH416"/>
  <c r="RGG416"/>
  <c r="RGF416"/>
  <c r="RGE416"/>
  <c r="RGD416"/>
  <c r="RGC416"/>
  <c r="RGB416"/>
  <c r="RGA416"/>
  <c r="RFZ416"/>
  <c r="RFY416"/>
  <c r="RFX416"/>
  <c r="RFW416"/>
  <c r="RFV416"/>
  <c r="RFU416"/>
  <c r="RFT416"/>
  <c r="RFS416"/>
  <c r="RFR416"/>
  <c r="RFQ416"/>
  <c r="RFP416"/>
  <c r="RFO416"/>
  <c r="RFN416"/>
  <c r="RFM416"/>
  <c r="RFL416"/>
  <c r="RFK416"/>
  <c r="RFJ416"/>
  <c r="RFI416"/>
  <c r="RFH416"/>
  <c r="RFG416"/>
  <c r="RFF416"/>
  <c r="RFE416"/>
  <c r="RFD416"/>
  <c r="RFC416"/>
  <c r="RFB416"/>
  <c r="RFA416"/>
  <c r="REZ416"/>
  <c r="REY416"/>
  <c r="REX416"/>
  <c r="REW416"/>
  <c r="REV416"/>
  <c r="REU416"/>
  <c r="RET416"/>
  <c r="RES416"/>
  <c r="RER416"/>
  <c r="REQ416"/>
  <c r="REP416"/>
  <c r="REO416"/>
  <c r="REN416"/>
  <c r="REM416"/>
  <c r="REL416"/>
  <c r="REK416"/>
  <c r="REJ416"/>
  <c r="REI416"/>
  <c r="REH416"/>
  <c r="REG416"/>
  <c r="REF416"/>
  <c r="REE416"/>
  <c r="RED416"/>
  <c r="REC416"/>
  <c r="REB416"/>
  <c r="REA416"/>
  <c r="RDZ416"/>
  <c r="RDY416"/>
  <c r="RDX416"/>
  <c r="RDW416"/>
  <c r="RDV416"/>
  <c r="RDU416"/>
  <c r="RDT416"/>
  <c r="RDS416"/>
  <c r="RDR416"/>
  <c r="RDQ416"/>
  <c r="RDP416"/>
  <c r="RDO416"/>
  <c r="RDN416"/>
  <c r="RDM416"/>
  <c r="RDL416"/>
  <c r="RDK416"/>
  <c r="RDJ416"/>
  <c r="RDI416"/>
  <c r="RDH416"/>
  <c r="RDG416"/>
  <c r="RDF416"/>
  <c r="RDE416"/>
  <c r="RDD416"/>
  <c r="RDC416"/>
  <c r="RDB416"/>
  <c r="RDA416"/>
  <c r="RCZ416"/>
  <c r="RCY416"/>
  <c r="RCX416"/>
  <c r="RCW416"/>
  <c r="RCV416"/>
  <c r="RCU416"/>
  <c r="RCT416"/>
  <c r="RCS416"/>
  <c r="RCR416"/>
  <c r="RCQ416"/>
  <c r="RCP416"/>
  <c r="RCO416"/>
  <c r="RCN416"/>
  <c r="RCM416"/>
  <c r="RCL416"/>
  <c r="RCK416"/>
  <c r="RCJ416"/>
  <c r="RCI416"/>
  <c r="RCH416"/>
  <c r="RCG416"/>
  <c r="RCF416"/>
  <c r="RCE416"/>
  <c r="RCD416"/>
  <c r="RCC416"/>
  <c r="RCB416"/>
  <c r="RCA416"/>
  <c r="RBZ416"/>
  <c r="RBY416"/>
  <c r="RBX416"/>
  <c r="RBW416"/>
  <c r="RBV416"/>
  <c r="RBU416"/>
  <c r="RBT416"/>
  <c r="RBS416"/>
  <c r="RBR416"/>
  <c r="RBQ416"/>
  <c r="RBP416"/>
  <c r="RBO416"/>
  <c r="RBN416"/>
  <c r="RBM416"/>
  <c r="RBL416"/>
  <c r="RBK416"/>
  <c r="RBJ416"/>
  <c r="RBI416"/>
  <c r="RBH416"/>
  <c r="RBG416"/>
  <c r="RBF416"/>
  <c r="RBE416"/>
  <c r="RBD416"/>
  <c r="RBC416"/>
  <c r="RBB416"/>
  <c r="RBA416"/>
  <c r="RAZ416"/>
  <c r="RAY416"/>
  <c r="RAX416"/>
  <c r="RAW416"/>
  <c r="RAV416"/>
  <c r="RAU416"/>
  <c r="RAT416"/>
  <c r="RAS416"/>
  <c r="RAR416"/>
  <c r="RAQ416"/>
  <c r="RAP416"/>
  <c r="RAO416"/>
  <c r="RAN416"/>
  <c r="RAM416"/>
  <c r="RAL416"/>
  <c r="RAK416"/>
  <c r="RAJ416"/>
  <c r="RAI416"/>
  <c r="RAH416"/>
  <c r="RAG416"/>
  <c r="RAF416"/>
  <c r="RAE416"/>
  <c r="RAD416"/>
  <c r="RAC416"/>
  <c r="RAB416"/>
  <c r="RAA416"/>
  <c r="QZZ416"/>
  <c r="QZY416"/>
  <c r="QZX416"/>
  <c r="QZW416"/>
  <c r="QZV416"/>
  <c r="QZU416"/>
  <c r="QZT416"/>
  <c r="QZS416"/>
  <c r="QZR416"/>
  <c r="QZQ416"/>
  <c r="QZP416"/>
  <c r="QZO416"/>
  <c r="QZN416"/>
  <c r="QZM416"/>
  <c r="QZL416"/>
  <c r="QZK416"/>
  <c r="QZJ416"/>
  <c r="QZI416"/>
  <c r="QZH416"/>
  <c r="QZG416"/>
  <c r="QZF416"/>
  <c r="QZE416"/>
  <c r="QZD416"/>
  <c r="QZC416"/>
  <c r="QZB416"/>
  <c r="QZA416"/>
  <c r="QYZ416"/>
  <c r="QYY416"/>
  <c r="QYX416"/>
  <c r="QYW416"/>
  <c r="QYV416"/>
  <c r="QYU416"/>
  <c r="QYT416"/>
  <c r="QYS416"/>
  <c r="QYR416"/>
  <c r="QYQ416"/>
  <c r="QYP416"/>
  <c r="QYO416"/>
  <c r="QYN416"/>
  <c r="QYM416"/>
  <c r="QYL416"/>
  <c r="QYK416"/>
  <c r="QYJ416"/>
  <c r="QYI416"/>
  <c r="QYH416"/>
  <c r="QYG416"/>
  <c r="QYF416"/>
  <c r="QYE416"/>
  <c r="QYD416"/>
  <c r="QYC416"/>
  <c r="QYB416"/>
  <c r="QYA416"/>
  <c r="QXZ416"/>
  <c r="QXY416"/>
  <c r="QXX416"/>
  <c r="QXW416"/>
  <c r="QXV416"/>
  <c r="QXU416"/>
  <c r="QXT416"/>
  <c r="QXS416"/>
  <c r="QXR416"/>
  <c r="QXQ416"/>
  <c r="QXP416"/>
  <c r="QXO416"/>
  <c r="QXN416"/>
  <c r="QXM416"/>
  <c r="QXL416"/>
  <c r="QXK416"/>
  <c r="QXJ416"/>
  <c r="QXI416"/>
  <c r="QXH416"/>
  <c r="QXG416"/>
  <c r="QXF416"/>
  <c r="QXE416"/>
  <c r="QXD416"/>
  <c r="QXC416"/>
  <c r="QXB416"/>
  <c r="QXA416"/>
  <c r="QWZ416"/>
  <c r="QWY416"/>
  <c r="QWX416"/>
  <c r="QWW416"/>
  <c r="QWV416"/>
  <c r="QWU416"/>
  <c r="QWT416"/>
  <c r="QWS416"/>
  <c r="QWR416"/>
  <c r="QWQ416"/>
  <c r="QWP416"/>
  <c r="QWO416"/>
  <c r="QWN416"/>
  <c r="QWM416"/>
  <c r="QWL416"/>
  <c r="QWK416"/>
  <c r="QWJ416"/>
  <c r="QWI416"/>
  <c r="QWH416"/>
  <c r="QWG416"/>
  <c r="QWF416"/>
  <c r="QWE416"/>
  <c r="QWD416"/>
  <c r="QWC416"/>
  <c r="QWB416"/>
  <c r="QWA416"/>
  <c r="QVZ416"/>
  <c r="QVY416"/>
  <c r="QVX416"/>
  <c r="QVW416"/>
  <c r="QVV416"/>
  <c r="QVU416"/>
  <c r="QVT416"/>
  <c r="QVS416"/>
  <c r="QVR416"/>
  <c r="QVQ416"/>
  <c r="QVP416"/>
  <c r="QVO416"/>
  <c r="QVN416"/>
  <c r="QVM416"/>
  <c r="QVL416"/>
  <c r="QVK416"/>
  <c r="QVJ416"/>
  <c r="QVI416"/>
  <c r="QVH416"/>
  <c r="QVG416"/>
  <c r="QVF416"/>
  <c r="QVE416"/>
  <c r="QVD416"/>
  <c r="QVC416"/>
  <c r="QVB416"/>
  <c r="QVA416"/>
  <c r="QUZ416"/>
  <c r="QUY416"/>
  <c r="QUX416"/>
  <c r="QUW416"/>
  <c r="QUV416"/>
  <c r="QUU416"/>
  <c r="QUT416"/>
  <c r="QUS416"/>
  <c r="QUR416"/>
  <c r="QUQ416"/>
  <c r="QUP416"/>
  <c r="QUO416"/>
  <c r="QUN416"/>
  <c r="QUM416"/>
  <c r="QUL416"/>
  <c r="QUK416"/>
  <c r="QUJ416"/>
  <c r="QUI416"/>
  <c r="QUH416"/>
  <c r="QUG416"/>
  <c r="QUF416"/>
  <c r="QUE416"/>
  <c r="QUD416"/>
  <c r="QUC416"/>
  <c r="QUB416"/>
  <c r="QUA416"/>
  <c r="QTZ416"/>
  <c r="QTY416"/>
  <c r="QTX416"/>
  <c r="QTW416"/>
  <c r="QTV416"/>
  <c r="QTU416"/>
  <c r="QTT416"/>
  <c r="QTS416"/>
  <c r="QTR416"/>
  <c r="QTQ416"/>
  <c r="QTP416"/>
  <c r="QTO416"/>
  <c r="QTN416"/>
  <c r="QTM416"/>
  <c r="QTL416"/>
  <c r="QTK416"/>
  <c r="QTJ416"/>
  <c r="QTI416"/>
  <c r="QTH416"/>
  <c r="QTG416"/>
  <c r="QTF416"/>
  <c r="QTE416"/>
  <c r="QTD416"/>
  <c r="QTC416"/>
  <c r="QTB416"/>
  <c r="QTA416"/>
  <c r="QSZ416"/>
  <c r="QSY416"/>
  <c r="QSX416"/>
  <c r="QSW416"/>
  <c r="QSV416"/>
  <c r="QSU416"/>
  <c r="QST416"/>
  <c r="QSS416"/>
  <c r="QSR416"/>
  <c r="QSQ416"/>
  <c r="QSP416"/>
  <c r="QSO416"/>
  <c r="QSN416"/>
  <c r="QSM416"/>
  <c r="QSL416"/>
  <c r="QSK416"/>
  <c r="QSJ416"/>
  <c r="QSI416"/>
  <c r="QSH416"/>
  <c r="QSG416"/>
  <c r="QSF416"/>
  <c r="QSE416"/>
  <c r="QSD416"/>
  <c r="QSC416"/>
  <c r="QSB416"/>
  <c r="QSA416"/>
  <c r="QRZ416"/>
  <c r="QRY416"/>
  <c r="QRX416"/>
  <c r="QRW416"/>
  <c r="QRV416"/>
  <c r="QRU416"/>
  <c r="QRT416"/>
  <c r="QRS416"/>
  <c r="QRR416"/>
  <c r="QRQ416"/>
  <c r="QRP416"/>
  <c r="QRO416"/>
  <c r="QRN416"/>
  <c r="QRM416"/>
  <c r="QRL416"/>
  <c r="QRK416"/>
  <c r="QRJ416"/>
  <c r="QRI416"/>
  <c r="QRH416"/>
  <c r="QRG416"/>
  <c r="QRF416"/>
  <c r="QRE416"/>
  <c r="QRD416"/>
  <c r="QRC416"/>
  <c r="QRB416"/>
  <c r="QRA416"/>
  <c r="QQZ416"/>
  <c r="QQY416"/>
  <c r="QQX416"/>
  <c r="QQW416"/>
  <c r="QQV416"/>
  <c r="QQU416"/>
  <c r="QQT416"/>
  <c r="QQS416"/>
  <c r="QQR416"/>
  <c r="QQQ416"/>
  <c r="QQP416"/>
  <c r="QQO416"/>
  <c r="QQN416"/>
  <c r="QQM416"/>
  <c r="QQL416"/>
  <c r="QQK416"/>
  <c r="QQJ416"/>
  <c r="QQI416"/>
  <c r="QQH416"/>
  <c r="QQG416"/>
  <c r="QQF416"/>
  <c r="QQE416"/>
  <c r="QQD416"/>
  <c r="QQC416"/>
  <c r="QQB416"/>
  <c r="QQA416"/>
  <c r="QPZ416"/>
  <c r="QPY416"/>
  <c r="QPX416"/>
  <c r="QPW416"/>
  <c r="QPV416"/>
  <c r="QPU416"/>
  <c r="QPT416"/>
  <c r="QPS416"/>
  <c r="QPR416"/>
  <c r="QPQ416"/>
  <c r="QPP416"/>
  <c r="QPO416"/>
  <c r="QPN416"/>
  <c r="QPM416"/>
  <c r="QPL416"/>
  <c r="QPK416"/>
  <c r="QPJ416"/>
  <c r="QPI416"/>
  <c r="QPH416"/>
  <c r="QPG416"/>
  <c r="QPF416"/>
  <c r="QPE416"/>
  <c r="QPD416"/>
  <c r="QPC416"/>
  <c r="QPB416"/>
  <c r="QPA416"/>
  <c r="QOZ416"/>
  <c r="QOY416"/>
  <c r="QOX416"/>
  <c r="QOW416"/>
  <c r="QOV416"/>
  <c r="QOU416"/>
  <c r="QOT416"/>
  <c r="QOS416"/>
  <c r="QOR416"/>
  <c r="QOQ416"/>
  <c r="QOP416"/>
  <c r="QOO416"/>
  <c r="QON416"/>
  <c r="QOM416"/>
  <c r="QOL416"/>
  <c r="QOK416"/>
  <c r="QOJ416"/>
  <c r="QOI416"/>
  <c r="QOH416"/>
  <c r="QOG416"/>
  <c r="QOF416"/>
  <c r="QOE416"/>
  <c r="QOD416"/>
  <c r="QOC416"/>
  <c r="QOB416"/>
  <c r="QOA416"/>
  <c r="QNZ416"/>
  <c r="QNY416"/>
  <c r="QNX416"/>
  <c r="QNW416"/>
  <c r="QNV416"/>
  <c r="QNU416"/>
  <c r="QNT416"/>
  <c r="QNS416"/>
  <c r="QNR416"/>
  <c r="QNQ416"/>
  <c r="QNP416"/>
  <c r="QNO416"/>
  <c r="QNN416"/>
  <c r="QNM416"/>
  <c r="QNL416"/>
  <c r="QNK416"/>
  <c r="QNJ416"/>
  <c r="QNI416"/>
  <c r="QNH416"/>
  <c r="QNG416"/>
  <c r="QNF416"/>
  <c r="QNE416"/>
  <c r="QND416"/>
  <c r="QNC416"/>
  <c r="QNB416"/>
  <c r="QNA416"/>
  <c r="QMZ416"/>
  <c r="QMY416"/>
  <c r="QMX416"/>
  <c r="QMW416"/>
  <c r="QMV416"/>
  <c r="QMU416"/>
  <c r="QMT416"/>
  <c r="QMS416"/>
  <c r="QMR416"/>
  <c r="QMQ416"/>
  <c r="QMP416"/>
  <c r="QMO416"/>
  <c r="QMN416"/>
  <c r="QMM416"/>
  <c r="QML416"/>
  <c r="QMK416"/>
  <c r="QMJ416"/>
  <c r="QMI416"/>
  <c r="QMH416"/>
  <c r="QMG416"/>
  <c r="QMF416"/>
  <c r="QME416"/>
  <c r="QMD416"/>
  <c r="QMC416"/>
  <c r="QMB416"/>
  <c r="QMA416"/>
  <c r="QLZ416"/>
  <c r="QLY416"/>
  <c r="QLX416"/>
  <c r="QLW416"/>
  <c r="QLV416"/>
  <c r="QLU416"/>
  <c r="QLT416"/>
  <c r="QLS416"/>
  <c r="QLR416"/>
  <c r="QLQ416"/>
  <c r="QLP416"/>
  <c r="QLO416"/>
  <c r="QLN416"/>
  <c r="QLM416"/>
  <c r="QLL416"/>
  <c r="QLK416"/>
  <c r="QLJ416"/>
  <c r="QLI416"/>
  <c r="QLH416"/>
  <c r="QLG416"/>
  <c r="QLF416"/>
  <c r="QLE416"/>
  <c r="QLD416"/>
  <c r="QLC416"/>
  <c r="QLB416"/>
  <c r="QLA416"/>
  <c r="QKZ416"/>
  <c r="QKY416"/>
  <c r="QKX416"/>
  <c r="QKW416"/>
  <c r="QKV416"/>
  <c r="QKU416"/>
  <c r="QKT416"/>
  <c r="QKS416"/>
  <c r="QKR416"/>
  <c r="QKQ416"/>
  <c r="QKP416"/>
  <c r="QKO416"/>
  <c r="QKN416"/>
  <c r="QKM416"/>
  <c r="QKL416"/>
  <c r="QKK416"/>
  <c r="QKJ416"/>
  <c r="QKI416"/>
  <c r="QKH416"/>
  <c r="QKG416"/>
  <c r="QKF416"/>
  <c r="QKE416"/>
  <c r="QKD416"/>
  <c r="QKC416"/>
  <c r="QKB416"/>
  <c r="QKA416"/>
  <c r="QJZ416"/>
  <c r="QJY416"/>
  <c r="QJX416"/>
  <c r="QJW416"/>
  <c r="QJV416"/>
  <c r="QJU416"/>
  <c r="QJT416"/>
  <c r="QJS416"/>
  <c r="QJR416"/>
  <c r="QJQ416"/>
  <c r="QJP416"/>
  <c r="QJO416"/>
  <c r="QJN416"/>
  <c r="QJM416"/>
  <c r="QJL416"/>
  <c r="QJK416"/>
  <c r="QJJ416"/>
  <c r="QJI416"/>
  <c r="QJH416"/>
  <c r="QJG416"/>
  <c r="QJF416"/>
  <c r="QJE416"/>
  <c r="QJD416"/>
  <c r="QJC416"/>
  <c r="QJB416"/>
  <c r="QJA416"/>
  <c r="QIZ416"/>
  <c r="QIY416"/>
  <c r="QIX416"/>
  <c r="QIW416"/>
  <c r="QIV416"/>
  <c r="QIU416"/>
  <c r="QIT416"/>
  <c r="QIS416"/>
  <c r="QIR416"/>
  <c r="QIQ416"/>
  <c r="QIP416"/>
  <c r="QIO416"/>
  <c r="QIN416"/>
  <c r="QIM416"/>
  <c r="QIL416"/>
  <c r="QIK416"/>
  <c r="QIJ416"/>
  <c r="QII416"/>
  <c r="QIH416"/>
  <c r="QIG416"/>
  <c r="QIF416"/>
  <c r="QIE416"/>
  <c r="QID416"/>
  <c r="QIC416"/>
  <c r="QIB416"/>
  <c r="QIA416"/>
  <c r="QHZ416"/>
  <c r="QHY416"/>
  <c r="QHX416"/>
  <c r="QHW416"/>
  <c r="QHV416"/>
  <c r="QHU416"/>
  <c r="QHT416"/>
  <c r="QHS416"/>
  <c r="QHR416"/>
  <c r="QHQ416"/>
  <c r="QHP416"/>
  <c r="QHO416"/>
  <c r="QHN416"/>
  <c r="QHM416"/>
  <c r="QHL416"/>
  <c r="QHK416"/>
  <c r="QHJ416"/>
  <c r="QHI416"/>
  <c r="QHH416"/>
  <c r="QHG416"/>
  <c r="QHF416"/>
  <c r="QHE416"/>
  <c r="QHD416"/>
  <c r="QHC416"/>
  <c r="QHB416"/>
  <c r="QHA416"/>
  <c r="QGZ416"/>
  <c r="QGY416"/>
  <c r="QGX416"/>
  <c r="QGW416"/>
  <c r="QGV416"/>
  <c r="QGU416"/>
  <c r="QGT416"/>
  <c r="QGS416"/>
  <c r="QGR416"/>
  <c r="QGQ416"/>
  <c r="QGP416"/>
  <c r="QGO416"/>
  <c r="QGN416"/>
  <c r="QGM416"/>
  <c r="QGL416"/>
  <c r="QGK416"/>
  <c r="QGJ416"/>
  <c r="QGI416"/>
  <c r="QGH416"/>
  <c r="QGG416"/>
  <c r="QGF416"/>
  <c r="QGE416"/>
  <c r="QGD416"/>
  <c r="QGC416"/>
  <c r="QGB416"/>
  <c r="QGA416"/>
  <c r="QFZ416"/>
  <c r="QFY416"/>
  <c r="QFX416"/>
  <c r="QFW416"/>
  <c r="QFV416"/>
  <c r="QFU416"/>
  <c r="QFT416"/>
  <c r="QFS416"/>
  <c r="QFR416"/>
  <c r="QFQ416"/>
  <c r="QFP416"/>
  <c r="QFO416"/>
  <c r="QFN416"/>
  <c r="QFM416"/>
  <c r="QFL416"/>
  <c r="QFK416"/>
  <c r="QFJ416"/>
  <c r="QFI416"/>
  <c r="QFH416"/>
  <c r="QFG416"/>
  <c r="QFF416"/>
  <c r="QFE416"/>
  <c r="QFD416"/>
  <c r="QFC416"/>
  <c r="QFB416"/>
  <c r="QFA416"/>
  <c r="QEZ416"/>
  <c r="QEY416"/>
  <c r="QEX416"/>
  <c r="QEW416"/>
  <c r="QEV416"/>
  <c r="QEU416"/>
  <c r="QET416"/>
  <c r="QES416"/>
  <c r="QER416"/>
  <c r="QEQ416"/>
  <c r="QEP416"/>
  <c r="QEO416"/>
  <c r="QEN416"/>
  <c r="QEM416"/>
  <c r="QEL416"/>
  <c r="QEK416"/>
  <c r="QEJ416"/>
  <c r="QEI416"/>
  <c r="QEH416"/>
  <c r="QEG416"/>
  <c r="QEF416"/>
  <c r="QEE416"/>
  <c r="QED416"/>
  <c r="QEC416"/>
  <c r="QEB416"/>
  <c r="QEA416"/>
  <c r="QDZ416"/>
  <c r="QDY416"/>
  <c r="QDX416"/>
  <c r="QDW416"/>
  <c r="QDV416"/>
  <c r="QDU416"/>
  <c r="QDT416"/>
  <c r="QDS416"/>
  <c r="QDR416"/>
  <c r="QDQ416"/>
  <c r="QDP416"/>
  <c r="QDO416"/>
  <c r="QDN416"/>
  <c r="QDM416"/>
  <c r="QDL416"/>
  <c r="QDK416"/>
  <c r="QDJ416"/>
  <c r="QDI416"/>
  <c r="QDH416"/>
  <c r="QDG416"/>
  <c r="QDF416"/>
  <c r="QDE416"/>
  <c r="QDD416"/>
  <c r="QDC416"/>
  <c r="QDB416"/>
  <c r="QDA416"/>
  <c r="QCZ416"/>
  <c r="QCY416"/>
  <c r="QCX416"/>
  <c r="QCW416"/>
  <c r="QCV416"/>
  <c r="QCU416"/>
  <c r="QCT416"/>
  <c r="QCS416"/>
  <c r="QCR416"/>
  <c r="QCQ416"/>
  <c r="QCP416"/>
  <c r="QCO416"/>
  <c r="QCN416"/>
  <c r="QCM416"/>
  <c r="QCL416"/>
  <c r="QCK416"/>
  <c r="QCJ416"/>
  <c r="QCI416"/>
  <c r="QCH416"/>
  <c r="QCG416"/>
  <c r="QCF416"/>
  <c r="QCE416"/>
  <c r="QCD416"/>
  <c r="QCC416"/>
  <c r="QCB416"/>
  <c r="QCA416"/>
  <c r="QBZ416"/>
  <c r="QBY416"/>
  <c r="QBX416"/>
  <c r="QBW416"/>
  <c r="QBV416"/>
  <c r="QBU416"/>
  <c r="QBT416"/>
  <c r="QBS416"/>
  <c r="QBR416"/>
  <c r="QBQ416"/>
  <c r="QBP416"/>
  <c r="QBO416"/>
  <c r="QBN416"/>
  <c r="QBM416"/>
  <c r="QBL416"/>
  <c r="QBK416"/>
  <c r="QBJ416"/>
  <c r="QBI416"/>
  <c r="QBH416"/>
  <c r="QBG416"/>
  <c r="QBF416"/>
  <c r="QBE416"/>
  <c r="QBD416"/>
  <c r="QBC416"/>
  <c r="QBB416"/>
  <c r="QBA416"/>
  <c r="QAZ416"/>
  <c r="QAY416"/>
  <c r="QAX416"/>
  <c r="QAW416"/>
  <c r="QAV416"/>
  <c r="QAU416"/>
  <c r="QAT416"/>
  <c r="QAS416"/>
  <c r="QAR416"/>
  <c r="QAQ416"/>
  <c r="QAP416"/>
  <c r="QAO416"/>
  <c r="QAN416"/>
  <c r="QAM416"/>
  <c r="QAL416"/>
  <c r="QAK416"/>
  <c r="QAJ416"/>
  <c r="QAI416"/>
  <c r="QAH416"/>
  <c r="QAG416"/>
  <c r="QAF416"/>
  <c r="QAE416"/>
  <c r="QAD416"/>
  <c r="QAC416"/>
  <c r="QAB416"/>
  <c r="QAA416"/>
  <c r="PZZ416"/>
  <c r="PZY416"/>
  <c r="PZX416"/>
  <c r="PZW416"/>
  <c r="PZV416"/>
  <c r="PZU416"/>
  <c r="PZT416"/>
  <c r="PZS416"/>
  <c r="PZR416"/>
  <c r="PZQ416"/>
  <c r="PZP416"/>
  <c r="PZO416"/>
  <c r="PZN416"/>
  <c r="PZM416"/>
  <c r="PZL416"/>
  <c r="PZK416"/>
  <c r="PZJ416"/>
  <c r="PZI416"/>
  <c r="PZH416"/>
  <c r="PZG416"/>
  <c r="PZF416"/>
  <c r="PZE416"/>
  <c r="PZD416"/>
  <c r="PZC416"/>
  <c r="PZB416"/>
  <c r="PZA416"/>
  <c r="PYZ416"/>
  <c r="PYY416"/>
  <c r="PYX416"/>
  <c r="PYW416"/>
  <c r="PYV416"/>
  <c r="PYU416"/>
  <c r="PYT416"/>
  <c r="PYS416"/>
  <c r="PYR416"/>
  <c r="PYQ416"/>
  <c r="PYP416"/>
  <c r="PYO416"/>
  <c r="PYN416"/>
  <c r="PYM416"/>
  <c r="PYL416"/>
  <c r="PYK416"/>
  <c r="PYJ416"/>
  <c r="PYI416"/>
  <c r="PYH416"/>
  <c r="PYG416"/>
  <c r="PYF416"/>
  <c r="PYE416"/>
  <c r="PYD416"/>
  <c r="PYC416"/>
  <c r="PYB416"/>
  <c r="PYA416"/>
  <c r="PXZ416"/>
  <c r="PXY416"/>
  <c r="PXX416"/>
  <c r="PXW416"/>
  <c r="PXV416"/>
  <c r="PXU416"/>
  <c r="PXT416"/>
  <c r="PXS416"/>
  <c r="PXR416"/>
  <c r="PXQ416"/>
  <c r="PXP416"/>
  <c r="PXO416"/>
  <c r="PXN416"/>
  <c r="PXM416"/>
  <c r="PXL416"/>
  <c r="PXK416"/>
  <c r="PXJ416"/>
  <c r="PXI416"/>
  <c r="PXH416"/>
  <c r="PXG416"/>
  <c r="PXF416"/>
  <c r="PXE416"/>
  <c r="PXD416"/>
  <c r="PXC416"/>
  <c r="PXB416"/>
  <c r="PXA416"/>
  <c r="PWZ416"/>
  <c r="PWY416"/>
  <c r="PWX416"/>
  <c r="PWW416"/>
  <c r="PWV416"/>
  <c r="PWU416"/>
  <c r="PWT416"/>
  <c r="PWS416"/>
  <c r="PWR416"/>
  <c r="PWQ416"/>
  <c r="PWP416"/>
  <c r="PWO416"/>
  <c r="PWN416"/>
  <c r="PWM416"/>
  <c r="PWL416"/>
  <c r="PWK416"/>
  <c r="PWJ416"/>
  <c r="PWI416"/>
  <c r="PWH416"/>
  <c r="PWG416"/>
  <c r="PWF416"/>
  <c r="PWE416"/>
  <c r="PWD416"/>
  <c r="PWC416"/>
  <c r="PWB416"/>
  <c r="PWA416"/>
  <c r="PVZ416"/>
  <c r="PVY416"/>
  <c r="PVX416"/>
  <c r="PVW416"/>
  <c r="PVV416"/>
  <c r="PVU416"/>
  <c r="PVT416"/>
  <c r="PVS416"/>
  <c r="PVR416"/>
  <c r="PVQ416"/>
  <c r="PVP416"/>
  <c r="PVO416"/>
  <c r="PVN416"/>
  <c r="PVM416"/>
  <c r="PVL416"/>
  <c r="PVK416"/>
  <c r="PVJ416"/>
  <c r="PVI416"/>
  <c r="PVH416"/>
  <c r="PVG416"/>
  <c r="PVF416"/>
  <c r="PVE416"/>
  <c r="PVD416"/>
  <c r="PVC416"/>
  <c r="PVB416"/>
  <c r="PVA416"/>
  <c r="PUZ416"/>
  <c r="PUY416"/>
  <c r="PUX416"/>
  <c r="PUW416"/>
  <c r="PUV416"/>
  <c r="PUU416"/>
  <c r="PUT416"/>
  <c r="PUS416"/>
  <c r="PUR416"/>
  <c r="PUQ416"/>
  <c r="PUP416"/>
  <c r="PUO416"/>
  <c r="PUN416"/>
  <c r="PUM416"/>
  <c r="PUL416"/>
  <c r="PUK416"/>
  <c r="PUJ416"/>
  <c r="PUI416"/>
  <c r="PUH416"/>
  <c r="PUG416"/>
  <c r="PUF416"/>
  <c r="PUE416"/>
  <c r="PUD416"/>
  <c r="PUC416"/>
  <c r="PUB416"/>
  <c r="PUA416"/>
  <c r="PTZ416"/>
  <c r="PTY416"/>
  <c r="PTX416"/>
  <c r="PTW416"/>
  <c r="PTV416"/>
  <c r="PTU416"/>
  <c r="PTT416"/>
  <c r="PTS416"/>
  <c r="PTR416"/>
  <c r="PTQ416"/>
  <c r="PTP416"/>
  <c r="PTO416"/>
  <c r="PTN416"/>
  <c r="PTM416"/>
  <c r="PTL416"/>
  <c r="PTK416"/>
  <c r="PTJ416"/>
  <c r="PTI416"/>
  <c r="PTH416"/>
  <c r="PTG416"/>
  <c r="PTF416"/>
  <c r="PTE416"/>
  <c r="PTD416"/>
  <c r="PTC416"/>
  <c r="PTB416"/>
  <c r="PTA416"/>
  <c r="PSZ416"/>
  <c r="PSY416"/>
  <c r="PSX416"/>
  <c r="PSW416"/>
  <c r="PSV416"/>
  <c r="PSU416"/>
  <c r="PST416"/>
  <c r="PSS416"/>
  <c r="PSR416"/>
  <c r="PSQ416"/>
  <c r="PSP416"/>
  <c r="PSO416"/>
  <c r="PSN416"/>
  <c r="PSM416"/>
  <c r="PSL416"/>
  <c r="PSK416"/>
  <c r="PSJ416"/>
  <c r="PSI416"/>
  <c r="PSH416"/>
  <c r="PSG416"/>
  <c r="PSF416"/>
  <c r="PSE416"/>
  <c r="PSD416"/>
  <c r="PSC416"/>
  <c r="PSB416"/>
  <c r="PSA416"/>
  <c r="PRZ416"/>
  <c r="PRY416"/>
  <c r="PRX416"/>
  <c r="PRW416"/>
  <c r="PRV416"/>
  <c r="PRU416"/>
  <c r="PRT416"/>
  <c r="PRS416"/>
  <c r="PRR416"/>
  <c r="PRQ416"/>
  <c r="PRP416"/>
  <c r="PRO416"/>
  <c r="PRN416"/>
  <c r="PRM416"/>
  <c r="PRL416"/>
  <c r="PRK416"/>
  <c r="PRJ416"/>
  <c r="PRI416"/>
  <c r="PRH416"/>
  <c r="PRG416"/>
  <c r="PRF416"/>
  <c r="PRE416"/>
  <c r="PRD416"/>
  <c r="PRC416"/>
  <c r="PRB416"/>
  <c r="PRA416"/>
  <c r="PQZ416"/>
  <c r="PQY416"/>
  <c r="PQX416"/>
  <c r="PQW416"/>
  <c r="PQV416"/>
  <c r="PQU416"/>
  <c r="PQT416"/>
  <c r="PQS416"/>
  <c r="PQR416"/>
  <c r="PQQ416"/>
  <c r="PQP416"/>
  <c r="PQO416"/>
  <c r="PQN416"/>
  <c r="PQM416"/>
  <c r="PQL416"/>
  <c r="PQK416"/>
  <c r="PQJ416"/>
  <c r="PQI416"/>
  <c r="PQH416"/>
  <c r="PQG416"/>
  <c r="PQF416"/>
  <c r="PQE416"/>
  <c r="PQD416"/>
  <c r="PQC416"/>
  <c r="PQB416"/>
  <c r="PQA416"/>
  <c r="PPZ416"/>
  <c r="PPY416"/>
  <c r="PPX416"/>
  <c r="PPW416"/>
  <c r="PPV416"/>
  <c r="PPU416"/>
  <c r="PPT416"/>
  <c r="PPS416"/>
  <c r="PPR416"/>
  <c r="PPQ416"/>
  <c r="PPP416"/>
  <c r="PPO416"/>
  <c r="PPN416"/>
  <c r="PPM416"/>
  <c r="PPL416"/>
  <c r="PPK416"/>
  <c r="PPJ416"/>
  <c r="PPI416"/>
  <c r="PPH416"/>
  <c r="PPG416"/>
  <c r="PPF416"/>
  <c r="PPE416"/>
  <c r="PPD416"/>
  <c r="PPC416"/>
  <c r="PPB416"/>
  <c r="PPA416"/>
  <c r="POZ416"/>
  <c r="POY416"/>
  <c r="POX416"/>
  <c r="POW416"/>
  <c r="POV416"/>
  <c r="POU416"/>
  <c r="POT416"/>
  <c r="POS416"/>
  <c r="POR416"/>
  <c r="POQ416"/>
  <c r="POP416"/>
  <c r="POO416"/>
  <c r="PON416"/>
  <c r="POM416"/>
  <c r="POL416"/>
  <c r="POK416"/>
  <c r="POJ416"/>
  <c r="POI416"/>
  <c r="POH416"/>
  <c r="POG416"/>
  <c r="POF416"/>
  <c r="POE416"/>
  <c r="POD416"/>
  <c r="POC416"/>
  <c r="POB416"/>
  <c r="POA416"/>
  <c r="PNZ416"/>
  <c r="PNY416"/>
  <c r="PNX416"/>
  <c r="PNW416"/>
  <c r="PNV416"/>
  <c r="PNU416"/>
  <c r="PNT416"/>
  <c r="PNS416"/>
  <c r="PNR416"/>
  <c r="PNQ416"/>
  <c r="PNP416"/>
  <c r="PNO416"/>
  <c r="PNN416"/>
  <c r="PNM416"/>
  <c r="PNL416"/>
  <c r="PNK416"/>
  <c r="PNJ416"/>
  <c r="PNI416"/>
  <c r="PNH416"/>
  <c r="PNG416"/>
  <c r="PNF416"/>
  <c r="PNE416"/>
  <c r="PND416"/>
  <c r="PNC416"/>
  <c r="PNB416"/>
  <c r="PNA416"/>
  <c r="PMZ416"/>
  <c r="PMY416"/>
  <c r="PMX416"/>
  <c r="PMW416"/>
  <c r="PMV416"/>
  <c r="PMU416"/>
  <c r="PMT416"/>
  <c r="PMS416"/>
  <c r="PMR416"/>
  <c r="PMQ416"/>
  <c r="PMP416"/>
  <c r="PMO416"/>
  <c r="PMN416"/>
  <c r="PMM416"/>
  <c r="PML416"/>
  <c r="PMK416"/>
  <c r="PMJ416"/>
  <c r="PMI416"/>
  <c r="PMH416"/>
  <c r="PMG416"/>
  <c r="PMF416"/>
  <c r="PME416"/>
  <c r="PMD416"/>
  <c r="PMC416"/>
  <c r="PMB416"/>
  <c r="PMA416"/>
  <c r="PLZ416"/>
  <c r="PLY416"/>
  <c r="PLX416"/>
  <c r="PLW416"/>
  <c r="PLV416"/>
  <c r="PLU416"/>
  <c r="PLT416"/>
  <c r="PLS416"/>
  <c r="PLR416"/>
  <c r="PLQ416"/>
  <c r="PLP416"/>
  <c r="PLO416"/>
  <c r="PLN416"/>
  <c r="PLM416"/>
  <c r="PLL416"/>
  <c r="PLK416"/>
  <c r="PLJ416"/>
  <c r="PLI416"/>
  <c r="PLH416"/>
  <c r="PLG416"/>
  <c r="PLF416"/>
  <c r="PLE416"/>
  <c r="PLD416"/>
  <c r="PLC416"/>
  <c r="PLB416"/>
  <c r="PLA416"/>
  <c r="PKZ416"/>
  <c r="PKY416"/>
  <c r="PKX416"/>
  <c r="PKW416"/>
  <c r="PKV416"/>
  <c r="PKU416"/>
  <c r="PKT416"/>
  <c r="PKS416"/>
  <c r="PKR416"/>
  <c r="PKQ416"/>
  <c r="PKP416"/>
  <c r="PKO416"/>
  <c r="PKN416"/>
  <c r="PKM416"/>
  <c r="PKL416"/>
  <c r="PKK416"/>
  <c r="PKJ416"/>
  <c r="PKI416"/>
  <c r="PKH416"/>
  <c r="PKG416"/>
  <c r="PKF416"/>
  <c r="PKE416"/>
  <c r="PKD416"/>
  <c r="PKC416"/>
  <c r="PKB416"/>
  <c r="PKA416"/>
  <c r="PJZ416"/>
  <c r="PJY416"/>
  <c r="PJX416"/>
  <c r="PJW416"/>
  <c r="PJV416"/>
  <c r="PJU416"/>
  <c r="PJT416"/>
  <c r="PJS416"/>
  <c r="PJR416"/>
  <c r="PJQ416"/>
  <c r="PJP416"/>
  <c r="PJO416"/>
  <c r="PJN416"/>
  <c r="PJM416"/>
  <c r="PJL416"/>
  <c r="PJK416"/>
  <c r="PJJ416"/>
  <c r="PJI416"/>
  <c r="PJH416"/>
  <c r="PJG416"/>
  <c r="PJF416"/>
  <c r="PJE416"/>
  <c r="PJD416"/>
  <c r="PJC416"/>
  <c r="PJB416"/>
  <c r="PJA416"/>
  <c r="PIZ416"/>
  <c r="PIY416"/>
  <c r="PIX416"/>
  <c r="PIW416"/>
  <c r="PIV416"/>
  <c r="PIU416"/>
  <c r="PIT416"/>
  <c r="PIS416"/>
  <c r="PIR416"/>
  <c r="PIQ416"/>
  <c r="PIP416"/>
  <c r="PIO416"/>
  <c r="PIN416"/>
  <c r="PIM416"/>
  <c r="PIL416"/>
  <c r="PIK416"/>
  <c r="PIJ416"/>
  <c r="PII416"/>
  <c r="PIH416"/>
  <c r="PIG416"/>
  <c r="PIF416"/>
  <c r="PIE416"/>
  <c r="PID416"/>
  <c r="PIC416"/>
  <c r="PIB416"/>
  <c r="PIA416"/>
  <c r="PHZ416"/>
  <c r="PHY416"/>
  <c r="PHX416"/>
  <c r="PHW416"/>
  <c r="PHV416"/>
  <c r="PHU416"/>
  <c r="PHT416"/>
  <c r="PHS416"/>
  <c r="PHR416"/>
  <c r="PHQ416"/>
  <c r="PHP416"/>
  <c r="PHO416"/>
  <c r="PHN416"/>
  <c r="PHM416"/>
  <c r="PHL416"/>
  <c r="PHK416"/>
  <c r="PHJ416"/>
  <c r="PHI416"/>
  <c r="PHH416"/>
  <c r="PHG416"/>
  <c r="PHF416"/>
  <c r="PHE416"/>
  <c r="PHD416"/>
  <c r="PHC416"/>
  <c r="PHB416"/>
  <c r="PHA416"/>
  <c r="PGZ416"/>
  <c r="PGY416"/>
  <c r="PGX416"/>
  <c r="PGW416"/>
  <c r="PGV416"/>
  <c r="PGU416"/>
  <c r="PGT416"/>
  <c r="PGS416"/>
  <c r="PGR416"/>
  <c r="PGQ416"/>
  <c r="PGP416"/>
  <c r="PGO416"/>
  <c r="PGN416"/>
  <c r="PGM416"/>
  <c r="PGL416"/>
  <c r="PGK416"/>
  <c r="PGJ416"/>
  <c r="PGI416"/>
  <c r="PGH416"/>
  <c r="PGG416"/>
  <c r="PGF416"/>
  <c r="PGE416"/>
  <c r="PGD416"/>
  <c r="PGC416"/>
  <c r="PGB416"/>
  <c r="PGA416"/>
  <c r="PFZ416"/>
  <c r="PFY416"/>
  <c r="PFX416"/>
  <c r="PFW416"/>
  <c r="PFV416"/>
  <c r="PFU416"/>
  <c r="PFT416"/>
  <c r="PFS416"/>
  <c r="PFR416"/>
  <c r="PFQ416"/>
  <c r="PFP416"/>
  <c r="PFO416"/>
  <c r="PFN416"/>
  <c r="PFM416"/>
  <c r="PFL416"/>
  <c r="PFK416"/>
  <c r="PFJ416"/>
  <c r="PFI416"/>
  <c r="PFH416"/>
  <c r="PFG416"/>
  <c r="PFF416"/>
  <c r="PFE416"/>
  <c r="PFD416"/>
  <c r="PFC416"/>
  <c r="PFB416"/>
  <c r="PFA416"/>
  <c r="PEZ416"/>
  <c r="PEY416"/>
  <c r="PEX416"/>
  <c r="PEW416"/>
  <c r="PEV416"/>
  <c r="PEU416"/>
  <c r="PET416"/>
  <c r="PES416"/>
  <c r="PER416"/>
  <c r="PEQ416"/>
  <c r="PEP416"/>
  <c r="PEO416"/>
  <c r="PEN416"/>
  <c r="PEM416"/>
  <c r="PEL416"/>
  <c r="PEK416"/>
  <c r="PEJ416"/>
  <c r="PEI416"/>
  <c r="PEH416"/>
  <c r="PEG416"/>
  <c r="PEF416"/>
  <c r="PEE416"/>
  <c r="PED416"/>
  <c r="PEC416"/>
  <c r="PEB416"/>
  <c r="PEA416"/>
  <c r="PDZ416"/>
  <c r="PDY416"/>
  <c r="PDX416"/>
  <c r="PDW416"/>
  <c r="PDV416"/>
  <c r="PDU416"/>
  <c r="PDT416"/>
  <c r="PDS416"/>
  <c r="PDR416"/>
  <c r="PDQ416"/>
  <c r="PDP416"/>
  <c r="PDO416"/>
  <c r="PDN416"/>
  <c r="PDM416"/>
  <c r="PDL416"/>
  <c r="PDK416"/>
  <c r="PDJ416"/>
  <c r="PDI416"/>
  <c r="PDH416"/>
  <c r="PDG416"/>
  <c r="PDF416"/>
  <c r="PDE416"/>
  <c r="PDD416"/>
  <c r="PDC416"/>
  <c r="PDB416"/>
  <c r="PDA416"/>
  <c r="PCZ416"/>
  <c r="PCY416"/>
  <c r="PCX416"/>
  <c r="PCW416"/>
  <c r="PCV416"/>
  <c r="PCU416"/>
  <c r="PCT416"/>
  <c r="PCS416"/>
  <c r="PCR416"/>
  <c r="PCQ416"/>
  <c r="PCP416"/>
  <c r="PCO416"/>
  <c r="PCN416"/>
  <c r="PCM416"/>
  <c r="PCL416"/>
  <c r="PCK416"/>
  <c r="PCJ416"/>
  <c r="PCI416"/>
  <c r="PCH416"/>
  <c r="PCG416"/>
  <c r="PCF416"/>
  <c r="PCE416"/>
  <c r="PCD416"/>
  <c r="PCC416"/>
  <c r="PCB416"/>
  <c r="PCA416"/>
  <c r="PBZ416"/>
  <c r="PBY416"/>
  <c r="PBX416"/>
  <c r="PBW416"/>
  <c r="PBV416"/>
  <c r="PBU416"/>
  <c r="PBT416"/>
  <c r="PBS416"/>
  <c r="PBR416"/>
  <c r="PBQ416"/>
  <c r="PBP416"/>
  <c r="PBO416"/>
  <c r="PBN416"/>
  <c r="PBM416"/>
  <c r="PBL416"/>
  <c r="PBK416"/>
  <c r="PBJ416"/>
  <c r="PBI416"/>
  <c r="PBH416"/>
  <c r="PBG416"/>
  <c r="PBF416"/>
  <c r="PBE416"/>
  <c r="PBD416"/>
  <c r="PBC416"/>
  <c r="PBB416"/>
  <c r="PBA416"/>
  <c r="PAZ416"/>
  <c r="PAY416"/>
  <c r="PAX416"/>
  <c r="PAW416"/>
  <c r="PAV416"/>
  <c r="PAU416"/>
  <c r="PAT416"/>
  <c r="PAS416"/>
  <c r="PAR416"/>
  <c r="PAQ416"/>
  <c r="PAP416"/>
  <c r="PAO416"/>
  <c r="PAN416"/>
  <c r="PAM416"/>
  <c r="PAL416"/>
  <c r="PAK416"/>
  <c r="PAJ416"/>
  <c r="PAI416"/>
  <c r="PAH416"/>
  <c r="PAG416"/>
  <c r="PAF416"/>
  <c r="PAE416"/>
  <c r="PAD416"/>
  <c r="PAC416"/>
  <c r="PAB416"/>
  <c r="PAA416"/>
  <c r="OZZ416"/>
  <c r="OZY416"/>
  <c r="OZX416"/>
  <c r="OZW416"/>
  <c r="OZV416"/>
  <c r="OZU416"/>
  <c r="OZT416"/>
  <c r="OZS416"/>
  <c r="OZR416"/>
  <c r="OZQ416"/>
  <c r="OZP416"/>
  <c r="OZO416"/>
  <c r="OZN416"/>
  <c r="OZM416"/>
  <c r="OZL416"/>
  <c r="OZK416"/>
  <c r="OZJ416"/>
  <c r="OZI416"/>
  <c r="OZH416"/>
  <c r="OZG416"/>
  <c r="OZF416"/>
  <c r="OZE416"/>
  <c r="OZD416"/>
  <c r="OZC416"/>
  <c r="OZB416"/>
  <c r="OZA416"/>
  <c r="OYZ416"/>
  <c r="OYY416"/>
  <c r="OYX416"/>
  <c r="OYW416"/>
  <c r="OYV416"/>
  <c r="OYU416"/>
  <c r="OYT416"/>
  <c r="OYS416"/>
  <c r="OYR416"/>
  <c r="OYQ416"/>
  <c r="OYP416"/>
  <c r="OYO416"/>
  <c r="OYN416"/>
  <c r="OYM416"/>
  <c r="OYL416"/>
  <c r="OYK416"/>
  <c r="OYJ416"/>
  <c r="OYI416"/>
  <c r="OYH416"/>
  <c r="OYG416"/>
  <c r="OYF416"/>
  <c r="OYE416"/>
  <c r="OYD416"/>
  <c r="OYC416"/>
  <c r="OYB416"/>
  <c r="OYA416"/>
  <c r="OXZ416"/>
  <c r="OXY416"/>
  <c r="OXX416"/>
  <c r="OXW416"/>
  <c r="OXV416"/>
  <c r="OXU416"/>
  <c r="OXT416"/>
  <c r="OXS416"/>
  <c r="OXR416"/>
  <c r="OXQ416"/>
  <c r="OXP416"/>
  <c r="OXO416"/>
  <c r="OXN416"/>
  <c r="OXM416"/>
  <c r="OXL416"/>
  <c r="OXK416"/>
  <c r="OXJ416"/>
  <c r="OXI416"/>
  <c r="OXH416"/>
  <c r="OXG416"/>
  <c r="OXF416"/>
  <c r="OXE416"/>
  <c r="OXD416"/>
  <c r="OXC416"/>
  <c r="OXB416"/>
  <c r="OXA416"/>
  <c r="OWZ416"/>
  <c r="OWY416"/>
  <c r="OWX416"/>
  <c r="OWW416"/>
  <c r="OWV416"/>
  <c r="OWU416"/>
  <c r="OWT416"/>
  <c r="OWS416"/>
  <c r="OWR416"/>
  <c r="OWQ416"/>
  <c r="OWP416"/>
  <c r="OWO416"/>
  <c r="OWN416"/>
  <c r="OWM416"/>
  <c r="OWL416"/>
  <c r="OWK416"/>
  <c r="OWJ416"/>
  <c r="OWI416"/>
  <c r="OWH416"/>
  <c r="OWG416"/>
  <c r="OWF416"/>
  <c r="OWE416"/>
  <c r="OWD416"/>
  <c r="OWC416"/>
  <c r="OWB416"/>
  <c r="OWA416"/>
  <c r="OVZ416"/>
  <c r="OVY416"/>
  <c r="OVX416"/>
  <c r="OVW416"/>
  <c r="OVV416"/>
  <c r="OVU416"/>
  <c r="OVT416"/>
  <c r="OVS416"/>
  <c r="OVR416"/>
  <c r="OVQ416"/>
  <c r="OVP416"/>
  <c r="OVO416"/>
  <c r="OVN416"/>
  <c r="OVM416"/>
  <c r="OVL416"/>
  <c r="OVK416"/>
  <c r="OVJ416"/>
  <c r="OVI416"/>
  <c r="OVH416"/>
  <c r="OVG416"/>
  <c r="OVF416"/>
  <c r="OVE416"/>
  <c r="OVD416"/>
  <c r="OVC416"/>
  <c r="OVB416"/>
  <c r="OVA416"/>
  <c r="OUZ416"/>
  <c r="OUY416"/>
  <c r="OUX416"/>
  <c r="OUW416"/>
  <c r="OUV416"/>
  <c r="OUU416"/>
  <c r="OUT416"/>
  <c r="OUS416"/>
  <c r="OUR416"/>
  <c r="OUQ416"/>
  <c r="OUP416"/>
  <c r="OUO416"/>
  <c r="OUN416"/>
  <c r="OUM416"/>
  <c r="OUL416"/>
  <c r="OUK416"/>
  <c r="OUJ416"/>
  <c r="OUI416"/>
  <c r="OUH416"/>
  <c r="OUG416"/>
  <c r="OUF416"/>
  <c r="OUE416"/>
  <c r="OUD416"/>
  <c r="OUC416"/>
  <c r="OUB416"/>
  <c r="OUA416"/>
  <c r="OTZ416"/>
  <c r="OTY416"/>
  <c r="OTX416"/>
  <c r="OTW416"/>
  <c r="OTV416"/>
  <c r="OTU416"/>
  <c r="OTT416"/>
  <c r="OTS416"/>
  <c r="OTR416"/>
  <c r="OTQ416"/>
  <c r="OTP416"/>
  <c r="OTO416"/>
  <c r="OTN416"/>
  <c r="OTM416"/>
  <c r="OTL416"/>
  <c r="OTK416"/>
  <c r="OTJ416"/>
  <c r="OTI416"/>
  <c r="OTH416"/>
  <c r="OTG416"/>
  <c r="OTF416"/>
  <c r="OTE416"/>
  <c r="OTD416"/>
  <c r="OTC416"/>
  <c r="OTB416"/>
  <c r="OTA416"/>
  <c r="OSZ416"/>
  <c r="OSY416"/>
  <c r="OSX416"/>
  <c r="OSW416"/>
  <c r="OSV416"/>
  <c r="OSU416"/>
  <c r="OST416"/>
  <c r="OSS416"/>
  <c r="OSR416"/>
  <c r="OSQ416"/>
  <c r="OSP416"/>
  <c r="OSO416"/>
  <c r="OSN416"/>
  <c r="OSM416"/>
  <c r="OSL416"/>
  <c r="OSK416"/>
  <c r="OSJ416"/>
  <c r="OSI416"/>
  <c r="OSH416"/>
  <c r="OSG416"/>
  <c r="OSF416"/>
  <c r="OSE416"/>
  <c r="OSD416"/>
  <c r="OSC416"/>
  <c r="OSB416"/>
  <c r="OSA416"/>
  <c r="ORZ416"/>
  <c r="ORY416"/>
  <c r="ORX416"/>
  <c r="ORW416"/>
  <c r="ORV416"/>
  <c r="ORU416"/>
  <c r="ORT416"/>
  <c r="ORS416"/>
  <c r="ORR416"/>
  <c r="ORQ416"/>
  <c r="ORP416"/>
  <c r="ORO416"/>
  <c r="ORN416"/>
  <c r="ORM416"/>
  <c r="ORL416"/>
  <c r="ORK416"/>
  <c r="ORJ416"/>
  <c r="ORI416"/>
  <c r="ORH416"/>
  <c r="ORG416"/>
  <c r="ORF416"/>
  <c r="ORE416"/>
  <c r="ORD416"/>
  <c r="ORC416"/>
  <c r="ORB416"/>
  <c r="ORA416"/>
  <c r="OQZ416"/>
  <c r="OQY416"/>
  <c r="OQX416"/>
  <c r="OQW416"/>
  <c r="OQV416"/>
  <c r="OQU416"/>
  <c r="OQT416"/>
  <c r="OQS416"/>
  <c r="OQR416"/>
  <c r="OQQ416"/>
  <c r="OQP416"/>
  <c r="OQO416"/>
  <c r="OQN416"/>
  <c r="OQM416"/>
  <c r="OQL416"/>
  <c r="OQK416"/>
  <c r="OQJ416"/>
  <c r="OQI416"/>
  <c r="OQH416"/>
  <c r="OQG416"/>
  <c r="OQF416"/>
  <c r="OQE416"/>
  <c r="OQD416"/>
  <c r="OQC416"/>
  <c r="OQB416"/>
  <c r="OQA416"/>
  <c r="OPZ416"/>
  <c r="OPY416"/>
  <c r="OPX416"/>
  <c r="OPW416"/>
  <c r="OPV416"/>
  <c r="OPU416"/>
  <c r="OPT416"/>
  <c r="OPS416"/>
  <c r="OPR416"/>
  <c r="OPQ416"/>
  <c r="OPP416"/>
  <c r="OPO416"/>
  <c r="OPN416"/>
  <c r="OPM416"/>
  <c r="OPL416"/>
  <c r="OPK416"/>
  <c r="OPJ416"/>
  <c r="OPI416"/>
  <c r="OPH416"/>
  <c r="OPG416"/>
  <c r="OPF416"/>
  <c r="OPE416"/>
  <c r="OPD416"/>
  <c r="OPC416"/>
  <c r="OPB416"/>
  <c r="OPA416"/>
  <c r="OOZ416"/>
  <c r="OOY416"/>
  <c r="OOX416"/>
  <c r="OOW416"/>
  <c r="OOV416"/>
  <c r="OOU416"/>
  <c r="OOT416"/>
  <c r="OOS416"/>
  <c r="OOR416"/>
  <c r="OOQ416"/>
  <c r="OOP416"/>
  <c r="OOO416"/>
  <c r="OON416"/>
  <c r="OOM416"/>
  <c r="OOL416"/>
  <c r="OOK416"/>
  <c r="OOJ416"/>
  <c r="OOI416"/>
  <c r="OOH416"/>
  <c r="OOG416"/>
  <c r="OOF416"/>
  <c r="OOE416"/>
  <c r="OOD416"/>
  <c r="OOC416"/>
  <c r="OOB416"/>
  <c r="OOA416"/>
  <c r="ONZ416"/>
  <c r="ONY416"/>
  <c r="ONX416"/>
  <c r="ONW416"/>
  <c r="ONV416"/>
  <c r="ONU416"/>
  <c r="ONT416"/>
  <c r="ONS416"/>
  <c r="ONR416"/>
  <c r="ONQ416"/>
  <c r="ONP416"/>
  <c r="ONO416"/>
  <c r="ONN416"/>
  <c r="ONM416"/>
  <c r="ONL416"/>
  <c r="ONK416"/>
  <c r="ONJ416"/>
  <c r="ONI416"/>
  <c r="ONH416"/>
  <c r="ONG416"/>
  <c r="ONF416"/>
  <c r="ONE416"/>
  <c r="OND416"/>
  <c r="ONC416"/>
  <c r="ONB416"/>
  <c r="ONA416"/>
  <c r="OMZ416"/>
  <c r="OMY416"/>
  <c r="OMX416"/>
  <c r="OMW416"/>
  <c r="OMV416"/>
  <c r="OMU416"/>
  <c r="OMT416"/>
  <c r="OMS416"/>
  <c r="OMR416"/>
  <c r="OMQ416"/>
  <c r="OMP416"/>
  <c r="OMO416"/>
  <c r="OMN416"/>
  <c r="OMM416"/>
  <c r="OML416"/>
  <c r="OMK416"/>
  <c r="OMJ416"/>
  <c r="OMI416"/>
  <c r="OMH416"/>
  <c r="OMG416"/>
  <c r="OMF416"/>
  <c r="OME416"/>
  <c r="OMD416"/>
  <c r="OMC416"/>
  <c r="OMB416"/>
  <c r="OMA416"/>
  <c r="OLZ416"/>
  <c r="OLY416"/>
  <c r="OLX416"/>
  <c r="OLW416"/>
  <c r="OLV416"/>
  <c r="OLU416"/>
  <c r="OLT416"/>
  <c r="OLS416"/>
  <c r="OLR416"/>
  <c r="OLQ416"/>
  <c r="OLP416"/>
  <c r="OLO416"/>
  <c r="OLN416"/>
  <c r="OLM416"/>
  <c r="OLL416"/>
  <c r="OLK416"/>
  <c r="OLJ416"/>
  <c r="OLI416"/>
  <c r="OLH416"/>
  <c r="OLG416"/>
  <c r="OLF416"/>
  <c r="OLE416"/>
  <c r="OLD416"/>
  <c r="OLC416"/>
  <c r="OLB416"/>
  <c r="OLA416"/>
  <c r="OKZ416"/>
  <c r="OKY416"/>
  <c r="OKX416"/>
  <c r="OKW416"/>
  <c r="OKV416"/>
  <c r="OKU416"/>
  <c r="OKT416"/>
  <c r="OKS416"/>
  <c r="OKR416"/>
  <c r="OKQ416"/>
  <c r="OKP416"/>
  <c r="OKO416"/>
  <c r="OKN416"/>
  <c r="OKM416"/>
  <c r="OKL416"/>
  <c r="OKK416"/>
  <c r="OKJ416"/>
  <c r="OKI416"/>
  <c r="OKH416"/>
  <c r="OKG416"/>
  <c r="OKF416"/>
  <c r="OKE416"/>
  <c r="OKD416"/>
  <c r="OKC416"/>
  <c r="OKB416"/>
  <c r="OKA416"/>
  <c r="OJZ416"/>
  <c r="OJY416"/>
  <c r="OJX416"/>
  <c r="OJW416"/>
  <c r="OJV416"/>
  <c r="OJU416"/>
  <c r="OJT416"/>
  <c r="OJS416"/>
  <c r="OJR416"/>
  <c r="OJQ416"/>
  <c r="OJP416"/>
  <c r="OJO416"/>
  <c r="OJN416"/>
  <c r="OJM416"/>
  <c r="OJL416"/>
  <c r="OJK416"/>
  <c r="OJJ416"/>
  <c r="OJI416"/>
  <c r="OJH416"/>
  <c r="OJG416"/>
  <c r="OJF416"/>
  <c r="OJE416"/>
  <c r="OJD416"/>
  <c r="OJC416"/>
  <c r="OJB416"/>
  <c r="OJA416"/>
  <c r="OIZ416"/>
  <c r="OIY416"/>
  <c r="OIX416"/>
  <c r="OIW416"/>
  <c r="OIV416"/>
  <c r="OIU416"/>
  <c r="OIT416"/>
  <c r="OIS416"/>
  <c r="OIR416"/>
  <c r="OIQ416"/>
  <c r="OIP416"/>
  <c r="OIO416"/>
  <c r="OIN416"/>
  <c r="OIM416"/>
  <c r="OIL416"/>
  <c r="OIK416"/>
  <c r="OIJ416"/>
  <c r="OII416"/>
  <c r="OIH416"/>
  <c r="OIG416"/>
  <c r="OIF416"/>
  <c r="OIE416"/>
  <c r="OID416"/>
  <c r="OIC416"/>
  <c r="OIB416"/>
  <c r="OIA416"/>
  <c r="OHZ416"/>
  <c r="OHY416"/>
  <c r="OHX416"/>
  <c r="OHW416"/>
  <c r="OHV416"/>
  <c r="OHU416"/>
  <c r="OHT416"/>
  <c r="OHS416"/>
  <c r="OHR416"/>
  <c r="OHQ416"/>
  <c r="OHP416"/>
  <c r="OHO416"/>
  <c r="OHN416"/>
  <c r="OHM416"/>
  <c r="OHL416"/>
  <c r="OHK416"/>
  <c r="OHJ416"/>
  <c r="OHI416"/>
  <c r="OHH416"/>
  <c r="OHG416"/>
  <c r="OHF416"/>
  <c r="OHE416"/>
  <c r="OHD416"/>
  <c r="OHC416"/>
  <c r="OHB416"/>
  <c r="OHA416"/>
  <c r="OGZ416"/>
  <c r="OGY416"/>
  <c r="OGX416"/>
  <c r="OGW416"/>
  <c r="OGV416"/>
  <c r="OGU416"/>
  <c r="OGT416"/>
  <c r="OGS416"/>
  <c r="OGR416"/>
  <c r="OGQ416"/>
  <c r="OGP416"/>
  <c r="OGO416"/>
  <c r="OGN416"/>
  <c r="OGM416"/>
  <c r="OGL416"/>
  <c r="OGK416"/>
  <c r="OGJ416"/>
  <c r="OGI416"/>
  <c r="OGH416"/>
  <c r="OGG416"/>
  <c r="OGF416"/>
  <c r="OGE416"/>
  <c r="OGD416"/>
  <c r="OGC416"/>
  <c r="OGB416"/>
  <c r="OGA416"/>
  <c r="OFZ416"/>
  <c r="OFY416"/>
  <c r="OFX416"/>
  <c r="OFW416"/>
  <c r="OFV416"/>
  <c r="OFU416"/>
  <c r="OFT416"/>
  <c r="OFS416"/>
  <c r="OFR416"/>
  <c r="OFQ416"/>
  <c r="OFP416"/>
  <c r="OFO416"/>
  <c r="OFN416"/>
  <c r="OFM416"/>
  <c r="OFL416"/>
  <c r="OFK416"/>
  <c r="OFJ416"/>
  <c r="OFI416"/>
  <c r="OFH416"/>
  <c r="OFG416"/>
  <c r="OFF416"/>
  <c r="OFE416"/>
  <c r="OFD416"/>
  <c r="OFC416"/>
  <c r="OFB416"/>
  <c r="OFA416"/>
  <c r="OEZ416"/>
  <c r="OEY416"/>
  <c r="OEX416"/>
  <c r="OEW416"/>
  <c r="OEV416"/>
  <c r="OEU416"/>
  <c r="OET416"/>
  <c r="OES416"/>
  <c r="OER416"/>
  <c r="OEQ416"/>
  <c r="OEP416"/>
  <c r="OEO416"/>
  <c r="OEN416"/>
  <c r="OEM416"/>
  <c r="OEL416"/>
  <c r="OEK416"/>
  <c r="OEJ416"/>
  <c r="OEI416"/>
  <c r="OEH416"/>
  <c r="OEG416"/>
  <c r="OEF416"/>
  <c r="OEE416"/>
  <c r="OED416"/>
  <c r="OEC416"/>
  <c r="OEB416"/>
  <c r="OEA416"/>
  <c r="ODZ416"/>
  <c r="ODY416"/>
  <c r="ODX416"/>
  <c r="ODW416"/>
  <c r="ODV416"/>
  <c r="ODU416"/>
  <c r="ODT416"/>
  <c r="ODS416"/>
  <c r="ODR416"/>
  <c r="ODQ416"/>
  <c r="ODP416"/>
  <c r="ODO416"/>
  <c r="ODN416"/>
  <c r="ODM416"/>
  <c r="ODL416"/>
  <c r="ODK416"/>
  <c r="ODJ416"/>
  <c r="ODI416"/>
  <c r="ODH416"/>
  <c r="ODG416"/>
  <c r="ODF416"/>
  <c r="ODE416"/>
  <c r="ODD416"/>
  <c r="ODC416"/>
  <c r="ODB416"/>
  <c r="ODA416"/>
  <c r="OCZ416"/>
  <c r="OCY416"/>
  <c r="OCX416"/>
  <c r="OCW416"/>
  <c r="OCV416"/>
  <c r="OCU416"/>
  <c r="OCT416"/>
  <c r="OCS416"/>
  <c r="OCR416"/>
  <c r="OCQ416"/>
  <c r="OCP416"/>
  <c r="OCO416"/>
  <c r="OCN416"/>
  <c r="OCM416"/>
  <c r="OCL416"/>
  <c r="OCK416"/>
  <c r="OCJ416"/>
  <c r="OCI416"/>
  <c r="OCH416"/>
  <c r="OCG416"/>
  <c r="OCF416"/>
  <c r="OCE416"/>
  <c r="OCD416"/>
  <c r="OCC416"/>
  <c r="OCB416"/>
  <c r="OCA416"/>
  <c r="OBZ416"/>
  <c r="OBY416"/>
  <c r="OBX416"/>
  <c r="OBW416"/>
  <c r="OBV416"/>
  <c r="OBU416"/>
  <c r="OBT416"/>
  <c r="OBS416"/>
  <c r="OBR416"/>
  <c r="OBQ416"/>
  <c r="OBP416"/>
  <c r="OBO416"/>
  <c r="OBN416"/>
  <c r="OBM416"/>
  <c r="OBL416"/>
  <c r="OBK416"/>
  <c r="OBJ416"/>
  <c r="OBI416"/>
  <c r="OBH416"/>
  <c r="OBG416"/>
  <c r="OBF416"/>
  <c r="OBE416"/>
  <c r="OBD416"/>
  <c r="OBC416"/>
  <c r="OBB416"/>
  <c r="OBA416"/>
  <c r="OAZ416"/>
  <c r="OAY416"/>
  <c r="OAX416"/>
  <c r="OAW416"/>
  <c r="OAV416"/>
  <c r="OAU416"/>
  <c r="OAT416"/>
  <c r="OAS416"/>
  <c r="OAR416"/>
  <c r="OAQ416"/>
  <c r="OAP416"/>
  <c r="OAO416"/>
  <c r="OAN416"/>
  <c r="OAM416"/>
  <c r="OAL416"/>
  <c r="OAK416"/>
  <c r="OAJ416"/>
  <c r="OAI416"/>
  <c r="OAH416"/>
  <c r="OAG416"/>
  <c r="OAF416"/>
  <c r="OAE416"/>
  <c r="OAD416"/>
  <c r="OAC416"/>
  <c r="OAB416"/>
  <c r="OAA416"/>
  <c r="NZZ416"/>
  <c r="NZY416"/>
  <c r="NZX416"/>
  <c r="NZW416"/>
  <c r="NZV416"/>
  <c r="NZU416"/>
  <c r="NZT416"/>
  <c r="NZS416"/>
  <c r="NZR416"/>
  <c r="NZQ416"/>
  <c r="NZP416"/>
  <c r="NZO416"/>
  <c r="NZN416"/>
  <c r="NZM416"/>
  <c r="NZL416"/>
  <c r="NZK416"/>
  <c r="NZJ416"/>
  <c r="NZI416"/>
  <c r="NZH416"/>
  <c r="NZG416"/>
  <c r="NZF416"/>
  <c r="NZE416"/>
  <c r="NZD416"/>
  <c r="NZC416"/>
  <c r="NZB416"/>
  <c r="NZA416"/>
  <c r="NYZ416"/>
  <c r="NYY416"/>
  <c r="NYX416"/>
  <c r="NYW416"/>
  <c r="NYV416"/>
  <c r="NYU416"/>
  <c r="NYT416"/>
  <c r="NYS416"/>
  <c r="NYR416"/>
  <c r="NYQ416"/>
  <c r="NYP416"/>
  <c r="NYO416"/>
  <c r="NYN416"/>
  <c r="NYM416"/>
  <c r="NYL416"/>
  <c r="NYK416"/>
  <c r="NYJ416"/>
  <c r="NYI416"/>
  <c r="NYH416"/>
  <c r="NYG416"/>
  <c r="NYF416"/>
  <c r="NYE416"/>
  <c r="NYD416"/>
  <c r="NYC416"/>
  <c r="NYB416"/>
  <c r="NYA416"/>
  <c r="NXZ416"/>
  <c r="NXY416"/>
  <c r="NXX416"/>
  <c r="NXW416"/>
  <c r="NXV416"/>
  <c r="NXU416"/>
  <c r="NXT416"/>
  <c r="NXS416"/>
  <c r="NXR416"/>
  <c r="NXQ416"/>
  <c r="NXP416"/>
  <c r="NXO416"/>
  <c r="NXN416"/>
  <c r="NXM416"/>
  <c r="NXL416"/>
  <c r="NXK416"/>
  <c r="NXJ416"/>
  <c r="NXI416"/>
  <c r="NXH416"/>
  <c r="NXG416"/>
  <c r="NXF416"/>
  <c r="NXE416"/>
  <c r="NXD416"/>
  <c r="NXC416"/>
  <c r="NXB416"/>
  <c r="NXA416"/>
  <c r="NWZ416"/>
  <c r="NWY416"/>
  <c r="NWX416"/>
  <c r="NWW416"/>
  <c r="NWV416"/>
  <c r="NWU416"/>
  <c r="NWT416"/>
  <c r="NWS416"/>
  <c r="NWR416"/>
  <c r="NWQ416"/>
  <c r="NWP416"/>
  <c r="NWO416"/>
  <c r="NWN416"/>
  <c r="NWM416"/>
  <c r="NWL416"/>
  <c r="NWK416"/>
  <c r="NWJ416"/>
  <c r="NWI416"/>
  <c r="NWH416"/>
  <c r="NWG416"/>
  <c r="NWF416"/>
  <c r="NWE416"/>
  <c r="NWD416"/>
  <c r="NWC416"/>
  <c r="NWB416"/>
  <c r="NWA416"/>
  <c r="NVZ416"/>
  <c r="NVY416"/>
  <c r="NVX416"/>
  <c r="NVW416"/>
  <c r="NVV416"/>
  <c r="NVU416"/>
  <c r="NVT416"/>
  <c r="NVS416"/>
  <c r="NVR416"/>
  <c r="NVQ416"/>
  <c r="NVP416"/>
  <c r="NVO416"/>
  <c r="NVN416"/>
  <c r="NVM416"/>
  <c r="NVL416"/>
  <c r="NVK416"/>
  <c r="NVJ416"/>
  <c r="NVI416"/>
  <c r="NVH416"/>
  <c r="NVG416"/>
  <c r="NVF416"/>
  <c r="NVE416"/>
  <c r="NVD416"/>
  <c r="NVC416"/>
  <c r="NVB416"/>
  <c r="NVA416"/>
  <c r="NUZ416"/>
  <c r="NUY416"/>
  <c r="NUX416"/>
  <c r="NUW416"/>
  <c r="NUV416"/>
  <c r="NUU416"/>
  <c r="NUT416"/>
  <c r="NUS416"/>
  <c r="NUR416"/>
  <c r="NUQ416"/>
  <c r="NUP416"/>
  <c r="NUO416"/>
  <c r="NUN416"/>
  <c r="NUM416"/>
  <c r="NUL416"/>
  <c r="NUK416"/>
  <c r="NUJ416"/>
  <c r="NUI416"/>
  <c r="NUH416"/>
  <c r="NUG416"/>
  <c r="NUF416"/>
  <c r="NUE416"/>
  <c r="NUD416"/>
  <c r="NUC416"/>
  <c r="NUB416"/>
  <c r="NUA416"/>
  <c r="NTZ416"/>
  <c r="NTY416"/>
  <c r="NTX416"/>
  <c r="NTW416"/>
  <c r="NTV416"/>
  <c r="NTU416"/>
  <c r="NTT416"/>
  <c r="NTS416"/>
  <c r="NTR416"/>
  <c r="NTQ416"/>
  <c r="NTP416"/>
  <c r="NTO416"/>
  <c r="NTN416"/>
  <c r="NTM416"/>
  <c r="NTL416"/>
  <c r="NTK416"/>
  <c r="NTJ416"/>
  <c r="NTI416"/>
  <c r="NTH416"/>
  <c r="NTG416"/>
  <c r="NTF416"/>
  <c r="NTE416"/>
  <c r="NTD416"/>
  <c r="NTC416"/>
  <c r="NTB416"/>
  <c r="NTA416"/>
  <c r="NSZ416"/>
  <c r="NSY416"/>
  <c r="NSX416"/>
  <c r="NSW416"/>
  <c r="NSV416"/>
  <c r="NSU416"/>
  <c r="NST416"/>
  <c r="NSS416"/>
  <c r="NSR416"/>
  <c r="NSQ416"/>
  <c r="NSP416"/>
  <c r="NSO416"/>
  <c r="NSN416"/>
  <c r="NSM416"/>
  <c r="NSL416"/>
  <c r="NSK416"/>
  <c r="NSJ416"/>
  <c r="NSI416"/>
  <c r="NSH416"/>
  <c r="NSG416"/>
  <c r="NSF416"/>
  <c r="NSE416"/>
  <c r="NSD416"/>
  <c r="NSC416"/>
  <c r="NSB416"/>
  <c r="NSA416"/>
  <c r="NRZ416"/>
  <c r="NRY416"/>
  <c r="NRX416"/>
  <c r="NRW416"/>
  <c r="NRV416"/>
  <c r="NRU416"/>
  <c r="NRT416"/>
  <c r="NRS416"/>
  <c r="NRR416"/>
  <c r="NRQ416"/>
  <c r="NRP416"/>
  <c r="NRO416"/>
  <c r="NRN416"/>
  <c r="NRM416"/>
  <c r="NRL416"/>
  <c r="NRK416"/>
  <c r="NRJ416"/>
  <c r="NRI416"/>
  <c r="NRH416"/>
  <c r="NRG416"/>
  <c r="NRF416"/>
  <c r="NRE416"/>
  <c r="NRD416"/>
  <c r="NRC416"/>
  <c r="NRB416"/>
  <c r="NRA416"/>
  <c r="NQZ416"/>
  <c r="NQY416"/>
  <c r="NQX416"/>
  <c r="NQW416"/>
  <c r="NQV416"/>
  <c r="NQU416"/>
  <c r="NQT416"/>
  <c r="NQS416"/>
  <c r="NQR416"/>
  <c r="NQQ416"/>
  <c r="NQP416"/>
  <c r="NQO416"/>
  <c r="NQN416"/>
  <c r="NQM416"/>
  <c r="NQL416"/>
  <c r="NQK416"/>
  <c r="NQJ416"/>
  <c r="NQI416"/>
  <c r="NQH416"/>
  <c r="NQG416"/>
  <c r="NQF416"/>
  <c r="NQE416"/>
  <c r="NQD416"/>
  <c r="NQC416"/>
  <c r="NQB416"/>
  <c r="NQA416"/>
  <c r="NPZ416"/>
  <c r="NPY416"/>
  <c r="NPX416"/>
  <c r="NPW416"/>
  <c r="NPV416"/>
  <c r="NPU416"/>
  <c r="NPT416"/>
  <c r="NPS416"/>
  <c r="NPR416"/>
  <c r="NPQ416"/>
  <c r="NPP416"/>
  <c r="NPO416"/>
  <c r="NPN416"/>
  <c r="NPM416"/>
  <c r="NPL416"/>
  <c r="NPK416"/>
  <c r="NPJ416"/>
  <c r="NPI416"/>
  <c r="NPH416"/>
  <c r="NPG416"/>
  <c r="NPF416"/>
  <c r="NPE416"/>
  <c r="NPD416"/>
  <c r="NPC416"/>
  <c r="NPB416"/>
  <c r="NPA416"/>
  <c r="NOZ416"/>
  <c r="NOY416"/>
  <c r="NOX416"/>
  <c r="NOW416"/>
  <c r="NOV416"/>
  <c r="NOU416"/>
  <c r="NOT416"/>
  <c r="NOS416"/>
  <c r="NOR416"/>
  <c r="NOQ416"/>
  <c r="NOP416"/>
  <c r="NOO416"/>
  <c r="NON416"/>
  <c r="NOM416"/>
  <c r="NOL416"/>
  <c r="NOK416"/>
  <c r="NOJ416"/>
  <c r="NOI416"/>
  <c r="NOH416"/>
  <c r="NOG416"/>
  <c r="NOF416"/>
  <c r="NOE416"/>
  <c r="NOD416"/>
  <c r="NOC416"/>
  <c r="NOB416"/>
  <c r="NOA416"/>
  <c r="NNZ416"/>
  <c r="NNY416"/>
  <c r="NNX416"/>
  <c r="NNW416"/>
  <c r="NNV416"/>
  <c r="NNU416"/>
  <c r="NNT416"/>
  <c r="NNS416"/>
  <c r="NNR416"/>
  <c r="NNQ416"/>
  <c r="NNP416"/>
  <c r="NNO416"/>
  <c r="NNN416"/>
  <c r="NNM416"/>
  <c r="NNL416"/>
  <c r="NNK416"/>
  <c r="NNJ416"/>
  <c r="NNI416"/>
  <c r="NNH416"/>
  <c r="NNG416"/>
  <c r="NNF416"/>
  <c r="NNE416"/>
  <c r="NND416"/>
  <c r="NNC416"/>
  <c r="NNB416"/>
  <c r="NNA416"/>
  <c r="NMZ416"/>
  <c r="NMY416"/>
  <c r="NMX416"/>
  <c r="NMW416"/>
  <c r="NMV416"/>
  <c r="NMU416"/>
  <c r="NMT416"/>
  <c r="NMS416"/>
  <c r="NMR416"/>
  <c r="NMQ416"/>
  <c r="NMP416"/>
  <c r="NMO416"/>
  <c r="NMN416"/>
  <c r="NMM416"/>
  <c r="NML416"/>
  <c r="NMK416"/>
  <c r="NMJ416"/>
  <c r="NMI416"/>
  <c r="NMH416"/>
  <c r="NMG416"/>
  <c r="NMF416"/>
  <c r="NME416"/>
  <c r="NMD416"/>
  <c r="NMC416"/>
  <c r="NMB416"/>
  <c r="NMA416"/>
  <c r="NLZ416"/>
  <c r="NLY416"/>
  <c r="NLX416"/>
  <c r="NLW416"/>
  <c r="NLV416"/>
  <c r="NLU416"/>
  <c r="NLT416"/>
  <c r="NLS416"/>
  <c r="NLR416"/>
  <c r="NLQ416"/>
  <c r="NLP416"/>
  <c r="NLO416"/>
  <c r="NLN416"/>
  <c r="NLM416"/>
  <c r="NLL416"/>
  <c r="NLK416"/>
  <c r="NLJ416"/>
  <c r="NLI416"/>
  <c r="NLH416"/>
  <c r="NLG416"/>
  <c r="NLF416"/>
  <c r="NLE416"/>
  <c r="NLD416"/>
  <c r="NLC416"/>
  <c r="NLB416"/>
  <c r="NLA416"/>
  <c r="NKZ416"/>
  <c r="NKY416"/>
  <c r="NKX416"/>
  <c r="NKW416"/>
  <c r="NKV416"/>
  <c r="NKU416"/>
  <c r="NKT416"/>
  <c r="NKS416"/>
  <c r="NKR416"/>
  <c r="NKQ416"/>
  <c r="NKP416"/>
  <c r="NKO416"/>
  <c r="NKN416"/>
  <c r="NKM416"/>
  <c r="NKL416"/>
  <c r="NKK416"/>
  <c r="NKJ416"/>
  <c r="NKI416"/>
  <c r="NKH416"/>
  <c r="NKG416"/>
  <c r="NKF416"/>
  <c r="NKE416"/>
  <c r="NKD416"/>
  <c r="NKC416"/>
  <c r="NKB416"/>
  <c r="NKA416"/>
  <c r="NJZ416"/>
  <c r="NJY416"/>
  <c r="NJX416"/>
  <c r="NJW416"/>
  <c r="NJV416"/>
  <c r="NJU416"/>
  <c r="NJT416"/>
  <c r="NJS416"/>
  <c r="NJR416"/>
  <c r="NJQ416"/>
  <c r="NJP416"/>
  <c r="NJO416"/>
  <c r="NJN416"/>
  <c r="NJM416"/>
  <c r="NJL416"/>
  <c r="NJK416"/>
  <c r="NJJ416"/>
  <c r="NJI416"/>
  <c r="NJH416"/>
  <c r="NJG416"/>
  <c r="NJF416"/>
  <c r="NJE416"/>
  <c r="NJD416"/>
  <c r="NJC416"/>
  <c r="NJB416"/>
  <c r="NJA416"/>
  <c r="NIZ416"/>
  <c r="NIY416"/>
  <c r="NIX416"/>
  <c r="NIW416"/>
  <c r="NIV416"/>
  <c r="NIU416"/>
  <c r="NIT416"/>
  <c r="NIS416"/>
  <c r="NIR416"/>
  <c r="NIQ416"/>
  <c r="NIP416"/>
  <c r="NIO416"/>
  <c r="NIN416"/>
  <c r="NIM416"/>
  <c r="NIL416"/>
  <c r="NIK416"/>
  <c r="NIJ416"/>
  <c r="NII416"/>
  <c r="NIH416"/>
  <c r="NIG416"/>
  <c r="NIF416"/>
  <c r="NIE416"/>
  <c r="NID416"/>
  <c r="NIC416"/>
  <c r="NIB416"/>
  <c r="NIA416"/>
  <c r="NHZ416"/>
  <c r="NHY416"/>
  <c r="NHX416"/>
  <c r="NHW416"/>
  <c r="NHV416"/>
  <c r="NHU416"/>
  <c r="NHT416"/>
  <c r="NHS416"/>
  <c r="NHR416"/>
  <c r="NHQ416"/>
  <c r="NHP416"/>
  <c r="NHO416"/>
  <c r="NHN416"/>
  <c r="NHM416"/>
  <c r="NHL416"/>
  <c r="NHK416"/>
  <c r="NHJ416"/>
  <c r="NHI416"/>
  <c r="NHH416"/>
  <c r="NHG416"/>
  <c r="NHF416"/>
  <c r="NHE416"/>
  <c r="NHD416"/>
  <c r="NHC416"/>
  <c r="NHB416"/>
  <c r="NHA416"/>
  <c r="NGZ416"/>
  <c r="NGY416"/>
  <c r="NGX416"/>
  <c r="NGW416"/>
  <c r="NGV416"/>
  <c r="NGU416"/>
  <c r="NGT416"/>
  <c r="NGS416"/>
  <c r="NGR416"/>
  <c r="NGQ416"/>
  <c r="NGP416"/>
  <c r="NGO416"/>
  <c r="NGN416"/>
  <c r="NGM416"/>
  <c r="NGL416"/>
  <c r="NGK416"/>
  <c r="NGJ416"/>
  <c r="NGI416"/>
  <c r="NGH416"/>
  <c r="NGG416"/>
  <c r="NGF416"/>
  <c r="NGE416"/>
  <c r="NGD416"/>
  <c r="NGC416"/>
  <c r="NGB416"/>
  <c r="NGA416"/>
  <c r="NFZ416"/>
  <c r="NFY416"/>
  <c r="NFX416"/>
  <c r="NFW416"/>
  <c r="NFV416"/>
  <c r="NFU416"/>
  <c r="NFT416"/>
  <c r="NFS416"/>
  <c r="NFR416"/>
  <c r="NFQ416"/>
  <c r="NFP416"/>
  <c r="NFO416"/>
  <c r="NFN416"/>
  <c r="NFM416"/>
  <c r="NFL416"/>
  <c r="NFK416"/>
  <c r="NFJ416"/>
  <c r="NFI416"/>
  <c r="NFH416"/>
  <c r="NFG416"/>
  <c r="NFF416"/>
  <c r="NFE416"/>
  <c r="NFD416"/>
  <c r="NFC416"/>
  <c r="NFB416"/>
  <c r="NFA416"/>
  <c r="NEZ416"/>
  <c r="NEY416"/>
  <c r="NEX416"/>
  <c r="NEW416"/>
  <c r="NEV416"/>
  <c r="NEU416"/>
  <c r="NET416"/>
  <c r="NES416"/>
  <c r="NER416"/>
  <c r="NEQ416"/>
  <c r="NEP416"/>
  <c r="NEO416"/>
  <c r="NEN416"/>
  <c r="NEM416"/>
  <c r="NEL416"/>
  <c r="NEK416"/>
  <c r="NEJ416"/>
  <c r="NEI416"/>
  <c r="NEH416"/>
  <c r="NEG416"/>
  <c r="NEF416"/>
  <c r="NEE416"/>
  <c r="NED416"/>
  <c r="NEC416"/>
  <c r="NEB416"/>
  <c r="NEA416"/>
  <c r="NDZ416"/>
  <c r="NDY416"/>
  <c r="NDX416"/>
  <c r="NDW416"/>
  <c r="NDV416"/>
  <c r="NDU416"/>
  <c r="NDT416"/>
  <c r="NDS416"/>
  <c r="NDR416"/>
  <c r="NDQ416"/>
  <c r="NDP416"/>
  <c r="NDO416"/>
  <c r="NDN416"/>
  <c r="NDM416"/>
  <c r="NDL416"/>
  <c r="NDK416"/>
  <c r="NDJ416"/>
  <c r="NDI416"/>
  <c r="NDH416"/>
  <c r="NDG416"/>
  <c r="NDF416"/>
  <c r="NDE416"/>
  <c r="NDD416"/>
  <c r="NDC416"/>
  <c r="NDB416"/>
  <c r="NDA416"/>
  <c r="NCZ416"/>
  <c r="NCY416"/>
  <c r="NCX416"/>
  <c r="NCW416"/>
  <c r="NCV416"/>
  <c r="NCU416"/>
  <c r="NCT416"/>
  <c r="NCS416"/>
  <c r="NCR416"/>
  <c r="NCQ416"/>
  <c r="NCP416"/>
  <c r="NCO416"/>
  <c r="NCN416"/>
  <c r="NCM416"/>
  <c r="NCL416"/>
  <c r="NCK416"/>
  <c r="NCJ416"/>
  <c r="NCI416"/>
  <c r="NCH416"/>
  <c r="NCG416"/>
  <c r="NCF416"/>
  <c r="NCE416"/>
  <c r="NCD416"/>
  <c r="NCC416"/>
  <c r="NCB416"/>
  <c r="NCA416"/>
  <c r="NBZ416"/>
  <c r="NBY416"/>
  <c r="NBX416"/>
  <c r="NBW416"/>
  <c r="NBV416"/>
  <c r="NBU416"/>
  <c r="NBT416"/>
  <c r="NBS416"/>
  <c r="NBR416"/>
  <c r="NBQ416"/>
  <c r="NBP416"/>
  <c r="NBO416"/>
  <c r="NBN416"/>
  <c r="NBM416"/>
  <c r="NBL416"/>
  <c r="NBK416"/>
  <c r="NBJ416"/>
  <c r="NBI416"/>
  <c r="NBH416"/>
  <c r="NBG416"/>
  <c r="NBF416"/>
  <c r="NBE416"/>
  <c r="NBD416"/>
  <c r="NBC416"/>
  <c r="NBB416"/>
  <c r="NBA416"/>
  <c r="NAZ416"/>
  <c r="NAY416"/>
  <c r="NAX416"/>
  <c r="NAW416"/>
  <c r="NAV416"/>
  <c r="NAU416"/>
  <c r="NAT416"/>
  <c r="NAS416"/>
  <c r="NAR416"/>
  <c r="NAQ416"/>
  <c r="NAP416"/>
  <c r="NAO416"/>
  <c r="NAN416"/>
  <c r="NAM416"/>
  <c r="NAL416"/>
  <c r="NAK416"/>
  <c r="NAJ416"/>
  <c r="NAI416"/>
  <c r="NAH416"/>
  <c r="NAG416"/>
  <c r="NAF416"/>
  <c r="NAE416"/>
  <c r="NAD416"/>
  <c r="NAC416"/>
  <c r="NAB416"/>
  <c r="NAA416"/>
  <c r="MZZ416"/>
  <c r="MZY416"/>
  <c r="MZX416"/>
  <c r="MZW416"/>
  <c r="MZV416"/>
  <c r="MZU416"/>
  <c r="MZT416"/>
  <c r="MZS416"/>
  <c r="MZR416"/>
  <c r="MZQ416"/>
  <c r="MZP416"/>
  <c r="MZO416"/>
  <c r="MZN416"/>
  <c r="MZM416"/>
  <c r="MZL416"/>
  <c r="MZK416"/>
  <c r="MZJ416"/>
  <c r="MZI416"/>
  <c r="MZH416"/>
  <c r="MZG416"/>
  <c r="MZF416"/>
  <c r="MZE416"/>
  <c r="MZD416"/>
  <c r="MZC416"/>
  <c r="MZB416"/>
  <c r="MZA416"/>
  <c r="MYZ416"/>
  <c r="MYY416"/>
  <c r="MYX416"/>
  <c r="MYW416"/>
  <c r="MYV416"/>
  <c r="MYU416"/>
  <c r="MYT416"/>
  <c r="MYS416"/>
  <c r="MYR416"/>
  <c r="MYQ416"/>
  <c r="MYP416"/>
  <c r="MYO416"/>
  <c r="MYN416"/>
  <c r="MYM416"/>
  <c r="MYL416"/>
  <c r="MYK416"/>
  <c r="MYJ416"/>
  <c r="MYI416"/>
  <c r="MYH416"/>
  <c r="MYG416"/>
  <c r="MYF416"/>
  <c r="MYE416"/>
  <c r="MYD416"/>
  <c r="MYC416"/>
  <c r="MYB416"/>
  <c r="MYA416"/>
  <c r="MXZ416"/>
  <c r="MXY416"/>
  <c r="MXX416"/>
  <c r="MXW416"/>
  <c r="MXV416"/>
  <c r="MXU416"/>
  <c r="MXT416"/>
  <c r="MXS416"/>
  <c r="MXR416"/>
  <c r="MXQ416"/>
  <c r="MXP416"/>
  <c r="MXO416"/>
  <c r="MXN416"/>
  <c r="MXM416"/>
  <c r="MXL416"/>
  <c r="MXK416"/>
  <c r="MXJ416"/>
  <c r="MXI416"/>
  <c r="MXH416"/>
  <c r="MXG416"/>
  <c r="MXF416"/>
  <c r="MXE416"/>
  <c r="MXD416"/>
  <c r="MXC416"/>
  <c r="MXB416"/>
  <c r="MXA416"/>
  <c r="MWZ416"/>
  <c r="MWY416"/>
  <c r="MWX416"/>
  <c r="MWW416"/>
  <c r="MWV416"/>
  <c r="MWU416"/>
  <c r="MWT416"/>
  <c r="MWS416"/>
  <c r="MWR416"/>
  <c r="MWQ416"/>
  <c r="MWP416"/>
  <c r="MWO416"/>
  <c r="MWN416"/>
  <c r="MWM416"/>
  <c r="MWL416"/>
  <c r="MWK416"/>
  <c r="MWJ416"/>
  <c r="MWI416"/>
  <c r="MWH416"/>
  <c r="MWG416"/>
  <c r="MWF416"/>
  <c r="MWE416"/>
  <c r="MWD416"/>
  <c r="MWC416"/>
  <c r="MWB416"/>
  <c r="MWA416"/>
  <c r="MVZ416"/>
  <c r="MVY416"/>
  <c r="MVX416"/>
  <c r="MVW416"/>
  <c r="MVV416"/>
  <c r="MVU416"/>
  <c r="MVT416"/>
  <c r="MVS416"/>
  <c r="MVR416"/>
  <c r="MVQ416"/>
  <c r="MVP416"/>
  <c r="MVO416"/>
  <c r="MVN416"/>
  <c r="MVM416"/>
  <c r="MVL416"/>
  <c r="MVK416"/>
  <c r="MVJ416"/>
  <c r="MVI416"/>
  <c r="MVH416"/>
  <c r="MVG416"/>
  <c r="MVF416"/>
  <c r="MVE416"/>
  <c r="MVD416"/>
  <c r="MVC416"/>
  <c r="MVB416"/>
  <c r="MVA416"/>
  <c r="MUZ416"/>
  <c r="MUY416"/>
  <c r="MUX416"/>
  <c r="MUW416"/>
  <c r="MUV416"/>
  <c r="MUU416"/>
  <c r="MUT416"/>
  <c r="MUS416"/>
  <c r="MUR416"/>
  <c r="MUQ416"/>
  <c r="MUP416"/>
  <c r="MUO416"/>
  <c r="MUN416"/>
  <c r="MUM416"/>
  <c r="MUL416"/>
  <c r="MUK416"/>
  <c r="MUJ416"/>
  <c r="MUI416"/>
  <c r="MUH416"/>
  <c r="MUG416"/>
  <c r="MUF416"/>
  <c r="MUE416"/>
  <c r="MUD416"/>
  <c r="MUC416"/>
  <c r="MUB416"/>
  <c r="MUA416"/>
  <c r="MTZ416"/>
  <c r="MTY416"/>
  <c r="MTX416"/>
  <c r="MTW416"/>
  <c r="MTV416"/>
  <c r="MTU416"/>
  <c r="MTT416"/>
  <c r="MTS416"/>
  <c r="MTR416"/>
  <c r="MTQ416"/>
  <c r="MTP416"/>
  <c r="MTO416"/>
  <c r="MTN416"/>
  <c r="MTM416"/>
  <c r="MTL416"/>
  <c r="MTK416"/>
  <c r="MTJ416"/>
  <c r="MTI416"/>
  <c r="MTH416"/>
  <c r="MTG416"/>
  <c r="MTF416"/>
  <c r="MTE416"/>
  <c r="MTD416"/>
  <c r="MTC416"/>
  <c r="MTB416"/>
  <c r="MTA416"/>
  <c r="MSZ416"/>
  <c r="MSY416"/>
  <c r="MSX416"/>
  <c r="MSW416"/>
  <c r="MSV416"/>
  <c r="MSU416"/>
  <c r="MST416"/>
  <c r="MSS416"/>
  <c r="MSR416"/>
  <c r="MSQ416"/>
  <c r="MSP416"/>
  <c r="MSO416"/>
  <c r="MSN416"/>
  <c r="MSM416"/>
  <c r="MSL416"/>
  <c r="MSK416"/>
  <c r="MSJ416"/>
  <c r="MSI416"/>
  <c r="MSH416"/>
  <c r="MSG416"/>
  <c r="MSF416"/>
  <c r="MSE416"/>
  <c r="MSD416"/>
  <c r="MSC416"/>
  <c r="MSB416"/>
  <c r="MSA416"/>
  <c r="MRZ416"/>
  <c r="MRY416"/>
  <c r="MRX416"/>
  <c r="MRW416"/>
  <c r="MRV416"/>
  <c r="MRU416"/>
  <c r="MRT416"/>
  <c r="MRS416"/>
  <c r="MRR416"/>
  <c r="MRQ416"/>
  <c r="MRP416"/>
  <c r="MRO416"/>
  <c r="MRN416"/>
  <c r="MRM416"/>
  <c r="MRL416"/>
  <c r="MRK416"/>
  <c r="MRJ416"/>
  <c r="MRI416"/>
  <c r="MRH416"/>
  <c r="MRG416"/>
  <c r="MRF416"/>
  <c r="MRE416"/>
  <c r="MRD416"/>
  <c r="MRC416"/>
  <c r="MRB416"/>
  <c r="MRA416"/>
  <c r="MQZ416"/>
  <c r="MQY416"/>
  <c r="MQX416"/>
  <c r="MQW416"/>
  <c r="MQV416"/>
  <c r="MQU416"/>
  <c r="MQT416"/>
  <c r="MQS416"/>
  <c r="MQR416"/>
  <c r="MQQ416"/>
  <c r="MQP416"/>
  <c r="MQO416"/>
  <c r="MQN416"/>
  <c r="MQM416"/>
  <c r="MQL416"/>
  <c r="MQK416"/>
  <c r="MQJ416"/>
  <c r="MQI416"/>
  <c r="MQH416"/>
  <c r="MQG416"/>
  <c r="MQF416"/>
  <c r="MQE416"/>
  <c r="MQD416"/>
  <c r="MQC416"/>
  <c r="MQB416"/>
  <c r="MQA416"/>
  <c r="MPZ416"/>
  <c r="MPY416"/>
  <c r="MPX416"/>
  <c r="MPW416"/>
  <c r="MPV416"/>
  <c r="MPU416"/>
  <c r="MPT416"/>
  <c r="MPS416"/>
  <c r="MPR416"/>
  <c r="MPQ416"/>
  <c r="MPP416"/>
  <c r="MPO416"/>
  <c r="MPN416"/>
  <c r="MPM416"/>
  <c r="MPL416"/>
  <c r="MPK416"/>
  <c r="MPJ416"/>
  <c r="MPI416"/>
  <c r="MPH416"/>
  <c r="MPG416"/>
  <c r="MPF416"/>
  <c r="MPE416"/>
  <c r="MPD416"/>
  <c r="MPC416"/>
  <c r="MPB416"/>
  <c r="MPA416"/>
  <c r="MOZ416"/>
  <c r="MOY416"/>
  <c r="MOX416"/>
  <c r="MOW416"/>
  <c r="MOV416"/>
  <c r="MOU416"/>
  <c r="MOT416"/>
  <c r="MOS416"/>
  <c r="MOR416"/>
  <c r="MOQ416"/>
  <c r="MOP416"/>
  <c r="MOO416"/>
  <c r="MON416"/>
  <c r="MOM416"/>
  <c r="MOL416"/>
  <c r="MOK416"/>
  <c r="MOJ416"/>
  <c r="MOI416"/>
  <c r="MOH416"/>
  <c r="MOG416"/>
  <c r="MOF416"/>
  <c r="MOE416"/>
  <c r="MOD416"/>
  <c r="MOC416"/>
  <c r="MOB416"/>
  <c r="MOA416"/>
  <c r="MNZ416"/>
  <c r="MNY416"/>
  <c r="MNX416"/>
  <c r="MNW416"/>
  <c r="MNV416"/>
  <c r="MNU416"/>
  <c r="MNT416"/>
  <c r="MNS416"/>
  <c r="MNR416"/>
  <c r="MNQ416"/>
  <c r="MNP416"/>
  <c r="MNO416"/>
  <c r="MNN416"/>
  <c r="MNM416"/>
  <c r="MNL416"/>
  <c r="MNK416"/>
  <c r="MNJ416"/>
  <c r="MNI416"/>
  <c r="MNH416"/>
  <c r="MNG416"/>
  <c r="MNF416"/>
  <c r="MNE416"/>
  <c r="MND416"/>
  <c r="MNC416"/>
  <c r="MNB416"/>
  <c r="MNA416"/>
  <c r="MMZ416"/>
  <c r="MMY416"/>
  <c r="MMX416"/>
  <c r="MMW416"/>
  <c r="MMV416"/>
  <c r="MMU416"/>
  <c r="MMT416"/>
  <c r="MMS416"/>
  <c r="MMR416"/>
  <c r="MMQ416"/>
  <c r="MMP416"/>
  <c r="MMO416"/>
  <c r="MMN416"/>
  <c r="MMM416"/>
  <c r="MML416"/>
  <c r="MMK416"/>
  <c r="MMJ416"/>
  <c r="MMI416"/>
  <c r="MMH416"/>
  <c r="MMG416"/>
  <c r="MMF416"/>
  <c r="MME416"/>
  <c r="MMD416"/>
  <c r="MMC416"/>
  <c r="MMB416"/>
  <c r="MMA416"/>
  <c r="MLZ416"/>
  <c r="MLY416"/>
  <c r="MLX416"/>
  <c r="MLW416"/>
  <c r="MLV416"/>
  <c r="MLU416"/>
  <c r="MLT416"/>
  <c r="MLS416"/>
  <c r="MLR416"/>
  <c r="MLQ416"/>
  <c r="MLP416"/>
  <c r="MLO416"/>
  <c r="MLN416"/>
  <c r="MLM416"/>
  <c r="MLL416"/>
  <c r="MLK416"/>
  <c r="MLJ416"/>
  <c r="MLI416"/>
  <c r="MLH416"/>
  <c r="MLG416"/>
  <c r="MLF416"/>
  <c r="MLE416"/>
  <c r="MLD416"/>
  <c r="MLC416"/>
  <c r="MLB416"/>
  <c r="MLA416"/>
  <c r="MKZ416"/>
  <c r="MKY416"/>
  <c r="MKX416"/>
  <c r="MKW416"/>
  <c r="MKV416"/>
  <c r="MKU416"/>
  <c r="MKT416"/>
  <c r="MKS416"/>
  <c r="MKR416"/>
  <c r="MKQ416"/>
  <c r="MKP416"/>
  <c r="MKO416"/>
  <c r="MKN416"/>
  <c r="MKM416"/>
  <c r="MKL416"/>
  <c r="MKK416"/>
  <c r="MKJ416"/>
  <c r="MKI416"/>
  <c r="MKH416"/>
  <c r="MKG416"/>
  <c r="MKF416"/>
  <c r="MKE416"/>
  <c r="MKD416"/>
  <c r="MKC416"/>
  <c r="MKB416"/>
  <c r="MKA416"/>
  <c r="MJZ416"/>
  <c r="MJY416"/>
  <c r="MJX416"/>
  <c r="MJW416"/>
  <c r="MJV416"/>
  <c r="MJU416"/>
  <c r="MJT416"/>
  <c r="MJS416"/>
  <c r="MJR416"/>
  <c r="MJQ416"/>
  <c r="MJP416"/>
  <c r="MJO416"/>
  <c r="MJN416"/>
  <c r="MJM416"/>
  <c r="MJL416"/>
  <c r="MJK416"/>
  <c r="MJJ416"/>
  <c r="MJI416"/>
  <c r="MJH416"/>
  <c r="MJG416"/>
  <c r="MJF416"/>
  <c r="MJE416"/>
  <c r="MJD416"/>
  <c r="MJC416"/>
  <c r="MJB416"/>
  <c r="MJA416"/>
  <c r="MIZ416"/>
  <c r="MIY416"/>
  <c r="MIX416"/>
  <c r="MIW416"/>
  <c r="MIV416"/>
  <c r="MIU416"/>
  <c r="MIT416"/>
  <c r="MIS416"/>
  <c r="MIR416"/>
  <c r="MIQ416"/>
  <c r="MIP416"/>
  <c r="MIO416"/>
  <c r="MIN416"/>
  <c r="MIM416"/>
  <c r="MIL416"/>
  <c r="MIK416"/>
  <c r="MIJ416"/>
  <c r="MII416"/>
  <c r="MIH416"/>
  <c r="MIG416"/>
  <c r="MIF416"/>
  <c r="MIE416"/>
  <c r="MID416"/>
  <c r="MIC416"/>
  <c r="MIB416"/>
  <c r="MIA416"/>
  <c r="MHZ416"/>
  <c r="MHY416"/>
  <c r="MHX416"/>
  <c r="MHW416"/>
  <c r="MHV416"/>
  <c r="MHU416"/>
  <c r="MHT416"/>
  <c r="MHS416"/>
  <c r="MHR416"/>
  <c r="MHQ416"/>
  <c r="MHP416"/>
  <c r="MHO416"/>
  <c r="MHN416"/>
  <c r="MHM416"/>
  <c r="MHL416"/>
  <c r="MHK416"/>
  <c r="MHJ416"/>
  <c r="MHI416"/>
  <c r="MHH416"/>
  <c r="MHG416"/>
  <c r="MHF416"/>
  <c r="MHE416"/>
  <c r="MHD416"/>
  <c r="MHC416"/>
  <c r="MHB416"/>
  <c r="MHA416"/>
  <c r="MGZ416"/>
  <c r="MGY416"/>
  <c r="MGX416"/>
  <c r="MGW416"/>
  <c r="MGV416"/>
  <c r="MGU416"/>
  <c r="MGT416"/>
  <c r="MGS416"/>
  <c r="MGR416"/>
  <c r="MGQ416"/>
  <c r="MGP416"/>
  <c r="MGO416"/>
  <c r="MGN416"/>
  <c r="MGM416"/>
  <c r="MGL416"/>
  <c r="MGK416"/>
  <c r="MGJ416"/>
  <c r="MGI416"/>
  <c r="MGH416"/>
  <c r="MGG416"/>
  <c r="MGF416"/>
  <c r="MGE416"/>
  <c r="MGD416"/>
  <c r="MGC416"/>
  <c r="MGB416"/>
  <c r="MGA416"/>
  <c r="MFZ416"/>
  <c r="MFY416"/>
  <c r="MFX416"/>
  <c r="MFW416"/>
  <c r="MFV416"/>
  <c r="MFU416"/>
  <c r="MFT416"/>
  <c r="MFS416"/>
  <c r="MFR416"/>
  <c r="MFQ416"/>
  <c r="MFP416"/>
  <c r="MFO416"/>
  <c r="MFN416"/>
  <c r="MFM416"/>
  <c r="MFL416"/>
  <c r="MFK416"/>
  <c r="MFJ416"/>
  <c r="MFI416"/>
  <c r="MFH416"/>
  <c r="MFG416"/>
  <c r="MFF416"/>
  <c r="MFE416"/>
  <c r="MFD416"/>
  <c r="MFC416"/>
  <c r="MFB416"/>
  <c r="MFA416"/>
  <c r="MEZ416"/>
  <c r="MEY416"/>
  <c r="MEX416"/>
  <c r="MEW416"/>
  <c r="MEV416"/>
  <c r="MEU416"/>
  <c r="MET416"/>
  <c r="MES416"/>
  <c r="MER416"/>
  <c r="MEQ416"/>
  <c r="MEP416"/>
  <c r="MEO416"/>
  <c r="MEN416"/>
  <c r="MEM416"/>
  <c r="MEL416"/>
  <c r="MEK416"/>
  <c r="MEJ416"/>
  <c r="MEI416"/>
  <c r="MEH416"/>
  <c r="MEG416"/>
  <c r="MEF416"/>
  <c r="MEE416"/>
  <c r="MED416"/>
  <c r="MEC416"/>
  <c r="MEB416"/>
  <c r="MEA416"/>
  <c r="MDZ416"/>
  <c r="MDY416"/>
  <c r="MDX416"/>
  <c r="MDW416"/>
  <c r="MDV416"/>
  <c r="MDU416"/>
  <c r="MDT416"/>
  <c r="MDS416"/>
  <c r="MDR416"/>
  <c r="MDQ416"/>
  <c r="MDP416"/>
  <c r="MDO416"/>
  <c r="MDN416"/>
  <c r="MDM416"/>
  <c r="MDL416"/>
  <c r="MDK416"/>
  <c r="MDJ416"/>
  <c r="MDI416"/>
  <c r="MDH416"/>
  <c r="MDG416"/>
  <c r="MDF416"/>
  <c r="MDE416"/>
  <c r="MDD416"/>
  <c r="MDC416"/>
  <c r="MDB416"/>
  <c r="MDA416"/>
  <c r="MCZ416"/>
  <c r="MCY416"/>
  <c r="MCX416"/>
  <c r="MCW416"/>
  <c r="MCV416"/>
  <c r="MCU416"/>
  <c r="MCT416"/>
  <c r="MCS416"/>
  <c r="MCR416"/>
  <c r="MCQ416"/>
  <c r="MCP416"/>
  <c r="MCO416"/>
  <c r="MCN416"/>
  <c r="MCM416"/>
  <c r="MCL416"/>
  <c r="MCK416"/>
  <c r="MCJ416"/>
  <c r="MCI416"/>
  <c r="MCH416"/>
  <c r="MCG416"/>
  <c r="MCF416"/>
  <c r="MCE416"/>
  <c r="MCD416"/>
  <c r="MCC416"/>
  <c r="MCB416"/>
  <c r="MCA416"/>
  <c r="MBZ416"/>
  <c r="MBY416"/>
  <c r="MBX416"/>
  <c r="MBW416"/>
  <c r="MBV416"/>
  <c r="MBU416"/>
  <c r="MBT416"/>
  <c r="MBS416"/>
  <c r="MBR416"/>
  <c r="MBQ416"/>
  <c r="MBP416"/>
  <c r="MBO416"/>
  <c r="MBN416"/>
  <c r="MBM416"/>
  <c r="MBL416"/>
  <c r="MBK416"/>
  <c r="MBJ416"/>
  <c r="MBI416"/>
  <c r="MBH416"/>
  <c r="MBG416"/>
  <c r="MBF416"/>
  <c r="MBE416"/>
  <c r="MBD416"/>
  <c r="MBC416"/>
  <c r="MBB416"/>
  <c r="MBA416"/>
  <c r="MAZ416"/>
  <c r="MAY416"/>
  <c r="MAX416"/>
  <c r="MAW416"/>
  <c r="MAV416"/>
  <c r="MAU416"/>
  <c r="MAT416"/>
  <c r="MAS416"/>
  <c r="MAR416"/>
  <c r="MAQ416"/>
  <c r="MAP416"/>
  <c r="MAO416"/>
  <c r="MAN416"/>
  <c r="MAM416"/>
  <c r="MAL416"/>
  <c r="MAK416"/>
  <c r="MAJ416"/>
  <c r="MAI416"/>
  <c r="MAH416"/>
  <c r="MAG416"/>
  <c r="MAF416"/>
  <c r="MAE416"/>
  <c r="MAD416"/>
  <c r="MAC416"/>
  <c r="MAB416"/>
  <c r="MAA416"/>
  <c r="LZZ416"/>
  <c r="LZY416"/>
  <c r="LZX416"/>
  <c r="LZW416"/>
  <c r="LZV416"/>
  <c r="LZU416"/>
  <c r="LZT416"/>
  <c r="LZS416"/>
  <c r="LZR416"/>
  <c r="LZQ416"/>
  <c r="LZP416"/>
  <c r="LZO416"/>
  <c r="LZN416"/>
  <c r="LZM416"/>
  <c r="LZL416"/>
  <c r="LZK416"/>
  <c r="LZJ416"/>
  <c r="LZI416"/>
  <c r="LZH416"/>
  <c r="LZG416"/>
  <c r="LZF416"/>
  <c r="LZE416"/>
  <c r="LZD416"/>
  <c r="LZC416"/>
  <c r="LZB416"/>
  <c r="LZA416"/>
  <c r="LYZ416"/>
  <c r="LYY416"/>
  <c r="LYX416"/>
  <c r="LYW416"/>
  <c r="LYV416"/>
  <c r="LYU416"/>
  <c r="LYT416"/>
  <c r="LYS416"/>
  <c r="LYR416"/>
  <c r="LYQ416"/>
  <c r="LYP416"/>
  <c r="LYO416"/>
  <c r="LYN416"/>
  <c r="LYM416"/>
  <c r="LYL416"/>
  <c r="LYK416"/>
  <c r="LYJ416"/>
  <c r="LYI416"/>
  <c r="LYH416"/>
  <c r="LYG416"/>
  <c r="LYF416"/>
  <c r="LYE416"/>
  <c r="LYD416"/>
  <c r="LYC416"/>
  <c r="LYB416"/>
  <c r="LYA416"/>
  <c r="LXZ416"/>
  <c r="LXY416"/>
  <c r="LXX416"/>
  <c r="LXW416"/>
  <c r="LXV416"/>
  <c r="LXU416"/>
  <c r="LXT416"/>
  <c r="LXS416"/>
  <c r="LXR416"/>
  <c r="LXQ416"/>
  <c r="LXP416"/>
  <c r="LXO416"/>
  <c r="LXN416"/>
  <c r="LXM416"/>
  <c r="LXL416"/>
  <c r="LXK416"/>
  <c r="LXJ416"/>
  <c r="LXI416"/>
  <c r="LXH416"/>
  <c r="LXG416"/>
  <c r="LXF416"/>
  <c r="LXE416"/>
  <c r="LXD416"/>
  <c r="LXC416"/>
  <c r="LXB416"/>
  <c r="LXA416"/>
  <c r="LWZ416"/>
  <c r="LWY416"/>
  <c r="LWX416"/>
  <c r="LWW416"/>
  <c r="LWV416"/>
  <c r="LWU416"/>
  <c r="LWT416"/>
  <c r="LWS416"/>
  <c r="LWR416"/>
  <c r="LWQ416"/>
  <c r="LWP416"/>
  <c r="LWO416"/>
  <c r="LWN416"/>
  <c r="LWM416"/>
  <c r="LWL416"/>
  <c r="LWK416"/>
  <c r="LWJ416"/>
  <c r="LWI416"/>
  <c r="LWH416"/>
  <c r="LWG416"/>
  <c r="LWF416"/>
  <c r="LWE416"/>
  <c r="LWD416"/>
  <c r="LWC416"/>
  <c r="LWB416"/>
  <c r="LWA416"/>
  <c r="LVZ416"/>
  <c r="LVY416"/>
  <c r="LVX416"/>
  <c r="LVW416"/>
  <c r="LVV416"/>
  <c r="LVU416"/>
  <c r="LVT416"/>
  <c r="LVS416"/>
  <c r="LVR416"/>
  <c r="LVQ416"/>
  <c r="LVP416"/>
  <c r="LVO416"/>
  <c r="LVN416"/>
  <c r="LVM416"/>
  <c r="LVL416"/>
  <c r="LVK416"/>
  <c r="LVJ416"/>
  <c r="LVI416"/>
  <c r="LVH416"/>
  <c r="LVG416"/>
  <c r="LVF416"/>
  <c r="LVE416"/>
  <c r="LVD416"/>
  <c r="LVC416"/>
  <c r="LVB416"/>
  <c r="LVA416"/>
  <c r="LUZ416"/>
  <c r="LUY416"/>
  <c r="LUX416"/>
  <c r="LUW416"/>
  <c r="LUV416"/>
  <c r="LUU416"/>
  <c r="LUT416"/>
  <c r="LUS416"/>
  <c r="LUR416"/>
  <c r="LUQ416"/>
  <c r="LUP416"/>
  <c r="LUO416"/>
  <c r="LUN416"/>
  <c r="LUM416"/>
  <c r="LUL416"/>
  <c r="LUK416"/>
  <c r="LUJ416"/>
  <c r="LUI416"/>
  <c r="LUH416"/>
  <c r="LUG416"/>
  <c r="LUF416"/>
  <c r="LUE416"/>
  <c r="LUD416"/>
  <c r="LUC416"/>
  <c r="LUB416"/>
  <c r="LUA416"/>
  <c r="LTZ416"/>
  <c r="LTY416"/>
  <c r="LTX416"/>
  <c r="LTW416"/>
  <c r="LTV416"/>
  <c r="LTU416"/>
  <c r="LTT416"/>
  <c r="LTS416"/>
  <c r="LTR416"/>
  <c r="LTQ416"/>
  <c r="LTP416"/>
  <c r="LTO416"/>
  <c r="LTN416"/>
  <c r="LTM416"/>
  <c r="LTL416"/>
  <c r="LTK416"/>
  <c r="LTJ416"/>
  <c r="LTI416"/>
  <c r="LTH416"/>
  <c r="LTG416"/>
  <c r="LTF416"/>
  <c r="LTE416"/>
  <c r="LTD416"/>
  <c r="LTC416"/>
  <c r="LTB416"/>
  <c r="LTA416"/>
  <c r="LSZ416"/>
  <c r="LSY416"/>
  <c r="LSX416"/>
  <c r="LSW416"/>
  <c r="LSV416"/>
  <c r="LSU416"/>
  <c r="LST416"/>
  <c r="LSS416"/>
  <c r="LSR416"/>
  <c r="LSQ416"/>
  <c r="LSP416"/>
  <c r="LSO416"/>
  <c r="LSN416"/>
  <c r="LSM416"/>
  <c r="LSL416"/>
  <c r="LSK416"/>
  <c r="LSJ416"/>
  <c r="LSI416"/>
  <c r="LSH416"/>
  <c r="LSG416"/>
  <c r="LSF416"/>
  <c r="LSE416"/>
  <c r="LSD416"/>
  <c r="LSC416"/>
  <c r="LSB416"/>
  <c r="LSA416"/>
  <c r="LRZ416"/>
  <c r="LRY416"/>
  <c r="LRX416"/>
  <c r="LRW416"/>
  <c r="LRV416"/>
  <c r="LRU416"/>
  <c r="LRT416"/>
  <c r="LRS416"/>
  <c r="LRR416"/>
  <c r="LRQ416"/>
  <c r="LRP416"/>
  <c r="LRO416"/>
  <c r="LRN416"/>
  <c r="LRM416"/>
  <c r="LRL416"/>
  <c r="LRK416"/>
  <c r="LRJ416"/>
  <c r="LRI416"/>
  <c r="LRH416"/>
  <c r="LRG416"/>
  <c r="LRF416"/>
  <c r="LRE416"/>
  <c r="LRD416"/>
  <c r="LRC416"/>
  <c r="LRB416"/>
  <c r="LRA416"/>
  <c r="LQZ416"/>
  <c r="LQY416"/>
  <c r="LQX416"/>
  <c r="LQW416"/>
  <c r="LQV416"/>
  <c r="LQU416"/>
  <c r="LQT416"/>
  <c r="LQS416"/>
  <c r="LQR416"/>
  <c r="LQQ416"/>
  <c r="LQP416"/>
  <c r="LQO416"/>
  <c r="LQN416"/>
  <c r="LQM416"/>
  <c r="LQL416"/>
  <c r="LQK416"/>
  <c r="LQJ416"/>
  <c r="LQI416"/>
  <c r="LQH416"/>
  <c r="LQG416"/>
  <c r="LQF416"/>
  <c r="LQE416"/>
  <c r="LQD416"/>
  <c r="LQC416"/>
  <c r="LQB416"/>
  <c r="LQA416"/>
  <c r="LPZ416"/>
  <c r="LPY416"/>
  <c r="LPX416"/>
  <c r="LPW416"/>
  <c r="LPV416"/>
  <c r="LPU416"/>
  <c r="LPT416"/>
  <c r="LPS416"/>
  <c r="LPR416"/>
  <c r="LPQ416"/>
  <c r="LPP416"/>
  <c r="LPO416"/>
  <c r="LPN416"/>
  <c r="LPM416"/>
  <c r="LPL416"/>
  <c r="LPK416"/>
  <c r="LPJ416"/>
  <c r="LPI416"/>
  <c r="LPH416"/>
  <c r="LPG416"/>
  <c r="LPF416"/>
  <c r="LPE416"/>
  <c r="LPD416"/>
  <c r="LPC416"/>
  <c r="LPB416"/>
  <c r="LPA416"/>
  <c r="LOZ416"/>
  <c r="LOY416"/>
  <c r="LOX416"/>
  <c r="LOW416"/>
  <c r="LOV416"/>
  <c r="LOU416"/>
  <c r="LOT416"/>
  <c r="LOS416"/>
  <c r="LOR416"/>
  <c r="LOQ416"/>
  <c r="LOP416"/>
  <c r="LOO416"/>
  <c r="LON416"/>
  <c r="LOM416"/>
  <c r="LOL416"/>
  <c r="LOK416"/>
  <c r="LOJ416"/>
  <c r="LOI416"/>
  <c r="LOH416"/>
  <c r="LOG416"/>
  <c r="LOF416"/>
  <c r="LOE416"/>
  <c r="LOD416"/>
  <c r="LOC416"/>
  <c r="LOB416"/>
  <c r="LOA416"/>
  <c r="LNZ416"/>
  <c r="LNY416"/>
  <c r="LNX416"/>
  <c r="LNW416"/>
  <c r="LNV416"/>
  <c r="LNU416"/>
  <c r="LNT416"/>
  <c r="LNS416"/>
  <c r="LNR416"/>
  <c r="LNQ416"/>
  <c r="LNP416"/>
  <c r="LNO416"/>
  <c r="LNN416"/>
  <c r="LNM416"/>
  <c r="LNL416"/>
  <c r="LNK416"/>
  <c r="LNJ416"/>
  <c r="LNI416"/>
  <c r="LNH416"/>
  <c r="LNG416"/>
  <c r="LNF416"/>
  <c r="LNE416"/>
  <c r="LND416"/>
  <c r="LNC416"/>
  <c r="LNB416"/>
  <c r="LNA416"/>
  <c r="LMZ416"/>
  <c r="LMY416"/>
  <c r="LMX416"/>
  <c r="LMW416"/>
  <c r="LMV416"/>
  <c r="LMU416"/>
  <c r="LMT416"/>
  <c r="LMS416"/>
  <c r="LMR416"/>
  <c r="LMQ416"/>
  <c r="LMP416"/>
  <c r="LMO416"/>
  <c r="LMN416"/>
  <c r="LMM416"/>
  <c r="LML416"/>
  <c r="LMK416"/>
  <c r="LMJ416"/>
  <c r="LMI416"/>
  <c r="LMH416"/>
  <c r="LMG416"/>
  <c r="LMF416"/>
  <c r="LME416"/>
  <c r="LMD416"/>
  <c r="LMC416"/>
  <c r="LMB416"/>
  <c r="LMA416"/>
  <c r="LLZ416"/>
  <c r="LLY416"/>
  <c r="LLX416"/>
  <c r="LLW416"/>
  <c r="LLV416"/>
  <c r="LLU416"/>
  <c r="LLT416"/>
  <c r="LLS416"/>
  <c r="LLR416"/>
  <c r="LLQ416"/>
  <c r="LLP416"/>
  <c r="LLO416"/>
  <c r="LLN416"/>
  <c r="LLM416"/>
  <c r="LLL416"/>
  <c r="LLK416"/>
  <c r="LLJ416"/>
  <c r="LLI416"/>
  <c r="LLH416"/>
  <c r="LLG416"/>
  <c r="LLF416"/>
  <c r="LLE416"/>
  <c r="LLD416"/>
  <c r="LLC416"/>
  <c r="LLB416"/>
  <c r="LLA416"/>
  <c r="LKZ416"/>
  <c r="LKY416"/>
  <c r="LKX416"/>
  <c r="LKW416"/>
  <c r="LKV416"/>
  <c r="LKU416"/>
  <c r="LKT416"/>
  <c r="LKS416"/>
  <c r="LKR416"/>
  <c r="LKQ416"/>
  <c r="LKP416"/>
  <c r="LKO416"/>
  <c r="LKN416"/>
  <c r="LKM416"/>
  <c r="LKL416"/>
  <c r="LKK416"/>
  <c r="LKJ416"/>
  <c r="LKI416"/>
  <c r="LKH416"/>
  <c r="LKG416"/>
  <c r="LKF416"/>
  <c r="LKE416"/>
  <c r="LKD416"/>
  <c r="LKC416"/>
  <c r="LKB416"/>
  <c r="LKA416"/>
  <c r="LJZ416"/>
  <c r="LJY416"/>
  <c r="LJX416"/>
  <c r="LJW416"/>
  <c r="LJV416"/>
  <c r="LJU416"/>
  <c r="LJT416"/>
  <c r="LJS416"/>
  <c r="LJR416"/>
  <c r="LJQ416"/>
  <c r="LJP416"/>
  <c r="LJO416"/>
  <c r="LJN416"/>
  <c r="LJM416"/>
  <c r="LJL416"/>
  <c r="LJK416"/>
  <c r="LJJ416"/>
  <c r="LJI416"/>
  <c r="LJH416"/>
  <c r="LJG416"/>
  <c r="LJF416"/>
  <c r="LJE416"/>
  <c r="LJD416"/>
  <c r="LJC416"/>
  <c r="LJB416"/>
  <c r="LJA416"/>
  <c r="LIZ416"/>
  <c r="LIY416"/>
  <c r="LIX416"/>
  <c r="LIW416"/>
  <c r="LIV416"/>
  <c r="LIU416"/>
  <c r="LIT416"/>
  <c r="LIS416"/>
  <c r="LIR416"/>
  <c r="LIQ416"/>
  <c r="LIP416"/>
  <c r="LIO416"/>
  <c r="LIN416"/>
  <c r="LIM416"/>
  <c r="LIL416"/>
  <c r="LIK416"/>
  <c r="LIJ416"/>
  <c r="LII416"/>
  <c r="LIH416"/>
  <c r="LIG416"/>
  <c r="LIF416"/>
  <c r="LIE416"/>
  <c r="LID416"/>
  <c r="LIC416"/>
  <c r="LIB416"/>
  <c r="LIA416"/>
  <c r="LHZ416"/>
  <c r="LHY416"/>
  <c r="LHX416"/>
  <c r="LHW416"/>
  <c r="LHV416"/>
  <c r="LHU416"/>
  <c r="LHT416"/>
  <c r="LHS416"/>
  <c r="LHR416"/>
  <c r="LHQ416"/>
  <c r="LHP416"/>
  <c r="LHO416"/>
  <c r="LHN416"/>
  <c r="LHM416"/>
  <c r="LHL416"/>
  <c r="LHK416"/>
  <c r="LHJ416"/>
  <c r="LHI416"/>
  <c r="LHH416"/>
  <c r="LHG416"/>
  <c r="LHF416"/>
  <c r="LHE416"/>
  <c r="LHD416"/>
  <c r="LHC416"/>
  <c r="LHB416"/>
  <c r="LHA416"/>
  <c r="LGZ416"/>
  <c r="LGY416"/>
  <c r="LGX416"/>
  <c r="LGW416"/>
  <c r="LGV416"/>
  <c r="LGU416"/>
  <c r="LGT416"/>
  <c r="LGS416"/>
  <c r="LGR416"/>
  <c r="LGQ416"/>
  <c r="LGP416"/>
  <c r="LGO416"/>
  <c r="LGN416"/>
  <c r="LGM416"/>
  <c r="LGL416"/>
  <c r="LGK416"/>
  <c r="LGJ416"/>
  <c r="LGI416"/>
  <c r="LGH416"/>
  <c r="LGG416"/>
  <c r="LGF416"/>
  <c r="LGE416"/>
  <c r="LGD416"/>
  <c r="LGC416"/>
  <c r="LGB416"/>
  <c r="LGA416"/>
  <c r="LFZ416"/>
  <c r="LFY416"/>
  <c r="LFX416"/>
  <c r="LFW416"/>
  <c r="LFV416"/>
  <c r="LFU416"/>
  <c r="LFT416"/>
  <c r="LFS416"/>
  <c r="LFR416"/>
  <c r="LFQ416"/>
  <c r="LFP416"/>
  <c r="LFO416"/>
  <c r="LFN416"/>
  <c r="LFM416"/>
  <c r="LFL416"/>
  <c r="LFK416"/>
  <c r="LFJ416"/>
  <c r="LFI416"/>
  <c r="LFH416"/>
  <c r="LFG416"/>
  <c r="LFF416"/>
  <c r="LFE416"/>
  <c r="LFD416"/>
  <c r="LFC416"/>
  <c r="LFB416"/>
  <c r="LFA416"/>
  <c r="LEZ416"/>
  <c r="LEY416"/>
  <c r="LEX416"/>
  <c r="LEW416"/>
  <c r="LEV416"/>
  <c r="LEU416"/>
  <c r="LET416"/>
  <c r="LES416"/>
  <c r="LER416"/>
  <c r="LEQ416"/>
  <c r="LEP416"/>
  <c r="LEO416"/>
  <c r="LEN416"/>
  <c r="LEM416"/>
  <c r="LEL416"/>
  <c r="LEK416"/>
  <c r="LEJ416"/>
  <c r="LEI416"/>
  <c r="LEH416"/>
  <c r="LEG416"/>
  <c r="LEF416"/>
  <c r="LEE416"/>
  <c r="LED416"/>
  <c r="LEC416"/>
  <c r="LEB416"/>
  <c r="LEA416"/>
  <c r="LDZ416"/>
  <c r="LDY416"/>
  <c r="LDX416"/>
  <c r="LDW416"/>
  <c r="LDV416"/>
  <c r="LDU416"/>
  <c r="LDT416"/>
  <c r="LDS416"/>
  <c r="LDR416"/>
  <c r="LDQ416"/>
  <c r="LDP416"/>
  <c r="LDO416"/>
  <c r="LDN416"/>
  <c r="LDM416"/>
  <c r="LDL416"/>
  <c r="LDK416"/>
  <c r="LDJ416"/>
  <c r="LDI416"/>
  <c r="LDH416"/>
  <c r="LDG416"/>
  <c r="LDF416"/>
  <c r="LDE416"/>
  <c r="LDD416"/>
  <c r="LDC416"/>
  <c r="LDB416"/>
  <c r="LDA416"/>
  <c r="LCZ416"/>
  <c r="LCY416"/>
  <c r="LCX416"/>
  <c r="LCW416"/>
  <c r="LCV416"/>
  <c r="LCU416"/>
  <c r="LCT416"/>
  <c r="LCS416"/>
  <c r="LCR416"/>
  <c r="LCQ416"/>
  <c r="LCP416"/>
  <c r="LCO416"/>
  <c r="LCN416"/>
  <c r="LCM416"/>
  <c r="LCL416"/>
  <c r="LCK416"/>
  <c r="LCJ416"/>
  <c r="LCI416"/>
  <c r="LCH416"/>
  <c r="LCG416"/>
  <c r="LCF416"/>
  <c r="LCE416"/>
  <c r="LCD416"/>
  <c r="LCC416"/>
  <c r="LCB416"/>
  <c r="LCA416"/>
  <c r="LBZ416"/>
  <c r="LBY416"/>
  <c r="LBX416"/>
  <c r="LBW416"/>
  <c r="LBV416"/>
  <c r="LBU416"/>
  <c r="LBT416"/>
  <c r="LBS416"/>
  <c r="LBR416"/>
  <c r="LBQ416"/>
  <c r="LBP416"/>
  <c r="LBO416"/>
  <c r="LBN416"/>
  <c r="LBM416"/>
  <c r="LBL416"/>
  <c r="LBK416"/>
  <c r="LBJ416"/>
  <c r="LBI416"/>
  <c r="LBH416"/>
  <c r="LBG416"/>
  <c r="LBF416"/>
  <c r="LBE416"/>
  <c r="LBD416"/>
  <c r="LBC416"/>
  <c r="LBB416"/>
  <c r="LBA416"/>
  <c r="LAZ416"/>
  <c r="LAY416"/>
  <c r="LAX416"/>
  <c r="LAW416"/>
  <c r="LAV416"/>
  <c r="LAU416"/>
  <c r="LAT416"/>
  <c r="LAS416"/>
  <c r="LAR416"/>
  <c r="LAQ416"/>
  <c r="LAP416"/>
  <c r="LAO416"/>
  <c r="LAN416"/>
  <c r="LAM416"/>
  <c r="LAL416"/>
  <c r="LAK416"/>
  <c r="LAJ416"/>
  <c r="LAI416"/>
  <c r="LAH416"/>
  <c r="LAG416"/>
  <c r="LAF416"/>
  <c r="LAE416"/>
  <c r="LAD416"/>
  <c r="LAC416"/>
  <c r="LAB416"/>
  <c r="LAA416"/>
  <c r="KZZ416"/>
  <c r="KZY416"/>
  <c r="KZX416"/>
  <c r="KZW416"/>
  <c r="KZV416"/>
  <c r="KZU416"/>
  <c r="KZT416"/>
  <c r="KZS416"/>
  <c r="KZR416"/>
  <c r="KZQ416"/>
  <c r="KZP416"/>
  <c r="KZO416"/>
  <c r="KZN416"/>
  <c r="KZM416"/>
  <c r="KZL416"/>
  <c r="KZK416"/>
  <c r="KZJ416"/>
  <c r="KZI416"/>
  <c r="KZH416"/>
  <c r="KZG416"/>
  <c r="KZF416"/>
  <c r="KZE416"/>
  <c r="KZD416"/>
  <c r="KZC416"/>
  <c r="KZB416"/>
  <c r="KZA416"/>
  <c r="KYZ416"/>
  <c r="KYY416"/>
  <c r="KYX416"/>
  <c r="KYW416"/>
  <c r="KYV416"/>
  <c r="KYU416"/>
  <c r="KYT416"/>
  <c r="KYS416"/>
  <c r="KYR416"/>
  <c r="KYQ416"/>
  <c r="KYP416"/>
  <c r="KYO416"/>
  <c r="KYN416"/>
  <c r="KYM416"/>
  <c r="KYL416"/>
  <c r="KYK416"/>
  <c r="KYJ416"/>
  <c r="KYI416"/>
  <c r="KYH416"/>
  <c r="KYG416"/>
  <c r="KYF416"/>
  <c r="KYE416"/>
  <c r="KYD416"/>
  <c r="KYC416"/>
  <c r="KYB416"/>
  <c r="KYA416"/>
  <c r="KXZ416"/>
  <c r="KXY416"/>
  <c r="KXX416"/>
  <c r="KXW416"/>
  <c r="KXV416"/>
  <c r="KXU416"/>
  <c r="KXT416"/>
  <c r="KXS416"/>
  <c r="KXR416"/>
  <c r="KXQ416"/>
  <c r="KXP416"/>
  <c r="KXO416"/>
  <c r="KXN416"/>
  <c r="KXM416"/>
  <c r="KXL416"/>
  <c r="KXK416"/>
  <c r="KXJ416"/>
  <c r="KXI416"/>
  <c r="KXH416"/>
  <c r="KXG416"/>
  <c r="KXF416"/>
  <c r="KXE416"/>
  <c r="KXD416"/>
  <c r="KXC416"/>
  <c r="KXB416"/>
  <c r="KXA416"/>
  <c r="KWZ416"/>
  <c r="KWY416"/>
  <c r="KWX416"/>
  <c r="KWW416"/>
  <c r="KWV416"/>
  <c r="KWU416"/>
  <c r="KWT416"/>
  <c r="KWS416"/>
  <c r="KWR416"/>
  <c r="KWQ416"/>
  <c r="KWP416"/>
  <c r="KWO416"/>
  <c r="KWN416"/>
  <c r="KWM416"/>
  <c r="KWL416"/>
  <c r="KWK416"/>
  <c r="KWJ416"/>
  <c r="KWI416"/>
  <c r="KWH416"/>
  <c r="KWG416"/>
  <c r="KWF416"/>
  <c r="KWE416"/>
  <c r="KWD416"/>
  <c r="KWC416"/>
  <c r="KWB416"/>
  <c r="KWA416"/>
  <c r="KVZ416"/>
  <c r="KVY416"/>
  <c r="KVX416"/>
  <c r="KVW416"/>
  <c r="KVV416"/>
  <c r="KVU416"/>
  <c r="KVT416"/>
  <c r="KVS416"/>
  <c r="KVR416"/>
  <c r="KVQ416"/>
  <c r="KVP416"/>
  <c r="KVO416"/>
  <c r="KVN416"/>
  <c r="KVM416"/>
  <c r="KVL416"/>
  <c r="KVK416"/>
  <c r="KVJ416"/>
  <c r="KVI416"/>
  <c r="KVH416"/>
  <c r="KVG416"/>
  <c r="KVF416"/>
  <c r="KVE416"/>
  <c r="KVD416"/>
  <c r="KVC416"/>
  <c r="KVB416"/>
  <c r="KVA416"/>
  <c r="KUZ416"/>
  <c r="KUY416"/>
  <c r="KUX416"/>
  <c r="KUW416"/>
  <c r="KUV416"/>
  <c r="KUU416"/>
  <c r="KUT416"/>
  <c r="KUS416"/>
  <c r="KUR416"/>
  <c r="KUQ416"/>
  <c r="KUP416"/>
  <c r="KUO416"/>
  <c r="KUN416"/>
  <c r="KUM416"/>
  <c r="KUL416"/>
  <c r="KUK416"/>
  <c r="KUJ416"/>
  <c r="KUI416"/>
  <c r="KUH416"/>
  <c r="KUG416"/>
  <c r="KUF416"/>
  <c r="KUE416"/>
  <c r="KUD416"/>
  <c r="KUC416"/>
  <c r="KUB416"/>
  <c r="KUA416"/>
  <c r="KTZ416"/>
  <c r="KTY416"/>
  <c r="KTX416"/>
  <c r="KTW416"/>
  <c r="KTV416"/>
  <c r="KTU416"/>
  <c r="KTT416"/>
  <c r="KTS416"/>
  <c r="KTR416"/>
  <c r="KTQ416"/>
  <c r="KTP416"/>
  <c r="KTO416"/>
  <c r="KTN416"/>
  <c r="KTM416"/>
  <c r="KTL416"/>
  <c r="KTK416"/>
  <c r="KTJ416"/>
  <c r="KTI416"/>
  <c r="KTH416"/>
  <c r="KTG416"/>
  <c r="KTF416"/>
  <c r="KTE416"/>
  <c r="KTD416"/>
  <c r="KTC416"/>
  <c r="KTB416"/>
  <c r="KTA416"/>
  <c r="KSZ416"/>
  <c r="KSY416"/>
  <c r="KSX416"/>
  <c r="KSW416"/>
  <c r="KSV416"/>
  <c r="KSU416"/>
  <c r="KST416"/>
  <c r="KSS416"/>
  <c r="KSR416"/>
  <c r="KSQ416"/>
  <c r="KSP416"/>
  <c r="KSO416"/>
  <c r="KSN416"/>
  <c r="KSM416"/>
  <c r="KSL416"/>
  <c r="KSK416"/>
  <c r="KSJ416"/>
  <c r="KSI416"/>
  <c r="KSH416"/>
  <c r="KSG416"/>
  <c r="KSF416"/>
  <c r="KSE416"/>
  <c r="KSD416"/>
  <c r="KSC416"/>
  <c r="KSB416"/>
  <c r="KSA416"/>
  <c r="KRZ416"/>
  <c r="KRY416"/>
  <c r="KRX416"/>
  <c r="KRW416"/>
  <c r="KRV416"/>
  <c r="KRU416"/>
  <c r="KRT416"/>
  <c r="KRS416"/>
  <c r="KRR416"/>
  <c r="KRQ416"/>
  <c r="KRP416"/>
  <c r="KRO416"/>
  <c r="KRN416"/>
  <c r="KRM416"/>
  <c r="KRL416"/>
  <c r="KRK416"/>
  <c r="KRJ416"/>
  <c r="KRI416"/>
  <c r="KRH416"/>
  <c r="KRG416"/>
  <c r="KRF416"/>
  <c r="KRE416"/>
  <c r="KRD416"/>
  <c r="KRC416"/>
  <c r="KRB416"/>
  <c r="KRA416"/>
  <c r="KQZ416"/>
  <c r="KQY416"/>
  <c r="KQX416"/>
  <c r="KQW416"/>
  <c r="KQV416"/>
  <c r="KQU416"/>
  <c r="KQT416"/>
  <c r="KQS416"/>
  <c r="KQR416"/>
  <c r="KQQ416"/>
  <c r="KQP416"/>
  <c r="KQO416"/>
  <c r="KQN416"/>
  <c r="KQM416"/>
  <c r="KQL416"/>
  <c r="KQK416"/>
  <c r="KQJ416"/>
  <c r="KQI416"/>
  <c r="KQH416"/>
  <c r="KQG416"/>
  <c r="KQF416"/>
  <c r="KQE416"/>
  <c r="KQD416"/>
  <c r="KQC416"/>
  <c r="KQB416"/>
  <c r="KQA416"/>
  <c r="KPZ416"/>
  <c r="KPY416"/>
  <c r="KPX416"/>
  <c r="KPW416"/>
  <c r="KPV416"/>
  <c r="KPU416"/>
  <c r="KPT416"/>
  <c r="KPS416"/>
  <c r="KPR416"/>
  <c r="KPQ416"/>
  <c r="KPP416"/>
  <c r="KPO416"/>
  <c r="KPN416"/>
  <c r="KPM416"/>
  <c r="KPL416"/>
  <c r="KPK416"/>
  <c r="KPJ416"/>
  <c r="KPI416"/>
  <c r="KPH416"/>
  <c r="KPG416"/>
  <c r="KPF416"/>
  <c r="KPE416"/>
  <c r="KPD416"/>
  <c r="KPC416"/>
  <c r="KPB416"/>
  <c r="KPA416"/>
  <c r="KOZ416"/>
  <c r="KOY416"/>
  <c r="KOX416"/>
  <c r="KOW416"/>
  <c r="KOV416"/>
  <c r="KOU416"/>
  <c r="KOT416"/>
  <c r="KOS416"/>
  <c r="KOR416"/>
  <c r="KOQ416"/>
  <c r="KOP416"/>
  <c r="KOO416"/>
  <c r="KON416"/>
  <c r="KOM416"/>
  <c r="KOL416"/>
  <c r="KOK416"/>
  <c r="KOJ416"/>
  <c r="KOI416"/>
  <c r="KOH416"/>
  <c r="KOG416"/>
  <c r="KOF416"/>
  <c r="KOE416"/>
  <c r="KOD416"/>
  <c r="KOC416"/>
  <c r="KOB416"/>
  <c r="KOA416"/>
  <c r="KNZ416"/>
  <c r="KNY416"/>
  <c r="KNX416"/>
  <c r="KNW416"/>
  <c r="KNV416"/>
  <c r="KNU416"/>
  <c r="KNT416"/>
  <c r="KNS416"/>
  <c r="KNR416"/>
  <c r="KNQ416"/>
  <c r="KNP416"/>
  <c r="KNO416"/>
  <c r="KNN416"/>
  <c r="KNM416"/>
  <c r="KNL416"/>
  <c r="KNK416"/>
  <c r="KNJ416"/>
  <c r="KNI416"/>
  <c r="KNH416"/>
  <c r="KNG416"/>
  <c r="KNF416"/>
  <c r="KNE416"/>
  <c r="KND416"/>
  <c r="KNC416"/>
  <c r="KNB416"/>
  <c r="KNA416"/>
  <c r="KMZ416"/>
  <c r="KMY416"/>
  <c r="KMX416"/>
  <c r="KMW416"/>
  <c r="KMV416"/>
  <c r="KMU416"/>
  <c r="KMT416"/>
  <c r="KMS416"/>
  <c r="KMR416"/>
  <c r="KMQ416"/>
  <c r="KMP416"/>
  <c r="KMO416"/>
  <c r="KMN416"/>
  <c r="KMM416"/>
  <c r="KML416"/>
  <c r="KMK416"/>
  <c r="KMJ416"/>
  <c r="KMI416"/>
  <c r="KMH416"/>
  <c r="KMG416"/>
  <c r="KMF416"/>
  <c r="KME416"/>
  <c r="KMD416"/>
  <c r="KMC416"/>
  <c r="KMB416"/>
  <c r="KMA416"/>
  <c r="KLZ416"/>
  <c r="KLY416"/>
  <c r="KLX416"/>
  <c r="KLW416"/>
  <c r="KLV416"/>
  <c r="KLU416"/>
  <c r="KLT416"/>
  <c r="KLS416"/>
  <c r="KLR416"/>
  <c r="KLQ416"/>
  <c r="KLP416"/>
  <c r="KLO416"/>
  <c r="KLN416"/>
  <c r="KLM416"/>
  <c r="KLL416"/>
  <c r="KLK416"/>
  <c r="KLJ416"/>
  <c r="KLI416"/>
  <c r="KLH416"/>
  <c r="KLG416"/>
  <c r="KLF416"/>
  <c r="KLE416"/>
  <c r="KLD416"/>
  <c r="KLC416"/>
  <c r="KLB416"/>
  <c r="KLA416"/>
  <c r="KKZ416"/>
  <c r="KKY416"/>
  <c r="KKX416"/>
  <c r="KKW416"/>
  <c r="KKV416"/>
  <c r="KKU416"/>
  <c r="KKT416"/>
  <c r="KKS416"/>
  <c r="KKR416"/>
  <c r="KKQ416"/>
  <c r="KKP416"/>
  <c r="KKO416"/>
  <c r="KKN416"/>
  <c r="KKM416"/>
  <c r="KKL416"/>
  <c r="KKK416"/>
  <c r="KKJ416"/>
  <c r="KKI416"/>
  <c r="KKH416"/>
  <c r="KKG416"/>
  <c r="KKF416"/>
  <c r="KKE416"/>
  <c r="KKD416"/>
  <c r="KKC416"/>
  <c r="KKB416"/>
  <c r="KKA416"/>
  <c r="KJZ416"/>
  <c r="KJY416"/>
  <c r="KJX416"/>
  <c r="KJW416"/>
  <c r="KJV416"/>
  <c r="KJU416"/>
  <c r="KJT416"/>
  <c r="KJS416"/>
  <c r="KJR416"/>
  <c r="KJQ416"/>
  <c r="KJP416"/>
  <c r="KJO416"/>
  <c r="KJN416"/>
  <c r="KJM416"/>
  <c r="KJL416"/>
  <c r="KJK416"/>
  <c r="KJJ416"/>
  <c r="KJI416"/>
  <c r="KJH416"/>
  <c r="KJG416"/>
  <c r="KJF416"/>
  <c r="KJE416"/>
  <c r="KJD416"/>
  <c r="KJC416"/>
  <c r="KJB416"/>
  <c r="KJA416"/>
  <c r="KIZ416"/>
  <c r="KIY416"/>
  <c r="KIX416"/>
  <c r="KIW416"/>
  <c r="KIV416"/>
  <c r="KIU416"/>
  <c r="KIT416"/>
  <c r="KIS416"/>
  <c r="KIR416"/>
  <c r="KIQ416"/>
  <c r="KIP416"/>
  <c r="KIO416"/>
  <c r="KIN416"/>
  <c r="KIM416"/>
  <c r="KIL416"/>
  <c r="KIK416"/>
  <c r="KIJ416"/>
  <c r="KII416"/>
  <c r="KIH416"/>
  <c r="KIG416"/>
  <c r="KIF416"/>
  <c r="KIE416"/>
  <c r="KID416"/>
  <c r="KIC416"/>
  <c r="KIB416"/>
  <c r="KIA416"/>
  <c r="KHZ416"/>
  <c r="KHY416"/>
  <c r="KHX416"/>
  <c r="KHW416"/>
  <c r="KHV416"/>
  <c r="KHU416"/>
  <c r="KHT416"/>
  <c r="KHS416"/>
  <c r="KHR416"/>
  <c r="KHQ416"/>
  <c r="KHP416"/>
  <c r="KHO416"/>
  <c r="KHN416"/>
  <c r="KHM416"/>
  <c r="KHL416"/>
  <c r="KHK416"/>
  <c r="KHJ416"/>
  <c r="KHI416"/>
  <c r="KHH416"/>
  <c r="KHG416"/>
  <c r="KHF416"/>
  <c r="KHE416"/>
  <c r="KHD416"/>
  <c r="KHC416"/>
  <c r="KHB416"/>
  <c r="KHA416"/>
  <c r="KGZ416"/>
  <c r="KGY416"/>
  <c r="KGX416"/>
  <c r="KGW416"/>
  <c r="KGV416"/>
  <c r="KGU416"/>
  <c r="KGT416"/>
  <c r="KGS416"/>
  <c r="KGR416"/>
  <c r="KGQ416"/>
  <c r="KGP416"/>
  <c r="KGO416"/>
  <c r="KGN416"/>
  <c r="KGM416"/>
  <c r="KGL416"/>
  <c r="KGK416"/>
  <c r="KGJ416"/>
  <c r="KGI416"/>
  <c r="KGH416"/>
  <c r="KGG416"/>
  <c r="KGF416"/>
  <c r="KGE416"/>
  <c r="KGD416"/>
  <c r="KGC416"/>
  <c r="KGB416"/>
  <c r="KGA416"/>
  <c r="KFZ416"/>
  <c r="KFY416"/>
  <c r="KFX416"/>
  <c r="KFW416"/>
  <c r="KFV416"/>
  <c r="KFU416"/>
  <c r="KFT416"/>
  <c r="KFS416"/>
  <c r="KFR416"/>
  <c r="KFQ416"/>
  <c r="KFP416"/>
  <c r="KFO416"/>
  <c r="KFN416"/>
  <c r="KFM416"/>
  <c r="KFL416"/>
  <c r="KFK416"/>
  <c r="KFJ416"/>
  <c r="KFI416"/>
  <c r="KFH416"/>
  <c r="KFG416"/>
  <c r="KFF416"/>
  <c r="KFE416"/>
  <c r="KFD416"/>
  <c r="KFC416"/>
  <c r="KFB416"/>
  <c r="KFA416"/>
  <c r="KEZ416"/>
  <c r="KEY416"/>
  <c r="KEX416"/>
  <c r="KEW416"/>
  <c r="KEV416"/>
  <c r="KEU416"/>
  <c r="KET416"/>
  <c r="KES416"/>
  <c r="KER416"/>
  <c r="KEQ416"/>
  <c r="KEP416"/>
  <c r="KEO416"/>
  <c r="KEN416"/>
  <c r="KEM416"/>
  <c r="KEL416"/>
  <c r="KEK416"/>
  <c r="KEJ416"/>
  <c r="KEI416"/>
  <c r="KEH416"/>
  <c r="KEG416"/>
  <c r="KEF416"/>
  <c r="KEE416"/>
  <c r="KED416"/>
  <c r="KEC416"/>
  <c r="KEB416"/>
  <c r="KEA416"/>
  <c r="KDZ416"/>
  <c r="KDY416"/>
  <c r="KDX416"/>
  <c r="KDW416"/>
  <c r="KDV416"/>
  <c r="KDU416"/>
  <c r="KDT416"/>
  <c r="KDS416"/>
  <c r="KDR416"/>
  <c r="KDQ416"/>
  <c r="KDP416"/>
  <c r="KDO416"/>
  <c r="KDN416"/>
  <c r="KDM416"/>
  <c r="KDL416"/>
  <c r="KDK416"/>
  <c r="KDJ416"/>
  <c r="KDI416"/>
  <c r="KDH416"/>
  <c r="KDG416"/>
  <c r="KDF416"/>
  <c r="KDE416"/>
  <c r="KDD416"/>
  <c r="KDC416"/>
  <c r="KDB416"/>
  <c r="KDA416"/>
  <c r="KCZ416"/>
  <c r="KCY416"/>
  <c r="KCX416"/>
  <c r="KCW416"/>
  <c r="KCV416"/>
  <c r="KCU416"/>
  <c r="KCT416"/>
  <c r="KCS416"/>
  <c r="KCR416"/>
  <c r="KCQ416"/>
  <c r="KCP416"/>
  <c r="KCO416"/>
  <c r="KCN416"/>
  <c r="KCM416"/>
  <c r="KCL416"/>
  <c r="KCK416"/>
  <c r="KCJ416"/>
  <c r="KCI416"/>
  <c r="KCH416"/>
  <c r="KCG416"/>
  <c r="KCF416"/>
  <c r="KCE416"/>
  <c r="KCD416"/>
  <c r="KCC416"/>
  <c r="KCB416"/>
  <c r="KCA416"/>
  <c r="KBZ416"/>
  <c r="KBY416"/>
  <c r="KBX416"/>
  <c r="KBW416"/>
  <c r="KBV416"/>
  <c r="KBU416"/>
  <c r="KBT416"/>
  <c r="KBS416"/>
  <c r="KBR416"/>
  <c r="KBQ416"/>
  <c r="KBP416"/>
  <c r="KBO416"/>
  <c r="KBN416"/>
  <c r="KBM416"/>
  <c r="KBL416"/>
  <c r="KBK416"/>
  <c r="KBJ416"/>
  <c r="KBI416"/>
  <c r="KBH416"/>
  <c r="KBG416"/>
  <c r="KBF416"/>
  <c r="KBE416"/>
  <c r="KBD416"/>
  <c r="KBC416"/>
  <c r="KBB416"/>
  <c r="KBA416"/>
  <c r="KAZ416"/>
  <c r="KAY416"/>
  <c r="KAX416"/>
  <c r="KAW416"/>
  <c r="KAV416"/>
  <c r="KAU416"/>
  <c r="KAT416"/>
  <c r="KAS416"/>
  <c r="KAR416"/>
  <c r="KAQ416"/>
  <c r="KAP416"/>
  <c r="KAO416"/>
  <c r="KAN416"/>
  <c r="KAM416"/>
  <c r="KAL416"/>
  <c r="KAK416"/>
  <c r="KAJ416"/>
  <c r="KAI416"/>
  <c r="KAH416"/>
  <c r="KAG416"/>
  <c r="KAF416"/>
  <c r="KAE416"/>
  <c r="KAD416"/>
  <c r="KAC416"/>
  <c r="KAB416"/>
  <c r="KAA416"/>
  <c r="JZZ416"/>
  <c r="JZY416"/>
  <c r="JZX416"/>
  <c r="JZW416"/>
  <c r="JZV416"/>
  <c r="JZU416"/>
  <c r="JZT416"/>
  <c r="JZS416"/>
  <c r="JZR416"/>
  <c r="JZQ416"/>
  <c r="JZP416"/>
  <c r="JZO416"/>
  <c r="JZN416"/>
  <c r="JZM416"/>
  <c r="JZL416"/>
  <c r="JZK416"/>
  <c r="JZJ416"/>
  <c r="JZI416"/>
  <c r="JZH416"/>
  <c r="JZG416"/>
  <c r="JZF416"/>
  <c r="JZE416"/>
  <c r="JZD416"/>
  <c r="JZC416"/>
  <c r="JZB416"/>
  <c r="JZA416"/>
  <c r="JYZ416"/>
  <c r="JYY416"/>
  <c r="JYX416"/>
  <c r="JYW416"/>
  <c r="JYV416"/>
  <c r="JYU416"/>
  <c r="JYT416"/>
  <c r="JYS416"/>
  <c r="JYR416"/>
  <c r="JYQ416"/>
  <c r="JYP416"/>
  <c r="JYO416"/>
  <c r="JYN416"/>
  <c r="JYM416"/>
  <c r="JYL416"/>
  <c r="JYK416"/>
  <c r="JYJ416"/>
  <c r="JYI416"/>
  <c r="JYH416"/>
  <c r="JYG416"/>
  <c r="JYF416"/>
  <c r="JYE416"/>
  <c r="JYD416"/>
  <c r="JYC416"/>
  <c r="JYB416"/>
  <c r="JYA416"/>
  <c r="JXZ416"/>
  <c r="JXY416"/>
  <c r="JXX416"/>
  <c r="JXW416"/>
  <c r="JXV416"/>
  <c r="JXU416"/>
  <c r="JXT416"/>
  <c r="JXS416"/>
  <c r="JXR416"/>
  <c r="JXQ416"/>
  <c r="JXP416"/>
  <c r="JXO416"/>
  <c r="JXN416"/>
  <c r="JXM416"/>
  <c r="JXL416"/>
  <c r="JXK416"/>
  <c r="JXJ416"/>
  <c r="JXI416"/>
  <c r="JXH416"/>
  <c r="JXG416"/>
  <c r="JXF416"/>
  <c r="JXE416"/>
  <c r="JXD416"/>
  <c r="JXC416"/>
  <c r="JXB416"/>
  <c r="JXA416"/>
  <c r="JWZ416"/>
  <c r="JWY416"/>
  <c r="JWX416"/>
  <c r="JWW416"/>
  <c r="JWV416"/>
  <c r="JWU416"/>
  <c r="JWT416"/>
  <c r="JWS416"/>
  <c r="JWR416"/>
  <c r="JWQ416"/>
  <c r="JWP416"/>
  <c r="JWO416"/>
  <c r="JWN416"/>
  <c r="JWM416"/>
  <c r="JWL416"/>
  <c r="JWK416"/>
  <c r="JWJ416"/>
  <c r="JWI416"/>
  <c r="JWH416"/>
  <c r="JWG416"/>
  <c r="JWF416"/>
  <c r="JWE416"/>
  <c r="JWD416"/>
  <c r="JWC416"/>
  <c r="JWB416"/>
  <c r="JWA416"/>
  <c r="JVZ416"/>
  <c r="JVY416"/>
  <c r="JVX416"/>
  <c r="JVW416"/>
  <c r="JVV416"/>
  <c r="JVU416"/>
  <c r="JVT416"/>
  <c r="JVS416"/>
  <c r="JVR416"/>
  <c r="JVQ416"/>
  <c r="JVP416"/>
  <c r="JVO416"/>
  <c r="JVN416"/>
  <c r="JVM416"/>
  <c r="JVL416"/>
  <c r="JVK416"/>
  <c r="JVJ416"/>
  <c r="JVI416"/>
  <c r="JVH416"/>
  <c r="JVG416"/>
  <c r="JVF416"/>
  <c r="JVE416"/>
  <c r="JVD416"/>
  <c r="JVC416"/>
  <c r="JVB416"/>
  <c r="JVA416"/>
  <c r="JUZ416"/>
  <c r="JUY416"/>
  <c r="JUX416"/>
  <c r="JUW416"/>
  <c r="JUV416"/>
  <c r="JUU416"/>
  <c r="JUT416"/>
  <c r="JUS416"/>
  <c r="JUR416"/>
  <c r="JUQ416"/>
  <c r="JUP416"/>
  <c r="JUO416"/>
  <c r="JUN416"/>
  <c r="JUM416"/>
  <c r="JUL416"/>
  <c r="JUK416"/>
  <c r="JUJ416"/>
  <c r="JUI416"/>
  <c r="JUH416"/>
  <c r="JUG416"/>
  <c r="JUF416"/>
  <c r="JUE416"/>
  <c r="JUD416"/>
  <c r="JUC416"/>
  <c r="JUB416"/>
  <c r="JUA416"/>
  <c r="JTZ416"/>
  <c r="JTY416"/>
  <c r="JTX416"/>
  <c r="JTW416"/>
  <c r="JTV416"/>
  <c r="JTU416"/>
  <c r="JTT416"/>
  <c r="JTS416"/>
  <c r="JTR416"/>
  <c r="JTQ416"/>
  <c r="JTP416"/>
  <c r="JTO416"/>
  <c r="JTN416"/>
  <c r="JTM416"/>
  <c r="JTL416"/>
  <c r="JTK416"/>
  <c r="JTJ416"/>
  <c r="JTI416"/>
  <c r="JTH416"/>
  <c r="JTG416"/>
  <c r="JTF416"/>
  <c r="JTE416"/>
  <c r="JTD416"/>
  <c r="JTC416"/>
  <c r="JTB416"/>
  <c r="JTA416"/>
  <c r="JSZ416"/>
  <c r="JSY416"/>
  <c r="JSX416"/>
  <c r="JSW416"/>
  <c r="JSV416"/>
  <c r="JSU416"/>
  <c r="JST416"/>
  <c r="JSS416"/>
  <c r="JSR416"/>
  <c r="JSQ416"/>
  <c r="JSP416"/>
  <c r="JSO416"/>
  <c r="JSN416"/>
  <c r="JSM416"/>
  <c r="JSL416"/>
  <c r="JSK416"/>
  <c r="JSJ416"/>
  <c r="JSI416"/>
  <c r="JSH416"/>
  <c r="JSG416"/>
  <c r="JSF416"/>
  <c r="JSE416"/>
  <c r="JSD416"/>
  <c r="JSC416"/>
  <c r="JSB416"/>
  <c r="JSA416"/>
  <c r="JRZ416"/>
  <c r="JRY416"/>
  <c r="JRX416"/>
  <c r="JRW416"/>
  <c r="JRV416"/>
  <c r="JRU416"/>
  <c r="JRT416"/>
  <c r="JRS416"/>
  <c r="JRR416"/>
  <c r="JRQ416"/>
  <c r="JRP416"/>
  <c r="JRO416"/>
  <c r="JRN416"/>
  <c r="JRM416"/>
  <c r="JRL416"/>
  <c r="JRK416"/>
  <c r="JRJ416"/>
  <c r="JRI416"/>
  <c r="JRH416"/>
  <c r="JRG416"/>
  <c r="JRF416"/>
  <c r="JRE416"/>
  <c r="JRD416"/>
  <c r="JRC416"/>
  <c r="JRB416"/>
  <c r="JRA416"/>
  <c r="JQZ416"/>
  <c r="JQY416"/>
  <c r="JQX416"/>
  <c r="JQW416"/>
  <c r="JQV416"/>
  <c r="JQU416"/>
  <c r="JQT416"/>
  <c r="JQS416"/>
  <c r="JQR416"/>
  <c r="JQQ416"/>
  <c r="JQP416"/>
  <c r="JQO416"/>
  <c r="JQN416"/>
  <c r="JQM416"/>
  <c r="JQL416"/>
  <c r="JQK416"/>
  <c r="JQJ416"/>
  <c r="JQI416"/>
  <c r="JQH416"/>
  <c r="JQG416"/>
  <c r="JQF416"/>
  <c r="JQE416"/>
  <c r="JQD416"/>
  <c r="JQC416"/>
  <c r="JQB416"/>
  <c r="JQA416"/>
  <c r="JPZ416"/>
  <c r="JPY416"/>
  <c r="JPX416"/>
  <c r="JPW416"/>
  <c r="JPV416"/>
  <c r="JPU416"/>
  <c r="JPT416"/>
  <c r="JPS416"/>
  <c r="JPR416"/>
  <c r="JPQ416"/>
  <c r="JPP416"/>
  <c r="JPO416"/>
  <c r="JPN416"/>
  <c r="JPM416"/>
  <c r="JPL416"/>
  <c r="JPK416"/>
  <c r="JPJ416"/>
  <c r="JPI416"/>
  <c r="JPH416"/>
  <c r="JPG416"/>
  <c r="JPF416"/>
  <c r="JPE416"/>
  <c r="JPD416"/>
  <c r="JPC416"/>
  <c r="JPB416"/>
  <c r="JPA416"/>
  <c r="JOZ416"/>
  <c r="JOY416"/>
  <c r="JOX416"/>
  <c r="JOW416"/>
  <c r="JOV416"/>
  <c r="JOU416"/>
  <c r="JOT416"/>
  <c r="JOS416"/>
  <c r="JOR416"/>
  <c r="JOQ416"/>
  <c r="JOP416"/>
  <c r="JOO416"/>
  <c r="JON416"/>
  <c r="JOM416"/>
  <c r="JOL416"/>
  <c r="JOK416"/>
  <c r="JOJ416"/>
  <c r="JOI416"/>
  <c r="JOH416"/>
  <c r="JOG416"/>
  <c r="JOF416"/>
  <c r="JOE416"/>
  <c r="JOD416"/>
  <c r="JOC416"/>
  <c r="JOB416"/>
  <c r="JOA416"/>
  <c r="JNZ416"/>
  <c r="JNY416"/>
  <c r="JNX416"/>
  <c r="JNW416"/>
  <c r="JNV416"/>
  <c r="JNU416"/>
  <c r="JNT416"/>
  <c r="JNS416"/>
  <c r="JNR416"/>
  <c r="JNQ416"/>
  <c r="JNP416"/>
  <c r="JNO416"/>
  <c r="JNN416"/>
  <c r="JNM416"/>
  <c r="JNL416"/>
  <c r="JNK416"/>
  <c r="JNJ416"/>
  <c r="JNI416"/>
  <c r="JNH416"/>
  <c r="JNG416"/>
  <c r="JNF416"/>
  <c r="JNE416"/>
  <c r="JND416"/>
  <c r="JNC416"/>
  <c r="JNB416"/>
  <c r="JNA416"/>
  <c r="JMZ416"/>
  <c r="JMY416"/>
  <c r="JMX416"/>
  <c r="JMW416"/>
  <c r="JMV416"/>
  <c r="JMU416"/>
  <c r="JMT416"/>
  <c r="JMS416"/>
  <c r="JMR416"/>
  <c r="JMQ416"/>
  <c r="JMP416"/>
  <c r="JMO416"/>
  <c r="JMN416"/>
  <c r="JMM416"/>
  <c r="JML416"/>
  <c r="JMK416"/>
  <c r="JMJ416"/>
  <c r="JMI416"/>
  <c r="JMH416"/>
  <c r="JMG416"/>
  <c r="JMF416"/>
  <c r="JME416"/>
  <c r="JMD416"/>
  <c r="JMC416"/>
  <c r="JMB416"/>
  <c r="JMA416"/>
  <c r="JLZ416"/>
  <c r="JLY416"/>
  <c r="JLX416"/>
  <c r="JLW416"/>
  <c r="JLV416"/>
  <c r="JLU416"/>
  <c r="JLT416"/>
  <c r="JLS416"/>
  <c r="JLR416"/>
  <c r="JLQ416"/>
  <c r="JLP416"/>
  <c r="JLO416"/>
  <c r="JLN416"/>
  <c r="JLM416"/>
  <c r="JLL416"/>
  <c r="JLK416"/>
  <c r="JLJ416"/>
  <c r="JLI416"/>
  <c r="JLH416"/>
  <c r="JLG416"/>
  <c r="JLF416"/>
  <c r="JLE416"/>
  <c r="JLD416"/>
  <c r="JLC416"/>
  <c r="JLB416"/>
  <c r="JLA416"/>
  <c r="JKZ416"/>
  <c r="JKY416"/>
  <c r="JKX416"/>
  <c r="JKW416"/>
  <c r="JKV416"/>
  <c r="JKU416"/>
  <c r="JKT416"/>
  <c r="JKS416"/>
  <c r="JKR416"/>
  <c r="JKQ416"/>
  <c r="JKP416"/>
  <c r="JKO416"/>
  <c r="JKN416"/>
  <c r="JKM416"/>
  <c r="JKL416"/>
  <c r="JKK416"/>
  <c r="JKJ416"/>
  <c r="JKI416"/>
  <c r="JKH416"/>
  <c r="JKG416"/>
  <c r="JKF416"/>
  <c r="JKE416"/>
  <c r="JKD416"/>
  <c r="JKC416"/>
  <c r="JKB416"/>
  <c r="JKA416"/>
  <c r="JJZ416"/>
  <c r="JJY416"/>
  <c r="JJX416"/>
  <c r="JJW416"/>
  <c r="JJV416"/>
  <c r="JJU416"/>
  <c r="JJT416"/>
  <c r="JJS416"/>
  <c r="JJR416"/>
  <c r="JJQ416"/>
  <c r="JJP416"/>
  <c r="JJO416"/>
  <c r="JJN416"/>
  <c r="JJM416"/>
  <c r="JJL416"/>
  <c r="JJK416"/>
  <c r="JJJ416"/>
  <c r="JJI416"/>
  <c r="JJH416"/>
  <c r="JJG416"/>
  <c r="JJF416"/>
  <c r="JJE416"/>
  <c r="JJD416"/>
  <c r="JJC416"/>
  <c r="JJB416"/>
  <c r="JJA416"/>
  <c r="JIZ416"/>
  <c r="JIY416"/>
  <c r="JIX416"/>
  <c r="JIW416"/>
  <c r="JIV416"/>
  <c r="JIU416"/>
  <c r="JIT416"/>
  <c r="JIS416"/>
  <c r="JIR416"/>
  <c r="JIQ416"/>
  <c r="JIP416"/>
  <c r="JIO416"/>
  <c r="JIN416"/>
  <c r="JIM416"/>
  <c r="JIL416"/>
  <c r="JIK416"/>
  <c r="JIJ416"/>
  <c r="JII416"/>
  <c r="JIH416"/>
  <c r="JIG416"/>
  <c r="JIF416"/>
  <c r="JIE416"/>
  <c r="JID416"/>
  <c r="JIC416"/>
  <c r="JIB416"/>
  <c r="JIA416"/>
  <c r="JHZ416"/>
  <c r="JHY416"/>
  <c r="JHX416"/>
  <c r="JHW416"/>
  <c r="JHV416"/>
  <c r="JHU416"/>
  <c r="JHT416"/>
  <c r="JHS416"/>
  <c r="JHR416"/>
  <c r="JHQ416"/>
  <c r="JHP416"/>
  <c r="JHO416"/>
  <c r="JHN416"/>
  <c r="JHM416"/>
  <c r="JHL416"/>
  <c r="JHK416"/>
  <c r="JHJ416"/>
  <c r="JHI416"/>
  <c r="JHH416"/>
  <c r="JHG416"/>
  <c r="JHF416"/>
  <c r="JHE416"/>
  <c r="JHD416"/>
  <c r="JHC416"/>
  <c r="JHB416"/>
  <c r="JHA416"/>
  <c r="JGZ416"/>
  <c r="JGY416"/>
  <c r="JGX416"/>
  <c r="JGW416"/>
  <c r="JGV416"/>
  <c r="JGU416"/>
  <c r="JGT416"/>
  <c r="JGS416"/>
  <c r="JGR416"/>
  <c r="JGQ416"/>
  <c r="JGP416"/>
  <c r="JGO416"/>
  <c r="JGN416"/>
  <c r="JGM416"/>
  <c r="JGL416"/>
  <c r="JGK416"/>
  <c r="JGJ416"/>
  <c r="JGI416"/>
  <c r="JGH416"/>
  <c r="JGG416"/>
  <c r="JGF416"/>
  <c r="JGE416"/>
  <c r="JGD416"/>
  <c r="JGC416"/>
  <c r="JGB416"/>
  <c r="JGA416"/>
  <c r="JFZ416"/>
  <c r="JFY416"/>
  <c r="JFX416"/>
  <c r="JFW416"/>
  <c r="JFV416"/>
  <c r="JFU416"/>
  <c r="JFT416"/>
  <c r="JFS416"/>
  <c r="JFR416"/>
  <c r="JFQ416"/>
  <c r="JFP416"/>
  <c r="JFO416"/>
  <c r="JFN416"/>
  <c r="JFM416"/>
  <c r="JFL416"/>
  <c r="JFK416"/>
  <c r="JFJ416"/>
  <c r="JFI416"/>
  <c r="JFH416"/>
  <c r="JFG416"/>
  <c r="JFF416"/>
  <c r="JFE416"/>
  <c r="JFD416"/>
  <c r="JFC416"/>
  <c r="JFB416"/>
  <c r="JFA416"/>
  <c r="JEZ416"/>
  <c r="JEY416"/>
  <c r="JEX416"/>
  <c r="JEW416"/>
  <c r="JEV416"/>
  <c r="JEU416"/>
  <c r="JET416"/>
  <c r="JES416"/>
  <c r="JER416"/>
  <c r="JEQ416"/>
  <c r="JEP416"/>
  <c r="JEO416"/>
  <c r="JEN416"/>
  <c r="JEM416"/>
  <c r="JEL416"/>
  <c r="JEK416"/>
  <c r="JEJ416"/>
  <c r="JEI416"/>
  <c r="JEH416"/>
  <c r="JEG416"/>
  <c r="JEF416"/>
  <c r="JEE416"/>
  <c r="JED416"/>
  <c r="JEC416"/>
  <c r="JEB416"/>
  <c r="JEA416"/>
  <c r="JDZ416"/>
  <c r="JDY416"/>
  <c r="JDX416"/>
  <c r="JDW416"/>
  <c r="JDV416"/>
  <c r="JDU416"/>
  <c r="JDT416"/>
  <c r="JDS416"/>
  <c r="JDR416"/>
  <c r="JDQ416"/>
  <c r="JDP416"/>
  <c r="JDO416"/>
  <c r="JDN416"/>
  <c r="JDM416"/>
  <c r="JDL416"/>
  <c r="JDK416"/>
  <c r="JDJ416"/>
  <c r="JDI416"/>
  <c r="JDH416"/>
  <c r="JDG416"/>
  <c r="JDF416"/>
  <c r="JDE416"/>
  <c r="JDD416"/>
  <c r="JDC416"/>
  <c r="JDB416"/>
  <c r="JDA416"/>
  <c r="JCZ416"/>
  <c r="JCY416"/>
  <c r="JCX416"/>
  <c r="JCW416"/>
  <c r="JCV416"/>
  <c r="JCU416"/>
  <c r="JCT416"/>
  <c r="JCS416"/>
  <c r="JCR416"/>
  <c r="JCQ416"/>
  <c r="JCP416"/>
  <c r="JCO416"/>
  <c r="JCN416"/>
  <c r="JCM416"/>
  <c r="JCL416"/>
  <c r="JCK416"/>
  <c r="JCJ416"/>
  <c r="JCI416"/>
  <c r="JCH416"/>
  <c r="JCG416"/>
  <c r="JCF416"/>
  <c r="JCE416"/>
  <c r="JCD416"/>
  <c r="JCC416"/>
  <c r="JCB416"/>
  <c r="JCA416"/>
  <c r="JBZ416"/>
  <c r="JBY416"/>
  <c r="JBX416"/>
  <c r="JBW416"/>
  <c r="JBV416"/>
  <c r="JBU416"/>
  <c r="JBT416"/>
  <c r="JBS416"/>
  <c r="JBR416"/>
  <c r="JBQ416"/>
  <c r="JBP416"/>
  <c r="JBO416"/>
  <c r="JBN416"/>
  <c r="JBM416"/>
  <c r="JBL416"/>
  <c r="JBK416"/>
  <c r="JBJ416"/>
  <c r="JBI416"/>
  <c r="JBH416"/>
  <c r="JBG416"/>
  <c r="JBF416"/>
  <c r="JBE416"/>
  <c r="JBD416"/>
  <c r="JBC416"/>
  <c r="JBB416"/>
  <c r="JBA416"/>
  <c r="JAZ416"/>
  <c r="JAY416"/>
  <c r="JAX416"/>
  <c r="JAW416"/>
  <c r="JAV416"/>
  <c r="JAU416"/>
  <c r="JAT416"/>
  <c r="JAS416"/>
  <c r="JAR416"/>
  <c r="JAQ416"/>
  <c r="JAP416"/>
  <c r="JAO416"/>
  <c r="JAN416"/>
  <c r="JAM416"/>
  <c r="JAL416"/>
  <c r="JAK416"/>
  <c r="JAJ416"/>
  <c r="JAI416"/>
  <c r="JAH416"/>
  <c r="JAG416"/>
  <c r="JAF416"/>
  <c r="JAE416"/>
  <c r="JAD416"/>
  <c r="JAC416"/>
  <c r="JAB416"/>
  <c r="JAA416"/>
  <c r="IZZ416"/>
  <c r="IZY416"/>
  <c r="IZX416"/>
  <c r="IZW416"/>
  <c r="IZV416"/>
  <c r="IZU416"/>
  <c r="IZT416"/>
  <c r="IZS416"/>
  <c r="IZR416"/>
  <c r="IZQ416"/>
  <c r="IZP416"/>
  <c r="IZO416"/>
  <c r="IZN416"/>
  <c r="IZM416"/>
  <c r="IZL416"/>
  <c r="IZK416"/>
  <c r="IZJ416"/>
  <c r="IZI416"/>
  <c r="IZH416"/>
  <c r="IZG416"/>
  <c r="IZF416"/>
  <c r="IZE416"/>
  <c r="IZD416"/>
  <c r="IZC416"/>
  <c r="IZB416"/>
  <c r="IZA416"/>
  <c r="IYZ416"/>
  <c r="IYY416"/>
  <c r="IYX416"/>
  <c r="IYW416"/>
  <c r="IYV416"/>
  <c r="IYU416"/>
  <c r="IYT416"/>
  <c r="IYS416"/>
  <c r="IYR416"/>
  <c r="IYQ416"/>
  <c r="IYP416"/>
  <c r="IYO416"/>
  <c r="IYN416"/>
  <c r="IYM416"/>
  <c r="IYL416"/>
  <c r="IYK416"/>
  <c r="IYJ416"/>
  <c r="IYI416"/>
  <c r="IYH416"/>
  <c r="IYG416"/>
  <c r="IYF416"/>
  <c r="IYE416"/>
  <c r="IYD416"/>
  <c r="IYC416"/>
  <c r="IYB416"/>
  <c r="IYA416"/>
  <c r="IXZ416"/>
  <c r="IXY416"/>
  <c r="IXX416"/>
  <c r="IXW416"/>
  <c r="IXV416"/>
  <c r="IXU416"/>
  <c r="IXT416"/>
  <c r="IXS416"/>
  <c r="IXR416"/>
  <c r="IXQ416"/>
  <c r="IXP416"/>
  <c r="IXO416"/>
  <c r="IXN416"/>
  <c r="IXM416"/>
  <c r="IXL416"/>
  <c r="IXK416"/>
  <c r="IXJ416"/>
  <c r="IXI416"/>
  <c r="IXH416"/>
  <c r="IXG416"/>
  <c r="IXF416"/>
  <c r="IXE416"/>
  <c r="IXD416"/>
  <c r="IXC416"/>
  <c r="IXB416"/>
  <c r="IXA416"/>
  <c r="IWZ416"/>
  <c r="IWY416"/>
  <c r="IWX416"/>
  <c r="IWW416"/>
  <c r="IWV416"/>
  <c r="IWU416"/>
  <c r="IWT416"/>
  <c r="IWS416"/>
  <c r="IWR416"/>
  <c r="IWQ416"/>
  <c r="IWP416"/>
  <c r="IWO416"/>
  <c r="IWN416"/>
  <c r="IWM416"/>
  <c r="IWL416"/>
  <c r="IWK416"/>
  <c r="IWJ416"/>
  <c r="IWI416"/>
  <c r="IWH416"/>
  <c r="IWG416"/>
  <c r="IWF416"/>
  <c r="IWE416"/>
  <c r="IWD416"/>
  <c r="IWC416"/>
  <c r="IWB416"/>
  <c r="IWA416"/>
  <c r="IVZ416"/>
  <c r="IVY416"/>
  <c r="IVX416"/>
  <c r="IVW416"/>
  <c r="IVV416"/>
  <c r="IVU416"/>
  <c r="IVT416"/>
  <c r="IVS416"/>
  <c r="IVR416"/>
  <c r="IVQ416"/>
  <c r="IVP416"/>
  <c r="IVO416"/>
  <c r="IVN416"/>
  <c r="IVM416"/>
  <c r="IVL416"/>
  <c r="IVK416"/>
  <c r="IVJ416"/>
  <c r="IVI416"/>
  <c r="IVH416"/>
  <c r="IVG416"/>
  <c r="IVF416"/>
  <c r="IVE416"/>
  <c r="IVD416"/>
  <c r="IVC416"/>
  <c r="IVB416"/>
  <c r="IVA416"/>
  <c r="IUZ416"/>
  <c r="IUY416"/>
  <c r="IUX416"/>
  <c r="IUW416"/>
  <c r="IUV416"/>
  <c r="IUU416"/>
  <c r="IUT416"/>
  <c r="IUS416"/>
  <c r="IUR416"/>
  <c r="IUQ416"/>
  <c r="IUP416"/>
  <c r="IUO416"/>
  <c r="IUN416"/>
  <c r="IUM416"/>
  <c r="IUL416"/>
  <c r="IUK416"/>
  <c r="IUJ416"/>
  <c r="IUI416"/>
  <c r="IUH416"/>
  <c r="IUG416"/>
  <c r="IUF416"/>
  <c r="IUE416"/>
  <c r="IUD416"/>
  <c r="IUC416"/>
  <c r="IUB416"/>
  <c r="IUA416"/>
  <c r="ITZ416"/>
  <c r="ITY416"/>
  <c r="ITX416"/>
  <c r="ITW416"/>
  <c r="ITV416"/>
  <c r="ITU416"/>
  <c r="ITT416"/>
  <c r="ITS416"/>
  <c r="ITR416"/>
  <c r="ITQ416"/>
  <c r="ITP416"/>
  <c r="ITO416"/>
  <c r="ITN416"/>
  <c r="ITM416"/>
  <c r="ITL416"/>
  <c r="ITK416"/>
  <c r="ITJ416"/>
  <c r="ITI416"/>
  <c r="ITH416"/>
  <c r="ITG416"/>
  <c r="ITF416"/>
  <c r="ITE416"/>
  <c r="ITD416"/>
  <c r="ITC416"/>
  <c r="ITB416"/>
  <c r="ITA416"/>
  <c r="ISZ416"/>
  <c r="ISY416"/>
  <c r="ISX416"/>
  <c r="ISW416"/>
  <c r="ISV416"/>
  <c r="ISU416"/>
  <c r="IST416"/>
  <c r="ISS416"/>
  <c r="ISR416"/>
  <c r="ISQ416"/>
  <c r="ISP416"/>
  <c r="ISO416"/>
  <c r="ISN416"/>
  <c r="ISM416"/>
  <c r="ISL416"/>
  <c r="ISK416"/>
  <c r="ISJ416"/>
  <c r="ISI416"/>
  <c r="ISH416"/>
  <c r="ISG416"/>
  <c r="ISF416"/>
  <c r="ISE416"/>
  <c r="ISD416"/>
  <c r="ISC416"/>
  <c r="ISB416"/>
  <c r="ISA416"/>
  <c r="IRZ416"/>
  <c r="IRY416"/>
  <c r="IRX416"/>
  <c r="IRW416"/>
  <c r="IRV416"/>
  <c r="IRU416"/>
  <c r="IRT416"/>
  <c r="IRS416"/>
  <c r="IRR416"/>
  <c r="IRQ416"/>
  <c r="IRP416"/>
  <c r="IRO416"/>
  <c r="IRN416"/>
  <c r="IRM416"/>
  <c r="IRL416"/>
  <c r="IRK416"/>
  <c r="IRJ416"/>
  <c r="IRI416"/>
  <c r="IRH416"/>
  <c r="IRG416"/>
  <c r="IRF416"/>
  <c r="IRE416"/>
  <c r="IRD416"/>
  <c r="IRC416"/>
  <c r="IRB416"/>
  <c r="IRA416"/>
  <c r="IQZ416"/>
  <c r="IQY416"/>
  <c r="IQX416"/>
  <c r="IQW416"/>
  <c r="IQV416"/>
  <c r="IQU416"/>
  <c r="IQT416"/>
  <c r="IQS416"/>
  <c r="IQR416"/>
  <c r="IQQ416"/>
  <c r="IQP416"/>
  <c r="IQO416"/>
  <c r="IQN416"/>
  <c r="IQM416"/>
  <c r="IQL416"/>
  <c r="IQK416"/>
  <c r="IQJ416"/>
  <c r="IQI416"/>
  <c r="IQH416"/>
  <c r="IQG416"/>
  <c r="IQF416"/>
  <c r="IQE416"/>
  <c r="IQD416"/>
  <c r="IQC416"/>
  <c r="IQB416"/>
  <c r="IQA416"/>
  <c r="IPZ416"/>
  <c r="IPY416"/>
  <c r="IPX416"/>
  <c r="IPW416"/>
  <c r="IPV416"/>
  <c r="IPU416"/>
  <c r="IPT416"/>
  <c r="IPS416"/>
  <c r="IPR416"/>
  <c r="IPQ416"/>
  <c r="IPP416"/>
  <c r="IPO416"/>
  <c r="IPN416"/>
  <c r="IPM416"/>
  <c r="IPL416"/>
  <c r="IPK416"/>
  <c r="IPJ416"/>
  <c r="IPI416"/>
  <c r="IPH416"/>
  <c r="IPG416"/>
  <c r="IPF416"/>
  <c r="IPE416"/>
  <c r="IPD416"/>
  <c r="IPC416"/>
  <c r="IPB416"/>
  <c r="IPA416"/>
  <c r="IOZ416"/>
  <c r="IOY416"/>
  <c r="IOX416"/>
  <c r="IOW416"/>
  <c r="IOV416"/>
  <c r="IOU416"/>
  <c r="IOT416"/>
  <c r="IOS416"/>
  <c r="IOR416"/>
  <c r="IOQ416"/>
  <c r="IOP416"/>
  <c r="IOO416"/>
  <c r="ION416"/>
  <c r="IOM416"/>
  <c r="IOL416"/>
  <c r="IOK416"/>
  <c r="IOJ416"/>
  <c r="IOI416"/>
  <c r="IOH416"/>
  <c r="IOG416"/>
  <c r="IOF416"/>
  <c r="IOE416"/>
  <c r="IOD416"/>
  <c r="IOC416"/>
  <c r="IOB416"/>
  <c r="IOA416"/>
  <c r="INZ416"/>
  <c r="INY416"/>
  <c r="INX416"/>
  <c r="INW416"/>
  <c r="INV416"/>
  <c r="INU416"/>
  <c r="INT416"/>
  <c r="INS416"/>
  <c r="INR416"/>
  <c r="INQ416"/>
  <c r="INP416"/>
  <c r="INO416"/>
  <c r="INN416"/>
  <c r="INM416"/>
  <c r="INL416"/>
  <c r="INK416"/>
  <c r="INJ416"/>
  <c r="INI416"/>
  <c r="INH416"/>
  <c r="ING416"/>
  <c r="INF416"/>
  <c r="INE416"/>
  <c r="IND416"/>
  <c r="INC416"/>
  <c r="INB416"/>
  <c r="INA416"/>
  <c r="IMZ416"/>
  <c r="IMY416"/>
  <c r="IMX416"/>
  <c r="IMW416"/>
  <c r="IMV416"/>
  <c r="IMU416"/>
  <c r="IMT416"/>
  <c r="IMS416"/>
  <c r="IMR416"/>
  <c r="IMQ416"/>
  <c r="IMP416"/>
  <c r="IMO416"/>
  <c r="IMN416"/>
  <c r="IMM416"/>
  <c r="IML416"/>
  <c r="IMK416"/>
  <c r="IMJ416"/>
  <c r="IMI416"/>
  <c r="IMH416"/>
  <c r="IMG416"/>
  <c r="IMF416"/>
  <c r="IME416"/>
  <c r="IMD416"/>
  <c r="IMC416"/>
  <c r="IMB416"/>
  <c r="IMA416"/>
  <c r="ILZ416"/>
  <c r="ILY416"/>
  <c r="ILX416"/>
  <c r="ILW416"/>
  <c r="ILV416"/>
  <c r="ILU416"/>
  <c r="ILT416"/>
  <c r="ILS416"/>
  <c r="ILR416"/>
  <c r="ILQ416"/>
  <c r="ILP416"/>
  <c r="ILO416"/>
  <c r="ILN416"/>
  <c r="ILM416"/>
  <c r="ILL416"/>
  <c r="ILK416"/>
  <c r="ILJ416"/>
  <c r="ILI416"/>
  <c r="ILH416"/>
  <c r="ILG416"/>
  <c r="ILF416"/>
  <c r="ILE416"/>
  <c r="ILD416"/>
  <c r="ILC416"/>
  <c r="ILB416"/>
  <c r="ILA416"/>
  <c r="IKZ416"/>
  <c r="IKY416"/>
  <c r="IKX416"/>
  <c r="IKW416"/>
  <c r="IKV416"/>
  <c r="IKU416"/>
  <c r="IKT416"/>
  <c r="IKS416"/>
  <c r="IKR416"/>
  <c r="IKQ416"/>
  <c r="IKP416"/>
  <c r="IKO416"/>
  <c r="IKN416"/>
  <c r="IKM416"/>
  <c r="IKL416"/>
  <c r="IKK416"/>
  <c r="IKJ416"/>
  <c r="IKI416"/>
  <c r="IKH416"/>
  <c r="IKG416"/>
  <c r="IKF416"/>
  <c r="IKE416"/>
  <c r="IKD416"/>
  <c r="IKC416"/>
  <c r="IKB416"/>
  <c r="IKA416"/>
  <c r="IJZ416"/>
  <c r="IJY416"/>
  <c r="IJX416"/>
  <c r="IJW416"/>
  <c r="IJV416"/>
  <c r="IJU416"/>
  <c r="IJT416"/>
  <c r="IJS416"/>
  <c r="IJR416"/>
  <c r="IJQ416"/>
  <c r="IJP416"/>
  <c r="IJO416"/>
  <c r="IJN416"/>
  <c r="IJM416"/>
  <c r="IJL416"/>
  <c r="IJK416"/>
  <c r="IJJ416"/>
  <c r="IJI416"/>
  <c r="IJH416"/>
  <c r="IJG416"/>
  <c r="IJF416"/>
  <c r="IJE416"/>
  <c r="IJD416"/>
  <c r="IJC416"/>
  <c r="IJB416"/>
  <c r="IJA416"/>
  <c r="IIZ416"/>
  <c r="IIY416"/>
  <c r="IIX416"/>
  <c r="IIW416"/>
  <c r="IIV416"/>
  <c r="IIU416"/>
  <c r="IIT416"/>
  <c r="IIS416"/>
  <c r="IIR416"/>
  <c r="IIQ416"/>
  <c r="IIP416"/>
  <c r="IIO416"/>
  <c r="IIN416"/>
  <c r="IIM416"/>
  <c r="IIL416"/>
  <c r="IIK416"/>
  <c r="IIJ416"/>
  <c r="III416"/>
  <c r="IIH416"/>
  <c r="IIG416"/>
  <c r="IIF416"/>
  <c r="IIE416"/>
  <c r="IID416"/>
  <c r="IIC416"/>
  <c r="IIB416"/>
  <c r="IIA416"/>
  <c r="IHZ416"/>
  <c r="IHY416"/>
  <c r="IHX416"/>
  <c r="IHW416"/>
  <c r="IHV416"/>
  <c r="IHU416"/>
  <c r="IHT416"/>
  <c r="IHS416"/>
  <c r="IHR416"/>
  <c r="IHQ416"/>
  <c r="IHP416"/>
  <c r="IHO416"/>
  <c r="IHN416"/>
  <c r="IHM416"/>
  <c r="IHL416"/>
  <c r="IHK416"/>
  <c r="IHJ416"/>
  <c r="IHI416"/>
  <c r="IHH416"/>
  <c r="IHG416"/>
  <c r="IHF416"/>
  <c r="IHE416"/>
  <c r="IHD416"/>
  <c r="IHC416"/>
  <c r="IHB416"/>
  <c r="IHA416"/>
  <c r="IGZ416"/>
  <c r="IGY416"/>
  <c r="IGX416"/>
  <c r="IGW416"/>
  <c r="IGV416"/>
  <c r="IGU416"/>
  <c r="IGT416"/>
  <c r="IGS416"/>
  <c r="IGR416"/>
  <c r="IGQ416"/>
  <c r="IGP416"/>
  <c r="IGO416"/>
  <c r="IGN416"/>
  <c r="IGM416"/>
  <c r="IGL416"/>
  <c r="IGK416"/>
  <c r="IGJ416"/>
  <c r="IGI416"/>
  <c r="IGH416"/>
  <c r="IGG416"/>
  <c r="IGF416"/>
  <c r="IGE416"/>
  <c r="IGD416"/>
  <c r="IGC416"/>
  <c r="IGB416"/>
  <c r="IGA416"/>
  <c r="IFZ416"/>
  <c r="IFY416"/>
  <c r="IFX416"/>
  <c r="IFW416"/>
  <c r="IFV416"/>
  <c r="IFU416"/>
  <c r="IFT416"/>
  <c r="IFS416"/>
  <c r="IFR416"/>
  <c r="IFQ416"/>
  <c r="IFP416"/>
  <c r="IFO416"/>
  <c r="IFN416"/>
  <c r="IFM416"/>
  <c r="IFL416"/>
  <c r="IFK416"/>
  <c r="IFJ416"/>
  <c r="IFI416"/>
  <c r="IFH416"/>
  <c r="IFG416"/>
  <c r="IFF416"/>
  <c r="IFE416"/>
  <c r="IFD416"/>
  <c r="IFC416"/>
  <c r="IFB416"/>
  <c r="IFA416"/>
  <c r="IEZ416"/>
  <c r="IEY416"/>
  <c r="IEX416"/>
  <c r="IEW416"/>
  <c r="IEV416"/>
  <c r="IEU416"/>
  <c r="IET416"/>
  <c r="IES416"/>
  <c r="IER416"/>
  <c r="IEQ416"/>
  <c r="IEP416"/>
  <c r="IEO416"/>
  <c r="IEN416"/>
  <c r="IEM416"/>
  <c r="IEL416"/>
  <c r="IEK416"/>
  <c r="IEJ416"/>
  <c r="IEI416"/>
  <c r="IEH416"/>
  <c r="IEG416"/>
  <c r="IEF416"/>
  <c r="IEE416"/>
  <c r="IED416"/>
  <c r="IEC416"/>
  <c r="IEB416"/>
  <c r="IEA416"/>
  <c r="IDZ416"/>
  <c r="IDY416"/>
  <c r="IDX416"/>
  <c r="IDW416"/>
  <c r="IDV416"/>
  <c r="IDU416"/>
  <c r="IDT416"/>
  <c r="IDS416"/>
  <c r="IDR416"/>
  <c r="IDQ416"/>
  <c r="IDP416"/>
  <c r="IDO416"/>
  <c r="IDN416"/>
  <c r="IDM416"/>
  <c r="IDL416"/>
  <c r="IDK416"/>
  <c r="IDJ416"/>
  <c r="IDI416"/>
  <c r="IDH416"/>
  <c r="IDG416"/>
  <c r="IDF416"/>
  <c r="IDE416"/>
  <c r="IDD416"/>
  <c r="IDC416"/>
  <c r="IDB416"/>
  <c r="IDA416"/>
  <c r="ICZ416"/>
  <c r="ICY416"/>
  <c r="ICX416"/>
  <c r="ICW416"/>
  <c r="ICV416"/>
  <c r="ICU416"/>
  <c r="ICT416"/>
  <c r="ICS416"/>
  <c r="ICR416"/>
  <c r="ICQ416"/>
  <c r="ICP416"/>
  <c r="ICO416"/>
  <c r="ICN416"/>
  <c r="ICM416"/>
  <c r="ICL416"/>
  <c r="ICK416"/>
  <c r="ICJ416"/>
  <c r="ICI416"/>
  <c r="ICH416"/>
  <c r="ICG416"/>
  <c r="ICF416"/>
  <c r="ICE416"/>
  <c r="ICD416"/>
  <c r="ICC416"/>
  <c r="ICB416"/>
  <c r="ICA416"/>
  <c r="IBZ416"/>
  <c r="IBY416"/>
  <c r="IBX416"/>
  <c r="IBW416"/>
  <c r="IBV416"/>
  <c r="IBU416"/>
  <c r="IBT416"/>
  <c r="IBS416"/>
  <c r="IBR416"/>
  <c r="IBQ416"/>
  <c r="IBP416"/>
  <c r="IBO416"/>
  <c r="IBN416"/>
  <c r="IBM416"/>
  <c r="IBL416"/>
  <c r="IBK416"/>
  <c r="IBJ416"/>
  <c r="IBI416"/>
  <c r="IBH416"/>
  <c r="IBG416"/>
  <c r="IBF416"/>
  <c r="IBE416"/>
  <c r="IBD416"/>
  <c r="IBC416"/>
  <c r="IBB416"/>
  <c r="IBA416"/>
  <c r="IAZ416"/>
  <c r="IAY416"/>
  <c r="IAX416"/>
  <c r="IAW416"/>
  <c r="IAV416"/>
  <c r="IAU416"/>
  <c r="IAT416"/>
  <c r="IAS416"/>
  <c r="IAR416"/>
  <c r="IAQ416"/>
  <c r="IAP416"/>
  <c r="IAO416"/>
  <c r="IAN416"/>
  <c r="IAM416"/>
  <c r="IAL416"/>
  <c r="IAK416"/>
  <c r="IAJ416"/>
  <c r="IAI416"/>
  <c r="IAH416"/>
  <c r="IAG416"/>
  <c r="IAF416"/>
  <c r="IAE416"/>
  <c r="IAD416"/>
  <c r="IAC416"/>
  <c r="IAB416"/>
  <c r="IAA416"/>
  <c r="HZZ416"/>
  <c r="HZY416"/>
  <c r="HZX416"/>
  <c r="HZW416"/>
  <c r="HZV416"/>
  <c r="HZU416"/>
  <c r="HZT416"/>
  <c r="HZS416"/>
  <c r="HZR416"/>
  <c r="HZQ416"/>
  <c r="HZP416"/>
  <c r="HZO416"/>
  <c r="HZN416"/>
  <c r="HZM416"/>
  <c r="HZL416"/>
  <c r="HZK416"/>
  <c r="HZJ416"/>
  <c r="HZI416"/>
  <c r="HZH416"/>
  <c r="HZG416"/>
  <c r="HZF416"/>
  <c r="HZE416"/>
  <c r="HZD416"/>
  <c r="HZC416"/>
  <c r="HZB416"/>
  <c r="HZA416"/>
  <c r="HYZ416"/>
  <c r="HYY416"/>
  <c r="HYX416"/>
  <c r="HYW416"/>
  <c r="HYV416"/>
  <c r="HYU416"/>
  <c r="HYT416"/>
  <c r="HYS416"/>
  <c r="HYR416"/>
  <c r="HYQ416"/>
  <c r="HYP416"/>
  <c r="HYO416"/>
  <c r="HYN416"/>
  <c r="HYM416"/>
  <c r="HYL416"/>
  <c r="HYK416"/>
  <c r="HYJ416"/>
  <c r="HYI416"/>
  <c r="HYH416"/>
  <c r="HYG416"/>
  <c r="HYF416"/>
  <c r="HYE416"/>
  <c r="HYD416"/>
  <c r="HYC416"/>
  <c r="HYB416"/>
  <c r="HYA416"/>
  <c r="HXZ416"/>
  <c r="HXY416"/>
  <c r="HXX416"/>
  <c r="HXW416"/>
  <c r="HXV416"/>
  <c r="HXU416"/>
  <c r="HXT416"/>
  <c r="HXS416"/>
  <c r="HXR416"/>
  <c r="HXQ416"/>
  <c r="HXP416"/>
  <c r="HXO416"/>
  <c r="HXN416"/>
  <c r="HXM416"/>
  <c r="HXL416"/>
  <c r="HXK416"/>
  <c r="HXJ416"/>
  <c r="HXI416"/>
  <c r="HXH416"/>
  <c r="HXG416"/>
  <c r="HXF416"/>
  <c r="HXE416"/>
  <c r="HXD416"/>
  <c r="HXC416"/>
  <c r="HXB416"/>
  <c r="HXA416"/>
  <c r="HWZ416"/>
  <c r="HWY416"/>
  <c r="HWX416"/>
  <c r="HWW416"/>
  <c r="HWV416"/>
  <c r="HWU416"/>
  <c r="HWT416"/>
  <c r="HWS416"/>
  <c r="HWR416"/>
  <c r="HWQ416"/>
  <c r="HWP416"/>
  <c r="HWO416"/>
  <c r="HWN416"/>
  <c r="HWM416"/>
  <c r="HWL416"/>
  <c r="HWK416"/>
  <c r="HWJ416"/>
  <c r="HWI416"/>
  <c r="HWH416"/>
  <c r="HWG416"/>
  <c r="HWF416"/>
  <c r="HWE416"/>
  <c r="HWD416"/>
  <c r="HWC416"/>
  <c r="HWB416"/>
  <c r="HWA416"/>
  <c r="HVZ416"/>
  <c r="HVY416"/>
  <c r="HVX416"/>
  <c r="HVW416"/>
  <c r="HVV416"/>
  <c r="HVU416"/>
  <c r="HVT416"/>
  <c r="HVS416"/>
  <c r="HVR416"/>
  <c r="HVQ416"/>
  <c r="HVP416"/>
  <c r="HVO416"/>
  <c r="HVN416"/>
  <c r="HVM416"/>
  <c r="HVL416"/>
  <c r="HVK416"/>
  <c r="HVJ416"/>
  <c r="HVI416"/>
  <c r="HVH416"/>
  <c r="HVG416"/>
  <c r="HVF416"/>
  <c r="HVE416"/>
  <c r="HVD416"/>
  <c r="HVC416"/>
  <c r="HVB416"/>
  <c r="HVA416"/>
  <c r="HUZ416"/>
  <c r="HUY416"/>
  <c r="HUX416"/>
  <c r="HUW416"/>
  <c r="HUV416"/>
  <c r="HUU416"/>
  <c r="HUT416"/>
  <c r="HUS416"/>
  <c r="HUR416"/>
  <c r="HUQ416"/>
  <c r="HUP416"/>
  <c r="HUO416"/>
  <c r="HUN416"/>
  <c r="HUM416"/>
  <c r="HUL416"/>
  <c r="HUK416"/>
  <c r="HUJ416"/>
  <c r="HUI416"/>
  <c r="HUH416"/>
  <c r="HUG416"/>
  <c r="HUF416"/>
  <c r="HUE416"/>
  <c r="HUD416"/>
  <c r="HUC416"/>
  <c r="HUB416"/>
  <c r="HUA416"/>
  <c r="HTZ416"/>
  <c r="HTY416"/>
  <c r="HTX416"/>
  <c r="HTW416"/>
  <c r="HTV416"/>
  <c r="HTU416"/>
  <c r="HTT416"/>
  <c r="HTS416"/>
  <c r="HTR416"/>
  <c r="HTQ416"/>
  <c r="HTP416"/>
  <c r="HTO416"/>
  <c r="HTN416"/>
  <c r="HTM416"/>
  <c r="HTL416"/>
  <c r="HTK416"/>
  <c r="HTJ416"/>
  <c r="HTI416"/>
  <c r="HTH416"/>
  <c r="HTG416"/>
  <c r="HTF416"/>
  <c r="HTE416"/>
  <c r="HTD416"/>
  <c r="HTC416"/>
  <c r="HTB416"/>
  <c r="HTA416"/>
  <c r="HSZ416"/>
  <c r="HSY416"/>
  <c r="HSX416"/>
  <c r="HSW416"/>
  <c r="HSV416"/>
  <c r="HSU416"/>
  <c r="HST416"/>
  <c r="HSS416"/>
  <c r="HSR416"/>
  <c r="HSQ416"/>
  <c r="HSP416"/>
  <c r="HSO416"/>
  <c r="HSN416"/>
  <c r="HSM416"/>
  <c r="HSL416"/>
  <c r="HSK416"/>
  <c r="HSJ416"/>
  <c r="HSI416"/>
  <c r="HSH416"/>
  <c r="HSG416"/>
  <c r="HSF416"/>
  <c r="HSE416"/>
  <c r="HSD416"/>
  <c r="HSC416"/>
  <c r="HSB416"/>
  <c r="HSA416"/>
  <c r="HRZ416"/>
  <c r="HRY416"/>
  <c r="HRX416"/>
  <c r="HRW416"/>
  <c r="HRV416"/>
  <c r="HRU416"/>
  <c r="HRT416"/>
  <c r="HRS416"/>
  <c r="HRR416"/>
  <c r="HRQ416"/>
  <c r="HRP416"/>
  <c r="HRO416"/>
  <c r="HRN416"/>
  <c r="HRM416"/>
  <c r="HRL416"/>
  <c r="HRK416"/>
  <c r="HRJ416"/>
  <c r="HRI416"/>
  <c r="HRH416"/>
  <c r="HRG416"/>
  <c r="HRF416"/>
  <c r="HRE416"/>
  <c r="HRD416"/>
  <c r="HRC416"/>
  <c r="HRB416"/>
  <c r="HRA416"/>
  <c r="HQZ416"/>
  <c r="HQY416"/>
  <c r="HQX416"/>
  <c r="HQW416"/>
  <c r="HQV416"/>
  <c r="HQU416"/>
  <c r="HQT416"/>
  <c r="HQS416"/>
  <c r="HQR416"/>
  <c r="HQQ416"/>
  <c r="HQP416"/>
  <c r="HQO416"/>
  <c r="HQN416"/>
  <c r="HQM416"/>
  <c r="HQL416"/>
  <c r="HQK416"/>
  <c r="HQJ416"/>
  <c r="HQI416"/>
  <c r="HQH416"/>
  <c r="HQG416"/>
  <c r="HQF416"/>
  <c r="HQE416"/>
  <c r="HQD416"/>
  <c r="HQC416"/>
  <c r="HQB416"/>
  <c r="HQA416"/>
  <c r="HPZ416"/>
  <c r="HPY416"/>
  <c r="HPX416"/>
  <c r="HPW416"/>
  <c r="HPV416"/>
  <c r="HPU416"/>
  <c r="HPT416"/>
  <c r="HPS416"/>
  <c r="HPR416"/>
  <c r="HPQ416"/>
  <c r="HPP416"/>
  <c r="HPO416"/>
  <c r="HPN416"/>
  <c r="HPM416"/>
  <c r="HPL416"/>
  <c r="HPK416"/>
  <c r="HPJ416"/>
  <c r="HPI416"/>
  <c r="HPH416"/>
  <c r="HPG416"/>
  <c r="HPF416"/>
  <c r="HPE416"/>
  <c r="HPD416"/>
  <c r="HPC416"/>
  <c r="HPB416"/>
  <c r="HPA416"/>
  <c r="HOZ416"/>
  <c r="HOY416"/>
  <c r="HOX416"/>
  <c r="HOW416"/>
  <c r="HOV416"/>
  <c r="HOU416"/>
  <c r="HOT416"/>
  <c r="HOS416"/>
  <c r="HOR416"/>
  <c r="HOQ416"/>
  <c r="HOP416"/>
  <c r="HOO416"/>
  <c r="HON416"/>
  <c r="HOM416"/>
  <c r="HOL416"/>
  <c r="HOK416"/>
  <c r="HOJ416"/>
  <c r="HOI416"/>
  <c r="HOH416"/>
  <c r="HOG416"/>
  <c r="HOF416"/>
  <c r="HOE416"/>
  <c r="HOD416"/>
  <c r="HOC416"/>
  <c r="HOB416"/>
  <c r="HOA416"/>
  <c r="HNZ416"/>
  <c r="HNY416"/>
  <c r="HNX416"/>
  <c r="HNW416"/>
  <c r="HNV416"/>
  <c r="HNU416"/>
  <c r="HNT416"/>
  <c r="HNS416"/>
  <c r="HNR416"/>
  <c r="HNQ416"/>
  <c r="HNP416"/>
  <c r="HNO416"/>
  <c r="HNN416"/>
  <c r="HNM416"/>
  <c r="HNL416"/>
  <c r="HNK416"/>
  <c r="HNJ416"/>
  <c r="HNI416"/>
  <c r="HNH416"/>
  <c r="HNG416"/>
  <c r="HNF416"/>
  <c r="HNE416"/>
  <c r="HND416"/>
  <c r="HNC416"/>
  <c r="HNB416"/>
  <c r="HNA416"/>
  <c r="HMZ416"/>
  <c r="HMY416"/>
  <c r="HMX416"/>
  <c r="HMW416"/>
  <c r="HMV416"/>
  <c r="HMU416"/>
  <c r="HMT416"/>
  <c r="HMS416"/>
  <c r="HMR416"/>
  <c r="HMQ416"/>
  <c r="HMP416"/>
  <c r="HMO416"/>
  <c r="HMN416"/>
  <c r="HMM416"/>
  <c r="HML416"/>
  <c r="HMK416"/>
  <c r="HMJ416"/>
  <c r="HMI416"/>
  <c r="HMH416"/>
  <c r="HMG416"/>
  <c r="HMF416"/>
  <c r="HME416"/>
  <c r="HMD416"/>
  <c r="HMC416"/>
  <c r="HMB416"/>
  <c r="HMA416"/>
  <c r="HLZ416"/>
  <c r="HLY416"/>
  <c r="HLX416"/>
  <c r="HLW416"/>
  <c r="HLV416"/>
  <c r="HLU416"/>
  <c r="HLT416"/>
  <c r="HLS416"/>
  <c r="HLR416"/>
  <c r="HLQ416"/>
  <c r="HLP416"/>
  <c r="HLO416"/>
  <c r="HLN416"/>
  <c r="HLM416"/>
  <c r="HLL416"/>
  <c r="HLK416"/>
  <c r="HLJ416"/>
  <c r="HLI416"/>
  <c r="HLH416"/>
  <c r="HLG416"/>
  <c r="HLF416"/>
  <c r="HLE416"/>
  <c r="HLD416"/>
  <c r="HLC416"/>
  <c r="HLB416"/>
  <c r="HLA416"/>
  <c r="HKZ416"/>
  <c r="HKY416"/>
  <c r="HKX416"/>
  <c r="HKW416"/>
  <c r="HKV416"/>
  <c r="HKU416"/>
  <c r="HKT416"/>
  <c r="HKS416"/>
  <c r="HKR416"/>
  <c r="HKQ416"/>
  <c r="HKP416"/>
  <c r="HKO416"/>
  <c r="HKN416"/>
  <c r="HKM416"/>
  <c r="HKL416"/>
  <c r="HKK416"/>
  <c r="HKJ416"/>
  <c r="HKI416"/>
  <c r="HKH416"/>
  <c r="HKG416"/>
  <c r="HKF416"/>
  <c r="HKE416"/>
  <c r="HKD416"/>
  <c r="HKC416"/>
  <c r="HKB416"/>
  <c r="HKA416"/>
  <c r="HJZ416"/>
  <c r="HJY416"/>
  <c r="HJX416"/>
  <c r="HJW416"/>
  <c r="HJV416"/>
  <c r="HJU416"/>
  <c r="HJT416"/>
  <c r="HJS416"/>
  <c r="HJR416"/>
  <c r="HJQ416"/>
  <c r="HJP416"/>
  <c r="HJO416"/>
  <c r="HJN416"/>
  <c r="HJM416"/>
  <c r="HJL416"/>
  <c r="HJK416"/>
  <c r="HJJ416"/>
  <c r="HJI416"/>
  <c r="HJH416"/>
  <c r="HJG416"/>
  <c r="HJF416"/>
  <c r="HJE416"/>
  <c r="HJD416"/>
  <c r="HJC416"/>
  <c r="HJB416"/>
  <c r="HJA416"/>
  <c r="HIZ416"/>
  <c r="HIY416"/>
  <c r="HIX416"/>
  <c r="HIW416"/>
  <c r="HIV416"/>
  <c r="HIU416"/>
  <c r="HIT416"/>
  <c r="HIS416"/>
  <c r="HIR416"/>
  <c r="HIQ416"/>
  <c r="HIP416"/>
  <c r="HIO416"/>
  <c r="HIN416"/>
  <c r="HIM416"/>
  <c r="HIL416"/>
  <c r="HIK416"/>
  <c r="HIJ416"/>
  <c r="HII416"/>
  <c r="HIH416"/>
  <c r="HIG416"/>
  <c r="HIF416"/>
  <c r="HIE416"/>
  <c r="HID416"/>
  <c r="HIC416"/>
  <c r="HIB416"/>
  <c r="HIA416"/>
  <c r="HHZ416"/>
  <c r="HHY416"/>
  <c r="HHX416"/>
  <c r="HHW416"/>
  <c r="HHV416"/>
  <c r="HHU416"/>
  <c r="HHT416"/>
  <c r="HHS416"/>
  <c r="HHR416"/>
  <c r="HHQ416"/>
  <c r="HHP416"/>
  <c r="HHO416"/>
  <c r="HHN416"/>
  <c r="HHM416"/>
  <c r="HHL416"/>
  <c r="HHK416"/>
  <c r="HHJ416"/>
  <c r="HHI416"/>
  <c r="HHH416"/>
  <c r="HHG416"/>
  <c r="HHF416"/>
  <c r="HHE416"/>
  <c r="HHD416"/>
  <c r="HHC416"/>
  <c r="HHB416"/>
  <c r="HHA416"/>
  <c r="HGZ416"/>
  <c r="HGY416"/>
  <c r="HGX416"/>
  <c r="HGW416"/>
  <c r="HGV416"/>
  <c r="HGU416"/>
  <c r="HGT416"/>
  <c r="HGS416"/>
  <c r="HGR416"/>
  <c r="HGQ416"/>
  <c r="HGP416"/>
  <c r="HGO416"/>
  <c r="HGN416"/>
  <c r="HGM416"/>
  <c r="HGL416"/>
  <c r="HGK416"/>
  <c r="HGJ416"/>
  <c r="HGI416"/>
  <c r="HGH416"/>
  <c r="HGG416"/>
  <c r="HGF416"/>
  <c r="HGE416"/>
  <c r="HGD416"/>
  <c r="HGC416"/>
  <c r="HGB416"/>
  <c r="HGA416"/>
  <c r="HFZ416"/>
  <c r="HFY416"/>
  <c r="HFX416"/>
  <c r="HFW416"/>
  <c r="HFV416"/>
  <c r="HFU416"/>
  <c r="HFT416"/>
  <c r="HFS416"/>
  <c r="HFR416"/>
  <c r="HFQ416"/>
  <c r="HFP416"/>
  <c r="HFO416"/>
  <c r="HFN416"/>
  <c r="HFM416"/>
  <c r="HFL416"/>
  <c r="HFK416"/>
  <c r="HFJ416"/>
  <c r="HFI416"/>
  <c r="HFH416"/>
  <c r="HFG416"/>
  <c r="HFF416"/>
  <c r="HFE416"/>
  <c r="HFD416"/>
  <c r="HFC416"/>
  <c r="HFB416"/>
  <c r="HFA416"/>
  <c r="HEZ416"/>
  <c r="HEY416"/>
  <c r="HEX416"/>
  <c r="HEW416"/>
  <c r="HEV416"/>
  <c r="HEU416"/>
  <c r="HET416"/>
  <c r="HES416"/>
  <c r="HER416"/>
  <c r="HEQ416"/>
  <c r="HEP416"/>
  <c r="HEO416"/>
  <c r="HEN416"/>
  <c r="HEM416"/>
  <c r="HEL416"/>
  <c r="HEK416"/>
  <c r="HEJ416"/>
  <c r="HEI416"/>
  <c r="HEH416"/>
  <c r="HEG416"/>
  <c r="HEF416"/>
  <c r="HEE416"/>
  <c r="HED416"/>
  <c r="HEC416"/>
  <c r="HEB416"/>
  <c r="HEA416"/>
  <c r="HDZ416"/>
  <c r="HDY416"/>
  <c r="HDX416"/>
  <c r="HDW416"/>
  <c r="HDV416"/>
  <c r="HDU416"/>
  <c r="HDT416"/>
  <c r="HDS416"/>
  <c r="HDR416"/>
  <c r="HDQ416"/>
  <c r="HDP416"/>
  <c r="HDO416"/>
  <c r="HDN416"/>
  <c r="HDM416"/>
  <c r="HDL416"/>
  <c r="HDK416"/>
  <c r="HDJ416"/>
  <c r="HDI416"/>
  <c r="HDH416"/>
  <c r="HDG416"/>
  <c r="HDF416"/>
  <c r="HDE416"/>
  <c r="HDD416"/>
  <c r="HDC416"/>
  <c r="HDB416"/>
  <c r="HDA416"/>
  <c r="HCZ416"/>
  <c r="HCY416"/>
  <c r="HCX416"/>
  <c r="HCW416"/>
  <c r="HCV416"/>
  <c r="HCU416"/>
  <c r="HCT416"/>
  <c r="HCS416"/>
  <c r="HCR416"/>
  <c r="HCQ416"/>
  <c r="HCP416"/>
  <c r="HCO416"/>
  <c r="HCN416"/>
  <c r="HCM416"/>
  <c r="HCL416"/>
  <c r="HCK416"/>
  <c r="HCJ416"/>
  <c r="HCI416"/>
  <c r="HCH416"/>
  <c r="HCG416"/>
  <c r="HCF416"/>
  <c r="HCE416"/>
  <c r="HCD416"/>
  <c r="HCC416"/>
  <c r="HCB416"/>
  <c r="HCA416"/>
  <c r="HBZ416"/>
  <c r="HBY416"/>
  <c r="HBX416"/>
  <c r="HBW416"/>
  <c r="HBV416"/>
  <c r="HBU416"/>
  <c r="HBT416"/>
  <c r="HBS416"/>
  <c r="HBR416"/>
  <c r="HBQ416"/>
  <c r="HBP416"/>
  <c r="HBO416"/>
  <c r="HBN416"/>
  <c r="HBM416"/>
  <c r="HBL416"/>
  <c r="HBK416"/>
  <c r="HBJ416"/>
  <c r="HBI416"/>
  <c r="HBH416"/>
  <c r="HBG416"/>
  <c r="HBF416"/>
  <c r="HBE416"/>
  <c r="HBD416"/>
  <c r="HBC416"/>
  <c r="HBB416"/>
  <c r="HBA416"/>
  <c r="HAZ416"/>
  <c r="HAY416"/>
  <c r="HAX416"/>
  <c r="HAW416"/>
  <c r="HAV416"/>
  <c r="HAU416"/>
  <c r="HAT416"/>
  <c r="HAS416"/>
  <c r="HAR416"/>
  <c r="HAQ416"/>
  <c r="HAP416"/>
  <c r="HAO416"/>
  <c r="HAN416"/>
  <c r="HAM416"/>
  <c r="HAL416"/>
  <c r="HAK416"/>
  <c r="HAJ416"/>
  <c r="HAI416"/>
  <c r="HAH416"/>
  <c r="HAG416"/>
  <c r="HAF416"/>
  <c r="HAE416"/>
  <c r="HAD416"/>
  <c r="HAC416"/>
  <c r="HAB416"/>
  <c r="HAA416"/>
  <c r="GZZ416"/>
  <c r="GZY416"/>
  <c r="GZX416"/>
  <c r="GZW416"/>
  <c r="GZV416"/>
  <c r="GZU416"/>
  <c r="GZT416"/>
  <c r="GZS416"/>
  <c r="GZR416"/>
  <c r="GZQ416"/>
  <c r="GZP416"/>
  <c r="GZO416"/>
  <c r="GZN416"/>
  <c r="GZM416"/>
  <c r="GZL416"/>
  <c r="GZK416"/>
  <c r="GZJ416"/>
  <c r="GZI416"/>
  <c r="GZH416"/>
  <c r="GZG416"/>
  <c r="GZF416"/>
  <c r="GZE416"/>
  <c r="GZD416"/>
  <c r="GZC416"/>
  <c r="GZB416"/>
  <c r="GZA416"/>
  <c r="GYZ416"/>
  <c r="GYY416"/>
  <c r="GYX416"/>
  <c r="GYW416"/>
  <c r="GYV416"/>
  <c r="GYU416"/>
  <c r="GYT416"/>
  <c r="GYS416"/>
  <c r="GYR416"/>
  <c r="GYQ416"/>
  <c r="GYP416"/>
  <c r="GYO416"/>
  <c r="GYN416"/>
  <c r="GYM416"/>
  <c r="GYL416"/>
  <c r="GYK416"/>
  <c r="GYJ416"/>
  <c r="GYI416"/>
  <c r="GYH416"/>
  <c r="GYG416"/>
  <c r="GYF416"/>
  <c r="GYE416"/>
  <c r="GYD416"/>
  <c r="GYC416"/>
  <c r="GYB416"/>
  <c r="GYA416"/>
  <c r="GXZ416"/>
  <c r="GXY416"/>
  <c r="GXX416"/>
  <c r="GXW416"/>
  <c r="GXV416"/>
  <c r="GXU416"/>
  <c r="GXT416"/>
  <c r="GXS416"/>
  <c r="GXR416"/>
  <c r="GXQ416"/>
  <c r="GXP416"/>
  <c r="GXO416"/>
  <c r="GXN416"/>
  <c r="GXM416"/>
  <c r="GXL416"/>
  <c r="GXK416"/>
  <c r="GXJ416"/>
  <c r="GXI416"/>
  <c r="GXH416"/>
  <c r="GXG416"/>
  <c r="GXF416"/>
  <c r="GXE416"/>
  <c r="GXD416"/>
  <c r="GXC416"/>
  <c r="GXB416"/>
  <c r="GXA416"/>
  <c r="GWZ416"/>
  <c r="GWY416"/>
  <c r="GWX416"/>
  <c r="GWW416"/>
  <c r="GWV416"/>
  <c r="GWU416"/>
  <c r="GWT416"/>
  <c r="GWS416"/>
  <c r="GWR416"/>
  <c r="GWQ416"/>
  <c r="GWP416"/>
  <c r="GWO416"/>
  <c r="GWN416"/>
  <c r="GWM416"/>
  <c r="GWL416"/>
  <c r="GWK416"/>
  <c r="GWJ416"/>
  <c r="GWI416"/>
  <c r="GWH416"/>
  <c r="GWG416"/>
  <c r="GWF416"/>
  <c r="GWE416"/>
  <c r="GWD416"/>
  <c r="GWC416"/>
  <c r="GWB416"/>
  <c r="GWA416"/>
  <c r="GVZ416"/>
  <c r="GVY416"/>
  <c r="GVX416"/>
  <c r="GVW416"/>
  <c r="GVV416"/>
  <c r="GVU416"/>
  <c r="GVT416"/>
  <c r="GVS416"/>
  <c r="GVR416"/>
  <c r="GVQ416"/>
  <c r="GVP416"/>
  <c r="GVO416"/>
  <c r="GVN416"/>
  <c r="GVM416"/>
  <c r="GVL416"/>
  <c r="GVK416"/>
  <c r="GVJ416"/>
  <c r="GVI416"/>
  <c r="GVH416"/>
  <c r="GVG416"/>
  <c r="GVF416"/>
  <c r="GVE416"/>
  <c r="GVD416"/>
  <c r="GVC416"/>
  <c r="GVB416"/>
  <c r="GVA416"/>
  <c r="GUZ416"/>
  <c r="GUY416"/>
  <c r="GUX416"/>
  <c r="GUW416"/>
  <c r="GUV416"/>
  <c r="GUU416"/>
  <c r="GUT416"/>
  <c r="GUS416"/>
  <c r="GUR416"/>
  <c r="GUQ416"/>
  <c r="GUP416"/>
  <c r="GUO416"/>
  <c r="GUN416"/>
  <c r="GUM416"/>
  <c r="GUL416"/>
  <c r="GUK416"/>
  <c r="GUJ416"/>
  <c r="GUI416"/>
  <c r="GUH416"/>
  <c r="GUG416"/>
  <c r="GUF416"/>
  <c r="GUE416"/>
  <c r="GUD416"/>
  <c r="GUC416"/>
  <c r="GUB416"/>
  <c r="GUA416"/>
  <c r="GTZ416"/>
  <c r="GTY416"/>
  <c r="GTX416"/>
  <c r="GTW416"/>
  <c r="GTV416"/>
  <c r="GTU416"/>
  <c r="GTT416"/>
  <c r="GTS416"/>
  <c r="GTR416"/>
  <c r="GTQ416"/>
  <c r="GTP416"/>
  <c r="GTO416"/>
  <c r="GTN416"/>
  <c r="GTM416"/>
  <c r="GTL416"/>
  <c r="GTK416"/>
  <c r="GTJ416"/>
  <c r="GTI416"/>
  <c r="GTH416"/>
  <c r="GTG416"/>
  <c r="GTF416"/>
  <c r="GTE416"/>
  <c r="GTD416"/>
  <c r="GTC416"/>
  <c r="GTB416"/>
  <c r="GTA416"/>
  <c r="GSZ416"/>
  <c r="GSY416"/>
  <c r="GSX416"/>
  <c r="GSW416"/>
  <c r="GSV416"/>
  <c r="GSU416"/>
  <c r="GST416"/>
  <c r="GSS416"/>
  <c r="GSR416"/>
  <c r="GSQ416"/>
  <c r="GSP416"/>
  <c r="GSO416"/>
  <c r="GSN416"/>
  <c r="GSM416"/>
  <c r="GSL416"/>
  <c r="GSK416"/>
  <c r="GSJ416"/>
  <c r="GSI416"/>
  <c r="GSH416"/>
  <c r="GSG416"/>
  <c r="GSF416"/>
  <c r="GSE416"/>
  <c r="GSD416"/>
  <c r="GSC416"/>
  <c r="GSB416"/>
  <c r="GSA416"/>
  <c r="GRZ416"/>
  <c r="GRY416"/>
  <c r="GRX416"/>
  <c r="GRW416"/>
  <c r="GRV416"/>
  <c r="GRU416"/>
  <c r="GRT416"/>
  <c r="GRS416"/>
  <c r="GRR416"/>
  <c r="GRQ416"/>
  <c r="GRP416"/>
  <c r="GRO416"/>
  <c r="GRN416"/>
  <c r="GRM416"/>
  <c r="GRL416"/>
  <c r="GRK416"/>
  <c r="GRJ416"/>
  <c r="GRI416"/>
  <c r="GRH416"/>
  <c r="GRG416"/>
  <c r="GRF416"/>
  <c r="GRE416"/>
  <c r="GRD416"/>
  <c r="GRC416"/>
  <c r="GRB416"/>
  <c r="GRA416"/>
  <c r="GQZ416"/>
  <c r="GQY416"/>
  <c r="GQX416"/>
  <c r="GQW416"/>
  <c r="GQV416"/>
  <c r="GQU416"/>
  <c r="GQT416"/>
  <c r="GQS416"/>
  <c r="GQR416"/>
  <c r="GQQ416"/>
  <c r="GQP416"/>
  <c r="GQO416"/>
  <c r="GQN416"/>
  <c r="GQM416"/>
  <c r="GQL416"/>
  <c r="GQK416"/>
  <c r="GQJ416"/>
  <c r="GQI416"/>
  <c r="GQH416"/>
  <c r="GQG416"/>
  <c r="GQF416"/>
  <c r="GQE416"/>
  <c r="GQD416"/>
  <c r="GQC416"/>
  <c r="GQB416"/>
  <c r="GQA416"/>
  <c r="GPZ416"/>
  <c r="GPY416"/>
  <c r="GPX416"/>
  <c r="GPW416"/>
  <c r="GPV416"/>
  <c r="GPU416"/>
  <c r="GPT416"/>
  <c r="GPS416"/>
  <c r="GPR416"/>
  <c r="GPQ416"/>
  <c r="GPP416"/>
  <c r="GPO416"/>
  <c r="GPN416"/>
  <c r="GPM416"/>
  <c r="GPL416"/>
  <c r="GPK416"/>
  <c r="GPJ416"/>
  <c r="GPI416"/>
  <c r="GPH416"/>
  <c r="GPG416"/>
  <c r="GPF416"/>
  <c r="GPE416"/>
  <c r="GPD416"/>
  <c r="GPC416"/>
  <c r="GPB416"/>
  <c r="GPA416"/>
  <c r="GOZ416"/>
  <c r="GOY416"/>
  <c r="GOX416"/>
  <c r="GOW416"/>
  <c r="GOV416"/>
  <c r="GOU416"/>
  <c r="GOT416"/>
  <c r="GOS416"/>
  <c r="GOR416"/>
  <c r="GOQ416"/>
  <c r="GOP416"/>
  <c r="GOO416"/>
  <c r="GON416"/>
  <c r="GOM416"/>
  <c r="GOL416"/>
  <c r="GOK416"/>
  <c r="GOJ416"/>
  <c r="GOI416"/>
  <c r="GOH416"/>
  <c r="GOG416"/>
  <c r="GOF416"/>
  <c r="GOE416"/>
  <c r="GOD416"/>
  <c r="GOC416"/>
  <c r="GOB416"/>
  <c r="GOA416"/>
  <c r="GNZ416"/>
  <c r="GNY416"/>
  <c r="GNX416"/>
  <c r="GNW416"/>
  <c r="GNV416"/>
  <c r="GNU416"/>
  <c r="GNT416"/>
  <c r="GNS416"/>
  <c r="GNR416"/>
  <c r="GNQ416"/>
  <c r="GNP416"/>
  <c r="GNO416"/>
  <c r="GNN416"/>
  <c r="GNM416"/>
  <c r="GNL416"/>
  <c r="GNK416"/>
  <c r="GNJ416"/>
  <c r="GNI416"/>
  <c r="GNH416"/>
  <c r="GNG416"/>
  <c r="GNF416"/>
  <c r="GNE416"/>
  <c r="GND416"/>
  <c r="GNC416"/>
  <c r="GNB416"/>
  <c r="GNA416"/>
  <c r="GMZ416"/>
  <c r="GMY416"/>
  <c r="GMX416"/>
  <c r="GMW416"/>
  <c r="GMV416"/>
  <c r="GMU416"/>
  <c r="GMT416"/>
  <c r="GMS416"/>
  <c r="GMR416"/>
  <c r="GMQ416"/>
  <c r="GMP416"/>
  <c r="GMO416"/>
  <c r="GMN416"/>
  <c r="GMM416"/>
  <c r="GML416"/>
  <c r="GMK416"/>
  <c r="GMJ416"/>
  <c r="GMI416"/>
  <c r="GMH416"/>
  <c r="GMG416"/>
  <c r="GMF416"/>
  <c r="GME416"/>
  <c r="GMD416"/>
  <c r="GMC416"/>
  <c r="GMB416"/>
  <c r="GMA416"/>
  <c r="GLZ416"/>
  <c r="GLY416"/>
  <c r="GLX416"/>
  <c r="GLW416"/>
  <c r="GLV416"/>
  <c r="GLU416"/>
  <c r="GLT416"/>
  <c r="GLS416"/>
  <c r="GLR416"/>
  <c r="GLQ416"/>
  <c r="GLP416"/>
  <c r="GLO416"/>
  <c r="GLN416"/>
  <c r="GLM416"/>
  <c r="GLL416"/>
  <c r="GLK416"/>
  <c r="GLJ416"/>
  <c r="GLI416"/>
  <c r="GLH416"/>
  <c r="GLG416"/>
  <c r="GLF416"/>
  <c r="GLE416"/>
  <c r="GLD416"/>
  <c r="GLC416"/>
  <c r="GLB416"/>
  <c r="GLA416"/>
  <c r="GKZ416"/>
  <c r="GKY416"/>
  <c r="GKX416"/>
  <c r="GKW416"/>
  <c r="GKV416"/>
  <c r="GKU416"/>
  <c r="GKT416"/>
  <c r="GKS416"/>
  <c r="GKR416"/>
  <c r="GKQ416"/>
  <c r="GKP416"/>
  <c r="GKO416"/>
  <c r="GKN416"/>
  <c r="GKM416"/>
  <c r="GKL416"/>
  <c r="GKK416"/>
  <c r="GKJ416"/>
  <c r="GKI416"/>
  <c r="GKH416"/>
  <c r="GKG416"/>
  <c r="GKF416"/>
  <c r="GKE416"/>
  <c r="GKD416"/>
  <c r="GKC416"/>
  <c r="GKB416"/>
  <c r="GKA416"/>
  <c r="GJZ416"/>
  <c r="GJY416"/>
  <c r="GJX416"/>
  <c r="GJW416"/>
  <c r="GJV416"/>
  <c r="GJU416"/>
  <c r="GJT416"/>
  <c r="GJS416"/>
  <c r="GJR416"/>
  <c r="GJQ416"/>
  <c r="GJP416"/>
  <c r="GJO416"/>
  <c r="GJN416"/>
  <c r="GJM416"/>
  <c r="GJL416"/>
  <c r="GJK416"/>
  <c r="GJJ416"/>
  <c r="GJI416"/>
  <c r="GJH416"/>
  <c r="GJG416"/>
  <c r="GJF416"/>
  <c r="GJE416"/>
  <c r="GJD416"/>
  <c r="GJC416"/>
  <c r="GJB416"/>
  <c r="GJA416"/>
  <c r="GIZ416"/>
  <c r="GIY416"/>
  <c r="GIX416"/>
  <c r="GIW416"/>
  <c r="GIV416"/>
  <c r="GIU416"/>
  <c r="GIT416"/>
  <c r="GIS416"/>
  <c r="GIR416"/>
  <c r="GIQ416"/>
  <c r="GIP416"/>
  <c r="GIO416"/>
  <c r="GIN416"/>
  <c r="GIM416"/>
  <c r="GIL416"/>
  <c r="GIK416"/>
  <c r="GIJ416"/>
  <c r="GII416"/>
  <c r="GIH416"/>
  <c r="GIG416"/>
  <c r="GIF416"/>
  <c r="GIE416"/>
  <c r="GID416"/>
  <c r="GIC416"/>
  <c r="GIB416"/>
  <c r="GIA416"/>
  <c r="GHZ416"/>
  <c r="GHY416"/>
  <c r="GHX416"/>
  <c r="GHW416"/>
  <c r="GHV416"/>
  <c r="GHU416"/>
  <c r="GHT416"/>
  <c r="GHS416"/>
  <c r="GHR416"/>
  <c r="GHQ416"/>
  <c r="GHP416"/>
  <c r="GHO416"/>
  <c r="GHN416"/>
  <c r="GHM416"/>
  <c r="GHL416"/>
  <c r="GHK416"/>
  <c r="GHJ416"/>
  <c r="GHI416"/>
  <c r="GHH416"/>
  <c r="GHG416"/>
  <c r="GHF416"/>
  <c r="GHE416"/>
  <c r="GHD416"/>
  <c r="GHC416"/>
  <c r="GHB416"/>
  <c r="GHA416"/>
  <c r="GGZ416"/>
  <c r="GGY416"/>
  <c r="GGX416"/>
  <c r="GGW416"/>
  <c r="GGV416"/>
  <c r="GGU416"/>
  <c r="GGT416"/>
  <c r="GGS416"/>
  <c r="GGR416"/>
  <c r="GGQ416"/>
  <c r="GGP416"/>
  <c r="GGO416"/>
  <c r="GGN416"/>
  <c r="GGM416"/>
  <c r="GGL416"/>
  <c r="GGK416"/>
  <c r="GGJ416"/>
  <c r="GGI416"/>
  <c r="GGH416"/>
  <c r="GGG416"/>
  <c r="GGF416"/>
  <c r="GGE416"/>
  <c r="GGD416"/>
  <c r="GGC416"/>
  <c r="GGB416"/>
  <c r="GGA416"/>
  <c r="GFZ416"/>
  <c r="GFY416"/>
  <c r="GFX416"/>
  <c r="GFW416"/>
  <c r="GFV416"/>
  <c r="GFU416"/>
  <c r="GFT416"/>
  <c r="GFS416"/>
  <c r="GFR416"/>
  <c r="GFQ416"/>
  <c r="GFP416"/>
  <c r="GFO416"/>
  <c r="GFN416"/>
  <c r="GFM416"/>
  <c r="GFL416"/>
  <c r="GFK416"/>
  <c r="GFJ416"/>
  <c r="GFI416"/>
  <c r="GFH416"/>
  <c r="GFG416"/>
  <c r="GFF416"/>
  <c r="GFE416"/>
  <c r="GFD416"/>
  <c r="GFC416"/>
  <c r="GFB416"/>
  <c r="GFA416"/>
  <c r="GEZ416"/>
  <c r="GEY416"/>
  <c r="GEX416"/>
  <c r="GEW416"/>
  <c r="GEV416"/>
  <c r="GEU416"/>
  <c r="GET416"/>
  <c r="GES416"/>
  <c r="GER416"/>
  <c r="GEQ416"/>
  <c r="GEP416"/>
  <c r="GEO416"/>
  <c r="GEN416"/>
  <c r="GEM416"/>
  <c r="GEL416"/>
  <c r="GEK416"/>
  <c r="GEJ416"/>
  <c r="GEI416"/>
  <c r="GEH416"/>
  <c r="GEG416"/>
  <c r="GEF416"/>
  <c r="GEE416"/>
  <c r="GED416"/>
  <c r="GEC416"/>
  <c r="GEB416"/>
  <c r="GEA416"/>
  <c r="GDZ416"/>
  <c r="GDY416"/>
  <c r="GDX416"/>
  <c r="GDW416"/>
  <c r="GDV416"/>
  <c r="GDU416"/>
  <c r="GDT416"/>
  <c r="GDS416"/>
  <c r="GDR416"/>
  <c r="GDQ416"/>
  <c r="GDP416"/>
  <c r="GDO416"/>
  <c r="GDN416"/>
  <c r="GDM416"/>
  <c r="GDL416"/>
  <c r="GDK416"/>
  <c r="GDJ416"/>
  <c r="GDI416"/>
  <c r="GDH416"/>
  <c r="GDG416"/>
  <c r="GDF416"/>
  <c r="GDE416"/>
  <c r="GDD416"/>
  <c r="GDC416"/>
  <c r="GDB416"/>
  <c r="GDA416"/>
  <c r="GCZ416"/>
  <c r="GCY416"/>
  <c r="GCX416"/>
  <c r="GCW416"/>
  <c r="GCV416"/>
  <c r="GCU416"/>
  <c r="GCT416"/>
  <c r="GCS416"/>
  <c r="GCR416"/>
  <c r="GCQ416"/>
  <c r="GCP416"/>
  <c r="GCO416"/>
  <c r="GCN416"/>
  <c r="GCM416"/>
  <c r="GCL416"/>
  <c r="GCK416"/>
  <c r="GCJ416"/>
  <c r="GCI416"/>
  <c r="GCH416"/>
  <c r="GCG416"/>
  <c r="GCF416"/>
  <c r="GCE416"/>
  <c r="GCD416"/>
  <c r="GCC416"/>
  <c r="GCB416"/>
  <c r="GCA416"/>
  <c r="GBZ416"/>
  <c r="GBY416"/>
  <c r="GBX416"/>
  <c r="GBW416"/>
  <c r="GBV416"/>
  <c r="GBU416"/>
  <c r="GBT416"/>
  <c r="GBS416"/>
  <c r="GBR416"/>
  <c r="GBQ416"/>
  <c r="GBP416"/>
  <c r="GBO416"/>
  <c r="GBN416"/>
  <c r="GBM416"/>
  <c r="GBL416"/>
  <c r="GBK416"/>
  <c r="GBJ416"/>
  <c r="GBI416"/>
  <c r="GBH416"/>
  <c r="GBG416"/>
  <c r="GBF416"/>
  <c r="GBE416"/>
  <c r="GBD416"/>
  <c r="GBC416"/>
  <c r="GBB416"/>
  <c r="GBA416"/>
  <c r="GAZ416"/>
  <c r="GAY416"/>
  <c r="GAX416"/>
  <c r="GAW416"/>
  <c r="GAV416"/>
  <c r="GAU416"/>
  <c r="GAT416"/>
  <c r="GAS416"/>
  <c r="GAR416"/>
  <c r="GAQ416"/>
  <c r="GAP416"/>
  <c r="GAO416"/>
  <c r="GAN416"/>
  <c r="GAM416"/>
  <c r="GAL416"/>
  <c r="GAK416"/>
  <c r="GAJ416"/>
  <c r="GAI416"/>
  <c r="GAH416"/>
  <c r="GAG416"/>
  <c r="GAF416"/>
  <c r="GAE416"/>
  <c r="GAD416"/>
  <c r="GAC416"/>
  <c r="GAB416"/>
  <c r="GAA416"/>
  <c r="FZZ416"/>
  <c r="FZY416"/>
  <c r="FZX416"/>
  <c r="FZW416"/>
  <c r="FZV416"/>
  <c r="FZU416"/>
  <c r="FZT416"/>
  <c r="FZS416"/>
  <c r="FZR416"/>
  <c r="FZQ416"/>
  <c r="FZP416"/>
  <c r="FZO416"/>
  <c r="FZN416"/>
  <c r="FZM416"/>
  <c r="FZL416"/>
  <c r="FZK416"/>
  <c r="FZJ416"/>
  <c r="FZI416"/>
  <c r="FZH416"/>
  <c r="FZG416"/>
  <c r="FZF416"/>
  <c r="FZE416"/>
  <c r="FZD416"/>
  <c r="FZC416"/>
  <c r="FZB416"/>
  <c r="FZA416"/>
  <c r="FYZ416"/>
  <c r="FYY416"/>
  <c r="FYX416"/>
  <c r="FYW416"/>
  <c r="FYV416"/>
  <c r="FYU416"/>
  <c r="FYT416"/>
  <c r="FYS416"/>
  <c r="FYR416"/>
  <c r="FYQ416"/>
  <c r="FYP416"/>
  <c r="FYO416"/>
  <c r="FYN416"/>
  <c r="FYM416"/>
  <c r="FYL416"/>
  <c r="FYK416"/>
  <c r="FYJ416"/>
  <c r="FYI416"/>
  <c r="FYH416"/>
  <c r="FYG416"/>
  <c r="FYF416"/>
  <c r="FYE416"/>
  <c r="FYD416"/>
  <c r="FYC416"/>
  <c r="FYB416"/>
  <c r="FYA416"/>
  <c r="FXZ416"/>
  <c r="FXY416"/>
  <c r="FXX416"/>
  <c r="FXW416"/>
  <c r="FXV416"/>
  <c r="FXU416"/>
  <c r="FXT416"/>
  <c r="FXS416"/>
  <c r="FXR416"/>
  <c r="FXQ416"/>
  <c r="FXP416"/>
  <c r="FXO416"/>
  <c r="FXN416"/>
  <c r="FXM416"/>
  <c r="FXL416"/>
  <c r="FXK416"/>
  <c r="FXJ416"/>
  <c r="FXI416"/>
  <c r="FXH416"/>
  <c r="FXG416"/>
  <c r="FXF416"/>
  <c r="FXE416"/>
  <c r="FXD416"/>
  <c r="FXC416"/>
  <c r="FXB416"/>
  <c r="FXA416"/>
  <c r="FWZ416"/>
  <c r="FWY416"/>
  <c r="FWX416"/>
  <c r="FWW416"/>
  <c r="FWV416"/>
  <c r="FWU416"/>
  <c r="FWT416"/>
  <c r="FWS416"/>
  <c r="FWR416"/>
  <c r="FWQ416"/>
  <c r="FWP416"/>
  <c r="FWO416"/>
  <c r="FWN416"/>
  <c r="FWM416"/>
  <c r="FWL416"/>
  <c r="FWK416"/>
  <c r="FWJ416"/>
  <c r="FWI416"/>
  <c r="FWH416"/>
  <c r="FWG416"/>
  <c r="FWF416"/>
  <c r="FWE416"/>
  <c r="FWD416"/>
  <c r="FWC416"/>
  <c r="FWB416"/>
  <c r="FWA416"/>
  <c r="FVZ416"/>
  <c r="FVY416"/>
  <c r="FVX416"/>
  <c r="FVW416"/>
  <c r="FVV416"/>
  <c r="FVU416"/>
  <c r="FVT416"/>
  <c r="FVS416"/>
  <c r="FVR416"/>
  <c r="FVQ416"/>
  <c r="FVP416"/>
  <c r="FVO416"/>
  <c r="FVN416"/>
  <c r="FVM416"/>
  <c r="FVL416"/>
  <c r="FVK416"/>
  <c r="FVJ416"/>
  <c r="FVI416"/>
  <c r="FVH416"/>
  <c r="FVG416"/>
  <c r="FVF416"/>
  <c r="FVE416"/>
  <c r="FVD416"/>
  <c r="FVC416"/>
  <c r="FVB416"/>
  <c r="FVA416"/>
  <c r="FUZ416"/>
  <c r="FUY416"/>
  <c r="FUX416"/>
  <c r="FUW416"/>
  <c r="FUV416"/>
  <c r="FUU416"/>
  <c r="FUT416"/>
  <c r="FUS416"/>
  <c r="FUR416"/>
  <c r="FUQ416"/>
  <c r="FUP416"/>
  <c r="FUO416"/>
  <c r="FUN416"/>
  <c r="FUM416"/>
  <c r="FUL416"/>
  <c r="FUK416"/>
  <c r="FUJ416"/>
  <c r="FUI416"/>
  <c r="FUH416"/>
  <c r="FUG416"/>
  <c r="FUF416"/>
  <c r="FUE416"/>
  <c r="FUD416"/>
  <c r="FUC416"/>
  <c r="FUB416"/>
  <c r="FUA416"/>
  <c r="FTZ416"/>
  <c r="FTY416"/>
  <c r="FTX416"/>
  <c r="FTW416"/>
  <c r="FTV416"/>
  <c r="FTU416"/>
  <c r="FTT416"/>
  <c r="FTS416"/>
  <c r="FTR416"/>
  <c r="FTQ416"/>
  <c r="FTP416"/>
  <c r="FTO416"/>
  <c r="FTN416"/>
  <c r="FTM416"/>
  <c r="FTL416"/>
  <c r="FTK416"/>
  <c r="FTJ416"/>
  <c r="FTI416"/>
  <c r="FTH416"/>
  <c r="FTG416"/>
  <c r="FTF416"/>
  <c r="FTE416"/>
  <c r="FTD416"/>
  <c r="FTC416"/>
  <c r="FTB416"/>
  <c r="FTA416"/>
  <c r="FSZ416"/>
  <c r="FSY416"/>
  <c r="FSX416"/>
  <c r="FSW416"/>
  <c r="FSV416"/>
  <c r="FSU416"/>
  <c r="FST416"/>
  <c r="FSS416"/>
  <c r="FSR416"/>
  <c r="FSQ416"/>
  <c r="FSP416"/>
  <c r="FSO416"/>
  <c r="FSN416"/>
  <c r="FSM416"/>
  <c r="FSL416"/>
  <c r="FSK416"/>
  <c r="FSJ416"/>
  <c r="FSI416"/>
  <c r="FSH416"/>
  <c r="FSG416"/>
  <c r="FSF416"/>
  <c r="FSE416"/>
  <c r="FSD416"/>
  <c r="FSC416"/>
  <c r="FSB416"/>
  <c r="FSA416"/>
  <c r="FRZ416"/>
  <c r="FRY416"/>
  <c r="FRX416"/>
  <c r="FRW416"/>
  <c r="FRV416"/>
  <c r="FRU416"/>
  <c r="FRT416"/>
  <c r="FRS416"/>
  <c r="FRR416"/>
  <c r="FRQ416"/>
  <c r="FRP416"/>
  <c r="FRO416"/>
  <c r="FRN416"/>
  <c r="FRM416"/>
  <c r="FRL416"/>
  <c r="FRK416"/>
  <c r="FRJ416"/>
  <c r="FRI416"/>
  <c r="FRH416"/>
  <c r="FRG416"/>
  <c r="FRF416"/>
  <c r="FRE416"/>
  <c r="FRD416"/>
  <c r="FRC416"/>
  <c r="FRB416"/>
  <c r="FRA416"/>
  <c r="FQZ416"/>
  <c r="FQY416"/>
  <c r="FQX416"/>
  <c r="FQW416"/>
  <c r="FQV416"/>
  <c r="FQU416"/>
  <c r="FQT416"/>
  <c r="FQS416"/>
  <c r="FQR416"/>
  <c r="FQQ416"/>
  <c r="FQP416"/>
  <c r="FQO416"/>
  <c r="FQN416"/>
  <c r="FQM416"/>
  <c r="FQL416"/>
  <c r="FQK416"/>
  <c r="FQJ416"/>
  <c r="FQI416"/>
  <c r="FQH416"/>
  <c r="FQG416"/>
  <c r="FQF416"/>
  <c r="FQE416"/>
  <c r="FQD416"/>
  <c r="FQC416"/>
  <c r="FQB416"/>
  <c r="FQA416"/>
  <c r="FPZ416"/>
  <c r="FPY416"/>
  <c r="FPX416"/>
  <c r="FPW416"/>
  <c r="FPV416"/>
  <c r="FPU416"/>
  <c r="FPT416"/>
  <c r="FPS416"/>
  <c r="FPR416"/>
  <c r="FPQ416"/>
  <c r="FPP416"/>
  <c r="FPO416"/>
  <c r="FPN416"/>
  <c r="FPM416"/>
  <c r="FPL416"/>
  <c r="FPK416"/>
  <c r="FPJ416"/>
  <c r="FPI416"/>
  <c r="FPH416"/>
  <c r="FPG416"/>
  <c r="FPF416"/>
  <c r="FPE416"/>
  <c r="FPD416"/>
  <c r="FPC416"/>
  <c r="FPB416"/>
  <c r="FPA416"/>
  <c r="FOZ416"/>
  <c r="FOY416"/>
  <c r="FOX416"/>
  <c r="FOW416"/>
  <c r="FOV416"/>
  <c r="FOU416"/>
  <c r="FOT416"/>
  <c r="FOS416"/>
  <c r="FOR416"/>
  <c r="FOQ416"/>
  <c r="FOP416"/>
  <c r="FOO416"/>
  <c r="FON416"/>
  <c r="FOM416"/>
  <c r="FOL416"/>
  <c r="FOK416"/>
  <c r="FOJ416"/>
  <c r="FOI416"/>
  <c r="FOH416"/>
  <c r="FOG416"/>
  <c r="FOF416"/>
  <c r="FOE416"/>
  <c r="FOD416"/>
  <c r="FOC416"/>
  <c r="FOB416"/>
  <c r="FOA416"/>
  <c r="FNZ416"/>
  <c r="FNY416"/>
  <c r="FNX416"/>
  <c r="FNW416"/>
  <c r="FNV416"/>
  <c r="FNU416"/>
  <c r="FNT416"/>
  <c r="FNS416"/>
  <c r="FNR416"/>
  <c r="FNQ416"/>
  <c r="FNP416"/>
  <c r="FNO416"/>
  <c r="FNN416"/>
  <c r="FNM416"/>
  <c r="FNL416"/>
  <c r="FNK416"/>
  <c r="FNJ416"/>
  <c r="FNI416"/>
  <c r="FNH416"/>
  <c r="FNG416"/>
  <c r="FNF416"/>
  <c r="FNE416"/>
  <c r="FND416"/>
  <c r="FNC416"/>
  <c r="FNB416"/>
  <c r="FNA416"/>
  <c r="FMZ416"/>
  <c r="FMY416"/>
  <c r="FMX416"/>
  <c r="FMW416"/>
  <c r="FMV416"/>
  <c r="FMU416"/>
  <c r="FMT416"/>
  <c r="FMS416"/>
  <c r="FMR416"/>
  <c r="FMQ416"/>
  <c r="FMP416"/>
  <c r="FMO416"/>
  <c r="FMN416"/>
  <c r="FMM416"/>
  <c r="FML416"/>
  <c r="FMK416"/>
  <c r="FMJ416"/>
  <c r="FMI416"/>
  <c r="FMH416"/>
  <c r="FMG416"/>
  <c r="FMF416"/>
  <c r="FME416"/>
  <c r="FMD416"/>
  <c r="FMC416"/>
  <c r="FMB416"/>
  <c r="FMA416"/>
  <c r="FLZ416"/>
  <c r="FLY416"/>
  <c r="FLX416"/>
  <c r="FLW416"/>
  <c r="FLV416"/>
  <c r="FLU416"/>
  <c r="FLT416"/>
  <c r="FLS416"/>
  <c r="FLR416"/>
  <c r="FLQ416"/>
  <c r="FLP416"/>
  <c r="FLO416"/>
  <c r="FLN416"/>
  <c r="FLM416"/>
  <c r="FLL416"/>
  <c r="FLK416"/>
  <c r="FLJ416"/>
  <c r="FLI416"/>
  <c r="FLH416"/>
  <c r="FLG416"/>
  <c r="FLF416"/>
  <c r="FLE416"/>
  <c r="FLD416"/>
  <c r="FLC416"/>
  <c r="FLB416"/>
  <c r="FLA416"/>
  <c r="FKZ416"/>
  <c r="FKY416"/>
  <c r="FKX416"/>
  <c r="FKW416"/>
  <c r="FKV416"/>
  <c r="FKU416"/>
  <c r="FKT416"/>
  <c r="FKS416"/>
  <c r="FKR416"/>
  <c r="FKQ416"/>
  <c r="FKP416"/>
  <c r="FKO416"/>
  <c r="FKN416"/>
  <c r="FKM416"/>
  <c r="FKL416"/>
  <c r="FKK416"/>
  <c r="FKJ416"/>
  <c r="FKI416"/>
  <c r="FKH416"/>
  <c r="FKG416"/>
  <c r="FKF416"/>
  <c r="FKE416"/>
  <c r="FKD416"/>
  <c r="FKC416"/>
  <c r="FKB416"/>
  <c r="FKA416"/>
  <c r="FJZ416"/>
  <c r="FJY416"/>
  <c r="FJX416"/>
  <c r="FJW416"/>
  <c r="FJV416"/>
  <c r="FJU416"/>
  <c r="FJT416"/>
  <c r="FJS416"/>
  <c r="FJR416"/>
  <c r="FJQ416"/>
  <c r="FJP416"/>
  <c r="FJO416"/>
  <c r="FJN416"/>
  <c r="FJM416"/>
  <c r="FJL416"/>
  <c r="FJK416"/>
  <c r="FJJ416"/>
  <c r="FJI416"/>
  <c r="FJH416"/>
  <c r="FJG416"/>
  <c r="FJF416"/>
  <c r="FJE416"/>
  <c r="FJD416"/>
  <c r="FJC416"/>
  <c r="FJB416"/>
  <c r="FJA416"/>
  <c r="FIZ416"/>
  <c r="FIY416"/>
  <c r="FIX416"/>
  <c r="FIW416"/>
  <c r="FIV416"/>
  <c r="FIU416"/>
  <c r="FIT416"/>
  <c r="FIS416"/>
  <c r="FIR416"/>
  <c r="FIQ416"/>
  <c r="FIP416"/>
  <c r="FIO416"/>
  <c r="FIN416"/>
  <c r="FIM416"/>
  <c r="FIL416"/>
  <c r="FIK416"/>
  <c r="FIJ416"/>
  <c r="FII416"/>
  <c r="FIH416"/>
  <c r="FIG416"/>
  <c r="FIF416"/>
  <c r="FIE416"/>
  <c r="FID416"/>
  <c r="FIC416"/>
  <c r="FIB416"/>
  <c r="FIA416"/>
  <c r="FHZ416"/>
  <c r="FHY416"/>
  <c r="FHX416"/>
  <c r="FHW416"/>
  <c r="FHV416"/>
  <c r="FHU416"/>
  <c r="FHT416"/>
  <c r="FHS416"/>
  <c r="FHR416"/>
  <c r="FHQ416"/>
  <c r="FHP416"/>
  <c r="FHO416"/>
  <c r="FHN416"/>
  <c r="FHM416"/>
  <c r="FHL416"/>
  <c r="FHK416"/>
  <c r="FHJ416"/>
  <c r="FHI416"/>
  <c r="FHH416"/>
  <c r="FHG416"/>
  <c r="FHF416"/>
  <c r="FHE416"/>
  <c r="FHD416"/>
  <c r="FHC416"/>
  <c r="FHB416"/>
  <c r="FHA416"/>
  <c r="FGZ416"/>
  <c r="FGY416"/>
  <c r="FGX416"/>
  <c r="FGW416"/>
  <c r="FGV416"/>
  <c r="FGU416"/>
  <c r="FGT416"/>
  <c r="FGS416"/>
  <c r="FGR416"/>
  <c r="FGQ416"/>
  <c r="FGP416"/>
  <c r="FGO416"/>
  <c r="FGN416"/>
  <c r="FGM416"/>
  <c r="FGL416"/>
  <c r="FGK416"/>
  <c r="FGJ416"/>
  <c r="FGI416"/>
  <c r="FGH416"/>
  <c r="FGG416"/>
  <c r="FGF416"/>
  <c r="FGE416"/>
  <c r="FGD416"/>
  <c r="FGC416"/>
  <c r="FGB416"/>
  <c r="FGA416"/>
  <c r="FFZ416"/>
  <c r="FFY416"/>
  <c r="FFX416"/>
  <c r="FFW416"/>
  <c r="FFV416"/>
  <c r="FFU416"/>
  <c r="FFT416"/>
  <c r="FFS416"/>
  <c r="FFR416"/>
  <c r="FFQ416"/>
  <c r="FFP416"/>
  <c r="FFO416"/>
  <c r="FFN416"/>
  <c r="FFM416"/>
  <c r="FFL416"/>
  <c r="FFK416"/>
  <c r="FFJ416"/>
  <c r="FFI416"/>
  <c r="FFH416"/>
  <c r="FFG416"/>
  <c r="FFF416"/>
  <c r="FFE416"/>
  <c r="FFD416"/>
  <c r="FFC416"/>
  <c r="FFB416"/>
  <c r="FFA416"/>
  <c r="FEZ416"/>
  <c r="FEY416"/>
  <c r="FEX416"/>
  <c r="FEW416"/>
  <c r="FEV416"/>
  <c r="FEU416"/>
  <c r="FET416"/>
  <c r="FES416"/>
  <c r="FER416"/>
  <c r="FEQ416"/>
  <c r="FEP416"/>
  <c r="FEO416"/>
  <c r="FEN416"/>
  <c r="FEM416"/>
  <c r="FEL416"/>
  <c r="FEK416"/>
  <c r="FEJ416"/>
  <c r="FEI416"/>
  <c r="FEH416"/>
  <c r="FEG416"/>
  <c r="FEF416"/>
  <c r="FEE416"/>
  <c r="FED416"/>
  <c r="FEC416"/>
  <c r="FEB416"/>
  <c r="FEA416"/>
  <c r="FDZ416"/>
  <c r="FDY416"/>
  <c r="FDX416"/>
  <c r="FDW416"/>
  <c r="FDV416"/>
  <c r="FDU416"/>
  <c r="FDT416"/>
  <c r="FDS416"/>
  <c r="FDR416"/>
  <c r="FDQ416"/>
  <c r="FDP416"/>
  <c r="FDO416"/>
  <c r="FDN416"/>
  <c r="FDM416"/>
  <c r="FDL416"/>
  <c r="FDK416"/>
  <c r="FDJ416"/>
  <c r="FDI416"/>
  <c r="FDH416"/>
  <c r="FDG416"/>
  <c r="FDF416"/>
  <c r="FDE416"/>
  <c r="FDD416"/>
  <c r="FDC416"/>
  <c r="FDB416"/>
  <c r="FDA416"/>
  <c r="FCZ416"/>
  <c r="FCY416"/>
  <c r="FCX416"/>
  <c r="FCW416"/>
  <c r="FCV416"/>
  <c r="FCU416"/>
  <c r="FCT416"/>
  <c r="FCS416"/>
  <c r="FCR416"/>
  <c r="FCQ416"/>
  <c r="FCP416"/>
  <c r="FCO416"/>
  <c r="FCN416"/>
  <c r="FCM416"/>
  <c r="FCL416"/>
  <c r="FCK416"/>
  <c r="FCJ416"/>
  <c r="FCI416"/>
  <c r="FCH416"/>
  <c r="FCG416"/>
  <c r="FCF416"/>
  <c r="FCE416"/>
  <c r="FCD416"/>
  <c r="FCC416"/>
  <c r="FCB416"/>
  <c r="FCA416"/>
  <c r="FBZ416"/>
  <c r="FBY416"/>
  <c r="FBX416"/>
  <c r="FBW416"/>
  <c r="FBV416"/>
  <c r="FBU416"/>
  <c r="FBT416"/>
  <c r="FBS416"/>
  <c r="FBR416"/>
  <c r="FBQ416"/>
  <c r="FBP416"/>
  <c r="FBO416"/>
  <c r="FBN416"/>
  <c r="FBM416"/>
  <c r="FBL416"/>
  <c r="FBK416"/>
  <c r="FBJ416"/>
  <c r="FBI416"/>
  <c r="FBH416"/>
  <c r="FBG416"/>
  <c r="FBF416"/>
  <c r="FBE416"/>
  <c r="FBD416"/>
  <c r="FBC416"/>
  <c r="FBB416"/>
  <c r="FBA416"/>
  <c r="FAZ416"/>
  <c r="FAY416"/>
  <c r="FAX416"/>
  <c r="FAW416"/>
  <c r="FAV416"/>
  <c r="FAU416"/>
  <c r="FAT416"/>
  <c r="FAS416"/>
  <c r="FAR416"/>
  <c r="FAQ416"/>
  <c r="FAP416"/>
  <c r="FAO416"/>
  <c r="FAN416"/>
  <c r="FAM416"/>
  <c r="FAL416"/>
  <c r="FAK416"/>
  <c r="FAJ416"/>
  <c r="FAI416"/>
  <c r="FAH416"/>
  <c r="FAG416"/>
  <c r="FAF416"/>
  <c r="FAE416"/>
  <c r="FAD416"/>
  <c r="FAC416"/>
  <c r="FAB416"/>
  <c r="FAA416"/>
  <c r="EZZ416"/>
  <c r="EZY416"/>
  <c r="EZX416"/>
  <c r="EZW416"/>
  <c r="EZV416"/>
  <c r="EZU416"/>
  <c r="EZT416"/>
  <c r="EZS416"/>
  <c r="EZR416"/>
  <c r="EZQ416"/>
  <c r="EZP416"/>
  <c r="EZO416"/>
  <c r="EZN416"/>
  <c r="EZM416"/>
  <c r="EZL416"/>
  <c r="EZK416"/>
  <c r="EZJ416"/>
  <c r="EZI416"/>
  <c r="EZH416"/>
  <c r="EZG416"/>
  <c r="EZF416"/>
  <c r="EZE416"/>
  <c r="EZD416"/>
  <c r="EZC416"/>
  <c r="EZB416"/>
  <c r="EZA416"/>
  <c r="EYZ416"/>
  <c r="EYY416"/>
  <c r="EYX416"/>
  <c r="EYW416"/>
  <c r="EYV416"/>
  <c r="EYU416"/>
  <c r="EYT416"/>
  <c r="EYS416"/>
  <c r="EYR416"/>
  <c r="EYQ416"/>
  <c r="EYP416"/>
  <c r="EYO416"/>
  <c r="EYN416"/>
  <c r="EYM416"/>
  <c r="EYL416"/>
  <c r="EYK416"/>
  <c r="EYJ416"/>
  <c r="EYI416"/>
  <c r="EYH416"/>
  <c r="EYG416"/>
  <c r="EYF416"/>
  <c r="EYE416"/>
  <c r="EYD416"/>
  <c r="EYC416"/>
  <c r="EYB416"/>
  <c r="EYA416"/>
  <c r="EXZ416"/>
  <c r="EXY416"/>
  <c r="EXX416"/>
  <c r="EXW416"/>
  <c r="EXV416"/>
  <c r="EXU416"/>
  <c r="EXT416"/>
  <c r="EXS416"/>
  <c r="EXR416"/>
  <c r="EXQ416"/>
  <c r="EXP416"/>
  <c r="EXO416"/>
  <c r="EXN416"/>
  <c r="EXM416"/>
  <c r="EXL416"/>
  <c r="EXK416"/>
  <c r="EXJ416"/>
  <c r="EXI416"/>
  <c r="EXH416"/>
  <c r="EXG416"/>
  <c r="EXF416"/>
  <c r="EXE416"/>
  <c r="EXD416"/>
  <c r="EXC416"/>
  <c r="EXB416"/>
  <c r="EXA416"/>
  <c r="EWZ416"/>
  <c r="EWY416"/>
  <c r="EWX416"/>
  <c r="EWW416"/>
  <c r="EWV416"/>
  <c r="EWU416"/>
  <c r="EWT416"/>
  <c r="EWS416"/>
  <c r="EWR416"/>
  <c r="EWQ416"/>
  <c r="EWP416"/>
  <c r="EWO416"/>
  <c r="EWN416"/>
  <c r="EWM416"/>
  <c r="EWL416"/>
  <c r="EWK416"/>
  <c r="EWJ416"/>
  <c r="EWI416"/>
  <c r="EWH416"/>
  <c r="EWG416"/>
  <c r="EWF416"/>
  <c r="EWE416"/>
  <c r="EWD416"/>
  <c r="EWC416"/>
  <c r="EWB416"/>
  <c r="EWA416"/>
  <c r="EVZ416"/>
  <c r="EVY416"/>
  <c r="EVX416"/>
  <c r="EVW416"/>
  <c r="EVV416"/>
  <c r="EVU416"/>
  <c r="EVT416"/>
  <c r="EVS416"/>
  <c r="EVR416"/>
  <c r="EVQ416"/>
  <c r="EVP416"/>
  <c r="EVO416"/>
  <c r="EVN416"/>
  <c r="EVM416"/>
  <c r="EVL416"/>
  <c r="EVK416"/>
  <c r="EVJ416"/>
  <c r="EVI416"/>
  <c r="EVH416"/>
  <c r="EVG416"/>
  <c r="EVF416"/>
  <c r="EVE416"/>
  <c r="EVD416"/>
  <c r="EVC416"/>
  <c r="EVB416"/>
  <c r="EVA416"/>
  <c r="EUZ416"/>
  <c r="EUY416"/>
  <c r="EUX416"/>
  <c r="EUW416"/>
  <c r="EUV416"/>
  <c r="EUU416"/>
  <c r="EUT416"/>
  <c r="EUS416"/>
  <c r="EUR416"/>
  <c r="EUQ416"/>
  <c r="EUP416"/>
  <c r="EUO416"/>
  <c r="EUN416"/>
  <c r="EUM416"/>
  <c r="EUL416"/>
  <c r="EUK416"/>
  <c r="EUJ416"/>
  <c r="EUI416"/>
  <c r="EUH416"/>
  <c r="EUG416"/>
  <c r="EUF416"/>
  <c r="EUE416"/>
  <c r="EUD416"/>
  <c r="EUC416"/>
  <c r="EUB416"/>
  <c r="EUA416"/>
  <c r="ETZ416"/>
  <c r="ETY416"/>
  <c r="ETX416"/>
  <c r="ETW416"/>
  <c r="ETV416"/>
  <c r="ETU416"/>
  <c r="ETT416"/>
  <c r="ETS416"/>
  <c r="ETR416"/>
  <c r="ETQ416"/>
  <c r="ETP416"/>
  <c r="ETO416"/>
  <c r="ETN416"/>
  <c r="ETM416"/>
  <c r="ETL416"/>
  <c r="ETK416"/>
  <c r="ETJ416"/>
  <c r="ETI416"/>
  <c r="ETH416"/>
  <c r="ETG416"/>
  <c r="ETF416"/>
  <c r="ETE416"/>
  <c r="ETD416"/>
  <c r="ETC416"/>
  <c r="ETB416"/>
  <c r="ETA416"/>
  <c r="ESZ416"/>
  <c r="ESY416"/>
  <c r="ESX416"/>
  <c r="ESW416"/>
  <c r="ESV416"/>
  <c r="ESU416"/>
  <c r="EST416"/>
  <c r="ESS416"/>
  <c r="ESR416"/>
  <c r="ESQ416"/>
  <c r="ESP416"/>
  <c r="ESO416"/>
  <c r="ESN416"/>
  <c r="ESM416"/>
  <c r="ESL416"/>
  <c r="ESK416"/>
  <c r="ESJ416"/>
  <c r="ESI416"/>
  <c r="ESH416"/>
  <c r="ESG416"/>
  <c r="ESF416"/>
  <c r="ESE416"/>
  <c r="ESD416"/>
  <c r="ESC416"/>
  <c r="ESB416"/>
  <c r="ESA416"/>
  <c r="ERZ416"/>
  <c r="ERY416"/>
  <c r="ERX416"/>
  <c r="ERW416"/>
  <c r="ERV416"/>
  <c r="ERU416"/>
  <c r="ERT416"/>
  <c r="ERS416"/>
  <c r="ERR416"/>
  <c r="ERQ416"/>
  <c r="ERP416"/>
  <c r="ERO416"/>
  <c r="ERN416"/>
  <c r="ERM416"/>
  <c r="ERL416"/>
  <c r="ERK416"/>
  <c r="ERJ416"/>
  <c r="ERI416"/>
  <c r="ERH416"/>
  <c r="ERG416"/>
  <c r="ERF416"/>
  <c r="ERE416"/>
  <c r="ERD416"/>
  <c r="ERC416"/>
  <c r="ERB416"/>
  <c r="ERA416"/>
  <c r="EQZ416"/>
  <c r="EQY416"/>
  <c r="EQX416"/>
  <c r="EQW416"/>
  <c r="EQV416"/>
  <c r="EQU416"/>
  <c r="EQT416"/>
  <c r="EQS416"/>
  <c r="EQR416"/>
  <c r="EQQ416"/>
  <c r="EQP416"/>
  <c r="EQO416"/>
  <c r="EQN416"/>
  <c r="EQM416"/>
  <c r="EQL416"/>
  <c r="EQK416"/>
  <c r="EQJ416"/>
  <c r="EQI416"/>
  <c r="EQH416"/>
  <c r="EQG416"/>
  <c r="EQF416"/>
  <c r="EQE416"/>
  <c r="EQD416"/>
  <c r="EQC416"/>
  <c r="EQB416"/>
  <c r="EQA416"/>
  <c r="EPZ416"/>
  <c r="EPY416"/>
  <c r="EPX416"/>
  <c r="EPW416"/>
  <c r="EPV416"/>
  <c r="EPU416"/>
  <c r="EPT416"/>
  <c r="EPS416"/>
  <c r="EPR416"/>
  <c r="EPQ416"/>
  <c r="EPP416"/>
  <c r="EPO416"/>
  <c r="EPN416"/>
  <c r="EPM416"/>
  <c r="EPL416"/>
  <c r="EPK416"/>
  <c r="EPJ416"/>
  <c r="EPI416"/>
  <c r="EPH416"/>
  <c r="EPG416"/>
  <c r="EPF416"/>
  <c r="EPE416"/>
  <c r="EPD416"/>
  <c r="EPC416"/>
  <c r="EPB416"/>
  <c r="EPA416"/>
  <c r="EOZ416"/>
  <c r="EOY416"/>
  <c r="EOX416"/>
  <c r="EOW416"/>
  <c r="EOV416"/>
  <c r="EOU416"/>
  <c r="EOT416"/>
  <c r="EOS416"/>
  <c r="EOR416"/>
  <c r="EOQ416"/>
  <c r="EOP416"/>
  <c r="EOO416"/>
  <c r="EON416"/>
  <c r="EOM416"/>
  <c r="EOL416"/>
  <c r="EOK416"/>
  <c r="EOJ416"/>
  <c r="EOI416"/>
  <c r="EOH416"/>
  <c r="EOG416"/>
  <c r="EOF416"/>
  <c r="EOE416"/>
  <c r="EOD416"/>
  <c r="EOC416"/>
  <c r="EOB416"/>
  <c r="EOA416"/>
  <c r="ENZ416"/>
  <c r="ENY416"/>
  <c r="ENX416"/>
  <c r="ENW416"/>
  <c r="ENV416"/>
  <c r="ENU416"/>
  <c r="ENT416"/>
  <c r="ENS416"/>
  <c r="ENR416"/>
  <c r="ENQ416"/>
  <c r="ENP416"/>
  <c r="ENO416"/>
  <c r="ENN416"/>
  <c r="ENM416"/>
  <c r="ENL416"/>
  <c r="ENK416"/>
  <c r="ENJ416"/>
  <c r="ENI416"/>
  <c r="ENH416"/>
  <c r="ENG416"/>
  <c r="ENF416"/>
  <c r="ENE416"/>
  <c r="END416"/>
  <c r="ENC416"/>
  <c r="ENB416"/>
  <c r="ENA416"/>
  <c r="EMZ416"/>
  <c r="EMY416"/>
  <c r="EMX416"/>
  <c r="EMW416"/>
  <c r="EMV416"/>
  <c r="EMU416"/>
  <c r="EMT416"/>
  <c r="EMS416"/>
  <c r="EMR416"/>
  <c r="EMQ416"/>
  <c r="EMP416"/>
  <c r="EMO416"/>
  <c r="EMN416"/>
  <c r="EMM416"/>
  <c r="EML416"/>
  <c r="EMK416"/>
  <c r="EMJ416"/>
  <c r="EMI416"/>
  <c r="EMH416"/>
  <c r="EMG416"/>
  <c r="EMF416"/>
  <c r="EME416"/>
  <c r="EMD416"/>
  <c r="EMC416"/>
  <c r="EMB416"/>
  <c r="EMA416"/>
  <c r="ELZ416"/>
  <c r="ELY416"/>
  <c r="ELX416"/>
  <c r="ELW416"/>
  <c r="ELV416"/>
  <c r="ELU416"/>
  <c r="ELT416"/>
  <c r="ELS416"/>
  <c r="ELR416"/>
  <c r="ELQ416"/>
  <c r="ELP416"/>
  <c r="ELO416"/>
  <c r="ELN416"/>
  <c r="ELM416"/>
  <c r="ELL416"/>
  <c r="ELK416"/>
  <c r="ELJ416"/>
  <c r="ELI416"/>
  <c r="ELH416"/>
  <c r="ELG416"/>
  <c r="ELF416"/>
  <c r="ELE416"/>
  <c r="ELD416"/>
  <c r="ELC416"/>
  <c r="ELB416"/>
  <c r="ELA416"/>
  <c r="EKZ416"/>
  <c r="EKY416"/>
  <c r="EKX416"/>
  <c r="EKW416"/>
  <c r="EKV416"/>
  <c r="EKU416"/>
  <c r="EKT416"/>
  <c r="EKS416"/>
  <c r="EKR416"/>
  <c r="EKQ416"/>
  <c r="EKP416"/>
  <c r="EKO416"/>
  <c r="EKN416"/>
  <c r="EKM416"/>
  <c r="EKL416"/>
  <c r="EKK416"/>
  <c r="EKJ416"/>
  <c r="EKI416"/>
  <c r="EKH416"/>
  <c r="EKG416"/>
  <c r="EKF416"/>
  <c r="EKE416"/>
  <c r="EKD416"/>
  <c r="EKC416"/>
  <c r="EKB416"/>
  <c r="EKA416"/>
  <c r="EJZ416"/>
  <c r="EJY416"/>
  <c r="EJX416"/>
  <c r="EJW416"/>
  <c r="EJV416"/>
  <c r="EJU416"/>
  <c r="EJT416"/>
  <c r="EJS416"/>
  <c r="EJR416"/>
  <c r="EJQ416"/>
  <c r="EJP416"/>
  <c r="EJO416"/>
  <c r="EJN416"/>
  <c r="EJM416"/>
  <c r="EJL416"/>
  <c r="EJK416"/>
  <c r="EJJ416"/>
  <c r="EJI416"/>
  <c r="EJH416"/>
  <c r="EJG416"/>
  <c r="EJF416"/>
  <c r="EJE416"/>
  <c r="EJD416"/>
  <c r="EJC416"/>
  <c r="EJB416"/>
  <c r="EJA416"/>
  <c r="EIZ416"/>
  <c r="EIY416"/>
  <c r="EIX416"/>
  <c r="EIW416"/>
  <c r="EIV416"/>
  <c r="EIU416"/>
  <c r="EIT416"/>
  <c r="EIS416"/>
  <c r="EIR416"/>
  <c r="EIQ416"/>
  <c r="EIP416"/>
  <c r="EIO416"/>
  <c r="EIN416"/>
  <c r="EIM416"/>
  <c r="EIL416"/>
  <c r="EIK416"/>
  <c r="EIJ416"/>
  <c r="EII416"/>
  <c r="EIH416"/>
  <c r="EIG416"/>
  <c r="EIF416"/>
  <c r="EIE416"/>
  <c r="EID416"/>
  <c r="EIC416"/>
  <c r="EIB416"/>
  <c r="EIA416"/>
  <c r="EHZ416"/>
  <c r="EHY416"/>
  <c r="EHX416"/>
  <c r="EHW416"/>
  <c r="EHV416"/>
  <c r="EHU416"/>
  <c r="EHT416"/>
  <c r="EHS416"/>
  <c r="EHR416"/>
  <c r="EHQ416"/>
  <c r="EHP416"/>
  <c r="EHO416"/>
  <c r="EHN416"/>
  <c r="EHM416"/>
  <c r="EHL416"/>
  <c r="EHK416"/>
  <c r="EHJ416"/>
  <c r="EHI416"/>
  <c r="EHH416"/>
  <c r="EHG416"/>
  <c r="EHF416"/>
  <c r="EHE416"/>
  <c r="EHD416"/>
  <c r="EHC416"/>
  <c r="EHB416"/>
  <c r="EHA416"/>
  <c r="EGZ416"/>
  <c r="EGY416"/>
  <c r="EGX416"/>
  <c r="EGW416"/>
  <c r="EGV416"/>
  <c r="EGU416"/>
  <c r="EGT416"/>
  <c r="EGS416"/>
  <c r="EGR416"/>
  <c r="EGQ416"/>
  <c r="EGP416"/>
  <c r="EGO416"/>
  <c r="EGN416"/>
  <c r="EGM416"/>
  <c r="EGL416"/>
  <c r="EGK416"/>
  <c r="EGJ416"/>
  <c r="EGI416"/>
  <c r="EGH416"/>
  <c r="EGG416"/>
  <c r="EGF416"/>
  <c r="EGE416"/>
  <c r="EGD416"/>
  <c r="EGC416"/>
  <c r="EGB416"/>
  <c r="EGA416"/>
  <c r="EFZ416"/>
  <c r="EFY416"/>
  <c r="EFX416"/>
  <c r="EFW416"/>
  <c r="EFV416"/>
  <c r="EFU416"/>
  <c r="EFT416"/>
  <c r="EFS416"/>
  <c r="EFR416"/>
  <c r="EFQ416"/>
  <c r="EFP416"/>
  <c r="EFO416"/>
  <c r="EFN416"/>
  <c r="EFM416"/>
  <c r="EFL416"/>
  <c r="EFK416"/>
  <c r="EFJ416"/>
  <c r="EFI416"/>
  <c r="EFH416"/>
  <c r="EFG416"/>
  <c r="EFF416"/>
  <c r="EFE416"/>
  <c r="EFD416"/>
  <c r="EFC416"/>
  <c r="EFB416"/>
  <c r="EFA416"/>
  <c r="EEZ416"/>
  <c r="EEY416"/>
  <c r="EEX416"/>
  <c r="EEW416"/>
  <c r="EEV416"/>
  <c r="EEU416"/>
  <c r="EET416"/>
  <c r="EES416"/>
  <c r="EER416"/>
  <c r="EEQ416"/>
  <c r="EEP416"/>
  <c r="EEO416"/>
  <c r="EEN416"/>
  <c r="EEM416"/>
  <c r="EEL416"/>
  <c r="EEK416"/>
  <c r="EEJ416"/>
  <c r="EEI416"/>
  <c r="EEH416"/>
  <c r="EEG416"/>
  <c r="EEF416"/>
  <c r="EEE416"/>
  <c r="EED416"/>
  <c r="EEC416"/>
  <c r="EEB416"/>
  <c r="EEA416"/>
  <c r="EDZ416"/>
  <c r="EDY416"/>
  <c r="EDX416"/>
  <c r="EDW416"/>
  <c r="EDV416"/>
  <c r="EDU416"/>
  <c r="EDT416"/>
  <c r="EDS416"/>
  <c r="EDR416"/>
  <c r="EDQ416"/>
  <c r="EDP416"/>
  <c r="EDO416"/>
  <c r="EDN416"/>
  <c r="EDM416"/>
  <c r="EDL416"/>
  <c r="EDK416"/>
  <c r="EDJ416"/>
  <c r="EDI416"/>
  <c r="EDH416"/>
  <c r="EDG416"/>
  <c r="EDF416"/>
  <c r="EDE416"/>
  <c r="EDD416"/>
  <c r="EDC416"/>
  <c r="EDB416"/>
  <c r="EDA416"/>
  <c r="ECZ416"/>
  <c r="ECY416"/>
  <c r="ECX416"/>
  <c r="ECW416"/>
  <c r="ECV416"/>
  <c r="ECU416"/>
  <c r="ECT416"/>
  <c r="ECS416"/>
  <c r="ECR416"/>
  <c r="ECQ416"/>
  <c r="ECP416"/>
  <c r="ECO416"/>
  <c r="ECN416"/>
  <c r="ECM416"/>
  <c r="ECL416"/>
  <c r="ECK416"/>
  <c r="ECJ416"/>
  <c r="ECI416"/>
  <c r="ECH416"/>
  <c r="ECG416"/>
  <c r="ECF416"/>
  <c r="ECE416"/>
  <c r="ECD416"/>
  <c r="ECC416"/>
  <c r="ECB416"/>
  <c r="ECA416"/>
  <c r="EBZ416"/>
  <c r="EBY416"/>
  <c r="EBX416"/>
  <c r="EBW416"/>
  <c r="EBV416"/>
  <c r="EBU416"/>
  <c r="EBT416"/>
  <c r="EBS416"/>
  <c r="EBR416"/>
  <c r="EBQ416"/>
  <c r="EBP416"/>
  <c r="EBO416"/>
  <c r="EBN416"/>
  <c r="EBM416"/>
  <c r="EBL416"/>
  <c r="EBK416"/>
  <c r="EBJ416"/>
  <c r="EBI416"/>
  <c r="EBH416"/>
  <c r="EBG416"/>
  <c r="EBF416"/>
  <c r="EBE416"/>
  <c r="EBD416"/>
  <c r="EBC416"/>
  <c r="EBB416"/>
  <c r="EBA416"/>
  <c r="EAZ416"/>
  <c r="EAY416"/>
  <c r="EAX416"/>
  <c r="EAW416"/>
  <c r="EAV416"/>
  <c r="EAU416"/>
  <c r="EAT416"/>
  <c r="EAS416"/>
  <c r="EAR416"/>
  <c r="EAQ416"/>
  <c r="EAP416"/>
  <c r="EAO416"/>
  <c r="EAN416"/>
  <c r="EAM416"/>
  <c r="EAL416"/>
  <c r="EAK416"/>
  <c r="EAJ416"/>
  <c r="EAI416"/>
  <c r="EAH416"/>
  <c r="EAG416"/>
  <c r="EAF416"/>
  <c r="EAE416"/>
  <c r="EAD416"/>
  <c r="EAC416"/>
  <c r="EAB416"/>
  <c r="EAA416"/>
  <c r="DZZ416"/>
  <c r="DZY416"/>
  <c r="DZX416"/>
  <c r="DZW416"/>
  <c r="DZV416"/>
  <c r="DZU416"/>
  <c r="DZT416"/>
  <c r="DZS416"/>
  <c r="DZR416"/>
  <c r="DZQ416"/>
  <c r="DZP416"/>
  <c r="DZO416"/>
  <c r="DZN416"/>
  <c r="DZM416"/>
  <c r="DZL416"/>
  <c r="DZK416"/>
  <c r="DZJ416"/>
  <c r="DZI416"/>
  <c r="DZH416"/>
  <c r="DZG416"/>
  <c r="DZF416"/>
  <c r="DZE416"/>
  <c r="DZD416"/>
  <c r="DZC416"/>
  <c r="DZB416"/>
  <c r="DZA416"/>
  <c r="DYZ416"/>
  <c r="DYY416"/>
  <c r="DYX416"/>
  <c r="DYW416"/>
  <c r="DYV416"/>
  <c r="DYU416"/>
  <c r="DYT416"/>
  <c r="DYS416"/>
  <c r="DYR416"/>
  <c r="DYQ416"/>
  <c r="DYP416"/>
  <c r="DYO416"/>
  <c r="DYN416"/>
  <c r="DYM416"/>
  <c r="DYL416"/>
  <c r="DYK416"/>
  <c r="DYJ416"/>
  <c r="DYI416"/>
  <c r="DYH416"/>
  <c r="DYG416"/>
  <c r="DYF416"/>
  <c r="DYE416"/>
  <c r="DYD416"/>
  <c r="DYC416"/>
  <c r="DYB416"/>
  <c r="DYA416"/>
  <c r="DXZ416"/>
  <c r="DXY416"/>
  <c r="DXX416"/>
  <c r="DXW416"/>
  <c r="DXV416"/>
  <c r="DXU416"/>
  <c r="DXT416"/>
  <c r="DXS416"/>
  <c r="DXR416"/>
  <c r="DXQ416"/>
  <c r="DXP416"/>
  <c r="DXO416"/>
  <c r="DXN416"/>
  <c r="DXM416"/>
  <c r="DXL416"/>
  <c r="DXK416"/>
  <c r="DXJ416"/>
  <c r="DXI416"/>
  <c r="DXH416"/>
  <c r="DXG416"/>
  <c r="DXF416"/>
  <c r="DXE416"/>
  <c r="DXD416"/>
  <c r="DXC416"/>
  <c r="DXB416"/>
  <c r="DXA416"/>
  <c r="DWZ416"/>
  <c r="DWY416"/>
  <c r="DWX416"/>
  <c r="DWW416"/>
  <c r="DWV416"/>
  <c r="DWU416"/>
  <c r="DWT416"/>
  <c r="DWS416"/>
  <c r="DWR416"/>
  <c r="DWQ416"/>
  <c r="DWP416"/>
  <c r="DWO416"/>
  <c r="DWN416"/>
  <c r="DWM416"/>
  <c r="DWL416"/>
  <c r="DWK416"/>
  <c r="DWJ416"/>
  <c r="DWI416"/>
  <c r="DWH416"/>
  <c r="DWG416"/>
  <c r="DWF416"/>
  <c r="DWE416"/>
  <c r="DWD416"/>
  <c r="DWC416"/>
  <c r="DWB416"/>
  <c r="DWA416"/>
  <c r="DVZ416"/>
  <c r="DVY416"/>
  <c r="DVX416"/>
  <c r="DVW416"/>
  <c r="DVV416"/>
  <c r="DVU416"/>
  <c r="DVT416"/>
  <c r="DVS416"/>
  <c r="DVR416"/>
  <c r="DVQ416"/>
  <c r="DVP416"/>
  <c r="DVO416"/>
  <c r="DVN416"/>
  <c r="DVM416"/>
  <c r="DVL416"/>
  <c r="DVK416"/>
  <c r="DVJ416"/>
  <c r="DVI416"/>
  <c r="DVH416"/>
  <c r="DVG416"/>
  <c r="DVF416"/>
  <c r="DVE416"/>
  <c r="DVD416"/>
  <c r="DVC416"/>
  <c r="DVB416"/>
  <c r="DVA416"/>
  <c r="DUZ416"/>
  <c r="DUY416"/>
  <c r="DUX416"/>
  <c r="DUW416"/>
  <c r="DUV416"/>
  <c r="DUU416"/>
  <c r="DUT416"/>
  <c r="DUS416"/>
  <c r="DUR416"/>
  <c r="DUQ416"/>
  <c r="DUP416"/>
  <c r="DUO416"/>
  <c r="DUN416"/>
  <c r="DUM416"/>
  <c r="DUL416"/>
  <c r="DUK416"/>
  <c r="DUJ416"/>
  <c r="DUI416"/>
  <c r="DUH416"/>
  <c r="DUG416"/>
  <c r="DUF416"/>
  <c r="DUE416"/>
  <c r="DUD416"/>
  <c r="DUC416"/>
  <c r="DUB416"/>
  <c r="DUA416"/>
  <c r="DTZ416"/>
  <c r="DTY416"/>
  <c r="DTX416"/>
  <c r="DTW416"/>
  <c r="DTV416"/>
  <c r="DTU416"/>
  <c r="DTT416"/>
  <c r="DTS416"/>
  <c r="DTR416"/>
  <c r="DTQ416"/>
  <c r="DTP416"/>
  <c r="DTO416"/>
  <c r="DTN416"/>
  <c r="DTM416"/>
  <c r="DTL416"/>
  <c r="DTK416"/>
  <c r="DTJ416"/>
  <c r="DTI416"/>
  <c r="DTH416"/>
  <c r="DTG416"/>
  <c r="DTF416"/>
  <c r="DTE416"/>
  <c r="DTD416"/>
  <c r="DTC416"/>
  <c r="DTB416"/>
  <c r="DTA416"/>
  <c r="DSZ416"/>
  <c r="DSY416"/>
  <c r="DSX416"/>
  <c r="DSW416"/>
  <c r="DSV416"/>
  <c r="DSU416"/>
  <c r="DST416"/>
  <c r="DSS416"/>
  <c r="DSR416"/>
  <c r="DSQ416"/>
  <c r="DSP416"/>
  <c r="DSO416"/>
  <c r="DSN416"/>
  <c r="DSM416"/>
  <c r="DSL416"/>
  <c r="DSK416"/>
  <c r="DSJ416"/>
  <c r="DSI416"/>
  <c r="DSH416"/>
  <c r="DSG416"/>
  <c r="DSF416"/>
  <c r="DSE416"/>
  <c r="DSD416"/>
  <c r="DSC416"/>
  <c r="DSB416"/>
  <c r="DSA416"/>
  <c r="DRZ416"/>
  <c r="DRY416"/>
  <c r="DRX416"/>
  <c r="DRW416"/>
  <c r="DRV416"/>
  <c r="DRU416"/>
  <c r="DRT416"/>
  <c r="DRS416"/>
  <c r="DRR416"/>
  <c r="DRQ416"/>
  <c r="DRP416"/>
  <c r="DRO416"/>
  <c r="DRN416"/>
  <c r="DRM416"/>
  <c r="DRL416"/>
  <c r="DRK416"/>
  <c r="DRJ416"/>
  <c r="DRI416"/>
  <c r="DRH416"/>
  <c r="DRG416"/>
  <c r="DRF416"/>
  <c r="DRE416"/>
  <c r="DRD416"/>
  <c r="DRC416"/>
  <c r="DRB416"/>
  <c r="DRA416"/>
  <c r="DQZ416"/>
  <c r="DQY416"/>
  <c r="DQX416"/>
  <c r="DQW416"/>
  <c r="DQV416"/>
  <c r="DQU416"/>
  <c r="DQT416"/>
  <c r="DQS416"/>
  <c r="DQR416"/>
  <c r="DQQ416"/>
  <c r="DQP416"/>
  <c r="DQO416"/>
  <c r="DQN416"/>
  <c r="DQM416"/>
  <c r="DQL416"/>
  <c r="DQK416"/>
  <c r="DQJ416"/>
  <c r="DQI416"/>
  <c r="DQH416"/>
  <c r="DQG416"/>
  <c r="DQF416"/>
  <c r="DQE416"/>
  <c r="DQD416"/>
  <c r="DQC416"/>
  <c r="DQB416"/>
  <c r="DQA416"/>
  <c r="DPZ416"/>
  <c r="DPY416"/>
  <c r="DPX416"/>
  <c r="DPW416"/>
  <c r="DPV416"/>
  <c r="DPU416"/>
  <c r="DPT416"/>
  <c r="DPS416"/>
  <c r="DPR416"/>
  <c r="DPQ416"/>
  <c r="DPP416"/>
  <c r="DPO416"/>
  <c r="DPN416"/>
  <c r="DPM416"/>
  <c r="DPL416"/>
  <c r="DPK416"/>
  <c r="DPJ416"/>
  <c r="DPI416"/>
  <c r="DPH416"/>
  <c r="DPG416"/>
  <c r="DPF416"/>
  <c r="DPE416"/>
  <c r="DPD416"/>
  <c r="DPC416"/>
  <c r="DPB416"/>
  <c r="DPA416"/>
  <c r="DOZ416"/>
  <c r="DOY416"/>
  <c r="DOX416"/>
  <c r="DOW416"/>
  <c r="DOV416"/>
  <c r="DOU416"/>
  <c r="DOT416"/>
  <c r="DOS416"/>
  <c r="DOR416"/>
  <c r="DOQ416"/>
  <c r="DOP416"/>
  <c r="DOO416"/>
  <c r="DON416"/>
  <c r="DOM416"/>
  <c r="DOL416"/>
  <c r="DOK416"/>
  <c r="DOJ416"/>
  <c r="DOI416"/>
  <c r="DOH416"/>
  <c r="DOG416"/>
  <c r="DOF416"/>
  <c r="DOE416"/>
  <c r="DOD416"/>
  <c r="DOC416"/>
  <c r="DOB416"/>
  <c r="DOA416"/>
  <c r="DNZ416"/>
  <c r="DNY416"/>
  <c r="DNX416"/>
  <c r="DNW416"/>
  <c r="DNV416"/>
  <c r="DNU416"/>
  <c r="DNT416"/>
  <c r="DNS416"/>
  <c r="DNR416"/>
  <c r="DNQ416"/>
  <c r="DNP416"/>
  <c r="DNO416"/>
  <c r="DNN416"/>
  <c r="DNM416"/>
  <c r="DNL416"/>
  <c r="DNK416"/>
  <c r="DNJ416"/>
  <c r="DNI416"/>
  <c r="DNH416"/>
  <c r="DNG416"/>
  <c r="DNF416"/>
  <c r="DNE416"/>
  <c r="DND416"/>
  <c r="DNC416"/>
  <c r="DNB416"/>
  <c r="DNA416"/>
  <c r="DMZ416"/>
  <c r="DMY416"/>
  <c r="DMX416"/>
  <c r="DMW416"/>
  <c r="DMV416"/>
  <c r="DMU416"/>
  <c r="DMT416"/>
  <c r="DMS416"/>
  <c r="DMR416"/>
  <c r="DMQ416"/>
  <c r="DMP416"/>
  <c r="DMO416"/>
  <c r="DMN416"/>
  <c r="DMM416"/>
  <c r="DML416"/>
  <c r="DMK416"/>
  <c r="DMJ416"/>
  <c r="DMI416"/>
  <c r="DMH416"/>
  <c r="DMG416"/>
  <c r="DMF416"/>
  <c r="DME416"/>
  <c r="DMD416"/>
  <c r="DMC416"/>
  <c r="DMB416"/>
  <c r="DMA416"/>
  <c r="DLZ416"/>
  <c r="DLY416"/>
  <c r="DLX416"/>
  <c r="DLW416"/>
  <c r="DLV416"/>
  <c r="DLU416"/>
  <c r="DLT416"/>
  <c r="DLS416"/>
  <c r="DLR416"/>
  <c r="DLQ416"/>
  <c r="DLP416"/>
  <c r="DLO416"/>
  <c r="DLN416"/>
  <c r="DLM416"/>
  <c r="DLL416"/>
  <c r="DLK416"/>
  <c r="DLJ416"/>
  <c r="DLI416"/>
  <c r="DLH416"/>
  <c r="DLG416"/>
  <c r="DLF416"/>
  <c r="DLE416"/>
  <c r="DLD416"/>
  <c r="DLC416"/>
  <c r="DLB416"/>
  <c r="DLA416"/>
  <c r="DKZ416"/>
  <c r="DKY416"/>
  <c r="DKX416"/>
  <c r="DKW416"/>
  <c r="DKV416"/>
  <c r="DKU416"/>
  <c r="DKT416"/>
  <c r="DKS416"/>
  <c r="DKR416"/>
  <c r="DKQ416"/>
  <c r="DKP416"/>
  <c r="DKO416"/>
  <c r="DKN416"/>
  <c r="DKM416"/>
  <c r="DKL416"/>
  <c r="DKK416"/>
  <c r="DKJ416"/>
  <c r="DKI416"/>
  <c r="DKH416"/>
  <c r="DKG416"/>
  <c r="DKF416"/>
  <c r="DKE416"/>
  <c r="DKD416"/>
  <c r="DKC416"/>
  <c r="DKB416"/>
  <c r="DKA416"/>
  <c r="DJZ416"/>
  <c r="DJY416"/>
  <c r="DJX416"/>
  <c r="DJW416"/>
  <c r="DJV416"/>
  <c r="DJU416"/>
  <c r="DJT416"/>
  <c r="DJS416"/>
  <c r="DJR416"/>
  <c r="DJQ416"/>
  <c r="DJP416"/>
  <c r="DJO416"/>
  <c r="DJN416"/>
  <c r="DJM416"/>
  <c r="DJL416"/>
  <c r="DJK416"/>
  <c r="DJJ416"/>
  <c r="DJI416"/>
  <c r="DJH416"/>
  <c r="DJG416"/>
  <c r="DJF416"/>
  <c r="DJE416"/>
  <c r="DJD416"/>
  <c r="DJC416"/>
  <c r="DJB416"/>
  <c r="DJA416"/>
  <c r="DIZ416"/>
  <c r="DIY416"/>
  <c r="DIX416"/>
  <c r="DIW416"/>
  <c r="DIV416"/>
  <c r="DIU416"/>
  <c r="DIT416"/>
  <c r="DIS416"/>
  <c r="DIR416"/>
  <c r="DIQ416"/>
  <c r="DIP416"/>
  <c r="DIO416"/>
  <c r="DIN416"/>
  <c r="DIM416"/>
  <c r="DIL416"/>
  <c r="DIK416"/>
  <c r="DIJ416"/>
  <c r="DII416"/>
  <c r="DIH416"/>
  <c r="DIG416"/>
  <c r="DIF416"/>
  <c r="DIE416"/>
  <c r="DID416"/>
  <c r="DIC416"/>
  <c r="DIB416"/>
  <c r="DIA416"/>
  <c r="DHZ416"/>
  <c r="DHY416"/>
  <c r="DHX416"/>
  <c r="DHW416"/>
  <c r="DHV416"/>
  <c r="DHU416"/>
  <c r="DHT416"/>
  <c r="DHS416"/>
  <c r="DHR416"/>
  <c r="DHQ416"/>
  <c r="DHP416"/>
  <c r="DHO416"/>
  <c r="DHN416"/>
  <c r="DHM416"/>
  <c r="DHL416"/>
  <c r="DHK416"/>
  <c r="DHJ416"/>
  <c r="DHI416"/>
  <c r="DHH416"/>
  <c r="DHG416"/>
  <c r="DHF416"/>
  <c r="DHE416"/>
  <c r="DHD416"/>
  <c r="DHC416"/>
  <c r="DHB416"/>
  <c r="DHA416"/>
  <c r="DGZ416"/>
  <c r="DGY416"/>
  <c r="DGX416"/>
  <c r="DGW416"/>
  <c r="DGV416"/>
  <c r="DGU416"/>
  <c r="DGT416"/>
  <c r="DGS416"/>
  <c r="DGR416"/>
  <c r="DGQ416"/>
  <c r="DGP416"/>
  <c r="DGO416"/>
  <c r="DGN416"/>
  <c r="DGM416"/>
  <c r="DGL416"/>
  <c r="DGK416"/>
  <c r="DGJ416"/>
  <c r="DGI416"/>
  <c r="DGH416"/>
  <c r="DGG416"/>
  <c r="DGF416"/>
  <c r="DGE416"/>
  <c r="DGD416"/>
  <c r="DGC416"/>
  <c r="DGB416"/>
  <c r="DGA416"/>
  <c r="DFZ416"/>
  <c r="DFY416"/>
  <c r="DFX416"/>
  <c r="DFW416"/>
  <c r="DFV416"/>
  <c r="DFU416"/>
  <c r="DFT416"/>
  <c r="DFS416"/>
  <c r="DFR416"/>
  <c r="DFQ416"/>
  <c r="DFP416"/>
  <c r="DFO416"/>
  <c r="DFN416"/>
  <c r="DFM416"/>
  <c r="DFL416"/>
  <c r="DFK416"/>
  <c r="DFJ416"/>
  <c r="DFI416"/>
  <c r="DFH416"/>
  <c r="DFG416"/>
  <c r="DFF416"/>
  <c r="DFE416"/>
  <c r="DFD416"/>
  <c r="DFC416"/>
  <c r="DFB416"/>
  <c r="DFA416"/>
  <c r="DEZ416"/>
  <c r="DEY416"/>
  <c r="DEX416"/>
  <c r="DEW416"/>
  <c r="DEV416"/>
  <c r="DEU416"/>
  <c r="DET416"/>
  <c r="DES416"/>
  <c r="DER416"/>
  <c r="DEQ416"/>
  <c r="DEP416"/>
  <c r="DEO416"/>
  <c r="DEN416"/>
  <c r="DEM416"/>
  <c r="DEL416"/>
  <c r="DEK416"/>
  <c r="DEJ416"/>
  <c r="DEI416"/>
  <c r="DEH416"/>
  <c r="DEG416"/>
  <c r="DEF416"/>
  <c r="DEE416"/>
  <c r="DED416"/>
  <c r="DEC416"/>
  <c r="DEB416"/>
  <c r="DEA416"/>
  <c r="DDZ416"/>
  <c r="DDY416"/>
  <c r="DDX416"/>
  <c r="DDW416"/>
  <c r="DDV416"/>
  <c r="DDU416"/>
  <c r="DDT416"/>
  <c r="DDS416"/>
  <c r="DDR416"/>
  <c r="DDQ416"/>
  <c r="DDP416"/>
  <c r="DDO416"/>
  <c r="DDN416"/>
  <c r="DDM416"/>
  <c r="DDL416"/>
  <c r="DDK416"/>
  <c r="DDJ416"/>
  <c r="DDI416"/>
  <c r="DDH416"/>
  <c r="DDG416"/>
  <c r="DDF416"/>
  <c r="DDE416"/>
  <c r="DDD416"/>
  <c r="DDC416"/>
  <c r="DDB416"/>
  <c r="DDA416"/>
  <c r="DCZ416"/>
  <c r="DCY416"/>
  <c r="DCX416"/>
  <c r="DCW416"/>
  <c r="DCV416"/>
  <c r="DCU416"/>
  <c r="DCT416"/>
  <c r="DCS416"/>
  <c r="DCR416"/>
  <c r="DCQ416"/>
  <c r="DCP416"/>
  <c r="DCO416"/>
  <c r="DCN416"/>
  <c r="DCM416"/>
  <c r="DCL416"/>
  <c r="DCK416"/>
  <c r="DCJ416"/>
  <c r="DCI416"/>
  <c r="DCH416"/>
  <c r="DCG416"/>
  <c r="DCF416"/>
  <c r="DCE416"/>
  <c r="DCD416"/>
  <c r="DCC416"/>
  <c r="DCB416"/>
  <c r="DCA416"/>
  <c r="DBZ416"/>
  <c r="DBY416"/>
  <c r="DBX416"/>
  <c r="DBW416"/>
  <c r="DBV416"/>
  <c r="DBU416"/>
  <c r="DBT416"/>
  <c r="DBS416"/>
  <c r="DBR416"/>
  <c r="DBQ416"/>
  <c r="DBP416"/>
  <c r="DBO416"/>
  <c r="DBN416"/>
  <c r="DBM416"/>
  <c r="DBL416"/>
  <c r="DBK416"/>
  <c r="DBJ416"/>
  <c r="DBI416"/>
  <c r="DBH416"/>
  <c r="DBG416"/>
  <c r="DBF416"/>
  <c r="DBE416"/>
  <c r="DBD416"/>
  <c r="DBC416"/>
  <c r="DBB416"/>
  <c r="DBA416"/>
  <c r="DAZ416"/>
  <c r="DAY416"/>
  <c r="DAX416"/>
  <c r="DAW416"/>
  <c r="DAV416"/>
  <c r="DAU416"/>
  <c r="DAT416"/>
  <c r="DAS416"/>
  <c r="DAR416"/>
  <c r="DAQ416"/>
  <c r="DAP416"/>
  <c r="DAO416"/>
  <c r="DAN416"/>
  <c r="DAM416"/>
  <c r="DAL416"/>
  <c r="DAK416"/>
  <c r="DAJ416"/>
  <c r="DAI416"/>
  <c r="DAH416"/>
  <c r="DAG416"/>
  <c r="DAF416"/>
  <c r="DAE416"/>
  <c r="DAD416"/>
  <c r="DAC416"/>
  <c r="DAB416"/>
  <c r="DAA416"/>
  <c r="CZZ416"/>
  <c r="CZY416"/>
  <c r="CZX416"/>
  <c r="CZW416"/>
  <c r="CZV416"/>
  <c r="CZU416"/>
  <c r="CZT416"/>
  <c r="CZS416"/>
  <c r="CZR416"/>
  <c r="CZQ416"/>
  <c r="CZP416"/>
  <c r="CZO416"/>
  <c r="CZN416"/>
  <c r="CZM416"/>
  <c r="CZL416"/>
  <c r="CZK416"/>
  <c r="CZJ416"/>
  <c r="CZI416"/>
  <c r="CZH416"/>
  <c r="CZG416"/>
  <c r="CZF416"/>
  <c r="CZE416"/>
  <c r="CZD416"/>
  <c r="CZC416"/>
  <c r="CZB416"/>
  <c r="CZA416"/>
  <c r="CYZ416"/>
  <c r="CYY416"/>
  <c r="CYX416"/>
  <c r="CYW416"/>
  <c r="CYV416"/>
  <c r="CYU416"/>
  <c r="CYT416"/>
  <c r="CYS416"/>
  <c r="CYR416"/>
  <c r="CYQ416"/>
  <c r="CYP416"/>
  <c r="CYO416"/>
  <c r="CYN416"/>
  <c r="CYM416"/>
  <c r="CYL416"/>
  <c r="CYK416"/>
  <c r="CYJ416"/>
  <c r="CYI416"/>
  <c r="CYH416"/>
  <c r="CYG416"/>
  <c r="CYF416"/>
  <c r="CYE416"/>
  <c r="CYD416"/>
  <c r="CYC416"/>
  <c r="CYB416"/>
  <c r="CYA416"/>
  <c r="CXZ416"/>
  <c r="CXY416"/>
  <c r="CXX416"/>
  <c r="CXW416"/>
  <c r="CXV416"/>
  <c r="CXU416"/>
  <c r="CXT416"/>
  <c r="CXS416"/>
  <c r="CXR416"/>
  <c r="CXQ416"/>
  <c r="CXP416"/>
  <c r="CXO416"/>
  <c r="CXN416"/>
  <c r="CXM416"/>
  <c r="CXL416"/>
  <c r="CXK416"/>
  <c r="CXJ416"/>
  <c r="CXI416"/>
  <c r="CXH416"/>
  <c r="CXG416"/>
  <c r="CXF416"/>
  <c r="CXE416"/>
  <c r="CXD416"/>
  <c r="CXC416"/>
  <c r="CXB416"/>
  <c r="CXA416"/>
  <c r="CWZ416"/>
  <c r="CWY416"/>
  <c r="CWX416"/>
  <c r="CWW416"/>
  <c r="CWV416"/>
  <c r="CWU416"/>
  <c r="CWT416"/>
  <c r="CWS416"/>
  <c r="CWR416"/>
  <c r="CWQ416"/>
  <c r="CWP416"/>
  <c r="CWO416"/>
  <c r="CWN416"/>
  <c r="CWM416"/>
  <c r="CWL416"/>
  <c r="CWK416"/>
  <c r="CWJ416"/>
  <c r="CWI416"/>
  <c r="CWH416"/>
  <c r="CWG416"/>
  <c r="CWF416"/>
  <c r="CWE416"/>
  <c r="CWD416"/>
  <c r="CWC416"/>
  <c r="CWB416"/>
  <c r="CWA416"/>
  <c r="CVZ416"/>
  <c r="CVY416"/>
  <c r="CVX416"/>
  <c r="CVW416"/>
  <c r="CVV416"/>
  <c r="CVU416"/>
  <c r="CVT416"/>
  <c r="CVS416"/>
  <c r="CVR416"/>
  <c r="CVQ416"/>
  <c r="CVP416"/>
  <c r="CVO416"/>
  <c r="CVN416"/>
  <c r="CVM416"/>
  <c r="CVL416"/>
  <c r="CVK416"/>
  <c r="CVJ416"/>
  <c r="CVI416"/>
  <c r="CVH416"/>
  <c r="CVG416"/>
  <c r="CVF416"/>
  <c r="CVE416"/>
  <c r="CVD416"/>
  <c r="CVC416"/>
  <c r="CVB416"/>
  <c r="CVA416"/>
  <c r="CUZ416"/>
  <c r="CUY416"/>
  <c r="CUX416"/>
  <c r="CUW416"/>
  <c r="CUV416"/>
  <c r="CUU416"/>
  <c r="CUT416"/>
  <c r="CUS416"/>
  <c r="CUR416"/>
  <c r="CUQ416"/>
  <c r="CUP416"/>
  <c r="CUO416"/>
  <c r="CUN416"/>
  <c r="CUM416"/>
  <c r="CUL416"/>
  <c r="CUK416"/>
  <c r="CUJ416"/>
  <c r="CUI416"/>
  <c r="CUH416"/>
  <c r="CUG416"/>
  <c r="CUF416"/>
  <c r="CUE416"/>
  <c r="CUD416"/>
  <c r="CUC416"/>
  <c r="CUB416"/>
  <c r="CUA416"/>
  <c r="CTZ416"/>
  <c r="CTY416"/>
  <c r="CTX416"/>
  <c r="CTW416"/>
  <c r="CTV416"/>
  <c r="CTU416"/>
  <c r="CTT416"/>
  <c r="CTS416"/>
  <c r="CTR416"/>
  <c r="CTQ416"/>
  <c r="CTP416"/>
  <c r="CTO416"/>
  <c r="CTN416"/>
  <c r="CTM416"/>
  <c r="CTL416"/>
  <c r="CTK416"/>
  <c r="CTJ416"/>
  <c r="CTI416"/>
  <c r="CTH416"/>
  <c r="CTG416"/>
  <c r="CTF416"/>
  <c r="CTE416"/>
  <c r="CTD416"/>
  <c r="CTC416"/>
  <c r="CTB416"/>
  <c r="CTA416"/>
  <c r="CSZ416"/>
  <c r="CSY416"/>
  <c r="CSX416"/>
  <c r="CSW416"/>
  <c r="CSV416"/>
  <c r="CSU416"/>
  <c r="CST416"/>
  <c r="CSS416"/>
  <c r="CSR416"/>
  <c r="CSQ416"/>
  <c r="CSP416"/>
  <c r="CSO416"/>
  <c r="CSN416"/>
  <c r="CSM416"/>
  <c r="CSL416"/>
  <c r="CSK416"/>
  <c r="CSJ416"/>
  <c r="CSI416"/>
  <c r="CSH416"/>
  <c r="CSG416"/>
  <c r="CSF416"/>
  <c r="CSE416"/>
  <c r="CSD416"/>
  <c r="CSC416"/>
  <c r="CSB416"/>
  <c r="CSA416"/>
  <c r="CRZ416"/>
  <c r="CRY416"/>
  <c r="CRX416"/>
  <c r="CRW416"/>
  <c r="CRV416"/>
  <c r="CRU416"/>
  <c r="CRT416"/>
  <c r="CRS416"/>
  <c r="CRR416"/>
  <c r="CRQ416"/>
  <c r="CRP416"/>
  <c r="CRO416"/>
  <c r="CRN416"/>
  <c r="CRM416"/>
  <c r="CRL416"/>
  <c r="CRK416"/>
  <c r="CRJ416"/>
  <c r="CRI416"/>
  <c r="CRH416"/>
  <c r="CRG416"/>
  <c r="CRF416"/>
  <c r="CRE416"/>
  <c r="CRD416"/>
  <c r="CRC416"/>
  <c r="CRB416"/>
  <c r="CRA416"/>
  <c r="CQZ416"/>
  <c r="CQY416"/>
  <c r="CQX416"/>
  <c r="CQW416"/>
  <c r="CQV416"/>
  <c r="CQU416"/>
  <c r="CQT416"/>
  <c r="CQS416"/>
  <c r="CQR416"/>
  <c r="CQQ416"/>
  <c r="CQP416"/>
  <c r="CQO416"/>
  <c r="CQN416"/>
  <c r="CQM416"/>
  <c r="CQL416"/>
  <c r="CQK416"/>
  <c r="CQJ416"/>
  <c r="CQI416"/>
  <c r="CQH416"/>
  <c r="CQG416"/>
  <c r="CQF416"/>
  <c r="CQE416"/>
  <c r="CQD416"/>
  <c r="CQC416"/>
  <c r="CQB416"/>
  <c r="CQA416"/>
  <c r="CPZ416"/>
  <c r="CPY416"/>
  <c r="CPX416"/>
  <c r="CPW416"/>
  <c r="CPV416"/>
  <c r="CPU416"/>
  <c r="CPT416"/>
  <c r="CPS416"/>
  <c r="CPR416"/>
  <c r="CPQ416"/>
  <c r="CPP416"/>
  <c r="CPO416"/>
  <c r="CPN416"/>
  <c r="CPM416"/>
  <c r="CPL416"/>
  <c r="CPK416"/>
  <c r="CPJ416"/>
  <c r="CPI416"/>
  <c r="CPH416"/>
  <c r="CPG416"/>
  <c r="CPF416"/>
  <c r="CPE416"/>
  <c r="CPD416"/>
  <c r="CPC416"/>
  <c r="CPB416"/>
  <c r="CPA416"/>
  <c r="COZ416"/>
  <c r="COY416"/>
  <c r="COX416"/>
  <c r="COW416"/>
  <c r="COV416"/>
  <c r="COU416"/>
  <c r="COT416"/>
  <c r="COS416"/>
  <c r="COR416"/>
  <c r="COQ416"/>
  <c r="COP416"/>
  <c r="COO416"/>
  <c r="CON416"/>
  <c r="COM416"/>
  <c r="COL416"/>
  <c r="COK416"/>
  <c r="COJ416"/>
  <c r="COI416"/>
  <c r="COH416"/>
  <c r="COG416"/>
  <c r="COF416"/>
  <c r="COE416"/>
  <c r="COD416"/>
  <c r="COC416"/>
  <c r="COB416"/>
  <c r="COA416"/>
  <c r="CNZ416"/>
  <c r="CNY416"/>
  <c r="CNX416"/>
  <c r="CNW416"/>
  <c r="CNV416"/>
  <c r="CNU416"/>
  <c r="CNT416"/>
  <c r="CNS416"/>
  <c r="CNR416"/>
  <c r="CNQ416"/>
  <c r="CNP416"/>
  <c r="CNO416"/>
  <c r="CNN416"/>
  <c r="CNM416"/>
  <c r="CNL416"/>
  <c r="CNK416"/>
  <c r="CNJ416"/>
  <c r="CNI416"/>
  <c r="CNH416"/>
  <c r="CNG416"/>
  <c r="CNF416"/>
  <c r="CNE416"/>
  <c r="CND416"/>
  <c r="CNC416"/>
  <c r="CNB416"/>
  <c r="CNA416"/>
  <c r="CMZ416"/>
  <c r="CMY416"/>
  <c r="CMX416"/>
  <c r="CMW416"/>
  <c r="CMV416"/>
  <c r="CMU416"/>
  <c r="CMT416"/>
  <c r="CMS416"/>
  <c r="CMR416"/>
  <c r="CMQ416"/>
  <c r="CMP416"/>
  <c r="CMO416"/>
  <c r="CMN416"/>
  <c r="CMM416"/>
  <c r="CML416"/>
  <c r="CMK416"/>
  <c r="CMJ416"/>
  <c r="CMI416"/>
  <c r="CMH416"/>
  <c r="CMG416"/>
  <c r="CMF416"/>
  <c r="CME416"/>
  <c r="CMD416"/>
  <c r="CMC416"/>
  <c r="CMB416"/>
  <c r="CMA416"/>
  <c r="CLZ416"/>
  <c r="CLY416"/>
  <c r="CLX416"/>
  <c r="CLW416"/>
  <c r="CLV416"/>
  <c r="CLU416"/>
  <c r="CLT416"/>
  <c r="CLS416"/>
  <c r="CLR416"/>
  <c r="CLQ416"/>
  <c r="CLP416"/>
  <c r="CLO416"/>
  <c r="CLN416"/>
  <c r="CLM416"/>
  <c r="CLL416"/>
  <c r="CLK416"/>
  <c r="CLJ416"/>
  <c r="CLI416"/>
  <c r="CLH416"/>
  <c r="CLG416"/>
  <c r="CLF416"/>
  <c r="CLE416"/>
  <c r="CLD416"/>
  <c r="CLC416"/>
  <c r="CLB416"/>
  <c r="CLA416"/>
  <c r="CKZ416"/>
  <c r="CKY416"/>
  <c r="CKX416"/>
  <c r="CKW416"/>
  <c r="CKV416"/>
  <c r="CKU416"/>
  <c r="CKT416"/>
  <c r="CKS416"/>
  <c r="CKR416"/>
  <c r="CKQ416"/>
  <c r="CKP416"/>
  <c r="CKO416"/>
  <c r="CKN416"/>
  <c r="CKM416"/>
  <c r="CKL416"/>
  <c r="CKK416"/>
  <c r="CKJ416"/>
  <c r="CKI416"/>
  <c r="CKH416"/>
  <c r="CKG416"/>
  <c r="CKF416"/>
  <c r="CKE416"/>
  <c r="CKD416"/>
  <c r="CKC416"/>
  <c r="CKB416"/>
  <c r="CKA416"/>
  <c r="CJZ416"/>
  <c r="CJY416"/>
  <c r="CJX416"/>
  <c r="CJW416"/>
  <c r="CJV416"/>
  <c r="CJU416"/>
  <c r="CJT416"/>
  <c r="CJS416"/>
  <c r="CJR416"/>
  <c r="CJQ416"/>
  <c r="CJP416"/>
  <c r="CJO416"/>
  <c r="CJN416"/>
  <c r="CJM416"/>
  <c r="CJL416"/>
  <c r="CJK416"/>
  <c r="CJJ416"/>
  <c r="CJI416"/>
  <c r="CJH416"/>
  <c r="CJG416"/>
  <c r="CJF416"/>
  <c r="CJE416"/>
  <c r="CJD416"/>
  <c r="CJC416"/>
  <c r="CJB416"/>
  <c r="CJA416"/>
  <c r="CIZ416"/>
  <c r="CIY416"/>
  <c r="CIX416"/>
  <c r="CIW416"/>
  <c r="CIV416"/>
  <c r="CIU416"/>
  <c r="CIT416"/>
  <c r="CIS416"/>
  <c r="CIR416"/>
  <c r="CIQ416"/>
  <c r="CIP416"/>
  <c r="CIO416"/>
  <c r="CIN416"/>
  <c r="CIM416"/>
  <c r="CIL416"/>
  <c r="CIK416"/>
  <c r="CIJ416"/>
  <c r="CII416"/>
  <c r="CIH416"/>
  <c r="CIG416"/>
  <c r="CIF416"/>
  <c r="CIE416"/>
  <c r="CID416"/>
  <c r="CIC416"/>
  <c r="CIB416"/>
  <c r="CIA416"/>
  <c r="CHZ416"/>
  <c r="CHY416"/>
  <c r="CHX416"/>
  <c r="CHW416"/>
  <c r="CHV416"/>
  <c r="CHU416"/>
  <c r="CHT416"/>
  <c r="CHS416"/>
  <c r="CHR416"/>
  <c r="CHQ416"/>
  <c r="CHP416"/>
  <c r="CHO416"/>
  <c r="CHN416"/>
  <c r="CHM416"/>
  <c r="CHL416"/>
  <c r="CHK416"/>
  <c r="CHJ416"/>
  <c r="CHI416"/>
  <c r="CHH416"/>
  <c r="CHG416"/>
  <c r="CHF416"/>
  <c r="CHE416"/>
  <c r="CHD416"/>
  <c r="CHC416"/>
  <c r="CHB416"/>
  <c r="CHA416"/>
  <c r="CGZ416"/>
  <c r="CGY416"/>
  <c r="CGX416"/>
  <c r="CGW416"/>
  <c r="CGV416"/>
  <c r="CGU416"/>
  <c r="CGT416"/>
  <c r="CGS416"/>
  <c r="CGR416"/>
  <c r="CGQ416"/>
  <c r="CGP416"/>
  <c r="CGO416"/>
  <c r="CGN416"/>
  <c r="CGM416"/>
  <c r="CGL416"/>
  <c r="CGK416"/>
  <c r="CGJ416"/>
  <c r="CGI416"/>
  <c r="CGH416"/>
  <c r="CGG416"/>
  <c r="CGF416"/>
  <c r="CGE416"/>
  <c r="CGD416"/>
  <c r="CGC416"/>
  <c r="CGB416"/>
  <c r="CGA416"/>
  <c r="CFZ416"/>
  <c r="CFY416"/>
  <c r="CFX416"/>
  <c r="CFW416"/>
  <c r="CFV416"/>
  <c r="CFU416"/>
  <c r="CFT416"/>
  <c r="CFS416"/>
  <c r="CFR416"/>
  <c r="CFQ416"/>
  <c r="CFP416"/>
  <c r="CFO416"/>
  <c r="CFN416"/>
  <c r="CFM416"/>
  <c r="CFL416"/>
  <c r="CFK416"/>
  <c r="CFJ416"/>
  <c r="CFI416"/>
  <c r="CFH416"/>
  <c r="CFG416"/>
  <c r="CFF416"/>
  <c r="CFE416"/>
  <c r="CFD416"/>
  <c r="CFC416"/>
  <c r="CFB416"/>
  <c r="CFA416"/>
  <c r="CEZ416"/>
  <c r="CEY416"/>
  <c r="CEX416"/>
  <c r="CEW416"/>
  <c r="CEV416"/>
  <c r="CEU416"/>
  <c r="CET416"/>
  <c r="CES416"/>
  <c r="CER416"/>
  <c r="CEQ416"/>
  <c r="CEP416"/>
  <c r="CEO416"/>
  <c r="CEN416"/>
  <c r="CEM416"/>
  <c r="CEL416"/>
  <c r="CEK416"/>
  <c r="CEJ416"/>
  <c r="CEI416"/>
  <c r="CEH416"/>
  <c r="CEG416"/>
  <c r="CEF416"/>
  <c r="CEE416"/>
  <c r="CED416"/>
  <c r="CEC416"/>
  <c r="CEB416"/>
  <c r="CEA416"/>
  <c r="CDZ416"/>
  <c r="CDY416"/>
  <c r="CDX416"/>
  <c r="CDW416"/>
  <c r="CDV416"/>
  <c r="CDU416"/>
  <c r="CDT416"/>
  <c r="CDS416"/>
  <c r="CDR416"/>
  <c r="CDQ416"/>
  <c r="CDP416"/>
  <c r="CDO416"/>
  <c r="CDN416"/>
  <c r="CDM416"/>
  <c r="CDL416"/>
  <c r="CDK416"/>
  <c r="CDJ416"/>
  <c r="CDI416"/>
  <c r="CDH416"/>
  <c r="CDG416"/>
  <c r="CDF416"/>
  <c r="CDE416"/>
  <c r="CDD416"/>
  <c r="CDC416"/>
  <c r="CDB416"/>
  <c r="CDA416"/>
  <c r="CCZ416"/>
  <c r="CCY416"/>
  <c r="CCX416"/>
  <c r="CCW416"/>
  <c r="CCV416"/>
  <c r="CCU416"/>
  <c r="CCT416"/>
  <c r="CCS416"/>
  <c r="CCR416"/>
  <c r="CCQ416"/>
  <c r="CCP416"/>
  <c r="CCO416"/>
  <c r="CCN416"/>
  <c r="CCM416"/>
  <c r="CCL416"/>
  <c r="CCK416"/>
  <c r="CCJ416"/>
  <c r="CCI416"/>
  <c r="CCH416"/>
  <c r="CCG416"/>
  <c r="CCF416"/>
  <c r="CCE416"/>
  <c r="CCD416"/>
  <c r="CCC416"/>
  <c r="CCB416"/>
  <c r="CCA416"/>
  <c r="CBZ416"/>
  <c r="CBY416"/>
  <c r="CBX416"/>
  <c r="CBW416"/>
  <c r="CBV416"/>
  <c r="CBU416"/>
  <c r="CBT416"/>
  <c r="CBS416"/>
  <c r="CBR416"/>
  <c r="CBQ416"/>
  <c r="CBP416"/>
  <c r="CBO416"/>
  <c r="CBN416"/>
  <c r="CBM416"/>
  <c r="CBL416"/>
  <c r="CBK416"/>
  <c r="CBJ416"/>
  <c r="CBI416"/>
  <c r="CBH416"/>
  <c r="CBG416"/>
  <c r="CBF416"/>
  <c r="CBE416"/>
  <c r="CBD416"/>
  <c r="CBC416"/>
  <c r="CBB416"/>
  <c r="CBA416"/>
  <c r="CAZ416"/>
  <c r="CAY416"/>
  <c r="CAX416"/>
  <c r="CAW416"/>
  <c r="CAV416"/>
  <c r="CAU416"/>
  <c r="CAT416"/>
  <c r="CAS416"/>
  <c r="CAR416"/>
  <c r="CAQ416"/>
  <c r="CAP416"/>
  <c r="CAO416"/>
  <c r="CAN416"/>
  <c r="CAM416"/>
  <c r="CAL416"/>
  <c r="CAK416"/>
  <c r="CAJ416"/>
  <c r="CAI416"/>
  <c r="CAH416"/>
  <c r="CAG416"/>
  <c r="CAF416"/>
  <c r="CAE416"/>
  <c r="CAD416"/>
  <c r="CAC416"/>
  <c r="CAB416"/>
  <c r="CAA416"/>
  <c r="BZZ416"/>
  <c r="BZY416"/>
  <c r="BZX416"/>
  <c r="BZW416"/>
  <c r="BZV416"/>
  <c r="BZU416"/>
  <c r="BZT416"/>
  <c r="BZS416"/>
  <c r="BZR416"/>
  <c r="BZQ416"/>
  <c r="BZP416"/>
  <c r="BZO416"/>
  <c r="BZN416"/>
  <c r="BZM416"/>
  <c r="BZL416"/>
  <c r="BZK416"/>
  <c r="BZJ416"/>
  <c r="BZI416"/>
  <c r="BZH416"/>
  <c r="BZG416"/>
  <c r="BZF416"/>
  <c r="BZE416"/>
  <c r="BZD416"/>
  <c r="BZC416"/>
  <c r="BZB416"/>
  <c r="BZA416"/>
  <c r="BYZ416"/>
  <c r="BYY416"/>
  <c r="BYX416"/>
  <c r="BYW416"/>
  <c r="BYV416"/>
  <c r="BYU416"/>
  <c r="BYT416"/>
  <c r="BYS416"/>
  <c r="BYR416"/>
  <c r="BYQ416"/>
  <c r="BYP416"/>
  <c r="BYO416"/>
  <c r="BYN416"/>
  <c r="BYM416"/>
  <c r="BYL416"/>
  <c r="BYK416"/>
  <c r="BYJ416"/>
  <c r="BYI416"/>
  <c r="BYH416"/>
  <c r="BYG416"/>
  <c r="BYF416"/>
  <c r="BYE416"/>
  <c r="BYD416"/>
  <c r="BYC416"/>
  <c r="BYB416"/>
  <c r="BYA416"/>
  <c r="BXZ416"/>
  <c r="BXY416"/>
  <c r="BXX416"/>
  <c r="BXW416"/>
  <c r="BXV416"/>
  <c r="BXU416"/>
  <c r="BXT416"/>
  <c r="BXS416"/>
  <c r="BXR416"/>
  <c r="BXQ416"/>
  <c r="BXP416"/>
  <c r="BXO416"/>
  <c r="BXN416"/>
  <c r="BXM416"/>
  <c r="BXL416"/>
  <c r="BXK416"/>
  <c r="BXJ416"/>
  <c r="BXI416"/>
  <c r="BXH416"/>
  <c r="BXG416"/>
  <c r="BXF416"/>
  <c r="BXE416"/>
  <c r="BXD416"/>
  <c r="BXC416"/>
  <c r="BXB416"/>
  <c r="BXA416"/>
  <c r="BWZ416"/>
  <c r="BWY416"/>
  <c r="BWX416"/>
  <c r="BWW416"/>
  <c r="BWV416"/>
  <c r="BWU416"/>
  <c r="BWT416"/>
  <c r="BWS416"/>
  <c r="BWR416"/>
  <c r="BWQ416"/>
  <c r="BWP416"/>
  <c r="BWO416"/>
  <c r="BWN416"/>
  <c r="BWM416"/>
  <c r="BWL416"/>
  <c r="BWK416"/>
  <c r="BWJ416"/>
  <c r="BWI416"/>
  <c r="BWH416"/>
  <c r="BWG416"/>
  <c r="BWF416"/>
  <c r="BWE416"/>
  <c r="BWD416"/>
  <c r="BWC416"/>
  <c r="BWB416"/>
  <c r="BWA416"/>
  <c r="BVZ416"/>
  <c r="BVY416"/>
  <c r="BVX416"/>
  <c r="BVW416"/>
  <c r="BVV416"/>
  <c r="BVU416"/>
  <c r="BVT416"/>
  <c r="BVS416"/>
  <c r="BVR416"/>
  <c r="BVQ416"/>
  <c r="BVP416"/>
  <c r="BVO416"/>
  <c r="BVN416"/>
  <c r="BVM416"/>
  <c r="BVL416"/>
  <c r="BVK416"/>
  <c r="BVJ416"/>
  <c r="BVI416"/>
  <c r="BVH416"/>
  <c r="BVG416"/>
  <c r="BVF416"/>
  <c r="BVE416"/>
  <c r="BVD416"/>
  <c r="BVC416"/>
  <c r="BVB416"/>
  <c r="BVA416"/>
  <c r="BUZ416"/>
  <c r="BUY416"/>
  <c r="BUX416"/>
  <c r="BUW416"/>
  <c r="BUV416"/>
  <c r="BUU416"/>
  <c r="BUT416"/>
  <c r="BUS416"/>
  <c r="BUR416"/>
  <c r="BUQ416"/>
  <c r="BUP416"/>
  <c r="BUO416"/>
  <c r="BUN416"/>
  <c r="BUM416"/>
  <c r="BUL416"/>
  <c r="BUK416"/>
  <c r="BUJ416"/>
  <c r="BUI416"/>
  <c r="BUH416"/>
  <c r="BUG416"/>
  <c r="BUF416"/>
  <c r="BUE416"/>
  <c r="BUD416"/>
  <c r="BUC416"/>
  <c r="BUB416"/>
  <c r="BUA416"/>
  <c r="BTZ416"/>
  <c r="BTY416"/>
  <c r="BTX416"/>
  <c r="BTW416"/>
  <c r="BTV416"/>
  <c r="BTU416"/>
  <c r="BTT416"/>
  <c r="BTS416"/>
  <c r="BTR416"/>
  <c r="BTQ416"/>
  <c r="BTP416"/>
  <c r="BTO416"/>
  <c r="BTN416"/>
  <c r="BTM416"/>
  <c r="BTL416"/>
  <c r="BTK416"/>
  <c r="BTJ416"/>
  <c r="BTI416"/>
  <c r="BTH416"/>
  <c r="BTG416"/>
  <c r="BTF416"/>
  <c r="BTE416"/>
  <c r="BTD416"/>
  <c r="BTC416"/>
  <c r="BTB416"/>
  <c r="BTA416"/>
  <c r="BSZ416"/>
  <c r="BSY416"/>
  <c r="BSX416"/>
  <c r="BSW416"/>
  <c r="BSV416"/>
  <c r="BSU416"/>
  <c r="BST416"/>
  <c r="BSS416"/>
  <c r="BSR416"/>
  <c r="BSQ416"/>
  <c r="BSP416"/>
  <c r="BSO416"/>
  <c r="BSN416"/>
  <c r="BSM416"/>
  <c r="BSL416"/>
  <c r="BSK416"/>
  <c r="BSJ416"/>
  <c r="BSI416"/>
  <c r="BSH416"/>
  <c r="BSG416"/>
  <c r="BSF416"/>
  <c r="BSE416"/>
  <c r="BSD416"/>
  <c r="BSC416"/>
  <c r="BSB416"/>
  <c r="BSA416"/>
  <c r="BRZ416"/>
  <c r="BRY416"/>
  <c r="BRX416"/>
  <c r="BRW416"/>
  <c r="BRV416"/>
  <c r="BRU416"/>
  <c r="BRT416"/>
  <c r="BRS416"/>
  <c r="BRR416"/>
  <c r="BRQ416"/>
  <c r="BRP416"/>
  <c r="BRO416"/>
  <c r="BRN416"/>
  <c r="BRM416"/>
  <c r="BRL416"/>
  <c r="BRK416"/>
  <c r="BRJ416"/>
  <c r="BRI416"/>
  <c r="BRH416"/>
  <c r="BRG416"/>
  <c r="BRF416"/>
  <c r="BRE416"/>
  <c r="BRD416"/>
  <c r="BRC416"/>
  <c r="BRB416"/>
  <c r="BRA416"/>
  <c r="BQZ416"/>
  <c r="BQY416"/>
  <c r="BQX416"/>
  <c r="BQW416"/>
  <c r="BQV416"/>
  <c r="BQU416"/>
  <c r="BQT416"/>
  <c r="BQS416"/>
  <c r="BQR416"/>
  <c r="BQQ416"/>
  <c r="BQP416"/>
  <c r="BQO416"/>
  <c r="BQN416"/>
  <c r="BQM416"/>
  <c r="BQL416"/>
  <c r="BQK416"/>
  <c r="BQJ416"/>
  <c r="BQI416"/>
  <c r="BQH416"/>
  <c r="BQG416"/>
  <c r="BQF416"/>
  <c r="BQE416"/>
  <c r="BQD416"/>
  <c r="BQC416"/>
  <c r="BQB416"/>
  <c r="BQA416"/>
  <c r="BPZ416"/>
  <c r="BPY416"/>
  <c r="BPX416"/>
  <c r="BPW416"/>
  <c r="BPV416"/>
  <c r="BPU416"/>
  <c r="BPT416"/>
  <c r="BPS416"/>
  <c r="BPR416"/>
  <c r="BPQ416"/>
  <c r="BPP416"/>
  <c r="BPO416"/>
  <c r="BPN416"/>
  <c r="BPM416"/>
  <c r="BPL416"/>
  <c r="BPK416"/>
  <c r="BPJ416"/>
  <c r="BPI416"/>
  <c r="BPH416"/>
  <c r="BPG416"/>
  <c r="BPF416"/>
  <c r="BPE416"/>
  <c r="BPD416"/>
  <c r="BPC416"/>
  <c r="BPB416"/>
  <c r="BPA416"/>
  <c r="BOZ416"/>
  <c r="BOY416"/>
  <c r="BOX416"/>
  <c r="BOW416"/>
  <c r="BOV416"/>
  <c r="BOU416"/>
  <c r="BOT416"/>
  <c r="BOS416"/>
  <c r="BOR416"/>
  <c r="BOQ416"/>
  <c r="BOP416"/>
  <c r="BOO416"/>
  <c r="BON416"/>
  <c r="BOM416"/>
  <c r="BOL416"/>
  <c r="BOK416"/>
  <c r="BOJ416"/>
  <c r="BOI416"/>
  <c r="BOH416"/>
  <c r="BOG416"/>
  <c r="BOF416"/>
  <c r="BOE416"/>
  <c r="BOD416"/>
  <c r="BOC416"/>
  <c r="BOB416"/>
  <c r="BOA416"/>
  <c r="BNZ416"/>
  <c r="BNY416"/>
  <c r="BNX416"/>
  <c r="BNW416"/>
  <c r="BNV416"/>
  <c r="BNU416"/>
  <c r="BNT416"/>
  <c r="BNS416"/>
  <c r="BNR416"/>
  <c r="BNQ416"/>
  <c r="BNP416"/>
  <c r="BNO416"/>
  <c r="BNN416"/>
  <c r="BNM416"/>
  <c r="BNL416"/>
  <c r="BNK416"/>
  <c r="BNJ416"/>
  <c r="BNI416"/>
  <c r="BNH416"/>
  <c r="BNG416"/>
  <c r="BNF416"/>
  <c r="BNE416"/>
  <c r="BND416"/>
  <c r="BNC416"/>
  <c r="BNB416"/>
  <c r="BNA416"/>
  <c r="BMZ416"/>
  <c r="BMY416"/>
  <c r="BMX416"/>
  <c r="BMW416"/>
  <c r="BMV416"/>
  <c r="BMU416"/>
  <c r="BMT416"/>
  <c r="BMS416"/>
  <c r="BMR416"/>
  <c r="BMQ416"/>
  <c r="BMP416"/>
  <c r="BMO416"/>
  <c r="BMN416"/>
  <c r="BMM416"/>
  <c r="BML416"/>
  <c r="BMK416"/>
  <c r="BMJ416"/>
  <c r="BMI416"/>
  <c r="BMH416"/>
  <c r="BMG416"/>
  <c r="BMF416"/>
  <c r="BME416"/>
  <c r="BMD416"/>
  <c r="BMC416"/>
  <c r="BMB416"/>
  <c r="BMA416"/>
  <c r="BLZ416"/>
  <c r="BLY416"/>
  <c r="BLX416"/>
  <c r="BLW416"/>
  <c r="BLV416"/>
  <c r="BLU416"/>
  <c r="BLT416"/>
  <c r="BLS416"/>
  <c r="BLR416"/>
  <c r="BLQ416"/>
  <c r="BLP416"/>
  <c r="BLO416"/>
  <c r="BLN416"/>
  <c r="BLM416"/>
  <c r="BLL416"/>
  <c r="BLK416"/>
  <c r="BLJ416"/>
  <c r="BLI416"/>
  <c r="BLH416"/>
  <c r="BLG416"/>
  <c r="BLF416"/>
  <c r="BLE416"/>
  <c r="BLD416"/>
  <c r="BLC416"/>
  <c r="BLB416"/>
  <c r="BLA416"/>
  <c r="BKZ416"/>
  <c r="BKY416"/>
  <c r="BKX416"/>
  <c r="BKW416"/>
  <c r="BKV416"/>
  <c r="BKU416"/>
  <c r="BKT416"/>
  <c r="BKS416"/>
  <c r="BKR416"/>
  <c r="BKQ416"/>
  <c r="BKP416"/>
  <c r="BKO416"/>
  <c r="BKN416"/>
  <c r="BKM416"/>
  <c r="BKL416"/>
  <c r="BKK416"/>
  <c r="BKJ416"/>
  <c r="BKI416"/>
  <c r="BKH416"/>
  <c r="BKG416"/>
  <c r="BKF416"/>
  <c r="BKE416"/>
  <c r="BKD416"/>
  <c r="BKC416"/>
  <c r="BKB416"/>
  <c r="BKA416"/>
  <c r="BJZ416"/>
  <c r="BJY416"/>
  <c r="BJX416"/>
  <c r="BJW416"/>
  <c r="BJV416"/>
  <c r="BJU416"/>
  <c r="BJT416"/>
  <c r="BJS416"/>
  <c r="BJR416"/>
  <c r="BJQ416"/>
  <c r="BJP416"/>
  <c r="BJO416"/>
  <c r="BJN416"/>
  <c r="BJM416"/>
  <c r="BJL416"/>
  <c r="BJK416"/>
  <c r="BJJ416"/>
  <c r="BJI416"/>
  <c r="BJH416"/>
  <c r="BJG416"/>
  <c r="BJF416"/>
  <c r="BJE416"/>
  <c r="BJD416"/>
  <c r="BJC416"/>
  <c r="BJB416"/>
  <c r="BJA416"/>
  <c r="BIZ416"/>
  <c r="BIY416"/>
  <c r="BIX416"/>
  <c r="BIW416"/>
  <c r="BIV416"/>
  <c r="BIU416"/>
  <c r="BIT416"/>
  <c r="BIS416"/>
  <c r="BIR416"/>
  <c r="BIQ416"/>
  <c r="BIP416"/>
  <c r="BIO416"/>
  <c r="BIN416"/>
  <c r="BIM416"/>
  <c r="BIL416"/>
  <c r="BIK416"/>
  <c r="BIJ416"/>
  <c r="BII416"/>
  <c r="BIH416"/>
  <c r="BIG416"/>
  <c r="BIF416"/>
  <c r="BIE416"/>
  <c r="BID416"/>
  <c r="BIC416"/>
  <c r="BIB416"/>
  <c r="BIA416"/>
  <c r="BHZ416"/>
  <c r="BHY416"/>
  <c r="BHX416"/>
  <c r="BHW416"/>
  <c r="BHV416"/>
  <c r="BHU416"/>
  <c r="BHT416"/>
  <c r="BHS416"/>
  <c r="BHR416"/>
  <c r="BHQ416"/>
  <c r="BHP416"/>
  <c r="BHO416"/>
  <c r="BHN416"/>
  <c r="BHM416"/>
  <c r="BHL416"/>
  <c r="BHK416"/>
  <c r="BHJ416"/>
  <c r="BHI416"/>
  <c r="BHH416"/>
  <c r="BHG416"/>
  <c r="BHF416"/>
  <c r="BHE416"/>
  <c r="BHD416"/>
  <c r="BHC416"/>
  <c r="BHB416"/>
  <c r="BHA416"/>
  <c r="BGZ416"/>
  <c r="BGY416"/>
  <c r="BGX416"/>
  <c r="BGW416"/>
  <c r="BGV416"/>
  <c r="BGU416"/>
  <c r="BGT416"/>
  <c r="BGS416"/>
  <c r="BGR416"/>
  <c r="BGQ416"/>
  <c r="BGP416"/>
  <c r="BGO416"/>
  <c r="BGN416"/>
  <c r="BGM416"/>
  <c r="BGL416"/>
  <c r="BGK416"/>
  <c r="BGJ416"/>
  <c r="BGI416"/>
  <c r="BGH416"/>
  <c r="BGG416"/>
  <c r="BGF416"/>
  <c r="BGE416"/>
  <c r="BGD416"/>
  <c r="BGC416"/>
  <c r="BGB416"/>
  <c r="BGA416"/>
  <c r="BFZ416"/>
  <c r="BFY416"/>
  <c r="BFX416"/>
  <c r="BFW416"/>
  <c r="BFV416"/>
  <c r="BFU416"/>
  <c r="BFT416"/>
  <c r="BFS416"/>
  <c r="BFR416"/>
  <c r="BFQ416"/>
  <c r="BFP416"/>
  <c r="BFO416"/>
  <c r="BFN416"/>
  <c r="BFM416"/>
  <c r="BFL416"/>
  <c r="BFK416"/>
  <c r="BFJ416"/>
  <c r="BFI416"/>
  <c r="BFH416"/>
  <c r="BFG416"/>
  <c r="BFF416"/>
  <c r="BFE416"/>
  <c r="BFD416"/>
  <c r="BFC416"/>
  <c r="BFB416"/>
  <c r="BFA416"/>
  <c r="BEZ416"/>
  <c r="BEY416"/>
  <c r="BEX416"/>
  <c r="BEW416"/>
  <c r="BEV416"/>
  <c r="BEU416"/>
  <c r="BET416"/>
  <c r="BES416"/>
  <c r="BER416"/>
  <c r="BEQ416"/>
  <c r="BEP416"/>
  <c r="BEO416"/>
  <c r="BEN416"/>
  <c r="BEM416"/>
  <c r="BEL416"/>
  <c r="BEK416"/>
  <c r="BEJ416"/>
  <c r="BEI416"/>
  <c r="BEH416"/>
  <c r="BEG416"/>
  <c r="BEF416"/>
  <c r="BEE416"/>
  <c r="BED416"/>
  <c r="BEC416"/>
  <c r="BEB416"/>
  <c r="BEA416"/>
  <c r="BDZ416"/>
  <c r="BDY416"/>
  <c r="BDX416"/>
  <c r="BDW416"/>
  <c r="BDV416"/>
  <c r="BDU416"/>
  <c r="BDT416"/>
  <c r="BDS416"/>
  <c r="BDR416"/>
  <c r="BDQ416"/>
  <c r="BDP416"/>
  <c r="BDO416"/>
  <c r="BDN416"/>
  <c r="BDM416"/>
  <c r="BDL416"/>
  <c r="BDK416"/>
  <c r="BDJ416"/>
  <c r="BDI416"/>
  <c r="BDH416"/>
  <c r="BDG416"/>
  <c r="BDF416"/>
  <c r="BDE416"/>
  <c r="BDD416"/>
  <c r="BDC416"/>
  <c r="BDB416"/>
  <c r="BDA416"/>
  <c r="BCZ416"/>
  <c r="BCY416"/>
  <c r="BCX416"/>
  <c r="BCW416"/>
  <c r="BCV416"/>
  <c r="BCU416"/>
  <c r="BCT416"/>
  <c r="BCS416"/>
  <c r="BCR416"/>
  <c r="BCQ416"/>
  <c r="BCP416"/>
  <c r="BCO416"/>
  <c r="BCN416"/>
  <c r="BCM416"/>
  <c r="BCL416"/>
  <c r="BCK416"/>
  <c r="BCJ416"/>
  <c r="BCI416"/>
  <c r="BCH416"/>
  <c r="BCG416"/>
  <c r="BCF416"/>
  <c r="BCE416"/>
  <c r="BCD416"/>
  <c r="BCC416"/>
  <c r="BCB416"/>
  <c r="BCA416"/>
  <c r="BBZ416"/>
  <c r="BBY416"/>
  <c r="BBX416"/>
  <c r="BBW416"/>
  <c r="BBV416"/>
  <c r="BBU416"/>
  <c r="BBT416"/>
  <c r="BBS416"/>
  <c r="BBR416"/>
  <c r="BBQ416"/>
  <c r="BBP416"/>
  <c r="BBO416"/>
  <c r="BBN416"/>
  <c r="BBM416"/>
  <c r="BBL416"/>
  <c r="BBK416"/>
  <c r="BBJ416"/>
  <c r="BBI416"/>
  <c r="BBH416"/>
  <c r="BBG416"/>
  <c r="BBF416"/>
  <c r="BBE416"/>
  <c r="BBD416"/>
  <c r="BBC416"/>
  <c r="BBB416"/>
  <c r="BBA416"/>
  <c r="BAZ416"/>
  <c r="BAY416"/>
  <c r="BAX416"/>
  <c r="BAW416"/>
  <c r="BAV416"/>
  <c r="BAU416"/>
  <c r="BAT416"/>
  <c r="BAS416"/>
  <c r="BAR416"/>
  <c r="BAQ416"/>
  <c r="BAP416"/>
  <c r="BAO416"/>
  <c r="BAN416"/>
  <c r="BAM416"/>
  <c r="BAL416"/>
  <c r="BAK416"/>
  <c r="BAJ416"/>
  <c r="BAI416"/>
  <c r="BAH416"/>
  <c r="BAG416"/>
  <c r="BAF416"/>
  <c r="BAE416"/>
  <c r="BAD416"/>
  <c r="BAC416"/>
  <c r="BAB416"/>
  <c r="BAA416"/>
  <c r="AZZ416"/>
  <c r="AZY416"/>
  <c r="AZX416"/>
  <c r="AZW416"/>
  <c r="AZV416"/>
  <c r="AZU416"/>
  <c r="AZT416"/>
  <c r="AZS416"/>
  <c r="AZR416"/>
  <c r="AZQ416"/>
  <c r="AZP416"/>
  <c r="AZO416"/>
  <c r="AZN416"/>
  <c r="AZM416"/>
  <c r="AZL416"/>
  <c r="AZK416"/>
  <c r="AZJ416"/>
  <c r="AZI416"/>
  <c r="AZH416"/>
  <c r="AZG416"/>
  <c r="AZF416"/>
  <c r="AZE416"/>
  <c r="AZD416"/>
  <c r="AZC416"/>
  <c r="AZB416"/>
  <c r="AZA416"/>
  <c r="AYZ416"/>
  <c r="AYY416"/>
  <c r="AYX416"/>
  <c r="AYW416"/>
  <c r="AYV416"/>
  <c r="AYU416"/>
  <c r="AYT416"/>
  <c r="AYS416"/>
  <c r="AYR416"/>
  <c r="AYQ416"/>
  <c r="AYP416"/>
  <c r="AYO416"/>
  <c r="AYN416"/>
  <c r="AYM416"/>
  <c r="AYL416"/>
  <c r="AYK416"/>
  <c r="AYJ416"/>
  <c r="AYI416"/>
  <c r="AYH416"/>
  <c r="AYG416"/>
  <c r="AYF416"/>
  <c r="AYE416"/>
  <c r="AYD416"/>
  <c r="AYC416"/>
  <c r="AYB416"/>
  <c r="AYA416"/>
  <c r="AXZ416"/>
  <c r="AXY416"/>
  <c r="AXX416"/>
  <c r="AXW416"/>
  <c r="AXV416"/>
  <c r="AXU416"/>
  <c r="AXT416"/>
  <c r="AXS416"/>
  <c r="AXR416"/>
  <c r="AXQ416"/>
  <c r="AXP416"/>
  <c r="AXO416"/>
  <c r="AXN416"/>
  <c r="AXM416"/>
  <c r="AXL416"/>
  <c r="AXK416"/>
  <c r="AXJ416"/>
  <c r="AXI416"/>
  <c r="AXH416"/>
  <c r="AXG416"/>
  <c r="AXF416"/>
  <c r="AXE416"/>
  <c r="AXD416"/>
  <c r="AXC416"/>
  <c r="AXB416"/>
  <c r="AXA416"/>
  <c r="AWZ416"/>
  <c r="AWY416"/>
  <c r="AWX416"/>
  <c r="AWW416"/>
  <c r="AWV416"/>
  <c r="AWU416"/>
  <c r="AWT416"/>
  <c r="AWS416"/>
  <c r="AWR416"/>
  <c r="AWQ416"/>
  <c r="AWP416"/>
  <c r="AWO416"/>
  <c r="AWN416"/>
  <c r="AWM416"/>
  <c r="AWL416"/>
  <c r="AWK416"/>
  <c r="AWJ416"/>
  <c r="AWI416"/>
  <c r="AWH416"/>
  <c r="AWG416"/>
  <c r="AWF416"/>
  <c r="AWE416"/>
  <c r="AWD416"/>
  <c r="AWC416"/>
  <c r="AWB416"/>
  <c r="AWA416"/>
  <c r="AVZ416"/>
  <c r="AVY416"/>
  <c r="AVX416"/>
  <c r="AVW416"/>
  <c r="AVV416"/>
  <c r="AVU416"/>
  <c r="AVT416"/>
  <c r="AVS416"/>
  <c r="AVR416"/>
  <c r="AVQ416"/>
  <c r="AVP416"/>
  <c r="AVO416"/>
  <c r="AVN416"/>
  <c r="AVM416"/>
  <c r="AVL416"/>
  <c r="AVK416"/>
  <c r="AVJ416"/>
  <c r="AVI416"/>
  <c r="AVH416"/>
  <c r="AVG416"/>
  <c r="AVF416"/>
  <c r="AVE416"/>
  <c r="AVD416"/>
  <c r="AVC416"/>
  <c r="AVB416"/>
  <c r="AVA416"/>
  <c r="AUZ416"/>
  <c r="AUY416"/>
  <c r="AUX416"/>
  <c r="AUW416"/>
  <c r="AUV416"/>
  <c r="AUU416"/>
  <c r="AUT416"/>
  <c r="AUS416"/>
  <c r="AUR416"/>
  <c r="AUQ416"/>
  <c r="AUP416"/>
  <c r="AUO416"/>
  <c r="AUN416"/>
  <c r="AUM416"/>
  <c r="AUL416"/>
  <c r="AUK416"/>
  <c r="AUJ416"/>
  <c r="AUI416"/>
  <c r="AUH416"/>
  <c r="AUG416"/>
  <c r="AUF416"/>
  <c r="AUE416"/>
  <c r="AUD416"/>
  <c r="AUC416"/>
  <c r="AUB416"/>
  <c r="AUA416"/>
  <c r="ATZ416"/>
  <c r="ATY416"/>
  <c r="ATX416"/>
  <c r="ATW416"/>
  <c r="ATV416"/>
  <c r="ATU416"/>
  <c r="ATT416"/>
  <c r="ATS416"/>
  <c r="ATR416"/>
  <c r="ATQ416"/>
  <c r="ATP416"/>
  <c r="ATO416"/>
  <c r="ATN416"/>
  <c r="ATM416"/>
  <c r="ATL416"/>
  <c r="ATK416"/>
  <c r="ATJ416"/>
  <c r="ATI416"/>
  <c r="ATH416"/>
  <c r="ATG416"/>
  <c r="ATF416"/>
  <c r="ATE416"/>
  <c r="ATD416"/>
  <c r="ATC416"/>
  <c r="ATB416"/>
  <c r="ATA416"/>
  <c r="ASZ416"/>
  <c r="ASY416"/>
  <c r="ASX416"/>
  <c r="ASW416"/>
  <c r="ASV416"/>
  <c r="ASU416"/>
  <c r="AST416"/>
  <c r="ASS416"/>
  <c r="ASR416"/>
  <c r="ASQ416"/>
  <c r="ASP416"/>
  <c r="ASO416"/>
  <c r="ASN416"/>
  <c r="ASM416"/>
  <c r="ASL416"/>
  <c r="ASK416"/>
  <c r="ASJ416"/>
  <c r="ASI416"/>
  <c r="ASH416"/>
  <c r="ASG416"/>
  <c r="ASF416"/>
  <c r="ASE416"/>
  <c r="ASD416"/>
  <c r="ASC416"/>
  <c r="ASB416"/>
  <c r="ASA416"/>
  <c r="ARZ416"/>
  <c r="ARY416"/>
  <c r="ARX416"/>
  <c r="ARW416"/>
  <c r="ARV416"/>
  <c r="ARU416"/>
  <c r="ART416"/>
  <c r="ARS416"/>
  <c r="ARR416"/>
  <c r="ARQ416"/>
  <c r="ARP416"/>
  <c r="ARO416"/>
  <c r="ARN416"/>
  <c r="ARM416"/>
  <c r="ARL416"/>
  <c r="ARK416"/>
  <c r="ARJ416"/>
  <c r="ARI416"/>
  <c r="ARH416"/>
  <c r="ARG416"/>
  <c r="ARF416"/>
  <c r="ARE416"/>
  <c r="ARD416"/>
  <c r="ARC416"/>
  <c r="ARB416"/>
  <c r="ARA416"/>
  <c r="AQZ416"/>
  <c r="AQY416"/>
  <c r="AQX416"/>
  <c r="AQW416"/>
  <c r="AQV416"/>
  <c r="AQU416"/>
  <c r="AQT416"/>
  <c r="AQS416"/>
  <c r="AQR416"/>
  <c r="AQQ416"/>
  <c r="AQP416"/>
  <c r="AQO416"/>
  <c r="AQN416"/>
  <c r="AQM416"/>
  <c r="AQL416"/>
  <c r="AQK416"/>
  <c r="AQJ416"/>
  <c r="AQI416"/>
  <c r="AQH416"/>
  <c r="AQG416"/>
  <c r="AQF416"/>
  <c r="AQE416"/>
  <c r="AQD416"/>
  <c r="AQC416"/>
  <c r="AQB416"/>
  <c r="AQA416"/>
  <c r="APZ416"/>
  <c r="APY416"/>
  <c r="APX416"/>
  <c r="APW416"/>
  <c r="APV416"/>
  <c r="APU416"/>
  <c r="APT416"/>
  <c r="APS416"/>
  <c r="APR416"/>
  <c r="APQ416"/>
  <c r="APP416"/>
  <c r="APO416"/>
  <c r="APN416"/>
  <c r="APM416"/>
  <c r="APL416"/>
  <c r="APK416"/>
  <c r="APJ416"/>
  <c r="API416"/>
  <c r="APH416"/>
  <c r="APG416"/>
  <c r="APF416"/>
  <c r="APE416"/>
  <c r="APD416"/>
  <c r="APC416"/>
  <c r="APB416"/>
  <c r="APA416"/>
  <c r="AOZ416"/>
  <c r="AOY416"/>
  <c r="AOX416"/>
  <c r="AOW416"/>
  <c r="AOV416"/>
  <c r="AOU416"/>
  <c r="AOT416"/>
  <c r="AOS416"/>
  <c r="AOR416"/>
  <c r="AOQ416"/>
  <c r="AOP416"/>
  <c r="AOO416"/>
  <c r="AON416"/>
  <c r="AOM416"/>
  <c r="AOL416"/>
  <c r="AOK416"/>
  <c r="AOJ416"/>
  <c r="AOI416"/>
  <c r="AOH416"/>
  <c r="AOG416"/>
  <c r="AOF416"/>
  <c r="AOE416"/>
  <c r="AOD416"/>
  <c r="AOC416"/>
  <c r="AOB416"/>
  <c r="AOA416"/>
  <c r="ANZ416"/>
  <c r="ANY416"/>
  <c r="ANX416"/>
  <c r="ANW416"/>
  <c r="ANV416"/>
  <c r="ANU416"/>
  <c r="ANT416"/>
  <c r="ANS416"/>
  <c r="ANR416"/>
  <c r="ANQ416"/>
  <c r="ANP416"/>
  <c r="ANO416"/>
  <c r="ANN416"/>
  <c r="ANM416"/>
  <c r="ANL416"/>
  <c r="ANK416"/>
  <c r="ANJ416"/>
  <c r="ANI416"/>
  <c r="ANH416"/>
  <c r="ANG416"/>
  <c r="ANF416"/>
  <c r="ANE416"/>
  <c r="AND416"/>
  <c r="ANC416"/>
  <c r="ANB416"/>
  <c r="ANA416"/>
  <c r="AMZ416"/>
  <c r="AMY416"/>
  <c r="AMX416"/>
  <c r="AMW416"/>
  <c r="AMV416"/>
  <c r="AMU416"/>
  <c r="AMT416"/>
  <c r="AMS416"/>
  <c r="AMR416"/>
  <c r="AMQ416"/>
  <c r="AMP416"/>
  <c r="AMO416"/>
  <c r="AMN416"/>
  <c r="AMM416"/>
  <c r="AML416"/>
  <c r="AMK416"/>
  <c r="AMJ416"/>
  <c r="AMI416"/>
  <c r="AMH416"/>
  <c r="AMG416"/>
  <c r="AMF416"/>
  <c r="AME416"/>
  <c r="AMD416"/>
  <c r="AMC416"/>
  <c r="AMB416"/>
  <c r="AMA416"/>
  <c r="ALZ416"/>
  <c r="ALY416"/>
  <c r="ALX416"/>
  <c r="ALW416"/>
  <c r="ALV416"/>
  <c r="ALU416"/>
  <c r="ALT416"/>
  <c r="ALS416"/>
  <c r="ALR416"/>
  <c r="ALQ416"/>
  <c r="ALP416"/>
  <c r="ALO416"/>
  <c r="ALN416"/>
  <c r="ALM416"/>
  <c r="ALL416"/>
  <c r="ALK416"/>
  <c r="ALJ416"/>
  <c r="ALI416"/>
  <c r="ALH416"/>
  <c r="ALG416"/>
  <c r="ALF416"/>
  <c r="ALE416"/>
  <c r="ALD416"/>
  <c r="ALC416"/>
  <c r="ALB416"/>
  <c r="ALA416"/>
  <c r="AKZ416"/>
  <c r="AKY416"/>
  <c r="AKX416"/>
  <c r="AKW416"/>
  <c r="AKV416"/>
  <c r="AKU416"/>
  <c r="AKT416"/>
  <c r="AKS416"/>
  <c r="AKR416"/>
  <c r="AKQ416"/>
  <c r="AKP416"/>
  <c r="AKO416"/>
  <c r="AKN416"/>
  <c r="AKM416"/>
  <c r="AKL416"/>
  <c r="AKK416"/>
  <c r="AKJ416"/>
  <c r="AKI416"/>
  <c r="AKH416"/>
  <c r="AKG416"/>
  <c r="AKF416"/>
  <c r="AKE416"/>
  <c r="AKD416"/>
  <c r="AKC416"/>
  <c r="AKB416"/>
  <c r="AKA416"/>
  <c r="AJZ416"/>
  <c r="AJY416"/>
  <c r="AJX416"/>
  <c r="AJW416"/>
  <c r="AJV416"/>
  <c r="AJU416"/>
  <c r="AJT416"/>
  <c r="AJS416"/>
  <c r="AJR416"/>
  <c r="AJQ416"/>
  <c r="AJP416"/>
  <c r="AJO416"/>
  <c r="AJN416"/>
  <c r="AJM416"/>
  <c r="AJL416"/>
  <c r="AJK416"/>
  <c r="AJJ416"/>
  <c r="AJI416"/>
  <c r="AJH416"/>
  <c r="AJG416"/>
  <c r="AJF416"/>
  <c r="AJE416"/>
  <c r="AJD416"/>
  <c r="AJC416"/>
  <c r="AJB416"/>
  <c r="AJA416"/>
  <c r="AIZ416"/>
  <c r="AIY416"/>
  <c r="AIX416"/>
  <c r="AIW416"/>
  <c r="AIV416"/>
  <c r="AIU416"/>
  <c r="AIT416"/>
  <c r="AIS416"/>
  <c r="AIR416"/>
  <c r="AIQ416"/>
  <c r="AIP416"/>
  <c r="AIO416"/>
  <c r="AIN416"/>
  <c r="AIM416"/>
  <c r="AIL416"/>
  <c r="AIK416"/>
  <c r="AIJ416"/>
  <c r="AII416"/>
  <c r="AIH416"/>
  <c r="AIG416"/>
  <c r="AIF416"/>
  <c r="AIE416"/>
  <c r="AID416"/>
  <c r="AIC416"/>
  <c r="AIB416"/>
  <c r="AIA416"/>
  <c r="AHZ416"/>
  <c r="AHY416"/>
  <c r="AHX416"/>
  <c r="AHW416"/>
  <c r="AHV416"/>
  <c r="AHU416"/>
  <c r="AHT416"/>
  <c r="AHS416"/>
  <c r="AHR416"/>
  <c r="AHQ416"/>
  <c r="AHP416"/>
  <c r="AHO416"/>
  <c r="AHN416"/>
  <c r="AHM416"/>
  <c r="AHL416"/>
  <c r="AHK416"/>
  <c r="AHJ416"/>
  <c r="AHI416"/>
  <c r="AHH416"/>
  <c r="AHG416"/>
  <c r="AHF416"/>
  <c r="AHE416"/>
  <c r="AHD416"/>
  <c r="AHC416"/>
  <c r="AHB416"/>
  <c r="AHA416"/>
  <c r="AGZ416"/>
  <c r="AGY416"/>
  <c r="AGX416"/>
  <c r="AGW416"/>
  <c r="AGV416"/>
  <c r="AGU416"/>
  <c r="AGT416"/>
  <c r="AGS416"/>
  <c r="AGR416"/>
  <c r="AGQ416"/>
  <c r="AGP416"/>
  <c r="AGO416"/>
  <c r="AGN416"/>
  <c r="AGM416"/>
  <c r="AGL416"/>
  <c r="AGK416"/>
  <c r="AGJ416"/>
  <c r="AGI416"/>
  <c r="AGH416"/>
  <c r="AGG416"/>
  <c r="AGF416"/>
  <c r="AGE416"/>
  <c r="AGD416"/>
  <c r="AGC416"/>
  <c r="AGB416"/>
  <c r="AGA416"/>
  <c r="AFZ416"/>
  <c r="AFY416"/>
  <c r="AFX416"/>
  <c r="AFW416"/>
  <c r="AFV416"/>
  <c r="AFU416"/>
  <c r="AFT416"/>
  <c r="AFS416"/>
  <c r="AFR416"/>
  <c r="AFQ416"/>
  <c r="AFP416"/>
  <c r="AFO416"/>
  <c r="AFN416"/>
  <c r="AFM416"/>
  <c r="AFL416"/>
  <c r="AFK416"/>
  <c r="AFJ416"/>
  <c r="AFI416"/>
  <c r="AFH416"/>
  <c r="AFG416"/>
  <c r="AFF416"/>
  <c r="AFE416"/>
  <c r="AFD416"/>
  <c r="AFC416"/>
  <c r="AFB416"/>
  <c r="AFA416"/>
  <c r="AEZ416"/>
  <c r="AEY416"/>
  <c r="AEX416"/>
  <c r="AEW416"/>
  <c r="AEV416"/>
  <c r="AEU416"/>
  <c r="AET416"/>
  <c r="AES416"/>
  <c r="AER416"/>
  <c r="AEQ416"/>
  <c r="AEP416"/>
  <c r="AEO416"/>
  <c r="AEN416"/>
  <c r="AEM416"/>
  <c r="AEL416"/>
  <c r="AEK416"/>
  <c r="AEJ416"/>
  <c r="AEI416"/>
  <c r="AEH416"/>
  <c r="AEG416"/>
  <c r="AEF416"/>
  <c r="AEE416"/>
  <c r="AED416"/>
  <c r="AEC416"/>
  <c r="AEB416"/>
  <c r="AEA416"/>
  <c r="ADZ416"/>
  <c r="ADY416"/>
  <c r="ADX416"/>
  <c r="ADW416"/>
  <c r="ADV416"/>
  <c r="ADU416"/>
  <c r="ADT416"/>
  <c r="ADS416"/>
  <c r="ADR416"/>
  <c r="ADQ416"/>
  <c r="ADP416"/>
  <c r="ADO416"/>
  <c r="ADN416"/>
  <c r="ADM416"/>
  <c r="ADL416"/>
  <c r="ADK416"/>
  <c r="ADJ416"/>
  <c r="ADI416"/>
  <c r="ADH416"/>
  <c r="ADG416"/>
  <c r="ADF416"/>
  <c r="ADE416"/>
  <c r="ADD416"/>
  <c r="ADC416"/>
  <c r="ADB416"/>
  <c r="ADA416"/>
  <c r="ACZ416"/>
  <c r="ACY416"/>
  <c r="ACX416"/>
  <c r="ACW416"/>
  <c r="ACV416"/>
  <c r="ACU416"/>
  <c r="ACT416"/>
  <c r="ACS416"/>
  <c r="ACR416"/>
  <c r="ACQ416"/>
  <c r="ACP416"/>
  <c r="ACO416"/>
  <c r="ACN416"/>
  <c r="ACM416"/>
  <c r="ACL416"/>
  <c r="ACK416"/>
  <c r="ACJ416"/>
  <c r="ACI416"/>
  <c r="ACH416"/>
  <c r="ACG416"/>
  <c r="ACF416"/>
  <c r="ACE416"/>
  <c r="ACD416"/>
  <c r="ACC416"/>
  <c r="ACB416"/>
  <c r="ACA416"/>
  <c r="ABZ416"/>
  <c r="ABY416"/>
  <c r="ABX416"/>
  <c r="ABW416"/>
  <c r="ABV416"/>
  <c r="ABU416"/>
  <c r="ABT416"/>
  <c r="ABS416"/>
  <c r="ABR416"/>
  <c r="ABQ416"/>
  <c r="ABP416"/>
  <c r="ABO416"/>
  <c r="ABN416"/>
  <c r="ABM416"/>
  <c r="ABL416"/>
  <c r="ABK416"/>
  <c r="ABJ416"/>
  <c r="ABI416"/>
  <c r="ABH416"/>
  <c r="ABG416"/>
  <c r="ABF416"/>
  <c r="ABE416"/>
  <c r="ABD416"/>
  <c r="ABC416"/>
  <c r="ABB416"/>
  <c r="ABA416"/>
  <c r="AAZ416"/>
  <c r="AAY416"/>
  <c r="AAX416"/>
  <c r="AAW416"/>
  <c r="AAV416"/>
  <c r="AAU416"/>
  <c r="AAT416"/>
  <c r="AAS416"/>
  <c r="AAR416"/>
  <c r="AAQ416"/>
  <c r="AAP416"/>
  <c r="AAO416"/>
  <c r="AAN416"/>
  <c r="AAM416"/>
  <c r="AAL416"/>
  <c r="AAK416"/>
  <c r="AAJ416"/>
  <c r="AAI416"/>
  <c r="AAH416"/>
  <c r="AAG416"/>
  <c r="AAF416"/>
  <c r="AAE416"/>
  <c r="AAD416"/>
  <c r="AAC416"/>
  <c r="AAB416"/>
  <c r="AAA416"/>
  <c r="ZZ416"/>
  <c r="ZY416"/>
  <c r="ZX416"/>
  <c r="ZW416"/>
  <c r="ZV416"/>
  <c r="ZU416"/>
  <c r="ZT416"/>
  <c r="ZS416"/>
  <c r="ZR416"/>
  <c r="ZQ416"/>
  <c r="ZP416"/>
  <c r="ZO416"/>
  <c r="ZN416"/>
  <c r="ZM416"/>
  <c r="ZL416"/>
  <c r="ZK416"/>
  <c r="ZJ416"/>
  <c r="ZI416"/>
  <c r="ZH416"/>
  <c r="ZG416"/>
  <c r="ZF416"/>
  <c r="ZE416"/>
  <c r="ZD416"/>
  <c r="ZC416"/>
  <c r="ZB416"/>
  <c r="ZA416"/>
  <c r="YZ416"/>
  <c r="YY416"/>
  <c r="YX416"/>
  <c r="YW416"/>
  <c r="YV416"/>
  <c r="YU416"/>
  <c r="YT416"/>
  <c r="YS416"/>
  <c r="YR416"/>
  <c r="YQ416"/>
  <c r="YP416"/>
  <c r="YO416"/>
  <c r="YN416"/>
  <c r="YM416"/>
  <c r="YL416"/>
  <c r="YK416"/>
  <c r="YJ416"/>
  <c r="YI416"/>
  <c r="YH416"/>
  <c r="YG416"/>
  <c r="YF416"/>
  <c r="YE416"/>
  <c r="YD416"/>
  <c r="YC416"/>
  <c r="YB416"/>
  <c r="YA416"/>
  <c r="XZ416"/>
  <c r="XY416"/>
  <c r="XX416"/>
  <c r="XW416"/>
  <c r="XV416"/>
  <c r="XU416"/>
  <c r="XT416"/>
  <c r="XS416"/>
  <c r="XR416"/>
  <c r="XQ416"/>
  <c r="XP416"/>
  <c r="XO416"/>
  <c r="XN416"/>
  <c r="XM416"/>
  <c r="XL416"/>
  <c r="XK416"/>
  <c r="XJ416"/>
  <c r="XI416"/>
  <c r="XH416"/>
  <c r="XG416"/>
  <c r="XF416"/>
  <c r="XE416"/>
  <c r="XD416"/>
  <c r="XC416"/>
  <c r="XB416"/>
  <c r="XA416"/>
  <c r="WZ416"/>
  <c r="WY416"/>
  <c r="WX416"/>
  <c r="WW416"/>
  <c r="WV416"/>
  <c r="WU416"/>
  <c r="WT416"/>
  <c r="WS416"/>
  <c r="WR416"/>
  <c r="WQ416"/>
  <c r="WP416"/>
  <c r="WO416"/>
  <c r="WN416"/>
  <c r="WM416"/>
  <c r="WL416"/>
  <c r="WK416"/>
  <c r="WJ416"/>
  <c r="WI416"/>
  <c r="WH416"/>
  <c r="WG416"/>
  <c r="WF416"/>
  <c r="WE416"/>
  <c r="WD416"/>
  <c r="WC416"/>
  <c r="WB416"/>
  <c r="WA416"/>
  <c r="VZ416"/>
  <c r="VY416"/>
  <c r="VX416"/>
  <c r="VW416"/>
  <c r="VV416"/>
  <c r="VU416"/>
  <c r="VT416"/>
  <c r="VS416"/>
  <c r="VR416"/>
  <c r="VQ416"/>
  <c r="VP416"/>
  <c r="VO416"/>
  <c r="VN416"/>
  <c r="VM416"/>
  <c r="VL416"/>
  <c r="VK416"/>
  <c r="VJ416"/>
  <c r="VI416"/>
  <c r="VH416"/>
  <c r="VG416"/>
  <c r="VF416"/>
  <c r="VE416"/>
  <c r="VD416"/>
  <c r="VC416"/>
  <c r="VB416"/>
  <c r="VA416"/>
  <c r="UZ416"/>
  <c r="UY416"/>
  <c r="UX416"/>
  <c r="UW416"/>
  <c r="UV416"/>
  <c r="UU416"/>
  <c r="UT416"/>
  <c r="US416"/>
  <c r="UR416"/>
  <c r="UQ416"/>
  <c r="UP416"/>
  <c r="UO416"/>
  <c r="UN416"/>
  <c r="UM416"/>
  <c r="UL416"/>
  <c r="UK416"/>
  <c r="UJ416"/>
  <c r="UI416"/>
  <c r="UH416"/>
  <c r="UG416"/>
  <c r="UF416"/>
  <c r="UE416"/>
  <c r="UD416"/>
  <c r="UC416"/>
  <c r="UB416"/>
  <c r="UA416"/>
  <c r="TZ416"/>
  <c r="TY416"/>
  <c r="TX416"/>
  <c r="TW416"/>
  <c r="TV416"/>
  <c r="TU416"/>
  <c r="TT416"/>
  <c r="TS416"/>
  <c r="TR416"/>
  <c r="TQ416"/>
  <c r="TP416"/>
  <c r="TO416"/>
  <c r="TN416"/>
  <c r="TM416"/>
  <c r="TL416"/>
  <c r="TK416"/>
  <c r="TJ416"/>
  <c r="TI416"/>
  <c r="TH416"/>
  <c r="TG416"/>
  <c r="TF416"/>
  <c r="TE416"/>
  <c r="TD416"/>
  <c r="TC416"/>
  <c r="TB416"/>
  <c r="TA416"/>
  <c r="SZ416"/>
  <c r="SY416"/>
  <c r="SX416"/>
  <c r="SW416"/>
  <c r="SV416"/>
  <c r="SU416"/>
  <c r="ST416"/>
  <c r="SS416"/>
  <c r="SR416"/>
  <c r="SQ416"/>
  <c r="SP416"/>
  <c r="SO416"/>
  <c r="SN416"/>
  <c r="SM416"/>
  <c r="SL416"/>
  <c r="SK416"/>
  <c r="SJ416"/>
  <c r="SI416"/>
  <c r="SH416"/>
  <c r="SG416"/>
  <c r="SF416"/>
  <c r="SE416"/>
  <c r="SD416"/>
  <c r="SC416"/>
  <c r="SB416"/>
  <c r="SA416"/>
  <c r="RZ416"/>
  <c r="RY416"/>
  <c r="RX416"/>
  <c r="RW416"/>
  <c r="RV416"/>
  <c r="RU416"/>
  <c r="RT416"/>
  <c r="RS416"/>
  <c r="RR416"/>
  <c r="RQ416"/>
  <c r="RP416"/>
  <c r="RO416"/>
  <c r="RN416"/>
  <c r="RM416"/>
  <c r="RL416"/>
  <c r="RK416"/>
  <c r="RJ416"/>
  <c r="RI416"/>
  <c r="RH416"/>
  <c r="RG416"/>
  <c r="RF416"/>
  <c r="RE416"/>
  <c r="RD416"/>
  <c r="RC416"/>
  <c r="RB416"/>
  <c r="RA416"/>
  <c r="QZ416"/>
  <c r="QY416"/>
  <c r="QX416"/>
  <c r="QW416"/>
  <c r="QV416"/>
  <c r="QU416"/>
  <c r="QT416"/>
  <c r="QS416"/>
  <c r="QR416"/>
  <c r="QQ416"/>
  <c r="QP416"/>
  <c r="QO416"/>
  <c r="QN416"/>
  <c r="QM416"/>
  <c r="QL416"/>
  <c r="QK416"/>
  <c r="QJ416"/>
  <c r="QI416"/>
  <c r="QH416"/>
  <c r="QG416"/>
  <c r="QF416"/>
  <c r="QE416"/>
  <c r="QD416"/>
  <c r="QC416"/>
  <c r="QB416"/>
  <c r="QA416"/>
  <c r="PZ416"/>
  <c r="PY416"/>
  <c r="PX416"/>
  <c r="PW416"/>
  <c r="PV416"/>
  <c r="PU416"/>
  <c r="PT416"/>
  <c r="PS416"/>
  <c r="PR416"/>
  <c r="PQ416"/>
  <c r="PP416"/>
  <c r="PO416"/>
  <c r="PN416"/>
  <c r="PM416"/>
  <c r="PL416"/>
  <c r="PK416"/>
  <c r="PJ416"/>
  <c r="PI416"/>
  <c r="PH416"/>
  <c r="PG416"/>
  <c r="PF416"/>
  <c r="PE416"/>
  <c r="PD416"/>
  <c r="PC416"/>
  <c r="PB416"/>
  <c r="PA416"/>
  <c r="OZ416"/>
  <c r="OY416"/>
  <c r="OX416"/>
  <c r="OW416"/>
  <c r="OV416"/>
  <c r="OU416"/>
  <c r="OT416"/>
  <c r="OS416"/>
  <c r="OR416"/>
  <c r="OQ416"/>
  <c r="OP416"/>
  <c r="OO416"/>
  <c r="ON416"/>
  <c r="OM416"/>
  <c r="OL416"/>
  <c r="OK416"/>
  <c r="OJ416"/>
  <c r="OI416"/>
  <c r="OH416"/>
  <c r="OG416"/>
  <c r="OF416"/>
  <c r="OE416"/>
  <c r="OD416"/>
  <c r="OC416"/>
  <c r="OB416"/>
  <c r="OA416"/>
  <c r="NZ416"/>
  <c r="NY416"/>
  <c r="NX416"/>
  <c r="NW416"/>
  <c r="NV416"/>
  <c r="NU416"/>
  <c r="NT416"/>
  <c r="NS416"/>
  <c r="NR416"/>
  <c r="NQ416"/>
  <c r="NP416"/>
  <c r="NO416"/>
  <c r="NN416"/>
  <c r="NM416"/>
  <c r="NL416"/>
  <c r="NK416"/>
  <c r="NJ416"/>
  <c r="NI416"/>
  <c r="NH416"/>
  <c r="NG416"/>
  <c r="NF416"/>
  <c r="NE416"/>
  <c r="ND416"/>
  <c r="NC416"/>
  <c r="NB416"/>
  <c r="NA416"/>
  <c r="MZ416"/>
  <c r="MY416"/>
  <c r="MX416"/>
  <c r="MW416"/>
  <c r="MV416"/>
  <c r="MU416"/>
  <c r="MT416"/>
  <c r="MS416"/>
  <c r="MR416"/>
  <c r="MQ416"/>
  <c r="MP416"/>
  <c r="MO416"/>
  <c r="MN416"/>
  <c r="MM416"/>
  <c r="ML416"/>
  <c r="MK416"/>
  <c r="MJ416"/>
  <c r="MI416"/>
  <c r="MH416"/>
  <c r="MG416"/>
  <c r="MF416"/>
  <c r="ME416"/>
  <c r="MD416"/>
  <c r="MC416"/>
  <c r="MB416"/>
  <c r="MA416"/>
  <c r="LZ416"/>
  <c r="LY416"/>
  <c r="LX416"/>
  <c r="LW416"/>
  <c r="LV416"/>
  <c r="LU416"/>
  <c r="LT416"/>
  <c r="LS416"/>
  <c r="LR416"/>
  <c r="LQ416"/>
  <c r="LP416"/>
  <c r="LO416"/>
  <c r="LN416"/>
  <c r="LM416"/>
  <c r="LL416"/>
  <c r="LK416"/>
  <c r="LJ416"/>
  <c r="LI416"/>
  <c r="LH416"/>
  <c r="LG416"/>
  <c r="LF416"/>
  <c r="LE416"/>
  <c r="LD416"/>
  <c r="LC416"/>
  <c r="LB416"/>
  <c r="LA416"/>
  <c r="KZ416"/>
  <c r="KY416"/>
  <c r="KX416"/>
  <c r="KW416"/>
  <c r="KV416"/>
  <c r="KU416"/>
  <c r="KT416"/>
  <c r="KS416"/>
  <c r="KR416"/>
  <c r="KQ416"/>
  <c r="KP416"/>
  <c r="KO416"/>
  <c r="KN416"/>
  <c r="KM416"/>
  <c r="KL416"/>
  <c r="KK416"/>
  <c r="KJ416"/>
  <c r="KI416"/>
  <c r="KH416"/>
  <c r="KG416"/>
  <c r="KF416"/>
  <c r="KE416"/>
  <c r="KD416"/>
  <c r="KC416"/>
  <c r="KB416"/>
  <c r="KA416"/>
  <c r="JZ416"/>
  <c r="JY416"/>
  <c r="JX416"/>
  <c r="JW416"/>
  <c r="JV416"/>
  <c r="JU416"/>
  <c r="JT416"/>
  <c r="JS416"/>
  <c r="JR416"/>
  <c r="JQ416"/>
  <c r="JP416"/>
  <c r="JO416"/>
  <c r="JN416"/>
  <c r="JM416"/>
  <c r="JL416"/>
  <c r="JK416"/>
  <c r="JJ416"/>
  <c r="JI416"/>
  <c r="JH416"/>
  <c r="JG416"/>
  <c r="JF416"/>
  <c r="JE416"/>
  <c r="JD416"/>
  <c r="JC416"/>
  <c r="JB416"/>
  <c r="JA416"/>
  <c r="IZ416"/>
  <c r="IY416"/>
  <c r="IX416"/>
  <c r="IW416"/>
  <c r="IV416"/>
  <c r="IU416"/>
  <c r="IT416"/>
  <c r="IS416"/>
  <c r="IR416"/>
  <c r="IQ416"/>
  <c r="IP416"/>
  <c r="IO416"/>
  <c r="IN416"/>
  <c r="IM416"/>
  <c r="IL416"/>
  <c r="IK416"/>
  <c r="IJ416"/>
  <c r="II416"/>
  <c r="IH416"/>
  <c r="IG416"/>
  <c r="IF416"/>
  <c r="IE416"/>
  <c r="ID416"/>
  <c r="IC416"/>
  <c r="IB416"/>
  <c r="IA416"/>
  <c r="HZ416"/>
  <c r="HY416"/>
  <c r="HX416"/>
  <c r="HW416"/>
  <c r="HV416"/>
  <c r="HU416"/>
  <c r="HT416"/>
  <c r="HS416"/>
  <c r="HR416"/>
  <c r="HQ416"/>
  <c r="HP416"/>
  <c r="HO416"/>
  <c r="HN416"/>
  <c r="HM416"/>
  <c r="HL416"/>
  <c r="HK416"/>
  <c r="HJ416"/>
  <c r="HI416"/>
  <c r="HH416"/>
  <c r="HG416"/>
  <c r="HF416"/>
  <c r="HE416"/>
  <c r="HD416"/>
  <c r="HC416"/>
  <c r="HB416"/>
  <c r="HA416"/>
  <c r="GZ416"/>
  <c r="GY416"/>
  <c r="GX416"/>
  <c r="GW416"/>
  <c r="GV416"/>
  <c r="GU416"/>
  <c r="GT416"/>
  <c r="GS416"/>
  <c r="GR416"/>
  <c r="GQ416"/>
  <c r="GP416"/>
  <c r="GO416"/>
  <c r="GN416"/>
  <c r="GM416"/>
  <c r="GL416"/>
  <c r="GK416"/>
  <c r="GJ416"/>
  <c r="GI416"/>
  <c r="GH416"/>
  <c r="GG416"/>
  <c r="GF416"/>
  <c r="GE416"/>
  <c r="GD416"/>
  <c r="GC416"/>
  <c r="GB416"/>
  <c r="GA416"/>
  <c r="FZ416"/>
  <c r="FY416"/>
  <c r="FX416"/>
  <c r="FW416"/>
  <c r="FV416"/>
  <c r="FU416"/>
  <c r="FT416"/>
  <c r="FS416"/>
  <c r="FR416"/>
  <c r="FQ416"/>
  <c r="FP416"/>
  <c r="FO416"/>
  <c r="FN416"/>
  <c r="FM416"/>
  <c r="FL416"/>
  <c r="FK416"/>
  <c r="FJ416"/>
  <c r="FI416"/>
  <c r="FH416"/>
  <c r="FG416"/>
  <c r="FF416"/>
  <c r="FE416"/>
  <c r="FD416"/>
  <c r="FC416"/>
  <c r="FB416"/>
  <c r="FA416"/>
  <c r="EZ416"/>
  <c r="EY416"/>
  <c r="EX416"/>
  <c r="EW416"/>
  <c r="EV416"/>
  <c r="EU416"/>
  <c r="ET416"/>
  <c r="ES416"/>
  <c r="ER416"/>
  <c r="EQ416"/>
  <c r="EP416"/>
  <c r="EO416"/>
  <c r="EN416"/>
  <c r="EM416"/>
  <c r="EL416"/>
  <c r="EK416"/>
  <c r="EJ416"/>
  <c r="EI416"/>
  <c r="EH416"/>
  <c r="EG416"/>
  <c r="EF416"/>
  <c r="EE416"/>
  <c r="ED416"/>
  <c r="EC416"/>
  <c r="EB416"/>
  <c r="EA416"/>
  <c r="DZ416"/>
  <c r="DY416"/>
  <c r="DX416"/>
  <c r="DW416"/>
  <c r="DV416"/>
  <c r="DU416"/>
  <c r="DT416"/>
  <c r="DS416"/>
  <c r="DR416"/>
  <c r="DQ416"/>
  <c r="DP416"/>
  <c r="DO416"/>
  <c r="DN416"/>
  <c r="DM416"/>
  <c r="DL416"/>
  <c r="DK416"/>
  <c r="DJ416"/>
  <c r="DI416"/>
  <c r="DH416"/>
  <c r="DG416"/>
  <c r="DF416"/>
  <c r="DE416"/>
  <c r="DD416"/>
  <c r="DC416"/>
  <c r="DB416"/>
  <c r="DA416"/>
  <c r="CZ416"/>
  <c r="CY416"/>
  <c r="CX416"/>
  <c r="CW416"/>
  <c r="CV416"/>
  <c r="CU416"/>
  <c r="CT416"/>
  <c r="CS416"/>
  <c r="CR416"/>
  <c r="CQ416"/>
  <c r="CP416"/>
  <c r="CO416"/>
  <c r="CN416"/>
  <c r="CM416"/>
  <c r="CL416"/>
  <c r="CK416"/>
  <c r="CJ416"/>
  <c r="CI416"/>
  <c r="CH416"/>
  <c r="CG416"/>
  <c r="CF416"/>
  <c r="CE416"/>
  <c r="CD416"/>
  <c r="CC416"/>
  <c r="CB416"/>
  <c r="CA416"/>
  <c r="BZ416"/>
  <c r="BY416"/>
  <c r="BX416"/>
  <c r="BW416"/>
  <c r="BV416"/>
  <c r="BU416"/>
  <c r="BT416"/>
  <c r="BS416"/>
  <c r="BR416"/>
  <c r="BQ416"/>
  <c r="BP416"/>
  <c r="BO416"/>
  <c r="BN416"/>
  <c r="BM416"/>
  <c r="BL416"/>
  <c r="BK416"/>
  <c r="BJ416"/>
  <c r="XFD415"/>
  <c r="XFC415"/>
  <c r="XFB415"/>
  <c r="XFA415"/>
  <c r="XEZ415"/>
  <c r="XEY415"/>
  <c r="XEX415"/>
  <c r="XEW415"/>
  <c r="XEV415"/>
  <c r="XEU415"/>
  <c r="XET415"/>
  <c r="XES415"/>
  <c r="XER415"/>
  <c r="XEQ415"/>
  <c r="XEP415"/>
  <c r="XEO415"/>
  <c r="XEN415"/>
  <c r="XEM415"/>
  <c r="XEL415"/>
  <c r="XEK415"/>
  <c r="XEJ415"/>
  <c r="XEI415"/>
  <c r="XEH415"/>
  <c r="XEG415"/>
  <c r="XEF415"/>
  <c r="XEE415"/>
  <c r="XED415"/>
  <c r="XEC415"/>
  <c r="XEB415"/>
  <c r="XEA415"/>
  <c r="XDZ415"/>
  <c r="XDY415"/>
  <c r="XDX415"/>
  <c r="XDW415"/>
  <c r="XDV415"/>
  <c r="XDU415"/>
  <c r="XDT415"/>
  <c r="XDS415"/>
  <c r="XDR415"/>
  <c r="XDQ415"/>
  <c r="XDP415"/>
  <c r="XDO415"/>
  <c r="XDN415"/>
  <c r="XDM415"/>
  <c r="XDL415"/>
  <c r="XDK415"/>
  <c r="XDJ415"/>
  <c r="XDI415"/>
  <c r="XDH415"/>
  <c r="XDG415"/>
  <c r="XDF415"/>
  <c r="XDE415"/>
  <c r="XDD415"/>
  <c r="XDC415"/>
  <c r="XDB415"/>
  <c r="XDA415"/>
  <c r="XCZ415"/>
  <c r="XCY415"/>
  <c r="XCX415"/>
  <c r="XCW415"/>
  <c r="XCV415"/>
  <c r="XCU415"/>
  <c r="XCT415"/>
  <c r="XCS415"/>
  <c r="XCR415"/>
  <c r="XCQ415"/>
  <c r="XCP415"/>
  <c r="XCO415"/>
  <c r="XCN415"/>
  <c r="XCM415"/>
  <c r="XCL415"/>
  <c r="XCK415"/>
  <c r="XCJ415"/>
  <c r="XCI415"/>
  <c r="XCH415"/>
  <c r="XCG415"/>
  <c r="XCF415"/>
  <c r="XCE415"/>
  <c r="XCD415"/>
  <c r="XCC415"/>
  <c r="XCB415"/>
  <c r="XCA415"/>
  <c r="XBZ415"/>
  <c r="XBY415"/>
  <c r="XBX415"/>
  <c r="XBW415"/>
  <c r="XBV415"/>
  <c r="XBU415"/>
  <c r="XBT415"/>
  <c r="XBS415"/>
  <c r="XBR415"/>
  <c r="XBQ415"/>
  <c r="XBP415"/>
  <c r="XBO415"/>
  <c r="XBN415"/>
  <c r="XBM415"/>
  <c r="XBL415"/>
  <c r="XBK415"/>
  <c r="XBJ415"/>
  <c r="XBI415"/>
  <c r="XBH415"/>
  <c r="XBG415"/>
  <c r="XBF415"/>
  <c r="XBE415"/>
  <c r="XBD415"/>
  <c r="XBC415"/>
  <c r="XBB415"/>
  <c r="XBA415"/>
  <c r="XAZ415"/>
  <c r="XAY415"/>
  <c r="XAX415"/>
  <c r="XAW415"/>
  <c r="XAV415"/>
  <c r="XAU415"/>
  <c r="XAT415"/>
  <c r="XAS415"/>
  <c r="XAR415"/>
  <c r="XAQ415"/>
  <c r="XAP415"/>
  <c r="XAO415"/>
  <c r="XAN415"/>
  <c r="XAM415"/>
  <c r="XAL415"/>
  <c r="XAK415"/>
  <c r="XAJ415"/>
  <c r="XAI415"/>
  <c r="XAH415"/>
  <c r="XAG415"/>
  <c r="XAF415"/>
  <c r="XAE415"/>
  <c r="XAD415"/>
  <c r="XAC415"/>
  <c r="XAB415"/>
  <c r="XAA415"/>
  <c r="WZZ415"/>
  <c r="WZY415"/>
  <c r="WZX415"/>
  <c r="WZW415"/>
  <c r="WZV415"/>
  <c r="WZU415"/>
  <c r="WZT415"/>
  <c r="WZS415"/>
  <c r="WZR415"/>
  <c r="WZQ415"/>
  <c r="WZP415"/>
  <c r="WZO415"/>
  <c r="WZN415"/>
  <c r="WZM415"/>
  <c r="WZL415"/>
  <c r="WZK415"/>
  <c r="WZJ415"/>
  <c r="WZI415"/>
  <c r="WZH415"/>
  <c r="WZG415"/>
  <c r="WZF415"/>
  <c r="WZE415"/>
  <c r="WZD415"/>
  <c r="WZC415"/>
  <c r="WZB415"/>
  <c r="WZA415"/>
  <c r="WYZ415"/>
  <c r="WYY415"/>
  <c r="WYX415"/>
  <c r="WYW415"/>
  <c r="WYV415"/>
  <c r="WYU415"/>
  <c r="WYT415"/>
  <c r="WYS415"/>
  <c r="WYR415"/>
  <c r="WYQ415"/>
  <c r="WYP415"/>
  <c r="WYO415"/>
  <c r="WYN415"/>
  <c r="WYM415"/>
  <c r="WYL415"/>
  <c r="WYK415"/>
  <c r="WYJ415"/>
  <c r="WYI415"/>
  <c r="WYH415"/>
  <c r="WYG415"/>
  <c r="WYF415"/>
  <c r="WYE415"/>
  <c r="WYD415"/>
  <c r="WYC415"/>
  <c r="WYB415"/>
  <c r="WYA415"/>
  <c r="WXZ415"/>
  <c r="WXY415"/>
  <c r="WXX415"/>
  <c r="WXW415"/>
  <c r="WXV415"/>
  <c r="WXU415"/>
  <c r="WXT415"/>
  <c r="WXS415"/>
  <c r="WXR415"/>
  <c r="WXQ415"/>
  <c r="WXP415"/>
  <c r="WXO415"/>
  <c r="WXN415"/>
  <c r="WXM415"/>
  <c r="WXL415"/>
  <c r="WXK415"/>
  <c r="WXJ415"/>
  <c r="WXI415"/>
  <c r="WXH415"/>
  <c r="WXG415"/>
  <c r="WXF415"/>
  <c r="WXE415"/>
  <c r="WXD415"/>
  <c r="WXC415"/>
  <c r="WXB415"/>
  <c r="WXA415"/>
  <c r="WWZ415"/>
  <c r="WWY415"/>
  <c r="WWX415"/>
  <c r="WWW415"/>
  <c r="WWV415"/>
  <c r="WWU415"/>
  <c r="WWT415"/>
  <c r="WWS415"/>
  <c r="WWR415"/>
  <c r="WWQ415"/>
  <c r="WWP415"/>
  <c r="WWO415"/>
  <c r="WWN415"/>
  <c r="WWM415"/>
  <c r="WWL415"/>
  <c r="WWK415"/>
  <c r="WWJ415"/>
  <c r="WWI415"/>
  <c r="WWH415"/>
  <c r="WWG415"/>
  <c r="WWF415"/>
  <c r="WWE415"/>
  <c r="WWD415"/>
  <c r="WWC415"/>
  <c r="WWB415"/>
  <c r="WWA415"/>
  <c r="WVZ415"/>
  <c r="WVY415"/>
  <c r="WVX415"/>
  <c r="WVW415"/>
  <c r="WVV415"/>
  <c r="WVU415"/>
  <c r="WVT415"/>
  <c r="WVS415"/>
  <c r="WVR415"/>
  <c r="WVQ415"/>
  <c r="WVP415"/>
  <c r="WVO415"/>
  <c r="WVN415"/>
  <c r="WVM415"/>
  <c r="WVL415"/>
  <c r="WVK415"/>
  <c r="WVJ415"/>
  <c r="WVI415"/>
  <c r="WVH415"/>
  <c r="WVG415"/>
  <c r="WVF415"/>
  <c r="WVE415"/>
  <c r="WVD415"/>
  <c r="WVC415"/>
  <c r="WVB415"/>
  <c r="WVA415"/>
  <c r="WUZ415"/>
  <c r="WUY415"/>
  <c r="WUX415"/>
  <c r="WUW415"/>
  <c r="WUV415"/>
  <c r="WUU415"/>
  <c r="WUT415"/>
  <c r="WUS415"/>
  <c r="WUR415"/>
  <c r="WUQ415"/>
  <c r="WUP415"/>
  <c r="WUO415"/>
  <c r="WUN415"/>
  <c r="WUM415"/>
  <c r="WUL415"/>
  <c r="WUK415"/>
  <c r="WUJ415"/>
  <c r="WUI415"/>
  <c r="WUH415"/>
  <c r="WUG415"/>
  <c r="WUF415"/>
  <c r="WUE415"/>
  <c r="WUD415"/>
  <c r="WUC415"/>
  <c r="WUB415"/>
  <c r="WUA415"/>
  <c r="WTZ415"/>
  <c r="WTY415"/>
  <c r="WTX415"/>
  <c r="WTW415"/>
  <c r="WTV415"/>
  <c r="WTU415"/>
  <c r="WTT415"/>
  <c r="WTS415"/>
  <c r="WTR415"/>
  <c r="WTQ415"/>
  <c r="WTP415"/>
  <c r="WTO415"/>
  <c r="WTN415"/>
  <c r="WTM415"/>
  <c r="WTL415"/>
  <c r="WTK415"/>
  <c r="WTJ415"/>
  <c r="WTI415"/>
  <c r="WTH415"/>
  <c r="WTG415"/>
  <c r="WTF415"/>
  <c r="WTE415"/>
  <c r="WTD415"/>
  <c r="WTC415"/>
  <c r="WTB415"/>
  <c r="WTA415"/>
  <c r="WSZ415"/>
  <c r="WSY415"/>
  <c r="WSX415"/>
  <c r="WSW415"/>
  <c r="WSV415"/>
  <c r="WSU415"/>
  <c r="WST415"/>
  <c r="WSS415"/>
  <c r="WSR415"/>
  <c r="WSQ415"/>
  <c r="WSP415"/>
  <c r="WSO415"/>
  <c r="WSN415"/>
  <c r="WSM415"/>
  <c r="WSL415"/>
  <c r="WSK415"/>
  <c r="WSJ415"/>
  <c r="WSI415"/>
  <c r="WSH415"/>
  <c r="WSG415"/>
  <c r="WSF415"/>
  <c r="WSE415"/>
  <c r="WSD415"/>
  <c r="WSC415"/>
  <c r="WSB415"/>
  <c r="WSA415"/>
  <c r="WRZ415"/>
  <c r="WRY415"/>
  <c r="WRX415"/>
  <c r="WRW415"/>
  <c r="WRV415"/>
  <c r="WRU415"/>
  <c r="WRT415"/>
  <c r="WRS415"/>
  <c r="WRR415"/>
  <c r="WRQ415"/>
  <c r="WRP415"/>
  <c r="WRO415"/>
  <c r="WRN415"/>
  <c r="WRM415"/>
  <c r="WRL415"/>
  <c r="WRK415"/>
  <c r="WRJ415"/>
  <c r="WRI415"/>
  <c r="WRH415"/>
  <c r="WRG415"/>
  <c r="WRF415"/>
  <c r="WRE415"/>
  <c r="WRD415"/>
  <c r="WRC415"/>
  <c r="WRB415"/>
  <c r="WRA415"/>
  <c r="WQZ415"/>
  <c r="WQY415"/>
  <c r="WQX415"/>
  <c r="WQW415"/>
  <c r="WQV415"/>
  <c r="WQU415"/>
  <c r="WQT415"/>
  <c r="WQS415"/>
  <c r="WQR415"/>
  <c r="WQQ415"/>
  <c r="WQP415"/>
  <c r="WQO415"/>
  <c r="WQN415"/>
  <c r="WQM415"/>
  <c r="WQL415"/>
  <c r="WQK415"/>
  <c r="WQJ415"/>
  <c r="WQI415"/>
  <c r="WQH415"/>
  <c r="WQG415"/>
  <c r="WQF415"/>
  <c r="WQE415"/>
  <c r="WQD415"/>
  <c r="WQC415"/>
  <c r="WQB415"/>
  <c r="WQA415"/>
  <c r="WPZ415"/>
  <c r="WPY415"/>
  <c r="WPX415"/>
  <c r="WPW415"/>
  <c r="WPV415"/>
  <c r="WPU415"/>
  <c r="WPT415"/>
  <c r="WPS415"/>
  <c r="WPR415"/>
  <c r="WPQ415"/>
  <c r="WPP415"/>
  <c r="WPO415"/>
  <c r="WPN415"/>
  <c r="WPM415"/>
  <c r="WPL415"/>
  <c r="WPK415"/>
  <c r="WPJ415"/>
  <c r="WPI415"/>
  <c r="WPH415"/>
  <c r="WPG415"/>
  <c r="WPF415"/>
  <c r="WPE415"/>
  <c r="WPD415"/>
  <c r="WPC415"/>
  <c r="WPB415"/>
  <c r="WPA415"/>
  <c r="WOZ415"/>
  <c r="WOY415"/>
  <c r="WOX415"/>
  <c r="WOW415"/>
  <c r="WOV415"/>
  <c r="WOU415"/>
  <c r="WOT415"/>
  <c r="WOS415"/>
  <c r="WOR415"/>
  <c r="WOQ415"/>
  <c r="WOP415"/>
  <c r="WOO415"/>
  <c r="WON415"/>
  <c r="WOM415"/>
  <c r="WOL415"/>
  <c r="WOK415"/>
  <c r="WOJ415"/>
  <c r="WOI415"/>
  <c r="WOH415"/>
  <c r="WOG415"/>
  <c r="WOF415"/>
  <c r="WOE415"/>
  <c r="WOD415"/>
  <c r="WOC415"/>
  <c r="WOB415"/>
  <c r="WOA415"/>
  <c r="WNZ415"/>
  <c r="WNY415"/>
  <c r="WNX415"/>
  <c r="WNW415"/>
  <c r="WNV415"/>
  <c r="WNU415"/>
  <c r="WNT415"/>
  <c r="WNS415"/>
  <c r="WNR415"/>
  <c r="WNQ415"/>
  <c r="WNP415"/>
  <c r="WNO415"/>
  <c r="WNN415"/>
  <c r="WNM415"/>
  <c r="WNL415"/>
  <c r="WNK415"/>
  <c r="WNJ415"/>
  <c r="WNI415"/>
  <c r="WNH415"/>
  <c r="WNG415"/>
  <c r="WNF415"/>
  <c r="WNE415"/>
  <c r="WND415"/>
  <c r="WNC415"/>
  <c r="WNB415"/>
  <c r="WNA415"/>
  <c r="WMZ415"/>
  <c r="WMY415"/>
  <c r="WMX415"/>
  <c r="WMW415"/>
  <c r="WMV415"/>
  <c r="WMU415"/>
  <c r="WMT415"/>
  <c r="WMS415"/>
  <c r="WMR415"/>
  <c r="WMQ415"/>
  <c r="WMP415"/>
  <c r="WMO415"/>
  <c r="WMN415"/>
  <c r="WMM415"/>
  <c r="WML415"/>
  <c r="WMK415"/>
  <c r="WMJ415"/>
  <c r="WMI415"/>
  <c r="WMH415"/>
  <c r="WMG415"/>
  <c r="WMF415"/>
  <c r="WME415"/>
  <c r="WMD415"/>
  <c r="WMC415"/>
  <c r="WMB415"/>
  <c r="WMA415"/>
  <c r="WLZ415"/>
  <c r="WLY415"/>
  <c r="WLX415"/>
  <c r="WLW415"/>
  <c r="WLV415"/>
  <c r="WLU415"/>
  <c r="WLT415"/>
  <c r="WLS415"/>
  <c r="WLR415"/>
  <c r="WLQ415"/>
  <c r="WLP415"/>
  <c r="WLO415"/>
  <c r="WLN415"/>
  <c r="WLM415"/>
  <c r="WLL415"/>
  <c r="WLK415"/>
  <c r="WLJ415"/>
  <c r="WLI415"/>
  <c r="WLH415"/>
  <c r="WLG415"/>
  <c r="WLF415"/>
  <c r="WLE415"/>
  <c r="WLD415"/>
  <c r="WLC415"/>
  <c r="WLB415"/>
  <c r="WLA415"/>
  <c r="WKZ415"/>
  <c r="WKY415"/>
  <c r="WKX415"/>
  <c r="WKW415"/>
  <c r="WKV415"/>
  <c r="WKU415"/>
  <c r="WKT415"/>
  <c r="WKS415"/>
  <c r="WKR415"/>
  <c r="WKQ415"/>
  <c r="WKP415"/>
  <c r="WKO415"/>
  <c r="WKN415"/>
  <c r="WKM415"/>
  <c r="WKL415"/>
  <c r="WKK415"/>
  <c r="WKJ415"/>
  <c r="WKI415"/>
  <c r="WKH415"/>
  <c r="WKG415"/>
  <c r="WKF415"/>
  <c r="WKE415"/>
  <c r="WKD415"/>
  <c r="WKC415"/>
  <c r="WKB415"/>
  <c r="WKA415"/>
  <c r="WJZ415"/>
  <c r="WJY415"/>
  <c r="WJX415"/>
  <c r="WJW415"/>
  <c r="WJV415"/>
  <c r="WJU415"/>
  <c r="WJT415"/>
  <c r="WJS415"/>
  <c r="WJR415"/>
  <c r="WJQ415"/>
  <c r="WJP415"/>
  <c r="WJO415"/>
  <c r="WJN415"/>
  <c r="WJM415"/>
  <c r="WJL415"/>
  <c r="WJK415"/>
  <c r="WJJ415"/>
  <c r="WJI415"/>
  <c r="WJH415"/>
  <c r="WJG415"/>
  <c r="WJF415"/>
  <c r="WJE415"/>
  <c r="WJD415"/>
  <c r="WJC415"/>
  <c r="WJB415"/>
  <c r="WJA415"/>
  <c r="WIZ415"/>
  <c r="WIY415"/>
  <c r="WIX415"/>
  <c r="WIW415"/>
  <c r="WIV415"/>
  <c r="WIU415"/>
  <c r="WIT415"/>
  <c r="WIS415"/>
  <c r="WIR415"/>
  <c r="WIQ415"/>
  <c r="WIP415"/>
  <c r="WIO415"/>
  <c r="WIN415"/>
  <c r="WIM415"/>
  <c r="WIL415"/>
  <c r="WIK415"/>
  <c r="WIJ415"/>
  <c r="WII415"/>
  <c r="WIH415"/>
  <c r="WIG415"/>
  <c r="WIF415"/>
  <c r="WIE415"/>
  <c r="WID415"/>
  <c r="WIC415"/>
  <c r="WIB415"/>
  <c r="WIA415"/>
  <c r="WHZ415"/>
  <c r="WHY415"/>
  <c r="WHX415"/>
  <c r="WHW415"/>
  <c r="WHV415"/>
  <c r="WHU415"/>
  <c r="WHT415"/>
  <c r="WHS415"/>
  <c r="WHR415"/>
  <c r="WHQ415"/>
  <c r="WHP415"/>
  <c r="WHO415"/>
  <c r="WHN415"/>
  <c r="WHM415"/>
  <c r="WHL415"/>
  <c r="WHK415"/>
  <c r="WHJ415"/>
  <c r="WHI415"/>
  <c r="WHH415"/>
  <c r="WHG415"/>
  <c r="WHF415"/>
  <c r="WHE415"/>
  <c r="WHD415"/>
  <c r="WHC415"/>
  <c r="WHB415"/>
  <c r="WHA415"/>
  <c r="WGZ415"/>
  <c r="WGY415"/>
  <c r="WGX415"/>
  <c r="WGW415"/>
  <c r="WGV415"/>
  <c r="WGU415"/>
  <c r="WGT415"/>
  <c r="WGS415"/>
  <c r="WGR415"/>
  <c r="WGQ415"/>
  <c r="WGP415"/>
  <c r="WGO415"/>
  <c r="WGN415"/>
  <c r="WGM415"/>
  <c r="WGL415"/>
  <c r="WGK415"/>
  <c r="WGJ415"/>
  <c r="WGI415"/>
  <c r="WGH415"/>
  <c r="WGG415"/>
  <c r="WGF415"/>
  <c r="WGE415"/>
  <c r="WGD415"/>
  <c r="WGC415"/>
  <c r="WGB415"/>
  <c r="WGA415"/>
  <c r="WFZ415"/>
  <c r="WFY415"/>
  <c r="WFX415"/>
  <c r="WFW415"/>
  <c r="WFV415"/>
  <c r="WFU415"/>
  <c r="WFT415"/>
  <c r="WFS415"/>
  <c r="WFR415"/>
  <c r="WFQ415"/>
  <c r="WFP415"/>
  <c r="WFO415"/>
  <c r="WFN415"/>
  <c r="WFM415"/>
  <c r="WFL415"/>
  <c r="WFK415"/>
  <c r="WFJ415"/>
  <c r="WFI415"/>
  <c r="WFH415"/>
  <c r="WFG415"/>
  <c r="WFF415"/>
  <c r="WFE415"/>
  <c r="WFD415"/>
  <c r="WFC415"/>
  <c r="WFB415"/>
  <c r="WFA415"/>
  <c r="WEZ415"/>
  <c r="WEY415"/>
  <c r="WEX415"/>
  <c r="WEW415"/>
  <c r="WEV415"/>
  <c r="WEU415"/>
  <c r="WET415"/>
  <c r="WES415"/>
  <c r="WER415"/>
  <c r="WEQ415"/>
  <c r="WEP415"/>
  <c r="WEO415"/>
  <c r="WEN415"/>
  <c r="WEM415"/>
  <c r="WEL415"/>
  <c r="WEK415"/>
  <c r="WEJ415"/>
  <c r="WEI415"/>
  <c r="WEH415"/>
  <c r="WEG415"/>
  <c r="WEF415"/>
  <c r="WEE415"/>
  <c r="WED415"/>
  <c r="WEC415"/>
  <c r="WEB415"/>
  <c r="WEA415"/>
  <c r="WDZ415"/>
  <c r="WDY415"/>
  <c r="WDX415"/>
  <c r="WDW415"/>
  <c r="WDV415"/>
  <c r="WDU415"/>
  <c r="WDT415"/>
  <c r="WDS415"/>
  <c r="WDR415"/>
  <c r="WDQ415"/>
  <c r="WDP415"/>
  <c r="WDO415"/>
  <c r="WDN415"/>
  <c r="WDM415"/>
  <c r="WDL415"/>
  <c r="WDK415"/>
  <c r="WDJ415"/>
  <c r="WDI415"/>
  <c r="WDH415"/>
  <c r="WDG415"/>
  <c r="WDF415"/>
  <c r="WDE415"/>
  <c r="WDD415"/>
  <c r="WDC415"/>
  <c r="WDB415"/>
  <c r="WDA415"/>
  <c r="WCZ415"/>
  <c r="WCY415"/>
  <c r="WCX415"/>
  <c r="WCW415"/>
  <c r="WCV415"/>
  <c r="WCU415"/>
  <c r="WCT415"/>
  <c r="WCS415"/>
  <c r="WCR415"/>
  <c r="WCQ415"/>
  <c r="WCP415"/>
  <c r="WCO415"/>
  <c r="WCN415"/>
  <c r="WCM415"/>
  <c r="WCL415"/>
  <c r="WCK415"/>
  <c r="WCJ415"/>
  <c r="WCI415"/>
  <c r="WCH415"/>
  <c r="WCG415"/>
  <c r="WCF415"/>
  <c r="WCE415"/>
  <c r="WCD415"/>
  <c r="WCC415"/>
  <c r="WCB415"/>
  <c r="WCA415"/>
  <c r="WBZ415"/>
  <c r="WBY415"/>
  <c r="WBX415"/>
  <c r="WBW415"/>
  <c r="WBV415"/>
  <c r="WBU415"/>
  <c r="WBT415"/>
  <c r="WBS415"/>
  <c r="WBR415"/>
  <c r="WBQ415"/>
  <c r="WBP415"/>
  <c r="WBO415"/>
  <c r="WBN415"/>
  <c r="WBM415"/>
  <c r="WBL415"/>
  <c r="WBK415"/>
  <c r="WBJ415"/>
  <c r="WBI415"/>
  <c r="WBH415"/>
  <c r="WBG415"/>
  <c r="WBF415"/>
  <c r="WBE415"/>
  <c r="WBD415"/>
  <c r="WBC415"/>
  <c r="WBB415"/>
  <c r="WBA415"/>
  <c r="WAZ415"/>
  <c r="WAY415"/>
  <c r="WAX415"/>
  <c r="WAW415"/>
  <c r="WAV415"/>
  <c r="WAU415"/>
  <c r="WAT415"/>
  <c r="WAS415"/>
  <c r="WAR415"/>
  <c r="WAQ415"/>
  <c r="WAP415"/>
  <c r="WAO415"/>
  <c r="WAN415"/>
  <c r="WAM415"/>
  <c r="WAL415"/>
  <c r="WAK415"/>
  <c r="WAJ415"/>
  <c r="WAI415"/>
  <c r="WAH415"/>
  <c r="WAG415"/>
  <c r="WAF415"/>
  <c r="WAE415"/>
  <c r="WAD415"/>
  <c r="WAC415"/>
  <c r="WAB415"/>
  <c r="WAA415"/>
  <c r="VZZ415"/>
  <c r="VZY415"/>
  <c r="VZX415"/>
  <c r="VZW415"/>
  <c r="VZV415"/>
  <c r="VZU415"/>
  <c r="VZT415"/>
  <c r="VZS415"/>
  <c r="VZR415"/>
  <c r="VZQ415"/>
  <c r="VZP415"/>
  <c r="VZO415"/>
  <c r="VZN415"/>
  <c r="VZM415"/>
  <c r="VZL415"/>
  <c r="VZK415"/>
  <c r="VZJ415"/>
  <c r="VZI415"/>
  <c r="VZH415"/>
  <c r="VZG415"/>
  <c r="VZF415"/>
  <c r="VZE415"/>
  <c r="VZD415"/>
  <c r="VZC415"/>
  <c r="VZB415"/>
  <c r="VZA415"/>
  <c r="VYZ415"/>
  <c r="VYY415"/>
  <c r="VYX415"/>
  <c r="VYW415"/>
  <c r="VYV415"/>
  <c r="VYU415"/>
  <c r="VYT415"/>
  <c r="VYS415"/>
  <c r="VYR415"/>
  <c r="VYQ415"/>
  <c r="VYP415"/>
  <c r="VYO415"/>
  <c r="VYN415"/>
  <c r="VYM415"/>
  <c r="VYL415"/>
  <c r="VYK415"/>
  <c r="VYJ415"/>
  <c r="VYI415"/>
  <c r="VYH415"/>
  <c r="VYG415"/>
  <c r="VYF415"/>
  <c r="VYE415"/>
  <c r="VYD415"/>
  <c r="VYC415"/>
  <c r="VYB415"/>
  <c r="VYA415"/>
  <c r="VXZ415"/>
  <c r="VXY415"/>
  <c r="VXX415"/>
  <c r="VXW415"/>
  <c r="VXV415"/>
  <c r="VXU415"/>
  <c r="VXT415"/>
  <c r="VXS415"/>
  <c r="VXR415"/>
  <c r="VXQ415"/>
  <c r="VXP415"/>
  <c r="VXO415"/>
  <c r="VXN415"/>
  <c r="VXM415"/>
  <c r="VXL415"/>
  <c r="VXK415"/>
  <c r="VXJ415"/>
  <c r="VXI415"/>
  <c r="VXH415"/>
  <c r="VXG415"/>
  <c r="VXF415"/>
  <c r="VXE415"/>
  <c r="VXD415"/>
  <c r="VXC415"/>
  <c r="VXB415"/>
  <c r="VXA415"/>
  <c r="VWZ415"/>
  <c r="VWY415"/>
  <c r="VWX415"/>
  <c r="VWW415"/>
  <c r="VWV415"/>
  <c r="VWU415"/>
  <c r="VWT415"/>
  <c r="VWS415"/>
  <c r="VWR415"/>
  <c r="VWQ415"/>
  <c r="VWP415"/>
  <c r="VWO415"/>
  <c r="VWN415"/>
  <c r="VWM415"/>
  <c r="VWL415"/>
  <c r="VWK415"/>
  <c r="VWJ415"/>
  <c r="VWI415"/>
  <c r="VWH415"/>
  <c r="VWG415"/>
  <c r="VWF415"/>
  <c r="VWE415"/>
  <c r="VWD415"/>
  <c r="VWC415"/>
  <c r="VWB415"/>
  <c r="VWA415"/>
  <c r="VVZ415"/>
  <c r="VVY415"/>
  <c r="VVX415"/>
  <c r="VVW415"/>
  <c r="VVV415"/>
  <c r="VVU415"/>
  <c r="VVT415"/>
  <c r="VVS415"/>
  <c r="VVR415"/>
  <c r="VVQ415"/>
  <c r="VVP415"/>
  <c r="VVO415"/>
  <c r="VVN415"/>
  <c r="VVM415"/>
  <c r="VVL415"/>
  <c r="VVK415"/>
  <c r="VVJ415"/>
  <c r="VVI415"/>
  <c r="VVH415"/>
  <c r="VVG415"/>
  <c r="VVF415"/>
  <c r="VVE415"/>
  <c r="VVD415"/>
  <c r="VVC415"/>
  <c r="VVB415"/>
  <c r="VVA415"/>
  <c r="VUZ415"/>
  <c r="VUY415"/>
  <c r="VUX415"/>
  <c r="VUW415"/>
  <c r="VUV415"/>
  <c r="VUU415"/>
  <c r="VUT415"/>
  <c r="VUS415"/>
  <c r="VUR415"/>
  <c r="VUQ415"/>
  <c r="VUP415"/>
  <c r="VUO415"/>
  <c r="VUN415"/>
  <c r="VUM415"/>
  <c r="VUL415"/>
  <c r="VUK415"/>
  <c r="VUJ415"/>
  <c r="VUI415"/>
  <c r="VUH415"/>
  <c r="VUG415"/>
  <c r="VUF415"/>
  <c r="VUE415"/>
  <c r="VUD415"/>
  <c r="VUC415"/>
  <c r="VUB415"/>
  <c r="VUA415"/>
  <c r="VTZ415"/>
  <c r="VTY415"/>
  <c r="VTX415"/>
  <c r="VTW415"/>
  <c r="VTV415"/>
  <c r="VTU415"/>
  <c r="VTT415"/>
  <c r="VTS415"/>
  <c r="VTR415"/>
  <c r="VTQ415"/>
  <c r="VTP415"/>
  <c r="VTO415"/>
  <c r="VTN415"/>
  <c r="VTM415"/>
  <c r="VTL415"/>
  <c r="VTK415"/>
  <c r="VTJ415"/>
  <c r="VTI415"/>
  <c r="VTH415"/>
  <c r="VTG415"/>
  <c r="VTF415"/>
  <c r="VTE415"/>
  <c r="VTD415"/>
  <c r="VTC415"/>
  <c r="VTB415"/>
  <c r="VTA415"/>
  <c r="VSZ415"/>
  <c r="VSY415"/>
  <c r="VSX415"/>
  <c r="VSW415"/>
  <c r="VSV415"/>
  <c r="VSU415"/>
  <c r="VST415"/>
  <c r="VSS415"/>
  <c r="VSR415"/>
  <c r="VSQ415"/>
  <c r="VSP415"/>
  <c r="VSO415"/>
  <c r="VSN415"/>
  <c r="VSM415"/>
  <c r="VSL415"/>
  <c r="VSK415"/>
  <c r="VSJ415"/>
  <c r="VSI415"/>
  <c r="VSH415"/>
  <c r="VSG415"/>
  <c r="VSF415"/>
  <c r="VSE415"/>
  <c r="VSD415"/>
  <c r="VSC415"/>
  <c r="VSB415"/>
  <c r="VSA415"/>
  <c r="VRZ415"/>
  <c r="VRY415"/>
  <c r="VRX415"/>
  <c r="VRW415"/>
  <c r="VRV415"/>
  <c r="VRU415"/>
  <c r="VRT415"/>
  <c r="VRS415"/>
  <c r="VRR415"/>
  <c r="VRQ415"/>
  <c r="VRP415"/>
  <c r="VRO415"/>
  <c r="VRN415"/>
  <c r="VRM415"/>
  <c r="VRL415"/>
  <c r="VRK415"/>
  <c r="VRJ415"/>
  <c r="VRI415"/>
  <c r="VRH415"/>
  <c r="VRG415"/>
  <c r="VRF415"/>
  <c r="VRE415"/>
  <c r="VRD415"/>
  <c r="VRC415"/>
  <c r="VRB415"/>
  <c r="VRA415"/>
  <c r="VQZ415"/>
  <c r="VQY415"/>
  <c r="VQX415"/>
  <c r="VQW415"/>
  <c r="VQV415"/>
  <c r="VQU415"/>
  <c r="VQT415"/>
  <c r="VQS415"/>
  <c r="VQR415"/>
  <c r="VQQ415"/>
  <c r="VQP415"/>
  <c r="VQO415"/>
  <c r="VQN415"/>
  <c r="VQM415"/>
  <c r="VQL415"/>
  <c r="VQK415"/>
  <c r="VQJ415"/>
  <c r="VQI415"/>
  <c r="VQH415"/>
  <c r="VQG415"/>
  <c r="VQF415"/>
  <c r="VQE415"/>
  <c r="VQD415"/>
  <c r="VQC415"/>
  <c r="VQB415"/>
  <c r="VQA415"/>
  <c r="VPZ415"/>
  <c r="VPY415"/>
  <c r="VPX415"/>
  <c r="VPW415"/>
  <c r="VPV415"/>
  <c r="VPU415"/>
  <c r="VPT415"/>
  <c r="VPS415"/>
  <c r="VPR415"/>
  <c r="VPQ415"/>
  <c r="VPP415"/>
  <c r="VPO415"/>
  <c r="VPN415"/>
  <c r="VPM415"/>
  <c r="VPL415"/>
  <c r="VPK415"/>
  <c r="VPJ415"/>
  <c r="VPI415"/>
  <c r="VPH415"/>
  <c r="VPG415"/>
  <c r="VPF415"/>
  <c r="VPE415"/>
  <c r="VPD415"/>
  <c r="VPC415"/>
  <c r="VPB415"/>
  <c r="VPA415"/>
  <c r="VOZ415"/>
  <c r="VOY415"/>
  <c r="VOX415"/>
  <c r="VOW415"/>
  <c r="VOV415"/>
  <c r="VOU415"/>
  <c r="VOT415"/>
  <c r="VOS415"/>
  <c r="VOR415"/>
  <c r="VOQ415"/>
  <c r="VOP415"/>
  <c r="VOO415"/>
  <c r="VON415"/>
  <c r="VOM415"/>
  <c r="VOL415"/>
  <c r="VOK415"/>
  <c r="VOJ415"/>
  <c r="VOI415"/>
  <c r="VOH415"/>
  <c r="VOG415"/>
  <c r="VOF415"/>
  <c r="VOE415"/>
  <c r="VOD415"/>
  <c r="VOC415"/>
  <c r="VOB415"/>
  <c r="VOA415"/>
  <c r="VNZ415"/>
  <c r="VNY415"/>
  <c r="VNX415"/>
  <c r="VNW415"/>
  <c r="VNV415"/>
  <c r="VNU415"/>
  <c r="VNT415"/>
  <c r="VNS415"/>
  <c r="VNR415"/>
  <c r="VNQ415"/>
  <c r="VNP415"/>
  <c r="VNO415"/>
  <c r="VNN415"/>
  <c r="VNM415"/>
  <c r="VNL415"/>
  <c r="VNK415"/>
  <c r="VNJ415"/>
  <c r="VNI415"/>
  <c r="VNH415"/>
  <c r="VNG415"/>
  <c r="VNF415"/>
  <c r="VNE415"/>
  <c r="VND415"/>
  <c r="VNC415"/>
  <c r="VNB415"/>
  <c r="VNA415"/>
  <c r="VMZ415"/>
  <c r="VMY415"/>
  <c r="VMX415"/>
  <c r="VMW415"/>
  <c r="VMV415"/>
  <c r="VMU415"/>
  <c r="VMT415"/>
  <c r="VMS415"/>
  <c r="VMR415"/>
  <c r="VMQ415"/>
  <c r="VMP415"/>
  <c r="VMO415"/>
  <c r="VMN415"/>
  <c r="VMM415"/>
  <c r="VML415"/>
  <c r="VMK415"/>
  <c r="VMJ415"/>
  <c r="VMI415"/>
  <c r="VMH415"/>
  <c r="VMG415"/>
  <c r="VMF415"/>
  <c r="VME415"/>
  <c r="VMD415"/>
  <c r="VMC415"/>
  <c r="VMB415"/>
  <c r="VMA415"/>
  <c r="VLZ415"/>
  <c r="VLY415"/>
  <c r="VLX415"/>
  <c r="VLW415"/>
  <c r="VLV415"/>
  <c r="VLU415"/>
  <c r="VLT415"/>
  <c r="VLS415"/>
  <c r="VLR415"/>
  <c r="VLQ415"/>
  <c r="VLP415"/>
  <c r="VLO415"/>
  <c r="VLN415"/>
  <c r="VLM415"/>
  <c r="VLL415"/>
  <c r="VLK415"/>
  <c r="VLJ415"/>
  <c r="VLI415"/>
  <c r="VLH415"/>
  <c r="VLG415"/>
  <c r="VLF415"/>
  <c r="VLE415"/>
  <c r="VLD415"/>
  <c r="VLC415"/>
  <c r="VLB415"/>
  <c r="VLA415"/>
  <c r="VKZ415"/>
  <c r="VKY415"/>
  <c r="VKX415"/>
  <c r="VKW415"/>
  <c r="VKV415"/>
  <c r="VKU415"/>
  <c r="VKT415"/>
  <c r="VKS415"/>
  <c r="VKR415"/>
  <c r="VKQ415"/>
  <c r="VKP415"/>
  <c r="VKO415"/>
  <c r="VKN415"/>
  <c r="VKM415"/>
  <c r="VKL415"/>
  <c r="VKK415"/>
  <c r="VKJ415"/>
  <c r="VKI415"/>
  <c r="VKH415"/>
  <c r="VKG415"/>
  <c r="VKF415"/>
  <c r="VKE415"/>
  <c r="VKD415"/>
  <c r="VKC415"/>
  <c r="VKB415"/>
  <c r="VKA415"/>
  <c r="VJZ415"/>
  <c r="VJY415"/>
  <c r="VJX415"/>
  <c r="VJW415"/>
  <c r="VJV415"/>
  <c r="VJU415"/>
  <c r="VJT415"/>
  <c r="VJS415"/>
  <c r="VJR415"/>
  <c r="VJQ415"/>
  <c r="VJP415"/>
  <c r="VJO415"/>
  <c r="VJN415"/>
  <c r="VJM415"/>
  <c r="VJL415"/>
  <c r="VJK415"/>
  <c r="VJJ415"/>
  <c r="VJI415"/>
  <c r="VJH415"/>
  <c r="VJG415"/>
  <c r="VJF415"/>
  <c r="VJE415"/>
  <c r="VJD415"/>
  <c r="VJC415"/>
  <c r="VJB415"/>
  <c r="VJA415"/>
  <c r="VIZ415"/>
  <c r="VIY415"/>
  <c r="VIX415"/>
  <c r="VIW415"/>
  <c r="VIV415"/>
  <c r="VIU415"/>
  <c r="VIT415"/>
  <c r="VIS415"/>
  <c r="VIR415"/>
  <c r="VIQ415"/>
  <c r="VIP415"/>
  <c r="VIO415"/>
  <c r="VIN415"/>
  <c r="VIM415"/>
  <c r="VIL415"/>
  <c r="VIK415"/>
  <c r="VIJ415"/>
  <c r="VII415"/>
  <c r="VIH415"/>
  <c r="VIG415"/>
  <c r="VIF415"/>
  <c r="VIE415"/>
  <c r="VID415"/>
  <c r="VIC415"/>
  <c r="VIB415"/>
  <c r="VIA415"/>
  <c r="VHZ415"/>
  <c r="VHY415"/>
  <c r="VHX415"/>
  <c r="VHW415"/>
  <c r="VHV415"/>
  <c r="VHU415"/>
  <c r="VHT415"/>
  <c r="VHS415"/>
  <c r="VHR415"/>
  <c r="VHQ415"/>
  <c r="VHP415"/>
  <c r="VHO415"/>
  <c r="VHN415"/>
  <c r="VHM415"/>
  <c r="VHL415"/>
  <c r="VHK415"/>
  <c r="VHJ415"/>
  <c r="VHI415"/>
  <c r="VHH415"/>
  <c r="VHG415"/>
  <c r="VHF415"/>
  <c r="VHE415"/>
  <c r="VHD415"/>
  <c r="VHC415"/>
  <c r="VHB415"/>
  <c r="VHA415"/>
  <c r="VGZ415"/>
  <c r="VGY415"/>
  <c r="VGX415"/>
  <c r="VGW415"/>
  <c r="VGV415"/>
  <c r="VGU415"/>
  <c r="VGT415"/>
  <c r="VGS415"/>
  <c r="VGR415"/>
  <c r="VGQ415"/>
  <c r="VGP415"/>
  <c r="VGO415"/>
  <c r="VGN415"/>
  <c r="VGM415"/>
  <c r="VGL415"/>
  <c r="VGK415"/>
  <c r="VGJ415"/>
  <c r="VGI415"/>
  <c r="VGH415"/>
  <c r="VGG415"/>
  <c r="VGF415"/>
  <c r="VGE415"/>
  <c r="VGD415"/>
  <c r="VGC415"/>
  <c r="VGB415"/>
  <c r="VGA415"/>
  <c r="VFZ415"/>
  <c r="VFY415"/>
  <c r="VFX415"/>
  <c r="VFW415"/>
  <c r="VFV415"/>
  <c r="VFU415"/>
  <c r="VFT415"/>
  <c r="VFS415"/>
  <c r="VFR415"/>
  <c r="VFQ415"/>
  <c r="VFP415"/>
  <c r="VFO415"/>
  <c r="VFN415"/>
  <c r="VFM415"/>
  <c r="VFL415"/>
  <c r="VFK415"/>
  <c r="VFJ415"/>
  <c r="VFI415"/>
  <c r="VFH415"/>
  <c r="VFG415"/>
  <c r="VFF415"/>
  <c r="VFE415"/>
  <c r="VFD415"/>
  <c r="VFC415"/>
  <c r="VFB415"/>
  <c r="VFA415"/>
  <c r="VEZ415"/>
  <c r="VEY415"/>
  <c r="VEX415"/>
  <c r="VEW415"/>
  <c r="VEV415"/>
  <c r="VEU415"/>
  <c r="VET415"/>
  <c r="VES415"/>
  <c r="VER415"/>
  <c r="VEQ415"/>
  <c r="VEP415"/>
  <c r="VEO415"/>
  <c r="VEN415"/>
  <c r="VEM415"/>
  <c r="VEL415"/>
  <c r="VEK415"/>
  <c r="VEJ415"/>
  <c r="VEI415"/>
  <c r="VEH415"/>
  <c r="VEG415"/>
  <c r="VEF415"/>
  <c r="VEE415"/>
  <c r="VED415"/>
  <c r="VEC415"/>
  <c r="VEB415"/>
  <c r="VEA415"/>
  <c r="VDZ415"/>
  <c r="VDY415"/>
  <c r="VDX415"/>
  <c r="VDW415"/>
  <c r="VDV415"/>
  <c r="VDU415"/>
  <c r="VDT415"/>
  <c r="VDS415"/>
  <c r="VDR415"/>
  <c r="VDQ415"/>
  <c r="VDP415"/>
  <c r="VDO415"/>
  <c r="VDN415"/>
  <c r="VDM415"/>
  <c r="VDL415"/>
  <c r="VDK415"/>
  <c r="VDJ415"/>
  <c r="VDI415"/>
  <c r="VDH415"/>
  <c r="VDG415"/>
  <c r="VDF415"/>
  <c r="VDE415"/>
  <c r="VDD415"/>
  <c r="VDC415"/>
  <c r="VDB415"/>
  <c r="VDA415"/>
  <c r="VCZ415"/>
  <c r="VCY415"/>
  <c r="VCX415"/>
  <c r="VCW415"/>
  <c r="VCV415"/>
  <c r="VCU415"/>
  <c r="VCT415"/>
  <c r="VCS415"/>
  <c r="VCR415"/>
  <c r="VCQ415"/>
  <c r="VCP415"/>
  <c r="VCO415"/>
  <c r="VCN415"/>
  <c r="VCM415"/>
  <c r="VCL415"/>
  <c r="VCK415"/>
  <c r="VCJ415"/>
  <c r="VCI415"/>
  <c r="VCH415"/>
  <c r="VCG415"/>
  <c r="VCF415"/>
  <c r="VCE415"/>
  <c r="VCD415"/>
  <c r="VCC415"/>
  <c r="VCB415"/>
  <c r="VCA415"/>
  <c r="VBZ415"/>
  <c r="VBY415"/>
  <c r="VBX415"/>
  <c r="VBW415"/>
  <c r="VBV415"/>
  <c r="VBU415"/>
  <c r="VBT415"/>
  <c r="VBS415"/>
  <c r="VBR415"/>
  <c r="VBQ415"/>
  <c r="VBP415"/>
  <c r="VBO415"/>
  <c r="VBN415"/>
  <c r="VBM415"/>
  <c r="VBL415"/>
  <c r="VBK415"/>
  <c r="VBJ415"/>
  <c r="VBI415"/>
  <c r="VBH415"/>
  <c r="VBG415"/>
  <c r="VBF415"/>
  <c r="VBE415"/>
  <c r="VBD415"/>
  <c r="VBC415"/>
  <c r="VBB415"/>
  <c r="VBA415"/>
  <c r="VAZ415"/>
  <c r="VAY415"/>
  <c r="VAX415"/>
  <c r="VAW415"/>
  <c r="VAV415"/>
  <c r="VAU415"/>
  <c r="VAT415"/>
  <c r="VAS415"/>
  <c r="VAR415"/>
  <c r="VAQ415"/>
  <c r="VAP415"/>
  <c r="VAO415"/>
  <c r="VAN415"/>
  <c r="VAM415"/>
  <c r="VAL415"/>
  <c r="VAK415"/>
  <c r="VAJ415"/>
  <c r="VAI415"/>
  <c r="VAH415"/>
  <c r="VAG415"/>
  <c r="VAF415"/>
  <c r="VAE415"/>
  <c r="VAD415"/>
  <c r="VAC415"/>
  <c r="VAB415"/>
  <c r="VAA415"/>
  <c r="UZZ415"/>
  <c r="UZY415"/>
  <c r="UZX415"/>
  <c r="UZW415"/>
  <c r="UZV415"/>
  <c r="UZU415"/>
  <c r="UZT415"/>
  <c r="UZS415"/>
  <c r="UZR415"/>
  <c r="UZQ415"/>
  <c r="UZP415"/>
  <c r="UZO415"/>
  <c r="UZN415"/>
  <c r="UZM415"/>
  <c r="UZL415"/>
  <c r="UZK415"/>
  <c r="UZJ415"/>
  <c r="UZI415"/>
  <c r="UZH415"/>
  <c r="UZG415"/>
  <c r="UZF415"/>
  <c r="UZE415"/>
  <c r="UZD415"/>
  <c r="UZC415"/>
  <c r="UZB415"/>
  <c r="UZA415"/>
  <c r="UYZ415"/>
  <c r="UYY415"/>
  <c r="UYX415"/>
  <c r="UYW415"/>
  <c r="UYV415"/>
  <c r="UYU415"/>
  <c r="UYT415"/>
  <c r="UYS415"/>
  <c r="UYR415"/>
  <c r="UYQ415"/>
  <c r="UYP415"/>
  <c r="UYO415"/>
  <c r="UYN415"/>
  <c r="UYM415"/>
  <c r="UYL415"/>
  <c r="UYK415"/>
  <c r="UYJ415"/>
  <c r="UYI415"/>
  <c r="UYH415"/>
  <c r="UYG415"/>
  <c r="UYF415"/>
  <c r="UYE415"/>
  <c r="UYD415"/>
  <c r="UYC415"/>
  <c r="UYB415"/>
  <c r="UYA415"/>
  <c r="UXZ415"/>
  <c r="UXY415"/>
  <c r="UXX415"/>
  <c r="UXW415"/>
  <c r="UXV415"/>
  <c r="UXU415"/>
  <c r="UXT415"/>
  <c r="UXS415"/>
  <c r="UXR415"/>
  <c r="UXQ415"/>
  <c r="UXP415"/>
  <c r="UXO415"/>
  <c r="UXN415"/>
  <c r="UXM415"/>
  <c r="UXL415"/>
  <c r="UXK415"/>
  <c r="UXJ415"/>
  <c r="UXI415"/>
  <c r="UXH415"/>
  <c r="UXG415"/>
  <c r="UXF415"/>
  <c r="UXE415"/>
  <c r="UXD415"/>
  <c r="UXC415"/>
  <c r="UXB415"/>
  <c r="UXA415"/>
  <c r="UWZ415"/>
  <c r="UWY415"/>
  <c r="UWX415"/>
  <c r="UWW415"/>
  <c r="UWV415"/>
  <c r="UWU415"/>
  <c r="UWT415"/>
  <c r="UWS415"/>
  <c r="UWR415"/>
  <c r="UWQ415"/>
  <c r="UWP415"/>
  <c r="UWO415"/>
  <c r="UWN415"/>
  <c r="UWM415"/>
  <c r="UWL415"/>
  <c r="UWK415"/>
  <c r="UWJ415"/>
  <c r="UWI415"/>
  <c r="UWH415"/>
  <c r="UWG415"/>
  <c r="UWF415"/>
  <c r="UWE415"/>
  <c r="UWD415"/>
  <c r="UWC415"/>
  <c r="UWB415"/>
  <c r="UWA415"/>
  <c r="UVZ415"/>
  <c r="UVY415"/>
  <c r="UVX415"/>
  <c r="UVW415"/>
  <c r="UVV415"/>
  <c r="UVU415"/>
  <c r="UVT415"/>
  <c r="UVS415"/>
  <c r="UVR415"/>
  <c r="UVQ415"/>
  <c r="UVP415"/>
  <c r="UVO415"/>
  <c r="UVN415"/>
  <c r="UVM415"/>
  <c r="UVL415"/>
  <c r="UVK415"/>
  <c r="UVJ415"/>
  <c r="UVI415"/>
  <c r="UVH415"/>
  <c r="UVG415"/>
  <c r="UVF415"/>
  <c r="UVE415"/>
  <c r="UVD415"/>
  <c r="UVC415"/>
  <c r="UVB415"/>
  <c r="UVA415"/>
  <c r="UUZ415"/>
  <c r="UUY415"/>
  <c r="UUX415"/>
  <c r="UUW415"/>
  <c r="UUV415"/>
  <c r="UUU415"/>
  <c r="UUT415"/>
  <c r="UUS415"/>
  <c r="UUR415"/>
  <c r="UUQ415"/>
  <c r="UUP415"/>
  <c r="UUO415"/>
  <c r="UUN415"/>
  <c r="UUM415"/>
  <c r="UUL415"/>
  <c r="UUK415"/>
  <c r="UUJ415"/>
  <c r="UUI415"/>
  <c r="UUH415"/>
  <c r="UUG415"/>
  <c r="UUF415"/>
  <c r="UUE415"/>
  <c r="UUD415"/>
  <c r="UUC415"/>
  <c r="UUB415"/>
  <c r="UUA415"/>
  <c r="UTZ415"/>
  <c r="UTY415"/>
  <c r="UTX415"/>
  <c r="UTW415"/>
  <c r="UTV415"/>
  <c r="UTU415"/>
  <c r="UTT415"/>
  <c r="UTS415"/>
  <c r="UTR415"/>
  <c r="UTQ415"/>
  <c r="UTP415"/>
  <c r="UTO415"/>
  <c r="UTN415"/>
  <c r="UTM415"/>
  <c r="UTL415"/>
  <c r="UTK415"/>
  <c r="UTJ415"/>
  <c r="UTI415"/>
  <c r="UTH415"/>
  <c r="UTG415"/>
  <c r="UTF415"/>
  <c r="UTE415"/>
  <c r="UTD415"/>
  <c r="UTC415"/>
  <c r="UTB415"/>
  <c r="UTA415"/>
  <c r="USZ415"/>
  <c r="USY415"/>
  <c r="USX415"/>
  <c r="USW415"/>
  <c r="USV415"/>
  <c r="USU415"/>
  <c r="UST415"/>
  <c r="USS415"/>
  <c r="USR415"/>
  <c r="USQ415"/>
  <c r="USP415"/>
  <c r="USO415"/>
  <c r="USN415"/>
  <c r="USM415"/>
  <c r="USL415"/>
  <c r="USK415"/>
  <c r="USJ415"/>
  <c r="USI415"/>
  <c r="USH415"/>
  <c r="USG415"/>
  <c r="USF415"/>
  <c r="USE415"/>
  <c r="USD415"/>
  <c r="USC415"/>
  <c r="USB415"/>
  <c r="USA415"/>
  <c r="URZ415"/>
  <c r="URY415"/>
  <c r="URX415"/>
  <c r="URW415"/>
  <c r="URV415"/>
  <c r="URU415"/>
  <c r="URT415"/>
  <c r="URS415"/>
  <c r="URR415"/>
  <c r="URQ415"/>
  <c r="URP415"/>
  <c r="URO415"/>
  <c r="URN415"/>
  <c r="URM415"/>
  <c r="URL415"/>
  <c r="URK415"/>
  <c r="URJ415"/>
  <c r="URI415"/>
  <c r="URH415"/>
  <c r="URG415"/>
  <c r="URF415"/>
  <c r="URE415"/>
  <c r="URD415"/>
  <c r="URC415"/>
  <c r="URB415"/>
  <c r="URA415"/>
  <c r="UQZ415"/>
  <c r="UQY415"/>
  <c r="UQX415"/>
  <c r="UQW415"/>
  <c r="UQV415"/>
  <c r="UQU415"/>
  <c r="UQT415"/>
  <c r="UQS415"/>
  <c r="UQR415"/>
  <c r="UQQ415"/>
  <c r="UQP415"/>
  <c r="UQO415"/>
  <c r="UQN415"/>
  <c r="UQM415"/>
  <c r="UQL415"/>
  <c r="UQK415"/>
  <c r="UQJ415"/>
  <c r="UQI415"/>
  <c r="UQH415"/>
  <c r="UQG415"/>
  <c r="UQF415"/>
  <c r="UQE415"/>
  <c r="UQD415"/>
  <c r="UQC415"/>
  <c r="UQB415"/>
  <c r="UQA415"/>
  <c r="UPZ415"/>
  <c r="UPY415"/>
  <c r="UPX415"/>
  <c r="UPW415"/>
  <c r="UPV415"/>
  <c r="UPU415"/>
  <c r="UPT415"/>
  <c r="UPS415"/>
  <c r="UPR415"/>
  <c r="UPQ415"/>
  <c r="UPP415"/>
  <c r="UPO415"/>
  <c r="UPN415"/>
  <c r="UPM415"/>
  <c r="UPL415"/>
  <c r="UPK415"/>
  <c r="UPJ415"/>
  <c r="UPI415"/>
  <c r="UPH415"/>
  <c r="UPG415"/>
  <c r="UPF415"/>
  <c r="UPE415"/>
  <c r="UPD415"/>
  <c r="UPC415"/>
  <c r="UPB415"/>
  <c r="UPA415"/>
  <c r="UOZ415"/>
  <c r="UOY415"/>
  <c r="UOX415"/>
  <c r="UOW415"/>
  <c r="UOV415"/>
  <c r="UOU415"/>
  <c r="UOT415"/>
  <c r="UOS415"/>
  <c r="UOR415"/>
  <c r="UOQ415"/>
  <c r="UOP415"/>
  <c r="UOO415"/>
  <c r="UON415"/>
  <c r="UOM415"/>
  <c r="UOL415"/>
  <c r="UOK415"/>
  <c r="UOJ415"/>
  <c r="UOI415"/>
  <c r="UOH415"/>
  <c r="UOG415"/>
  <c r="UOF415"/>
  <c r="UOE415"/>
  <c r="UOD415"/>
  <c r="UOC415"/>
  <c r="UOB415"/>
  <c r="UOA415"/>
  <c r="UNZ415"/>
  <c r="UNY415"/>
  <c r="UNX415"/>
  <c r="UNW415"/>
  <c r="UNV415"/>
  <c r="UNU415"/>
  <c r="UNT415"/>
  <c r="UNS415"/>
  <c r="UNR415"/>
  <c r="UNQ415"/>
  <c r="UNP415"/>
  <c r="UNO415"/>
  <c r="UNN415"/>
  <c r="UNM415"/>
  <c r="UNL415"/>
  <c r="UNK415"/>
  <c r="UNJ415"/>
  <c r="UNI415"/>
  <c r="UNH415"/>
  <c r="UNG415"/>
  <c r="UNF415"/>
  <c r="UNE415"/>
  <c r="UND415"/>
  <c r="UNC415"/>
  <c r="UNB415"/>
  <c r="UNA415"/>
  <c r="UMZ415"/>
  <c r="UMY415"/>
  <c r="UMX415"/>
  <c r="UMW415"/>
  <c r="UMV415"/>
  <c r="UMU415"/>
  <c r="UMT415"/>
  <c r="UMS415"/>
  <c r="UMR415"/>
  <c r="UMQ415"/>
  <c r="UMP415"/>
  <c r="UMO415"/>
  <c r="UMN415"/>
  <c r="UMM415"/>
  <c r="UML415"/>
  <c r="UMK415"/>
  <c r="UMJ415"/>
  <c r="UMI415"/>
  <c r="UMH415"/>
  <c r="UMG415"/>
  <c r="UMF415"/>
  <c r="UME415"/>
  <c r="UMD415"/>
  <c r="UMC415"/>
  <c r="UMB415"/>
  <c r="UMA415"/>
  <c r="ULZ415"/>
  <c r="ULY415"/>
  <c r="ULX415"/>
  <c r="ULW415"/>
  <c r="ULV415"/>
  <c r="ULU415"/>
  <c r="ULT415"/>
  <c r="ULS415"/>
  <c r="ULR415"/>
  <c r="ULQ415"/>
  <c r="ULP415"/>
  <c r="ULO415"/>
  <c r="ULN415"/>
  <c r="ULM415"/>
  <c r="ULL415"/>
  <c r="ULK415"/>
  <c r="ULJ415"/>
  <c r="ULI415"/>
  <c r="ULH415"/>
  <c r="ULG415"/>
  <c r="ULF415"/>
  <c r="ULE415"/>
  <c r="ULD415"/>
  <c r="ULC415"/>
  <c r="ULB415"/>
  <c r="ULA415"/>
  <c r="UKZ415"/>
  <c r="UKY415"/>
  <c r="UKX415"/>
  <c r="UKW415"/>
  <c r="UKV415"/>
  <c r="UKU415"/>
  <c r="UKT415"/>
  <c r="UKS415"/>
  <c r="UKR415"/>
  <c r="UKQ415"/>
  <c r="UKP415"/>
  <c r="UKO415"/>
  <c r="UKN415"/>
  <c r="UKM415"/>
  <c r="UKL415"/>
  <c r="UKK415"/>
  <c r="UKJ415"/>
  <c r="UKI415"/>
  <c r="UKH415"/>
  <c r="UKG415"/>
  <c r="UKF415"/>
  <c r="UKE415"/>
  <c r="UKD415"/>
  <c r="UKC415"/>
  <c r="UKB415"/>
  <c r="UKA415"/>
  <c r="UJZ415"/>
  <c r="UJY415"/>
  <c r="UJX415"/>
  <c r="UJW415"/>
  <c r="UJV415"/>
  <c r="UJU415"/>
  <c r="UJT415"/>
  <c r="UJS415"/>
  <c r="UJR415"/>
  <c r="UJQ415"/>
  <c r="UJP415"/>
  <c r="UJO415"/>
  <c r="UJN415"/>
  <c r="UJM415"/>
  <c r="UJL415"/>
  <c r="UJK415"/>
  <c r="UJJ415"/>
  <c r="UJI415"/>
  <c r="UJH415"/>
  <c r="UJG415"/>
  <c r="UJF415"/>
  <c r="UJE415"/>
  <c r="UJD415"/>
  <c r="UJC415"/>
  <c r="UJB415"/>
  <c r="UJA415"/>
  <c r="UIZ415"/>
  <c r="UIY415"/>
  <c r="UIX415"/>
  <c r="UIW415"/>
  <c r="UIV415"/>
  <c r="UIU415"/>
  <c r="UIT415"/>
  <c r="UIS415"/>
  <c r="UIR415"/>
  <c r="UIQ415"/>
  <c r="UIP415"/>
  <c r="UIO415"/>
  <c r="UIN415"/>
  <c r="UIM415"/>
  <c r="UIL415"/>
  <c r="UIK415"/>
  <c r="UIJ415"/>
  <c r="UII415"/>
  <c r="UIH415"/>
  <c r="UIG415"/>
  <c r="UIF415"/>
  <c r="UIE415"/>
  <c r="UID415"/>
  <c r="UIC415"/>
  <c r="UIB415"/>
  <c r="UIA415"/>
  <c r="UHZ415"/>
  <c r="UHY415"/>
  <c r="UHX415"/>
  <c r="UHW415"/>
  <c r="UHV415"/>
  <c r="UHU415"/>
  <c r="UHT415"/>
  <c r="UHS415"/>
  <c r="UHR415"/>
  <c r="UHQ415"/>
  <c r="UHP415"/>
  <c r="UHO415"/>
  <c r="UHN415"/>
  <c r="UHM415"/>
  <c r="UHL415"/>
  <c r="UHK415"/>
  <c r="UHJ415"/>
  <c r="UHI415"/>
  <c r="UHH415"/>
  <c r="UHG415"/>
  <c r="UHF415"/>
  <c r="UHE415"/>
  <c r="UHD415"/>
  <c r="UHC415"/>
  <c r="UHB415"/>
  <c r="UHA415"/>
  <c r="UGZ415"/>
  <c r="UGY415"/>
  <c r="UGX415"/>
  <c r="UGW415"/>
  <c r="UGV415"/>
  <c r="UGU415"/>
  <c r="UGT415"/>
  <c r="UGS415"/>
  <c r="UGR415"/>
  <c r="UGQ415"/>
  <c r="UGP415"/>
  <c r="UGO415"/>
  <c r="UGN415"/>
  <c r="UGM415"/>
  <c r="UGL415"/>
  <c r="UGK415"/>
  <c r="UGJ415"/>
  <c r="UGI415"/>
  <c r="UGH415"/>
  <c r="UGG415"/>
  <c r="UGF415"/>
  <c r="UGE415"/>
  <c r="UGD415"/>
  <c r="UGC415"/>
  <c r="UGB415"/>
  <c r="UGA415"/>
  <c r="UFZ415"/>
  <c r="UFY415"/>
  <c r="UFX415"/>
  <c r="UFW415"/>
  <c r="UFV415"/>
  <c r="UFU415"/>
  <c r="UFT415"/>
  <c r="UFS415"/>
  <c r="UFR415"/>
  <c r="UFQ415"/>
  <c r="UFP415"/>
  <c r="UFO415"/>
  <c r="UFN415"/>
  <c r="UFM415"/>
  <c r="UFL415"/>
  <c r="UFK415"/>
  <c r="UFJ415"/>
  <c r="UFI415"/>
  <c r="UFH415"/>
  <c r="UFG415"/>
  <c r="UFF415"/>
  <c r="UFE415"/>
  <c r="UFD415"/>
  <c r="UFC415"/>
  <c r="UFB415"/>
  <c r="UFA415"/>
  <c r="UEZ415"/>
  <c r="UEY415"/>
  <c r="UEX415"/>
  <c r="UEW415"/>
  <c r="UEV415"/>
  <c r="UEU415"/>
  <c r="UET415"/>
  <c r="UES415"/>
  <c r="UER415"/>
  <c r="UEQ415"/>
  <c r="UEP415"/>
  <c r="UEO415"/>
  <c r="UEN415"/>
  <c r="UEM415"/>
  <c r="UEL415"/>
  <c r="UEK415"/>
  <c r="UEJ415"/>
  <c r="UEI415"/>
  <c r="UEH415"/>
  <c r="UEG415"/>
  <c r="UEF415"/>
  <c r="UEE415"/>
  <c r="UED415"/>
  <c r="UEC415"/>
  <c r="UEB415"/>
  <c r="UEA415"/>
  <c r="UDZ415"/>
  <c r="UDY415"/>
  <c r="UDX415"/>
  <c r="UDW415"/>
  <c r="UDV415"/>
  <c r="UDU415"/>
  <c r="UDT415"/>
  <c r="UDS415"/>
  <c r="UDR415"/>
  <c r="UDQ415"/>
  <c r="UDP415"/>
  <c r="UDO415"/>
  <c r="UDN415"/>
  <c r="UDM415"/>
  <c r="UDL415"/>
  <c r="UDK415"/>
  <c r="UDJ415"/>
  <c r="UDI415"/>
  <c r="UDH415"/>
  <c r="UDG415"/>
  <c r="UDF415"/>
  <c r="UDE415"/>
  <c r="UDD415"/>
  <c r="UDC415"/>
  <c r="UDB415"/>
  <c r="UDA415"/>
  <c r="UCZ415"/>
  <c r="UCY415"/>
  <c r="UCX415"/>
  <c r="UCW415"/>
  <c r="UCV415"/>
  <c r="UCU415"/>
  <c r="UCT415"/>
  <c r="UCS415"/>
  <c r="UCR415"/>
  <c r="UCQ415"/>
  <c r="UCP415"/>
  <c r="UCO415"/>
  <c r="UCN415"/>
  <c r="UCM415"/>
  <c r="UCL415"/>
  <c r="UCK415"/>
  <c r="UCJ415"/>
  <c r="UCI415"/>
  <c r="UCH415"/>
  <c r="UCG415"/>
  <c r="UCF415"/>
  <c r="UCE415"/>
  <c r="UCD415"/>
  <c r="UCC415"/>
  <c r="UCB415"/>
  <c r="UCA415"/>
  <c r="UBZ415"/>
  <c r="UBY415"/>
  <c r="UBX415"/>
  <c r="UBW415"/>
  <c r="UBV415"/>
  <c r="UBU415"/>
  <c r="UBT415"/>
  <c r="UBS415"/>
  <c r="UBR415"/>
  <c r="UBQ415"/>
  <c r="UBP415"/>
  <c r="UBO415"/>
  <c r="UBN415"/>
  <c r="UBM415"/>
  <c r="UBL415"/>
  <c r="UBK415"/>
  <c r="UBJ415"/>
  <c r="UBI415"/>
  <c r="UBH415"/>
  <c r="UBG415"/>
  <c r="UBF415"/>
  <c r="UBE415"/>
  <c r="UBD415"/>
  <c r="UBC415"/>
  <c r="UBB415"/>
  <c r="UBA415"/>
  <c r="UAZ415"/>
  <c r="UAY415"/>
  <c r="UAX415"/>
  <c r="UAW415"/>
  <c r="UAV415"/>
  <c r="UAU415"/>
  <c r="UAT415"/>
  <c r="UAS415"/>
  <c r="UAR415"/>
  <c r="UAQ415"/>
  <c r="UAP415"/>
  <c r="UAO415"/>
  <c r="UAN415"/>
  <c r="UAM415"/>
  <c r="UAL415"/>
  <c r="UAK415"/>
  <c r="UAJ415"/>
  <c r="UAI415"/>
  <c r="UAH415"/>
  <c r="UAG415"/>
  <c r="UAF415"/>
  <c r="UAE415"/>
  <c r="UAD415"/>
  <c r="UAC415"/>
  <c r="UAB415"/>
  <c r="UAA415"/>
  <c r="TZZ415"/>
  <c r="TZY415"/>
  <c r="TZX415"/>
  <c r="TZW415"/>
  <c r="TZV415"/>
  <c r="TZU415"/>
  <c r="TZT415"/>
  <c r="TZS415"/>
  <c r="TZR415"/>
  <c r="TZQ415"/>
  <c r="TZP415"/>
  <c r="TZO415"/>
  <c r="TZN415"/>
  <c r="TZM415"/>
  <c r="TZL415"/>
  <c r="TZK415"/>
  <c r="TZJ415"/>
  <c r="TZI415"/>
  <c r="TZH415"/>
  <c r="TZG415"/>
  <c r="TZF415"/>
  <c r="TZE415"/>
  <c r="TZD415"/>
  <c r="TZC415"/>
  <c r="TZB415"/>
  <c r="TZA415"/>
  <c r="TYZ415"/>
  <c r="TYY415"/>
  <c r="TYX415"/>
  <c r="TYW415"/>
  <c r="TYV415"/>
  <c r="TYU415"/>
  <c r="TYT415"/>
  <c r="TYS415"/>
  <c r="TYR415"/>
  <c r="TYQ415"/>
  <c r="TYP415"/>
  <c r="TYO415"/>
  <c r="TYN415"/>
  <c r="TYM415"/>
  <c r="TYL415"/>
  <c r="TYK415"/>
  <c r="TYJ415"/>
  <c r="TYI415"/>
  <c r="TYH415"/>
  <c r="TYG415"/>
  <c r="TYF415"/>
  <c r="TYE415"/>
  <c r="TYD415"/>
  <c r="TYC415"/>
  <c r="TYB415"/>
  <c r="TYA415"/>
  <c r="TXZ415"/>
  <c r="TXY415"/>
  <c r="TXX415"/>
  <c r="TXW415"/>
  <c r="TXV415"/>
  <c r="TXU415"/>
  <c r="TXT415"/>
  <c r="TXS415"/>
  <c r="TXR415"/>
  <c r="TXQ415"/>
  <c r="TXP415"/>
  <c r="TXO415"/>
  <c r="TXN415"/>
  <c r="TXM415"/>
  <c r="TXL415"/>
  <c r="TXK415"/>
  <c r="TXJ415"/>
  <c r="TXI415"/>
  <c r="TXH415"/>
  <c r="TXG415"/>
  <c r="TXF415"/>
  <c r="TXE415"/>
  <c r="TXD415"/>
  <c r="TXC415"/>
  <c r="TXB415"/>
  <c r="TXA415"/>
  <c r="TWZ415"/>
  <c r="TWY415"/>
  <c r="TWX415"/>
  <c r="TWW415"/>
  <c r="TWV415"/>
  <c r="TWU415"/>
  <c r="TWT415"/>
  <c r="TWS415"/>
  <c r="TWR415"/>
  <c r="TWQ415"/>
  <c r="TWP415"/>
  <c r="TWO415"/>
  <c r="TWN415"/>
  <c r="TWM415"/>
  <c r="TWL415"/>
  <c r="TWK415"/>
  <c r="TWJ415"/>
  <c r="TWI415"/>
  <c r="TWH415"/>
  <c r="TWG415"/>
  <c r="TWF415"/>
  <c r="TWE415"/>
  <c r="TWD415"/>
  <c r="TWC415"/>
  <c r="TWB415"/>
  <c r="TWA415"/>
  <c r="TVZ415"/>
  <c r="TVY415"/>
  <c r="TVX415"/>
  <c r="TVW415"/>
  <c r="TVV415"/>
  <c r="TVU415"/>
  <c r="TVT415"/>
  <c r="TVS415"/>
  <c r="TVR415"/>
  <c r="TVQ415"/>
  <c r="TVP415"/>
  <c r="TVO415"/>
  <c r="TVN415"/>
  <c r="TVM415"/>
  <c r="TVL415"/>
  <c r="TVK415"/>
  <c r="TVJ415"/>
  <c r="TVI415"/>
  <c r="TVH415"/>
  <c r="TVG415"/>
  <c r="TVF415"/>
  <c r="TVE415"/>
  <c r="TVD415"/>
  <c r="TVC415"/>
  <c r="TVB415"/>
  <c r="TVA415"/>
  <c r="TUZ415"/>
  <c r="TUY415"/>
  <c r="TUX415"/>
  <c r="TUW415"/>
  <c r="TUV415"/>
  <c r="TUU415"/>
  <c r="TUT415"/>
  <c r="TUS415"/>
  <c r="TUR415"/>
  <c r="TUQ415"/>
  <c r="TUP415"/>
  <c r="TUO415"/>
  <c r="TUN415"/>
  <c r="TUM415"/>
  <c r="TUL415"/>
  <c r="TUK415"/>
  <c r="TUJ415"/>
  <c r="TUI415"/>
  <c r="TUH415"/>
  <c r="TUG415"/>
  <c r="TUF415"/>
  <c r="TUE415"/>
  <c r="TUD415"/>
  <c r="TUC415"/>
  <c r="TUB415"/>
  <c r="TUA415"/>
  <c r="TTZ415"/>
  <c r="TTY415"/>
  <c r="TTX415"/>
  <c r="TTW415"/>
  <c r="TTV415"/>
  <c r="TTU415"/>
  <c r="TTT415"/>
  <c r="TTS415"/>
  <c r="TTR415"/>
  <c r="TTQ415"/>
  <c r="TTP415"/>
  <c r="TTO415"/>
  <c r="TTN415"/>
  <c r="TTM415"/>
  <c r="TTL415"/>
  <c r="TTK415"/>
  <c r="TTJ415"/>
  <c r="TTI415"/>
  <c r="TTH415"/>
  <c r="TTG415"/>
  <c r="TTF415"/>
  <c r="TTE415"/>
  <c r="TTD415"/>
  <c r="TTC415"/>
  <c r="TTB415"/>
  <c r="TTA415"/>
  <c r="TSZ415"/>
  <c r="TSY415"/>
  <c r="TSX415"/>
  <c r="TSW415"/>
  <c r="TSV415"/>
  <c r="TSU415"/>
  <c r="TST415"/>
  <c r="TSS415"/>
  <c r="TSR415"/>
  <c r="TSQ415"/>
  <c r="TSP415"/>
  <c r="TSO415"/>
  <c r="TSN415"/>
  <c r="TSM415"/>
  <c r="TSL415"/>
  <c r="TSK415"/>
  <c r="TSJ415"/>
  <c r="TSI415"/>
  <c r="TSH415"/>
  <c r="TSG415"/>
  <c r="TSF415"/>
  <c r="TSE415"/>
  <c r="TSD415"/>
  <c r="TSC415"/>
  <c r="TSB415"/>
  <c r="TSA415"/>
  <c r="TRZ415"/>
  <c r="TRY415"/>
  <c r="TRX415"/>
  <c r="TRW415"/>
  <c r="TRV415"/>
  <c r="TRU415"/>
  <c r="TRT415"/>
  <c r="TRS415"/>
  <c r="TRR415"/>
  <c r="TRQ415"/>
  <c r="TRP415"/>
  <c r="TRO415"/>
  <c r="TRN415"/>
  <c r="TRM415"/>
  <c r="TRL415"/>
  <c r="TRK415"/>
  <c r="TRJ415"/>
  <c r="TRI415"/>
  <c r="TRH415"/>
  <c r="TRG415"/>
  <c r="TRF415"/>
  <c r="TRE415"/>
  <c r="TRD415"/>
  <c r="TRC415"/>
  <c r="TRB415"/>
  <c r="TRA415"/>
  <c r="TQZ415"/>
  <c r="TQY415"/>
  <c r="TQX415"/>
  <c r="TQW415"/>
  <c r="TQV415"/>
  <c r="TQU415"/>
  <c r="TQT415"/>
  <c r="TQS415"/>
  <c r="TQR415"/>
  <c r="TQQ415"/>
  <c r="TQP415"/>
  <c r="TQO415"/>
  <c r="TQN415"/>
  <c r="TQM415"/>
  <c r="TQL415"/>
  <c r="TQK415"/>
  <c r="TQJ415"/>
  <c r="TQI415"/>
  <c r="TQH415"/>
  <c r="TQG415"/>
  <c r="TQF415"/>
  <c r="TQE415"/>
  <c r="TQD415"/>
  <c r="TQC415"/>
  <c r="TQB415"/>
  <c r="TQA415"/>
  <c r="TPZ415"/>
  <c r="TPY415"/>
  <c r="TPX415"/>
  <c r="TPW415"/>
  <c r="TPV415"/>
  <c r="TPU415"/>
  <c r="TPT415"/>
  <c r="TPS415"/>
  <c r="TPR415"/>
  <c r="TPQ415"/>
  <c r="TPP415"/>
  <c r="TPO415"/>
  <c r="TPN415"/>
  <c r="TPM415"/>
  <c r="TPL415"/>
  <c r="TPK415"/>
  <c r="TPJ415"/>
  <c r="TPI415"/>
  <c r="TPH415"/>
  <c r="TPG415"/>
  <c r="TPF415"/>
  <c r="TPE415"/>
  <c r="TPD415"/>
  <c r="TPC415"/>
  <c r="TPB415"/>
  <c r="TPA415"/>
  <c r="TOZ415"/>
  <c r="TOY415"/>
  <c r="TOX415"/>
  <c r="TOW415"/>
  <c r="TOV415"/>
  <c r="TOU415"/>
  <c r="TOT415"/>
  <c r="TOS415"/>
  <c r="TOR415"/>
  <c r="TOQ415"/>
  <c r="TOP415"/>
  <c r="TOO415"/>
  <c r="TON415"/>
  <c r="TOM415"/>
  <c r="TOL415"/>
  <c r="TOK415"/>
  <c r="TOJ415"/>
  <c r="TOI415"/>
  <c r="TOH415"/>
  <c r="TOG415"/>
  <c r="TOF415"/>
  <c r="TOE415"/>
  <c r="TOD415"/>
  <c r="TOC415"/>
  <c r="TOB415"/>
  <c r="TOA415"/>
  <c r="TNZ415"/>
  <c r="TNY415"/>
  <c r="TNX415"/>
  <c r="TNW415"/>
  <c r="TNV415"/>
  <c r="TNU415"/>
  <c r="TNT415"/>
  <c r="TNS415"/>
  <c r="TNR415"/>
  <c r="TNQ415"/>
  <c r="TNP415"/>
  <c r="TNO415"/>
  <c r="TNN415"/>
  <c r="TNM415"/>
  <c r="TNL415"/>
  <c r="TNK415"/>
  <c r="TNJ415"/>
  <c r="TNI415"/>
  <c r="TNH415"/>
  <c r="TNG415"/>
  <c r="TNF415"/>
  <c r="TNE415"/>
  <c r="TND415"/>
  <c r="TNC415"/>
  <c r="TNB415"/>
  <c r="TNA415"/>
  <c r="TMZ415"/>
  <c r="TMY415"/>
  <c r="TMX415"/>
  <c r="TMW415"/>
  <c r="TMV415"/>
  <c r="TMU415"/>
  <c r="TMT415"/>
  <c r="TMS415"/>
  <c r="TMR415"/>
  <c r="TMQ415"/>
  <c r="TMP415"/>
  <c r="TMO415"/>
  <c r="TMN415"/>
  <c r="TMM415"/>
  <c r="TML415"/>
  <c r="TMK415"/>
  <c r="TMJ415"/>
  <c r="TMI415"/>
  <c r="TMH415"/>
  <c r="TMG415"/>
  <c r="TMF415"/>
  <c r="TME415"/>
  <c r="TMD415"/>
  <c r="TMC415"/>
  <c r="TMB415"/>
  <c r="TMA415"/>
  <c r="TLZ415"/>
  <c r="TLY415"/>
  <c r="TLX415"/>
  <c r="TLW415"/>
  <c r="TLV415"/>
  <c r="TLU415"/>
  <c r="TLT415"/>
  <c r="TLS415"/>
  <c r="TLR415"/>
  <c r="TLQ415"/>
  <c r="TLP415"/>
  <c r="TLO415"/>
  <c r="TLN415"/>
  <c r="TLM415"/>
  <c r="TLL415"/>
  <c r="TLK415"/>
  <c r="TLJ415"/>
  <c r="TLI415"/>
  <c r="TLH415"/>
  <c r="TLG415"/>
  <c r="TLF415"/>
  <c r="TLE415"/>
  <c r="TLD415"/>
  <c r="TLC415"/>
  <c r="TLB415"/>
  <c r="TLA415"/>
  <c r="TKZ415"/>
  <c r="TKY415"/>
  <c r="TKX415"/>
  <c r="TKW415"/>
  <c r="TKV415"/>
  <c r="TKU415"/>
  <c r="TKT415"/>
  <c r="TKS415"/>
  <c r="TKR415"/>
  <c r="TKQ415"/>
  <c r="TKP415"/>
  <c r="TKO415"/>
  <c r="TKN415"/>
  <c r="TKM415"/>
  <c r="TKL415"/>
  <c r="TKK415"/>
  <c r="TKJ415"/>
  <c r="TKI415"/>
  <c r="TKH415"/>
  <c r="TKG415"/>
  <c r="TKF415"/>
  <c r="TKE415"/>
  <c r="TKD415"/>
  <c r="TKC415"/>
  <c r="TKB415"/>
  <c r="TKA415"/>
  <c r="TJZ415"/>
  <c r="TJY415"/>
  <c r="TJX415"/>
  <c r="TJW415"/>
  <c r="TJV415"/>
  <c r="TJU415"/>
  <c r="TJT415"/>
  <c r="TJS415"/>
  <c r="TJR415"/>
  <c r="TJQ415"/>
  <c r="TJP415"/>
  <c r="TJO415"/>
  <c r="TJN415"/>
  <c r="TJM415"/>
  <c r="TJL415"/>
  <c r="TJK415"/>
  <c r="TJJ415"/>
  <c r="TJI415"/>
  <c r="TJH415"/>
  <c r="TJG415"/>
  <c r="TJF415"/>
  <c r="TJE415"/>
  <c r="TJD415"/>
  <c r="TJC415"/>
  <c r="TJB415"/>
  <c r="TJA415"/>
  <c r="TIZ415"/>
  <c r="TIY415"/>
  <c r="TIX415"/>
  <c r="TIW415"/>
  <c r="TIV415"/>
  <c r="TIU415"/>
  <c r="TIT415"/>
  <c r="TIS415"/>
  <c r="TIR415"/>
  <c r="TIQ415"/>
  <c r="TIP415"/>
  <c r="TIO415"/>
  <c r="TIN415"/>
  <c r="TIM415"/>
  <c r="TIL415"/>
  <c r="TIK415"/>
  <c r="TIJ415"/>
  <c r="TII415"/>
  <c r="TIH415"/>
  <c r="TIG415"/>
  <c r="TIF415"/>
  <c r="TIE415"/>
  <c r="TID415"/>
  <c r="TIC415"/>
  <c r="TIB415"/>
  <c r="TIA415"/>
  <c r="THZ415"/>
  <c r="THY415"/>
  <c r="THX415"/>
  <c r="THW415"/>
  <c r="THV415"/>
  <c r="THU415"/>
  <c r="THT415"/>
  <c r="THS415"/>
  <c r="THR415"/>
  <c r="THQ415"/>
  <c r="THP415"/>
  <c r="THO415"/>
  <c r="THN415"/>
  <c r="THM415"/>
  <c r="THL415"/>
  <c r="THK415"/>
  <c r="THJ415"/>
  <c r="THI415"/>
  <c r="THH415"/>
  <c r="THG415"/>
  <c r="THF415"/>
  <c r="THE415"/>
  <c r="THD415"/>
  <c r="THC415"/>
  <c r="THB415"/>
  <c r="THA415"/>
  <c r="TGZ415"/>
  <c r="TGY415"/>
  <c r="TGX415"/>
  <c r="TGW415"/>
  <c r="TGV415"/>
  <c r="TGU415"/>
  <c r="TGT415"/>
  <c r="TGS415"/>
  <c r="TGR415"/>
  <c r="TGQ415"/>
  <c r="TGP415"/>
  <c r="TGO415"/>
  <c r="TGN415"/>
  <c r="TGM415"/>
  <c r="TGL415"/>
  <c r="TGK415"/>
  <c r="TGJ415"/>
  <c r="TGI415"/>
  <c r="TGH415"/>
  <c r="TGG415"/>
  <c r="TGF415"/>
  <c r="TGE415"/>
  <c r="TGD415"/>
  <c r="TGC415"/>
  <c r="TGB415"/>
  <c r="TGA415"/>
  <c r="TFZ415"/>
  <c r="TFY415"/>
  <c r="TFX415"/>
  <c r="TFW415"/>
  <c r="TFV415"/>
  <c r="TFU415"/>
  <c r="TFT415"/>
  <c r="TFS415"/>
  <c r="TFR415"/>
  <c r="TFQ415"/>
  <c r="TFP415"/>
  <c r="TFO415"/>
  <c r="TFN415"/>
  <c r="TFM415"/>
  <c r="TFL415"/>
  <c r="TFK415"/>
  <c r="TFJ415"/>
  <c r="TFI415"/>
  <c r="TFH415"/>
  <c r="TFG415"/>
  <c r="TFF415"/>
  <c r="TFE415"/>
  <c r="TFD415"/>
  <c r="TFC415"/>
  <c r="TFB415"/>
  <c r="TFA415"/>
  <c r="TEZ415"/>
  <c r="TEY415"/>
  <c r="TEX415"/>
  <c r="TEW415"/>
  <c r="TEV415"/>
  <c r="TEU415"/>
  <c r="TET415"/>
  <c r="TES415"/>
  <c r="TER415"/>
  <c r="TEQ415"/>
  <c r="TEP415"/>
  <c r="TEO415"/>
  <c r="TEN415"/>
  <c r="TEM415"/>
  <c r="TEL415"/>
  <c r="TEK415"/>
  <c r="TEJ415"/>
  <c r="TEI415"/>
  <c r="TEH415"/>
  <c r="TEG415"/>
  <c r="TEF415"/>
  <c r="TEE415"/>
  <c r="TED415"/>
  <c r="TEC415"/>
  <c r="TEB415"/>
  <c r="TEA415"/>
  <c r="TDZ415"/>
  <c r="TDY415"/>
  <c r="TDX415"/>
  <c r="TDW415"/>
  <c r="TDV415"/>
  <c r="TDU415"/>
  <c r="TDT415"/>
  <c r="TDS415"/>
  <c r="TDR415"/>
  <c r="TDQ415"/>
  <c r="TDP415"/>
  <c r="TDO415"/>
  <c r="TDN415"/>
  <c r="TDM415"/>
  <c r="TDL415"/>
  <c r="TDK415"/>
  <c r="TDJ415"/>
  <c r="TDI415"/>
  <c r="TDH415"/>
  <c r="TDG415"/>
  <c r="TDF415"/>
  <c r="TDE415"/>
  <c r="TDD415"/>
  <c r="TDC415"/>
  <c r="TDB415"/>
  <c r="TDA415"/>
  <c r="TCZ415"/>
  <c r="TCY415"/>
  <c r="TCX415"/>
  <c r="TCW415"/>
  <c r="TCV415"/>
  <c r="TCU415"/>
  <c r="TCT415"/>
  <c r="TCS415"/>
  <c r="TCR415"/>
  <c r="TCQ415"/>
  <c r="TCP415"/>
  <c r="TCO415"/>
  <c r="TCN415"/>
  <c r="TCM415"/>
  <c r="TCL415"/>
  <c r="TCK415"/>
  <c r="TCJ415"/>
  <c r="TCI415"/>
  <c r="TCH415"/>
  <c r="TCG415"/>
  <c r="TCF415"/>
  <c r="TCE415"/>
  <c r="TCD415"/>
  <c r="TCC415"/>
  <c r="TCB415"/>
  <c r="TCA415"/>
  <c r="TBZ415"/>
  <c r="TBY415"/>
  <c r="TBX415"/>
  <c r="TBW415"/>
  <c r="TBV415"/>
  <c r="TBU415"/>
  <c r="TBT415"/>
  <c r="TBS415"/>
  <c r="TBR415"/>
  <c r="TBQ415"/>
  <c r="TBP415"/>
  <c r="TBO415"/>
  <c r="TBN415"/>
  <c r="TBM415"/>
  <c r="TBL415"/>
  <c r="TBK415"/>
  <c r="TBJ415"/>
  <c r="TBI415"/>
  <c r="TBH415"/>
  <c r="TBG415"/>
  <c r="TBF415"/>
  <c r="TBE415"/>
  <c r="TBD415"/>
  <c r="TBC415"/>
  <c r="TBB415"/>
  <c r="TBA415"/>
  <c r="TAZ415"/>
  <c r="TAY415"/>
  <c r="TAX415"/>
  <c r="TAW415"/>
  <c r="TAV415"/>
  <c r="TAU415"/>
  <c r="TAT415"/>
  <c r="TAS415"/>
  <c r="TAR415"/>
  <c r="TAQ415"/>
  <c r="TAP415"/>
  <c r="TAO415"/>
  <c r="TAN415"/>
  <c r="TAM415"/>
  <c r="TAL415"/>
  <c r="TAK415"/>
  <c r="TAJ415"/>
  <c r="TAI415"/>
  <c r="TAH415"/>
  <c r="TAG415"/>
  <c r="TAF415"/>
  <c r="TAE415"/>
  <c r="TAD415"/>
  <c r="TAC415"/>
  <c r="TAB415"/>
  <c r="TAA415"/>
  <c r="SZZ415"/>
  <c r="SZY415"/>
  <c r="SZX415"/>
  <c r="SZW415"/>
  <c r="SZV415"/>
  <c r="SZU415"/>
  <c r="SZT415"/>
  <c r="SZS415"/>
  <c r="SZR415"/>
  <c r="SZQ415"/>
  <c r="SZP415"/>
  <c r="SZO415"/>
  <c r="SZN415"/>
  <c r="SZM415"/>
  <c r="SZL415"/>
  <c r="SZK415"/>
  <c r="SZJ415"/>
  <c r="SZI415"/>
  <c r="SZH415"/>
  <c r="SZG415"/>
  <c r="SZF415"/>
  <c r="SZE415"/>
  <c r="SZD415"/>
  <c r="SZC415"/>
  <c r="SZB415"/>
  <c r="SZA415"/>
  <c r="SYZ415"/>
  <c r="SYY415"/>
  <c r="SYX415"/>
  <c r="SYW415"/>
  <c r="SYV415"/>
  <c r="SYU415"/>
  <c r="SYT415"/>
  <c r="SYS415"/>
  <c r="SYR415"/>
  <c r="SYQ415"/>
  <c r="SYP415"/>
  <c r="SYO415"/>
  <c r="SYN415"/>
  <c r="SYM415"/>
  <c r="SYL415"/>
  <c r="SYK415"/>
  <c r="SYJ415"/>
  <c r="SYI415"/>
  <c r="SYH415"/>
  <c r="SYG415"/>
  <c r="SYF415"/>
  <c r="SYE415"/>
  <c r="SYD415"/>
  <c r="SYC415"/>
  <c r="SYB415"/>
  <c r="SYA415"/>
  <c r="SXZ415"/>
  <c r="SXY415"/>
  <c r="SXX415"/>
  <c r="SXW415"/>
  <c r="SXV415"/>
  <c r="SXU415"/>
  <c r="SXT415"/>
  <c r="SXS415"/>
  <c r="SXR415"/>
  <c r="SXQ415"/>
  <c r="SXP415"/>
  <c r="SXO415"/>
  <c r="SXN415"/>
  <c r="SXM415"/>
  <c r="SXL415"/>
  <c r="SXK415"/>
  <c r="SXJ415"/>
  <c r="SXI415"/>
  <c r="SXH415"/>
  <c r="SXG415"/>
  <c r="SXF415"/>
  <c r="SXE415"/>
  <c r="SXD415"/>
  <c r="SXC415"/>
  <c r="SXB415"/>
  <c r="SXA415"/>
  <c r="SWZ415"/>
  <c r="SWY415"/>
  <c r="SWX415"/>
  <c r="SWW415"/>
  <c r="SWV415"/>
  <c r="SWU415"/>
  <c r="SWT415"/>
  <c r="SWS415"/>
  <c r="SWR415"/>
  <c r="SWQ415"/>
  <c r="SWP415"/>
  <c r="SWO415"/>
  <c r="SWN415"/>
  <c r="SWM415"/>
  <c r="SWL415"/>
  <c r="SWK415"/>
  <c r="SWJ415"/>
  <c r="SWI415"/>
  <c r="SWH415"/>
  <c r="SWG415"/>
  <c r="SWF415"/>
  <c r="SWE415"/>
  <c r="SWD415"/>
  <c r="SWC415"/>
  <c r="SWB415"/>
  <c r="SWA415"/>
  <c r="SVZ415"/>
  <c r="SVY415"/>
  <c r="SVX415"/>
  <c r="SVW415"/>
  <c r="SVV415"/>
  <c r="SVU415"/>
  <c r="SVT415"/>
  <c r="SVS415"/>
  <c r="SVR415"/>
  <c r="SVQ415"/>
  <c r="SVP415"/>
  <c r="SVO415"/>
  <c r="SVN415"/>
  <c r="SVM415"/>
  <c r="SVL415"/>
  <c r="SVK415"/>
  <c r="SVJ415"/>
  <c r="SVI415"/>
  <c r="SVH415"/>
  <c r="SVG415"/>
  <c r="SVF415"/>
  <c r="SVE415"/>
  <c r="SVD415"/>
  <c r="SVC415"/>
  <c r="SVB415"/>
  <c r="SVA415"/>
  <c r="SUZ415"/>
  <c r="SUY415"/>
  <c r="SUX415"/>
  <c r="SUW415"/>
  <c r="SUV415"/>
  <c r="SUU415"/>
  <c r="SUT415"/>
  <c r="SUS415"/>
  <c r="SUR415"/>
  <c r="SUQ415"/>
  <c r="SUP415"/>
  <c r="SUO415"/>
  <c r="SUN415"/>
  <c r="SUM415"/>
  <c r="SUL415"/>
  <c r="SUK415"/>
  <c r="SUJ415"/>
  <c r="SUI415"/>
  <c r="SUH415"/>
  <c r="SUG415"/>
  <c r="SUF415"/>
  <c r="SUE415"/>
  <c r="SUD415"/>
  <c r="SUC415"/>
  <c r="SUB415"/>
  <c r="SUA415"/>
  <c r="STZ415"/>
  <c r="STY415"/>
  <c r="STX415"/>
  <c r="STW415"/>
  <c r="STV415"/>
  <c r="STU415"/>
  <c r="STT415"/>
  <c r="STS415"/>
  <c r="STR415"/>
  <c r="STQ415"/>
  <c r="STP415"/>
  <c r="STO415"/>
  <c r="STN415"/>
  <c r="STM415"/>
  <c r="STL415"/>
  <c r="STK415"/>
  <c r="STJ415"/>
  <c r="STI415"/>
  <c r="STH415"/>
  <c r="STG415"/>
  <c r="STF415"/>
  <c r="STE415"/>
  <c r="STD415"/>
  <c r="STC415"/>
  <c r="STB415"/>
  <c r="STA415"/>
  <c r="SSZ415"/>
  <c r="SSY415"/>
  <c r="SSX415"/>
  <c r="SSW415"/>
  <c r="SSV415"/>
  <c r="SSU415"/>
  <c r="SST415"/>
  <c r="SSS415"/>
  <c r="SSR415"/>
  <c r="SSQ415"/>
  <c r="SSP415"/>
  <c r="SSO415"/>
  <c r="SSN415"/>
  <c r="SSM415"/>
  <c r="SSL415"/>
  <c r="SSK415"/>
  <c r="SSJ415"/>
  <c r="SSI415"/>
  <c r="SSH415"/>
  <c r="SSG415"/>
  <c r="SSF415"/>
  <c r="SSE415"/>
  <c r="SSD415"/>
  <c r="SSC415"/>
  <c r="SSB415"/>
  <c r="SSA415"/>
  <c r="SRZ415"/>
  <c r="SRY415"/>
  <c r="SRX415"/>
  <c r="SRW415"/>
  <c r="SRV415"/>
  <c r="SRU415"/>
  <c r="SRT415"/>
  <c r="SRS415"/>
  <c r="SRR415"/>
  <c r="SRQ415"/>
  <c r="SRP415"/>
  <c r="SRO415"/>
  <c r="SRN415"/>
  <c r="SRM415"/>
  <c r="SRL415"/>
  <c r="SRK415"/>
  <c r="SRJ415"/>
  <c r="SRI415"/>
  <c r="SRH415"/>
  <c r="SRG415"/>
  <c r="SRF415"/>
  <c r="SRE415"/>
  <c r="SRD415"/>
  <c r="SRC415"/>
  <c r="SRB415"/>
  <c r="SRA415"/>
  <c r="SQZ415"/>
  <c r="SQY415"/>
  <c r="SQX415"/>
  <c r="SQW415"/>
  <c r="SQV415"/>
  <c r="SQU415"/>
  <c r="SQT415"/>
  <c r="SQS415"/>
  <c r="SQR415"/>
  <c r="SQQ415"/>
  <c r="SQP415"/>
  <c r="SQO415"/>
  <c r="SQN415"/>
  <c r="SQM415"/>
  <c r="SQL415"/>
  <c r="SQK415"/>
  <c r="SQJ415"/>
  <c r="SQI415"/>
  <c r="SQH415"/>
  <c r="SQG415"/>
  <c r="SQF415"/>
  <c r="SQE415"/>
  <c r="SQD415"/>
  <c r="SQC415"/>
  <c r="SQB415"/>
  <c r="SQA415"/>
  <c r="SPZ415"/>
  <c r="SPY415"/>
  <c r="SPX415"/>
  <c r="SPW415"/>
  <c r="SPV415"/>
  <c r="SPU415"/>
  <c r="SPT415"/>
  <c r="SPS415"/>
  <c r="SPR415"/>
  <c r="SPQ415"/>
  <c r="SPP415"/>
  <c r="SPO415"/>
  <c r="SPN415"/>
  <c r="SPM415"/>
  <c r="SPL415"/>
  <c r="SPK415"/>
  <c r="SPJ415"/>
  <c r="SPI415"/>
  <c r="SPH415"/>
  <c r="SPG415"/>
  <c r="SPF415"/>
  <c r="SPE415"/>
  <c r="SPD415"/>
  <c r="SPC415"/>
  <c r="SPB415"/>
  <c r="SPA415"/>
  <c r="SOZ415"/>
  <c r="SOY415"/>
  <c r="SOX415"/>
  <c r="SOW415"/>
  <c r="SOV415"/>
  <c r="SOU415"/>
  <c r="SOT415"/>
  <c r="SOS415"/>
  <c r="SOR415"/>
  <c r="SOQ415"/>
  <c r="SOP415"/>
  <c r="SOO415"/>
  <c r="SON415"/>
  <c r="SOM415"/>
  <c r="SOL415"/>
  <c r="SOK415"/>
  <c r="SOJ415"/>
  <c r="SOI415"/>
  <c r="SOH415"/>
  <c r="SOG415"/>
  <c r="SOF415"/>
  <c r="SOE415"/>
  <c r="SOD415"/>
  <c r="SOC415"/>
  <c r="SOB415"/>
  <c r="SOA415"/>
  <c r="SNZ415"/>
  <c r="SNY415"/>
  <c r="SNX415"/>
  <c r="SNW415"/>
  <c r="SNV415"/>
  <c r="SNU415"/>
  <c r="SNT415"/>
  <c r="SNS415"/>
  <c r="SNR415"/>
  <c r="SNQ415"/>
  <c r="SNP415"/>
  <c r="SNO415"/>
  <c r="SNN415"/>
  <c r="SNM415"/>
  <c r="SNL415"/>
  <c r="SNK415"/>
  <c r="SNJ415"/>
  <c r="SNI415"/>
  <c r="SNH415"/>
  <c r="SNG415"/>
  <c r="SNF415"/>
  <c r="SNE415"/>
  <c r="SND415"/>
  <c r="SNC415"/>
  <c r="SNB415"/>
  <c r="SNA415"/>
  <c r="SMZ415"/>
  <c r="SMY415"/>
  <c r="SMX415"/>
  <c r="SMW415"/>
  <c r="SMV415"/>
  <c r="SMU415"/>
  <c r="SMT415"/>
  <c r="SMS415"/>
  <c r="SMR415"/>
  <c r="SMQ415"/>
  <c r="SMP415"/>
  <c r="SMO415"/>
  <c r="SMN415"/>
  <c r="SMM415"/>
  <c r="SML415"/>
  <c r="SMK415"/>
  <c r="SMJ415"/>
  <c r="SMI415"/>
  <c r="SMH415"/>
  <c r="SMG415"/>
  <c r="SMF415"/>
  <c r="SME415"/>
  <c r="SMD415"/>
  <c r="SMC415"/>
  <c r="SMB415"/>
  <c r="SMA415"/>
  <c r="SLZ415"/>
  <c r="SLY415"/>
  <c r="SLX415"/>
  <c r="SLW415"/>
  <c r="SLV415"/>
  <c r="SLU415"/>
  <c r="SLT415"/>
  <c r="SLS415"/>
  <c r="SLR415"/>
  <c r="SLQ415"/>
  <c r="SLP415"/>
  <c r="SLO415"/>
  <c r="SLN415"/>
  <c r="SLM415"/>
  <c r="SLL415"/>
  <c r="SLK415"/>
  <c r="SLJ415"/>
  <c r="SLI415"/>
  <c r="SLH415"/>
  <c r="SLG415"/>
  <c r="SLF415"/>
  <c r="SLE415"/>
  <c r="SLD415"/>
  <c r="SLC415"/>
  <c r="SLB415"/>
  <c r="SLA415"/>
  <c r="SKZ415"/>
  <c r="SKY415"/>
  <c r="SKX415"/>
  <c r="SKW415"/>
  <c r="SKV415"/>
  <c r="SKU415"/>
  <c r="SKT415"/>
  <c r="SKS415"/>
  <c r="SKR415"/>
  <c r="SKQ415"/>
  <c r="SKP415"/>
  <c r="SKO415"/>
  <c r="SKN415"/>
  <c r="SKM415"/>
  <c r="SKL415"/>
  <c r="SKK415"/>
  <c r="SKJ415"/>
  <c r="SKI415"/>
  <c r="SKH415"/>
  <c r="SKG415"/>
  <c r="SKF415"/>
  <c r="SKE415"/>
  <c r="SKD415"/>
  <c r="SKC415"/>
  <c r="SKB415"/>
  <c r="SKA415"/>
  <c r="SJZ415"/>
  <c r="SJY415"/>
  <c r="SJX415"/>
  <c r="SJW415"/>
  <c r="SJV415"/>
  <c r="SJU415"/>
  <c r="SJT415"/>
  <c r="SJS415"/>
  <c r="SJR415"/>
  <c r="SJQ415"/>
  <c r="SJP415"/>
  <c r="SJO415"/>
  <c r="SJN415"/>
  <c r="SJM415"/>
  <c r="SJL415"/>
  <c r="SJK415"/>
  <c r="SJJ415"/>
  <c r="SJI415"/>
  <c r="SJH415"/>
  <c r="SJG415"/>
  <c r="SJF415"/>
  <c r="SJE415"/>
  <c r="SJD415"/>
  <c r="SJC415"/>
  <c r="SJB415"/>
  <c r="SJA415"/>
  <c r="SIZ415"/>
  <c r="SIY415"/>
  <c r="SIX415"/>
  <c r="SIW415"/>
  <c r="SIV415"/>
  <c r="SIU415"/>
  <c r="SIT415"/>
  <c r="SIS415"/>
  <c r="SIR415"/>
  <c r="SIQ415"/>
  <c r="SIP415"/>
  <c r="SIO415"/>
  <c r="SIN415"/>
  <c r="SIM415"/>
  <c r="SIL415"/>
  <c r="SIK415"/>
  <c r="SIJ415"/>
  <c r="SII415"/>
  <c r="SIH415"/>
  <c r="SIG415"/>
  <c r="SIF415"/>
  <c r="SIE415"/>
  <c r="SID415"/>
  <c r="SIC415"/>
  <c r="SIB415"/>
  <c r="SIA415"/>
  <c r="SHZ415"/>
  <c r="SHY415"/>
  <c r="SHX415"/>
  <c r="SHW415"/>
  <c r="SHV415"/>
  <c r="SHU415"/>
  <c r="SHT415"/>
  <c r="SHS415"/>
  <c r="SHR415"/>
  <c r="SHQ415"/>
  <c r="SHP415"/>
  <c r="SHO415"/>
  <c r="SHN415"/>
  <c r="SHM415"/>
  <c r="SHL415"/>
  <c r="SHK415"/>
  <c r="SHJ415"/>
  <c r="SHI415"/>
  <c r="SHH415"/>
  <c r="SHG415"/>
  <c r="SHF415"/>
  <c r="SHE415"/>
  <c r="SHD415"/>
  <c r="SHC415"/>
  <c r="SHB415"/>
  <c r="SHA415"/>
  <c r="SGZ415"/>
  <c r="SGY415"/>
  <c r="SGX415"/>
  <c r="SGW415"/>
  <c r="SGV415"/>
  <c r="SGU415"/>
  <c r="SGT415"/>
  <c r="SGS415"/>
  <c r="SGR415"/>
  <c r="SGQ415"/>
  <c r="SGP415"/>
  <c r="SGO415"/>
  <c r="SGN415"/>
  <c r="SGM415"/>
  <c r="SGL415"/>
  <c r="SGK415"/>
  <c r="SGJ415"/>
  <c r="SGI415"/>
  <c r="SGH415"/>
  <c r="SGG415"/>
  <c r="SGF415"/>
  <c r="SGE415"/>
  <c r="SGD415"/>
  <c r="SGC415"/>
  <c r="SGB415"/>
  <c r="SGA415"/>
  <c r="SFZ415"/>
  <c r="SFY415"/>
  <c r="SFX415"/>
  <c r="SFW415"/>
  <c r="SFV415"/>
  <c r="SFU415"/>
  <c r="SFT415"/>
  <c r="SFS415"/>
  <c r="SFR415"/>
  <c r="SFQ415"/>
  <c r="SFP415"/>
  <c r="SFO415"/>
  <c r="SFN415"/>
  <c r="SFM415"/>
  <c r="SFL415"/>
  <c r="SFK415"/>
  <c r="SFJ415"/>
  <c r="SFI415"/>
  <c r="SFH415"/>
  <c r="SFG415"/>
  <c r="SFF415"/>
  <c r="SFE415"/>
  <c r="SFD415"/>
  <c r="SFC415"/>
  <c r="SFB415"/>
  <c r="SFA415"/>
  <c r="SEZ415"/>
  <c r="SEY415"/>
  <c r="SEX415"/>
  <c r="SEW415"/>
  <c r="SEV415"/>
  <c r="SEU415"/>
  <c r="SET415"/>
  <c r="SES415"/>
  <c r="SER415"/>
  <c r="SEQ415"/>
  <c r="SEP415"/>
  <c r="SEO415"/>
  <c r="SEN415"/>
  <c r="SEM415"/>
  <c r="SEL415"/>
  <c r="SEK415"/>
  <c r="SEJ415"/>
  <c r="SEI415"/>
  <c r="SEH415"/>
  <c r="SEG415"/>
  <c r="SEF415"/>
  <c r="SEE415"/>
  <c r="SED415"/>
  <c r="SEC415"/>
  <c r="SEB415"/>
  <c r="SEA415"/>
  <c r="SDZ415"/>
  <c r="SDY415"/>
  <c r="SDX415"/>
  <c r="SDW415"/>
  <c r="SDV415"/>
  <c r="SDU415"/>
  <c r="SDT415"/>
  <c r="SDS415"/>
  <c r="SDR415"/>
  <c r="SDQ415"/>
  <c r="SDP415"/>
  <c r="SDO415"/>
  <c r="SDN415"/>
  <c r="SDM415"/>
  <c r="SDL415"/>
  <c r="SDK415"/>
  <c r="SDJ415"/>
  <c r="SDI415"/>
  <c r="SDH415"/>
  <c r="SDG415"/>
  <c r="SDF415"/>
  <c r="SDE415"/>
  <c r="SDD415"/>
  <c r="SDC415"/>
  <c r="SDB415"/>
  <c r="SDA415"/>
  <c r="SCZ415"/>
  <c r="SCY415"/>
  <c r="SCX415"/>
  <c r="SCW415"/>
  <c r="SCV415"/>
  <c r="SCU415"/>
  <c r="SCT415"/>
  <c r="SCS415"/>
  <c r="SCR415"/>
  <c r="SCQ415"/>
  <c r="SCP415"/>
  <c r="SCO415"/>
  <c r="SCN415"/>
  <c r="SCM415"/>
  <c r="SCL415"/>
  <c r="SCK415"/>
  <c r="SCJ415"/>
  <c r="SCI415"/>
  <c r="SCH415"/>
  <c r="SCG415"/>
  <c r="SCF415"/>
  <c r="SCE415"/>
  <c r="SCD415"/>
  <c r="SCC415"/>
  <c r="SCB415"/>
  <c r="SCA415"/>
  <c r="SBZ415"/>
  <c r="SBY415"/>
  <c r="SBX415"/>
  <c r="SBW415"/>
  <c r="SBV415"/>
  <c r="SBU415"/>
  <c r="SBT415"/>
  <c r="SBS415"/>
  <c r="SBR415"/>
  <c r="SBQ415"/>
  <c r="SBP415"/>
  <c r="SBO415"/>
  <c r="SBN415"/>
  <c r="SBM415"/>
  <c r="SBL415"/>
  <c r="SBK415"/>
  <c r="SBJ415"/>
  <c r="SBI415"/>
  <c r="SBH415"/>
  <c r="SBG415"/>
  <c r="SBF415"/>
  <c r="SBE415"/>
  <c r="SBD415"/>
  <c r="SBC415"/>
  <c r="SBB415"/>
  <c r="SBA415"/>
  <c r="SAZ415"/>
  <c r="SAY415"/>
  <c r="SAX415"/>
  <c r="SAW415"/>
  <c r="SAV415"/>
  <c r="SAU415"/>
  <c r="SAT415"/>
  <c r="SAS415"/>
  <c r="SAR415"/>
  <c r="SAQ415"/>
  <c r="SAP415"/>
  <c r="SAO415"/>
  <c r="SAN415"/>
  <c r="SAM415"/>
  <c r="SAL415"/>
  <c r="SAK415"/>
  <c r="SAJ415"/>
  <c r="SAI415"/>
  <c r="SAH415"/>
  <c r="SAG415"/>
  <c r="SAF415"/>
  <c r="SAE415"/>
  <c r="SAD415"/>
  <c r="SAC415"/>
  <c r="SAB415"/>
  <c r="SAA415"/>
  <c r="RZZ415"/>
  <c r="RZY415"/>
  <c r="RZX415"/>
  <c r="RZW415"/>
  <c r="RZV415"/>
  <c r="RZU415"/>
  <c r="RZT415"/>
  <c r="RZS415"/>
  <c r="RZR415"/>
  <c r="RZQ415"/>
  <c r="RZP415"/>
  <c r="RZO415"/>
  <c r="RZN415"/>
  <c r="RZM415"/>
  <c r="RZL415"/>
  <c r="RZK415"/>
  <c r="RZJ415"/>
  <c r="RZI415"/>
  <c r="RZH415"/>
  <c r="RZG415"/>
  <c r="RZF415"/>
  <c r="RZE415"/>
  <c r="RZD415"/>
  <c r="RZC415"/>
  <c r="RZB415"/>
  <c r="RZA415"/>
  <c r="RYZ415"/>
  <c r="RYY415"/>
  <c r="RYX415"/>
  <c r="RYW415"/>
  <c r="RYV415"/>
  <c r="RYU415"/>
  <c r="RYT415"/>
  <c r="RYS415"/>
  <c r="RYR415"/>
  <c r="RYQ415"/>
  <c r="RYP415"/>
  <c r="RYO415"/>
  <c r="RYN415"/>
  <c r="RYM415"/>
  <c r="RYL415"/>
  <c r="RYK415"/>
  <c r="RYJ415"/>
  <c r="RYI415"/>
  <c r="RYH415"/>
  <c r="RYG415"/>
  <c r="RYF415"/>
  <c r="RYE415"/>
  <c r="RYD415"/>
  <c r="RYC415"/>
  <c r="RYB415"/>
  <c r="RYA415"/>
  <c r="RXZ415"/>
  <c r="RXY415"/>
  <c r="RXX415"/>
  <c r="RXW415"/>
  <c r="RXV415"/>
  <c r="RXU415"/>
  <c r="RXT415"/>
  <c r="RXS415"/>
  <c r="RXR415"/>
  <c r="RXQ415"/>
  <c r="RXP415"/>
  <c r="RXO415"/>
  <c r="RXN415"/>
  <c r="RXM415"/>
  <c r="RXL415"/>
  <c r="RXK415"/>
  <c r="RXJ415"/>
  <c r="RXI415"/>
  <c r="RXH415"/>
  <c r="RXG415"/>
  <c r="RXF415"/>
  <c r="RXE415"/>
  <c r="RXD415"/>
  <c r="RXC415"/>
  <c r="RXB415"/>
  <c r="RXA415"/>
  <c r="RWZ415"/>
  <c r="RWY415"/>
  <c r="RWX415"/>
  <c r="RWW415"/>
  <c r="RWV415"/>
  <c r="RWU415"/>
  <c r="RWT415"/>
  <c r="RWS415"/>
  <c r="RWR415"/>
  <c r="RWQ415"/>
  <c r="RWP415"/>
  <c r="RWO415"/>
  <c r="RWN415"/>
  <c r="RWM415"/>
  <c r="RWL415"/>
  <c r="RWK415"/>
  <c r="RWJ415"/>
  <c r="RWI415"/>
  <c r="RWH415"/>
  <c r="RWG415"/>
  <c r="RWF415"/>
  <c r="RWE415"/>
  <c r="RWD415"/>
  <c r="RWC415"/>
  <c r="RWB415"/>
  <c r="RWA415"/>
  <c r="RVZ415"/>
  <c r="RVY415"/>
  <c r="RVX415"/>
  <c r="RVW415"/>
  <c r="RVV415"/>
  <c r="RVU415"/>
  <c r="RVT415"/>
  <c r="RVS415"/>
  <c r="RVR415"/>
  <c r="RVQ415"/>
  <c r="RVP415"/>
  <c r="RVO415"/>
  <c r="RVN415"/>
  <c r="RVM415"/>
  <c r="RVL415"/>
  <c r="RVK415"/>
  <c r="RVJ415"/>
  <c r="RVI415"/>
  <c r="RVH415"/>
  <c r="RVG415"/>
  <c r="RVF415"/>
  <c r="RVE415"/>
  <c r="RVD415"/>
  <c r="RVC415"/>
  <c r="RVB415"/>
  <c r="RVA415"/>
  <c r="RUZ415"/>
  <c r="RUY415"/>
  <c r="RUX415"/>
  <c r="RUW415"/>
  <c r="RUV415"/>
  <c r="RUU415"/>
  <c r="RUT415"/>
  <c r="RUS415"/>
  <c r="RUR415"/>
  <c r="RUQ415"/>
  <c r="RUP415"/>
  <c r="RUO415"/>
  <c r="RUN415"/>
  <c r="RUM415"/>
  <c r="RUL415"/>
  <c r="RUK415"/>
  <c r="RUJ415"/>
  <c r="RUI415"/>
  <c r="RUH415"/>
  <c r="RUG415"/>
  <c r="RUF415"/>
  <c r="RUE415"/>
  <c r="RUD415"/>
  <c r="RUC415"/>
  <c r="RUB415"/>
  <c r="RUA415"/>
  <c r="RTZ415"/>
  <c r="RTY415"/>
  <c r="RTX415"/>
  <c r="RTW415"/>
  <c r="RTV415"/>
  <c r="RTU415"/>
  <c r="RTT415"/>
  <c r="RTS415"/>
  <c r="RTR415"/>
  <c r="RTQ415"/>
  <c r="RTP415"/>
  <c r="RTO415"/>
  <c r="RTN415"/>
  <c r="RTM415"/>
  <c r="RTL415"/>
  <c r="RTK415"/>
  <c r="RTJ415"/>
  <c r="RTI415"/>
  <c r="RTH415"/>
  <c r="RTG415"/>
  <c r="RTF415"/>
  <c r="RTE415"/>
  <c r="RTD415"/>
  <c r="RTC415"/>
  <c r="RTB415"/>
  <c r="RTA415"/>
  <c r="RSZ415"/>
  <c r="RSY415"/>
  <c r="RSX415"/>
  <c r="RSW415"/>
  <c r="RSV415"/>
  <c r="RSU415"/>
  <c r="RST415"/>
  <c r="RSS415"/>
  <c r="RSR415"/>
  <c r="RSQ415"/>
  <c r="RSP415"/>
  <c r="RSO415"/>
  <c r="RSN415"/>
  <c r="RSM415"/>
  <c r="RSL415"/>
  <c r="RSK415"/>
  <c r="RSJ415"/>
  <c r="RSI415"/>
  <c r="RSH415"/>
  <c r="RSG415"/>
  <c r="RSF415"/>
  <c r="RSE415"/>
  <c r="RSD415"/>
  <c r="RSC415"/>
  <c r="RSB415"/>
  <c r="RSA415"/>
  <c r="RRZ415"/>
  <c r="RRY415"/>
  <c r="RRX415"/>
  <c r="RRW415"/>
  <c r="RRV415"/>
  <c r="RRU415"/>
  <c r="RRT415"/>
  <c r="RRS415"/>
  <c r="RRR415"/>
  <c r="RRQ415"/>
  <c r="RRP415"/>
  <c r="RRO415"/>
  <c r="RRN415"/>
  <c r="RRM415"/>
  <c r="RRL415"/>
  <c r="RRK415"/>
  <c r="RRJ415"/>
  <c r="RRI415"/>
  <c r="RRH415"/>
  <c r="RRG415"/>
  <c r="RRF415"/>
  <c r="RRE415"/>
  <c r="RRD415"/>
  <c r="RRC415"/>
  <c r="RRB415"/>
  <c r="RRA415"/>
  <c r="RQZ415"/>
  <c r="RQY415"/>
  <c r="RQX415"/>
  <c r="RQW415"/>
  <c r="RQV415"/>
  <c r="RQU415"/>
  <c r="RQT415"/>
  <c r="RQS415"/>
  <c r="RQR415"/>
  <c r="RQQ415"/>
  <c r="RQP415"/>
  <c r="RQO415"/>
  <c r="RQN415"/>
  <c r="RQM415"/>
  <c r="RQL415"/>
  <c r="RQK415"/>
  <c r="RQJ415"/>
  <c r="RQI415"/>
  <c r="RQH415"/>
  <c r="RQG415"/>
  <c r="RQF415"/>
  <c r="RQE415"/>
  <c r="RQD415"/>
  <c r="RQC415"/>
  <c r="RQB415"/>
  <c r="RQA415"/>
  <c r="RPZ415"/>
  <c r="RPY415"/>
  <c r="RPX415"/>
  <c r="RPW415"/>
  <c r="RPV415"/>
  <c r="RPU415"/>
  <c r="RPT415"/>
  <c r="RPS415"/>
  <c r="RPR415"/>
  <c r="RPQ415"/>
  <c r="RPP415"/>
  <c r="RPO415"/>
  <c r="RPN415"/>
  <c r="RPM415"/>
  <c r="RPL415"/>
  <c r="RPK415"/>
  <c r="RPJ415"/>
  <c r="RPI415"/>
  <c r="RPH415"/>
  <c r="RPG415"/>
  <c r="RPF415"/>
  <c r="RPE415"/>
  <c r="RPD415"/>
  <c r="RPC415"/>
  <c r="RPB415"/>
  <c r="RPA415"/>
  <c r="ROZ415"/>
  <c r="ROY415"/>
  <c r="ROX415"/>
  <c r="ROW415"/>
  <c r="ROV415"/>
  <c r="ROU415"/>
  <c r="ROT415"/>
  <c r="ROS415"/>
  <c r="ROR415"/>
  <c r="ROQ415"/>
  <c r="ROP415"/>
  <c r="ROO415"/>
  <c r="RON415"/>
  <c r="ROM415"/>
  <c r="ROL415"/>
  <c r="ROK415"/>
  <c r="ROJ415"/>
  <c r="ROI415"/>
  <c r="ROH415"/>
  <c r="ROG415"/>
  <c r="ROF415"/>
  <c r="ROE415"/>
  <c r="ROD415"/>
  <c r="ROC415"/>
  <c r="ROB415"/>
  <c r="ROA415"/>
  <c r="RNZ415"/>
  <c r="RNY415"/>
  <c r="RNX415"/>
  <c r="RNW415"/>
  <c r="RNV415"/>
  <c r="RNU415"/>
  <c r="RNT415"/>
  <c r="RNS415"/>
  <c r="RNR415"/>
  <c r="RNQ415"/>
  <c r="RNP415"/>
  <c r="RNO415"/>
  <c r="RNN415"/>
  <c r="RNM415"/>
  <c r="RNL415"/>
  <c r="RNK415"/>
  <c r="RNJ415"/>
  <c r="RNI415"/>
  <c r="RNH415"/>
  <c r="RNG415"/>
  <c r="RNF415"/>
  <c r="RNE415"/>
  <c r="RND415"/>
  <c r="RNC415"/>
  <c r="RNB415"/>
  <c r="RNA415"/>
  <c r="RMZ415"/>
  <c r="RMY415"/>
  <c r="RMX415"/>
  <c r="RMW415"/>
  <c r="RMV415"/>
  <c r="RMU415"/>
  <c r="RMT415"/>
  <c r="RMS415"/>
  <c r="RMR415"/>
  <c r="RMQ415"/>
  <c r="RMP415"/>
  <c r="RMO415"/>
  <c r="RMN415"/>
  <c r="RMM415"/>
  <c r="RML415"/>
  <c r="RMK415"/>
  <c r="RMJ415"/>
  <c r="RMI415"/>
  <c r="RMH415"/>
  <c r="RMG415"/>
  <c r="RMF415"/>
  <c r="RME415"/>
  <c r="RMD415"/>
  <c r="RMC415"/>
  <c r="RMB415"/>
  <c r="RMA415"/>
  <c r="RLZ415"/>
  <c r="RLY415"/>
  <c r="RLX415"/>
  <c r="RLW415"/>
  <c r="RLV415"/>
  <c r="RLU415"/>
  <c r="RLT415"/>
  <c r="RLS415"/>
  <c r="RLR415"/>
  <c r="RLQ415"/>
  <c r="RLP415"/>
  <c r="RLO415"/>
  <c r="RLN415"/>
  <c r="RLM415"/>
  <c r="RLL415"/>
  <c r="RLK415"/>
  <c r="RLJ415"/>
  <c r="RLI415"/>
  <c r="RLH415"/>
  <c r="RLG415"/>
  <c r="RLF415"/>
  <c r="RLE415"/>
  <c r="RLD415"/>
  <c r="RLC415"/>
  <c r="RLB415"/>
  <c r="RLA415"/>
  <c r="RKZ415"/>
  <c r="RKY415"/>
  <c r="RKX415"/>
  <c r="RKW415"/>
  <c r="RKV415"/>
  <c r="RKU415"/>
  <c r="RKT415"/>
  <c r="RKS415"/>
  <c r="RKR415"/>
  <c r="RKQ415"/>
  <c r="RKP415"/>
  <c r="RKO415"/>
  <c r="RKN415"/>
  <c r="RKM415"/>
  <c r="RKL415"/>
  <c r="RKK415"/>
  <c r="RKJ415"/>
  <c r="RKI415"/>
  <c r="RKH415"/>
  <c r="RKG415"/>
  <c r="RKF415"/>
  <c r="RKE415"/>
  <c r="RKD415"/>
  <c r="RKC415"/>
  <c r="RKB415"/>
  <c r="RKA415"/>
  <c r="RJZ415"/>
  <c r="RJY415"/>
  <c r="RJX415"/>
  <c r="RJW415"/>
  <c r="RJV415"/>
  <c r="RJU415"/>
  <c r="RJT415"/>
  <c r="RJS415"/>
  <c r="RJR415"/>
  <c r="RJQ415"/>
  <c r="RJP415"/>
  <c r="RJO415"/>
  <c r="RJN415"/>
  <c r="RJM415"/>
  <c r="RJL415"/>
  <c r="RJK415"/>
  <c r="RJJ415"/>
  <c r="RJI415"/>
  <c r="RJH415"/>
  <c r="RJG415"/>
  <c r="RJF415"/>
  <c r="RJE415"/>
  <c r="RJD415"/>
  <c r="RJC415"/>
  <c r="RJB415"/>
  <c r="RJA415"/>
  <c r="RIZ415"/>
  <c r="RIY415"/>
  <c r="RIX415"/>
  <c r="RIW415"/>
  <c r="RIV415"/>
  <c r="RIU415"/>
  <c r="RIT415"/>
  <c r="RIS415"/>
  <c r="RIR415"/>
  <c r="RIQ415"/>
  <c r="RIP415"/>
  <c r="RIO415"/>
  <c r="RIN415"/>
  <c r="RIM415"/>
  <c r="RIL415"/>
  <c r="RIK415"/>
  <c r="RIJ415"/>
  <c r="RII415"/>
  <c r="RIH415"/>
  <c r="RIG415"/>
  <c r="RIF415"/>
  <c r="RIE415"/>
  <c r="RID415"/>
  <c r="RIC415"/>
  <c r="RIB415"/>
  <c r="RIA415"/>
  <c r="RHZ415"/>
  <c r="RHY415"/>
  <c r="RHX415"/>
  <c r="RHW415"/>
  <c r="RHV415"/>
  <c r="RHU415"/>
  <c r="RHT415"/>
  <c r="RHS415"/>
  <c r="RHR415"/>
  <c r="RHQ415"/>
  <c r="RHP415"/>
  <c r="RHO415"/>
  <c r="RHN415"/>
  <c r="RHM415"/>
  <c r="RHL415"/>
  <c r="RHK415"/>
  <c r="RHJ415"/>
  <c r="RHI415"/>
  <c r="RHH415"/>
  <c r="RHG415"/>
  <c r="RHF415"/>
  <c r="RHE415"/>
  <c r="RHD415"/>
  <c r="RHC415"/>
  <c r="RHB415"/>
  <c r="RHA415"/>
  <c r="RGZ415"/>
  <c r="RGY415"/>
  <c r="RGX415"/>
  <c r="RGW415"/>
  <c r="RGV415"/>
  <c r="RGU415"/>
  <c r="RGT415"/>
  <c r="RGS415"/>
  <c r="RGR415"/>
  <c r="RGQ415"/>
  <c r="RGP415"/>
  <c r="RGO415"/>
  <c r="RGN415"/>
  <c r="RGM415"/>
  <c r="RGL415"/>
  <c r="RGK415"/>
  <c r="RGJ415"/>
  <c r="RGI415"/>
  <c r="RGH415"/>
  <c r="RGG415"/>
  <c r="RGF415"/>
  <c r="RGE415"/>
  <c r="RGD415"/>
  <c r="RGC415"/>
  <c r="RGB415"/>
  <c r="RGA415"/>
  <c r="RFZ415"/>
  <c r="RFY415"/>
  <c r="RFX415"/>
  <c r="RFW415"/>
  <c r="RFV415"/>
  <c r="RFU415"/>
  <c r="RFT415"/>
  <c r="RFS415"/>
  <c r="RFR415"/>
  <c r="RFQ415"/>
  <c r="RFP415"/>
  <c r="RFO415"/>
  <c r="RFN415"/>
  <c r="RFM415"/>
  <c r="RFL415"/>
  <c r="RFK415"/>
  <c r="RFJ415"/>
  <c r="RFI415"/>
  <c r="RFH415"/>
  <c r="RFG415"/>
  <c r="RFF415"/>
  <c r="RFE415"/>
  <c r="RFD415"/>
  <c r="RFC415"/>
  <c r="RFB415"/>
  <c r="RFA415"/>
  <c r="REZ415"/>
  <c r="REY415"/>
  <c r="REX415"/>
  <c r="REW415"/>
  <c r="REV415"/>
  <c r="REU415"/>
  <c r="RET415"/>
  <c r="RES415"/>
  <c r="RER415"/>
  <c r="REQ415"/>
  <c r="REP415"/>
  <c r="REO415"/>
  <c r="REN415"/>
  <c r="REM415"/>
  <c r="REL415"/>
  <c r="REK415"/>
  <c r="REJ415"/>
  <c r="REI415"/>
  <c r="REH415"/>
  <c r="REG415"/>
  <c r="REF415"/>
  <c r="REE415"/>
  <c r="RED415"/>
  <c r="REC415"/>
  <c r="REB415"/>
  <c r="REA415"/>
  <c r="RDZ415"/>
  <c r="RDY415"/>
  <c r="RDX415"/>
  <c r="RDW415"/>
  <c r="RDV415"/>
  <c r="RDU415"/>
  <c r="RDT415"/>
  <c r="RDS415"/>
  <c r="RDR415"/>
  <c r="RDQ415"/>
  <c r="RDP415"/>
  <c r="RDO415"/>
  <c r="RDN415"/>
  <c r="RDM415"/>
  <c r="RDL415"/>
  <c r="RDK415"/>
  <c r="RDJ415"/>
  <c r="RDI415"/>
  <c r="RDH415"/>
  <c r="RDG415"/>
  <c r="RDF415"/>
  <c r="RDE415"/>
  <c r="RDD415"/>
  <c r="RDC415"/>
  <c r="RDB415"/>
  <c r="RDA415"/>
  <c r="RCZ415"/>
  <c r="RCY415"/>
  <c r="RCX415"/>
  <c r="RCW415"/>
  <c r="RCV415"/>
  <c r="RCU415"/>
  <c r="RCT415"/>
  <c r="RCS415"/>
  <c r="RCR415"/>
  <c r="RCQ415"/>
  <c r="RCP415"/>
  <c r="RCO415"/>
  <c r="RCN415"/>
  <c r="RCM415"/>
  <c r="RCL415"/>
  <c r="RCK415"/>
  <c r="RCJ415"/>
  <c r="RCI415"/>
  <c r="RCH415"/>
  <c r="RCG415"/>
  <c r="RCF415"/>
  <c r="RCE415"/>
  <c r="RCD415"/>
  <c r="RCC415"/>
  <c r="RCB415"/>
  <c r="RCA415"/>
  <c r="RBZ415"/>
  <c r="RBY415"/>
  <c r="RBX415"/>
  <c r="RBW415"/>
  <c r="RBV415"/>
  <c r="RBU415"/>
  <c r="RBT415"/>
  <c r="RBS415"/>
  <c r="RBR415"/>
  <c r="RBQ415"/>
  <c r="RBP415"/>
  <c r="RBO415"/>
  <c r="RBN415"/>
  <c r="RBM415"/>
  <c r="RBL415"/>
  <c r="RBK415"/>
  <c r="RBJ415"/>
  <c r="RBI415"/>
  <c r="RBH415"/>
  <c r="RBG415"/>
  <c r="RBF415"/>
  <c r="RBE415"/>
  <c r="RBD415"/>
  <c r="RBC415"/>
  <c r="RBB415"/>
  <c r="RBA415"/>
  <c r="RAZ415"/>
  <c r="RAY415"/>
  <c r="RAX415"/>
  <c r="RAW415"/>
  <c r="RAV415"/>
  <c r="RAU415"/>
  <c r="RAT415"/>
  <c r="RAS415"/>
  <c r="RAR415"/>
  <c r="RAQ415"/>
  <c r="RAP415"/>
  <c r="RAO415"/>
  <c r="RAN415"/>
  <c r="RAM415"/>
  <c r="RAL415"/>
  <c r="RAK415"/>
  <c r="RAJ415"/>
  <c r="RAI415"/>
  <c r="RAH415"/>
  <c r="RAG415"/>
  <c r="RAF415"/>
  <c r="RAE415"/>
  <c r="RAD415"/>
  <c r="RAC415"/>
  <c r="RAB415"/>
  <c r="RAA415"/>
  <c r="QZZ415"/>
  <c r="QZY415"/>
  <c r="QZX415"/>
  <c r="QZW415"/>
  <c r="QZV415"/>
  <c r="QZU415"/>
  <c r="QZT415"/>
  <c r="QZS415"/>
  <c r="QZR415"/>
  <c r="QZQ415"/>
  <c r="QZP415"/>
  <c r="QZO415"/>
  <c r="QZN415"/>
  <c r="QZM415"/>
  <c r="QZL415"/>
  <c r="QZK415"/>
  <c r="QZJ415"/>
  <c r="QZI415"/>
  <c r="QZH415"/>
  <c r="QZG415"/>
  <c r="QZF415"/>
  <c r="QZE415"/>
  <c r="QZD415"/>
  <c r="QZC415"/>
  <c r="QZB415"/>
  <c r="QZA415"/>
  <c r="QYZ415"/>
  <c r="QYY415"/>
  <c r="QYX415"/>
  <c r="QYW415"/>
  <c r="QYV415"/>
  <c r="QYU415"/>
  <c r="QYT415"/>
  <c r="QYS415"/>
  <c r="QYR415"/>
  <c r="QYQ415"/>
  <c r="QYP415"/>
  <c r="QYO415"/>
  <c r="QYN415"/>
  <c r="QYM415"/>
  <c r="QYL415"/>
  <c r="QYK415"/>
  <c r="QYJ415"/>
  <c r="QYI415"/>
  <c r="QYH415"/>
  <c r="QYG415"/>
  <c r="QYF415"/>
  <c r="QYE415"/>
  <c r="QYD415"/>
  <c r="QYC415"/>
  <c r="QYB415"/>
  <c r="QYA415"/>
  <c r="QXZ415"/>
  <c r="QXY415"/>
  <c r="QXX415"/>
  <c r="QXW415"/>
  <c r="QXV415"/>
  <c r="QXU415"/>
  <c r="QXT415"/>
  <c r="QXS415"/>
  <c r="QXR415"/>
  <c r="QXQ415"/>
  <c r="QXP415"/>
  <c r="QXO415"/>
  <c r="QXN415"/>
  <c r="QXM415"/>
  <c r="QXL415"/>
  <c r="QXK415"/>
  <c r="QXJ415"/>
  <c r="QXI415"/>
  <c r="QXH415"/>
  <c r="QXG415"/>
  <c r="QXF415"/>
  <c r="QXE415"/>
  <c r="QXD415"/>
  <c r="QXC415"/>
  <c r="QXB415"/>
  <c r="QXA415"/>
  <c r="QWZ415"/>
  <c r="QWY415"/>
  <c r="QWX415"/>
  <c r="QWW415"/>
  <c r="QWV415"/>
  <c r="QWU415"/>
  <c r="QWT415"/>
  <c r="QWS415"/>
  <c r="QWR415"/>
  <c r="QWQ415"/>
  <c r="QWP415"/>
  <c r="QWO415"/>
  <c r="QWN415"/>
  <c r="QWM415"/>
  <c r="QWL415"/>
  <c r="QWK415"/>
  <c r="QWJ415"/>
  <c r="QWI415"/>
  <c r="QWH415"/>
  <c r="QWG415"/>
  <c r="QWF415"/>
  <c r="QWE415"/>
  <c r="QWD415"/>
  <c r="QWC415"/>
  <c r="QWB415"/>
  <c r="QWA415"/>
  <c r="QVZ415"/>
  <c r="QVY415"/>
  <c r="QVX415"/>
  <c r="QVW415"/>
  <c r="QVV415"/>
  <c r="QVU415"/>
  <c r="QVT415"/>
  <c r="QVS415"/>
  <c r="QVR415"/>
  <c r="QVQ415"/>
  <c r="QVP415"/>
  <c r="QVO415"/>
  <c r="QVN415"/>
  <c r="QVM415"/>
  <c r="QVL415"/>
  <c r="QVK415"/>
  <c r="QVJ415"/>
  <c r="QVI415"/>
  <c r="QVH415"/>
  <c r="QVG415"/>
  <c r="QVF415"/>
  <c r="QVE415"/>
  <c r="QVD415"/>
  <c r="QVC415"/>
  <c r="QVB415"/>
  <c r="QVA415"/>
  <c r="QUZ415"/>
  <c r="QUY415"/>
  <c r="QUX415"/>
  <c r="QUW415"/>
  <c r="QUV415"/>
  <c r="QUU415"/>
  <c r="QUT415"/>
  <c r="QUS415"/>
  <c r="QUR415"/>
  <c r="QUQ415"/>
  <c r="QUP415"/>
  <c r="QUO415"/>
  <c r="QUN415"/>
  <c r="QUM415"/>
  <c r="QUL415"/>
  <c r="QUK415"/>
  <c r="QUJ415"/>
  <c r="QUI415"/>
  <c r="QUH415"/>
  <c r="QUG415"/>
  <c r="QUF415"/>
  <c r="QUE415"/>
  <c r="QUD415"/>
  <c r="QUC415"/>
  <c r="QUB415"/>
  <c r="QUA415"/>
  <c r="QTZ415"/>
  <c r="QTY415"/>
  <c r="QTX415"/>
  <c r="QTW415"/>
  <c r="QTV415"/>
  <c r="QTU415"/>
  <c r="QTT415"/>
  <c r="QTS415"/>
  <c r="QTR415"/>
  <c r="QTQ415"/>
  <c r="QTP415"/>
  <c r="QTO415"/>
  <c r="QTN415"/>
  <c r="QTM415"/>
  <c r="QTL415"/>
  <c r="QTK415"/>
  <c r="QTJ415"/>
  <c r="QTI415"/>
  <c r="QTH415"/>
  <c r="QTG415"/>
  <c r="QTF415"/>
  <c r="QTE415"/>
  <c r="QTD415"/>
  <c r="QTC415"/>
  <c r="QTB415"/>
  <c r="QTA415"/>
  <c r="QSZ415"/>
  <c r="QSY415"/>
  <c r="QSX415"/>
  <c r="QSW415"/>
  <c r="QSV415"/>
  <c r="QSU415"/>
  <c r="QST415"/>
  <c r="QSS415"/>
  <c r="QSR415"/>
  <c r="QSQ415"/>
  <c r="QSP415"/>
  <c r="QSO415"/>
  <c r="QSN415"/>
  <c r="QSM415"/>
  <c r="QSL415"/>
  <c r="QSK415"/>
  <c r="QSJ415"/>
  <c r="QSI415"/>
  <c r="QSH415"/>
  <c r="QSG415"/>
  <c r="QSF415"/>
  <c r="QSE415"/>
  <c r="QSD415"/>
  <c r="QSC415"/>
  <c r="QSB415"/>
  <c r="QSA415"/>
  <c r="QRZ415"/>
  <c r="QRY415"/>
  <c r="QRX415"/>
  <c r="QRW415"/>
  <c r="QRV415"/>
  <c r="QRU415"/>
  <c r="QRT415"/>
  <c r="QRS415"/>
  <c r="QRR415"/>
  <c r="QRQ415"/>
  <c r="QRP415"/>
  <c r="QRO415"/>
  <c r="QRN415"/>
  <c r="QRM415"/>
  <c r="QRL415"/>
  <c r="QRK415"/>
  <c r="QRJ415"/>
  <c r="QRI415"/>
  <c r="QRH415"/>
  <c r="QRG415"/>
  <c r="QRF415"/>
  <c r="QRE415"/>
  <c r="QRD415"/>
  <c r="QRC415"/>
  <c r="QRB415"/>
  <c r="QRA415"/>
  <c r="QQZ415"/>
  <c r="QQY415"/>
  <c r="QQX415"/>
  <c r="QQW415"/>
  <c r="QQV415"/>
  <c r="QQU415"/>
  <c r="QQT415"/>
  <c r="QQS415"/>
  <c r="QQR415"/>
  <c r="QQQ415"/>
  <c r="QQP415"/>
  <c r="QQO415"/>
  <c r="QQN415"/>
  <c r="QQM415"/>
  <c r="QQL415"/>
  <c r="QQK415"/>
  <c r="QQJ415"/>
  <c r="QQI415"/>
  <c r="QQH415"/>
  <c r="QQG415"/>
  <c r="QQF415"/>
  <c r="QQE415"/>
  <c r="QQD415"/>
  <c r="QQC415"/>
  <c r="QQB415"/>
  <c r="QQA415"/>
  <c r="QPZ415"/>
  <c r="QPY415"/>
  <c r="QPX415"/>
  <c r="QPW415"/>
  <c r="QPV415"/>
  <c r="QPU415"/>
  <c r="QPT415"/>
  <c r="QPS415"/>
  <c r="QPR415"/>
  <c r="QPQ415"/>
  <c r="QPP415"/>
  <c r="QPO415"/>
  <c r="QPN415"/>
  <c r="QPM415"/>
  <c r="QPL415"/>
  <c r="QPK415"/>
  <c r="QPJ415"/>
  <c r="QPI415"/>
  <c r="QPH415"/>
  <c r="QPG415"/>
  <c r="QPF415"/>
  <c r="QPE415"/>
  <c r="QPD415"/>
  <c r="QPC415"/>
  <c r="QPB415"/>
  <c r="QPA415"/>
  <c r="QOZ415"/>
  <c r="QOY415"/>
  <c r="QOX415"/>
  <c r="QOW415"/>
  <c r="QOV415"/>
  <c r="QOU415"/>
  <c r="QOT415"/>
  <c r="QOS415"/>
  <c r="QOR415"/>
  <c r="QOQ415"/>
  <c r="QOP415"/>
  <c r="QOO415"/>
  <c r="QON415"/>
  <c r="QOM415"/>
  <c r="QOL415"/>
  <c r="QOK415"/>
  <c r="QOJ415"/>
  <c r="QOI415"/>
  <c r="QOH415"/>
  <c r="QOG415"/>
  <c r="QOF415"/>
  <c r="QOE415"/>
  <c r="QOD415"/>
  <c r="QOC415"/>
  <c r="QOB415"/>
  <c r="QOA415"/>
  <c r="QNZ415"/>
  <c r="QNY415"/>
  <c r="QNX415"/>
  <c r="QNW415"/>
  <c r="QNV415"/>
  <c r="QNU415"/>
  <c r="QNT415"/>
  <c r="QNS415"/>
  <c r="QNR415"/>
  <c r="QNQ415"/>
  <c r="QNP415"/>
  <c r="QNO415"/>
  <c r="QNN415"/>
  <c r="QNM415"/>
  <c r="QNL415"/>
  <c r="QNK415"/>
  <c r="QNJ415"/>
  <c r="QNI415"/>
  <c r="QNH415"/>
  <c r="QNG415"/>
  <c r="QNF415"/>
  <c r="QNE415"/>
  <c r="QND415"/>
  <c r="QNC415"/>
  <c r="QNB415"/>
  <c r="QNA415"/>
  <c r="QMZ415"/>
  <c r="QMY415"/>
  <c r="QMX415"/>
  <c r="QMW415"/>
  <c r="QMV415"/>
  <c r="QMU415"/>
  <c r="QMT415"/>
  <c r="QMS415"/>
  <c r="QMR415"/>
  <c r="QMQ415"/>
  <c r="QMP415"/>
  <c r="QMO415"/>
  <c r="QMN415"/>
  <c r="QMM415"/>
  <c r="QML415"/>
  <c r="QMK415"/>
  <c r="QMJ415"/>
  <c r="QMI415"/>
  <c r="QMH415"/>
  <c r="QMG415"/>
  <c r="QMF415"/>
  <c r="QME415"/>
  <c r="QMD415"/>
  <c r="QMC415"/>
  <c r="QMB415"/>
  <c r="QMA415"/>
  <c r="QLZ415"/>
  <c r="QLY415"/>
  <c r="QLX415"/>
  <c r="QLW415"/>
  <c r="QLV415"/>
  <c r="QLU415"/>
  <c r="QLT415"/>
  <c r="QLS415"/>
  <c r="QLR415"/>
  <c r="QLQ415"/>
  <c r="QLP415"/>
  <c r="QLO415"/>
  <c r="QLN415"/>
  <c r="QLM415"/>
  <c r="QLL415"/>
  <c r="QLK415"/>
  <c r="QLJ415"/>
  <c r="QLI415"/>
  <c r="QLH415"/>
  <c r="QLG415"/>
  <c r="QLF415"/>
  <c r="QLE415"/>
  <c r="QLD415"/>
  <c r="QLC415"/>
  <c r="QLB415"/>
  <c r="QLA415"/>
  <c r="QKZ415"/>
  <c r="QKY415"/>
  <c r="QKX415"/>
  <c r="QKW415"/>
  <c r="QKV415"/>
  <c r="QKU415"/>
  <c r="QKT415"/>
  <c r="QKS415"/>
  <c r="QKR415"/>
  <c r="QKQ415"/>
  <c r="QKP415"/>
  <c r="QKO415"/>
  <c r="QKN415"/>
  <c r="QKM415"/>
  <c r="QKL415"/>
  <c r="QKK415"/>
  <c r="QKJ415"/>
  <c r="QKI415"/>
  <c r="QKH415"/>
  <c r="QKG415"/>
  <c r="QKF415"/>
  <c r="QKE415"/>
  <c r="QKD415"/>
  <c r="QKC415"/>
  <c r="QKB415"/>
  <c r="QKA415"/>
  <c r="QJZ415"/>
  <c r="QJY415"/>
  <c r="QJX415"/>
  <c r="QJW415"/>
  <c r="QJV415"/>
  <c r="QJU415"/>
  <c r="QJT415"/>
  <c r="QJS415"/>
  <c r="QJR415"/>
  <c r="QJQ415"/>
  <c r="QJP415"/>
  <c r="QJO415"/>
  <c r="QJN415"/>
  <c r="QJM415"/>
  <c r="QJL415"/>
  <c r="QJK415"/>
  <c r="QJJ415"/>
  <c r="QJI415"/>
  <c r="QJH415"/>
  <c r="QJG415"/>
  <c r="QJF415"/>
  <c r="QJE415"/>
  <c r="QJD415"/>
  <c r="QJC415"/>
  <c r="QJB415"/>
  <c r="QJA415"/>
  <c r="QIZ415"/>
  <c r="QIY415"/>
  <c r="QIX415"/>
  <c r="QIW415"/>
  <c r="QIV415"/>
  <c r="QIU415"/>
  <c r="QIT415"/>
  <c r="QIS415"/>
  <c r="QIR415"/>
  <c r="QIQ415"/>
  <c r="QIP415"/>
  <c r="QIO415"/>
  <c r="QIN415"/>
  <c r="QIM415"/>
  <c r="QIL415"/>
  <c r="QIK415"/>
  <c r="QIJ415"/>
  <c r="QII415"/>
  <c r="QIH415"/>
  <c r="QIG415"/>
  <c r="QIF415"/>
  <c r="QIE415"/>
  <c r="QID415"/>
  <c r="QIC415"/>
  <c r="QIB415"/>
  <c r="QIA415"/>
  <c r="QHZ415"/>
  <c r="QHY415"/>
  <c r="QHX415"/>
  <c r="QHW415"/>
  <c r="QHV415"/>
  <c r="QHU415"/>
  <c r="QHT415"/>
  <c r="QHS415"/>
  <c r="QHR415"/>
  <c r="QHQ415"/>
  <c r="QHP415"/>
  <c r="QHO415"/>
  <c r="QHN415"/>
  <c r="QHM415"/>
  <c r="QHL415"/>
  <c r="QHK415"/>
  <c r="QHJ415"/>
  <c r="QHI415"/>
  <c r="QHH415"/>
  <c r="QHG415"/>
  <c r="QHF415"/>
  <c r="QHE415"/>
  <c r="QHD415"/>
  <c r="QHC415"/>
  <c r="QHB415"/>
  <c r="QHA415"/>
  <c r="QGZ415"/>
  <c r="QGY415"/>
  <c r="QGX415"/>
  <c r="QGW415"/>
  <c r="QGV415"/>
  <c r="QGU415"/>
  <c r="QGT415"/>
  <c r="QGS415"/>
  <c r="QGR415"/>
  <c r="QGQ415"/>
  <c r="QGP415"/>
  <c r="QGO415"/>
  <c r="QGN415"/>
  <c r="QGM415"/>
  <c r="QGL415"/>
  <c r="QGK415"/>
  <c r="QGJ415"/>
  <c r="QGI415"/>
  <c r="QGH415"/>
  <c r="QGG415"/>
  <c r="QGF415"/>
  <c r="QGE415"/>
  <c r="QGD415"/>
  <c r="QGC415"/>
  <c r="QGB415"/>
  <c r="QGA415"/>
  <c r="QFZ415"/>
  <c r="QFY415"/>
  <c r="QFX415"/>
  <c r="QFW415"/>
  <c r="QFV415"/>
  <c r="QFU415"/>
  <c r="QFT415"/>
  <c r="QFS415"/>
  <c r="QFR415"/>
  <c r="QFQ415"/>
  <c r="QFP415"/>
  <c r="QFO415"/>
  <c r="QFN415"/>
  <c r="QFM415"/>
  <c r="QFL415"/>
  <c r="QFK415"/>
  <c r="QFJ415"/>
  <c r="QFI415"/>
  <c r="QFH415"/>
  <c r="QFG415"/>
  <c r="QFF415"/>
  <c r="QFE415"/>
  <c r="QFD415"/>
  <c r="QFC415"/>
  <c r="QFB415"/>
  <c r="QFA415"/>
  <c r="QEZ415"/>
  <c r="QEY415"/>
  <c r="QEX415"/>
  <c r="QEW415"/>
  <c r="QEV415"/>
  <c r="QEU415"/>
  <c r="QET415"/>
  <c r="QES415"/>
  <c r="QER415"/>
  <c r="QEQ415"/>
  <c r="QEP415"/>
  <c r="QEO415"/>
  <c r="QEN415"/>
  <c r="QEM415"/>
  <c r="QEL415"/>
  <c r="QEK415"/>
  <c r="QEJ415"/>
  <c r="QEI415"/>
  <c r="QEH415"/>
  <c r="QEG415"/>
  <c r="QEF415"/>
  <c r="QEE415"/>
  <c r="QED415"/>
  <c r="QEC415"/>
  <c r="QEB415"/>
  <c r="QEA415"/>
  <c r="QDZ415"/>
  <c r="QDY415"/>
  <c r="QDX415"/>
  <c r="QDW415"/>
  <c r="QDV415"/>
  <c r="QDU415"/>
  <c r="QDT415"/>
  <c r="QDS415"/>
  <c r="QDR415"/>
  <c r="QDQ415"/>
  <c r="QDP415"/>
  <c r="QDO415"/>
  <c r="QDN415"/>
  <c r="QDM415"/>
  <c r="QDL415"/>
  <c r="QDK415"/>
  <c r="QDJ415"/>
  <c r="QDI415"/>
  <c r="QDH415"/>
  <c r="QDG415"/>
  <c r="QDF415"/>
  <c r="QDE415"/>
  <c r="QDD415"/>
  <c r="QDC415"/>
  <c r="QDB415"/>
  <c r="QDA415"/>
  <c r="QCZ415"/>
  <c r="QCY415"/>
  <c r="QCX415"/>
  <c r="QCW415"/>
  <c r="QCV415"/>
  <c r="QCU415"/>
  <c r="QCT415"/>
  <c r="QCS415"/>
  <c r="QCR415"/>
  <c r="QCQ415"/>
  <c r="QCP415"/>
  <c r="QCO415"/>
  <c r="QCN415"/>
  <c r="QCM415"/>
  <c r="QCL415"/>
  <c r="QCK415"/>
  <c r="QCJ415"/>
  <c r="QCI415"/>
  <c r="QCH415"/>
  <c r="QCG415"/>
  <c r="QCF415"/>
  <c r="QCE415"/>
  <c r="QCD415"/>
  <c r="QCC415"/>
  <c r="QCB415"/>
  <c r="QCA415"/>
  <c r="QBZ415"/>
  <c r="QBY415"/>
  <c r="QBX415"/>
  <c r="QBW415"/>
  <c r="QBV415"/>
  <c r="QBU415"/>
  <c r="QBT415"/>
  <c r="QBS415"/>
  <c r="QBR415"/>
  <c r="QBQ415"/>
  <c r="QBP415"/>
  <c r="QBO415"/>
  <c r="QBN415"/>
  <c r="QBM415"/>
  <c r="QBL415"/>
  <c r="QBK415"/>
  <c r="QBJ415"/>
  <c r="QBI415"/>
  <c r="QBH415"/>
  <c r="QBG415"/>
  <c r="QBF415"/>
  <c r="QBE415"/>
  <c r="QBD415"/>
  <c r="QBC415"/>
  <c r="QBB415"/>
  <c r="QBA415"/>
  <c r="QAZ415"/>
  <c r="QAY415"/>
  <c r="QAX415"/>
  <c r="QAW415"/>
  <c r="QAV415"/>
  <c r="QAU415"/>
  <c r="QAT415"/>
  <c r="QAS415"/>
  <c r="QAR415"/>
  <c r="QAQ415"/>
  <c r="QAP415"/>
  <c r="QAO415"/>
  <c r="QAN415"/>
  <c r="QAM415"/>
  <c r="QAL415"/>
  <c r="QAK415"/>
  <c r="QAJ415"/>
  <c r="QAI415"/>
  <c r="QAH415"/>
  <c r="QAG415"/>
  <c r="QAF415"/>
  <c r="QAE415"/>
  <c r="QAD415"/>
  <c r="QAC415"/>
  <c r="QAB415"/>
  <c r="QAA415"/>
  <c r="PZZ415"/>
  <c r="PZY415"/>
  <c r="PZX415"/>
  <c r="PZW415"/>
  <c r="PZV415"/>
  <c r="PZU415"/>
  <c r="PZT415"/>
  <c r="PZS415"/>
  <c r="PZR415"/>
  <c r="PZQ415"/>
  <c r="PZP415"/>
  <c r="PZO415"/>
  <c r="PZN415"/>
  <c r="PZM415"/>
  <c r="PZL415"/>
  <c r="PZK415"/>
  <c r="PZJ415"/>
  <c r="PZI415"/>
  <c r="PZH415"/>
  <c r="PZG415"/>
  <c r="PZF415"/>
  <c r="PZE415"/>
  <c r="PZD415"/>
  <c r="PZC415"/>
  <c r="PZB415"/>
  <c r="PZA415"/>
  <c r="PYZ415"/>
  <c r="PYY415"/>
  <c r="PYX415"/>
  <c r="PYW415"/>
  <c r="PYV415"/>
  <c r="PYU415"/>
  <c r="PYT415"/>
  <c r="PYS415"/>
  <c r="PYR415"/>
  <c r="PYQ415"/>
  <c r="PYP415"/>
  <c r="PYO415"/>
  <c r="PYN415"/>
  <c r="PYM415"/>
  <c r="PYL415"/>
  <c r="PYK415"/>
  <c r="PYJ415"/>
  <c r="PYI415"/>
  <c r="PYH415"/>
  <c r="PYG415"/>
  <c r="PYF415"/>
  <c r="PYE415"/>
  <c r="PYD415"/>
  <c r="PYC415"/>
  <c r="PYB415"/>
  <c r="PYA415"/>
  <c r="PXZ415"/>
  <c r="PXY415"/>
  <c r="PXX415"/>
  <c r="PXW415"/>
  <c r="PXV415"/>
  <c r="PXU415"/>
  <c r="PXT415"/>
  <c r="PXS415"/>
  <c r="PXR415"/>
  <c r="PXQ415"/>
  <c r="PXP415"/>
  <c r="PXO415"/>
  <c r="PXN415"/>
  <c r="PXM415"/>
  <c r="PXL415"/>
  <c r="PXK415"/>
  <c r="PXJ415"/>
  <c r="PXI415"/>
  <c r="PXH415"/>
  <c r="PXG415"/>
  <c r="PXF415"/>
  <c r="PXE415"/>
  <c r="PXD415"/>
  <c r="PXC415"/>
  <c r="PXB415"/>
  <c r="PXA415"/>
  <c r="PWZ415"/>
  <c r="PWY415"/>
  <c r="PWX415"/>
  <c r="PWW415"/>
  <c r="PWV415"/>
  <c r="PWU415"/>
  <c r="PWT415"/>
  <c r="PWS415"/>
  <c r="PWR415"/>
  <c r="PWQ415"/>
  <c r="PWP415"/>
  <c r="PWO415"/>
  <c r="PWN415"/>
  <c r="PWM415"/>
  <c r="PWL415"/>
  <c r="PWK415"/>
  <c r="PWJ415"/>
  <c r="PWI415"/>
  <c r="PWH415"/>
  <c r="PWG415"/>
  <c r="PWF415"/>
  <c r="PWE415"/>
  <c r="PWD415"/>
  <c r="PWC415"/>
  <c r="PWB415"/>
  <c r="PWA415"/>
  <c r="PVZ415"/>
  <c r="PVY415"/>
  <c r="PVX415"/>
  <c r="PVW415"/>
  <c r="PVV415"/>
  <c r="PVU415"/>
  <c r="PVT415"/>
  <c r="PVS415"/>
  <c r="PVR415"/>
  <c r="PVQ415"/>
  <c r="PVP415"/>
  <c r="PVO415"/>
  <c r="PVN415"/>
  <c r="PVM415"/>
  <c r="PVL415"/>
  <c r="PVK415"/>
  <c r="PVJ415"/>
  <c r="PVI415"/>
  <c r="PVH415"/>
  <c r="PVG415"/>
  <c r="PVF415"/>
  <c r="PVE415"/>
  <c r="PVD415"/>
  <c r="PVC415"/>
  <c r="PVB415"/>
  <c r="PVA415"/>
  <c r="PUZ415"/>
  <c r="PUY415"/>
  <c r="PUX415"/>
  <c r="PUW415"/>
  <c r="PUV415"/>
  <c r="PUU415"/>
  <c r="PUT415"/>
  <c r="PUS415"/>
  <c r="PUR415"/>
  <c r="PUQ415"/>
  <c r="PUP415"/>
  <c r="PUO415"/>
  <c r="PUN415"/>
  <c r="PUM415"/>
  <c r="PUL415"/>
  <c r="PUK415"/>
  <c r="PUJ415"/>
  <c r="PUI415"/>
  <c r="PUH415"/>
  <c r="PUG415"/>
  <c r="PUF415"/>
  <c r="PUE415"/>
  <c r="PUD415"/>
  <c r="PUC415"/>
  <c r="PUB415"/>
  <c r="PUA415"/>
  <c r="PTZ415"/>
  <c r="PTY415"/>
  <c r="PTX415"/>
  <c r="PTW415"/>
  <c r="PTV415"/>
  <c r="PTU415"/>
  <c r="PTT415"/>
  <c r="PTS415"/>
  <c r="PTR415"/>
  <c r="PTQ415"/>
  <c r="PTP415"/>
  <c r="PTO415"/>
  <c r="PTN415"/>
  <c r="PTM415"/>
  <c r="PTL415"/>
  <c r="PTK415"/>
  <c r="PTJ415"/>
  <c r="PTI415"/>
  <c r="PTH415"/>
  <c r="PTG415"/>
  <c r="PTF415"/>
  <c r="PTE415"/>
  <c r="PTD415"/>
  <c r="PTC415"/>
  <c r="PTB415"/>
  <c r="PTA415"/>
  <c r="PSZ415"/>
  <c r="PSY415"/>
  <c r="PSX415"/>
  <c r="PSW415"/>
  <c r="PSV415"/>
  <c r="PSU415"/>
  <c r="PST415"/>
  <c r="PSS415"/>
  <c r="PSR415"/>
  <c r="PSQ415"/>
  <c r="PSP415"/>
  <c r="PSO415"/>
  <c r="PSN415"/>
  <c r="PSM415"/>
  <c r="PSL415"/>
  <c r="PSK415"/>
  <c r="PSJ415"/>
  <c r="PSI415"/>
  <c r="PSH415"/>
  <c r="PSG415"/>
  <c r="PSF415"/>
  <c r="PSE415"/>
  <c r="PSD415"/>
  <c r="PSC415"/>
  <c r="PSB415"/>
  <c r="PSA415"/>
  <c r="PRZ415"/>
  <c r="PRY415"/>
  <c r="PRX415"/>
  <c r="PRW415"/>
  <c r="PRV415"/>
  <c r="PRU415"/>
  <c r="PRT415"/>
  <c r="PRS415"/>
  <c r="PRR415"/>
  <c r="PRQ415"/>
  <c r="PRP415"/>
  <c r="PRO415"/>
  <c r="PRN415"/>
  <c r="PRM415"/>
  <c r="PRL415"/>
  <c r="PRK415"/>
  <c r="PRJ415"/>
  <c r="PRI415"/>
  <c r="PRH415"/>
  <c r="PRG415"/>
  <c r="PRF415"/>
  <c r="PRE415"/>
  <c r="PRD415"/>
  <c r="PRC415"/>
  <c r="PRB415"/>
  <c r="PRA415"/>
  <c r="PQZ415"/>
  <c r="PQY415"/>
  <c r="PQX415"/>
  <c r="PQW415"/>
  <c r="PQV415"/>
  <c r="PQU415"/>
  <c r="PQT415"/>
  <c r="PQS415"/>
  <c r="PQR415"/>
  <c r="PQQ415"/>
  <c r="PQP415"/>
  <c r="PQO415"/>
  <c r="PQN415"/>
  <c r="PQM415"/>
  <c r="PQL415"/>
  <c r="PQK415"/>
  <c r="PQJ415"/>
  <c r="PQI415"/>
  <c r="PQH415"/>
  <c r="PQG415"/>
  <c r="PQF415"/>
  <c r="PQE415"/>
  <c r="PQD415"/>
  <c r="PQC415"/>
  <c r="PQB415"/>
  <c r="PQA415"/>
  <c r="PPZ415"/>
  <c r="PPY415"/>
  <c r="PPX415"/>
  <c r="PPW415"/>
  <c r="PPV415"/>
  <c r="PPU415"/>
  <c r="PPT415"/>
  <c r="PPS415"/>
  <c r="PPR415"/>
  <c r="PPQ415"/>
  <c r="PPP415"/>
  <c r="PPO415"/>
  <c r="PPN415"/>
  <c r="PPM415"/>
  <c r="PPL415"/>
  <c r="PPK415"/>
  <c r="PPJ415"/>
  <c r="PPI415"/>
  <c r="PPH415"/>
  <c r="PPG415"/>
  <c r="PPF415"/>
  <c r="PPE415"/>
  <c r="PPD415"/>
  <c r="PPC415"/>
  <c r="PPB415"/>
  <c r="PPA415"/>
  <c r="POZ415"/>
  <c r="POY415"/>
  <c r="POX415"/>
  <c r="POW415"/>
  <c r="POV415"/>
  <c r="POU415"/>
  <c r="POT415"/>
  <c r="POS415"/>
  <c r="POR415"/>
  <c r="POQ415"/>
  <c r="POP415"/>
  <c r="POO415"/>
  <c r="PON415"/>
  <c r="POM415"/>
  <c r="POL415"/>
  <c r="POK415"/>
  <c r="POJ415"/>
  <c r="POI415"/>
  <c r="POH415"/>
  <c r="POG415"/>
  <c r="POF415"/>
  <c r="POE415"/>
  <c r="POD415"/>
  <c r="POC415"/>
  <c r="POB415"/>
  <c r="POA415"/>
  <c r="PNZ415"/>
  <c r="PNY415"/>
  <c r="PNX415"/>
  <c r="PNW415"/>
  <c r="PNV415"/>
  <c r="PNU415"/>
  <c r="PNT415"/>
  <c r="PNS415"/>
  <c r="PNR415"/>
  <c r="PNQ415"/>
  <c r="PNP415"/>
  <c r="PNO415"/>
  <c r="PNN415"/>
  <c r="PNM415"/>
  <c r="PNL415"/>
  <c r="PNK415"/>
  <c r="PNJ415"/>
  <c r="PNI415"/>
  <c r="PNH415"/>
  <c r="PNG415"/>
  <c r="PNF415"/>
  <c r="PNE415"/>
  <c r="PND415"/>
  <c r="PNC415"/>
  <c r="PNB415"/>
  <c r="PNA415"/>
  <c r="PMZ415"/>
  <c r="PMY415"/>
  <c r="PMX415"/>
  <c r="PMW415"/>
  <c r="PMV415"/>
  <c r="PMU415"/>
  <c r="PMT415"/>
  <c r="PMS415"/>
  <c r="PMR415"/>
  <c r="PMQ415"/>
  <c r="PMP415"/>
  <c r="PMO415"/>
  <c r="PMN415"/>
  <c r="PMM415"/>
  <c r="PML415"/>
  <c r="PMK415"/>
  <c r="PMJ415"/>
  <c r="PMI415"/>
  <c r="PMH415"/>
  <c r="PMG415"/>
  <c r="PMF415"/>
  <c r="PME415"/>
  <c r="PMD415"/>
  <c r="PMC415"/>
  <c r="PMB415"/>
  <c r="PMA415"/>
  <c r="PLZ415"/>
  <c r="PLY415"/>
  <c r="PLX415"/>
  <c r="PLW415"/>
  <c r="PLV415"/>
  <c r="PLU415"/>
  <c r="PLT415"/>
  <c r="PLS415"/>
  <c r="PLR415"/>
  <c r="PLQ415"/>
  <c r="PLP415"/>
  <c r="PLO415"/>
  <c r="PLN415"/>
  <c r="PLM415"/>
  <c r="PLL415"/>
  <c r="PLK415"/>
  <c r="PLJ415"/>
  <c r="PLI415"/>
  <c r="PLH415"/>
  <c r="PLG415"/>
  <c r="PLF415"/>
  <c r="PLE415"/>
  <c r="PLD415"/>
  <c r="PLC415"/>
  <c r="PLB415"/>
  <c r="PLA415"/>
  <c r="PKZ415"/>
  <c r="PKY415"/>
  <c r="PKX415"/>
  <c r="PKW415"/>
  <c r="PKV415"/>
  <c r="PKU415"/>
  <c r="PKT415"/>
  <c r="PKS415"/>
  <c r="PKR415"/>
  <c r="PKQ415"/>
  <c r="PKP415"/>
  <c r="PKO415"/>
  <c r="PKN415"/>
  <c r="PKM415"/>
  <c r="PKL415"/>
  <c r="PKK415"/>
  <c r="PKJ415"/>
  <c r="PKI415"/>
  <c r="PKH415"/>
  <c r="PKG415"/>
  <c r="PKF415"/>
  <c r="PKE415"/>
  <c r="PKD415"/>
  <c r="PKC415"/>
  <c r="PKB415"/>
  <c r="PKA415"/>
  <c r="PJZ415"/>
  <c r="PJY415"/>
  <c r="PJX415"/>
  <c r="PJW415"/>
  <c r="PJV415"/>
  <c r="PJU415"/>
  <c r="PJT415"/>
  <c r="PJS415"/>
  <c r="PJR415"/>
  <c r="PJQ415"/>
  <c r="PJP415"/>
  <c r="PJO415"/>
  <c r="PJN415"/>
  <c r="PJM415"/>
  <c r="PJL415"/>
  <c r="PJK415"/>
  <c r="PJJ415"/>
  <c r="PJI415"/>
  <c r="PJH415"/>
  <c r="PJG415"/>
  <c r="PJF415"/>
  <c r="PJE415"/>
  <c r="PJD415"/>
  <c r="PJC415"/>
  <c r="PJB415"/>
  <c r="PJA415"/>
  <c r="PIZ415"/>
  <c r="PIY415"/>
  <c r="PIX415"/>
  <c r="PIW415"/>
  <c r="PIV415"/>
  <c r="PIU415"/>
  <c r="PIT415"/>
  <c r="PIS415"/>
  <c r="PIR415"/>
  <c r="PIQ415"/>
  <c r="PIP415"/>
  <c r="PIO415"/>
  <c r="PIN415"/>
  <c r="PIM415"/>
  <c r="PIL415"/>
  <c r="PIK415"/>
  <c r="PIJ415"/>
  <c r="PII415"/>
  <c r="PIH415"/>
  <c r="PIG415"/>
  <c r="PIF415"/>
  <c r="PIE415"/>
  <c r="PID415"/>
  <c r="PIC415"/>
  <c r="PIB415"/>
  <c r="PIA415"/>
  <c r="PHZ415"/>
  <c r="PHY415"/>
  <c r="PHX415"/>
  <c r="PHW415"/>
  <c r="PHV415"/>
  <c r="PHU415"/>
  <c r="PHT415"/>
  <c r="PHS415"/>
  <c r="PHR415"/>
  <c r="PHQ415"/>
  <c r="PHP415"/>
  <c r="PHO415"/>
  <c r="PHN415"/>
  <c r="PHM415"/>
  <c r="PHL415"/>
  <c r="PHK415"/>
  <c r="PHJ415"/>
  <c r="PHI415"/>
  <c r="PHH415"/>
  <c r="PHG415"/>
  <c r="PHF415"/>
  <c r="PHE415"/>
  <c r="PHD415"/>
  <c r="PHC415"/>
  <c r="PHB415"/>
  <c r="PHA415"/>
  <c r="PGZ415"/>
  <c r="PGY415"/>
  <c r="PGX415"/>
  <c r="PGW415"/>
  <c r="PGV415"/>
  <c r="PGU415"/>
  <c r="PGT415"/>
  <c r="PGS415"/>
  <c r="PGR415"/>
  <c r="PGQ415"/>
  <c r="PGP415"/>
  <c r="PGO415"/>
  <c r="PGN415"/>
  <c r="PGM415"/>
  <c r="PGL415"/>
  <c r="PGK415"/>
  <c r="PGJ415"/>
  <c r="PGI415"/>
  <c r="PGH415"/>
  <c r="PGG415"/>
  <c r="PGF415"/>
  <c r="PGE415"/>
  <c r="PGD415"/>
  <c r="PGC415"/>
  <c r="PGB415"/>
  <c r="PGA415"/>
  <c r="PFZ415"/>
  <c r="PFY415"/>
  <c r="PFX415"/>
  <c r="PFW415"/>
  <c r="PFV415"/>
  <c r="PFU415"/>
  <c r="PFT415"/>
  <c r="PFS415"/>
  <c r="PFR415"/>
  <c r="PFQ415"/>
  <c r="PFP415"/>
  <c r="PFO415"/>
  <c r="PFN415"/>
  <c r="PFM415"/>
  <c r="PFL415"/>
  <c r="PFK415"/>
  <c r="PFJ415"/>
  <c r="PFI415"/>
  <c r="PFH415"/>
  <c r="PFG415"/>
  <c r="PFF415"/>
  <c r="PFE415"/>
  <c r="PFD415"/>
  <c r="PFC415"/>
  <c r="PFB415"/>
  <c r="PFA415"/>
  <c r="PEZ415"/>
  <c r="PEY415"/>
  <c r="PEX415"/>
  <c r="PEW415"/>
  <c r="PEV415"/>
  <c r="PEU415"/>
  <c r="PET415"/>
  <c r="PES415"/>
  <c r="PER415"/>
  <c r="PEQ415"/>
  <c r="PEP415"/>
  <c r="PEO415"/>
  <c r="PEN415"/>
  <c r="PEM415"/>
  <c r="PEL415"/>
  <c r="PEK415"/>
  <c r="PEJ415"/>
  <c r="PEI415"/>
  <c r="PEH415"/>
  <c r="PEG415"/>
  <c r="PEF415"/>
  <c r="PEE415"/>
  <c r="PED415"/>
  <c r="PEC415"/>
  <c r="PEB415"/>
  <c r="PEA415"/>
  <c r="PDZ415"/>
  <c r="PDY415"/>
  <c r="PDX415"/>
  <c r="PDW415"/>
  <c r="PDV415"/>
  <c r="PDU415"/>
  <c r="PDT415"/>
  <c r="PDS415"/>
  <c r="PDR415"/>
  <c r="PDQ415"/>
  <c r="PDP415"/>
  <c r="PDO415"/>
  <c r="PDN415"/>
  <c r="PDM415"/>
  <c r="PDL415"/>
  <c r="PDK415"/>
  <c r="PDJ415"/>
  <c r="PDI415"/>
  <c r="PDH415"/>
  <c r="PDG415"/>
  <c r="PDF415"/>
  <c r="PDE415"/>
  <c r="PDD415"/>
  <c r="PDC415"/>
  <c r="PDB415"/>
  <c r="PDA415"/>
  <c r="PCZ415"/>
  <c r="PCY415"/>
  <c r="PCX415"/>
  <c r="PCW415"/>
  <c r="PCV415"/>
  <c r="PCU415"/>
  <c r="PCT415"/>
  <c r="PCS415"/>
  <c r="PCR415"/>
  <c r="PCQ415"/>
  <c r="PCP415"/>
  <c r="PCO415"/>
  <c r="PCN415"/>
  <c r="PCM415"/>
  <c r="PCL415"/>
  <c r="PCK415"/>
  <c r="PCJ415"/>
  <c r="PCI415"/>
  <c r="PCH415"/>
  <c r="PCG415"/>
  <c r="PCF415"/>
  <c r="PCE415"/>
  <c r="PCD415"/>
  <c r="PCC415"/>
  <c r="PCB415"/>
  <c r="PCA415"/>
  <c r="PBZ415"/>
  <c r="PBY415"/>
  <c r="PBX415"/>
  <c r="PBW415"/>
  <c r="PBV415"/>
  <c r="PBU415"/>
  <c r="PBT415"/>
  <c r="PBS415"/>
  <c r="PBR415"/>
  <c r="PBQ415"/>
  <c r="PBP415"/>
  <c r="PBO415"/>
  <c r="PBN415"/>
  <c r="PBM415"/>
  <c r="PBL415"/>
  <c r="PBK415"/>
  <c r="PBJ415"/>
  <c r="PBI415"/>
  <c r="PBH415"/>
  <c r="PBG415"/>
  <c r="PBF415"/>
  <c r="PBE415"/>
  <c r="PBD415"/>
  <c r="PBC415"/>
  <c r="PBB415"/>
  <c r="PBA415"/>
  <c r="PAZ415"/>
  <c r="PAY415"/>
  <c r="PAX415"/>
  <c r="PAW415"/>
  <c r="PAV415"/>
  <c r="PAU415"/>
  <c r="PAT415"/>
  <c r="PAS415"/>
  <c r="PAR415"/>
  <c r="PAQ415"/>
  <c r="PAP415"/>
  <c r="PAO415"/>
  <c r="PAN415"/>
  <c r="PAM415"/>
  <c r="PAL415"/>
  <c r="PAK415"/>
  <c r="PAJ415"/>
  <c r="PAI415"/>
  <c r="PAH415"/>
  <c r="PAG415"/>
  <c r="PAF415"/>
  <c r="PAE415"/>
  <c r="PAD415"/>
  <c r="PAC415"/>
  <c r="PAB415"/>
  <c r="PAA415"/>
  <c r="OZZ415"/>
  <c r="OZY415"/>
  <c r="OZX415"/>
  <c r="OZW415"/>
  <c r="OZV415"/>
  <c r="OZU415"/>
  <c r="OZT415"/>
  <c r="OZS415"/>
  <c r="OZR415"/>
  <c r="OZQ415"/>
  <c r="OZP415"/>
  <c r="OZO415"/>
  <c r="OZN415"/>
  <c r="OZM415"/>
  <c r="OZL415"/>
  <c r="OZK415"/>
  <c r="OZJ415"/>
  <c r="OZI415"/>
  <c r="OZH415"/>
  <c r="OZG415"/>
  <c r="OZF415"/>
  <c r="OZE415"/>
  <c r="OZD415"/>
  <c r="OZC415"/>
  <c r="OZB415"/>
  <c r="OZA415"/>
  <c r="OYZ415"/>
  <c r="OYY415"/>
  <c r="OYX415"/>
  <c r="OYW415"/>
  <c r="OYV415"/>
  <c r="OYU415"/>
  <c r="OYT415"/>
  <c r="OYS415"/>
  <c r="OYR415"/>
  <c r="OYQ415"/>
  <c r="OYP415"/>
  <c r="OYO415"/>
  <c r="OYN415"/>
  <c r="OYM415"/>
  <c r="OYL415"/>
  <c r="OYK415"/>
  <c r="OYJ415"/>
  <c r="OYI415"/>
  <c r="OYH415"/>
  <c r="OYG415"/>
  <c r="OYF415"/>
  <c r="OYE415"/>
  <c r="OYD415"/>
  <c r="OYC415"/>
  <c r="OYB415"/>
  <c r="OYA415"/>
  <c r="OXZ415"/>
  <c r="OXY415"/>
  <c r="OXX415"/>
  <c r="OXW415"/>
  <c r="OXV415"/>
  <c r="OXU415"/>
  <c r="OXT415"/>
  <c r="OXS415"/>
  <c r="OXR415"/>
  <c r="OXQ415"/>
  <c r="OXP415"/>
  <c r="OXO415"/>
  <c r="OXN415"/>
  <c r="OXM415"/>
  <c r="OXL415"/>
  <c r="OXK415"/>
  <c r="OXJ415"/>
  <c r="OXI415"/>
  <c r="OXH415"/>
  <c r="OXG415"/>
  <c r="OXF415"/>
  <c r="OXE415"/>
  <c r="OXD415"/>
  <c r="OXC415"/>
  <c r="OXB415"/>
  <c r="OXA415"/>
  <c r="OWZ415"/>
  <c r="OWY415"/>
  <c r="OWX415"/>
  <c r="OWW415"/>
  <c r="OWV415"/>
  <c r="OWU415"/>
  <c r="OWT415"/>
  <c r="OWS415"/>
  <c r="OWR415"/>
  <c r="OWQ415"/>
  <c r="OWP415"/>
  <c r="OWO415"/>
  <c r="OWN415"/>
  <c r="OWM415"/>
  <c r="OWL415"/>
  <c r="OWK415"/>
  <c r="OWJ415"/>
  <c r="OWI415"/>
  <c r="OWH415"/>
  <c r="OWG415"/>
  <c r="OWF415"/>
  <c r="OWE415"/>
  <c r="OWD415"/>
  <c r="OWC415"/>
  <c r="OWB415"/>
  <c r="OWA415"/>
  <c r="OVZ415"/>
  <c r="OVY415"/>
  <c r="OVX415"/>
  <c r="OVW415"/>
  <c r="OVV415"/>
  <c r="OVU415"/>
  <c r="OVT415"/>
  <c r="OVS415"/>
  <c r="OVR415"/>
  <c r="OVQ415"/>
  <c r="OVP415"/>
  <c r="OVO415"/>
  <c r="OVN415"/>
  <c r="OVM415"/>
  <c r="OVL415"/>
  <c r="OVK415"/>
  <c r="OVJ415"/>
  <c r="OVI415"/>
  <c r="OVH415"/>
  <c r="OVG415"/>
  <c r="OVF415"/>
  <c r="OVE415"/>
  <c r="OVD415"/>
  <c r="OVC415"/>
  <c r="OVB415"/>
  <c r="OVA415"/>
  <c r="OUZ415"/>
  <c r="OUY415"/>
  <c r="OUX415"/>
  <c r="OUW415"/>
  <c r="OUV415"/>
  <c r="OUU415"/>
  <c r="OUT415"/>
  <c r="OUS415"/>
  <c r="OUR415"/>
  <c r="OUQ415"/>
  <c r="OUP415"/>
  <c r="OUO415"/>
  <c r="OUN415"/>
  <c r="OUM415"/>
  <c r="OUL415"/>
  <c r="OUK415"/>
  <c r="OUJ415"/>
  <c r="OUI415"/>
  <c r="OUH415"/>
  <c r="OUG415"/>
  <c r="OUF415"/>
  <c r="OUE415"/>
  <c r="OUD415"/>
  <c r="OUC415"/>
  <c r="OUB415"/>
  <c r="OUA415"/>
  <c r="OTZ415"/>
  <c r="OTY415"/>
  <c r="OTX415"/>
  <c r="OTW415"/>
  <c r="OTV415"/>
  <c r="OTU415"/>
  <c r="OTT415"/>
  <c r="OTS415"/>
  <c r="OTR415"/>
  <c r="OTQ415"/>
  <c r="OTP415"/>
  <c r="OTO415"/>
  <c r="OTN415"/>
  <c r="OTM415"/>
  <c r="OTL415"/>
  <c r="OTK415"/>
  <c r="OTJ415"/>
  <c r="OTI415"/>
  <c r="OTH415"/>
  <c r="OTG415"/>
  <c r="OTF415"/>
  <c r="OTE415"/>
  <c r="OTD415"/>
  <c r="OTC415"/>
  <c r="OTB415"/>
  <c r="OTA415"/>
  <c r="OSZ415"/>
  <c r="OSY415"/>
  <c r="OSX415"/>
  <c r="OSW415"/>
  <c r="OSV415"/>
  <c r="OSU415"/>
  <c r="OST415"/>
  <c r="OSS415"/>
  <c r="OSR415"/>
  <c r="OSQ415"/>
  <c r="OSP415"/>
  <c r="OSO415"/>
  <c r="OSN415"/>
  <c r="OSM415"/>
  <c r="OSL415"/>
  <c r="OSK415"/>
  <c r="OSJ415"/>
  <c r="OSI415"/>
  <c r="OSH415"/>
  <c r="OSG415"/>
  <c r="OSF415"/>
  <c r="OSE415"/>
  <c r="OSD415"/>
  <c r="OSC415"/>
  <c r="OSB415"/>
  <c r="OSA415"/>
  <c r="ORZ415"/>
  <c r="ORY415"/>
  <c r="ORX415"/>
  <c r="ORW415"/>
  <c r="ORV415"/>
  <c r="ORU415"/>
  <c r="ORT415"/>
  <c r="ORS415"/>
  <c r="ORR415"/>
  <c r="ORQ415"/>
  <c r="ORP415"/>
  <c r="ORO415"/>
  <c r="ORN415"/>
  <c r="ORM415"/>
  <c r="ORL415"/>
  <c r="ORK415"/>
  <c r="ORJ415"/>
  <c r="ORI415"/>
  <c r="ORH415"/>
  <c r="ORG415"/>
  <c r="ORF415"/>
  <c r="ORE415"/>
  <c r="ORD415"/>
  <c r="ORC415"/>
  <c r="ORB415"/>
  <c r="ORA415"/>
  <c r="OQZ415"/>
  <c r="OQY415"/>
  <c r="OQX415"/>
  <c r="OQW415"/>
  <c r="OQV415"/>
  <c r="OQU415"/>
  <c r="OQT415"/>
  <c r="OQS415"/>
  <c r="OQR415"/>
  <c r="OQQ415"/>
  <c r="OQP415"/>
  <c r="OQO415"/>
  <c r="OQN415"/>
  <c r="OQM415"/>
  <c r="OQL415"/>
  <c r="OQK415"/>
  <c r="OQJ415"/>
  <c r="OQI415"/>
  <c r="OQH415"/>
  <c r="OQG415"/>
  <c r="OQF415"/>
  <c r="OQE415"/>
  <c r="OQD415"/>
  <c r="OQC415"/>
  <c r="OQB415"/>
  <c r="OQA415"/>
  <c r="OPZ415"/>
  <c r="OPY415"/>
  <c r="OPX415"/>
  <c r="OPW415"/>
  <c r="OPV415"/>
  <c r="OPU415"/>
  <c r="OPT415"/>
  <c r="OPS415"/>
  <c r="OPR415"/>
  <c r="OPQ415"/>
  <c r="OPP415"/>
  <c r="OPO415"/>
  <c r="OPN415"/>
  <c r="OPM415"/>
  <c r="OPL415"/>
  <c r="OPK415"/>
  <c r="OPJ415"/>
  <c r="OPI415"/>
  <c r="OPH415"/>
  <c r="OPG415"/>
  <c r="OPF415"/>
  <c r="OPE415"/>
  <c r="OPD415"/>
  <c r="OPC415"/>
  <c r="OPB415"/>
  <c r="OPA415"/>
  <c r="OOZ415"/>
  <c r="OOY415"/>
  <c r="OOX415"/>
  <c r="OOW415"/>
  <c r="OOV415"/>
  <c r="OOU415"/>
  <c r="OOT415"/>
  <c r="OOS415"/>
  <c r="OOR415"/>
  <c r="OOQ415"/>
  <c r="OOP415"/>
  <c r="OOO415"/>
  <c r="OON415"/>
  <c r="OOM415"/>
  <c r="OOL415"/>
  <c r="OOK415"/>
  <c r="OOJ415"/>
  <c r="OOI415"/>
  <c r="OOH415"/>
  <c r="OOG415"/>
  <c r="OOF415"/>
  <c r="OOE415"/>
  <c r="OOD415"/>
  <c r="OOC415"/>
  <c r="OOB415"/>
  <c r="OOA415"/>
  <c r="ONZ415"/>
  <c r="ONY415"/>
  <c r="ONX415"/>
  <c r="ONW415"/>
  <c r="ONV415"/>
  <c r="ONU415"/>
  <c r="ONT415"/>
  <c r="ONS415"/>
  <c r="ONR415"/>
  <c r="ONQ415"/>
  <c r="ONP415"/>
  <c r="ONO415"/>
  <c r="ONN415"/>
  <c r="ONM415"/>
  <c r="ONL415"/>
  <c r="ONK415"/>
  <c r="ONJ415"/>
  <c r="ONI415"/>
  <c r="ONH415"/>
  <c r="ONG415"/>
  <c r="ONF415"/>
  <c r="ONE415"/>
  <c r="OND415"/>
  <c r="ONC415"/>
  <c r="ONB415"/>
  <c r="ONA415"/>
  <c r="OMZ415"/>
  <c r="OMY415"/>
  <c r="OMX415"/>
  <c r="OMW415"/>
  <c r="OMV415"/>
  <c r="OMU415"/>
  <c r="OMT415"/>
  <c r="OMS415"/>
  <c r="OMR415"/>
  <c r="OMQ415"/>
  <c r="OMP415"/>
  <c r="OMO415"/>
  <c r="OMN415"/>
  <c r="OMM415"/>
  <c r="OML415"/>
  <c r="OMK415"/>
  <c r="OMJ415"/>
  <c r="OMI415"/>
  <c r="OMH415"/>
  <c r="OMG415"/>
  <c r="OMF415"/>
  <c r="OME415"/>
  <c r="OMD415"/>
  <c r="OMC415"/>
  <c r="OMB415"/>
  <c r="OMA415"/>
  <c r="OLZ415"/>
  <c r="OLY415"/>
  <c r="OLX415"/>
  <c r="OLW415"/>
  <c r="OLV415"/>
  <c r="OLU415"/>
  <c r="OLT415"/>
  <c r="OLS415"/>
  <c r="OLR415"/>
  <c r="OLQ415"/>
  <c r="OLP415"/>
  <c r="OLO415"/>
  <c r="OLN415"/>
  <c r="OLM415"/>
  <c r="OLL415"/>
  <c r="OLK415"/>
  <c r="OLJ415"/>
  <c r="OLI415"/>
  <c r="OLH415"/>
  <c r="OLG415"/>
  <c r="OLF415"/>
  <c r="OLE415"/>
  <c r="OLD415"/>
  <c r="OLC415"/>
  <c r="OLB415"/>
  <c r="OLA415"/>
  <c r="OKZ415"/>
  <c r="OKY415"/>
  <c r="OKX415"/>
  <c r="OKW415"/>
  <c r="OKV415"/>
  <c r="OKU415"/>
  <c r="OKT415"/>
  <c r="OKS415"/>
  <c r="OKR415"/>
  <c r="OKQ415"/>
  <c r="OKP415"/>
  <c r="OKO415"/>
  <c r="OKN415"/>
  <c r="OKM415"/>
  <c r="OKL415"/>
  <c r="OKK415"/>
  <c r="OKJ415"/>
  <c r="OKI415"/>
  <c r="OKH415"/>
  <c r="OKG415"/>
  <c r="OKF415"/>
  <c r="OKE415"/>
  <c r="OKD415"/>
  <c r="OKC415"/>
  <c r="OKB415"/>
  <c r="OKA415"/>
  <c r="OJZ415"/>
  <c r="OJY415"/>
  <c r="OJX415"/>
  <c r="OJW415"/>
  <c r="OJV415"/>
  <c r="OJU415"/>
  <c r="OJT415"/>
  <c r="OJS415"/>
  <c r="OJR415"/>
  <c r="OJQ415"/>
  <c r="OJP415"/>
  <c r="OJO415"/>
  <c r="OJN415"/>
  <c r="OJM415"/>
  <c r="OJL415"/>
  <c r="OJK415"/>
  <c r="OJJ415"/>
  <c r="OJI415"/>
  <c r="OJH415"/>
  <c r="OJG415"/>
  <c r="OJF415"/>
  <c r="OJE415"/>
  <c r="OJD415"/>
  <c r="OJC415"/>
  <c r="OJB415"/>
  <c r="OJA415"/>
  <c r="OIZ415"/>
  <c r="OIY415"/>
  <c r="OIX415"/>
  <c r="OIW415"/>
  <c r="OIV415"/>
  <c r="OIU415"/>
  <c r="OIT415"/>
  <c r="OIS415"/>
  <c r="OIR415"/>
  <c r="OIQ415"/>
  <c r="OIP415"/>
  <c r="OIO415"/>
  <c r="OIN415"/>
  <c r="OIM415"/>
  <c r="OIL415"/>
  <c r="OIK415"/>
  <c r="OIJ415"/>
  <c r="OII415"/>
  <c r="OIH415"/>
  <c r="OIG415"/>
  <c r="OIF415"/>
  <c r="OIE415"/>
  <c r="OID415"/>
  <c r="OIC415"/>
  <c r="OIB415"/>
  <c r="OIA415"/>
  <c r="OHZ415"/>
  <c r="OHY415"/>
  <c r="OHX415"/>
  <c r="OHW415"/>
  <c r="OHV415"/>
  <c r="OHU415"/>
  <c r="OHT415"/>
  <c r="OHS415"/>
  <c r="OHR415"/>
  <c r="OHQ415"/>
  <c r="OHP415"/>
  <c r="OHO415"/>
  <c r="OHN415"/>
  <c r="OHM415"/>
  <c r="OHL415"/>
  <c r="OHK415"/>
  <c r="OHJ415"/>
  <c r="OHI415"/>
  <c r="OHH415"/>
  <c r="OHG415"/>
  <c r="OHF415"/>
  <c r="OHE415"/>
  <c r="OHD415"/>
  <c r="OHC415"/>
  <c r="OHB415"/>
  <c r="OHA415"/>
  <c r="OGZ415"/>
  <c r="OGY415"/>
  <c r="OGX415"/>
  <c r="OGW415"/>
  <c r="OGV415"/>
  <c r="OGU415"/>
  <c r="OGT415"/>
  <c r="OGS415"/>
  <c r="OGR415"/>
  <c r="OGQ415"/>
  <c r="OGP415"/>
  <c r="OGO415"/>
  <c r="OGN415"/>
  <c r="OGM415"/>
  <c r="OGL415"/>
  <c r="OGK415"/>
  <c r="OGJ415"/>
  <c r="OGI415"/>
  <c r="OGH415"/>
  <c r="OGG415"/>
  <c r="OGF415"/>
  <c r="OGE415"/>
  <c r="OGD415"/>
  <c r="OGC415"/>
  <c r="OGB415"/>
  <c r="OGA415"/>
  <c r="OFZ415"/>
  <c r="OFY415"/>
  <c r="OFX415"/>
  <c r="OFW415"/>
  <c r="OFV415"/>
  <c r="OFU415"/>
  <c r="OFT415"/>
  <c r="OFS415"/>
  <c r="OFR415"/>
  <c r="OFQ415"/>
  <c r="OFP415"/>
  <c r="OFO415"/>
  <c r="OFN415"/>
  <c r="OFM415"/>
  <c r="OFL415"/>
  <c r="OFK415"/>
  <c r="OFJ415"/>
  <c r="OFI415"/>
  <c r="OFH415"/>
  <c r="OFG415"/>
  <c r="OFF415"/>
  <c r="OFE415"/>
  <c r="OFD415"/>
  <c r="OFC415"/>
  <c r="OFB415"/>
  <c r="OFA415"/>
  <c r="OEZ415"/>
  <c r="OEY415"/>
  <c r="OEX415"/>
  <c r="OEW415"/>
  <c r="OEV415"/>
  <c r="OEU415"/>
  <c r="OET415"/>
  <c r="OES415"/>
  <c r="OER415"/>
  <c r="OEQ415"/>
  <c r="OEP415"/>
  <c r="OEO415"/>
  <c r="OEN415"/>
  <c r="OEM415"/>
  <c r="OEL415"/>
  <c r="OEK415"/>
  <c r="OEJ415"/>
  <c r="OEI415"/>
  <c r="OEH415"/>
  <c r="OEG415"/>
  <c r="OEF415"/>
  <c r="OEE415"/>
  <c r="OED415"/>
  <c r="OEC415"/>
  <c r="OEB415"/>
  <c r="OEA415"/>
  <c r="ODZ415"/>
  <c r="ODY415"/>
  <c r="ODX415"/>
  <c r="ODW415"/>
  <c r="ODV415"/>
  <c r="ODU415"/>
  <c r="ODT415"/>
  <c r="ODS415"/>
  <c r="ODR415"/>
  <c r="ODQ415"/>
  <c r="ODP415"/>
  <c r="ODO415"/>
  <c r="ODN415"/>
  <c r="ODM415"/>
  <c r="ODL415"/>
  <c r="ODK415"/>
  <c r="ODJ415"/>
  <c r="ODI415"/>
  <c r="ODH415"/>
  <c r="ODG415"/>
  <c r="ODF415"/>
  <c r="ODE415"/>
  <c r="ODD415"/>
  <c r="ODC415"/>
  <c r="ODB415"/>
  <c r="ODA415"/>
  <c r="OCZ415"/>
  <c r="OCY415"/>
  <c r="OCX415"/>
  <c r="OCW415"/>
  <c r="OCV415"/>
  <c r="OCU415"/>
  <c r="OCT415"/>
  <c r="OCS415"/>
  <c r="OCR415"/>
  <c r="OCQ415"/>
  <c r="OCP415"/>
  <c r="OCO415"/>
  <c r="OCN415"/>
  <c r="OCM415"/>
  <c r="OCL415"/>
  <c r="OCK415"/>
  <c r="OCJ415"/>
  <c r="OCI415"/>
  <c r="OCH415"/>
  <c r="OCG415"/>
  <c r="OCF415"/>
  <c r="OCE415"/>
  <c r="OCD415"/>
  <c r="OCC415"/>
  <c r="OCB415"/>
  <c r="OCA415"/>
  <c r="OBZ415"/>
  <c r="OBY415"/>
  <c r="OBX415"/>
  <c r="OBW415"/>
  <c r="OBV415"/>
  <c r="OBU415"/>
  <c r="OBT415"/>
  <c r="OBS415"/>
  <c r="OBR415"/>
  <c r="OBQ415"/>
  <c r="OBP415"/>
  <c r="OBO415"/>
  <c r="OBN415"/>
  <c r="OBM415"/>
  <c r="OBL415"/>
  <c r="OBK415"/>
  <c r="OBJ415"/>
  <c r="OBI415"/>
  <c r="OBH415"/>
  <c r="OBG415"/>
  <c r="OBF415"/>
  <c r="OBE415"/>
  <c r="OBD415"/>
  <c r="OBC415"/>
  <c r="OBB415"/>
  <c r="OBA415"/>
  <c r="OAZ415"/>
  <c r="OAY415"/>
  <c r="OAX415"/>
  <c r="OAW415"/>
  <c r="OAV415"/>
  <c r="OAU415"/>
  <c r="OAT415"/>
  <c r="OAS415"/>
  <c r="OAR415"/>
  <c r="OAQ415"/>
  <c r="OAP415"/>
  <c r="OAO415"/>
  <c r="OAN415"/>
  <c r="OAM415"/>
  <c r="OAL415"/>
  <c r="OAK415"/>
  <c r="OAJ415"/>
  <c r="OAI415"/>
  <c r="OAH415"/>
  <c r="OAG415"/>
  <c r="OAF415"/>
  <c r="OAE415"/>
  <c r="OAD415"/>
  <c r="OAC415"/>
  <c r="OAB415"/>
  <c r="OAA415"/>
  <c r="NZZ415"/>
  <c r="NZY415"/>
  <c r="NZX415"/>
  <c r="NZW415"/>
  <c r="NZV415"/>
  <c r="NZU415"/>
  <c r="NZT415"/>
  <c r="NZS415"/>
  <c r="NZR415"/>
  <c r="NZQ415"/>
  <c r="NZP415"/>
  <c r="NZO415"/>
  <c r="NZN415"/>
  <c r="NZM415"/>
  <c r="NZL415"/>
  <c r="NZK415"/>
  <c r="NZJ415"/>
  <c r="NZI415"/>
  <c r="NZH415"/>
  <c r="NZG415"/>
  <c r="NZF415"/>
  <c r="NZE415"/>
  <c r="NZD415"/>
  <c r="NZC415"/>
  <c r="NZB415"/>
  <c r="NZA415"/>
  <c r="NYZ415"/>
  <c r="NYY415"/>
  <c r="NYX415"/>
  <c r="NYW415"/>
  <c r="NYV415"/>
  <c r="NYU415"/>
  <c r="NYT415"/>
  <c r="NYS415"/>
  <c r="NYR415"/>
  <c r="NYQ415"/>
  <c r="NYP415"/>
  <c r="NYO415"/>
  <c r="NYN415"/>
  <c r="NYM415"/>
  <c r="NYL415"/>
  <c r="NYK415"/>
  <c r="NYJ415"/>
  <c r="NYI415"/>
  <c r="NYH415"/>
  <c r="NYG415"/>
  <c r="NYF415"/>
  <c r="NYE415"/>
  <c r="NYD415"/>
  <c r="NYC415"/>
  <c r="NYB415"/>
  <c r="NYA415"/>
  <c r="NXZ415"/>
  <c r="NXY415"/>
  <c r="NXX415"/>
  <c r="NXW415"/>
  <c r="NXV415"/>
  <c r="NXU415"/>
  <c r="NXT415"/>
  <c r="NXS415"/>
  <c r="NXR415"/>
  <c r="NXQ415"/>
  <c r="NXP415"/>
  <c r="NXO415"/>
  <c r="NXN415"/>
  <c r="NXM415"/>
  <c r="NXL415"/>
  <c r="NXK415"/>
  <c r="NXJ415"/>
  <c r="NXI415"/>
  <c r="NXH415"/>
  <c r="NXG415"/>
  <c r="NXF415"/>
  <c r="NXE415"/>
  <c r="NXD415"/>
  <c r="NXC415"/>
  <c r="NXB415"/>
  <c r="NXA415"/>
  <c r="NWZ415"/>
  <c r="NWY415"/>
  <c r="NWX415"/>
  <c r="NWW415"/>
  <c r="NWV415"/>
  <c r="NWU415"/>
  <c r="NWT415"/>
  <c r="NWS415"/>
  <c r="NWR415"/>
  <c r="NWQ415"/>
  <c r="NWP415"/>
  <c r="NWO415"/>
  <c r="NWN415"/>
  <c r="NWM415"/>
  <c r="NWL415"/>
  <c r="NWK415"/>
  <c r="NWJ415"/>
  <c r="NWI415"/>
  <c r="NWH415"/>
  <c r="NWG415"/>
  <c r="NWF415"/>
  <c r="NWE415"/>
  <c r="NWD415"/>
  <c r="NWC415"/>
  <c r="NWB415"/>
  <c r="NWA415"/>
  <c r="NVZ415"/>
  <c r="NVY415"/>
  <c r="NVX415"/>
  <c r="NVW415"/>
  <c r="NVV415"/>
  <c r="NVU415"/>
  <c r="NVT415"/>
  <c r="NVS415"/>
  <c r="NVR415"/>
  <c r="NVQ415"/>
  <c r="NVP415"/>
  <c r="NVO415"/>
  <c r="NVN415"/>
  <c r="NVM415"/>
  <c r="NVL415"/>
  <c r="NVK415"/>
  <c r="NVJ415"/>
  <c r="NVI415"/>
  <c r="NVH415"/>
  <c r="NVG415"/>
  <c r="NVF415"/>
  <c r="NVE415"/>
  <c r="NVD415"/>
  <c r="NVC415"/>
  <c r="NVB415"/>
  <c r="NVA415"/>
  <c r="NUZ415"/>
  <c r="NUY415"/>
  <c r="NUX415"/>
  <c r="NUW415"/>
  <c r="NUV415"/>
  <c r="NUU415"/>
  <c r="NUT415"/>
  <c r="NUS415"/>
  <c r="NUR415"/>
  <c r="NUQ415"/>
  <c r="NUP415"/>
  <c r="NUO415"/>
  <c r="NUN415"/>
  <c r="NUM415"/>
  <c r="NUL415"/>
  <c r="NUK415"/>
  <c r="NUJ415"/>
  <c r="NUI415"/>
  <c r="NUH415"/>
  <c r="NUG415"/>
  <c r="NUF415"/>
  <c r="NUE415"/>
  <c r="NUD415"/>
  <c r="NUC415"/>
  <c r="NUB415"/>
  <c r="NUA415"/>
  <c r="NTZ415"/>
  <c r="NTY415"/>
  <c r="NTX415"/>
  <c r="NTW415"/>
  <c r="NTV415"/>
  <c r="NTU415"/>
  <c r="NTT415"/>
  <c r="NTS415"/>
  <c r="NTR415"/>
  <c r="NTQ415"/>
  <c r="NTP415"/>
  <c r="NTO415"/>
  <c r="NTN415"/>
  <c r="NTM415"/>
  <c r="NTL415"/>
  <c r="NTK415"/>
  <c r="NTJ415"/>
  <c r="NTI415"/>
  <c r="NTH415"/>
  <c r="NTG415"/>
  <c r="NTF415"/>
  <c r="NTE415"/>
  <c r="NTD415"/>
  <c r="NTC415"/>
  <c r="NTB415"/>
  <c r="NTA415"/>
  <c r="NSZ415"/>
  <c r="NSY415"/>
  <c r="NSX415"/>
  <c r="NSW415"/>
  <c r="NSV415"/>
  <c r="NSU415"/>
  <c r="NST415"/>
  <c r="NSS415"/>
  <c r="NSR415"/>
  <c r="NSQ415"/>
  <c r="NSP415"/>
  <c r="NSO415"/>
  <c r="NSN415"/>
  <c r="NSM415"/>
  <c r="NSL415"/>
  <c r="NSK415"/>
  <c r="NSJ415"/>
  <c r="NSI415"/>
  <c r="NSH415"/>
  <c r="NSG415"/>
  <c r="NSF415"/>
  <c r="NSE415"/>
  <c r="NSD415"/>
  <c r="NSC415"/>
  <c r="NSB415"/>
  <c r="NSA415"/>
  <c r="NRZ415"/>
  <c r="NRY415"/>
  <c r="NRX415"/>
  <c r="NRW415"/>
  <c r="NRV415"/>
  <c r="NRU415"/>
  <c r="NRT415"/>
  <c r="NRS415"/>
  <c r="NRR415"/>
  <c r="NRQ415"/>
  <c r="NRP415"/>
  <c r="NRO415"/>
  <c r="NRN415"/>
  <c r="NRM415"/>
  <c r="NRL415"/>
  <c r="NRK415"/>
  <c r="NRJ415"/>
  <c r="NRI415"/>
  <c r="NRH415"/>
  <c r="NRG415"/>
  <c r="NRF415"/>
  <c r="NRE415"/>
  <c r="NRD415"/>
  <c r="NRC415"/>
  <c r="NRB415"/>
  <c r="NRA415"/>
  <c r="NQZ415"/>
  <c r="NQY415"/>
  <c r="NQX415"/>
  <c r="NQW415"/>
  <c r="NQV415"/>
  <c r="NQU415"/>
  <c r="NQT415"/>
  <c r="NQS415"/>
  <c r="NQR415"/>
  <c r="NQQ415"/>
  <c r="NQP415"/>
  <c r="NQO415"/>
  <c r="NQN415"/>
  <c r="NQM415"/>
  <c r="NQL415"/>
  <c r="NQK415"/>
  <c r="NQJ415"/>
  <c r="NQI415"/>
  <c r="NQH415"/>
  <c r="NQG415"/>
  <c r="NQF415"/>
  <c r="NQE415"/>
  <c r="NQD415"/>
  <c r="NQC415"/>
  <c r="NQB415"/>
  <c r="NQA415"/>
  <c r="NPZ415"/>
  <c r="NPY415"/>
  <c r="NPX415"/>
  <c r="NPW415"/>
  <c r="NPV415"/>
  <c r="NPU415"/>
  <c r="NPT415"/>
  <c r="NPS415"/>
  <c r="NPR415"/>
  <c r="NPQ415"/>
  <c r="NPP415"/>
  <c r="NPO415"/>
  <c r="NPN415"/>
  <c r="NPM415"/>
  <c r="NPL415"/>
  <c r="NPK415"/>
  <c r="NPJ415"/>
  <c r="NPI415"/>
  <c r="NPH415"/>
  <c r="NPG415"/>
  <c r="NPF415"/>
  <c r="NPE415"/>
  <c r="NPD415"/>
  <c r="NPC415"/>
  <c r="NPB415"/>
  <c r="NPA415"/>
  <c r="NOZ415"/>
  <c r="NOY415"/>
  <c r="NOX415"/>
  <c r="NOW415"/>
  <c r="NOV415"/>
  <c r="NOU415"/>
  <c r="NOT415"/>
  <c r="NOS415"/>
  <c r="NOR415"/>
  <c r="NOQ415"/>
  <c r="NOP415"/>
  <c r="NOO415"/>
  <c r="NON415"/>
  <c r="NOM415"/>
  <c r="NOL415"/>
  <c r="NOK415"/>
  <c r="NOJ415"/>
  <c r="NOI415"/>
  <c r="NOH415"/>
  <c r="NOG415"/>
  <c r="NOF415"/>
  <c r="NOE415"/>
  <c r="NOD415"/>
  <c r="NOC415"/>
  <c r="NOB415"/>
  <c r="NOA415"/>
  <c r="NNZ415"/>
  <c r="NNY415"/>
  <c r="NNX415"/>
  <c r="NNW415"/>
  <c r="NNV415"/>
  <c r="NNU415"/>
  <c r="NNT415"/>
  <c r="NNS415"/>
  <c r="NNR415"/>
  <c r="NNQ415"/>
  <c r="NNP415"/>
  <c r="NNO415"/>
  <c r="NNN415"/>
  <c r="NNM415"/>
  <c r="NNL415"/>
  <c r="NNK415"/>
  <c r="NNJ415"/>
  <c r="NNI415"/>
  <c r="NNH415"/>
  <c r="NNG415"/>
  <c r="NNF415"/>
  <c r="NNE415"/>
  <c r="NND415"/>
  <c r="NNC415"/>
  <c r="NNB415"/>
  <c r="NNA415"/>
  <c r="NMZ415"/>
  <c r="NMY415"/>
  <c r="NMX415"/>
  <c r="NMW415"/>
  <c r="NMV415"/>
  <c r="NMU415"/>
  <c r="NMT415"/>
  <c r="NMS415"/>
  <c r="NMR415"/>
  <c r="NMQ415"/>
  <c r="NMP415"/>
  <c r="NMO415"/>
  <c r="NMN415"/>
  <c r="NMM415"/>
  <c r="NML415"/>
  <c r="NMK415"/>
  <c r="NMJ415"/>
  <c r="NMI415"/>
  <c r="NMH415"/>
  <c r="NMG415"/>
  <c r="NMF415"/>
  <c r="NME415"/>
  <c r="NMD415"/>
  <c r="NMC415"/>
  <c r="NMB415"/>
  <c r="NMA415"/>
  <c r="NLZ415"/>
  <c r="NLY415"/>
  <c r="NLX415"/>
  <c r="NLW415"/>
  <c r="NLV415"/>
  <c r="NLU415"/>
  <c r="NLT415"/>
  <c r="NLS415"/>
  <c r="NLR415"/>
  <c r="NLQ415"/>
  <c r="NLP415"/>
  <c r="NLO415"/>
  <c r="NLN415"/>
  <c r="NLM415"/>
  <c r="NLL415"/>
  <c r="NLK415"/>
  <c r="NLJ415"/>
  <c r="NLI415"/>
  <c r="NLH415"/>
  <c r="NLG415"/>
  <c r="NLF415"/>
  <c r="NLE415"/>
  <c r="NLD415"/>
  <c r="NLC415"/>
  <c r="NLB415"/>
  <c r="NLA415"/>
  <c r="NKZ415"/>
  <c r="NKY415"/>
  <c r="NKX415"/>
  <c r="NKW415"/>
  <c r="NKV415"/>
  <c r="NKU415"/>
  <c r="NKT415"/>
  <c r="NKS415"/>
  <c r="NKR415"/>
  <c r="NKQ415"/>
  <c r="NKP415"/>
  <c r="NKO415"/>
  <c r="NKN415"/>
  <c r="NKM415"/>
  <c r="NKL415"/>
  <c r="NKK415"/>
  <c r="NKJ415"/>
  <c r="NKI415"/>
  <c r="NKH415"/>
  <c r="NKG415"/>
  <c r="NKF415"/>
  <c r="NKE415"/>
  <c r="NKD415"/>
  <c r="NKC415"/>
  <c r="NKB415"/>
  <c r="NKA415"/>
  <c r="NJZ415"/>
  <c r="NJY415"/>
  <c r="NJX415"/>
  <c r="NJW415"/>
  <c r="NJV415"/>
  <c r="NJU415"/>
  <c r="NJT415"/>
  <c r="NJS415"/>
  <c r="NJR415"/>
  <c r="NJQ415"/>
  <c r="NJP415"/>
  <c r="NJO415"/>
  <c r="NJN415"/>
  <c r="NJM415"/>
  <c r="NJL415"/>
  <c r="NJK415"/>
  <c r="NJJ415"/>
  <c r="NJI415"/>
  <c r="NJH415"/>
  <c r="NJG415"/>
  <c r="NJF415"/>
  <c r="NJE415"/>
  <c r="NJD415"/>
  <c r="NJC415"/>
  <c r="NJB415"/>
  <c r="NJA415"/>
  <c r="NIZ415"/>
  <c r="NIY415"/>
  <c r="NIX415"/>
  <c r="NIW415"/>
  <c r="NIV415"/>
  <c r="NIU415"/>
  <c r="NIT415"/>
  <c r="NIS415"/>
  <c r="NIR415"/>
  <c r="NIQ415"/>
  <c r="NIP415"/>
  <c r="NIO415"/>
  <c r="NIN415"/>
  <c r="NIM415"/>
  <c r="NIL415"/>
  <c r="NIK415"/>
  <c r="NIJ415"/>
  <c r="NII415"/>
  <c r="NIH415"/>
  <c r="NIG415"/>
  <c r="NIF415"/>
  <c r="NIE415"/>
  <c r="NID415"/>
  <c r="NIC415"/>
  <c r="NIB415"/>
  <c r="NIA415"/>
  <c r="NHZ415"/>
  <c r="NHY415"/>
  <c r="NHX415"/>
  <c r="NHW415"/>
  <c r="NHV415"/>
  <c r="NHU415"/>
  <c r="NHT415"/>
  <c r="NHS415"/>
  <c r="NHR415"/>
  <c r="NHQ415"/>
  <c r="NHP415"/>
  <c r="NHO415"/>
  <c r="NHN415"/>
  <c r="NHM415"/>
  <c r="NHL415"/>
  <c r="NHK415"/>
  <c r="NHJ415"/>
  <c r="NHI415"/>
  <c r="NHH415"/>
  <c r="NHG415"/>
  <c r="NHF415"/>
  <c r="NHE415"/>
  <c r="NHD415"/>
  <c r="NHC415"/>
  <c r="NHB415"/>
  <c r="NHA415"/>
  <c r="NGZ415"/>
  <c r="NGY415"/>
  <c r="NGX415"/>
  <c r="NGW415"/>
  <c r="NGV415"/>
  <c r="NGU415"/>
  <c r="NGT415"/>
  <c r="NGS415"/>
  <c r="NGR415"/>
  <c r="NGQ415"/>
  <c r="NGP415"/>
  <c r="NGO415"/>
  <c r="NGN415"/>
  <c r="NGM415"/>
  <c r="NGL415"/>
  <c r="NGK415"/>
  <c r="NGJ415"/>
  <c r="NGI415"/>
  <c r="NGH415"/>
  <c r="NGG415"/>
  <c r="NGF415"/>
  <c r="NGE415"/>
  <c r="NGD415"/>
  <c r="NGC415"/>
  <c r="NGB415"/>
  <c r="NGA415"/>
  <c r="NFZ415"/>
  <c r="NFY415"/>
  <c r="NFX415"/>
  <c r="NFW415"/>
  <c r="NFV415"/>
  <c r="NFU415"/>
  <c r="NFT415"/>
  <c r="NFS415"/>
  <c r="NFR415"/>
  <c r="NFQ415"/>
  <c r="NFP415"/>
  <c r="NFO415"/>
  <c r="NFN415"/>
  <c r="NFM415"/>
  <c r="NFL415"/>
  <c r="NFK415"/>
  <c r="NFJ415"/>
  <c r="NFI415"/>
  <c r="NFH415"/>
  <c r="NFG415"/>
  <c r="NFF415"/>
  <c r="NFE415"/>
  <c r="NFD415"/>
  <c r="NFC415"/>
  <c r="NFB415"/>
  <c r="NFA415"/>
  <c r="NEZ415"/>
  <c r="NEY415"/>
  <c r="NEX415"/>
  <c r="NEW415"/>
  <c r="NEV415"/>
  <c r="NEU415"/>
  <c r="NET415"/>
  <c r="NES415"/>
  <c r="NER415"/>
  <c r="NEQ415"/>
  <c r="NEP415"/>
  <c r="NEO415"/>
  <c r="NEN415"/>
  <c r="NEM415"/>
  <c r="NEL415"/>
  <c r="NEK415"/>
  <c r="NEJ415"/>
  <c r="NEI415"/>
  <c r="NEH415"/>
  <c r="NEG415"/>
  <c r="NEF415"/>
  <c r="NEE415"/>
  <c r="NED415"/>
  <c r="NEC415"/>
  <c r="NEB415"/>
  <c r="NEA415"/>
  <c r="NDZ415"/>
  <c r="NDY415"/>
  <c r="NDX415"/>
  <c r="NDW415"/>
  <c r="NDV415"/>
  <c r="NDU415"/>
  <c r="NDT415"/>
  <c r="NDS415"/>
  <c r="NDR415"/>
  <c r="NDQ415"/>
  <c r="NDP415"/>
  <c r="NDO415"/>
  <c r="NDN415"/>
  <c r="NDM415"/>
  <c r="NDL415"/>
  <c r="NDK415"/>
  <c r="NDJ415"/>
  <c r="NDI415"/>
  <c r="NDH415"/>
  <c r="NDG415"/>
  <c r="NDF415"/>
  <c r="NDE415"/>
  <c r="NDD415"/>
  <c r="NDC415"/>
  <c r="NDB415"/>
  <c r="NDA415"/>
  <c r="NCZ415"/>
  <c r="NCY415"/>
  <c r="NCX415"/>
  <c r="NCW415"/>
  <c r="NCV415"/>
  <c r="NCU415"/>
  <c r="NCT415"/>
  <c r="NCS415"/>
  <c r="NCR415"/>
  <c r="NCQ415"/>
  <c r="NCP415"/>
  <c r="NCO415"/>
  <c r="NCN415"/>
  <c r="NCM415"/>
  <c r="NCL415"/>
  <c r="NCK415"/>
  <c r="NCJ415"/>
  <c r="NCI415"/>
  <c r="NCH415"/>
  <c r="NCG415"/>
  <c r="NCF415"/>
  <c r="NCE415"/>
  <c r="NCD415"/>
  <c r="NCC415"/>
  <c r="NCB415"/>
  <c r="NCA415"/>
  <c r="NBZ415"/>
  <c r="NBY415"/>
  <c r="NBX415"/>
  <c r="NBW415"/>
  <c r="NBV415"/>
  <c r="NBU415"/>
  <c r="NBT415"/>
  <c r="NBS415"/>
  <c r="NBR415"/>
  <c r="NBQ415"/>
  <c r="NBP415"/>
  <c r="NBO415"/>
  <c r="NBN415"/>
  <c r="NBM415"/>
  <c r="NBL415"/>
  <c r="NBK415"/>
  <c r="NBJ415"/>
  <c r="NBI415"/>
  <c r="NBH415"/>
  <c r="NBG415"/>
  <c r="NBF415"/>
  <c r="NBE415"/>
  <c r="NBD415"/>
  <c r="NBC415"/>
  <c r="NBB415"/>
  <c r="NBA415"/>
  <c r="NAZ415"/>
  <c r="NAY415"/>
  <c r="NAX415"/>
  <c r="NAW415"/>
  <c r="NAV415"/>
  <c r="NAU415"/>
  <c r="NAT415"/>
  <c r="NAS415"/>
  <c r="NAR415"/>
  <c r="NAQ415"/>
  <c r="NAP415"/>
  <c r="NAO415"/>
  <c r="NAN415"/>
  <c r="NAM415"/>
  <c r="NAL415"/>
  <c r="NAK415"/>
  <c r="NAJ415"/>
  <c r="NAI415"/>
  <c r="NAH415"/>
  <c r="NAG415"/>
  <c r="NAF415"/>
  <c r="NAE415"/>
  <c r="NAD415"/>
  <c r="NAC415"/>
  <c r="NAB415"/>
  <c r="NAA415"/>
  <c r="MZZ415"/>
  <c r="MZY415"/>
  <c r="MZX415"/>
  <c r="MZW415"/>
  <c r="MZV415"/>
  <c r="MZU415"/>
  <c r="MZT415"/>
  <c r="MZS415"/>
  <c r="MZR415"/>
  <c r="MZQ415"/>
  <c r="MZP415"/>
  <c r="MZO415"/>
  <c r="MZN415"/>
  <c r="MZM415"/>
  <c r="MZL415"/>
  <c r="MZK415"/>
  <c r="MZJ415"/>
  <c r="MZI415"/>
  <c r="MZH415"/>
  <c r="MZG415"/>
  <c r="MZF415"/>
  <c r="MZE415"/>
  <c r="MZD415"/>
  <c r="MZC415"/>
  <c r="MZB415"/>
  <c r="MZA415"/>
  <c r="MYZ415"/>
  <c r="MYY415"/>
  <c r="MYX415"/>
  <c r="MYW415"/>
  <c r="MYV415"/>
  <c r="MYU415"/>
  <c r="MYT415"/>
  <c r="MYS415"/>
  <c r="MYR415"/>
  <c r="MYQ415"/>
  <c r="MYP415"/>
  <c r="MYO415"/>
  <c r="MYN415"/>
  <c r="MYM415"/>
  <c r="MYL415"/>
  <c r="MYK415"/>
  <c r="MYJ415"/>
  <c r="MYI415"/>
  <c r="MYH415"/>
  <c r="MYG415"/>
  <c r="MYF415"/>
  <c r="MYE415"/>
  <c r="MYD415"/>
  <c r="MYC415"/>
  <c r="MYB415"/>
  <c r="MYA415"/>
  <c r="MXZ415"/>
  <c r="MXY415"/>
  <c r="MXX415"/>
  <c r="MXW415"/>
  <c r="MXV415"/>
  <c r="MXU415"/>
  <c r="MXT415"/>
  <c r="MXS415"/>
  <c r="MXR415"/>
  <c r="MXQ415"/>
  <c r="MXP415"/>
  <c r="MXO415"/>
  <c r="MXN415"/>
  <c r="MXM415"/>
  <c r="MXL415"/>
  <c r="MXK415"/>
  <c r="MXJ415"/>
  <c r="MXI415"/>
  <c r="MXH415"/>
  <c r="MXG415"/>
  <c r="MXF415"/>
  <c r="MXE415"/>
  <c r="MXD415"/>
  <c r="MXC415"/>
  <c r="MXB415"/>
  <c r="MXA415"/>
  <c r="MWZ415"/>
  <c r="MWY415"/>
  <c r="MWX415"/>
  <c r="MWW415"/>
  <c r="MWV415"/>
  <c r="MWU415"/>
  <c r="MWT415"/>
  <c r="MWS415"/>
  <c r="MWR415"/>
  <c r="MWQ415"/>
  <c r="MWP415"/>
  <c r="MWO415"/>
  <c r="MWN415"/>
  <c r="MWM415"/>
  <c r="MWL415"/>
  <c r="MWK415"/>
  <c r="MWJ415"/>
  <c r="MWI415"/>
  <c r="MWH415"/>
  <c r="MWG415"/>
  <c r="MWF415"/>
  <c r="MWE415"/>
  <c r="MWD415"/>
  <c r="MWC415"/>
  <c r="MWB415"/>
  <c r="MWA415"/>
  <c r="MVZ415"/>
  <c r="MVY415"/>
  <c r="MVX415"/>
  <c r="MVW415"/>
  <c r="MVV415"/>
  <c r="MVU415"/>
  <c r="MVT415"/>
  <c r="MVS415"/>
  <c r="MVR415"/>
  <c r="MVQ415"/>
  <c r="MVP415"/>
  <c r="MVO415"/>
  <c r="MVN415"/>
  <c r="MVM415"/>
  <c r="MVL415"/>
  <c r="MVK415"/>
  <c r="MVJ415"/>
  <c r="MVI415"/>
  <c r="MVH415"/>
  <c r="MVG415"/>
  <c r="MVF415"/>
  <c r="MVE415"/>
  <c r="MVD415"/>
  <c r="MVC415"/>
  <c r="MVB415"/>
  <c r="MVA415"/>
  <c r="MUZ415"/>
  <c r="MUY415"/>
  <c r="MUX415"/>
  <c r="MUW415"/>
  <c r="MUV415"/>
  <c r="MUU415"/>
  <c r="MUT415"/>
  <c r="MUS415"/>
  <c r="MUR415"/>
  <c r="MUQ415"/>
  <c r="MUP415"/>
  <c r="MUO415"/>
  <c r="MUN415"/>
  <c r="MUM415"/>
  <c r="MUL415"/>
  <c r="MUK415"/>
  <c r="MUJ415"/>
  <c r="MUI415"/>
  <c r="MUH415"/>
  <c r="MUG415"/>
  <c r="MUF415"/>
  <c r="MUE415"/>
  <c r="MUD415"/>
  <c r="MUC415"/>
  <c r="MUB415"/>
  <c r="MUA415"/>
  <c r="MTZ415"/>
  <c r="MTY415"/>
  <c r="MTX415"/>
  <c r="MTW415"/>
  <c r="MTV415"/>
  <c r="MTU415"/>
  <c r="MTT415"/>
  <c r="MTS415"/>
  <c r="MTR415"/>
  <c r="MTQ415"/>
  <c r="MTP415"/>
  <c r="MTO415"/>
  <c r="MTN415"/>
  <c r="MTM415"/>
  <c r="MTL415"/>
  <c r="MTK415"/>
  <c r="MTJ415"/>
  <c r="MTI415"/>
  <c r="MTH415"/>
  <c r="MTG415"/>
  <c r="MTF415"/>
  <c r="MTE415"/>
  <c r="MTD415"/>
  <c r="MTC415"/>
  <c r="MTB415"/>
  <c r="MTA415"/>
  <c r="MSZ415"/>
  <c r="MSY415"/>
  <c r="MSX415"/>
  <c r="MSW415"/>
  <c r="MSV415"/>
  <c r="MSU415"/>
  <c r="MST415"/>
  <c r="MSS415"/>
  <c r="MSR415"/>
  <c r="MSQ415"/>
  <c r="MSP415"/>
  <c r="MSO415"/>
  <c r="MSN415"/>
  <c r="MSM415"/>
  <c r="MSL415"/>
  <c r="MSK415"/>
  <c r="MSJ415"/>
  <c r="MSI415"/>
  <c r="MSH415"/>
  <c r="MSG415"/>
  <c r="MSF415"/>
  <c r="MSE415"/>
  <c r="MSD415"/>
  <c r="MSC415"/>
  <c r="MSB415"/>
  <c r="MSA415"/>
  <c r="MRZ415"/>
  <c r="MRY415"/>
  <c r="MRX415"/>
  <c r="MRW415"/>
  <c r="MRV415"/>
  <c r="MRU415"/>
  <c r="MRT415"/>
  <c r="MRS415"/>
  <c r="MRR415"/>
  <c r="MRQ415"/>
  <c r="MRP415"/>
  <c r="MRO415"/>
  <c r="MRN415"/>
  <c r="MRM415"/>
  <c r="MRL415"/>
  <c r="MRK415"/>
  <c r="MRJ415"/>
  <c r="MRI415"/>
  <c r="MRH415"/>
  <c r="MRG415"/>
  <c r="MRF415"/>
  <c r="MRE415"/>
  <c r="MRD415"/>
  <c r="MRC415"/>
  <c r="MRB415"/>
  <c r="MRA415"/>
  <c r="MQZ415"/>
  <c r="MQY415"/>
  <c r="MQX415"/>
  <c r="MQW415"/>
  <c r="MQV415"/>
  <c r="MQU415"/>
  <c r="MQT415"/>
  <c r="MQS415"/>
  <c r="MQR415"/>
  <c r="MQQ415"/>
  <c r="MQP415"/>
  <c r="MQO415"/>
  <c r="MQN415"/>
  <c r="MQM415"/>
  <c r="MQL415"/>
  <c r="MQK415"/>
  <c r="MQJ415"/>
  <c r="MQI415"/>
  <c r="MQH415"/>
  <c r="MQG415"/>
  <c r="MQF415"/>
  <c r="MQE415"/>
  <c r="MQD415"/>
  <c r="MQC415"/>
  <c r="MQB415"/>
  <c r="MQA415"/>
  <c r="MPZ415"/>
  <c r="MPY415"/>
  <c r="MPX415"/>
  <c r="MPW415"/>
  <c r="MPV415"/>
  <c r="MPU415"/>
  <c r="MPT415"/>
  <c r="MPS415"/>
  <c r="MPR415"/>
  <c r="MPQ415"/>
  <c r="MPP415"/>
  <c r="MPO415"/>
  <c r="MPN415"/>
  <c r="MPM415"/>
  <c r="MPL415"/>
  <c r="MPK415"/>
  <c r="MPJ415"/>
  <c r="MPI415"/>
  <c r="MPH415"/>
  <c r="MPG415"/>
  <c r="MPF415"/>
  <c r="MPE415"/>
  <c r="MPD415"/>
  <c r="MPC415"/>
  <c r="MPB415"/>
  <c r="MPA415"/>
  <c r="MOZ415"/>
  <c r="MOY415"/>
  <c r="MOX415"/>
  <c r="MOW415"/>
  <c r="MOV415"/>
  <c r="MOU415"/>
  <c r="MOT415"/>
  <c r="MOS415"/>
  <c r="MOR415"/>
  <c r="MOQ415"/>
  <c r="MOP415"/>
  <c r="MOO415"/>
  <c r="MON415"/>
  <c r="MOM415"/>
  <c r="MOL415"/>
  <c r="MOK415"/>
  <c r="MOJ415"/>
  <c r="MOI415"/>
  <c r="MOH415"/>
  <c r="MOG415"/>
  <c r="MOF415"/>
  <c r="MOE415"/>
  <c r="MOD415"/>
  <c r="MOC415"/>
  <c r="MOB415"/>
  <c r="MOA415"/>
  <c r="MNZ415"/>
  <c r="MNY415"/>
  <c r="MNX415"/>
  <c r="MNW415"/>
  <c r="MNV415"/>
  <c r="MNU415"/>
  <c r="MNT415"/>
  <c r="MNS415"/>
  <c r="MNR415"/>
  <c r="MNQ415"/>
  <c r="MNP415"/>
  <c r="MNO415"/>
  <c r="MNN415"/>
  <c r="MNM415"/>
  <c r="MNL415"/>
  <c r="MNK415"/>
  <c r="MNJ415"/>
  <c r="MNI415"/>
  <c r="MNH415"/>
  <c r="MNG415"/>
  <c r="MNF415"/>
  <c r="MNE415"/>
  <c r="MND415"/>
  <c r="MNC415"/>
  <c r="MNB415"/>
  <c r="MNA415"/>
  <c r="MMZ415"/>
  <c r="MMY415"/>
  <c r="MMX415"/>
  <c r="MMW415"/>
  <c r="MMV415"/>
  <c r="MMU415"/>
  <c r="MMT415"/>
  <c r="MMS415"/>
  <c r="MMR415"/>
  <c r="MMQ415"/>
  <c r="MMP415"/>
  <c r="MMO415"/>
  <c r="MMN415"/>
  <c r="MMM415"/>
  <c r="MML415"/>
  <c r="MMK415"/>
  <c r="MMJ415"/>
  <c r="MMI415"/>
  <c r="MMH415"/>
  <c r="MMG415"/>
  <c r="MMF415"/>
  <c r="MME415"/>
  <c r="MMD415"/>
  <c r="MMC415"/>
  <c r="MMB415"/>
  <c r="MMA415"/>
  <c r="MLZ415"/>
  <c r="MLY415"/>
  <c r="MLX415"/>
  <c r="MLW415"/>
  <c r="MLV415"/>
  <c r="MLU415"/>
  <c r="MLT415"/>
  <c r="MLS415"/>
  <c r="MLR415"/>
  <c r="MLQ415"/>
  <c r="MLP415"/>
  <c r="MLO415"/>
  <c r="MLN415"/>
  <c r="MLM415"/>
  <c r="MLL415"/>
  <c r="MLK415"/>
  <c r="MLJ415"/>
  <c r="MLI415"/>
  <c r="MLH415"/>
  <c r="MLG415"/>
  <c r="MLF415"/>
  <c r="MLE415"/>
  <c r="MLD415"/>
  <c r="MLC415"/>
  <c r="MLB415"/>
  <c r="MLA415"/>
  <c r="MKZ415"/>
  <c r="MKY415"/>
  <c r="MKX415"/>
  <c r="MKW415"/>
  <c r="MKV415"/>
  <c r="MKU415"/>
  <c r="MKT415"/>
  <c r="MKS415"/>
  <c r="MKR415"/>
  <c r="MKQ415"/>
  <c r="MKP415"/>
  <c r="MKO415"/>
  <c r="MKN415"/>
  <c r="MKM415"/>
  <c r="MKL415"/>
  <c r="MKK415"/>
  <c r="MKJ415"/>
  <c r="MKI415"/>
  <c r="MKH415"/>
  <c r="MKG415"/>
  <c r="MKF415"/>
  <c r="MKE415"/>
  <c r="MKD415"/>
  <c r="MKC415"/>
  <c r="MKB415"/>
  <c r="MKA415"/>
  <c r="MJZ415"/>
  <c r="MJY415"/>
  <c r="MJX415"/>
  <c r="MJW415"/>
  <c r="MJV415"/>
  <c r="MJU415"/>
  <c r="MJT415"/>
  <c r="MJS415"/>
  <c r="MJR415"/>
  <c r="MJQ415"/>
  <c r="MJP415"/>
  <c r="MJO415"/>
  <c r="MJN415"/>
  <c r="MJM415"/>
  <c r="MJL415"/>
  <c r="MJK415"/>
  <c r="MJJ415"/>
  <c r="MJI415"/>
  <c r="MJH415"/>
  <c r="MJG415"/>
  <c r="MJF415"/>
  <c r="MJE415"/>
  <c r="MJD415"/>
  <c r="MJC415"/>
  <c r="MJB415"/>
  <c r="MJA415"/>
  <c r="MIZ415"/>
  <c r="MIY415"/>
  <c r="MIX415"/>
  <c r="MIW415"/>
  <c r="MIV415"/>
  <c r="MIU415"/>
  <c r="MIT415"/>
  <c r="MIS415"/>
  <c r="MIR415"/>
  <c r="MIQ415"/>
  <c r="MIP415"/>
  <c r="MIO415"/>
  <c r="MIN415"/>
  <c r="MIM415"/>
  <c r="MIL415"/>
  <c r="MIK415"/>
  <c r="MIJ415"/>
  <c r="MII415"/>
  <c r="MIH415"/>
  <c r="MIG415"/>
  <c r="MIF415"/>
  <c r="MIE415"/>
  <c r="MID415"/>
  <c r="MIC415"/>
  <c r="MIB415"/>
  <c r="MIA415"/>
  <c r="MHZ415"/>
  <c r="MHY415"/>
  <c r="MHX415"/>
  <c r="MHW415"/>
  <c r="MHV415"/>
  <c r="MHU415"/>
  <c r="MHT415"/>
  <c r="MHS415"/>
  <c r="MHR415"/>
  <c r="MHQ415"/>
  <c r="MHP415"/>
  <c r="MHO415"/>
  <c r="MHN415"/>
  <c r="MHM415"/>
  <c r="MHL415"/>
  <c r="MHK415"/>
  <c r="MHJ415"/>
  <c r="MHI415"/>
  <c r="MHH415"/>
  <c r="MHG415"/>
  <c r="MHF415"/>
  <c r="MHE415"/>
  <c r="MHD415"/>
  <c r="MHC415"/>
  <c r="MHB415"/>
  <c r="MHA415"/>
  <c r="MGZ415"/>
  <c r="MGY415"/>
  <c r="MGX415"/>
  <c r="MGW415"/>
  <c r="MGV415"/>
  <c r="MGU415"/>
  <c r="MGT415"/>
  <c r="MGS415"/>
  <c r="MGR415"/>
  <c r="MGQ415"/>
  <c r="MGP415"/>
  <c r="MGO415"/>
  <c r="MGN415"/>
  <c r="MGM415"/>
  <c r="MGL415"/>
  <c r="MGK415"/>
  <c r="MGJ415"/>
  <c r="MGI415"/>
  <c r="MGH415"/>
  <c r="MGG415"/>
  <c r="MGF415"/>
  <c r="MGE415"/>
  <c r="MGD415"/>
  <c r="MGC415"/>
  <c r="MGB415"/>
  <c r="MGA415"/>
  <c r="MFZ415"/>
  <c r="MFY415"/>
  <c r="MFX415"/>
  <c r="MFW415"/>
  <c r="MFV415"/>
  <c r="MFU415"/>
  <c r="MFT415"/>
  <c r="MFS415"/>
  <c r="MFR415"/>
  <c r="MFQ415"/>
  <c r="MFP415"/>
  <c r="MFO415"/>
  <c r="MFN415"/>
  <c r="MFM415"/>
  <c r="MFL415"/>
  <c r="MFK415"/>
  <c r="MFJ415"/>
  <c r="MFI415"/>
  <c r="MFH415"/>
  <c r="MFG415"/>
  <c r="MFF415"/>
  <c r="MFE415"/>
  <c r="MFD415"/>
  <c r="MFC415"/>
  <c r="MFB415"/>
  <c r="MFA415"/>
  <c r="MEZ415"/>
  <c r="MEY415"/>
  <c r="MEX415"/>
  <c r="MEW415"/>
  <c r="MEV415"/>
  <c r="MEU415"/>
  <c r="MET415"/>
  <c r="MES415"/>
  <c r="MER415"/>
  <c r="MEQ415"/>
  <c r="MEP415"/>
  <c r="MEO415"/>
  <c r="MEN415"/>
  <c r="MEM415"/>
  <c r="MEL415"/>
  <c r="MEK415"/>
  <c r="MEJ415"/>
  <c r="MEI415"/>
  <c r="MEH415"/>
  <c r="MEG415"/>
  <c r="MEF415"/>
  <c r="MEE415"/>
  <c r="MED415"/>
  <c r="MEC415"/>
  <c r="MEB415"/>
  <c r="MEA415"/>
  <c r="MDZ415"/>
  <c r="MDY415"/>
  <c r="MDX415"/>
  <c r="MDW415"/>
  <c r="MDV415"/>
  <c r="MDU415"/>
  <c r="MDT415"/>
  <c r="MDS415"/>
  <c r="MDR415"/>
  <c r="MDQ415"/>
  <c r="MDP415"/>
  <c r="MDO415"/>
  <c r="MDN415"/>
  <c r="MDM415"/>
  <c r="MDL415"/>
  <c r="MDK415"/>
  <c r="MDJ415"/>
  <c r="MDI415"/>
  <c r="MDH415"/>
  <c r="MDG415"/>
  <c r="MDF415"/>
  <c r="MDE415"/>
  <c r="MDD415"/>
  <c r="MDC415"/>
  <c r="MDB415"/>
  <c r="MDA415"/>
  <c r="MCZ415"/>
  <c r="MCY415"/>
  <c r="MCX415"/>
  <c r="MCW415"/>
  <c r="MCV415"/>
  <c r="MCU415"/>
  <c r="MCT415"/>
  <c r="MCS415"/>
  <c r="MCR415"/>
  <c r="MCQ415"/>
  <c r="MCP415"/>
  <c r="MCO415"/>
  <c r="MCN415"/>
  <c r="MCM415"/>
  <c r="MCL415"/>
  <c r="MCK415"/>
  <c r="MCJ415"/>
  <c r="MCI415"/>
  <c r="MCH415"/>
  <c r="MCG415"/>
  <c r="MCF415"/>
  <c r="MCE415"/>
  <c r="MCD415"/>
  <c r="MCC415"/>
  <c r="MCB415"/>
  <c r="MCA415"/>
  <c r="MBZ415"/>
  <c r="MBY415"/>
  <c r="MBX415"/>
  <c r="MBW415"/>
  <c r="MBV415"/>
  <c r="MBU415"/>
  <c r="MBT415"/>
  <c r="MBS415"/>
  <c r="MBR415"/>
  <c r="MBQ415"/>
  <c r="MBP415"/>
  <c r="MBO415"/>
  <c r="MBN415"/>
  <c r="MBM415"/>
  <c r="MBL415"/>
  <c r="MBK415"/>
  <c r="MBJ415"/>
  <c r="MBI415"/>
  <c r="MBH415"/>
  <c r="MBG415"/>
  <c r="MBF415"/>
  <c r="MBE415"/>
  <c r="MBD415"/>
  <c r="MBC415"/>
  <c r="MBB415"/>
  <c r="MBA415"/>
  <c r="MAZ415"/>
  <c r="MAY415"/>
  <c r="MAX415"/>
  <c r="MAW415"/>
  <c r="MAV415"/>
  <c r="MAU415"/>
  <c r="MAT415"/>
  <c r="MAS415"/>
  <c r="MAR415"/>
  <c r="MAQ415"/>
  <c r="MAP415"/>
  <c r="MAO415"/>
  <c r="MAN415"/>
  <c r="MAM415"/>
  <c r="MAL415"/>
  <c r="MAK415"/>
  <c r="MAJ415"/>
  <c r="MAI415"/>
  <c r="MAH415"/>
  <c r="MAG415"/>
  <c r="MAF415"/>
  <c r="MAE415"/>
  <c r="MAD415"/>
  <c r="MAC415"/>
  <c r="MAB415"/>
  <c r="MAA415"/>
  <c r="LZZ415"/>
  <c r="LZY415"/>
  <c r="LZX415"/>
  <c r="LZW415"/>
  <c r="LZV415"/>
  <c r="LZU415"/>
  <c r="LZT415"/>
  <c r="LZS415"/>
  <c r="LZR415"/>
  <c r="LZQ415"/>
  <c r="LZP415"/>
  <c r="LZO415"/>
  <c r="LZN415"/>
  <c r="LZM415"/>
  <c r="LZL415"/>
  <c r="LZK415"/>
  <c r="LZJ415"/>
  <c r="LZI415"/>
  <c r="LZH415"/>
  <c r="LZG415"/>
  <c r="LZF415"/>
  <c r="LZE415"/>
  <c r="LZD415"/>
  <c r="LZC415"/>
  <c r="LZB415"/>
  <c r="LZA415"/>
  <c r="LYZ415"/>
  <c r="LYY415"/>
  <c r="LYX415"/>
  <c r="LYW415"/>
  <c r="LYV415"/>
  <c r="LYU415"/>
  <c r="LYT415"/>
  <c r="LYS415"/>
  <c r="LYR415"/>
  <c r="LYQ415"/>
  <c r="LYP415"/>
  <c r="LYO415"/>
  <c r="LYN415"/>
  <c r="LYM415"/>
  <c r="LYL415"/>
  <c r="LYK415"/>
  <c r="LYJ415"/>
  <c r="LYI415"/>
  <c r="LYH415"/>
  <c r="LYG415"/>
  <c r="LYF415"/>
  <c r="LYE415"/>
  <c r="LYD415"/>
  <c r="LYC415"/>
  <c r="LYB415"/>
  <c r="LYA415"/>
  <c r="LXZ415"/>
  <c r="LXY415"/>
  <c r="LXX415"/>
  <c r="LXW415"/>
  <c r="LXV415"/>
  <c r="LXU415"/>
  <c r="LXT415"/>
  <c r="LXS415"/>
  <c r="LXR415"/>
  <c r="LXQ415"/>
  <c r="LXP415"/>
  <c r="LXO415"/>
  <c r="LXN415"/>
  <c r="LXM415"/>
  <c r="LXL415"/>
  <c r="LXK415"/>
  <c r="LXJ415"/>
  <c r="LXI415"/>
  <c r="LXH415"/>
  <c r="LXG415"/>
  <c r="LXF415"/>
  <c r="LXE415"/>
  <c r="LXD415"/>
  <c r="LXC415"/>
  <c r="LXB415"/>
  <c r="LXA415"/>
  <c r="LWZ415"/>
  <c r="LWY415"/>
  <c r="LWX415"/>
  <c r="LWW415"/>
  <c r="LWV415"/>
  <c r="LWU415"/>
  <c r="LWT415"/>
  <c r="LWS415"/>
  <c r="LWR415"/>
  <c r="LWQ415"/>
  <c r="LWP415"/>
  <c r="LWO415"/>
  <c r="LWN415"/>
  <c r="LWM415"/>
  <c r="LWL415"/>
  <c r="LWK415"/>
  <c r="LWJ415"/>
  <c r="LWI415"/>
  <c r="LWH415"/>
  <c r="LWG415"/>
  <c r="LWF415"/>
  <c r="LWE415"/>
  <c r="LWD415"/>
  <c r="LWC415"/>
  <c r="LWB415"/>
  <c r="LWA415"/>
  <c r="LVZ415"/>
  <c r="LVY415"/>
  <c r="LVX415"/>
  <c r="LVW415"/>
  <c r="LVV415"/>
  <c r="LVU415"/>
  <c r="LVT415"/>
  <c r="LVS415"/>
  <c r="LVR415"/>
  <c r="LVQ415"/>
  <c r="LVP415"/>
  <c r="LVO415"/>
  <c r="LVN415"/>
  <c r="LVM415"/>
  <c r="LVL415"/>
  <c r="LVK415"/>
  <c r="LVJ415"/>
  <c r="LVI415"/>
  <c r="LVH415"/>
  <c r="LVG415"/>
  <c r="LVF415"/>
  <c r="LVE415"/>
  <c r="LVD415"/>
  <c r="LVC415"/>
  <c r="LVB415"/>
  <c r="LVA415"/>
  <c r="LUZ415"/>
  <c r="LUY415"/>
  <c r="LUX415"/>
  <c r="LUW415"/>
  <c r="LUV415"/>
  <c r="LUU415"/>
  <c r="LUT415"/>
  <c r="LUS415"/>
  <c r="LUR415"/>
  <c r="LUQ415"/>
  <c r="LUP415"/>
  <c r="LUO415"/>
  <c r="LUN415"/>
  <c r="LUM415"/>
  <c r="LUL415"/>
  <c r="LUK415"/>
  <c r="LUJ415"/>
  <c r="LUI415"/>
  <c r="LUH415"/>
  <c r="LUG415"/>
  <c r="LUF415"/>
  <c r="LUE415"/>
  <c r="LUD415"/>
  <c r="LUC415"/>
  <c r="LUB415"/>
  <c r="LUA415"/>
  <c r="LTZ415"/>
  <c r="LTY415"/>
  <c r="LTX415"/>
  <c r="LTW415"/>
  <c r="LTV415"/>
  <c r="LTU415"/>
  <c r="LTT415"/>
  <c r="LTS415"/>
  <c r="LTR415"/>
  <c r="LTQ415"/>
  <c r="LTP415"/>
  <c r="LTO415"/>
  <c r="LTN415"/>
  <c r="LTM415"/>
  <c r="LTL415"/>
  <c r="LTK415"/>
  <c r="LTJ415"/>
  <c r="LTI415"/>
  <c r="LTH415"/>
  <c r="LTG415"/>
  <c r="LTF415"/>
  <c r="LTE415"/>
  <c r="LTD415"/>
  <c r="LTC415"/>
  <c r="LTB415"/>
  <c r="LTA415"/>
  <c r="LSZ415"/>
  <c r="LSY415"/>
  <c r="LSX415"/>
  <c r="LSW415"/>
  <c r="LSV415"/>
  <c r="LSU415"/>
  <c r="LST415"/>
  <c r="LSS415"/>
  <c r="LSR415"/>
  <c r="LSQ415"/>
  <c r="LSP415"/>
  <c r="LSO415"/>
  <c r="LSN415"/>
  <c r="LSM415"/>
  <c r="LSL415"/>
  <c r="LSK415"/>
  <c r="LSJ415"/>
  <c r="LSI415"/>
  <c r="LSH415"/>
  <c r="LSG415"/>
  <c r="LSF415"/>
  <c r="LSE415"/>
  <c r="LSD415"/>
  <c r="LSC415"/>
  <c r="LSB415"/>
  <c r="LSA415"/>
  <c r="LRZ415"/>
  <c r="LRY415"/>
  <c r="LRX415"/>
  <c r="LRW415"/>
  <c r="LRV415"/>
  <c r="LRU415"/>
  <c r="LRT415"/>
  <c r="LRS415"/>
  <c r="LRR415"/>
  <c r="LRQ415"/>
  <c r="LRP415"/>
  <c r="LRO415"/>
  <c r="LRN415"/>
  <c r="LRM415"/>
  <c r="LRL415"/>
  <c r="LRK415"/>
  <c r="LRJ415"/>
  <c r="LRI415"/>
  <c r="LRH415"/>
  <c r="LRG415"/>
  <c r="LRF415"/>
  <c r="LRE415"/>
  <c r="LRD415"/>
  <c r="LRC415"/>
  <c r="LRB415"/>
  <c r="LRA415"/>
  <c r="LQZ415"/>
  <c r="LQY415"/>
  <c r="LQX415"/>
  <c r="LQW415"/>
  <c r="LQV415"/>
  <c r="LQU415"/>
  <c r="LQT415"/>
  <c r="LQS415"/>
  <c r="LQR415"/>
  <c r="LQQ415"/>
  <c r="LQP415"/>
  <c r="LQO415"/>
  <c r="LQN415"/>
  <c r="LQM415"/>
  <c r="LQL415"/>
  <c r="LQK415"/>
  <c r="LQJ415"/>
  <c r="LQI415"/>
  <c r="LQH415"/>
  <c r="LQG415"/>
  <c r="LQF415"/>
  <c r="LQE415"/>
  <c r="LQD415"/>
  <c r="LQC415"/>
  <c r="LQB415"/>
  <c r="LQA415"/>
  <c r="LPZ415"/>
  <c r="LPY415"/>
  <c r="LPX415"/>
  <c r="LPW415"/>
  <c r="LPV415"/>
  <c r="LPU415"/>
  <c r="LPT415"/>
  <c r="LPS415"/>
  <c r="LPR415"/>
  <c r="LPQ415"/>
  <c r="LPP415"/>
  <c r="LPO415"/>
  <c r="LPN415"/>
  <c r="LPM415"/>
  <c r="LPL415"/>
  <c r="LPK415"/>
  <c r="LPJ415"/>
  <c r="LPI415"/>
  <c r="LPH415"/>
  <c r="LPG415"/>
  <c r="LPF415"/>
  <c r="LPE415"/>
  <c r="LPD415"/>
  <c r="LPC415"/>
  <c r="LPB415"/>
  <c r="LPA415"/>
  <c r="LOZ415"/>
  <c r="LOY415"/>
  <c r="LOX415"/>
  <c r="LOW415"/>
  <c r="LOV415"/>
  <c r="LOU415"/>
  <c r="LOT415"/>
  <c r="LOS415"/>
  <c r="LOR415"/>
  <c r="LOQ415"/>
  <c r="LOP415"/>
  <c r="LOO415"/>
  <c r="LON415"/>
  <c r="LOM415"/>
  <c r="LOL415"/>
  <c r="LOK415"/>
  <c r="LOJ415"/>
  <c r="LOI415"/>
  <c r="LOH415"/>
  <c r="LOG415"/>
  <c r="LOF415"/>
  <c r="LOE415"/>
  <c r="LOD415"/>
  <c r="LOC415"/>
  <c r="LOB415"/>
  <c r="LOA415"/>
  <c r="LNZ415"/>
  <c r="LNY415"/>
  <c r="LNX415"/>
  <c r="LNW415"/>
  <c r="LNV415"/>
  <c r="LNU415"/>
  <c r="LNT415"/>
  <c r="LNS415"/>
  <c r="LNR415"/>
  <c r="LNQ415"/>
  <c r="LNP415"/>
  <c r="LNO415"/>
  <c r="LNN415"/>
  <c r="LNM415"/>
  <c r="LNL415"/>
  <c r="LNK415"/>
  <c r="LNJ415"/>
  <c r="LNI415"/>
  <c r="LNH415"/>
  <c r="LNG415"/>
  <c r="LNF415"/>
  <c r="LNE415"/>
  <c r="LND415"/>
  <c r="LNC415"/>
  <c r="LNB415"/>
  <c r="LNA415"/>
  <c r="LMZ415"/>
  <c r="LMY415"/>
  <c r="LMX415"/>
  <c r="LMW415"/>
  <c r="LMV415"/>
  <c r="LMU415"/>
  <c r="LMT415"/>
  <c r="LMS415"/>
  <c r="LMR415"/>
  <c r="LMQ415"/>
  <c r="LMP415"/>
  <c r="LMO415"/>
  <c r="LMN415"/>
  <c r="LMM415"/>
  <c r="LML415"/>
  <c r="LMK415"/>
  <c r="LMJ415"/>
  <c r="LMI415"/>
  <c r="LMH415"/>
  <c r="LMG415"/>
  <c r="LMF415"/>
  <c r="LME415"/>
  <c r="LMD415"/>
  <c r="LMC415"/>
  <c r="LMB415"/>
  <c r="LMA415"/>
  <c r="LLZ415"/>
  <c r="LLY415"/>
  <c r="LLX415"/>
  <c r="LLW415"/>
  <c r="LLV415"/>
  <c r="LLU415"/>
  <c r="LLT415"/>
  <c r="LLS415"/>
  <c r="LLR415"/>
  <c r="LLQ415"/>
  <c r="LLP415"/>
  <c r="LLO415"/>
  <c r="LLN415"/>
  <c r="LLM415"/>
  <c r="LLL415"/>
  <c r="LLK415"/>
  <c r="LLJ415"/>
  <c r="LLI415"/>
  <c r="LLH415"/>
  <c r="LLG415"/>
  <c r="LLF415"/>
  <c r="LLE415"/>
  <c r="LLD415"/>
  <c r="LLC415"/>
  <c r="LLB415"/>
  <c r="LLA415"/>
  <c r="LKZ415"/>
  <c r="LKY415"/>
  <c r="LKX415"/>
  <c r="LKW415"/>
  <c r="LKV415"/>
  <c r="LKU415"/>
  <c r="LKT415"/>
  <c r="LKS415"/>
  <c r="LKR415"/>
  <c r="LKQ415"/>
  <c r="LKP415"/>
  <c r="LKO415"/>
  <c r="LKN415"/>
  <c r="LKM415"/>
  <c r="LKL415"/>
  <c r="LKK415"/>
  <c r="LKJ415"/>
  <c r="LKI415"/>
  <c r="LKH415"/>
  <c r="LKG415"/>
  <c r="LKF415"/>
  <c r="LKE415"/>
  <c r="LKD415"/>
  <c r="LKC415"/>
  <c r="LKB415"/>
  <c r="LKA415"/>
  <c r="LJZ415"/>
  <c r="LJY415"/>
  <c r="LJX415"/>
  <c r="LJW415"/>
  <c r="LJV415"/>
  <c r="LJU415"/>
  <c r="LJT415"/>
  <c r="LJS415"/>
  <c r="LJR415"/>
  <c r="LJQ415"/>
  <c r="LJP415"/>
  <c r="LJO415"/>
  <c r="LJN415"/>
  <c r="LJM415"/>
  <c r="LJL415"/>
  <c r="LJK415"/>
  <c r="LJJ415"/>
  <c r="LJI415"/>
  <c r="LJH415"/>
  <c r="LJG415"/>
  <c r="LJF415"/>
  <c r="LJE415"/>
  <c r="LJD415"/>
  <c r="LJC415"/>
  <c r="LJB415"/>
  <c r="LJA415"/>
  <c r="LIZ415"/>
  <c r="LIY415"/>
  <c r="LIX415"/>
  <c r="LIW415"/>
  <c r="LIV415"/>
  <c r="LIU415"/>
  <c r="LIT415"/>
  <c r="LIS415"/>
  <c r="LIR415"/>
  <c r="LIQ415"/>
  <c r="LIP415"/>
  <c r="LIO415"/>
  <c r="LIN415"/>
  <c r="LIM415"/>
  <c r="LIL415"/>
  <c r="LIK415"/>
  <c r="LIJ415"/>
  <c r="LII415"/>
  <c r="LIH415"/>
  <c r="LIG415"/>
  <c r="LIF415"/>
  <c r="LIE415"/>
  <c r="LID415"/>
  <c r="LIC415"/>
  <c r="LIB415"/>
  <c r="LIA415"/>
  <c r="LHZ415"/>
  <c r="LHY415"/>
  <c r="LHX415"/>
  <c r="LHW415"/>
  <c r="LHV415"/>
  <c r="LHU415"/>
  <c r="LHT415"/>
  <c r="LHS415"/>
  <c r="LHR415"/>
  <c r="LHQ415"/>
  <c r="LHP415"/>
  <c r="LHO415"/>
  <c r="LHN415"/>
  <c r="LHM415"/>
  <c r="LHL415"/>
  <c r="LHK415"/>
  <c r="LHJ415"/>
  <c r="LHI415"/>
  <c r="LHH415"/>
  <c r="LHG415"/>
  <c r="LHF415"/>
  <c r="LHE415"/>
  <c r="LHD415"/>
  <c r="LHC415"/>
  <c r="LHB415"/>
  <c r="LHA415"/>
  <c r="LGZ415"/>
  <c r="LGY415"/>
  <c r="LGX415"/>
  <c r="LGW415"/>
  <c r="LGV415"/>
  <c r="LGU415"/>
  <c r="LGT415"/>
  <c r="LGS415"/>
  <c r="LGR415"/>
  <c r="LGQ415"/>
  <c r="LGP415"/>
  <c r="LGO415"/>
  <c r="LGN415"/>
  <c r="LGM415"/>
  <c r="LGL415"/>
  <c r="LGK415"/>
  <c r="LGJ415"/>
  <c r="LGI415"/>
  <c r="LGH415"/>
  <c r="LGG415"/>
  <c r="LGF415"/>
  <c r="LGE415"/>
  <c r="LGD415"/>
  <c r="LGC415"/>
  <c r="LGB415"/>
  <c r="LGA415"/>
  <c r="LFZ415"/>
  <c r="LFY415"/>
  <c r="LFX415"/>
  <c r="LFW415"/>
  <c r="LFV415"/>
  <c r="LFU415"/>
  <c r="LFT415"/>
  <c r="LFS415"/>
  <c r="LFR415"/>
  <c r="LFQ415"/>
  <c r="LFP415"/>
  <c r="LFO415"/>
  <c r="LFN415"/>
  <c r="LFM415"/>
  <c r="LFL415"/>
  <c r="LFK415"/>
  <c r="LFJ415"/>
  <c r="LFI415"/>
  <c r="LFH415"/>
  <c r="LFG415"/>
  <c r="LFF415"/>
  <c r="LFE415"/>
  <c r="LFD415"/>
  <c r="LFC415"/>
  <c r="LFB415"/>
  <c r="LFA415"/>
  <c r="LEZ415"/>
  <c r="LEY415"/>
  <c r="LEX415"/>
  <c r="LEW415"/>
  <c r="LEV415"/>
  <c r="LEU415"/>
  <c r="LET415"/>
  <c r="LES415"/>
  <c r="LER415"/>
  <c r="LEQ415"/>
  <c r="LEP415"/>
  <c r="LEO415"/>
  <c r="LEN415"/>
  <c r="LEM415"/>
  <c r="LEL415"/>
  <c r="LEK415"/>
  <c r="LEJ415"/>
  <c r="LEI415"/>
  <c r="LEH415"/>
  <c r="LEG415"/>
  <c r="LEF415"/>
  <c r="LEE415"/>
  <c r="LED415"/>
  <c r="LEC415"/>
  <c r="LEB415"/>
  <c r="LEA415"/>
  <c r="LDZ415"/>
  <c r="LDY415"/>
  <c r="LDX415"/>
  <c r="LDW415"/>
  <c r="LDV415"/>
  <c r="LDU415"/>
  <c r="LDT415"/>
  <c r="LDS415"/>
  <c r="LDR415"/>
  <c r="LDQ415"/>
  <c r="LDP415"/>
  <c r="LDO415"/>
  <c r="LDN415"/>
  <c r="LDM415"/>
  <c r="LDL415"/>
  <c r="LDK415"/>
  <c r="LDJ415"/>
  <c r="LDI415"/>
  <c r="LDH415"/>
  <c r="LDG415"/>
  <c r="LDF415"/>
  <c r="LDE415"/>
  <c r="LDD415"/>
  <c r="LDC415"/>
  <c r="LDB415"/>
  <c r="LDA415"/>
  <c r="LCZ415"/>
  <c r="LCY415"/>
  <c r="LCX415"/>
  <c r="LCW415"/>
  <c r="LCV415"/>
  <c r="LCU415"/>
  <c r="LCT415"/>
  <c r="LCS415"/>
  <c r="LCR415"/>
  <c r="LCQ415"/>
  <c r="LCP415"/>
  <c r="LCO415"/>
  <c r="LCN415"/>
  <c r="LCM415"/>
  <c r="LCL415"/>
  <c r="LCK415"/>
  <c r="LCJ415"/>
  <c r="LCI415"/>
  <c r="LCH415"/>
  <c r="LCG415"/>
  <c r="LCF415"/>
  <c r="LCE415"/>
  <c r="LCD415"/>
  <c r="LCC415"/>
  <c r="LCB415"/>
  <c r="LCA415"/>
  <c r="LBZ415"/>
  <c r="LBY415"/>
  <c r="LBX415"/>
  <c r="LBW415"/>
  <c r="LBV415"/>
  <c r="LBU415"/>
  <c r="LBT415"/>
  <c r="LBS415"/>
  <c r="LBR415"/>
  <c r="LBQ415"/>
  <c r="LBP415"/>
  <c r="LBO415"/>
  <c r="LBN415"/>
  <c r="LBM415"/>
  <c r="LBL415"/>
  <c r="LBK415"/>
  <c r="LBJ415"/>
  <c r="LBI415"/>
  <c r="LBH415"/>
  <c r="LBG415"/>
  <c r="LBF415"/>
  <c r="LBE415"/>
  <c r="LBD415"/>
  <c r="LBC415"/>
  <c r="LBB415"/>
  <c r="LBA415"/>
  <c r="LAZ415"/>
  <c r="LAY415"/>
  <c r="LAX415"/>
  <c r="LAW415"/>
  <c r="LAV415"/>
  <c r="LAU415"/>
  <c r="LAT415"/>
  <c r="LAS415"/>
  <c r="LAR415"/>
  <c r="LAQ415"/>
  <c r="LAP415"/>
  <c r="LAO415"/>
  <c r="LAN415"/>
  <c r="LAM415"/>
  <c r="LAL415"/>
  <c r="LAK415"/>
  <c r="LAJ415"/>
  <c r="LAI415"/>
  <c r="LAH415"/>
  <c r="LAG415"/>
  <c r="LAF415"/>
  <c r="LAE415"/>
  <c r="LAD415"/>
  <c r="LAC415"/>
  <c r="LAB415"/>
  <c r="LAA415"/>
  <c r="KZZ415"/>
  <c r="KZY415"/>
  <c r="KZX415"/>
  <c r="KZW415"/>
  <c r="KZV415"/>
  <c r="KZU415"/>
  <c r="KZT415"/>
  <c r="KZS415"/>
  <c r="KZR415"/>
  <c r="KZQ415"/>
  <c r="KZP415"/>
  <c r="KZO415"/>
  <c r="KZN415"/>
  <c r="KZM415"/>
  <c r="KZL415"/>
  <c r="KZK415"/>
  <c r="KZJ415"/>
  <c r="KZI415"/>
  <c r="KZH415"/>
  <c r="KZG415"/>
  <c r="KZF415"/>
  <c r="KZE415"/>
  <c r="KZD415"/>
  <c r="KZC415"/>
  <c r="KZB415"/>
  <c r="KZA415"/>
  <c r="KYZ415"/>
  <c r="KYY415"/>
  <c r="KYX415"/>
  <c r="KYW415"/>
  <c r="KYV415"/>
  <c r="KYU415"/>
  <c r="KYT415"/>
  <c r="KYS415"/>
  <c r="KYR415"/>
  <c r="KYQ415"/>
  <c r="KYP415"/>
  <c r="KYO415"/>
  <c r="KYN415"/>
  <c r="KYM415"/>
  <c r="KYL415"/>
  <c r="KYK415"/>
  <c r="KYJ415"/>
  <c r="KYI415"/>
  <c r="KYH415"/>
  <c r="KYG415"/>
  <c r="KYF415"/>
  <c r="KYE415"/>
  <c r="KYD415"/>
  <c r="KYC415"/>
  <c r="KYB415"/>
  <c r="KYA415"/>
  <c r="KXZ415"/>
  <c r="KXY415"/>
  <c r="KXX415"/>
  <c r="KXW415"/>
  <c r="KXV415"/>
  <c r="KXU415"/>
  <c r="KXT415"/>
  <c r="KXS415"/>
  <c r="KXR415"/>
  <c r="KXQ415"/>
  <c r="KXP415"/>
  <c r="KXO415"/>
  <c r="KXN415"/>
  <c r="KXM415"/>
  <c r="KXL415"/>
  <c r="KXK415"/>
  <c r="KXJ415"/>
  <c r="KXI415"/>
  <c r="KXH415"/>
  <c r="KXG415"/>
  <c r="KXF415"/>
  <c r="KXE415"/>
  <c r="KXD415"/>
  <c r="KXC415"/>
  <c r="KXB415"/>
  <c r="KXA415"/>
  <c r="KWZ415"/>
  <c r="KWY415"/>
  <c r="KWX415"/>
  <c r="KWW415"/>
  <c r="KWV415"/>
  <c r="KWU415"/>
  <c r="KWT415"/>
  <c r="KWS415"/>
  <c r="KWR415"/>
  <c r="KWQ415"/>
  <c r="KWP415"/>
  <c r="KWO415"/>
  <c r="KWN415"/>
  <c r="KWM415"/>
  <c r="KWL415"/>
  <c r="KWK415"/>
  <c r="KWJ415"/>
  <c r="KWI415"/>
  <c r="KWH415"/>
  <c r="KWG415"/>
  <c r="KWF415"/>
  <c r="KWE415"/>
  <c r="KWD415"/>
  <c r="KWC415"/>
  <c r="KWB415"/>
  <c r="KWA415"/>
  <c r="KVZ415"/>
  <c r="KVY415"/>
  <c r="KVX415"/>
  <c r="KVW415"/>
  <c r="KVV415"/>
  <c r="KVU415"/>
  <c r="KVT415"/>
  <c r="KVS415"/>
  <c r="KVR415"/>
  <c r="KVQ415"/>
  <c r="KVP415"/>
  <c r="KVO415"/>
  <c r="KVN415"/>
  <c r="KVM415"/>
  <c r="KVL415"/>
  <c r="KVK415"/>
  <c r="KVJ415"/>
  <c r="KVI415"/>
  <c r="KVH415"/>
  <c r="KVG415"/>
  <c r="KVF415"/>
  <c r="KVE415"/>
  <c r="KVD415"/>
  <c r="KVC415"/>
  <c r="KVB415"/>
  <c r="KVA415"/>
  <c r="KUZ415"/>
  <c r="KUY415"/>
  <c r="KUX415"/>
  <c r="KUW415"/>
  <c r="KUV415"/>
  <c r="KUU415"/>
  <c r="KUT415"/>
  <c r="KUS415"/>
  <c r="KUR415"/>
  <c r="KUQ415"/>
  <c r="KUP415"/>
  <c r="KUO415"/>
  <c r="KUN415"/>
  <c r="KUM415"/>
  <c r="KUL415"/>
  <c r="KUK415"/>
  <c r="KUJ415"/>
  <c r="KUI415"/>
  <c r="KUH415"/>
  <c r="KUG415"/>
  <c r="KUF415"/>
  <c r="KUE415"/>
  <c r="KUD415"/>
  <c r="KUC415"/>
  <c r="KUB415"/>
  <c r="KUA415"/>
  <c r="KTZ415"/>
  <c r="KTY415"/>
  <c r="KTX415"/>
  <c r="KTW415"/>
  <c r="KTV415"/>
  <c r="KTU415"/>
  <c r="KTT415"/>
  <c r="KTS415"/>
  <c r="KTR415"/>
  <c r="KTQ415"/>
  <c r="KTP415"/>
  <c r="KTO415"/>
  <c r="KTN415"/>
  <c r="KTM415"/>
  <c r="KTL415"/>
  <c r="KTK415"/>
  <c r="KTJ415"/>
  <c r="KTI415"/>
  <c r="KTH415"/>
  <c r="KTG415"/>
  <c r="KTF415"/>
  <c r="KTE415"/>
  <c r="KTD415"/>
  <c r="KTC415"/>
  <c r="KTB415"/>
  <c r="KTA415"/>
  <c r="KSZ415"/>
  <c r="KSY415"/>
  <c r="KSX415"/>
  <c r="KSW415"/>
  <c r="KSV415"/>
  <c r="KSU415"/>
  <c r="KST415"/>
  <c r="KSS415"/>
  <c r="KSR415"/>
  <c r="KSQ415"/>
  <c r="KSP415"/>
  <c r="KSO415"/>
  <c r="KSN415"/>
  <c r="KSM415"/>
  <c r="KSL415"/>
  <c r="KSK415"/>
  <c r="KSJ415"/>
  <c r="KSI415"/>
  <c r="KSH415"/>
  <c r="KSG415"/>
  <c r="KSF415"/>
  <c r="KSE415"/>
  <c r="KSD415"/>
  <c r="KSC415"/>
  <c r="KSB415"/>
  <c r="KSA415"/>
  <c r="KRZ415"/>
  <c r="KRY415"/>
  <c r="KRX415"/>
  <c r="KRW415"/>
  <c r="KRV415"/>
  <c r="KRU415"/>
  <c r="KRT415"/>
  <c r="KRS415"/>
  <c r="KRR415"/>
  <c r="KRQ415"/>
  <c r="KRP415"/>
  <c r="KRO415"/>
  <c r="KRN415"/>
  <c r="KRM415"/>
  <c r="KRL415"/>
  <c r="KRK415"/>
  <c r="KRJ415"/>
  <c r="KRI415"/>
  <c r="KRH415"/>
  <c r="KRG415"/>
  <c r="KRF415"/>
  <c r="KRE415"/>
  <c r="KRD415"/>
  <c r="KRC415"/>
  <c r="KRB415"/>
  <c r="KRA415"/>
  <c r="KQZ415"/>
  <c r="KQY415"/>
  <c r="KQX415"/>
  <c r="KQW415"/>
  <c r="KQV415"/>
  <c r="KQU415"/>
  <c r="KQT415"/>
  <c r="KQS415"/>
  <c r="KQR415"/>
  <c r="KQQ415"/>
  <c r="KQP415"/>
  <c r="KQO415"/>
  <c r="KQN415"/>
  <c r="KQM415"/>
  <c r="KQL415"/>
  <c r="KQK415"/>
  <c r="KQJ415"/>
  <c r="KQI415"/>
  <c r="KQH415"/>
  <c r="KQG415"/>
  <c r="KQF415"/>
  <c r="KQE415"/>
  <c r="KQD415"/>
  <c r="KQC415"/>
  <c r="KQB415"/>
  <c r="KQA415"/>
  <c r="KPZ415"/>
  <c r="KPY415"/>
  <c r="KPX415"/>
  <c r="KPW415"/>
  <c r="KPV415"/>
  <c r="KPU415"/>
  <c r="KPT415"/>
  <c r="KPS415"/>
  <c r="KPR415"/>
  <c r="KPQ415"/>
  <c r="KPP415"/>
  <c r="KPO415"/>
  <c r="KPN415"/>
  <c r="KPM415"/>
  <c r="KPL415"/>
  <c r="KPK415"/>
  <c r="KPJ415"/>
  <c r="KPI415"/>
  <c r="KPH415"/>
  <c r="KPG415"/>
  <c r="KPF415"/>
  <c r="KPE415"/>
  <c r="KPD415"/>
  <c r="KPC415"/>
  <c r="KPB415"/>
  <c r="KPA415"/>
  <c r="KOZ415"/>
  <c r="KOY415"/>
  <c r="KOX415"/>
  <c r="KOW415"/>
  <c r="KOV415"/>
  <c r="KOU415"/>
  <c r="KOT415"/>
  <c r="KOS415"/>
  <c r="KOR415"/>
  <c r="KOQ415"/>
  <c r="KOP415"/>
  <c r="KOO415"/>
  <c r="KON415"/>
  <c r="KOM415"/>
  <c r="KOL415"/>
  <c r="KOK415"/>
  <c r="KOJ415"/>
  <c r="KOI415"/>
  <c r="KOH415"/>
  <c r="KOG415"/>
  <c r="KOF415"/>
  <c r="KOE415"/>
  <c r="KOD415"/>
  <c r="KOC415"/>
  <c r="KOB415"/>
  <c r="KOA415"/>
  <c r="KNZ415"/>
  <c r="KNY415"/>
  <c r="KNX415"/>
  <c r="KNW415"/>
  <c r="KNV415"/>
  <c r="KNU415"/>
  <c r="KNT415"/>
  <c r="KNS415"/>
  <c r="KNR415"/>
  <c r="KNQ415"/>
  <c r="KNP415"/>
  <c r="KNO415"/>
  <c r="KNN415"/>
  <c r="KNM415"/>
  <c r="KNL415"/>
  <c r="KNK415"/>
  <c r="KNJ415"/>
  <c r="KNI415"/>
  <c r="KNH415"/>
  <c r="KNG415"/>
  <c r="KNF415"/>
  <c r="KNE415"/>
  <c r="KND415"/>
  <c r="KNC415"/>
  <c r="KNB415"/>
  <c r="KNA415"/>
  <c r="KMZ415"/>
  <c r="KMY415"/>
  <c r="KMX415"/>
  <c r="KMW415"/>
  <c r="KMV415"/>
  <c r="KMU415"/>
  <c r="KMT415"/>
  <c r="KMS415"/>
  <c r="KMR415"/>
  <c r="KMQ415"/>
  <c r="KMP415"/>
  <c r="KMO415"/>
  <c r="KMN415"/>
  <c r="KMM415"/>
  <c r="KML415"/>
  <c r="KMK415"/>
  <c r="KMJ415"/>
  <c r="KMI415"/>
  <c r="KMH415"/>
  <c r="KMG415"/>
  <c r="KMF415"/>
  <c r="KME415"/>
  <c r="KMD415"/>
  <c r="KMC415"/>
  <c r="KMB415"/>
  <c r="KMA415"/>
  <c r="KLZ415"/>
  <c r="KLY415"/>
  <c r="KLX415"/>
  <c r="KLW415"/>
  <c r="KLV415"/>
  <c r="KLU415"/>
  <c r="KLT415"/>
  <c r="KLS415"/>
  <c r="KLR415"/>
  <c r="KLQ415"/>
  <c r="KLP415"/>
  <c r="KLO415"/>
  <c r="KLN415"/>
  <c r="KLM415"/>
  <c r="KLL415"/>
  <c r="KLK415"/>
  <c r="KLJ415"/>
  <c r="KLI415"/>
  <c r="KLH415"/>
  <c r="KLG415"/>
  <c r="KLF415"/>
  <c r="KLE415"/>
  <c r="KLD415"/>
  <c r="KLC415"/>
  <c r="KLB415"/>
  <c r="KLA415"/>
  <c r="KKZ415"/>
  <c r="KKY415"/>
  <c r="KKX415"/>
  <c r="KKW415"/>
  <c r="KKV415"/>
  <c r="KKU415"/>
  <c r="KKT415"/>
  <c r="KKS415"/>
  <c r="KKR415"/>
  <c r="KKQ415"/>
  <c r="KKP415"/>
  <c r="KKO415"/>
  <c r="KKN415"/>
  <c r="KKM415"/>
  <c r="KKL415"/>
  <c r="KKK415"/>
  <c r="KKJ415"/>
  <c r="KKI415"/>
  <c r="KKH415"/>
  <c r="KKG415"/>
  <c r="KKF415"/>
  <c r="KKE415"/>
  <c r="KKD415"/>
  <c r="KKC415"/>
  <c r="KKB415"/>
  <c r="KKA415"/>
  <c r="KJZ415"/>
  <c r="KJY415"/>
  <c r="KJX415"/>
  <c r="KJW415"/>
  <c r="KJV415"/>
  <c r="KJU415"/>
  <c r="KJT415"/>
  <c r="KJS415"/>
  <c r="KJR415"/>
  <c r="KJQ415"/>
  <c r="KJP415"/>
  <c r="KJO415"/>
  <c r="KJN415"/>
  <c r="KJM415"/>
  <c r="KJL415"/>
  <c r="KJK415"/>
  <c r="KJJ415"/>
  <c r="KJI415"/>
  <c r="KJH415"/>
  <c r="KJG415"/>
  <c r="KJF415"/>
  <c r="KJE415"/>
  <c r="KJD415"/>
  <c r="KJC415"/>
  <c r="KJB415"/>
  <c r="KJA415"/>
  <c r="KIZ415"/>
  <c r="KIY415"/>
  <c r="KIX415"/>
  <c r="KIW415"/>
  <c r="KIV415"/>
  <c r="KIU415"/>
  <c r="KIT415"/>
  <c r="KIS415"/>
  <c r="KIR415"/>
  <c r="KIQ415"/>
  <c r="KIP415"/>
  <c r="KIO415"/>
  <c r="KIN415"/>
  <c r="KIM415"/>
  <c r="KIL415"/>
  <c r="KIK415"/>
  <c r="KIJ415"/>
  <c r="KII415"/>
  <c r="KIH415"/>
  <c r="KIG415"/>
  <c r="KIF415"/>
  <c r="KIE415"/>
  <c r="KID415"/>
  <c r="KIC415"/>
  <c r="KIB415"/>
  <c r="KIA415"/>
  <c r="KHZ415"/>
  <c r="KHY415"/>
  <c r="KHX415"/>
  <c r="KHW415"/>
  <c r="KHV415"/>
  <c r="KHU415"/>
  <c r="KHT415"/>
  <c r="KHS415"/>
  <c r="KHR415"/>
  <c r="KHQ415"/>
  <c r="KHP415"/>
  <c r="KHO415"/>
  <c r="KHN415"/>
  <c r="KHM415"/>
  <c r="KHL415"/>
  <c r="KHK415"/>
  <c r="KHJ415"/>
  <c r="KHI415"/>
  <c r="KHH415"/>
  <c r="KHG415"/>
  <c r="KHF415"/>
  <c r="KHE415"/>
  <c r="KHD415"/>
  <c r="KHC415"/>
  <c r="KHB415"/>
  <c r="KHA415"/>
  <c r="KGZ415"/>
  <c r="KGY415"/>
  <c r="KGX415"/>
  <c r="KGW415"/>
  <c r="KGV415"/>
  <c r="KGU415"/>
  <c r="KGT415"/>
  <c r="KGS415"/>
  <c r="KGR415"/>
  <c r="KGQ415"/>
  <c r="KGP415"/>
  <c r="KGO415"/>
  <c r="KGN415"/>
  <c r="KGM415"/>
  <c r="KGL415"/>
  <c r="KGK415"/>
  <c r="KGJ415"/>
  <c r="KGI415"/>
  <c r="KGH415"/>
  <c r="KGG415"/>
  <c r="KGF415"/>
  <c r="KGE415"/>
  <c r="KGD415"/>
  <c r="KGC415"/>
  <c r="KGB415"/>
  <c r="KGA415"/>
  <c r="KFZ415"/>
  <c r="KFY415"/>
  <c r="KFX415"/>
  <c r="KFW415"/>
  <c r="KFV415"/>
  <c r="KFU415"/>
  <c r="KFT415"/>
  <c r="KFS415"/>
  <c r="KFR415"/>
  <c r="KFQ415"/>
  <c r="KFP415"/>
  <c r="KFO415"/>
  <c r="KFN415"/>
  <c r="KFM415"/>
  <c r="KFL415"/>
  <c r="KFK415"/>
  <c r="KFJ415"/>
  <c r="KFI415"/>
  <c r="KFH415"/>
  <c r="KFG415"/>
  <c r="KFF415"/>
  <c r="KFE415"/>
  <c r="KFD415"/>
  <c r="KFC415"/>
  <c r="KFB415"/>
  <c r="KFA415"/>
  <c r="KEZ415"/>
  <c r="KEY415"/>
  <c r="KEX415"/>
  <c r="KEW415"/>
  <c r="KEV415"/>
  <c r="KEU415"/>
  <c r="KET415"/>
  <c r="KES415"/>
  <c r="KER415"/>
  <c r="KEQ415"/>
  <c r="KEP415"/>
  <c r="KEO415"/>
  <c r="KEN415"/>
  <c r="KEM415"/>
  <c r="KEL415"/>
  <c r="KEK415"/>
  <c r="KEJ415"/>
  <c r="KEI415"/>
  <c r="KEH415"/>
  <c r="KEG415"/>
  <c r="KEF415"/>
  <c r="KEE415"/>
  <c r="KED415"/>
  <c r="KEC415"/>
  <c r="KEB415"/>
  <c r="KEA415"/>
  <c r="KDZ415"/>
  <c r="KDY415"/>
  <c r="KDX415"/>
  <c r="KDW415"/>
  <c r="KDV415"/>
  <c r="KDU415"/>
  <c r="KDT415"/>
  <c r="KDS415"/>
  <c r="KDR415"/>
  <c r="KDQ415"/>
  <c r="KDP415"/>
  <c r="KDO415"/>
  <c r="KDN415"/>
  <c r="KDM415"/>
  <c r="KDL415"/>
  <c r="KDK415"/>
  <c r="KDJ415"/>
  <c r="KDI415"/>
  <c r="KDH415"/>
  <c r="KDG415"/>
  <c r="KDF415"/>
  <c r="KDE415"/>
  <c r="KDD415"/>
  <c r="KDC415"/>
  <c r="KDB415"/>
  <c r="KDA415"/>
  <c r="KCZ415"/>
  <c r="KCY415"/>
  <c r="KCX415"/>
  <c r="KCW415"/>
  <c r="KCV415"/>
  <c r="KCU415"/>
  <c r="KCT415"/>
  <c r="KCS415"/>
  <c r="KCR415"/>
  <c r="KCQ415"/>
  <c r="KCP415"/>
  <c r="KCO415"/>
  <c r="KCN415"/>
  <c r="KCM415"/>
  <c r="KCL415"/>
  <c r="KCK415"/>
  <c r="KCJ415"/>
  <c r="KCI415"/>
  <c r="KCH415"/>
  <c r="KCG415"/>
  <c r="KCF415"/>
  <c r="KCE415"/>
  <c r="KCD415"/>
  <c r="KCC415"/>
  <c r="KCB415"/>
  <c r="KCA415"/>
  <c r="KBZ415"/>
  <c r="KBY415"/>
  <c r="KBX415"/>
  <c r="KBW415"/>
  <c r="KBV415"/>
  <c r="KBU415"/>
  <c r="KBT415"/>
  <c r="KBS415"/>
  <c r="KBR415"/>
  <c r="KBQ415"/>
  <c r="KBP415"/>
  <c r="KBO415"/>
  <c r="KBN415"/>
  <c r="KBM415"/>
  <c r="KBL415"/>
  <c r="KBK415"/>
  <c r="KBJ415"/>
  <c r="KBI415"/>
  <c r="KBH415"/>
  <c r="KBG415"/>
  <c r="KBF415"/>
  <c r="KBE415"/>
  <c r="KBD415"/>
  <c r="KBC415"/>
  <c r="KBB415"/>
  <c r="KBA415"/>
  <c r="KAZ415"/>
  <c r="KAY415"/>
  <c r="KAX415"/>
  <c r="KAW415"/>
  <c r="KAV415"/>
  <c r="KAU415"/>
  <c r="KAT415"/>
  <c r="KAS415"/>
  <c r="KAR415"/>
  <c r="KAQ415"/>
  <c r="KAP415"/>
  <c r="KAO415"/>
  <c r="KAN415"/>
  <c r="KAM415"/>
  <c r="KAL415"/>
  <c r="KAK415"/>
  <c r="KAJ415"/>
  <c r="KAI415"/>
  <c r="KAH415"/>
  <c r="KAG415"/>
  <c r="KAF415"/>
  <c r="KAE415"/>
  <c r="KAD415"/>
  <c r="KAC415"/>
  <c r="KAB415"/>
  <c r="KAA415"/>
  <c r="JZZ415"/>
  <c r="JZY415"/>
  <c r="JZX415"/>
  <c r="JZW415"/>
  <c r="JZV415"/>
  <c r="JZU415"/>
  <c r="JZT415"/>
  <c r="JZS415"/>
  <c r="JZR415"/>
  <c r="JZQ415"/>
  <c r="JZP415"/>
  <c r="JZO415"/>
  <c r="JZN415"/>
  <c r="JZM415"/>
  <c r="JZL415"/>
  <c r="JZK415"/>
  <c r="JZJ415"/>
  <c r="JZI415"/>
  <c r="JZH415"/>
  <c r="JZG415"/>
  <c r="JZF415"/>
  <c r="JZE415"/>
  <c r="JZD415"/>
  <c r="JZC415"/>
  <c r="JZB415"/>
  <c r="JZA415"/>
  <c r="JYZ415"/>
  <c r="JYY415"/>
  <c r="JYX415"/>
  <c r="JYW415"/>
  <c r="JYV415"/>
  <c r="JYU415"/>
  <c r="JYT415"/>
  <c r="JYS415"/>
  <c r="JYR415"/>
  <c r="JYQ415"/>
  <c r="JYP415"/>
  <c r="JYO415"/>
  <c r="JYN415"/>
  <c r="JYM415"/>
  <c r="JYL415"/>
  <c r="JYK415"/>
  <c r="JYJ415"/>
  <c r="JYI415"/>
  <c r="JYH415"/>
  <c r="JYG415"/>
  <c r="JYF415"/>
  <c r="JYE415"/>
  <c r="JYD415"/>
  <c r="JYC415"/>
  <c r="JYB415"/>
  <c r="JYA415"/>
  <c r="JXZ415"/>
  <c r="JXY415"/>
  <c r="JXX415"/>
  <c r="JXW415"/>
  <c r="JXV415"/>
  <c r="JXU415"/>
  <c r="JXT415"/>
  <c r="JXS415"/>
  <c r="JXR415"/>
  <c r="JXQ415"/>
  <c r="JXP415"/>
  <c r="JXO415"/>
  <c r="JXN415"/>
  <c r="JXM415"/>
  <c r="JXL415"/>
  <c r="JXK415"/>
  <c r="JXJ415"/>
  <c r="JXI415"/>
  <c r="JXH415"/>
  <c r="JXG415"/>
  <c r="JXF415"/>
  <c r="JXE415"/>
  <c r="JXD415"/>
  <c r="JXC415"/>
  <c r="JXB415"/>
  <c r="JXA415"/>
  <c r="JWZ415"/>
  <c r="JWY415"/>
  <c r="JWX415"/>
  <c r="JWW415"/>
  <c r="JWV415"/>
  <c r="JWU415"/>
  <c r="JWT415"/>
  <c r="JWS415"/>
  <c r="JWR415"/>
  <c r="JWQ415"/>
  <c r="JWP415"/>
  <c r="JWO415"/>
  <c r="JWN415"/>
  <c r="JWM415"/>
  <c r="JWL415"/>
  <c r="JWK415"/>
  <c r="JWJ415"/>
  <c r="JWI415"/>
  <c r="JWH415"/>
  <c r="JWG415"/>
  <c r="JWF415"/>
  <c r="JWE415"/>
  <c r="JWD415"/>
  <c r="JWC415"/>
  <c r="JWB415"/>
  <c r="JWA415"/>
  <c r="JVZ415"/>
  <c r="JVY415"/>
  <c r="JVX415"/>
  <c r="JVW415"/>
  <c r="JVV415"/>
  <c r="JVU415"/>
  <c r="JVT415"/>
  <c r="JVS415"/>
  <c r="JVR415"/>
  <c r="JVQ415"/>
  <c r="JVP415"/>
  <c r="JVO415"/>
  <c r="JVN415"/>
  <c r="JVM415"/>
  <c r="JVL415"/>
  <c r="JVK415"/>
  <c r="JVJ415"/>
  <c r="JVI415"/>
  <c r="JVH415"/>
  <c r="JVG415"/>
  <c r="JVF415"/>
  <c r="JVE415"/>
  <c r="JVD415"/>
  <c r="JVC415"/>
  <c r="JVB415"/>
  <c r="JVA415"/>
  <c r="JUZ415"/>
  <c r="JUY415"/>
  <c r="JUX415"/>
  <c r="JUW415"/>
  <c r="JUV415"/>
  <c r="JUU415"/>
  <c r="JUT415"/>
  <c r="JUS415"/>
  <c r="JUR415"/>
  <c r="JUQ415"/>
  <c r="JUP415"/>
  <c r="JUO415"/>
  <c r="JUN415"/>
  <c r="JUM415"/>
  <c r="JUL415"/>
  <c r="JUK415"/>
  <c r="JUJ415"/>
  <c r="JUI415"/>
  <c r="JUH415"/>
  <c r="JUG415"/>
  <c r="JUF415"/>
  <c r="JUE415"/>
  <c r="JUD415"/>
  <c r="JUC415"/>
  <c r="JUB415"/>
  <c r="JUA415"/>
  <c r="JTZ415"/>
  <c r="JTY415"/>
  <c r="JTX415"/>
  <c r="JTW415"/>
  <c r="JTV415"/>
  <c r="JTU415"/>
  <c r="JTT415"/>
  <c r="JTS415"/>
  <c r="JTR415"/>
  <c r="JTQ415"/>
  <c r="JTP415"/>
  <c r="JTO415"/>
  <c r="JTN415"/>
  <c r="JTM415"/>
  <c r="JTL415"/>
  <c r="JTK415"/>
  <c r="JTJ415"/>
  <c r="JTI415"/>
  <c r="JTH415"/>
  <c r="JTG415"/>
  <c r="JTF415"/>
  <c r="JTE415"/>
  <c r="JTD415"/>
  <c r="JTC415"/>
  <c r="JTB415"/>
  <c r="JTA415"/>
  <c r="JSZ415"/>
  <c r="JSY415"/>
  <c r="JSX415"/>
  <c r="JSW415"/>
  <c r="JSV415"/>
  <c r="JSU415"/>
  <c r="JST415"/>
  <c r="JSS415"/>
  <c r="JSR415"/>
  <c r="JSQ415"/>
  <c r="JSP415"/>
  <c r="JSO415"/>
  <c r="JSN415"/>
  <c r="JSM415"/>
  <c r="JSL415"/>
  <c r="JSK415"/>
  <c r="JSJ415"/>
  <c r="JSI415"/>
  <c r="JSH415"/>
  <c r="JSG415"/>
  <c r="JSF415"/>
  <c r="JSE415"/>
  <c r="JSD415"/>
  <c r="JSC415"/>
  <c r="JSB415"/>
  <c r="JSA415"/>
  <c r="JRZ415"/>
  <c r="JRY415"/>
  <c r="JRX415"/>
  <c r="JRW415"/>
  <c r="JRV415"/>
  <c r="JRU415"/>
  <c r="JRT415"/>
  <c r="JRS415"/>
  <c r="JRR415"/>
  <c r="JRQ415"/>
  <c r="JRP415"/>
  <c r="JRO415"/>
  <c r="JRN415"/>
  <c r="JRM415"/>
  <c r="JRL415"/>
  <c r="JRK415"/>
  <c r="JRJ415"/>
  <c r="JRI415"/>
  <c r="JRH415"/>
  <c r="JRG415"/>
  <c r="JRF415"/>
  <c r="JRE415"/>
  <c r="JRD415"/>
  <c r="JRC415"/>
  <c r="JRB415"/>
  <c r="JRA415"/>
  <c r="JQZ415"/>
  <c r="JQY415"/>
  <c r="JQX415"/>
  <c r="JQW415"/>
  <c r="JQV415"/>
  <c r="JQU415"/>
  <c r="JQT415"/>
  <c r="JQS415"/>
  <c r="JQR415"/>
  <c r="JQQ415"/>
  <c r="JQP415"/>
  <c r="JQO415"/>
  <c r="JQN415"/>
  <c r="JQM415"/>
  <c r="JQL415"/>
  <c r="JQK415"/>
  <c r="JQJ415"/>
  <c r="JQI415"/>
  <c r="JQH415"/>
  <c r="JQG415"/>
  <c r="JQF415"/>
  <c r="JQE415"/>
  <c r="JQD415"/>
  <c r="JQC415"/>
  <c r="JQB415"/>
  <c r="JQA415"/>
  <c r="JPZ415"/>
  <c r="JPY415"/>
  <c r="JPX415"/>
  <c r="JPW415"/>
  <c r="JPV415"/>
  <c r="JPU415"/>
  <c r="JPT415"/>
  <c r="JPS415"/>
  <c r="JPR415"/>
  <c r="JPQ415"/>
  <c r="JPP415"/>
  <c r="JPO415"/>
  <c r="JPN415"/>
  <c r="JPM415"/>
  <c r="JPL415"/>
  <c r="JPK415"/>
  <c r="JPJ415"/>
  <c r="JPI415"/>
  <c r="JPH415"/>
  <c r="JPG415"/>
  <c r="JPF415"/>
  <c r="JPE415"/>
  <c r="JPD415"/>
  <c r="JPC415"/>
  <c r="JPB415"/>
  <c r="JPA415"/>
  <c r="JOZ415"/>
  <c r="JOY415"/>
  <c r="JOX415"/>
  <c r="JOW415"/>
  <c r="JOV415"/>
  <c r="JOU415"/>
  <c r="JOT415"/>
  <c r="JOS415"/>
  <c r="JOR415"/>
  <c r="JOQ415"/>
  <c r="JOP415"/>
  <c r="JOO415"/>
  <c r="JON415"/>
  <c r="JOM415"/>
  <c r="JOL415"/>
  <c r="JOK415"/>
  <c r="JOJ415"/>
  <c r="JOI415"/>
  <c r="JOH415"/>
  <c r="JOG415"/>
  <c r="JOF415"/>
  <c r="JOE415"/>
  <c r="JOD415"/>
  <c r="JOC415"/>
  <c r="JOB415"/>
  <c r="JOA415"/>
  <c r="JNZ415"/>
  <c r="JNY415"/>
  <c r="JNX415"/>
  <c r="JNW415"/>
  <c r="JNV415"/>
  <c r="JNU415"/>
  <c r="JNT415"/>
  <c r="JNS415"/>
  <c r="JNR415"/>
  <c r="JNQ415"/>
  <c r="JNP415"/>
  <c r="JNO415"/>
  <c r="JNN415"/>
  <c r="JNM415"/>
  <c r="JNL415"/>
  <c r="JNK415"/>
  <c r="JNJ415"/>
  <c r="JNI415"/>
  <c r="JNH415"/>
  <c r="JNG415"/>
  <c r="JNF415"/>
  <c r="JNE415"/>
  <c r="JND415"/>
  <c r="JNC415"/>
  <c r="JNB415"/>
  <c r="JNA415"/>
  <c r="JMZ415"/>
  <c r="JMY415"/>
  <c r="JMX415"/>
  <c r="JMW415"/>
  <c r="JMV415"/>
  <c r="JMU415"/>
  <c r="JMT415"/>
  <c r="JMS415"/>
  <c r="JMR415"/>
  <c r="JMQ415"/>
  <c r="JMP415"/>
  <c r="JMO415"/>
  <c r="JMN415"/>
  <c r="JMM415"/>
  <c r="JML415"/>
  <c r="JMK415"/>
  <c r="JMJ415"/>
  <c r="JMI415"/>
  <c r="JMH415"/>
  <c r="JMG415"/>
  <c r="JMF415"/>
  <c r="JME415"/>
  <c r="JMD415"/>
  <c r="JMC415"/>
  <c r="JMB415"/>
  <c r="JMA415"/>
  <c r="JLZ415"/>
  <c r="JLY415"/>
  <c r="JLX415"/>
  <c r="JLW415"/>
  <c r="JLV415"/>
  <c r="JLU415"/>
  <c r="JLT415"/>
  <c r="JLS415"/>
  <c r="JLR415"/>
  <c r="JLQ415"/>
  <c r="JLP415"/>
  <c r="JLO415"/>
  <c r="JLN415"/>
  <c r="JLM415"/>
  <c r="JLL415"/>
  <c r="JLK415"/>
  <c r="JLJ415"/>
  <c r="JLI415"/>
  <c r="JLH415"/>
  <c r="JLG415"/>
  <c r="JLF415"/>
  <c r="JLE415"/>
  <c r="JLD415"/>
  <c r="JLC415"/>
  <c r="JLB415"/>
  <c r="JLA415"/>
  <c r="JKZ415"/>
  <c r="JKY415"/>
  <c r="JKX415"/>
  <c r="JKW415"/>
  <c r="JKV415"/>
  <c r="JKU415"/>
  <c r="JKT415"/>
  <c r="JKS415"/>
  <c r="JKR415"/>
  <c r="JKQ415"/>
  <c r="JKP415"/>
  <c r="JKO415"/>
  <c r="JKN415"/>
  <c r="JKM415"/>
  <c r="JKL415"/>
  <c r="JKK415"/>
  <c r="JKJ415"/>
  <c r="JKI415"/>
  <c r="JKH415"/>
  <c r="JKG415"/>
  <c r="JKF415"/>
  <c r="JKE415"/>
  <c r="JKD415"/>
  <c r="JKC415"/>
  <c r="JKB415"/>
  <c r="JKA415"/>
  <c r="JJZ415"/>
  <c r="JJY415"/>
  <c r="JJX415"/>
  <c r="JJW415"/>
  <c r="JJV415"/>
  <c r="JJU415"/>
  <c r="JJT415"/>
  <c r="JJS415"/>
  <c r="JJR415"/>
  <c r="JJQ415"/>
  <c r="JJP415"/>
  <c r="JJO415"/>
  <c r="JJN415"/>
  <c r="JJM415"/>
  <c r="JJL415"/>
  <c r="JJK415"/>
  <c r="JJJ415"/>
  <c r="JJI415"/>
  <c r="JJH415"/>
  <c r="JJG415"/>
  <c r="JJF415"/>
  <c r="JJE415"/>
  <c r="JJD415"/>
  <c r="JJC415"/>
  <c r="JJB415"/>
  <c r="JJA415"/>
  <c r="JIZ415"/>
  <c r="JIY415"/>
  <c r="JIX415"/>
  <c r="JIW415"/>
  <c r="JIV415"/>
  <c r="JIU415"/>
  <c r="JIT415"/>
  <c r="JIS415"/>
  <c r="JIR415"/>
  <c r="JIQ415"/>
  <c r="JIP415"/>
  <c r="JIO415"/>
  <c r="JIN415"/>
  <c r="JIM415"/>
  <c r="JIL415"/>
  <c r="JIK415"/>
  <c r="JIJ415"/>
  <c r="JII415"/>
  <c r="JIH415"/>
  <c r="JIG415"/>
  <c r="JIF415"/>
  <c r="JIE415"/>
  <c r="JID415"/>
  <c r="JIC415"/>
  <c r="JIB415"/>
  <c r="JIA415"/>
  <c r="JHZ415"/>
  <c r="JHY415"/>
  <c r="JHX415"/>
  <c r="JHW415"/>
  <c r="JHV415"/>
  <c r="JHU415"/>
  <c r="JHT415"/>
  <c r="JHS415"/>
  <c r="JHR415"/>
  <c r="JHQ415"/>
  <c r="JHP415"/>
  <c r="JHO415"/>
  <c r="JHN415"/>
  <c r="JHM415"/>
  <c r="JHL415"/>
  <c r="JHK415"/>
  <c r="JHJ415"/>
  <c r="JHI415"/>
  <c r="JHH415"/>
  <c r="JHG415"/>
  <c r="JHF415"/>
  <c r="JHE415"/>
  <c r="JHD415"/>
  <c r="JHC415"/>
  <c r="JHB415"/>
  <c r="JHA415"/>
  <c r="JGZ415"/>
  <c r="JGY415"/>
  <c r="JGX415"/>
  <c r="JGW415"/>
  <c r="JGV415"/>
  <c r="JGU415"/>
  <c r="JGT415"/>
  <c r="JGS415"/>
  <c r="JGR415"/>
  <c r="JGQ415"/>
  <c r="JGP415"/>
  <c r="JGO415"/>
  <c r="JGN415"/>
  <c r="JGM415"/>
  <c r="JGL415"/>
  <c r="JGK415"/>
  <c r="JGJ415"/>
  <c r="JGI415"/>
  <c r="JGH415"/>
  <c r="JGG415"/>
  <c r="JGF415"/>
  <c r="JGE415"/>
  <c r="JGD415"/>
  <c r="JGC415"/>
  <c r="JGB415"/>
  <c r="JGA415"/>
  <c r="JFZ415"/>
  <c r="JFY415"/>
  <c r="JFX415"/>
  <c r="JFW415"/>
  <c r="JFV415"/>
  <c r="JFU415"/>
  <c r="JFT415"/>
  <c r="JFS415"/>
  <c r="JFR415"/>
  <c r="JFQ415"/>
  <c r="JFP415"/>
  <c r="JFO415"/>
  <c r="JFN415"/>
  <c r="JFM415"/>
  <c r="JFL415"/>
  <c r="JFK415"/>
  <c r="JFJ415"/>
  <c r="JFI415"/>
  <c r="JFH415"/>
  <c r="JFG415"/>
  <c r="JFF415"/>
  <c r="JFE415"/>
  <c r="JFD415"/>
  <c r="JFC415"/>
  <c r="JFB415"/>
  <c r="JFA415"/>
  <c r="JEZ415"/>
  <c r="JEY415"/>
  <c r="JEX415"/>
  <c r="JEW415"/>
  <c r="JEV415"/>
  <c r="JEU415"/>
  <c r="JET415"/>
  <c r="JES415"/>
  <c r="JER415"/>
  <c r="JEQ415"/>
  <c r="JEP415"/>
  <c r="JEO415"/>
  <c r="JEN415"/>
  <c r="JEM415"/>
  <c r="JEL415"/>
  <c r="JEK415"/>
  <c r="JEJ415"/>
  <c r="JEI415"/>
  <c r="JEH415"/>
  <c r="JEG415"/>
  <c r="JEF415"/>
  <c r="JEE415"/>
  <c r="JED415"/>
  <c r="JEC415"/>
  <c r="JEB415"/>
  <c r="JEA415"/>
  <c r="JDZ415"/>
  <c r="JDY415"/>
  <c r="JDX415"/>
  <c r="JDW415"/>
  <c r="JDV415"/>
  <c r="JDU415"/>
  <c r="JDT415"/>
  <c r="JDS415"/>
  <c r="JDR415"/>
  <c r="JDQ415"/>
  <c r="JDP415"/>
  <c r="JDO415"/>
  <c r="JDN415"/>
  <c r="JDM415"/>
  <c r="JDL415"/>
  <c r="JDK415"/>
  <c r="JDJ415"/>
  <c r="JDI415"/>
  <c r="JDH415"/>
  <c r="JDG415"/>
  <c r="JDF415"/>
  <c r="JDE415"/>
  <c r="JDD415"/>
  <c r="JDC415"/>
  <c r="JDB415"/>
  <c r="JDA415"/>
  <c r="JCZ415"/>
  <c r="JCY415"/>
  <c r="JCX415"/>
  <c r="JCW415"/>
  <c r="JCV415"/>
  <c r="JCU415"/>
  <c r="JCT415"/>
  <c r="JCS415"/>
  <c r="JCR415"/>
  <c r="JCQ415"/>
  <c r="JCP415"/>
  <c r="JCO415"/>
  <c r="JCN415"/>
  <c r="JCM415"/>
  <c r="JCL415"/>
  <c r="JCK415"/>
  <c r="JCJ415"/>
  <c r="JCI415"/>
  <c r="JCH415"/>
  <c r="JCG415"/>
  <c r="JCF415"/>
  <c r="JCE415"/>
  <c r="JCD415"/>
  <c r="JCC415"/>
  <c r="JCB415"/>
  <c r="JCA415"/>
  <c r="JBZ415"/>
  <c r="JBY415"/>
  <c r="JBX415"/>
  <c r="JBW415"/>
  <c r="JBV415"/>
  <c r="JBU415"/>
  <c r="JBT415"/>
  <c r="JBS415"/>
  <c r="JBR415"/>
  <c r="JBQ415"/>
  <c r="JBP415"/>
  <c r="JBO415"/>
  <c r="JBN415"/>
  <c r="JBM415"/>
  <c r="JBL415"/>
  <c r="JBK415"/>
  <c r="JBJ415"/>
  <c r="JBI415"/>
  <c r="JBH415"/>
  <c r="JBG415"/>
  <c r="JBF415"/>
  <c r="JBE415"/>
  <c r="JBD415"/>
  <c r="JBC415"/>
  <c r="JBB415"/>
  <c r="JBA415"/>
  <c r="JAZ415"/>
  <c r="JAY415"/>
  <c r="JAX415"/>
  <c r="JAW415"/>
  <c r="JAV415"/>
  <c r="JAU415"/>
  <c r="JAT415"/>
  <c r="JAS415"/>
  <c r="JAR415"/>
  <c r="JAQ415"/>
  <c r="JAP415"/>
  <c r="JAO415"/>
  <c r="JAN415"/>
  <c r="JAM415"/>
  <c r="JAL415"/>
  <c r="JAK415"/>
  <c r="JAJ415"/>
  <c r="JAI415"/>
  <c r="JAH415"/>
  <c r="JAG415"/>
  <c r="JAF415"/>
  <c r="JAE415"/>
  <c r="JAD415"/>
  <c r="JAC415"/>
  <c r="JAB415"/>
  <c r="JAA415"/>
  <c r="IZZ415"/>
  <c r="IZY415"/>
  <c r="IZX415"/>
  <c r="IZW415"/>
  <c r="IZV415"/>
  <c r="IZU415"/>
  <c r="IZT415"/>
  <c r="IZS415"/>
  <c r="IZR415"/>
  <c r="IZQ415"/>
  <c r="IZP415"/>
  <c r="IZO415"/>
  <c r="IZN415"/>
  <c r="IZM415"/>
  <c r="IZL415"/>
  <c r="IZK415"/>
  <c r="IZJ415"/>
  <c r="IZI415"/>
  <c r="IZH415"/>
  <c r="IZG415"/>
  <c r="IZF415"/>
  <c r="IZE415"/>
  <c r="IZD415"/>
  <c r="IZC415"/>
  <c r="IZB415"/>
  <c r="IZA415"/>
  <c r="IYZ415"/>
  <c r="IYY415"/>
  <c r="IYX415"/>
  <c r="IYW415"/>
  <c r="IYV415"/>
  <c r="IYU415"/>
  <c r="IYT415"/>
  <c r="IYS415"/>
  <c r="IYR415"/>
  <c r="IYQ415"/>
  <c r="IYP415"/>
  <c r="IYO415"/>
  <c r="IYN415"/>
  <c r="IYM415"/>
  <c r="IYL415"/>
  <c r="IYK415"/>
  <c r="IYJ415"/>
  <c r="IYI415"/>
  <c r="IYH415"/>
  <c r="IYG415"/>
  <c r="IYF415"/>
  <c r="IYE415"/>
  <c r="IYD415"/>
  <c r="IYC415"/>
  <c r="IYB415"/>
  <c r="IYA415"/>
  <c r="IXZ415"/>
  <c r="IXY415"/>
  <c r="IXX415"/>
  <c r="IXW415"/>
  <c r="IXV415"/>
  <c r="IXU415"/>
  <c r="IXT415"/>
  <c r="IXS415"/>
  <c r="IXR415"/>
  <c r="IXQ415"/>
  <c r="IXP415"/>
  <c r="IXO415"/>
  <c r="IXN415"/>
  <c r="IXM415"/>
  <c r="IXL415"/>
  <c r="IXK415"/>
  <c r="IXJ415"/>
  <c r="IXI415"/>
  <c r="IXH415"/>
  <c r="IXG415"/>
  <c r="IXF415"/>
  <c r="IXE415"/>
  <c r="IXD415"/>
  <c r="IXC415"/>
  <c r="IXB415"/>
  <c r="IXA415"/>
  <c r="IWZ415"/>
  <c r="IWY415"/>
  <c r="IWX415"/>
  <c r="IWW415"/>
  <c r="IWV415"/>
  <c r="IWU415"/>
  <c r="IWT415"/>
  <c r="IWS415"/>
  <c r="IWR415"/>
  <c r="IWQ415"/>
  <c r="IWP415"/>
  <c r="IWO415"/>
  <c r="IWN415"/>
  <c r="IWM415"/>
  <c r="IWL415"/>
  <c r="IWK415"/>
  <c r="IWJ415"/>
  <c r="IWI415"/>
  <c r="IWH415"/>
  <c r="IWG415"/>
  <c r="IWF415"/>
  <c r="IWE415"/>
  <c r="IWD415"/>
  <c r="IWC415"/>
  <c r="IWB415"/>
  <c r="IWA415"/>
  <c r="IVZ415"/>
  <c r="IVY415"/>
  <c r="IVX415"/>
  <c r="IVW415"/>
  <c r="IVV415"/>
  <c r="IVU415"/>
  <c r="IVT415"/>
  <c r="IVS415"/>
  <c r="IVR415"/>
  <c r="IVQ415"/>
  <c r="IVP415"/>
  <c r="IVO415"/>
  <c r="IVN415"/>
  <c r="IVM415"/>
  <c r="IVL415"/>
  <c r="IVK415"/>
  <c r="IVJ415"/>
  <c r="IVI415"/>
  <c r="IVH415"/>
  <c r="IVG415"/>
  <c r="IVF415"/>
  <c r="IVE415"/>
  <c r="IVD415"/>
  <c r="IVC415"/>
  <c r="IVB415"/>
  <c r="IVA415"/>
  <c r="IUZ415"/>
  <c r="IUY415"/>
  <c r="IUX415"/>
  <c r="IUW415"/>
  <c r="IUV415"/>
  <c r="IUU415"/>
  <c r="IUT415"/>
  <c r="IUS415"/>
  <c r="IUR415"/>
  <c r="IUQ415"/>
  <c r="IUP415"/>
  <c r="IUO415"/>
  <c r="IUN415"/>
  <c r="IUM415"/>
  <c r="IUL415"/>
  <c r="IUK415"/>
  <c r="IUJ415"/>
  <c r="IUI415"/>
  <c r="IUH415"/>
  <c r="IUG415"/>
  <c r="IUF415"/>
  <c r="IUE415"/>
  <c r="IUD415"/>
  <c r="IUC415"/>
  <c r="IUB415"/>
  <c r="IUA415"/>
  <c r="ITZ415"/>
  <c r="ITY415"/>
  <c r="ITX415"/>
  <c r="ITW415"/>
  <c r="ITV415"/>
  <c r="ITU415"/>
  <c r="ITT415"/>
  <c r="ITS415"/>
  <c r="ITR415"/>
  <c r="ITQ415"/>
  <c r="ITP415"/>
  <c r="ITO415"/>
  <c r="ITN415"/>
  <c r="ITM415"/>
  <c r="ITL415"/>
  <c r="ITK415"/>
  <c r="ITJ415"/>
  <c r="ITI415"/>
  <c r="ITH415"/>
  <c r="ITG415"/>
  <c r="ITF415"/>
  <c r="ITE415"/>
  <c r="ITD415"/>
  <c r="ITC415"/>
  <c r="ITB415"/>
  <c r="ITA415"/>
  <c r="ISZ415"/>
  <c r="ISY415"/>
  <c r="ISX415"/>
  <c r="ISW415"/>
  <c r="ISV415"/>
  <c r="ISU415"/>
  <c r="IST415"/>
  <c r="ISS415"/>
  <c r="ISR415"/>
  <c r="ISQ415"/>
  <c r="ISP415"/>
  <c r="ISO415"/>
  <c r="ISN415"/>
  <c r="ISM415"/>
  <c r="ISL415"/>
  <c r="ISK415"/>
  <c r="ISJ415"/>
  <c r="ISI415"/>
  <c r="ISH415"/>
  <c r="ISG415"/>
  <c r="ISF415"/>
  <c r="ISE415"/>
  <c r="ISD415"/>
  <c r="ISC415"/>
  <c r="ISB415"/>
  <c r="ISA415"/>
  <c r="IRZ415"/>
  <c r="IRY415"/>
  <c r="IRX415"/>
  <c r="IRW415"/>
  <c r="IRV415"/>
  <c r="IRU415"/>
  <c r="IRT415"/>
  <c r="IRS415"/>
  <c r="IRR415"/>
  <c r="IRQ415"/>
  <c r="IRP415"/>
  <c r="IRO415"/>
  <c r="IRN415"/>
  <c r="IRM415"/>
  <c r="IRL415"/>
  <c r="IRK415"/>
  <c r="IRJ415"/>
  <c r="IRI415"/>
  <c r="IRH415"/>
  <c r="IRG415"/>
  <c r="IRF415"/>
  <c r="IRE415"/>
  <c r="IRD415"/>
  <c r="IRC415"/>
  <c r="IRB415"/>
  <c r="IRA415"/>
  <c r="IQZ415"/>
  <c r="IQY415"/>
  <c r="IQX415"/>
  <c r="IQW415"/>
  <c r="IQV415"/>
  <c r="IQU415"/>
  <c r="IQT415"/>
  <c r="IQS415"/>
  <c r="IQR415"/>
  <c r="IQQ415"/>
  <c r="IQP415"/>
  <c r="IQO415"/>
  <c r="IQN415"/>
  <c r="IQM415"/>
  <c r="IQL415"/>
  <c r="IQK415"/>
  <c r="IQJ415"/>
  <c r="IQI415"/>
  <c r="IQH415"/>
  <c r="IQG415"/>
  <c r="IQF415"/>
  <c r="IQE415"/>
  <c r="IQD415"/>
  <c r="IQC415"/>
  <c r="IQB415"/>
  <c r="IQA415"/>
  <c r="IPZ415"/>
  <c r="IPY415"/>
  <c r="IPX415"/>
  <c r="IPW415"/>
  <c r="IPV415"/>
  <c r="IPU415"/>
  <c r="IPT415"/>
  <c r="IPS415"/>
  <c r="IPR415"/>
  <c r="IPQ415"/>
  <c r="IPP415"/>
  <c r="IPO415"/>
  <c r="IPN415"/>
  <c r="IPM415"/>
  <c r="IPL415"/>
  <c r="IPK415"/>
  <c r="IPJ415"/>
  <c r="IPI415"/>
  <c r="IPH415"/>
  <c r="IPG415"/>
  <c r="IPF415"/>
  <c r="IPE415"/>
  <c r="IPD415"/>
  <c r="IPC415"/>
  <c r="IPB415"/>
  <c r="IPA415"/>
  <c r="IOZ415"/>
  <c r="IOY415"/>
  <c r="IOX415"/>
  <c r="IOW415"/>
  <c r="IOV415"/>
  <c r="IOU415"/>
  <c r="IOT415"/>
  <c r="IOS415"/>
  <c r="IOR415"/>
  <c r="IOQ415"/>
  <c r="IOP415"/>
  <c r="IOO415"/>
  <c r="ION415"/>
  <c r="IOM415"/>
  <c r="IOL415"/>
  <c r="IOK415"/>
  <c r="IOJ415"/>
  <c r="IOI415"/>
  <c r="IOH415"/>
  <c r="IOG415"/>
  <c r="IOF415"/>
  <c r="IOE415"/>
  <c r="IOD415"/>
  <c r="IOC415"/>
  <c r="IOB415"/>
  <c r="IOA415"/>
  <c r="INZ415"/>
  <c r="INY415"/>
  <c r="INX415"/>
  <c r="INW415"/>
  <c r="INV415"/>
  <c r="INU415"/>
  <c r="INT415"/>
  <c r="INS415"/>
  <c r="INR415"/>
  <c r="INQ415"/>
  <c r="INP415"/>
  <c r="INO415"/>
  <c r="INN415"/>
  <c r="INM415"/>
  <c r="INL415"/>
  <c r="INK415"/>
  <c r="INJ415"/>
  <c r="INI415"/>
  <c r="INH415"/>
  <c r="ING415"/>
  <c r="INF415"/>
  <c r="INE415"/>
  <c r="IND415"/>
  <c r="INC415"/>
  <c r="INB415"/>
  <c r="INA415"/>
  <c r="IMZ415"/>
  <c r="IMY415"/>
  <c r="IMX415"/>
  <c r="IMW415"/>
  <c r="IMV415"/>
  <c r="IMU415"/>
  <c r="IMT415"/>
  <c r="IMS415"/>
  <c r="IMR415"/>
  <c r="IMQ415"/>
  <c r="IMP415"/>
  <c r="IMO415"/>
  <c r="IMN415"/>
  <c r="IMM415"/>
  <c r="IML415"/>
  <c r="IMK415"/>
  <c r="IMJ415"/>
  <c r="IMI415"/>
  <c r="IMH415"/>
  <c r="IMG415"/>
  <c r="IMF415"/>
  <c r="IME415"/>
  <c r="IMD415"/>
  <c r="IMC415"/>
  <c r="IMB415"/>
  <c r="IMA415"/>
  <c r="ILZ415"/>
  <c r="ILY415"/>
  <c r="ILX415"/>
  <c r="ILW415"/>
  <c r="ILV415"/>
  <c r="ILU415"/>
  <c r="ILT415"/>
  <c r="ILS415"/>
  <c r="ILR415"/>
  <c r="ILQ415"/>
  <c r="ILP415"/>
  <c r="ILO415"/>
  <c r="ILN415"/>
  <c r="ILM415"/>
  <c r="ILL415"/>
  <c r="ILK415"/>
  <c r="ILJ415"/>
  <c r="ILI415"/>
  <c r="ILH415"/>
  <c r="ILG415"/>
  <c r="ILF415"/>
  <c r="ILE415"/>
  <c r="ILD415"/>
  <c r="ILC415"/>
  <c r="ILB415"/>
  <c r="ILA415"/>
  <c r="IKZ415"/>
  <c r="IKY415"/>
  <c r="IKX415"/>
  <c r="IKW415"/>
  <c r="IKV415"/>
  <c r="IKU415"/>
  <c r="IKT415"/>
  <c r="IKS415"/>
  <c r="IKR415"/>
  <c r="IKQ415"/>
  <c r="IKP415"/>
  <c r="IKO415"/>
  <c r="IKN415"/>
  <c r="IKM415"/>
  <c r="IKL415"/>
  <c r="IKK415"/>
  <c r="IKJ415"/>
  <c r="IKI415"/>
  <c r="IKH415"/>
  <c r="IKG415"/>
  <c r="IKF415"/>
  <c r="IKE415"/>
  <c r="IKD415"/>
  <c r="IKC415"/>
  <c r="IKB415"/>
  <c r="IKA415"/>
  <c r="IJZ415"/>
  <c r="IJY415"/>
  <c r="IJX415"/>
  <c r="IJW415"/>
  <c r="IJV415"/>
  <c r="IJU415"/>
  <c r="IJT415"/>
  <c r="IJS415"/>
  <c r="IJR415"/>
  <c r="IJQ415"/>
  <c r="IJP415"/>
  <c r="IJO415"/>
  <c r="IJN415"/>
  <c r="IJM415"/>
  <c r="IJL415"/>
  <c r="IJK415"/>
  <c r="IJJ415"/>
  <c r="IJI415"/>
  <c r="IJH415"/>
  <c r="IJG415"/>
  <c r="IJF415"/>
  <c r="IJE415"/>
  <c r="IJD415"/>
  <c r="IJC415"/>
  <c r="IJB415"/>
  <c r="IJA415"/>
  <c r="IIZ415"/>
  <c r="IIY415"/>
  <c r="IIX415"/>
  <c r="IIW415"/>
  <c r="IIV415"/>
  <c r="IIU415"/>
  <c r="IIT415"/>
  <c r="IIS415"/>
  <c r="IIR415"/>
  <c r="IIQ415"/>
  <c r="IIP415"/>
  <c r="IIO415"/>
  <c r="IIN415"/>
  <c r="IIM415"/>
  <c r="IIL415"/>
  <c r="IIK415"/>
  <c r="IIJ415"/>
  <c r="III415"/>
  <c r="IIH415"/>
  <c r="IIG415"/>
  <c r="IIF415"/>
  <c r="IIE415"/>
  <c r="IID415"/>
  <c r="IIC415"/>
  <c r="IIB415"/>
  <c r="IIA415"/>
  <c r="IHZ415"/>
  <c r="IHY415"/>
  <c r="IHX415"/>
  <c r="IHW415"/>
  <c r="IHV415"/>
  <c r="IHU415"/>
  <c r="IHT415"/>
  <c r="IHS415"/>
  <c r="IHR415"/>
  <c r="IHQ415"/>
  <c r="IHP415"/>
  <c r="IHO415"/>
  <c r="IHN415"/>
  <c r="IHM415"/>
  <c r="IHL415"/>
  <c r="IHK415"/>
  <c r="IHJ415"/>
  <c r="IHI415"/>
  <c r="IHH415"/>
  <c r="IHG415"/>
  <c r="IHF415"/>
  <c r="IHE415"/>
  <c r="IHD415"/>
  <c r="IHC415"/>
  <c r="IHB415"/>
  <c r="IHA415"/>
  <c r="IGZ415"/>
  <c r="IGY415"/>
  <c r="IGX415"/>
  <c r="IGW415"/>
  <c r="IGV415"/>
  <c r="IGU415"/>
  <c r="IGT415"/>
  <c r="IGS415"/>
  <c r="IGR415"/>
  <c r="IGQ415"/>
  <c r="IGP415"/>
  <c r="IGO415"/>
  <c r="IGN415"/>
  <c r="IGM415"/>
  <c r="IGL415"/>
  <c r="IGK415"/>
  <c r="IGJ415"/>
  <c r="IGI415"/>
  <c r="IGH415"/>
  <c r="IGG415"/>
  <c r="IGF415"/>
  <c r="IGE415"/>
  <c r="IGD415"/>
  <c r="IGC415"/>
  <c r="IGB415"/>
  <c r="IGA415"/>
  <c r="IFZ415"/>
  <c r="IFY415"/>
  <c r="IFX415"/>
  <c r="IFW415"/>
  <c r="IFV415"/>
  <c r="IFU415"/>
  <c r="IFT415"/>
  <c r="IFS415"/>
  <c r="IFR415"/>
  <c r="IFQ415"/>
  <c r="IFP415"/>
  <c r="IFO415"/>
  <c r="IFN415"/>
  <c r="IFM415"/>
  <c r="IFL415"/>
  <c r="IFK415"/>
  <c r="IFJ415"/>
  <c r="IFI415"/>
  <c r="IFH415"/>
  <c r="IFG415"/>
  <c r="IFF415"/>
  <c r="IFE415"/>
  <c r="IFD415"/>
  <c r="IFC415"/>
  <c r="IFB415"/>
  <c r="IFA415"/>
  <c r="IEZ415"/>
  <c r="IEY415"/>
  <c r="IEX415"/>
  <c r="IEW415"/>
  <c r="IEV415"/>
  <c r="IEU415"/>
  <c r="IET415"/>
  <c r="IES415"/>
  <c r="IER415"/>
  <c r="IEQ415"/>
  <c r="IEP415"/>
  <c r="IEO415"/>
  <c r="IEN415"/>
  <c r="IEM415"/>
  <c r="IEL415"/>
  <c r="IEK415"/>
  <c r="IEJ415"/>
  <c r="IEI415"/>
  <c r="IEH415"/>
  <c r="IEG415"/>
  <c r="IEF415"/>
  <c r="IEE415"/>
  <c r="IED415"/>
  <c r="IEC415"/>
  <c r="IEB415"/>
  <c r="IEA415"/>
  <c r="IDZ415"/>
  <c r="IDY415"/>
  <c r="IDX415"/>
  <c r="IDW415"/>
  <c r="IDV415"/>
  <c r="IDU415"/>
  <c r="IDT415"/>
  <c r="IDS415"/>
  <c r="IDR415"/>
  <c r="IDQ415"/>
  <c r="IDP415"/>
  <c r="IDO415"/>
  <c r="IDN415"/>
  <c r="IDM415"/>
  <c r="IDL415"/>
  <c r="IDK415"/>
  <c r="IDJ415"/>
  <c r="IDI415"/>
  <c r="IDH415"/>
  <c r="IDG415"/>
  <c r="IDF415"/>
  <c r="IDE415"/>
  <c r="IDD415"/>
  <c r="IDC415"/>
  <c r="IDB415"/>
  <c r="IDA415"/>
  <c r="ICZ415"/>
  <c r="ICY415"/>
  <c r="ICX415"/>
  <c r="ICW415"/>
  <c r="ICV415"/>
  <c r="ICU415"/>
  <c r="ICT415"/>
  <c r="ICS415"/>
  <c r="ICR415"/>
  <c r="ICQ415"/>
  <c r="ICP415"/>
  <c r="ICO415"/>
  <c r="ICN415"/>
  <c r="ICM415"/>
  <c r="ICL415"/>
  <c r="ICK415"/>
  <c r="ICJ415"/>
  <c r="ICI415"/>
  <c r="ICH415"/>
  <c r="ICG415"/>
  <c r="ICF415"/>
  <c r="ICE415"/>
  <c r="ICD415"/>
  <c r="ICC415"/>
  <c r="ICB415"/>
  <c r="ICA415"/>
  <c r="IBZ415"/>
  <c r="IBY415"/>
  <c r="IBX415"/>
  <c r="IBW415"/>
  <c r="IBV415"/>
  <c r="IBU415"/>
  <c r="IBT415"/>
  <c r="IBS415"/>
  <c r="IBR415"/>
  <c r="IBQ415"/>
  <c r="IBP415"/>
  <c r="IBO415"/>
  <c r="IBN415"/>
  <c r="IBM415"/>
  <c r="IBL415"/>
  <c r="IBK415"/>
  <c r="IBJ415"/>
  <c r="IBI415"/>
  <c r="IBH415"/>
  <c r="IBG415"/>
  <c r="IBF415"/>
  <c r="IBE415"/>
  <c r="IBD415"/>
  <c r="IBC415"/>
  <c r="IBB415"/>
  <c r="IBA415"/>
  <c r="IAZ415"/>
  <c r="IAY415"/>
  <c r="IAX415"/>
  <c r="IAW415"/>
  <c r="IAV415"/>
  <c r="IAU415"/>
  <c r="IAT415"/>
  <c r="IAS415"/>
  <c r="IAR415"/>
  <c r="IAQ415"/>
  <c r="IAP415"/>
  <c r="IAO415"/>
  <c r="IAN415"/>
  <c r="IAM415"/>
  <c r="IAL415"/>
  <c r="IAK415"/>
  <c r="IAJ415"/>
  <c r="IAI415"/>
  <c r="IAH415"/>
  <c r="IAG415"/>
  <c r="IAF415"/>
  <c r="IAE415"/>
  <c r="IAD415"/>
  <c r="IAC415"/>
  <c r="IAB415"/>
  <c r="IAA415"/>
  <c r="HZZ415"/>
  <c r="HZY415"/>
  <c r="HZX415"/>
  <c r="HZW415"/>
  <c r="HZV415"/>
  <c r="HZU415"/>
  <c r="HZT415"/>
  <c r="HZS415"/>
  <c r="HZR415"/>
  <c r="HZQ415"/>
  <c r="HZP415"/>
  <c r="HZO415"/>
  <c r="HZN415"/>
  <c r="HZM415"/>
  <c r="HZL415"/>
  <c r="HZK415"/>
  <c r="HZJ415"/>
  <c r="HZI415"/>
  <c r="HZH415"/>
  <c r="HZG415"/>
  <c r="HZF415"/>
  <c r="HZE415"/>
  <c r="HZD415"/>
  <c r="HZC415"/>
  <c r="HZB415"/>
  <c r="HZA415"/>
  <c r="HYZ415"/>
  <c r="HYY415"/>
  <c r="HYX415"/>
  <c r="HYW415"/>
  <c r="HYV415"/>
  <c r="HYU415"/>
  <c r="HYT415"/>
  <c r="HYS415"/>
  <c r="HYR415"/>
  <c r="HYQ415"/>
  <c r="HYP415"/>
  <c r="HYO415"/>
  <c r="HYN415"/>
  <c r="HYM415"/>
  <c r="HYL415"/>
  <c r="HYK415"/>
  <c r="HYJ415"/>
  <c r="HYI415"/>
  <c r="HYH415"/>
  <c r="HYG415"/>
  <c r="HYF415"/>
  <c r="HYE415"/>
  <c r="HYD415"/>
  <c r="HYC415"/>
  <c r="HYB415"/>
  <c r="HYA415"/>
  <c r="HXZ415"/>
  <c r="HXY415"/>
  <c r="HXX415"/>
  <c r="HXW415"/>
  <c r="HXV415"/>
  <c r="HXU415"/>
  <c r="HXT415"/>
  <c r="HXS415"/>
  <c r="HXR415"/>
  <c r="HXQ415"/>
  <c r="HXP415"/>
  <c r="HXO415"/>
  <c r="HXN415"/>
  <c r="HXM415"/>
  <c r="HXL415"/>
  <c r="HXK415"/>
  <c r="HXJ415"/>
  <c r="HXI415"/>
  <c r="HXH415"/>
  <c r="HXG415"/>
  <c r="HXF415"/>
  <c r="HXE415"/>
  <c r="HXD415"/>
  <c r="HXC415"/>
  <c r="HXB415"/>
  <c r="HXA415"/>
  <c r="HWZ415"/>
  <c r="HWY415"/>
  <c r="HWX415"/>
  <c r="HWW415"/>
  <c r="HWV415"/>
  <c r="HWU415"/>
  <c r="HWT415"/>
  <c r="HWS415"/>
  <c r="HWR415"/>
  <c r="HWQ415"/>
  <c r="HWP415"/>
  <c r="HWO415"/>
  <c r="HWN415"/>
  <c r="HWM415"/>
  <c r="HWL415"/>
  <c r="HWK415"/>
  <c r="HWJ415"/>
  <c r="HWI415"/>
  <c r="HWH415"/>
  <c r="HWG415"/>
  <c r="HWF415"/>
  <c r="HWE415"/>
  <c r="HWD415"/>
  <c r="HWC415"/>
  <c r="HWB415"/>
  <c r="HWA415"/>
  <c r="HVZ415"/>
  <c r="HVY415"/>
  <c r="HVX415"/>
  <c r="HVW415"/>
  <c r="HVV415"/>
  <c r="HVU415"/>
  <c r="HVT415"/>
  <c r="HVS415"/>
  <c r="HVR415"/>
  <c r="HVQ415"/>
  <c r="HVP415"/>
  <c r="HVO415"/>
  <c r="HVN415"/>
  <c r="HVM415"/>
  <c r="HVL415"/>
  <c r="HVK415"/>
  <c r="HVJ415"/>
  <c r="HVI415"/>
  <c r="HVH415"/>
  <c r="HVG415"/>
  <c r="HVF415"/>
  <c r="HVE415"/>
  <c r="HVD415"/>
  <c r="HVC415"/>
  <c r="HVB415"/>
  <c r="HVA415"/>
  <c r="HUZ415"/>
  <c r="HUY415"/>
  <c r="HUX415"/>
  <c r="HUW415"/>
  <c r="HUV415"/>
  <c r="HUU415"/>
  <c r="HUT415"/>
  <c r="HUS415"/>
  <c r="HUR415"/>
  <c r="HUQ415"/>
  <c r="HUP415"/>
  <c r="HUO415"/>
  <c r="HUN415"/>
  <c r="HUM415"/>
  <c r="HUL415"/>
  <c r="HUK415"/>
  <c r="HUJ415"/>
  <c r="HUI415"/>
  <c r="HUH415"/>
  <c r="HUG415"/>
  <c r="HUF415"/>
  <c r="HUE415"/>
  <c r="HUD415"/>
  <c r="HUC415"/>
  <c r="HUB415"/>
  <c r="HUA415"/>
  <c r="HTZ415"/>
  <c r="HTY415"/>
  <c r="HTX415"/>
  <c r="HTW415"/>
  <c r="HTV415"/>
  <c r="HTU415"/>
  <c r="HTT415"/>
  <c r="HTS415"/>
  <c r="HTR415"/>
  <c r="HTQ415"/>
  <c r="HTP415"/>
  <c r="HTO415"/>
  <c r="HTN415"/>
  <c r="HTM415"/>
  <c r="HTL415"/>
  <c r="HTK415"/>
  <c r="HTJ415"/>
  <c r="HTI415"/>
  <c r="HTH415"/>
  <c r="HTG415"/>
  <c r="HTF415"/>
  <c r="HTE415"/>
  <c r="HTD415"/>
  <c r="HTC415"/>
  <c r="HTB415"/>
  <c r="HTA415"/>
  <c r="HSZ415"/>
  <c r="HSY415"/>
  <c r="HSX415"/>
  <c r="HSW415"/>
  <c r="HSV415"/>
  <c r="HSU415"/>
  <c r="HST415"/>
  <c r="HSS415"/>
  <c r="HSR415"/>
  <c r="HSQ415"/>
  <c r="HSP415"/>
  <c r="HSO415"/>
  <c r="HSN415"/>
  <c r="HSM415"/>
  <c r="HSL415"/>
  <c r="HSK415"/>
  <c r="HSJ415"/>
  <c r="HSI415"/>
  <c r="HSH415"/>
  <c r="HSG415"/>
  <c r="HSF415"/>
  <c r="HSE415"/>
  <c r="HSD415"/>
  <c r="HSC415"/>
  <c r="HSB415"/>
  <c r="HSA415"/>
  <c r="HRZ415"/>
  <c r="HRY415"/>
  <c r="HRX415"/>
  <c r="HRW415"/>
  <c r="HRV415"/>
  <c r="HRU415"/>
  <c r="HRT415"/>
  <c r="HRS415"/>
  <c r="HRR415"/>
  <c r="HRQ415"/>
  <c r="HRP415"/>
  <c r="HRO415"/>
  <c r="HRN415"/>
  <c r="HRM415"/>
  <c r="HRL415"/>
  <c r="HRK415"/>
  <c r="HRJ415"/>
  <c r="HRI415"/>
  <c r="HRH415"/>
  <c r="HRG415"/>
  <c r="HRF415"/>
  <c r="HRE415"/>
  <c r="HRD415"/>
  <c r="HRC415"/>
  <c r="HRB415"/>
  <c r="HRA415"/>
  <c r="HQZ415"/>
  <c r="HQY415"/>
  <c r="HQX415"/>
  <c r="HQW415"/>
  <c r="HQV415"/>
  <c r="HQU415"/>
  <c r="HQT415"/>
  <c r="HQS415"/>
  <c r="HQR415"/>
  <c r="HQQ415"/>
  <c r="HQP415"/>
  <c r="HQO415"/>
  <c r="HQN415"/>
  <c r="HQM415"/>
  <c r="HQL415"/>
  <c r="HQK415"/>
  <c r="HQJ415"/>
  <c r="HQI415"/>
  <c r="HQH415"/>
  <c r="HQG415"/>
  <c r="HQF415"/>
  <c r="HQE415"/>
  <c r="HQD415"/>
  <c r="HQC415"/>
  <c r="HQB415"/>
  <c r="HQA415"/>
  <c r="HPZ415"/>
  <c r="HPY415"/>
  <c r="HPX415"/>
  <c r="HPW415"/>
  <c r="HPV415"/>
  <c r="HPU415"/>
  <c r="HPT415"/>
  <c r="HPS415"/>
  <c r="HPR415"/>
  <c r="HPQ415"/>
  <c r="HPP415"/>
  <c r="HPO415"/>
  <c r="HPN415"/>
  <c r="HPM415"/>
  <c r="HPL415"/>
  <c r="HPK415"/>
  <c r="HPJ415"/>
  <c r="HPI415"/>
  <c r="HPH415"/>
  <c r="HPG415"/>
  <c r="HPF415"/>
  <c r="HPE415"/>
  <c r="HPD415"/>
  <c r="HPC415"/>
  <c r="HPB415"/>
  <c r="HPA415"/>
  <c r="HOZ415"/>
  <c r="HOY415"/>
  <c r="HOX415"/>
  <c r="HOW415"/>
  <c r="HOV415"/>
  <c r="HOU415"/>
  <c r="HOT415"/>
  <c r="HOS415"/>
  <c r="HOR415"/>
  <c r="HOQ415"/>
  <c r="HOP415"/>
  <c r="HOO415"/>
  <c r="HON415"/>
  <c r="HOM415"/>
  <c r="HOL415"/>
  <c r="HOK415"/>
  <c r="HOJ415"/>
  <c r="HOI415"/>
  <c r="HOH415"/>
  <c r="HOG415"/>
  <c r="HOF415"/>
  <c r="HOE415"/>
  <c r="HOD415"/>
  <c r="HOC415"/>
  <c r="HOB415"/>
  <c r="HOA415"/>
  <c r="HNZ415"/>
  <c r="HNY415"/>
  <c r="HNX415"/>
  <c r="HNW415"/>
  <c r="HNV415"/>
  <c r="HNU415"/>
  <c r="HNT415"/>
  <c r="HNS415"/>
  <c r="HNR415"/>
  <c r="HNQ415"/>
  <c r="HNP415"/>
  <c r="HNO415"/>
  <c r="HNN415"/>
  <c r="HNM415"/>
  <c r="HNL415"/>
  <c r="HNK415"/>
  <c r="HNJ415"/>
  <c r="HNI415"/>
  <c r="HNH415"/>
  <c r="HNG415"/>
  <c r="HNF415"/>
  <c r="HNE415"/>
  <c r="HND415"/>
  <c r="HNC415"/>
  <c r="HNB415"/>
  <c r="HNA415"/>
  <c r="HMZ415"/>
  <c r="HMY415"/>
  <c r="HMX415"/>
  <c r="HMW415"/>
  <c r="HMV415"/>
  <c r="HMU415"/>
  <c r="HMT415"/>
  <c r="HMS415"/>
  <c r="HMR415"/>
  <c r="HMQ415"/>
  <c r="HMP415"/>
  <c r="HMO415"/>
  <c r="HMN415"/>
  <c r="HMM415"/>
  <c r="HML415"/>
  <c r="HMK415"/>
  <c r="HMJ415"/>
  <c r="HMI415"/>
  <c r="HMH415"/>
  <c r="HMG415"/>
  <c r="HMF415"/>
  <c r="HME415"/>
  <c r="HMD415"/>
  <c r="HMC415"/>
  <c r="HMB415"/>
  <c r="HMA415"/>
  <c r="HLZ415"/>
  <c r="HLY415"/>
  <c r="HLX415"/>
  <c r="HLW415"/>
  <c r="HLV415"/>
  <c r="HLU415"/>
  <c r="HLT415"/>
  <c r="HLS415"/>
  <c r="HLR415"/>
  <c r="HLQ415"/>
  <c r="HLP415"/>
  <c r="HLO415"/>
  <c r="HLN415"/>
  <c r="HLM415"/>
  <c r="HLL415"/>
  <c r="HLK415"/>
  <c r="HLJ415"/>
  <c r="HLI415"/>
  <c r="HLH415"/>
  <c r="HLG415"/>
  <c r="HLF415"/>
  <c r="HLE415"/>
  <c r="HLD415"/>
  <c r="HLC415"/>
  <c r="HLB415"/>
  <c r="HLA415"/>
  <c r="HKZ415"/>
  <c r="HKY415"/>
  <c r="HKX415"/>
  <c r="HKW415"/>
  <c r="HKV415"/>
  <c r="HKU415"/>
  <c r="HKT415"/>
  <c r="HKS415"/>
  <c r="HKR415"/>
  <c r="HKQ415"/>
  <c r="HKP415"/>
  <c r="HKO415"/>
  <c r="HKN415"/>
  <c r="HKM415"/>
  <c r="HKL415"/>
  <c r="HKK415"/>
  <c r="HKJ415"/>
  <c r="HKI415"/>
  <c r="HKH415"/>
  <c r="HKG415"/>
  <c r="HKF415"/>
  <c r="HKE415"/>
  <c r="HKD415"/>
  <c r="HKC415"/>
  <c r="HKB415"/>
  <c r="HKA415"/>
  <c r="HJZ415"/>
  <c r="HJY415"/>
  <c r="HJX415"/>
  <c r="HJW415"/>
  <c r="HJV415"/>
  <c r="HJU415"/>
  <c r="HJT415"/>
  <c r="HJS415"/>
  <c r="HJR415"/>
  <c r="HJQ415"/>
  <c r="HJP415"/>
  <c r="HJO415"/>
  <c r="HJN415"/>
  <c r="HJM415"/>
  <c r="HJL415"/>
  <c r="HJK415"/>
  <c r="HJJ415"/>
  <c r="HJI415"/>
  <c r="HJH415"/>
  <c r="HJG415"/>
  <c r="HJF415"/>
  <c r="HJE415"/>
  <c r="HJD415"/>
  <c r="HJC415"/>
  <c r="HJB415"/>
  <c r="HJA415"/>
  <c r="HIZ415"/>
  <c r="HIY415"/>
  <c r="HIX415"/>
  <c r="HIW415"/>
  <c r="HIV415"/>
  <c r="HIU415"/>
  <c r="HIT415"/>
  <c r="HIS415"/>
  <c r="HIR415"/>
  <c r="HIQ415"/>
  <c r="HIP415"/>
  <c r="HIO415"/>
  <c r="HIN415"/>
  <c r="HIM415"/>
  <c r="HIL415"/>
  <c r="HIK415"/>
  <c r="HIJ415"/>
  <c r="HII415"/>
  <c r="HIH415"/>
  <c r="HIG415"/>
  <c r="HIF415"/>
  <c r="HIE415"/>
  <c r="HID415"/>
  <c r="HIC415"/>
  <c r="HIB415"/>
  <c r="HIA415"/>
  <c r="HHZ415"/>
  <c r="HHY415"/>
  <c r="HHX415"/>
  <c r="HHW415"/>
  <c r="HHV415"/>
  <c r="HHU415"/>
  <c r="HHT415"/>
  <c r="HHS415"/>
  <c r="HHR415"/>
  <c r="HHQ415"/>
  <c r="HHP415"/>
  <c r="HHO415"/>
  <c r="HHN415"/>
  <c r="HHM415"/>
  <c r="HHL415"/>
  <c r="HHK415"/>
  <c r="HHJ415"/>
  <c r="HHI415"/>
  <c r="HHH415"/>
  <c r="HHG415"/>
  <c r="HHF415"/>
  <c r="HHE415"/>
  <c r="HHD415"/>
  <c r="HHC415"/>
  <c r="HHB415"/>
  <c r="HHA415"/>
  <c r="HGZ415"/>
  <c r="HGY415"/>
  <c r="HGX415"/>
  <c r="HGW415"/>
  <c r="HGV415"/>
  <c r="HGU415"/>
  <c r="HGT415"/>
  <c r="HGS415"/>
  <c r="HGR415"/>
  <c r="HGQ415"/>
  <c r="HGP415"/>
  <c r="HGO415"/>
  <c r="HGN415"/>
  <c r="HGM415"/>
  <c r="HGL415"/>
  <c r="HGK415"/>
  <c r="HGJ415"/>
  <c r="HGI415"/>
  <c r="HGH415"/>
  <c r="HGG415"/>
  <c r="HGF415"/>
  <c r="HGE415"/>
  <c r="HGD415"/>
  <c r="HGC415"/>
  <c r="HGB415"/>
  <c r="HGA415"/>
  <c r="HFZ415"/>
  <c r="HFY415"/>
  <c r="HFX415"/>
  <c r="HFW415"/>
  <c r="HFV415"/>
  <c r="HFU415"/>
  <c r="HFT415"/>
  <c r="HFS415"/>
  <c r="HFR415"/>
  <c r="HFQ415"/>
  <c r="HFP415"/>
  <c r="HFO415"/>
  <c r="HFN415"/>
  <c r="HFM415"/>
  <c r="HFL415"/>
  <c r="HFK415"/>
  <c r="HFJ415"/>
  <c r="HFI415"/>
  <c r="HFH415"/>
  <c r="HFG415"/>
  <c r="HFF415"/>
  <c r="HFE415"/>
  <c r="HFD415"/>
  <c r="HFC415"/>
  <c r="HFB415"/>
  <c r="HFA415"/>
  <c r="HEZ415"/>
  <c r="HEY415"/>
  <c r="HEX415"/>
  <c r="HEW415"/>
  <c r="HEV415"/>
  <c r="HEU415"/>
  <c r="HET415"/>
  <c r="HES415"/>
  <c r="HER415"/>
  <c r="HEQ415"/>
  <c r="HEP415"/>
  <c r="HEO415"/>
  <c r="HEN415"/>
  <c r="HEM415"/>
  <c r="HEL415"/>
  <c r="HEK415"/>
  <c r="HEJ415"/>
  <c r="HEI415"/>
  <c r="HEH415"/>
  <c r="HEG415"/>
  <c r="HEF415"/>
  <c r="HEE415"/>
  <c r="HED415"/>
  <c r="HEC415"/>
  <c r="HEB415"/>
  <c r="HEA415"/>
  <c r="HDZ415"/>
  <c r="HDY415"/>
  <c r="HDX415"/>
  <c r="HDW415"/>
  <c r="HDV415"/>
  <c r="HDU415"/>
  <c r="HDT415"/>
  <c r="HDS415"/>
  <c r="HDR415"/>
  <c r="HDQ415"/>
  <c r="HDP415"/>
  <c r="HDO415"/>
  <c r="HDN415"/>
  <c r="HDM415"/>
  <c r="HDL415"/>
  <c r="HDK415"/>
  <c r="HDJ415"/>
  <c r="HDI415"/>
  <c r="HDH415"/>
  <c r="HDG415"/>
  <c r="HDF415"/>
  <c r="HDE415"/>
  <c r="HDD415"/>
  <c r="HDC415"/>
  <c r="HDB415"/>
  <c r="HDA415"/>
  <c r="HCZ415"/>
  <c r="HCY415"/>
  <c r="HCX415"/>
  <c r="HCW415"/>
  <c r="HCV415"/>
  <c r="HCU415"/>
  <c r="HCT415"/>
  <c r="HCS415"/>
  <c r="HCR415"/>
  <c r="HCQ415"/>
  <c r="HCP415"/>
  <c r="HCO415"/>
  <c r="HCN415"/>
  <c r="HCM415"/>
  <c r="HCL415"/>
  <c r="HCK415"/>
  <c r="HCJ415"/>
  <c r="HCI415"/>
  <c r="HCH415"/>
  <c r="HCG415"/>
  <c r="HCF415"/>
  <c r="HCE415"/>
  <c r="HCD415"/>
  <c r="HCC415"/>
  <c r="HCB415"/>
  <c r="HCA415"/>
  <c r="HBZ415"/>
  <c r="HBY415"/>
  <c r="HBX415"/>
  <c r="HBW415"/>
  <c r="HBV415"/>
  <c r="HBU415"/>
  <c r="HBT415"/>
  <c r="HBS415"/>
  <c r="HBR415"/>
  <c r="HBQ415"/>
  <c r="HBP415"/>
  <c r="HBO415"/>
  <c r="HBN415"/>
  <c r="HBM415"/>
  <c r="HBL415"/>
  <c r="HBK415"/>
  <c r="HBJ415"/>
  <c r="HBI415"/>
  <c r="HBH415"/>
  <c r="HBG415"/>
  <c r="HBF415"/>
  <c r="HBE415"/>
  <c r="HBD415"/>
  <c r="HBC415"/>
  <c r="HBB415"/>
  <c r="HBA415"/>
  <c r="HAZ415"/>
  <c r="HAY415"/>
  <c r="HAX415"/>
  <c r="HAW415"/>
  <c r="HAV415"/>
  <c r="HAU415"/>
  <c r="HAT415"/>
  <c r="HAS415"/>
  <c r="HAR415"/>
  <c r="HAQ415"/>
  <c r="HAP415"/>
  <c r="HAO415"/>
  <c r="HAN415"/>
  <c r="HAM415"/>
  <c r="HAL415"/>
  <c r="HAK415"/>
  <c r="HAJ415"/>
  <c r="HAI415"/>
  <c r="HAH415"/>
  <c r="HAG415"/>
  <c r="HAF415"/>
  <c r="HAE415"/>
  <c r="HAD415"/>
  <c r="HAC415"/>
  <c r="HAB415"/>
  <c r="HAA415"/>
  <c r="GZZ415"/>
  <c r="GZY415"/>
  <c r="GZX415"/>
  <c r="GZW415"/>
  <c r="GZV415"/>
  <c r="GZU415"/>
  <c r="GZT415"/>
  <c r="GZS415"/>
  <c r="GZR415"/>
  <c r="GZQ415"/>
  <c r="GZP415"/>
  <c r="GZO415"/>
  <c r="GZN415"/>
  <c r="GZM415"/>
  <c r="GZL415"/>
  <c r="GZK415"/>
  <c r="GZJ415"/>
  <c r="GZI415"/>
  <c r="GZH415"/>
  <c r="GZG415"/>
  <c r="GZF415"/>
  <c r="GZE415"/>
  <c r="GZD415"/>
  <c r="GZC415"/>
  <c r="GZB415"/>
  <c r="GZA415"/>
  <c r="GYZ415"/>
  <c r="GYY415"/>
  <c r="GYX415"/>
  <c r="GYW415"/>
  <c r="GYV415"/>
  <c r="GYU415"/>
  <c r="GYT415"/>
  <c r="GYS415"/>
  <c r="GYR415"/>
  <c r="GYQ415"/>
  <c r="GYP415"/>
  <c r="GYO415"/>
  <c r="GYN415"/>
  <c r="GYM415"/>
  <c r="GYL415"/>
  <c r="GYK415"/>
  <c r="GYJ415"/>
  <c r="GYI415"/>
  <c r="GYH415"/>
  <c r="GYG415"/>
  <c r="GYF415"/>
  <c r="GYE415"/>
  <c r="GYD415"/>
  <c r="GYC415"/>
  <c r="GYB415"/>
  <c r="GYA415"/>
  <c r="GXZ415"/>
  <c r="GXY415"/>
  <c r="GXX415"/>
  <c r="GXW415"/>
  <c r="GXV415"/>
  <c r="GXU415"/>
  <c r="GXT415"/>
  <c r="GXS415"/>
  <c r="GXR415"/>
  <c r="GXQ415"/>
  <c r="GXP415"/>
  <c r="GXO415"/>
  <c r="GXN415"/>
  <c r="GXM415"/>
  <c r="GXL415"/>
  <c r="GXK415"/>
  <c r="GXJ415"/>
  <c r="GXI415"/>
  <c r="GXH415"/>
  <c r="GXG415"/>
  <c r="GXF415"/>
  <c r="GXE415"/>
  <c r="GXD415"/>
  <c r="GXC415"/>
  <c r="GXB415"/>
  <c r="GXA415"/>
  <c r="GWZ415"/>
  <c r="GWY415"/>
  <c r="GWX415"/>
  <c r="GWW415"/>
  <c r="GWV415"/>
  <c r="GWU415"/>
  <c r="GWT415"/>
  <c r="GWS415"/>
  <c r="GWR415"/>
  <c r="GWQ415"/>
  <c r="GWP415"/>
  <c r="GWO415"/>
  <c r="GWN415"/>
  <c r="GWM415"/>
  <c r="GWL415"/>
  <c r="GWK415"/>
  <c r="GWJ415"/>
  <c r="GWI415"/>
  <c r="GWH415"/>
  <c r="GWG415"/>
  <c r="GWF415"/>
  <c r="GWE415"/>
  <c r="GWD415"/>
  <c r="GWC415"/>
  <c r="GWB415"/>
  <c r="GWA415"/>
  <c r="GVZ415"/>
  <c r="GVY415"/>
  <c r="GVX415"/>
  <c r="GVW415"/>
  <c r="GVV415"/>
  <c r="GVU415"/>
  <c r="GVT415"/>
  <c r="GVS415"/>
  <c r="GVR415"/>
  <c r="GVQ415"/>
  <c r="GVP415"/>
  <c r="GVO415"/>
  <c r="GVN415"/>
  <c r="GVM415"/>
  <c r="GVL415"/>
  <c r="GVK415"/>
  <c r="GVJ415"/>
  <c r="GVI415"/>
  <c r="GVH415"/>
  <c r="GVG415"/>
  <c r="GVF415"/>
  <c r="GVE415"/>
  <c r="GVD415"/>
  <c r="GVC415"/>
  <c r="GVB415"/>
  <c r="GVA415"/>
  <c r="GUZ415"/>
  <c r="GUY415"/>
  <c r="GUX415"/>
  <c r="GUW415"/>
  <c r="GUV415"/>
  <c r="GUU415"/>
  <c r="GUT415"/>
  <c r="GUS415"/>
  <c r="GUR415"/>
  <c r="GUQ415"/>
  <c r="GUP415"/>
  <c r="GUO415"/>
  <c r="GUN415"/>
  <c r="GUM415"/>
  <c r="GUL415"/>
  <c r="GUK415"/>
  <c r="GUJ415"/>
  <c r="GUI415"/>
  <c r="GUH415"/>
  <c r="GUG415"/>
  <c r="GUF415"/>
  <c r="GUE415"/>
  <c r="GUD415"/>
  <c r="GUC415"/>
  <c r="GUB415"/>
  <c r="GUA415"/>
  <c r="GTZ415"/>
  <c r="GTY415"/>
  <c r="GTX415"/>
  <c r="GTW415"/>
  <c r="GTV415"/>
  <c r="GTU415"/>
  <c r="GTT415"/>
  <c r="GTS415"/>
  <c r="GTR415"/>
  <c r="GTQ415"/>
  <c r="GTP415"/>
  <c r="GTO415"/>
  <c r="GTN415"/>
  <c r="GTM415"/>
  <c r="GTL415"/>
  <c r="GTK415"/>
  <c r="GTJ415"/>
  <c r="GTI415"/>
  <c r="GTH415"/>
  <c r="GTG415"/>
  <c r="GTF415"/>
  <c r="GTE415"/>
  <c r="GTD415"/>
  <c r="GTC415"/>
  <c r="GTB415"/>
  <c r="GTA415"/>
  <c r="GSZ415"/>
  <c r="GSY415"/>
  <c r="GSX415"/>
  <c r="GSW415"/>
  <c r="GSV415"/>
  <c r="GSU415"/>
  <c r="GST415"/>
  <c r="GSS415"/>
  <c r="GSR415"/>
  <c r="GSQ415"/>
  <c r="GSP415"/>
  <c r="GSO415"/>
  <c r="GSN415"/>
  <c r="GSM415"/>
  <c r="GSL415"/>
  <c r="GSK415"/>
  <c r="GSJ415"/>
  <c r="GSI415"/>
  <c r="GSH415"/>
  <c r="GSG415"/>
  <c r="GSF415"/>
  <c r="GSE415"/>
  <c r="GSD415"/>
  <c r="GSC415"/>
  <c r="GSB415"/>
  <c r="GSA415"/>
  <c r="GRZ415"/>
  <c r="GRY415"/>
  <c r="GRX415"/>
  <c r="GRW415"/>
  <c r="GRV415"/>
  <c r="GRU415"/>
  <c r="GRT415"/>
  <c r="GRS415"/>
  <c r="GRR415"/>
  <c r="GRQ415"/>
  <c r="GRP415"/>
  <c r="GRO415"/>
  <c r="GRN415"/>
  <c r="GRM415"/>
  <c r="GRL415"/>
  <c r="GRK415"/>
  <c r="GRJ415"/>
  <c r="GRI415"/>
  <c r="GRH415"/>
  <c r="GRG415"/>
  <c r="GRF415"/>
  <c r="GRE415"/>
  <c r="GRD415"/>
  <c r="GRC415"/>
  <c r="GRB415"/>
  <c r="GRA415"/>
  <c r="GQZ415"/>
  <c r="GQY415"/>
  <c r="GQX415"/>
  <c r="GQW415"/>
  <c r="GQV415"/>
  <c r="GQU415"/>
  <c r="GQT415"/>
  <c r="GQS415"/>
  <c r="GQR415"/>
  <c r="GQQ415"/>
  <c r="GQP415"/>
  <c r="GQO415"/>
  <c r="GQN415"/>
  <c r="GQM415"/>
  <c r="GQL415"/>
  <c r="GQK415"/>
  <c r="GQJ415"/>
  <c r="GQI415"/>
  <c r="GQH415"/>
  <c r="GQG415"/>
  <c r="GQF415"/>
  <c r="GQE415"/>
  <c r="GQD415"/>
  <c r="GQC415"/>
  <c r="GQB415"/>
  <c r="GQA415"/>
  <c r="GPZ415"/>
  <c r="GPY415"/>
  <c r="GPX415"/>
  <c r="GPW415"/>
  <c r="GPV415"/>
  <c r="GPU415"/>
  <c r="GPT415"/>
  <c r="GPS415"/>
  <c r="GPR415"/>
  <c r="GPQ415"/>
  <c r="GPP415"/>
  <c r="GPO415"/>
  <c r="GPN415"/>
  <c r="GPM415"/>
  <c r="GPL415"/>
  <c r="GPK415"/>
  <c r="GPJ415"/>
  <c r="GPI415"/>
  <c r="GPH415"/>
  <c r="GPG415"/>
  <c r="GPF415"/>
  <c r="GPE415"/>
  <c r="GPD415"/>
  <c r="GPC415"/>
  <c r="GPB415"/>
  <c r="GPA415"/>
  <c r="GOZ415"/>
  <c r="GOY415"/>
  <c r="GOX415"/>
  <c r="GOW415"/>
  <c r="GOV415"/>
  <c r="GOU415"/>
  <c r="GOT415"/>
  <c r="GOS415"/>
  <c r="GOR415"/>
  <c r="GOQ415"/>
  <c r="GOP415"/>
  <c r="GOO415"/>
  <c r="GON415"/>
  <c r="GOM415"/>
  <c r="GOL415"/>
  <c r="GOK415"/>
  <c r="GOJ415"/>
  <c r="GOI415"/>
  <c r="GOH415"/>
  <c r="GOG415"/>
  <c r="GOF415"/>
  <c r="GOE415"/>
  <c r="GOD415"/>
  <c r="GOC415"/>
  <c r="GOB415"/>
  <c r="GOA415"/>
  <c r="GNZ415"/>
  <c r="GNY415"/>
  <c r="GNX415"/>
  <c r="GNW415"/>
  <c r="GNV415"/>
  <c r="GNU415"/>
  <c r="GNT415"/>
  <c r="GNS415"/>
  <c r="GNR415"/>
  <c r="GNQ415"/>
  <c r="GNP415"/>
  <c r="GNO415"/>
  <c r="GNN415"/>
  <c r="GNM415"/>
  <c r="GNL415"/>
  <c r="GNK415"/>
  <c r="GNJ415"/>
  <c r="GNI415"/>
  <c r="GNH415"/>
  <c r="GNG415"/>
  <c r="GNF415"/>
  <c r="GNE415"/>
  <c r="GND415"/>
  <c r="GNC415"/>
  <c r="GNB415"/>
  <c r="GNA415"/>
  <c r="GMZ415"/>
  <c r="GMY415"/>
  <c r="GMX415"/>
  <c r="GMW415"/>
  <c r="GMV415"/>
  <c r="GMU415"/>
  <c r="GMT415"/>
  <c r="GMS415"/>
  <c r="GMR415"/>
  <c r="GMQ415"/>
  <c r="GMP415"/>
  <c r="GMO415"/>
  <c r="GMN415"/>
  <c r="GMM415"/>
  <c r="GML415"/>
  <c r="GMK415"/>
  <c r="GMJ415"/>
  <c r="GMI415"/>
  <c r="GMH415"/>
  <c r="GMG415"/>
  <c r="GMF415"/>
  <c r="GME415"/>
  <c r="GMD415"/>
  <c r="GMC415"/>
  <c r="GMB415"/>
  <c r="GMA415"/>
  <c r="GLZ415"/>
  <c r="GLY415"/>
  <c r="GLX415"/>
  <c r="GLW415"/>
  <c r="GLV415"/>
  <c r="GLU415"/>
  <c r="GLT415"/>
  <c r="GLS415"/>
  <c r="GLR415"/>
  <c r="GLQ415"/>
  <c r="GLP415"/>
  <c r="GLO415"/>
  <c r="GLN415"/>
  <c r="GLM415"/>
  <c r="GLL415"/>
  <c r="GLK415"/>
  <c r="GLJ415"/>
  <c r="GLI415"/>
  <c r="GLH415"/>
  <c r="GLG415"/>
  <c r="GLF415"/>
  <c r="GLE415"/>
  <c r="GLD415"/>
  <c r="GLC415"/>
  <c r="GLB415"/>
  <c r="GLA415"/>
  <c r="GKZ415"/>
  <c r="GKY415"/>
  <c r="GKX415"/>
  <c r="GKW415"/>
  <c r="GKV415"/>
  <c r="GKU415"/>
  <c r="GKT415"/>
  <c r="GKS415"/>
  <c r="GKR415"/>
  <c r="GKQ415"/>
  <c r="GKP415"/>
  <c r="GKO415"/>
  <c r="GKN415"/>
  <c r="GKM415"/>
  <c r="GKL415"/>
  <c r="GKK415"/>
  <c r="GKJ415"/>
  <c r="GKI415"/>
  <c r="GKH415"/>
  <c r="GKG415"/>
  <c r="GKF415"/>
  <c r="GKE415"/>
  <c r="GKD415"/>
  <c r="GKC415"/>
  <c r="GKB415"/>
  <c r="GKA415"/>
  <c r="GJZ415"/>
  <c r="GJY415"/>
  <c r="GJX415"/>
  <c r="GJW415"/>
  <c r="GJV415"/>
  <c r="GJU415"/>
  <c r="GJT415"/>
  <c r="GJS415"/>
  <c r="GJR415"/>
  <c r="GJQ415"/>
  <c r="GJP415"/>
  <c r="GJO415"/>
  <c r="GJN415"/>
  <c r="GJM415"/>
  <c r="GJL415"/>
  <c r="GJK415"/>
  <c r="GJJ415"/>
  <c r="GJI415"/>
  <c r="GJH415"/>
  <c r="GJG415"/>
  <c r="GJF415"/>
  <c r="GJE415"/>
  <c r="GJD415"/>
  <c r="GJC415"/>
  <c r="GJB415"/>
  <c r="GJA415"/>
  <c r="GIZ415"/>
  <c r="GIY415"/>
  <c r="GIX415"/>
  <c r="GIW415"/>
  <c r="GIV415"/>
  <c r="GIU415"/>
  <c r="GIT415"/>
  <c r="GIS415"/>
  <c r="GIR415"/>
  <c r="GIQ415"/>
  <c r="GIP415"/>
  <c r="GIO415"/>
  <c r="GIN415"/>
  <c r="GIM415"/>
  <c r="GIL415"/>
  <c r="GIK415"/>
  <c r="GIJ415"/>
  <c r="GII415"/>
  <c r="GIH415"/>
  <c r="GIG415"/>
  <c r="GIF415"/>
  <c r="GIE415"/>
  <c r="GID415"/>
  <c r="GIC415"/>
  <c r="GIB415"/>
  <c r="GIA415"/>
  <c r="GHZ415"/>
  <c r="GHY415"/>
  <c r="GHX415"/>
  <c r="GHW415"/>
  <c r="GHV415"/>
  <c r="GHU415"/>
  <c r="GHT415"/>
  <c r="GHS415"/>
  <c r="GHR415"/>
  <c r="GHQ415"/>
  <c r="GHP415"/>
  <c r="GHO415"/>
  <c r="GHN415"/>
  <c r="GHM415"/>
  <c r="GHL415"/>
  <c r="GHK415"/>
  <c r="GHJ415"/>
  <c r="GHI415"/>
  <c r="GHH415"/>
  <c r="GHG415"/>
  <c r="GHF415"/>
  <c r="GHE415"/>
  <c r="GHD415"/>
  <c r="GHC415"/>
  <c r="GHB415"/>
  <c r="GHA415"/>
  <c r="GGZ415"/>
  <c r="GGY415"/>
  <c r="GGX415"/>
  <c r="GGW415"/>
  <c r="GGV415"/>
  <c r="GGU415"/>
  <c r="GGT415"/>
  <c r="GGS415"/>
  <c r="GGR415"/>
  <c r="GGQ415"/>
  <c r="GGP415"/>
  <c r="GGO415"/>
  <c r="GGN415"/>
  <c r="GGM415"/>
  <c r="GGL415"/>
  <c r="GGK415"/>
  <c r="GGJ415"/>
  <c r="GGI415"/>
  <c r="GGH415"/>
  <c r="GGG415"/>
  <c r="GGF415"/>
  <c r="GGE415"/>
  <c r="GGD415"/>
  <c r="GGC415"/>
  <c r="GGB415"/>
  <c r="GGA415"/>
  <c r="GFZ415"/>
  <c r="GFY415"/>
  <c r="GFX415"/>
  <c r="GFW415"/>
  <c r="GFV415"/>
  <c r="GFU415"/>
  <c r="GFT415"/>
  <c r="GFS415"/>
  <c r="GFR415"/>
  <c r="GFQ415"/>
  <c r="GFP415"/>
  <c r="GFO415"/>
  <c r="GFN415"/>
  <c r="GFM415"/>
  <c r="GFL415"/>
  <c r="GFK415"/>
  <c r="GFJ415"/>
  <c r="GFI415"/>
  <c r="GFH415"/>
  <c r="GFG415"/>
  <c r="GFF415"/>
  <c r="GFE415"/>
  <c r="GFD415"/>
  <c r="GFC415"/>
  <c r="GFB415"/>
  <c r="GFA415"/>
  <c r="GEZ415"/>
  <c r="GEY415"/>
  <c r="GEX415"/>
  <c r="GEW415"/>
  <c r="GEV415"/>
  <c r="GEU415"/>
  <c r="GET415"/>
  <c r="GES415"/>
  <c r="GER415"/>
  <c r="GEQ415"/>
  <c r="GEP415"/>
  <c r="GEO415"/>
  <c r="GEN415"/>
  <c r="GEM415"/>
  <c r="GEL415"/>
  <c r="GEK415"/>
  <c r="GEJ415"/>
  <c r="GEI415"/>
  <c r="GEH415"/>
  <c r="GEG415"/>
  <c r="GEF415"/>
  <c r="GEE415"/>
  <c r="GED415"/>
  <c r="GEC415"/>
  <c r="GEB415"/>
  <c r="GEA415"/>
  <c r="GDZ415"/>
  <c r="GDY415"/>
  <c r="GDX415"/>
  <c r="GDW415"/>
  <c r="GDV415"/>
  <c r="GDU415"/>
  <c r="GDT415"/>
  <c r="GDS415"/>
  <c r="GDR415"/>
  <c r="GDQ415"/>
  <c r="GDP415"/>
  <c r="GDO415"/>
  <c r="GDN415"/>
  <c r="GDM415"/>
  <c r="GDL415"/>
  <c r="GDK415"/>
  <c r="GDJ415"/>
  <c r="GDI415"/>
  <c r="GDH415"/>
  <c r="GDG415"/>
  <c r="GDF415"/>
  <c r="GDE415"/>
  <c r="GDD415"/>
  <c r="GDC415"/>
  <c r="GDB415"/>
  <c r="GDA415"/>
  <c r="GCZ415"/>
  <c r="GCY415"/>
  <c r="GCX415"/>
  <c r="GCW415"/>
  <c r="GCV415"/>
  <c r="GCU415"/>
  <c r="GCT415"/>
  <c r="GCS415"/>
  <c r="GCR415"/>
  <c r="GCQ415"/>
  <c r="GCP415"/>
  <c r="GCO415"/>
  <c r="GCN415"/>
  <c r="GCM415"/>
  <c r="GCL415"/>
  <c r="GCK415"/>
  <c r="GCJ415"/>
  <c r="GCI415"/>
  <c r="GCH415"/>
  <c r="GCG415"/>
  <c r="GCF415"/>
  <c r="GCE415"/>
  <c r="GCD415"/>
  <c r="GCC415"/>
  <c r="GCB415"/>
  <c r="GCA415"/>
  <c r="GBZ415"/>
  <c r="GBY415"/>
  <c r="GBX415"/>
  <c r="GBW415"/>
  <c r="GBV415"/>
  <c r="GBU415"/>
  <c r="GBT415"/>
  <c r="GBS415"/>
  <c r="GBR415"/>
  <c r="GBQ415"/>
  <c r="GBP415"/>
  <c r="GBO415"/>
  <c r="GBN415"/>
  <c r="GBM415"/>
  <c r="GBL415"/>
  <c r="GBK415"/>
  <c r="GBJ415"/>
  <c r="GBI415"/>
  <c r="GBH415"/>
  <c r="GBG415"/>
  <c r="GBF415"/>
  <c r="GBE415"/>
  <c r="GBD415"/>
  <c r="GBC415"/>
  <c r="GBB415"/>
  <c r="GBA415"/>
  <c r="GAZ415"/>
  <c r="GAY415"/>
  <c r="GAX415"/>
  <c r="GAW415"/>
  <c r="GAV415"/>
  <c r="GAU415"/>
  <c r="GAT415"/>
  <c r="GAS415"/>
  <c r="GAR415"/>
  <c r="GAQ415"/>
  <c r="GAP415"/>
  <c r="GAO415"/>
  <c r="GAN415"/>
  <c r="GAM415"/>
  <c r="GAL415"/>
  <c r="GAK415"/>
  <c r="GAJ415"/>
  <c r="GAI415"/>
  <c r="GAH415"/>
  <c r="GAG415"/>
  <c r="GAF415"/>
  <c r="GAE415"/>
  <c r="GAD415"/>
  <c r="GAC415"/>
  <c r="GAB415"/>
  <c r="GAA415"/>
  <c r="FZZ415"/>
  <c r="FZY415"/>
  <c r="FZX415"/>
  <c r="FZW415"/>
  <c r="FZV415"/>
  <c r="FZU415"/>
  <c r="FZT415"/>
  <c r="FZS415"/>
  <c r="FZR415"/>
  <c r="FZQ415"/>
  <c r="FZP415"/>
  <c r="FZO415"/>
  <c r="FZN415"/>
  <c r="FZM415"/>
  <c r="FZL415"/>
  <c r="FZK415"/>
  <c r="FZJ415"/>
  <c r="FZI415"/>
  <c r="FZH415"/>
  <c r="FZG415"/>
  <c r="FZF415"/>
  <c r="FZE415"/>
  <c r="FZD415"/>
  <c r="FZC415"/>
  <c r="FZB415"/>
  <c r="FZA415"/>
  <c r="FYZ415"/>
  <c r="FYY415"/>
  <c r="FYX415"/>
  <c r="FYW415"/>
  <c r="FYV415"/>
  <c r="FYU415"/>
  <c r="FYT415"/>
  <c r="FYS415"/>
  <c r="FYR415"/>
  <c r="FYQ415"/>
  <c r="FYP415"/>
  <c r="FYO415"/>
  <c r="FYN415"/>
  <c r="FYM415"/>
  <c r="FYL415"/>
  <c r="FYK415"/>
  <c r="FYJ415"/>
  <c r="FYI415"/>
  <c r="FYH415"/>
  <c r="FYG415"/>
  <c r="FYF415"/>
  <c r="FYE415"/>
  <c r="FYD415"/>
  <c r="FYC415"/>
  <c r="FYB415"/>
  <c r="FYA415"/>
  <c r="FXZ415"/>
  <c r="FXY415"/>
  <c r="FXX415"/>
  <c r="FXW415"/>
  <c r="FXV415"/>
  <c r="FXU415"/>
  <c r="FXT415"/>
  <c r="FXS415"/>
  <c r="FXR415"/>
  <c r="FXQ415"/>
  <c r="FXP415"/>
  <c r="FXO415"/>
  <c r="FXN415"/>
  <c r="FXM415"/>
  <c r="FXL415"/>
  <c r="FXK415"/>
  <c r="FXJ415"/>
  <c r="FXI415"/>
  <c r="FXH415"/>
  <c r="FXG415"/>
  <c r="FXF415"/>
  <c r="FXE415"/>
  <c r="FXD415"/>
  <c r="FXC415"/>
  <c r="FXB415"/>
  <c r="FXA415"/>
  <c r="FWZ415"/>
  <c r="FWY415"/>
  <c r="FWX415"/>
  <c r="FWW415"/>
  <c r="FWV415"/>
  <c r="FWU415"/>
  <c r="FWT415"/>
  <c r="FWS415"/>
  <c r="FWR415"/>
  <c r="FWQ415"/>
  <c r="FWP415"/>
  <c r="FWO415"/>
  <c r="FWN415"/>
  <c r="FWM415"/>
  <c r="FWL415"/>
  <c r="FWK415"/>
  <c r="FWJ415"/>
  <c r="FWI415"/>
  <c r="FWH415"/>
  <c r="FWG415"/>
  <c r="FWF415"/>
  <c r="FWE415"/>
  <c r="FWD415"/>
  <c r="FWC415"/>
  <c r="FWB415"/>
  <c r="FWA415"/>
  <c r="FVZ415"/>
  <c r="FVY415"/>
  <c r="FVX415"/>
  <c r="FVW415"/>
  <c r="FVV415"/>
  <c r="FVU415"/>
  <c r="FVT415"/>
  <c r="FVS415"/>
  <c r="FVR415"/>
  <c r="FVQ415"/>
  <c r="FVP415"/>
  <c r="FVO415"/>
  <c r="FVN415"/>
  <c r="FVM415"/>
  <c r="FVL415"/>
  <c r="FVK415"/>
  <c r="FVJ415"/>
  <c r="FVI415"/>
  <c r="FVH415"/>
  <c r="FVG415"/>
  <c r="FVF415"/>
  <c r="FVE415"/>
  <c r="FVD415"/>
  <c r="FVC415"/>
  <c r="FVB415"/>
  <c r="FVA415"/>
  <c r="FUZ415"/>
  <c r="FUY415"/>
  <c r="FUX415"/>
  <c r="FUW415"/>
  <c r="FUV415"/>
  <c r="FUU415"/>
  <c r="FUT415"/>
  <c r="FUS415"/>
  <c r="FUR415"/>
  <c r="FUQ415"/>
  <c r="FUP415"/>
  <c r="FUO415"/>
  <c r="FUN415"/>
  <c r="FUM415"/>
  <c r="FUL415"/>
  <c r="FUK415"/>
  <c r="FUJ415"/>
  <c r="FUI415"/>
  <c r="FUH415"/>
  <c r="FUG415"/>
  <c r="FUF415"/>
  <c r="FUE415"/>
  <c r="FUD415"/>
  <c r="FUC415"/>
  <c r="FUB415"/>
  <c r="FUA415"/>
  <c r="FTZ415"/>
  <c r="FTY415"/>
  <c r="FTX415"/>
  <c r="FTW415"/>
  <c r="FTV415"/>
  <c r="FTU415"/>
  <c r="FTT415"/>
  <c r="FTS415"/>
  <c r="FTR415"/>
  <c r="FTQ415"/>
  <c r="FTP415"/>
  <c r="FTO415"/>
  <c r="FTN415"/>
  <c r="FTM415"/>
  <c r="FTL415"/>
  <c r="FTK415"/>
  <c r="FTJ415"/>
  <c r="FTI415"/>
  <c r="FTH415"/>
  <c r="FTG415"/>
  <c r="FTF415"/>
  <c r="FTE415"/>
  <c r="FTD415"/>
  <c r="FTC415"/>
  <c r="FTB415"/>
  <c r="FTA415"/>
  <c r="FSZ415"/>
  <c r="FSY415"/>
  <c r="FSX415"/>
  <c r="FSW415"/>
  <c r="FSV415"/>
  <c r="FSU415"/>
  <c r="FST415"/>
  <c r="FSS415"/>
  <c r="FSR415"/>
  <c r="FSQ415"/>
  <c r="FSP415"/>
  <c r="FSO415"/>
  <c r="FSN415"/>
  <c r="FSM415"/>
  <c r="FSL415"/>
  <c r="FSK415"/>
  <c r="FSJ415"/>
  <c r="FSI415"/>
  <c r="FSH415"/>
  <c r="FSG415"/>
  <c r="FSF415"/>
  <c r="FSE415"/>
  <c r="FSD415"/>
  <c r="FSC415"/>
  <c r="FSB415"/>
  <c r="FSA415"/>
  <c r="FRZ415"/>
  <c r="FRY415"/>
  <c r="FRX415"/>
  <c r="FRW415"/>
  <c r="FRV415"/>
  <c r="FRU415"/>
  <c r="FRT415"/>
  <c r="FRS415"/>
  <c r="FRR415"/>
  <c r="FRQ415"/>
  <c r="FRP415"/>
  <c r="FRO415"/>
  <c r="FRN415"/>
  <c r="FRM415"/>
  <c r="FRL415"/>
  <c r="FRK415"/>
  <c r="FRJ415"/>
  <c r="FRI415"/>
  <c r="FRH415"/>
  <c r="FRG415"/>
  <c r="FRF415"/>
  <c r="FRE415"/>
  <c r="FRD415"/>
  <c r="FRC415"/>
  <c r="FRB415"/>
  <c r="FRA415"/>
  <c r="FQZ415"/>
  <c r="FQY415"/>
  <c r="FQX415"/>
  <c r="FQW415"/>
  <c r="FQV415"/>
  <c r="FQU415"/>
  <c r="FQT415"/>
  <c r="FQS415"/>
  <c r="FQR415"/>
  <c r="FQQ415"/>
  <c r="FQP415"/>
  <c r="FQO415"/>
  <c r="FQN415"/>
  <c r="FQM415"/>
  <c r="FQL415"/>
  <c r="FQK415"/>
  <c r="FQJ415"/>
  <c r="FQI415"/>
  <c r="FQH415"/>
  <c r="FQG415"/>
  <c r="FQF415"/>
  <c r="FQE415"/>
  <c r="FQD415"/>
  <c r="FQC415"/>
  <c r="FQB415"/>
  <c r="FQA415"/>
  <c r="FPZ415"/>
  <c r="FPY415"/>
  <c r="FPX415"/>
  <c r="FPW415"/>
  <c r="FPV415"/>
  <c r="FPU415"/>
  <c r="FPT415"/>
  <c r="FPS415"/>
  <c r="FPR415"/>
  <c r="FPQ415"/>
  <c r="FPP415"/>
  <c r="FPO415"/>
  <c r="FPN415"/>
  <c r="FPM415"/>
  <c r="FPL415"/>
  <c r="FPK415"/>
  <c r="FPJ415"/>
  <c r="FPI415"/>
  <c r="FPH415"/>
  <c r="FPG415"/>
  <c r="FPF415"/>
  <c r="FPE415"/>
  <c r="FPD415"/>
  <c r="FPC415"/>
  <c r="FPB415"/>
  <c r="FPA415"/>
  <c r="FOZ415"/>
  <c r="FOY415"/>
  <c r="FOX415"/>
  <c r="FOW415"/>
  <c r="FOV415"/>
  <c r="FOU415"/>
  <c r="FOT415"/>
  <c r="FOS415"/>
  <c r="FOR415"/>
  <c r="FOQ415"/>
  <c r="FOP415"/>
  <c r="FOO415"/>
  <c r="FON415"/>
  <c r="FOM415"/>
  <c r="FOL415"/>
  <c r="FOK415"/>
  <c r="FOJ415"/>
  <c r="FOI415"/>
  <c r="FOH415"/>
  <c r="FOG415"/>
  <c r="FOF415"/>
  <c r="FOE415"/>
  <c r="FOD415"/>
  <c r="FOC415"/>
  <c r="FOB415"/>
  <c r="FOA415"/>
  <c r="FNZ415"/>
  <c r="FNY415"/>
  <c r="FNX415"/>
  <c r="FNW415"/>
  <c r="FNV415"/>
  <c r="FNU415"/>
  <c r="FNT415"/>
  <c r="FNS415"/>
  <c r="FNR415"/>
  <c r="FNQ415"/>
  <c r="FNP415"/>
  <c r="FNO415"/>
  <c r="FNN415"/>
  <c r="FNM415"/>
  <c r="FNL415"/>
  <c r="FNK415"/>
  <c r="FNJ415"/>
  <c r="FNI415"/>
  <c r="FNH415"/>
  <c r="FNG415"/>
  <c r="FNF415"/>
  <c r="FNE415"/>
  <c r="FND415"/>
  <c r="FNC415"/>
  <c r="FNB415"/>
  <c r="FNA415"/>
  <c r="FMZ415"/>
  <c r="FMY415"/>
  <c r="FMX415"/>
  <c r="FMW415"/>
  <c r="FMV415"/>
  <c r="FMU415"/>
  <c r="FMT415"/>
  <c r="FMS415"/>
  <c r="FMR415"/>
  <c r="FMQ415"/>
  <c r="FMP415"/>
  <c r="FMO415"/>
  <c r="FMN415"/>
  <c r="FMM415"/>
  <c r="FML415"/>
  <c r="FMK415"/>
  <c r="FMJ415"/>
  <c r="FMI415"/>
  <c r="FMH415"/>
  <c r="FMG415"/>
  <c r="FMF415"/>
  <c r="FME415"/>
  <c r="FMD415"/>
  <c r="FMC415"/>
  <c r="FMB415"/>
  <c r="FMA415"/>
  <c r="FLZ415"/>
  <c r="FLY415"/>
  <c r="FLX415"/>
  <c r="FLW415"/>
  <c r="FLV415"/>
  <c r="FLU415"/>
  <c r="FLT415"/>
  <c r="FLS415"/>
  <c r="FLR415"/>
  <c r="FLQ415"/>
  <c r="FLP415"/>
  <c r="FLO415"/>
  <c r="FLN415"/>
  <c r="FLM415"/>
  <c r="FLL415"/>
  <c r="FLK415"/>
  <c r="FLJ415"/>
  <c r="FLI415"/>
  <c r="FLH415"/>
  <c r="FLG415"/>
  <c r="FLF415"/>
  <c r="FLE415"/>
  <c r="FLD415"/>
  <c r="FLC415"/>
  <c r="FLB415"/>
  <c r="FLA415"/>
  <c r="FKZ415"/>
  <c r="FKY415"/>
  <c r="FKX415"/>
  <c r="FKW415"/>
  <c r="FKV415"/>
  <c r="FKU415"/>
  <c r="FKT415"/>
  <c r="FKS415"/>
  <c r="FKR415"/>
  <c r="FKQ415"/>
  <c r="FKP415"/>
  <c r="FKO415"/>
  <c r="FKN415"/>
  <c r="FKM415"/>
  <c r="FKL415"/>
  <c r="FKK415"/>
  <c r="FKJ415"/>
  <c r="FKI415"/>
  <c r="FKH415"/>
  <c r="FKG415"/>
  <c r="FKF415"/>
  <c r="FKE415"/>
  <c r="FKD415"/>
  <c r="FKC415"/>
  <c r="FKB415"/>
  <c r="FKA415"/>
  <c r="FJZ415"/>
  <c r="FJY415"/>
  <c r="FJX415"/>
  <c r="FJW415"/>
  <c r="FJV415"/>
  <c r="FJU415"/>
  <c r="FJT415"/>
  <c r="FJS415"/>
  <c r="FJR415"/>
  <c r="FJQ415"/>
  <c r="FJP415"/>
  <c r="FJO415"/>
  <c r="FJN415"/>
  <c r="FJM415"/>
  <c r="FJL415"/>
  <c r="FJK415"/>
  <c r="FJJ415"/>
  <c r="FJI415"/>
  <c r="FJH415"/>
  <c r="FJG415"/>
  <c r="FJF415"/>
  <c r="FJE415"/>
  <c r="FJD415"/>
  <c r="FJC415"/>
  <c r="FJB415"/>
  <c r="FJA415"/>
  <c r="FIZ415"/>
  <c r="FIY415"/>
  <c r="FIX415"/>
  <c r="FIW415"/>
  <c r="FIV415"/>
  <c r="FIU415"/>
  <c r="FIT415"/>
  <c r="FIS415"/>
  <c r="FIR415"/>
  <c r="FIQ415"/>
  <c r="FIP415"/>
  <c r="FIO415"/>
  <c r="FIN415"/>
  <c r="FIM415"/>
  <c r="FIL415"/>
  <c r="FIK415"/>
  <c r="FIJ415"/>
  <c r="FII415"/>
  <c r="FIH415"/>
  <c r="FIG415"/>
  <c r="FIF415"/>
  <c r="FIE415"/>
  <c r="FID415"/>
  <c r="FIC415"/>
  <c r="FIB415"/>
  <c r="FIA415"/>
  <c r="FHZ415"/>
  <c r="FHY415"/>
  <c r="FHX415"/>
  <c r="FHW415"/>
  <c r="FHV415"/>
  <c r="FHU415"/>
  <c r="FHT415"/>
  <c r="FHS415"/>
  <c r="FHR415"/>
  <c r="FHQ415"/>
  <c r="FHP415"/>
  <c r="FHO415"/>
  <c r="FHN415"/>
  <c r="FHM415"/>
  <c r="FHL415"/>
  <c r="FHK415"/>
  <c r="FHJ415"/>
  <c r="FHI415"/>
  <c r="FHH415"/>
  <c r="FHG415"/>
  <c r="FHF415"/>
  <c r="FHE415"/>
  <c r="FHD415"/>
  <c r="FHC415"/>
  <c r="FHB415"/>
  <c r="FHA415"/>
  <c r="FGZ415"/>
  <c r="FGY415"/>
  <c r="FGX415"/>
  <c r="FGW415"/>
  <c r="FGV415"/>
  <c r="FGU415"/>
  <c r="FGT415"/>
  <c r="FGS415"/>
  <c r="FGR415"/>
  <c r="FGQ415"/>
  <c r="FGP415"/>
  <c r="FGO415"/>
  <c r="FGN415"/>
  <c r="FGM415"/>
  <c r="FGL415"/>
  <c r="FGK415"/>
  <c r="FGJ415"/>
  <c r="FGI415"/>
  <c r="FGH415"/>
  <c r="FGG415"/>
  <c r="FGF415"/>
  <c r="FGE415"/>
  <c r="FGD415"/>
  <c r="FGC415"/>
  <c r="FGB415"/>
  <c r="FGA415"/>
  <c r="FFZ415"/>
  <c r="FFY415"/>
  <c r="FFX415"/>
  <c r="FFW415"/>
  <c r="FFV415"/>
  <c r="FFU415"/>
  <c r="FFT415"/>
  <c r="FFS415"/>
  <c r="FFR415"/>
  <c r="FFQ415"/>
  <c r="FFP415"/>
  <c r="FFO415"/>
  <c r="FFN415"/>
  <c r="FFM415"/>
  <c r="FFL415"/>
  <c r="FFK415"/>
  <c r="FFJ415"/>
  <c r="FFI415"/>
  <c r="FFH415"/>
  <c r="FFG415"/>
  <c r="FFF415"/>
  <c r="FFE415"/>
  <c r="FFD415"/>
  <c r="FFC415"/>
  <c r="FFB415"/>
  <c r="FFA415"/>
  <c r="FEZ415"/>
  <c r="FEY415"/>
  <c r="FEX415"/>
  <c r="FEW415"/>
  <c r="FEV415"/>
  <c r="FEU415"/>
  <c r="FET415"/>
  <c r="FES415"/>
  <c r="FER415"/>
  <c r="FEQ415"/>
  <c r="FEP415"/>
  <c r="FEO415"/>
  <c r="FEN415"/>
  <c r="FEM415"/>
  <c r="FEL415"/>
  <c r="FEK415"/>
  <c r="FEJ415"/>
  <c r="FEI415"/>
  <c r="FEH415"/>
  <c r="FEG415"/>
  <c r="FEF415"/>
  <c r="FEE415"/>
  <c r="FED415"/>
  <c r="FEC415"/>
  <c r="FEB415"/>
  <c r="FEA415"/>
  <c r="FDZ415"/>
  <c r="FDY415"/>
  <c r="FDX415"/>
  <c r="FDW415"/>
  <c r="FDV415"/>
  <c r="FDU415"/>
  <c r="FDT415"/>
  <c r="FDS415"/>
  <c r="FDR415"/>
  <c r="FDQ415"/>
  <c r="FDP415"/>
  <c r="FDO415"/>
  <c r="FDN415"/>
  <c r="FDM415"/>
  <c r="FDL415"/>
  <c r="FDK415"/>
  <c r="FDJ415"/>
  <c r="FDI415"/>
  <c r="FDH415"/>
  <c r="FDG415"/>
  <c r="FDF415"/>
  <c r="FDE415"/>
  <c r="FDD415"/>
  <c r="FDC415"/>
  <c r="FDB415"/>
  <c r="FDA415"/>
  <c r="FCZ415"/>
  <c r="FCY415"/>
  <c r="FCX415"/>
  <c r="FCW415"/>
  <c r="FCV415"/>
  <c r="FCU415"/>
  <c r="FCT415"/>
  <c r="FCS415"/>
  <c r="FCR415"/>
  <c r="FCQ415"/>
  <c r="FCP415"/>
  <c r="FCO415"/>
  <c r="FCN415"/>
  <c r="FCM415"/>
  <c r="FCL415"/>
  <c r="FCK415"/>
  <c r="FCJ415"/>
  <c r="FCI415"/>
  <c r="FCH415"/>
  <c r="FCG415"/>
  <c r="FCF415"/>
  <c r="FCE415"/>
  <c r="FCD415"/>
  <c r="FCC415"/>
  <c r="FCB415"/>
  <c r="FCA415"/>
  <c r="FBZ415"/>
  <c r="FBY415"/>
  <c r="FBX415"/>
  <c r="FBW415"/>
  <c r="FBV415"/>
  <c r="FBU415"/>
  <c r="FBT415"/>
  <c r="FBS415"/>
  <c r="FBR415"/>
  <c r="FBQ415"/>
  <c r="FBP415"/>
  <c r="FBO415"/>
  <c r="FBN415"/>
  <c r="FBM415"/>
  <c r="FBL415"/>
  <c r="FBK415"/>
  <c r="FBJ415"/>
  <c r="FBI415"/>
  <c r="FBH415"/>
  <c r="FBG415"/>
  <c r="FBF415"/>
  <c r="FBE415"/>
  <c r="FBD415"/>
  <c r="FBC415"/>
  <c r="FBB415"/>
  <c r="FBA415"/>
  <c r="FAZ415"/>
  <c r="FAY415"/>
  <c r="FAX415"/>
  <c r="FAW415"/>
  <c r="FAV415"/>
  <c r="FAU415"/>
  <c r="FAT415"/>
  <c r="FAS415"/>
  <c r="FAR415"/>
  <c r="FAQ415"/>
  <c r="FAP415"/>
  <c r="FAO415"/>
  <c r="FAN415"/>
  <c r="FAM415"/>
  <c r="FAL415"/>
  <c r="FAK415"/>
  <c r="FAJ415"/>
  <c r="FAI415"/>
  <c r="FAH415"/>
  <c r="FAG415"/>
  <c r="FAF415"/>
  <c r="FAE415"/>
  <c r="FAD415"/>
  <c r="FAC415"/>
  <c r="FAB415"/>
  <c r="FAA415"/>
  <c r="EZZ415"/>
  <c r="EZY415"/>
  <c r="EZX415"/>
  <c r="EZW415"/>
  <c r="EZV415"/>
  <c r="EZU415"/>
  <c r="EZT415"/>
  <c r="EZS415"/>
  <c r="EZR415"/>
  <c r="EZQ415"/>
  <c r="EZP415"/>
  <c r="EZO415"/>
  <c r="EZN415"/>
  <c r="EZM415"/>
  <c r="EZL415"/>
  <c r="EZK415"/>
  <c r="EZJ415"/>
  <c r="EZI415"/>
  <c r="EZH415"/>
  <c r="EZG415"/>
  <c r="EZF415"/>
  <c r="EZE415"/>
  <c r="EZD415"/>
  <c r="EZC415"/>
  <c r="EZB415"/>
  <c r="EZA415"/>
  <c r="EYZ415"/>
  <c r="EYY415"/>
  <c r="EYX415"/>
  <c r="EYW415"/>
  <c r="EYV415"/>
  <c r="EYU415"/>
  <c r="EYT415"/>
  <c r="EYS415"/>
  <c r="EYR415"/>
  <c r="EYQ415"/>
  <c r="EYP415"/>
  <c r="EYO415"/>
  <c r="EYN415"/>
  <c r="EYM415"/>
  <c r="EYL415"/>
  <c r="EYK415"/>
  <c r="EYJ415"/>
  <c r="EYI415"/>
  <c r="EYH415"/>
  <c r="EYG415"/>
  <c r="EYF415"/>
  <c r="EYE415"/>
  <c r="EYD415"/>
  <c r="EYC415"/>
  <c r="EYB415"/>
  <c r="EYA415"/>
  <c r="EXZ415"/>
  <c r="EXY415"/>
  <c r="EXX415"/>
  <c r="EXW415"/>
  <c r="EXV415"/>
  <c r="EXU415"/>
  <c r="EXT415"/>
  <c r="EXS415"/>
  <c r="EXR415"/>
  <c r="EXQ415"/>
  <c r="EXP415"/>
  <c r="EXO415"/>
  <c r="EXN415"/>
  <c r="EXM415"/>
  <c r="EXL415"/>
  <c r="EXK415"/>
  <c r="EXJ415"/>
  <c r="EXI415"/>
  <c r="EXH415"/>
  <c r="EXG415"/>
  <c r="EXF415"/>
  <c r="EXE415"/>
  <c r="EXD415"/>
  <c r="EXC415"/>
  <c r="EXB415"/>
  <c r="EXA415"/>
  <c r="EWZ415"/>
  <c r="EWY415"/>
  <c r="EWX415"/>
  <c r="EWW415"/>
  <c r="EWV415"/>
  <c r="EWU415"/>
  <c r="EWT415"/>
  <c r="EWS415"/>
  <c r="EWR415"/>
  <c r="EWQ415"/>
  <c r="EWP415"/>
  <c r="EWO415"/>
  <c r="EWN415"/>
  <c r="EWM415"/>
  <c r="EWL415"/>
  <c r="EWK415"/>
  <c r="EWJ415"/>
  <c r="EWI415"/>
  <c r="EWH415"/>
  <c r="EWG415"/>
  <c r="EWF415"/>
  <c r="EWE415"/>
  <c r="EWD415"/>
  <c r="EWC415"/>
  <c r="EWB415"/>
  <c r="EWA415"/>
  <c r="EVZ415"/>
  <c r="EVY415"/>
  <c r="EVX415"/>
  <c r="EVW415"/>
  <c r="EVV415"/>
  <c r="EVU415"/>
  <c r="EVT415"/>
  <c r="EVS415"/>
  <c r="EVR415"/>
  <c r="EVQ415"/>
  <c r="EVP415"/>
  <c r="EVO415"/>
  <c r="EVN415"/>
  <c r="EVM415"/>
  <c r="EVL415"/>
  <c r="EVK415"/>
  <c r="EVJ415"/>
  <c r="EVI415"/>
  <c r="EVH415"/>
  <c r="EVG415"/>
  <c r="EVF415"/>
  <c r="EVE415"/>
  <c r="EVD415"/>
  <c r="EVC415"/>
  <c r="EVB415"/>
  <c r="EVA415"/>
  <c r="EUZ415"/>
  <c r="EUY415"/>
  <c r="EUX415"/>
  <c r="EUW415"/>
  <c r="EUV415"/>
  <c r="EUU415"/>
  <c r="EUT415"/>
  <c r="EUS415"/>
  <c r="EUR415"/>
  <c r="EUQ415"/>
  <c r="EUP415"/>
  <c r="EUO415"/>
  <c r="EUN415"/>
  <c r="EUM415"/>
  <c r="EUL415"/>
  <c r="EUK415"/>
  <c r="EUJ415"/>
  <c r="EUI415"/>
  <c r="EUH415"/>
  <c r="EUG415"/>
  <c r="EUF415"/>
  <c r="EUE415"/>
  <c r="EUD415"/>
  <c r="EUC415"/>
  <c r="EUB415"/>
  <c r="EUA415"/>
  <c r="ETZ415"/>
  <c r="ETY415"/>
  <c r="ETX415"/>
  <c r="ETW415"/>
  <c r="ETV415"/>
  <c r="ETU415"/>
  <c r="ETT415"/>
  <c r="ETS415"/>
  <c r="ETR415"/>
  <c r="ETQ415"/>
  <c r="ETP415"/>
  <c r="ETO415"/>
  <c r="ETN415"/>
  <c r="ETM415"/>
  <c r="ETL415"/>
  <c r="ETK415"/>
  <c r="ETJ415"/>
  <c r="ETI415"/>
  <c r="ETH415"/>
  <c r="ETG415"/>
  <c r="ETF415"/>
  <c r="ETE415"/>
  <c r="ETD415"/>
  <c r="ETC415"/>
  <c r="ETB415"/>
  <c r="ETA415"/>
  <c r="ESZ415"/>
  <c r="ESY415"/>
  <c r="ESX415"/>
  <c r="ESW415"/>
  <c r="ESV415"/>
  <c r="ESU415"/>
  <c r="EST415"/>
  <c r="ESS415"/>
  <c r="ESR415"/>
  <c r="ESQ415"/>
  <c r="ESP415"/>
  <c r="ESO415"/>
  <c r="ESN415"/>
  <c r="ESM415"/>
  <c r="ESL415"/>
  <c r="ESK415"/>
  <c r="ESJ415"/>
  <c r="ESI415"/>
  <c r="ESH415"/>
  <c r="ESG415"/>
  <c r="ESF415"/>
  <c r="ESE415"/>
  <c r="ESD415"/>
  <c r="ESC415"/>
  <c r="ESB415"/>
  <c r="ESA415"/>
  <c r="ERZ415"/>
  <c r="ERY415"/>
  <c r="ERX415"/>
  <c r="ERW415"/>
  <c r="ERV415"/>
  <c r="ERU415"/>
  <c r="ERT415"/>
  <c r="ERS415"/>
  <c r="ERR415"/>
  <c r="ERQ415"/>
  <c r="ERP415"/>
  <c r="ERO415"/>
  <c r="ERN415"/>
  <c r="ERM415"/>
  <c r="ERL415"/>
  <c r="ERK415"/>
  <c r="ERJ415"/>
  <c r="ERI415"/>
  <c r="ERH415"/>
  <c r="ERG415"/>
  <c r="ERF415"/>
  <c r="ERE415"/>
  <c r="ERD415"/>
  <c r="ERC415"/>
  <c r="ERB415"/>
  <c r="ERA415"/>
  <c r="EQZ415"/>
  <c r="EQY415"/>
  <c r="EQX415"/>
  <c r="EQW415"/>
  <c r="EQV415"/>
  <c r="EQU415"/>
  <c r="EQT415"/>
  <c r="EQS415"/>
  <c r="EQR415"/>
  <c r="EQQ415"/>
  <c r="EQP415"/>
  <c r="EQO415"/>
  <c r="EQN415"/>
  <c r="EQM415"/>
  <c r="EQL415"/>
  <c r="EQK415"/>
  <c r="EQJ415"/>
  <c r="EQI415"/>
  <c r="EQH415"/>
  <c r="EQG415"/>
  <c r="EQF415"/>
  <c r="EQE415"/>
  <c r="EQD415"/>
  <c r="EQC415"/>
  <c r="EQB415"/>
  <c r="EQA415"/>
  <c r="EPZ415"/>
  <c r="EPY415"/>
  <c r="EPX415"/>
  <c r="EPW415"/>
  <c r="EPV415"/>
  <c r="EPU415"/>
  <c r="EPT415"/>
  <c r="EPS415"/>
  <c r="EPR415"/>
  <c r="EPQ415"/>
  <c r="EPP415"/>
  <c r="EPO415"/>
  <c r="EPN415"/>
  <c r="EPM415"/>
  <c r="EPL415"/>
  <c r="EPK415"/>
  <c r="EPJ415"/>
  <c r="EPI415"/>
  <c r="EPH415"/>
  <c r="EPG415"/>
  <c r="EPF415"/>
  <c r="EPE415"/>
  <c r="EPD415"/>
  <c r="EPC415"/>
  <c r="EPB415"/>
  <c r="EPA415"/>
  <c r="EOZ415"/>
  <c r="EOY415"/>
  <c r="EOX415"/>
  <c r="EOW415"/>
  <c r="EOV415"/>
  <c r="EOU415"/>
  <c r="EOT415"/>
  <c r="EOS415"/>
  <c r="EOR415"/>
  <c r="EOQ415"/>
  <c r="EOP415"/>
  <c r="EOO415"/>
  <c r="EON415"/>
  <c r="EOM415"/>
  <c r="EOL415"/>
  <c r="EOK415"/>
  <c r="EOJ415"/>
  <c r="EOI415"/>
  <c r="EOH415"/>
  <c r="EOG415"/>
  <c r="EOF415"/>
  <c r="EOE415"/>
  <c r="EOD415"/>
  <c r="EOC415"/>
  <c r="EOB415"/>
  <c r="EOA415"/>
  <c r="ENZ415"/>
  <c r="ENY415"/>
  <c r="ENX415"/>
  <c r="ENW415"/>
  <c r="ENV415"/>
  <c r="ENU415"/>
  <c r="ENT415"/>
  <c r="ENS415"/>
  <c r="ENR415"/>
  <c r="ENQ415"/>
  <c r="ENP415"/>
  <c r="ENO415"/>
  <c r="ENN415"/>
  <c r="ENM415"/>
  <c r="ENL415"/>
  <c r="ENK415"/>
  <c r="ENJ415"/>
  <c r="ENI415"/>
  <c r="ENH415"/>
  <c r="ENG415"/>
  <c r="ENF415"/>
  <c r="ENE415"/>
  <c r="END415"/>
  <c r="ENC415"/>
  <c r="ENB415"/>
  <c r="ENA415"/>
  <c r="EMZ415"/>
  <c r="EMY415"/>
  <c r="EMX415"/>
  <c r="EMW415"/>
  <c r="EMV415"/>
  <c r="EMU415"/>
  <c r="EMT415"/>
  <c r="EMS415"/>
  <c r="EMR415"/>
  <c r="EMQ415"/>
  <c r="EMP415"/>
  <c r="EMO415"/>
  <c r="EMN415"/>
  <c r="EMM415"/>
  <c r="EML415"/>
  <c r="EMK415"/>
  <c r="EMJ415"/>
  <c r="EMI415"/>
  <c r="EMH415"/>
  <c r="EMG415"/>
  <c r="EMF415"/>
  <c r="EME415"/>
  <c r="EMD415"/>
  <c r="EMC415"/>
  <c r="EMB415"/>
  <c r="EMA415"/>
  <c r="ELZ415"/>
  <c r="ELY415"/>
  <c r="ELX415"/>
  <c r="ELW415"/>
  <c r="ELV415"/>
  <c r="ELU415"/>
  <c r="ELT415"/>
  <c r="ELS415"/>
  <c r="ELR415"/>
  <c r="ELQ415"/>
  <c r="ELP415"/>
  <c r="ELO415"/>
  <c r="ELN415"/>
  <c r="ELM415"/>
  <c r="ELL415"/>
  <c r="ELK415"/>
  <c r="ELJ415"/>
  <c r="ELI415"/>
  <c r="ELH415"/>
  <c r="ELG415"/>
  <c r="ELF415"/>
  <c r="ELE415"/>
  <c r="ELD415"/>
  <c r="ELC415"/>
  <c r="ELB415"/>
  <c r="ELA415"/>
  <c r="EKZ415"/>
  <c r="EKY415"/>
  <c r="EKX415"/>
  <c r="EKW415"/>
  <c r="EKV415"/>
  <c r="EKU415"/>
  <c r="EKT415"/>
  <c r="EKS415"/>
  <c r="EKR415"/>
  <c r="EKQ415"/>
  <c r="EKP415"/>
  <c r="EKO415"/>
  <c r="EKN415"/>
  <c r="EKM415"/>
  <c r="EKL415"/>
  <c r="EKK415"/>
  <c r="EKJ415"/>
  <c r="EKI415"/>
  <c r="EKH415"/>
  <c r="EKG415"/>
  <c r="EKF415"/>
  <c r="EKE415"/>
  <c r="EKD415"/>
  <c r="EKC415"/>
  <c r="EKB415"/>
  <c r="EKA415"/>
  <c r="EJZ415"/>
  <c r="EJY415"/>
  <c r="EJX415"/>
  <c r="EJW415"/>
  <c r="EJV415"/>
  <c r="EJU415"/>
  <c r="EJT415"/>
  <c r="EJS415"/>
  <c r="EJR415"/>
  <c r="EJQ415"/>
  <c r="EJP415"/>
  <c r="EJO415"/>
  <c r="EJN415"/>
  <c r="EJM415"/>
  <c r="EJL415"/>
  <c r="EJK415"/>
  <c r="EJJ415"/>
  <c r="EJI415"/>
  <c r="EJH415"/>
  <c r="EJG415"/>
  <c r="EJF415"/>
  <c r="EJE415"/>
  <c r="EJD415"/>
  <c r="EJC415"/>
  <c r="EJB415"/>
  <c r="EJA415"/>
  <c r="EIZ415"/>
  <c r="EIY415"/>
  <c r="EIX415"/>
  <c r="EIW415"/>
  <c r="EIV415"/>
  <c r="EIU415"/>
  <c r="EIT415"/>
  <c r="EIS415"/>
  <c r="EIR415"/>
  <c r="EIQ415"/>
  <c r="EIP415"/>
  <c r="EIO415"/>
  <c r="EIN415"/>
  <c r="EIM415"/>
  <c r="EIL415"/>
  <c r="EIK415"/>
  <c r="EIJ415"/>
  <c r="EII415"/>
  <c r="EIH415"/>
  <c r="EIG415"/>
  <c r="EIF415"/>
  <c r="EIE415"/>
  <c r="EID415"/>
  <c r="EIC415"/>
  <c r="EIB415"/>
  <c r="EIA415"/>
  <c r="EHZ415"/>
  <c r="EHY415"/>
  <c r="EHX415"/>
  <c r="EHW415"/>
  <c r="EHV415"/>
  <c r="EHU415"/>
  <c r="EHT415"/>
  <c r="EHS415"/>
  <c r="EHR415"/>
  <c r="EHQ415"/>
  <c r="EHP415"/>
  <c r="EHO415"/>
  <c r="EHN415"/>
  <c r="EHM415"/>
  <c r="EHL415"/>
  <c r="EHK415"/>
  <c r="EHJ415"/>
  <c r="EHI415"/>
  <c r="EHH415"/>
  <c r="EHG415"/>
  <c r="EHF415"/>
  <c r="EHE415"/>
  <c r="EHD415"/>
  <c r="EHC415"/>
  <c r="EHB415"/>
  <c r="EHA415"/>
  <c r="EGZ415"/>
  <c r="EGY415"/>
  <c r="EGX415"/>
  <c r="EGW415"/>
  <c r="EGV415"/>
  <c r="EGU415"/>
  <c r="EGT415"/>
  <c r="EGS415"/>
  <c r="EGR415"/>
  <c r="EGQ415"/>
  <c r="EGP415"/>
  <c r="EGO415"/>
  <c r="EGN415"/>
  <c r="EGM415"/>
  <c r="EGL415"/>
  <c r="EGK415"/>
  <c r="EGJ415"/>
  <c r="EGI415"/>
  <c r="EGH415"/>
  <c r="EGG415"/>
  <c r="EGF415"/>
  <c r="EGE415"/>
  <c r="EGD415"/>
  <c r="EGC415"/>
  <c r="EGB415"/>
  <c r="EGA415"/>
  <c r="EFZ415"/>
  <c r="EFY415"/>
  <c r="EFX415"/>
  <c r="EFW415"/>
  <c r="EFV415"/>
  <c r="EFU415"/>
  <c r="EFT415"/>
  <c r="EFS415"/>
  <c r="EFR415"/>
  <c r="EFQ415"/>
  <c r="EFP415"/>
  <c r="EFO415"/>
  <c r="EFN415"/>
  <c r="EFM415"/>
  <c r="EFL415"/>
  <c r="EFK415"/>
  <c r="EFJ415"/>
  <c r="EFI415"/>
  <c r="EFH415"/>
  <c r="EFG415"/>
  <c r="EFF415"/>
  <c r="EFE415"/>
  <c r="EFD415"/>
  <c r="EFC415"/>
  <c r="EFB415"/>
  <c r="EFA415"/>
  <c r="EEZ415"/>
  <c r="EEY415"/>
  <c r="EEX415"/>
  <c r="EEW415"/>
  <c r="EEV415"/>
  <c r="EEU415"/>
  <c r="EET415"/>
  <c r="EES415"/>
  <c r="EER415"/>
  <c r="EEQ415"/>
  <c r="EEP415"/>
  <c r="EEO415"/>
  <c r="EEN415"/>
  <c r="EEM415"/>
  <c r="EEL415"/>
  <c r="EEK415"/>
  <c r="EEJ415"/>
  <c r="EEI415"/>
  <c r="EEH415"/>
  <c r="EEG415"/>
  <c r="EEF415"/>
  <c r="EEE415"/>
  <c r="EED415"/>
  <c r="EEC415"/>
  <c r="EEB415"/>
  <c r="EEA415"/>
  <c r="EDZ415"/>
  <c r="EDY415"/>
  <c r="EDX415"/>
  <c r="EDW415"/>
  <c r="EDV415"/>
  <c r="EDU415"/>
  <c r="EDT415"/>
  <c r="EDS415"/>
  <c r="EDR415"/>
  <c r="EDQ415"/>
  <c r="EDP415"/>
  <c r="EDO415"/>
  <c r="EDN415"/>
  <c r="EDM415"/>
  <c r="EDL415"/>
  <c r="EDK415"/>
  <c r="EDJ415"/>
  <c r="EDI415"/>
  <c r="EDH415"/>
  <c r="EDG415"/>
  <c r="EDF415"/>
  <c r="EDE415"/>
  <c r="EDD415"/>
  <c r="EDC415"/>
  <c r="EDB415"/>
  <c r="EDA415"/>
  <c r="ECZ415"/>
  <c r="ECY415"/>
  <c r="ECX415"/>
  <c r="ECW415"/>
  <c r="ECV415"/>
  <c r="ECU415"/>
  <c r="ECT415"/>
  <c r="ECS415"/>
  <c r="ECR415"/>
  <c r="ECQ415"/>
  <c r="ECP415"/>
  <c r="ECO415"/>
  <c r="ECN415"/>
  <c r="ECM415"/>
  <c r="ECL415"/>
  <c r="ECK415"/>
  <c r="ECJ415"/>
  <c r="ECI415"/>
  <c r="ECH415"/>
  <c r="ECG415"/>
  <c r="ECF415"/>
  <c r="ECE415"/>
  <c r="ECD415"/>
  <c r="ECC415"/>
  <c r="ECB415"/>
  <c r="ECA415"/>
  <c r="EBZ415"/>
  <c r="EBY415"/>
  <c r="EBX415"/>
  <c r="EBW415"/>
  <c r="EBV415"/>
  <c r="EBU415"/>
  <c r="EBT415"/>
  <c r="EBS415"/>
  <c r="EBR415"/>
  <c r="EBQ415"/>
  <c r="EBP415"/>
  <c r="EBO415"/>
  <c r="EBN415"/>
  <c r="EBM415"/>
  <c r="EBL415"/>
  <c r="EBK415"/>
  <c r="EBJ415"/>
  <c r="EBI415"/>
  <c r="EBH415"/>
  <c r="EBG415"/>
  <c r="EBF415"/>
  <c r="EBE415"/>
  <c r="EBD415"/>
  <c r="EBC415"/>
  <c r="EBB415"/>
  <c r="EBA415"/>
  <c r="EAZ415"/>
  <c r="EAY415"/>
  <c r="EAX415"/>
  <c r="EAW415"/>
  <c r="EAV415"/>
  <c r="EAU415"/>
  <c r="EAT415"/>
  <c r="EAS415"/>
  <c r="EAR415"/>
  <c r="EAQ415"/>
  <c r="EAP415"/>
  <c r="EAO415"/>
  <c r="EAN415"/>
  <c r="EAM415"/>
  <c r="EAL415"/>
  <c r="EAK415"/>
  <c r="EAJ415"/>
  <c r="EAI415"/>
  <c r="EAH415"/>
  <c r="EAG415"/>
  <c r="EAF415"/>
  <c r="EAE415"/>
  <c r="EAD415"/>
  <c r="EAC415"/>
  <c r="EAB415"/>
  <c r="EAA415"/>
  <c r="DZZ415"/>
  <c r="DZY415"/>
  <c r="DZX415"/>
  <c r="DZW415"/>
  <c r="DZV415"/>
  <c r="DZU415"/>
  <c r="DZT415"/>
  <c r="DZS415"/>
  <c r="DZR415"/>
  <c r="DZQ415"/>
  <c r="DZP415"/>
  <c r="DZO415"/>
  <c r="DZN415"/>
  <c r="DZM415"/>
  <c r="DZL415"/>
  <c r="DZK415"/>
  <c r="DZJ415"/>
  <c r="DZI415"/>
  <c r="DZH415"/>
  <c r="DZG415"/>
  <c r="DZF415"/>
  <c r="DZE415"/>
  <c r="DZD415"/>
  <c r="DZC415"/>
  <c r="DZB415"/>
  <c r="DZA415"/>
  <c r="DYZ415"/>
  <c r="DYY415"/>
  <c r="DYX415"/>
  <c r="DYW415"/>
  <c r="DYV415"/>
  <c r="DYU415"/>
  <c r="DYT415"/>
  <c r="DYS415"/>
  <c r="DYR415"/>
  <c r="DYQ415"/>
  <c r="DYP415"/>
  <c r="DYO415"/>
  <c r="DYN415"/>
  <c r="DYM415"/>
  <c r="DYL415"/>
  <c r="DYK415"/>
  <c r="DYJ415"/>
  <c r="DYI415"/>
  <c r="DYH415"/>
  <c r="DYG415"/>
  <c r="DYF415"/>
  <c r="DYE415"/>
  <c r="DYD415"/>
  <c r="DYC415"/>
  <c r="DYB415"/>
  <c r="DYA415"/>
  <c r="DXZ415"/>
  <c r="DXY415"/>
  <c r="DXX415"/>
  <c r="DXW415"/>
  <c r="DXV415"/>
  <c r="DXU415"/>
  <c r="DXT415"/>
  <c r="DXS415"/>
  <c r="DXR415"/>
  <c r="DXQ415"/>
  <c r="DXP415"/>
  <c r="DXO415"/>
  <c r="DXN415"/>
  <c r="DXM415"/>
  <c r="DXL415"/>
  <c r="DXK415"/>
  <c r="DXJ415"/>
  <c r="DXI415"/>
  <c r="DXH415"/>
  <c r="DXG415"/>
  <c r="DXF415"/>
  <c r="DXE415"/>
  <c r="DXD415"/>
  <c r="DXC415"/>
  <c r="DXB415"/>
  <c r="DXA415"/>
  <c r="DWZ415"/>
  <c r="DWY415"/>
  <c r="DWX415"/>
  <c r="DWW415"/>
  <c r="DWV415"/>
  <c r="DWU415"/>
  <c r="DWT415"/>
  <c r="DWS415"/>
  <c r="DWR415"/>
  <c r="DWQ415"/>
  <c r="DWP415"/>
  <c r="DWO415"/>
  <c r="DWN415"/>
  <c r="DWM415"/>
  <c r="DWL415"/>
  <c r="DWK415"/>
  <c r="DWJ415"/>
  <c r="DWI415"/>
  <c r="DWH415"/>
  <c r="DWG415"/>
  <c r="DWF415"/>
  <c r="DWE415"/>
  <c r="DWD415"/>
  <c r="DWC415"/>
  <c r="DWB415"/>
  <c r="DWA415"/>
  <c r="DVZ415"/>
  <c r="DVY415"/>
  <c r="DVX415"/>
  <c r="DVW415"/>
  <c r="DVV415"/>
  <c r="DVU415"/>
  <c r="DVT415"/>
  <c r="DVS415"/>
  <c r="DVR415"/>
  <c r="DVQ415"/>
  <c r="DVP415"/>
  <c r="DVO415"/>
  <c r="DVN415"/>
  <c r="DVM415"/>
  <c r="DVL415"/>
  <c r="DVK415"/>
  <c r="DVJ415"/>
  <c r="DVI415"/>
  <c r="DVH415"/>
  <c r="DVG415"/>
  <c r="DVF415"/>
  <c r="DVE415"/>
  <c r="DVD415"/>
  <c r="DVC415"/>
  <c r="DVB415"/>
  <c r="DVA415"/>
  <c r="DUZ415"/>
  <c r="DUY415"/>
  <c r="DUX415"/>
  <c r="DUW415"/>
  <c r="DUV415"/>
  <c r="DUU415"/>
  <c r="DUT415"/>
  <c r="DUS415"/>
  <c r="DUR415"/>
  <c r="DUQ415"/>
  <c r="DUP415"/>
  <c r="DUO415"/>
  <c r="DUN415"/>
  <c r="DUM415"/>
  <c r="DUL415"/>
  <c r="DUK415"/>
  <c r="DUJ415"/>
  <c r="DUI415"/>
  <c r="DUH415"/>
  <c r="DUG415"/>
  <c r="DUF415"/>
  <c r="DUE415"/>
  <c r="DUD415"/>
  <c r="DUC415"/>
  <c r="DUB415"/>
  <c r="DUA415"/>
  <c r="DTZ415"/>
  <c r="DTY415"/>
  <c r="DTX415"/>
  <c r="DTW415"/>
  <c r="DTV415"/>
  <c r="DTU415"/>
  <c r="DTT415"/>
  <c r="DTS415"/>
  <c r="DTR415"/>
  <c r="DTQ415"/>
  <c r="DTP415"/>
  <c r="DTO415"/>
  <c r="DTN415"/>
  <c r="DTM415"/>
  <c r="DTL415"/>
  <c r="DTK415"/>
  <c r="DTJ415"/>
  <c r="DTI415"/>
  <c r="DTH415"/>
  <c r="DTG415"/>
  <c r="DTF415"/>
  <c r="DTE415"/>
  <c r="DTD415"/>
  <c r="DTC415"/>
  <c r="DTB415"/>
  <c r="DTA415"/>
  <c r="DSZ415"/>
  <c r="DSY415"/>
  <c r="DSX415"/>
  <c r="DSW415"/>
  <c r="DSV415"/>
  <c r="DSU415"/>
  <c r="DST415"/>
  <c r="DSS415"/>
  <c r="DSR415"/>
  <c r="DSQ415"/>
  <c r="DSP415"/>
  <c r="DSO415"/>
  <c r="DSN415"/>
  <c r="DSM415"/>
  <c r="DSL415"/>
  <c r="DSK415"/>
  <c r="DSJ415"/>
  <c r="DSI415"/>
  <c r="DSH415"/>
  <c r="DSG415"/>
  <c r="DSF415"/>
  <c r="DSE415"/>
  <c r="DSD415"/>
  <c r="DSC415"/>
  <c r="DSB415"/>
  <c r="DSA415"/>
  <c r="DRZ415"/>
  <c r="DRY415"/>
  <c r="DRX415"/>
  <c r="DRW415"/>
  <c r="DRV415"/>
  <c r="DRU415"/>
  <c r="DRT415"/>
  <c r="DRS415"/>
  <c r="DRR415"/>
  <c r="DRQ415"/>
  <c r="DRP415"/>
  <c r="DRO415"/>
  <c r="DRN415"/>
  <c r="DRM415"/>
  <c r="DRL415"/>
  <c r="DRK415"/>
  <c r="DRJ415"/>
  <c r="DRI415"/>
  <c r="DRH415"/>
  <c r="DRG415"/>
  <c r="DRF415"/>
  <c r="DRE415"/>
  <c r="DRD415"/>
  <c r="DRC415"/>
  <c r="DRB415"/>
  <c r="DRA415"/>
  <c r="DQZ415"/>
  <c r="DQY415"/>
  <c r="DQX415"/>
  <c r="DQW415"/>
  <c r="DQV415"/>
  <c r="DQU415"/>
  <c r="DQT415"/>
  <c r="DQS415"/>
  <c r="DQR415"/>
  <c r="DQQ415"/>
  <c r="DQP415"/>
  <c r="DQO415"/>
  <c r="DQN415"/>
  <c r="DQM415"/>
  <c r="DQL415"/>
  <c r="DQK415"/>
  <c r="DQJ415"/>
  <c r="DQI415"/>
  <c r="DQH415"/>
  <c r="DQG415"/>
  <c r="DQF415"/>
  <c r="DQE415"/>
  <c r="DQD415"/>
  <c r="DQC415"/>
  <c r="DQB415"/>
  <c r="DQA415"/>
  <c r="DPZ415"/>
  <c r="DPY415"/>
  <c r="DPX415"/>
  <c r="DPW415"/>
  <c r="DPV415"/>
  <c r="DPU415"/>
  <c r="DPT415"/>
  <c r="DPS415"/>
  <c r="DPR415"/>
  <c r="DPQ415"/>
  <c r="DPP415"/>
  <c r="DPO415"/>
  <c r="DPN415"/>
  <c r="DPM415"/>
  <c r="DPL415"/>
  <c r="DPK415"/>
  <c r="DPJ415"/>
  <c r="DPI415"/>
  <c r="DPH415"/>
  <c r="DPG415"/>
  <c r="DPF415"/>
  <c r="DPE415"/>
  <c r="DPD415"/>
  <c r="DPC415"/>
  <c r="DPB415"/>
  <c r="DPA415"/>
  <c r="DOZ415"/>
  <c r="DOY415"/>
  <c r="DOX415"/>
  <c r="DOW415"/>
  <c r="DOV415"/>
  <c r="DOU415"/>
  <c r="DOT415"/>
  <c r="DOS415"/>
  <c r="DOR415"/>
  <c r="DOQ415"/>
  <c r="DOP415"/>
  <c r="DOO415"/>
  <c r="DON415"/>
  <c r="DOM415"/>
  <c r="DOL415"/>
  <c r="DOK415"/>
  <c r="DOJ415"/>
  <c r="DOI415"/>
  <c r="DOH415"/>
  <c r="DOG415"/>
  <c r="DOF415"/>
  <c r="DOE415"/>
  <c r="DOD415"/>
  <c r="DOC415"/>
  <c r="DOB415"/>
  <c r="DOA415"/>
  <c r="DNZ415"/>
  <c r="DNY415"/>
  <c r="DNX415"/>
  <c r="DNW415"/>
  <c r="DNV415"/>
  <c r="DNU415"/>
  <c r="DNT415"/>
  <c r="DNS415"/>
  <c r="DNR415"/>
  <c r="DNQ415"/>
  <c r="DNP415"/>
  <c r="DNO415"/>
  <c r="DNN415"/>
  <c r="DNM415"/>
  <c r="DNL415"/>
  <c r="DNK415"/>
  <c r="DNJ415"/>
  <c r="DNI415"/>
  <c r="DNH415"/>
  <c r="DNG415"/>
  <c r="DNF415"/>
  <c r="DNE415"/>
  <c r="DND415"/>
  <c r="DNC415"/>
  <c r="DNB415"/>
  <c r="DNA415"/>
  <c r="DMZ415"/>
  <c r="DMY415"/>
  <c r="DMX415"/>
  <c r="DMW415"/>
  <c r="DMV415"/>
  <c r="DMU415"/>
  <c r="DMT415"/>
  <c r="DMS415"/>
  <c r="DMR415"/>
  <c r="DMQ415"/>
  <c r="DMP415"/>
  <c r="DMO415"/>
  <c r="DMN415"/>
  <c r="DMM415"/>
  <c r="DML415"/>
  <c r="DMK415"/>
  <c r="DMJ415"/>
  <c r="DMI415"/>
  <c r="DMH415"/>
  <c r="DMG415"/>
  <c r="DMF415"/>
  <c r="DME415"/>
  <c r="DMD415"/>
  <c r="DMC415"/>
  <c r="DMB415"/>
  <c r="DMA415"/>
  <c r="DLZ415"/>
  <c r="DLY415"/>
  <c r="DLX415"/>
  <c r="DLW415"/>
  <c r="DLV415"/>
  <c r="DLU415"/>
  <c r="DLT415"/>
  <c r="DLS415"/>
  <c r="DLR415"/>
  <c r="DLQ415"/>
  <c r="DLP415"/>
  <c r="DLO415"/>
  <c r="DLN415"/>
  <c r="DLM415"/>
  <c r="DLL415"/>
  <c r="DLK415"/>
  <c r="DLJ415"/>
  <c r="DLI415"/>
  <c r="DLH415"/>
  <c r="DLG415"/>
  <c r="DLF415"/>
  <c r="DLE415"/>
  <c r="DLD415"/>
  <c r="DLC415"/>
  <c r="DLB415"/>
  <c r="DLA415"/>
  <c r="DKZ415"/>
  <c r="DKY415"/>
  <c r="DKX415"/>
  <c r="DKW415"/>
  <c r="DKV415"/>
  <c r="DKU415"/>
  <c r="DKT415"/>
  <c r="DKS415"/>
  <c r="DKR415"/>
  <c r="DKQ415"/>
  <c r="DKP415"/>
  <c r="DKO415"/>
  <c r="DKN415"/>
  <c r="DKM415"/>
  <c r="DKL415"/>
  <c r="DKK415"/>
  <c r="DKJ415"/>
  <c r="DKI415"/>
  <c r="DKH415"/>
  <c r="DKG415"/>
  <c r="DKF415"/>
  <c r="DKE415"/>
  <c r="DKD415"/>
  <c r="DKC415"/>
  <c r="DKB415"/>
  <c r="DKA415"/>
  <c r="DJZ415"/>
  <c r="DJY415"/>
  <c r="DJX415"/>
  <c r="DJW415"/>
  <c r="DJV415"/>
  <c r="DJU415"/>
  <c r="DJT415"/>
  <c r="DJS415"/>
  <c r="DJR415"/>
  <c r="DJQ415"/>
  <c r="DJP415"/>
  <c r="DJO415"/>
  <c r="DJN415"/>
  <c r="DJM415"/>
  <c r="DJL415"/>
  <c r="DJK415"/>
  <c r="DJJ415"/>
  <c r="DJI415"/>
  <c r="DJH415"/>
  <c r="DJG415"/>
  <c r="DJF415"/>
  <c r="DJE415"/>
  <c r="DJD415"/>
  <c r="DJC415"/>
  <c r="DJB415"/>
  <c r="DJA415"/>
  <c r="DIZ415"/>
  <c r="DIY415"/>
  <c r="DIX415"/>
  <c r="DIW415"/>
  <c r="DIV415"/>
  <c r="DIU415"/>
  <c r="DIT415"/>
  <c r="DIS415"/>
  <c r="DIR415"/>
  <c r="DIQ415"/>
  <c r="DIP415"/>
  <c r="DIO415"/>
  <c r="DIN415"/>
  <c r="DIM415"/>
  <c r="DIL415"/>
  <c r="DIK415"/>
  <c r="DIJ415"/>
  <c r="DII415"/>
  <c r="DIH415"/>
  <c r="DIG415"/>
  <c r="DIF415"/>
  <c r="DIE415"/>
  <c r="DID415"/>
  <c r="DIC415"/>
  <c r="DIB415"/>
  <c r="DIA415"/>
  <c r="DHZ415"/>
  <c r="DHY415"/>
  <c r="DHX415"/>
  <c r="DHW415"/>
  <c r="DHV415"/>
  <c r="DHU415"/>
  <c r="DHT415"/>
  <c r="DHS415"/>
  <c r="DHR415"/>
  <c r="DHQ415"/>
  <c r="DHP415"/>
  <c r="DHO415"/>
  <c r="DHN415"/>
  <c r="DHM415"/>
  <c r="DHL415"/>
  <c r="DHK415"/>
  <c r="DHJ415"/>
  <c r="DHI415"/>
  <c r="DHH415"/>
  <c r="DHG415"/>
  <c r="DHF415"/>
  <c r="DHE415"/>
  <c r="DHD415"/>
  <c r="DHC415"/>
  <c r="DHB415"/>
  <c r="DHA415"/>
  <c r="DGZ415"/>
  <c r="DGY415"/>
  <c r="DGX415"/>
  <c r="DGW415"/>
  <c r="DGV415"/>
  <c r="DGU415"/>
  <c r="DGT415"/>
  <c r="DGS415"/>
  <c r="DGR415"/>
  <c r="DGQ415"/>
  <c r="DGP415"/>
  <c r="DGO415"/>
  <c r="DGN415"/>
  <c r="DGM415"/>
  <c r="DGL415"/>
  <c r="DGK415"/>
  <c r="DGJ415"/>
  <c r="DGI415"/>
  <c r="DGH415"/>
  <c r="DGG415"/>
  <c r="DGF415"/>
  <c r="DGE415"/>
  <c r="DGD415"/>
  <c r="DGC415"/>
  <c r="DGB415"/>
  <c r="DGA415"/>
  <c r="DFZ415"/>
  <c r="DFY415"/>
  <c r="DFX415"/>
  <c r="DFW415"/>
  <c r="DFV415"/>
  <c r="DFU415"/>
  <c r="DFT415"/>
  <c r="DFS415"/>
  <c r="DFR415"/>
  <c r="DFQ415"/>
  <c r="DFP415"/>
  <c r="DFO415"/>
  <c r="DFN415"/>
  <c r="DFM415"/>
  <c r="DFL415"/>
  <c r="DFK415"/>
  <c r="DFJ415"/>
  <c r="DFI415"/>
  <c r="DFH415"/>
  <c r="DFG415"/>
  <c r="DFF415"/>
  <c r="DFE415"/>
  <c r="DFD415"/>
  <c r="DFC415"/>
  <c r="DFB415"/>
  <c r="DFA415"/>
  <c r="DEZ415"/>
  <c r="DEY415"/>
  <c r="DEX415"/>
  <c r="DEW415"/>
  <c r="DEV415"/>
  <c r="DEU415"/>
  <c r="DET415"/>
  <c r="DES415"/>
  <c r="DER415"/>
  <c r="DEQ415"/>
  <c r="DEP415"/>
  <c r="DEO415"/>
  <c r="DEN415"/>
  <c r="DEM415"/>
  <c r="DEL415"/>
  <c r="DEK415"/>
  <c r="DEJ415"/>
  <c r="DEI415"/>
  <c r="DEH415"/>
  <c r="DEG415"/>
  <c r="DEF415"/>
  <c r="DEE415"/>
  <c r="DED415"/>
  <c r="DEC415"/>
  <c r="DEB415"/>
  <c r="DEA415"/>
  <c r="DDZ415"/>
  <c r="DDY415"/>
  <c r="DDX415"/>
  <c r="DDW415"/>
  <c r="DDV415"/>
  <c r="DDU415"/>
  <c r="DDT415"/>
  <c r="DDS415"/>
  <c r="DDR415"/>
  <c r="DDQ415"/>
  <c r="DDP415"/>
  <c r="DDO415"/>
  <c r="DDN415"/>
  <c r="DDM415"/>
  <c r="DDL415"/>
  <c r="DDK415"/>
  <c r="DDJ415"/>
  <c r="DDI415"/>
  <c r="DDH415"/>
  <c r="DDG415"/>
  <c r="DDF415"/>
  <c r="DDE415"/>
  <c r="DDD415"/>
  <c r="DDC415"/>
  <c r="DDB415"/>
  <c r="DDA415"/>
  <c r="DCZ415"/>
  <c r="DCY415"/>
  <c r="DCX415"/>
  <c r="DCW415"/>
  <c r="DCV415"/>
  <c r="DCU415"/>
  <c r="DCT415"/>
  <c r="DCS415"/>
  <c r="DCR415"/>
  <c r="DCQ415"/>
  <c r="DCP415"/>
  <c r="DCO415"/>
  <c r="DCN415"/>
  <c r="DCM415"/>
  <c r="DCL415"/>
  <c r="DCK415"/>
  <c r="DCJ415"/>
  <c r="DCI415"/>
  <c r="DCH415"/>
  <c r="DCG415"/>
  <c r="DCF415"/>
  <c r="DCE415"/>
  <c r="DCD415"/>
  <c r="DCC415"/>
  <c r="DCB415"/>
  <c r="DCA415"/>
  <c r="DBZ415"/>
  <c r="DBY415"/>
  <c r="DBX415"/>
  <c r="DBW415"/>
  <c r="DBV415"/>
  <c r="DBU415"/>
  <c r="DBT415"/>
  <c r="DBS415"/>
  <c r="DBR415"/>
  <c r="DBQ415"/>
  <c r="DBP415"/>
  <c r="DBO415"/>
  <c r="DBN415"/>
  <c r="DBM415"/>
  <c r="DBL415"/>
  <c r="DBK415"/>
  <c r="DBJ415"/>
  <c r="DBI415"/>
  <c r="DBH415"/>
  <c r="DBG415"/>
  <c r="DBF415"/>
  <c r="DBE415"/>
  <c r="DBD415"/>
  <c r="DBC415"/>
  <c r="DBB415"/>
  <c r="DBA415"/>
  <c r="DAZ415"/>
  <c r="DAY415"/>
  <c r="DAX415"/>
  <c r="DAW415"/>
  <c r="DAV415"/>
  <c r="DAU415"/>
  <c r="DAT415"/>
  <c r="DAS415"/>
  <c r="DAR415"/>
  <c r="DAQ415"/>
  <c r="DAP415"/>
  <c r="DAO415"/>
  <c r="DAN415"/>
  <c r="DAM415"/>
  <c r="DAL415"/>
  <c r="DAK415"/>
  <c r="DAJ415"/>
  <c r="DAI415"/>
  <c r="DAH415"/>
  <c r="DAG415"/>
  <c r="DAF415"/>
  <c r="DAE415"/>
  <c r="DAD415"/>
  <c r="DAC415"/>
  <c r="DAB415"/>
  <c r="DAA415"/>
  <c r="CZZ415"/>
  <c r="CZY415"/>
  <c r="CZX415"/>
  <c r="CZW415"/>
  <c r="CZV415"/>
  <c r="CZU415"/>
  <c r="CZT415"/>
  <c r="CZS415"/>
  <c r="CZR415"/>
  <c r="CZQ415"/>
  <c r="CZP415"/>
  <c r="CZO415"/>
  <c r="CZN415"/>
  <c r="CZM415"/>
  <c r="CZL415"/>
  <c r="CZK415"/>
  <c r="CZJ415"/>
  <c r="CZI415"/>
  <c r="CZH415"/>
  <c r="CZG415"/>
  <c r="CZF415"/>
  <c r="CZE415"/>
  <c r="CZD415"/>
  <c r="CZC415"/>
  <c r="CZB415"/>
  <c r="CZA415"/>
  <c r="CYZ415"/>
  <c r="CYY415"/>
  <c r="CYX415"/>
  <c r="CYW415"/>
  <c r="CYV415"/>
  <c r="CYU415"/>
  <c r="CYT415"/>
  <c r="CYS415"/>
  <c r="CYR415"/>
  <c r="CYQ415"/>
  <c r="CYP415"/>
  <c r="CYO415"/>
  <c r="CYN415"/>
  <c r="CYM415"/>
  <c r="CYL415"/>
  <c r="CYK415"/>
  <c r="CYJ415"/>
  <c r="CYI415"/>
  <c r="CYH415"/>
  <c r="CYG415"/>
  <c r="CYF415"/>
  <c r="CYE415"/>
  <c r="CYD415"/>
  <c r="CYC415"/>
  <c r="CYB415"/>
  <c r="CYA415"/>
  <c r="CXZ415"/>
  <c r="CXY415"/>
  <c r="CXX415"/>
  <c r="CXW415"/>
  <c r="CXV415"/>
  <c r="CXU415"/>
  <c r="CXT415"/>
  <c r="CXS415"/>
  <c r="CXR415"/>
  <c r="CXQ415"/>
  <c r="CXP415"/>
  <c r="CXO415"/>
  <c r="CXN415"/>
  <c r="CXM415"/>
  <c r="CXL415"/>
  <c r="CXK415"/>
  <c r="CXJ415"/>
  <c r="CXI415"/>
  <c r="CXH415"/>
  <c r="CXG415"/>
  <c r="CXF415"/>
  <c r="CXE415"/>
  <c r="CXD415"/>
  <c r="CXC415"/>
  <c r="CXB415"/>
  <c r="CXA415"/>
  <c r="CWZ415"/>
  <c r="CWY415"/>
  <c r="CWX415"/>
  <c r="CWW415"/>
  <c r="CWV415"/>
  <c r="CWU415"/>
  <c r="CWT415"/>
  <c r="CWS415"/>
  <c r="CWR415"/>
  <c r="CWQ415"/>
  <c r="CWP415"/>
  <c r="CWO415"/>
  <c r="CWN415"/>
  <c r="CWM415"/>
  <c r="CWL415"/>
  <c r="CWK415"/>
  <c r="CWJ415"/>
  <c r="CWI415"/>
  <c r="CWH415"/>
  <c r="CWG415"/>
  <c r="CWF415"/>
  <c r="CWE415"/>
  <c r="CWD415"/>
  <c r="CWC415"/>
  <c r="CWB415"/>
  <c r="CWA415"/>
  <c r="CVZ415"/>
  <c r="CVY415"/>
  <c r="CVX415"/>
  <c r="CVW415"/>
  <c r="CVV415"/>
  <c r="CVU415"/>
  <c r="CVT415"/>
  <c r="CVS415"/>
  <c r="CVR415"/>
  <c r="CVQ415"/>
  <c r="CVP415"/>
  <c r="CVO415"/>
  <c r="CVN415"/>
  <c r="CVM415"/>
  <c r="CVL415"/>
  <c r="CVK415"/>
  <c r="CVJ415"/>
  <c r="CVI415"/>
  <c r="CVH415"/>
  <c r="CVG415"/>
  <c r="CVF415"/>
  <c r="CVE415"/>
  <c r="CVD415"/>
  <c r="CVC415"/>
  <c r="CVB415"/>
  <c r="CVA415"/>
  <c r="CUZ415"/>
  <c r="CUY415"/>
  <c r="CUX415"/>
  <c r="CUW415"/>
  <c r="CUV415"/>
  <c r="CUU415"/>
  <c r="CUT415"/>
  <c r="CUS415"/>
  <c r="CUR415"/>
  <c r="CUQ415"/>
  <c r="CUP415"/>
  <c r="CUO415"/>
  <c r="CUN415"/>
  <c r="CUM415"/>
  <c r="CUL415"/>
  <c r="CUK415"/>
  <c r="CUJ415"/>
  <c r="CUI415"/>
  <c r="CUH415"/>
  <c r="CUG415"/>
  <c r="CUF415"/>
  <c r="CUE415"/>
  <c r="CUD415"/>
  <c r="CUC415"/>
  <c r="CUB415"/>
  <c r="CUA415"/>
  <c r="CTZ415"/>
  <c r="CTY415"/>
  <c r="CTX415"/>
  <c r="CTW415"/>
  <c r="CTV415"/>
  <c r="CTU415"/>
  <c r="CTT415"/>
  <c r="CTS415"/>
  <c r="CTR415"/>
  <c r="CTQ415"/>
  <c r="CTP415"/>
  <c r="CTO415"/>
  <c r="CTN415"/>
  <c r="CTM415"/>
  <c r="CTL415"/>
  <c r="CTK415"/>
  <c r="CTJ415"/>
  <c r="CTI415"/>
  <c r="CTH415"/>
  <c r="CTG415"/>
  <c r="CTF415"/>
  <c r="CTE415"/>
  <c r="CTD415"/>
  <c r="CTC415"/>
  <c r="CTB415"/>
  <c r="CTA415"/>
  <c r="CSZ415"/>
  <c r="CSY415"/>
  <c r="CSX415"/>
  <c r="CSW415"/>
  <c r="CSV415"/>
  <c r="CSU415"/>
  <c r="CST415"/>
  <c r="CSS415"/>
  <c r="CSR415"/>
  <c r="CSQ415"/>
  <c r="CSP415"/>
  <c r="CSO415"/>
  <c r="CSN415"/>
  <c r="CSM415"/>
  <c r="CSL415"/>
  <c r="CSK415"/>
  <c r="CSJ415"/>
  <c r="CSI415"/>
  <c r="CSH415"/>
  <c r="CSG415"/>
  <c r="CSF415"/>
  <c r="CSE415"/>
  <c r="CSD415"/>
  <c r="CSC415"/>
  <c r="CSB415"/>
  <c r="CSA415"/>
  <c r="CRZ415"/>
  <c r="CRY415"/>
  <c r="CRX415"/>
  <c r="CRW415"/>
  <c r="CRV415"/>
  <c r="CRU415"/>
  <c r="CRT415"/>
  <c r="CRS415"/>
  <c r="CRR415"/>
  <c r="CRQ415"/>
  <c r="CRP415"/>
  <c r="CRO415"/>
  <c r="CRN415"/>
  <c r="CRM415"/>
  <c r="CRL415"/>
  <c r="CRK415"/>
  <c r="CRJ415"/>
  <c r="CRI415"/>
  <c r="CRH415"/>
  <c r="CRG415"/>
  <c r="CRF415"/>
  <c r="CRE415"/>
  <c r="CRD415"/>
  <c r="CRC415"/>
  <c r="CRB415"/>
  <c r="CRA415"/>
  <c r="CQZ415"/>
  <c r="CQY415"/>
  <c r="CQX415"/>
  <c r="CQW415"/>
  <c r="CQV415"/>
  <c r="CQU415"/>
  <c r="CQT415"/>
  <c r="CQS415"/>
  <c r="CQR415"/>
  <c r="CQQ415"/>
  <c r="CQP415"/>
  <c r="CQO415"/>
  <c r="CQN415"/>
  <c r="CQM415"/>
  <c r="CQL415"/>
  <c r="CQK415"/>
  <c r="CQJ415"/>
  <c r="CQI415"/>
  <c r="CQH415"/>
  <c r="CQG415"/>
  <c r="CQF415"/>
  <c r="CQE415"/>
  <c r="CQD415"/>
  <c r="CQC415"/>
  <c r="CQB415"/>
  <c r="CQA415"/>
  <c r="CPZ415"/>
  <c r="CPY415"/>
  <c r="CPX415"/>
  <c r="CPW415"/>
  <c r="CPV415"/>
  <c r="CPU415"/>
  <c r="CPT415"/>
  <c r="CPS415"/>
  <c r="CPR415"/>
  <c r="CPQ415"/>
  <c r="CPP415"/>
  <c r="CPO415"/>
  <c r="CPN415"/>
  <c r="CPM415"/>
  <c r="CPL415"/>
  <c r="CPK415"/>
  <c r="CPJ415"/>
  <c r="CPI415"/>
  <c r="CPH415"/>
  <c r="CPG415"/>
  <c r="CPF415"/>
  <c r="CPE415"/>
  <c r="CPD415"/>
  <c r="CPC415"/>
  <c r="CPB415"/>
  <c r="CPA415"/>
  <c r="COZ415"/>
  <c r="COY415"/>
  <c r="COX415"/>
  <c r="COW415"/>
  <c r="COV415"/>
  <c r="COU415"/>
  <c r="COT415"/>
  <c r="COS415"/>
  <c r="COR415"/>
  <c r="COQ415"/>
  <c r="COP415"/>
  <c r="COO415"/>
  <c r="CON415"/>
  <c r="COM415"/>
  <c r="COL415"/>
  <c r="COK415"/>
  <c r="COJ415"/>
  <c r="COI415"/>
  <c r="COH415"/>
  <c r="COG415"/>
  <c r="COF415"/>
  <c r="COE415"/>
  <c r="COD415"/>
  <c r="COC415"/>
  <c r="COB415"/>
  <c r="COA415"/>
  <c r="CNZ415"/>
  <c r="CNY415"/>
  <c r="CNX415"/>
  <c r="CNW415"/>
  <c r="CNV415"/>
  <c r="CNU415"/>
  <c r="CNT415"/>
  <c r="CNS415"/>
  <c r="CNR415"/>
  <c r="CNQ415"/>
  <c r="CNP415"/>
  <c r="CNO415"/>
  <c r="CNN415"/>
  <c r="CNM415"/>
  <c r="CNL415"/>
  <c r="CNK415"/>
  <c r="CNJ415"/>
  <c r="CNI415"/>
  <c r="CNH415"/>
  <c r="CNG415"/>
  <c r="CNF415"/>
  <c r="CNE415"/>
  <c r="CND415"/>
  <c r="CNC415"/>
  <c r="CNB415"/>
  <c r="CNA415"/>
  <c r="CMZ415"/>
  <c r="CMY415"/>
  <c r="CMX415"/>
  <c r="CMW415"/>
  <c r="CMV415"/>
  <c r="CMU415"/>
  <c r="CMT415"/>
  <c r="CMS415"/>
  <c r="CMR415"/>
  <c r="CMQ415"/>
  <c r="CMP415"/>
  <c r="CMO415"/>
  <c r="CMN415"/>
  <c r="CMM415"/>
  <c r="CML415"/>
  <c r="CMK415"/>
  <c r="CMJ415"/>
  <c r="CMI415"/>
  <c r="CMH415"/>
  <c r="CMG415"/>
  <c r="CMF415"/>
  <c r="CME415"/>
  <c r="CMD415"/>
  <c r="CMC415"/>
  <c r="CMB415"/>
  <c r="CMA415"/>
  <c r="CLZ415"/>
  <c r="CLY415"/>
  <c r="CLX415"/>
  <c r="CLW415"/>
  <c r="CLV415"/>
  <c r="CLU415"/>
  <c r="CLT415"/>
  <c r="CLS415"/>
  <c r="CLR415"/>
  <c r="CLQ415"/>
  <c r="CLP415"/>
  <c r="CLO415"/>
  <c r="CLN415"/>
  <c r="CLM415"/>
  <c r="CLL415"/>
  <c r="CLK415"/>
  <c r="CLJ415"/>
  <c r="CLI415"/>
  <c r="CLH415"/>
  <c r="CLG415"/>
  <c r="CLF415"/>
  <c r="CLE415"/>
  <c r="CLD415"/>
  <c r="CLC415"/>
  <c r="CLB415"/>
  <c r="CLA415"/>
  <c r="CKZ415"/>
  <c r="CKY415"/>
  <c r="CKX415"/>
  <c r="CKW415"/>
  <c r="CKV415"/>
  <c r="CKU415"/>
  <c r="CKT415"/>
  <c r="CKS415"/>
  <c r="CKR415"/>
  <c r="CKQ415"/>
  <c r="CKP415"/>
  <c r="CKO415"/>
  <c r="CKN415"/>
  <c r="CKM415"/>
  <c r="CKL415"/>
  <c r="CKK415"/>
  <c r="CKJ415"/>
  <c r="CKI415"/>
  <c r="CKH415"/>
  <c r="CKG415"/>
  <c r="CKF415"/>
  <c r="CKE415"/>
  <c r="CKD415"/>
  <c r="CKC415"/>
  <c r="CKB415"/>
  <c r="CKA415"/>
  <c r="CJZ415"/>
  <c r="CJY415"/>
  <c r="CJX415"/>
  <c r="CJW415"/>
  <c r="CJV415"/>
  <c r="CJU415"/>
  <c r="CJT415"/>
  <c r="CJS415"/>
  <c r="CJR415"/>
  <c r="CJQ415"/>
  <c r="CJP415"/>
  <c r="CJO415"/>
  <c r="CJN415"/>
  <c r="CJM415"/>
  <c r="CJL415"/>
  <c r="CJK415"/>
  <c r="CJJ415"/>
  <c r="CJI415"/>
  <c r="CJH415"/>
  <c r="CJG415"/>
  <c r="CJF415"/>
  <c r="CJE415"/>
  <c r="CJD415"/>
  <c r="CJC415"/>
  <c r="CJB415"/>
  <c r="CJA415"/>
  <c r="CIZ415"/>
  <c r="CIY415"/>
  <c r="CIX415"/>
  <c r="CIW415"/>
  <c r="CIV415"/>
  <c r="CIU415"/>
  <c r="CIT415"/>
  <c r="CIS415"/>
  <c r="CIR415"/>
  <c r="CIQ415"/>
  <c r="CIP415"/>
  <c r="CIO415"/>
  <c r="CIN415"/>
  <c r="CIM415"/>
  <c r="CIL415"/>
  <c r="CIK415"/>
  <c r="CIJ415"/>
  <c r="CII415"/>
  <c r="CIH415"/>
  <c r="CIG415"/>
  <c r="CIF415"/>
  <c r="CIE415"/>
  <c r="CID415"/>
  <c r="CIC415"/>
  <c r="CIB415"/>
  <c r="CIA415"/>
  <c r="CHZ415"/>
  <c r="CHY415"/>
  <c r="CHX415"/>
  <c r="CHW415"/>
  <c r="CHV415"/>
  <c r="CHU415"/>
  <c r="CHT415"/>
  <c r="CHS415"/>
  <c r="CHR415"/>
  <c r="CHQ415"/>
  <c r="CHP415"/>
  <c r="CHO415"/>
  <c r="CHN415"/>
  <c r="CHM415"/>
  <c r="CHL415"/>
  <c r="CHK415"/>
  <c r="CHJ415"/>
  <c r="CHI415"/>
  <c r="CHH415"/>
  <c r="CHG415"/>
  <c r="CHF415"/>
  <c r="CHE415"/>
  <c r="CHD415"/>
  <c r="CHC415"/>
  <c r="CHB415"/>
  <c r="CHA415"/>
  <c r="CGZ415"/>
  <c r="CGY415"/>
  <c r="CGX415"/>
  <c r="CGW415"/>
  <c r="CGV415"/>
  <c r="CGU415"/>
  <c r="CGT415"/>
  <c r="CGS415"/>
  <c r="CGR415"/>
  <c r="CGQ415"/>
  <c r="CGP415"/>
  <c r="CGO415"/>
  <c r="CGN415"/>
  <c r="CGM415"/>
  <c r="CGL415"/>
  <c r="CGK415"/>
  <c r="CGJ415"/>
  <c r="CGI415"/>
  <c r="CGH415"/>
  <c r="CGG415"/>
  <c r="CGF415"/>
  <c r="CGE415"/>
  <c r="CGD415"/>
  <c r="CGC415"/>
  <c r="CGB415"/>
  <c r="CGA415"/>
  <c r="CFZ415"/>
  <c r="CFY415"/>
  <c r="CFX415"/>
  <c r="CFW415"/>
  <c r="CFV415"/>
  <c r="CFU415"/>
  <c r="CFT415"/>
  <c r="CFS415"/>
  <c r="CFR415"/>
  <c r="CFQ415"/>
  <c r="CFP415"/>
  <c r="CFO415"/>
  <c r="CFN415"/>
  <c r="CFM415"/>
  <c r="CFL415"/>
  <c r="CFK415"/>
  <c r="CFJ415"/>
  <c r="CFI415"/>
  <c r="CFH415"/>
  <c r="CFG415"/>
  <c r="CFF415"/>
  <c r="CFE415"/>
  <c r="CFD415"/>
  <c r="CFC415"/>
  <c r="CFB415"/>
  <c r="CFA415"/>
  <c r="CEZ415"/>
  <c r="CEY415"/>
  <c r="CEX415"/>
  <c r="CEW415"/>
  <c r="CEV415"/>
  <c r="CEU415"/>
  <c r="CET415"/>
  <c r="CES415"/>
  <c r="CER415"/>
  <c r="CEQ415"/>
  <c r="CEP415"/>
  <c r="CEO415"/>
  <c r="CEN415"/>
  <c r="CEM415"/>
  <c r="CEL415"/>
  <c r="CEK415"/>
  <c r="CEJ415"/>
  <c r="CEI415"/>
  <c r="CEH415"/>
  <c r="CEG415"/>
  <c r="CEF415"/>
  <c r="CEE415"/>
  <c r="CED415"/>
  <c r="CEC415"/>
  <c r="CEB415"/>
  <c r="CEA415"/>
  <c r="CDZ415"/>
  <c r="CDY415"/>
  <c r="CDX415"/>
  <c r="CDW415"/>
  <c r="CDV415"/>
  <c r="CDU415"/>
  <c r="CDT415"/>
  <c r="CDS415"/>
  <c r="CDR415"/>
  <c r="CDQ415"/>
  <c r="CDP415"/>
  <c r="CDO415"/>
  <c r="CDN415"/>
  <c r="CDM415"/>
  <c r="CDL415"/>
  <c r="CDK415"/>
  <c r="CDJ415"/>
  <c r="CDI415"/>
  <c r="CDH415"/>
  <c r="CDG415"/>
  <c r="CDF415"/>
  <c r="CDE415"/>
  <c r="CDD415"/>
  <c r="CDC415"/>
  <c r="CDB415"/>
  <c r="CDA415"/>
  <c r="CCZ415"/>
  <c r="CCY415"/>
  <c r="CCX415"/>
  <c r="CCW415"/>
  <c r="CCV415"/>
  <c r="CCU415"/>
  <c r="CCT415"/>
  <c r="CCS415"/>
  <c r="CCR415"/>
  <c r="CCQ415"/>
  <c r="CCP415"/>
  <c r="CCO415"/>
  <c r="CCN415"/>
  <c r="CCM415"/>
  <c r="CCL415"/>
  <c r="CCK415"/>
  <c r="CCJ415"/>
  <c r="CCI415"/>
  <c r="CCH415"/>
  <c r="CCG415"/>
  <c r="CCF415"/>
  <c r="CCE415"/>
  <c r="CCD415"/>
  <c r="CCC415"/>
  <c r="CCB415"/>
  <c r="CCA415"/>
  <c r="CBZ415"/>
  <c r="CBY415"/>
  <c r="CBX415"/>
  <c r="CBW415"/>
  <c r="CBV415"/>
  <c r="CBU415"/>
  <c r="CBT415"/>
  <c r="CBS415"/>
  <c r="CBR415"/>
  <c r="CBQ415"/>
  <c r="CBP415"/>
  <c r="CBO415"/>
  <c r="CBN415"/>
  <c r="CBM415"/>
  <c r="CBL415"/>
  <c r="CBK415"/>
  <c r="CBJ415"/>
  <c r="CBI415"/>
  <c r="CBH415"/>
  <c r="CBG415"/>
  <c r="CBF415"/>
  <c r="CBE415"/>
  <c r="CBD415"/>
  <c r="CBC415"/>
  <c r="CBB415"/>
  <c r="CBA415"/>
  <c r="CAZ415"/>
  <c r="CAY415"/>
  <c r="CAX415"/>
  <c r="CAW415"/>
  <c r="CAV415"/>
  <c r="CAU415"/>
  <c r="CAT415"/>
  <c r="CAS415"/>
  <c r="CAR415"/>
  <c r="CAQ415"/>
  <c r="CAP415"/>
  <c r="CAO415"/>
  <c r="CAN415"/>
  <c r="CAM415"/>
  <c r="CAL415"/>
  <c r="CAK415"/>
  <c r="CAJ415"/>
  <c r="CAI415"/>
  <c r="CAH415"/>
  <c r="CAG415"/>
  <c r="CAF415"/>
  <c r="CAE415"/>
  <c r="CAD415"/>
  <c r="CAC415"/>
  <c r="CAB415"/>
  <c r="CAA415"/>
  <c r="BZZ415"/>
  <c r="BZY415"/>
  <c r="BZX415"/>
  <c r="BZW415"/>
  <c r="BZV415"/>
  <c r="BZU415"/>
  <c r="BZT415"/>
  <c r="BZS415"/>
  <c r="BZR415"/>
  <c r="BZQ415"/>
  <c r="BZP415"/>
  <c r="BZO415"/>
  <c r="BZN415"/>
  <c r="BZM415"/>
  <c r="BZL415"/>
  <c r="BZK415"/>
  <c r="BZJ415"/>
  <c r="BZI415"/>
  <c r="BZH415"/>
  <c r="BZG415"/>
  <c r="BZF415"/>
  <c r="BZE415"/>
  <c r="BZD415"/>
  <c r="BZC415"/>
  <c r="BZB415"/>
  <c r="BZA415"/>
  <c r="BYZ415"/>
  <c r="BYY415"/>
  <c r="BYX415"/>
  <c r="BYW415"/>
  <c r="BYV415"/>
  <c r="BYU415"/>
  <c r="BYT415"/>
  <c r="BYS415"/>
  <c r="BYR415"/>
  <c r="BYQ415"/>
  <c r="BYP415"/>
  <c r="BYO415"/>
  <c r="BYN415"/>
  <c r="BYM415"/>
  <c r="BYL415"/>
  <c r="BYK415"/>
  <c r="BYJ415"/>
  <c r="BYI415"/>
  <c r="BYH415"/>
  <c r="BYG415"/>
  <c r="BYF415"/>
  <c r="BYE415"/>
  <c r="BYD415"/>
  <c r="BYC415"/>
  <c r="BYB415"/>
  <c r="BYA415"/>
  <c r="BXZ415"/>
  <c r="BXY415"/>
  <c r="BXX415"/>
  <c r="BXW415"/>
  <c r="BXV415"/>
  <c r="BXU415"/>
  <c r="BXT415"/>
  <c r="BXS415"/>
  <c r="BXR415"/>
  <c r="BXQ415"/>
  <c r="BXP415"/>
  <c r="BXO415"/>
  <c r="BXN415"/>
  <c r="BXM415"/>
  <c r="BXL415"/>
  <c r="BXK415"/>
  <c r="BXJ415"/>
  <c r="BXI415"/>
  <c r="BXH415"/>
  <c r="BXG415"/>
  <c r="BXF415"/>
  <c r="BXE415"/>
  <c r="BXD415"/>
  <c r="BXC415"/>
  <c r="BXB415"/>
  <c r="BXA415"/>
  <c r="BWZ415"/>
  <c r="BWY415"/>
  <c r="BWX415"/>
  <c r="BWW415"/>
  <c r="BWV415"/>
  <c r="BWU415"/>
  <c r="BWT415"/>
  <c r="BWS415"/>
  <c r="BWR415"/>
  <c r="BWQ415"/>
  <c r="BWP415"/>
  <c r="BWO415"/>
  <c r="BWN415"/>
  <c r="BWM415"/>
  <c r="BWL415"/>
  <c r="BWK415"/>
  <c r="BWJ415"/>
  <c r="BWI415"/>
  <c r="BWH415"/>
  <c r="BWG415"/>
  <c r="BWF415"/>
  <c r="BWE415"/>
  <c r="BWD415"/>
  <c r="BWC415"/>
  <c r="BWB415"/>
  <c r="BWA415"/>
  <c r="BVZ415"/>
  <c r="BVY415"/>
  <c r="BVX415"/>
  <c r="BVW415"/>
  <c r="BVV415"/>
  <c r="BVU415"/>
  <c r="BVT415"/>
  <c r="BVS415"/>
  <c r="BVR415"/>
  <c r="BVQ415"/>
  <c r="BVP415"/>
  <c r="BVO415"/>
  <c r="BVN415"/>
  <c r="BVM415"/>
  <c r="BVL415"/>
  <c r="BVK415"/>
  <c r="BVJ415"/>
  <c r="BVI415"/>
  <c r="BVH415"/>
  <c r="BVG415"/>
  <c r="BVF415"/>
  <c r="BVE415"/>
  <c r="BVD415"/>
  <c r="BVC415"/>
  <c r="BVB415"/>
  <c r="BVA415"/>
  <c r="BUZ415"/>
  <c r="BUY415"/>
  <c r="BUX415"/>
  <c r="BUW415"/>
  <c r="BUV415"/>
  <c r="BUU415"/>
  <c r="BUT415"/>
  <c r="BUS415"/>
  <c r="BUR415"/>
  <c r="BUQ415"/>
  <c r="BUP415"/>
  <c r="BUO415"/>
  <c r="BUN415"/>
  <c r="BUM415"/>
  <c r="BUL415"/>
  <c r="BUK415"/>
  <c r="BUJ415"/>
  <c r="BUI415"/>
  <c r="BUH415"/>
  <c r="BUG415"/>
  <c r="BUF415"/>
  <c r="BUE415"/>
  <c r="BUD415"/>
  <c r="BUC415"/>
  <c r="BUB415"/>
  <c r="BUA415"/>
  <c r="BTZ415"/>
  <c r="BTY415"/>
  <c r="BTX415"/>
  <c r="BTW415"/>
  <c r="BTV415"/>
  <c r="BTU415"/>
  <c r="BTT415"/>
  <c r="BTS415"/>
  <c r="BTR415"/>
  <c r="BTQ415"/>
  <c r="BTP415"/>
  <c r="BTO415"/>
  <c r="BTN415"/>
  <c r="BTM415"/>
  <c r="BTL415"/>
  <c r="BTK415"/>
  <c r="BTJ415"/>
  <c r="BTI415"/>
  <c r="BTH415"/>
  <c r="BTG415"/>
  <c r="BTF415"/>
  <c r="BTE415"/>
  <c r="BTD415"/>
  <c r="BTC415"/>
  <c r="BTB415"/>
  <c r="BTA415"/>
  <c r="BSZ415"/>
  <c r="BSY415"/>
  <c r="BSX415"/>
  <c r="BSW415"/>
  <c r="BSV415"/>
  <c r="BSU415"/>
  <c r="BST415"/>
  <c r="BSS415"/>
  <c r="BSR415"/>
  <c r="BSQ415"/>
  <c r="BSP415"/>
  <c r="BSO415"/>
  <c r="BSN415"/>
  <c r="BSM415"/>
  <c r="BSL415"/>
  <c r="BSK415"/>
  <c r="BSJ415"/>
  <c r="BSI415"/>
  <c r="BSH415"/>
  <c r="BSG415"/>
  <c r="BSF415"/>
  <c r="BSE415"/>
  <c r="BSD415"/>
  <c r="BSC415"/>
  <c r="BSB415"/>
  <c r="BSA415"/>
  <c r="BRZ415"/>
  <c r="BRY415"/>
  <c r="BRX415"/>
  <c r="BRW415"/>
  <c r="BRV415"/>
  <c r="BRU415"/>
  <c r="BRT415"/>
  <c r="BRS415"/>
  <c r="BRR415"/>
  <c r="BRQ415"/>
  <c r="BRP415"/>
  <c r="BRO415"/>
  <c r="BRN415"/>
  <c r="BRM415"/>
  <c r="BRL415"/>
  <c r="BRK415"/>
  <c r="BRJ415"/>
  <c r="BRI415"/>
  <c r="BRH415"/>
  <c r="BRG415"/>
  <c r="BRF415"/>
  <c r="BRE415"/>
  <c r="BRD415"/>
  <c r="BRC415"/>
  <c r="BRB415"/>
  <c r="BRA415"/>
  <c r="BQZ415"/>
  <c r="BQY415"/>
  <c r="BQX415"/>
  <c r="BQW415"/>
  <c r="BQV415"/>
  <c r="BQU415"/>
  <c r="BQT415"/>
  <c r="BQS415"/>
  <c r="BQR415"/>
  <c r="BQQ415"/>
  <c r="BQP415"/>
  <c r="BQO415"/>
  <c r="BQN415"/>
  <c r="BQM415"/>
  <c r="BQL415"/>
  <c r="BQK415"/>
  <c r="BQJ415"/>
  <c r="BQI415"/>
  <c r="BQH415"/>
  <c r="BQG415"/>
  <c r="BQF415"/>
  <c r="BQE415"/>
  <c r="BQD415"/>
  <c r="BQC415"/>
  <c r="BQB415"/>
  <c r="BQA415"/>
  <c r="BPZ415"/>
  <c r="BPY415"/>
  <c r="BPX415"/>
  <c r="BPW415"/>
  <c r="BPV415"/>
  <c r="BPU415"/>
  <c r="BPT415"/>
  <c r="BPS415"/>
  <c r="BPR415"/>
  <c r="BPQ415"/>
  <c r="BPP415"/>
  <c r="BPO415"/>
  <c r="BPN415"/>
  <c r="BPM415"/>
  <c r="BPL415"/>
  <c r="BPK415"/>
  <c r="BPJ415"/>
  <c r="BPI415"/>
  <c r="BPH415"/>
  <c r="BPG415"/>
  <c r="BPF415"/>
  <c r="BPE415"/>
  <c r="BPD415"/>
  <c r="BPC415"/>
  <c r="BPB415"/>
  <c r="BPA415"/>
  <c r="BOZ415"/>
  <c r="BOY415"/>
  <c r="BOX415"/>
  <c r="BOW415"/>
  <c r="BOV415"/>
  <c r="BOU415"/>
  <c r="BOT415"/>
  <c r="BOS415"/>
  <c r="BOR415"/>
  <c r="BOQ415"/>
  <c r="BOP415"/>
  <c r="BOO415"/>
  <c r="BON415"/>
  <c r="BOM415"/>
  <c r="BOL415"/>
  <c r="BOK415"/>
  <c r="BOJ415"/>
  <c r="BOI415"/>
  <c r="BOH415"/>
  <c r="BOG415"/>
  <c r="BOF415"/>
  <c r="BOE415"/>
  <c r="BOD415"/>
  <c r="BOC415"/>
  <c r="BOB415"/>
  <c r="BOA415"/>
  <c r="BNZ415"/>
  <c r="BNY415"/>
  <c r="BNX415"/>
  <c r="BNW415"/>
  <c r="BNV415"/>
  <c r="BNU415"/>
  <c r="BNT415"/>
  <c r="BNS415"/>
  <c r="BNR415"/>
  <c r="BNQ415"/>
  <c r="BNP415"/>
  <c r="BNO415"/>
  <c r="BNN415"/>
  <c r="BNM415"/>
  <c r="BNL415"/>
  <c r="BNK415"/>
  <c r="BNJ415"/>
  <c r="BNI415"/>
  <c r="BNH415"/>
  <c r="BNG415"/>
  <c r="BNF415"/>
  <c r="BNE415"/>
  <c r="BND415"/>
  <c r="BNC415"/>
  <c r="BNB415"/>
  <c r="BNA415"/>
  <c r="BMZ415"/>
  <c r="BMY415"/>
  <c r="BMX415"/>
  <c r="BMW415"/>
  <c r="BMV415"/>
  <c r="BMU415"/>
  <c r="BMT415"/>
  <c r="BMS415"/>
  <c r="BMR415"/>
  <c r="BMQ415"/>
  <c r="BMP415"/>
  <c r="BMO415"/>
  <c r="BMN415"/>
  <c r="BMM415"/>
  <c r="BML415"/>
  <c r="BMK415"/>
  <c r="BMJ415"/>
  <c r="BMI415"/>
  <c r="BMH415"/>
  <c r="BMG415"/>
  <c r="BMF415"/>
  <c r="BME415"/>
  <c r="BMD415"/>
  <c r="BMC415"/>
  <c r="BMB415"/>
  <c r="BMA415"/>
  <c r="BLZ415"/>
  <c r="BLY415"/>
  <c r="BLX415"/>
  <c r="BLW415"/>
  <c r="BLV415"/>
  <c r="BLU415"/>
  <c r="BLT415"/>
  <c r="BLS415"/>
  <c r="BLR415"/>
  <c r="BLQ415"/>
  <c r="BLP415"/>
  <c r="BLO415"/>
  <c r="BLN415"/>
  <c r="BLM415"/>
  <c r="BLL415"/>
  <c r="BLK415"/>
  <c r="BLJ415"/>
  <c r="BLI415"/>
  <c r="BLH415"/>
  <c r="BLG415"/>
  <c r="BLF415"/>
  <c r="BLE415"/>
  <c r="BLD415"/>
  <c r="BLC415"/>
  <c r="BLB415"/>
  <c r="BLA415"/>
  <c r="BKZ415"/>
  <c r="BKY415"/>
  <c r="BKX415"/>
  <c r="BKW415"/>
  <c r="BKV415"/>
  <c r="BKU415"/>
  <c r="BKT415"/>
  <c r="BKS415"/>
  <c r="BKR415"/>
  <c r="BKQ415"/>
  <c r="BKP415"/>
  <c r="BKO415"/>
  <c r="BKN415"/>
  <c r="BKM415"/>
  <c r="BKL415"/>
  <c r="BKK415"/>
  <c r="BKJ415"/>
  <c r="BKI415"/>
  <c r="BKH415"/>
  <c r="BKG415"/>
  <c r="BKF415"/>
  <c r="BKE415"/>
  <c r="BKD415"/>
  <c r="BKC415"/>
  <c r="BKB415"/>
  <c r="BKA415"/>
  <c r="BJZ415"/>
  <c r="BJY415"/>
  <c r="BJX415"/>
  <c r="BJW415"/>
  <c r="BJV415"/>
  <c r="BJU415"/>
  <c r="BJT415"/>
  <c r="BJS415"/>
  <c r="BJR415"/>
  <c r="BJQ415"/>
  <c r="BJP415"/>
  <c r="BJO415"/>
  <c r="BJN415"/>
  <c r="BJM415"/>
  <c r="BJL415"/>
  <c r="BJK415"/>
  <c r="BJJ415"/>
  <c r="BJI415"/>
  <c r="BJH415"/>
  <c r="BJG415"/>
  <c r="BJF415"/>
  <c r="BJE415"/>
  <c r="BJD415"/>
  <c r="BJC415"/>
  <c r="BJB415"/>
  <c r="BJA415"/>
  <c r="BIZ415"/>
  <c r="BIY415"/>
  <c r="BIX415"/>
  <c r="BIW415"/>
  <c r="BIV415"/>
  <c r="BIU415"/>
  <c r="BIT415"/>
  <c r="BIS415"/>
  <c r="BIR415"/>
  <c r="BIQ415"/>
  <c r="BIP415"/>
  <c r="BIO415"/>
  <c r="BIN415"/>
  <c r="BIM415"/>
  <c r="BIL415"/>
  <c r="BIK415"/>
  <c r="BIJ415"/>
  <c r="BII415"/>
  <c r="BIH415"/>
  <c r="BIG415"/>
  <c r="BIF415"/>
  <c r="BIE415"/>
  <c r="BID415"/>
  <c r="BIC415"/>
  <c r="BIB415"/>
  <c r="BIA415"/>
  <c r="BHZ415"/>
  <c r="BHY415"/>
  <c r="BHX415"/>
  <c r="BHW415"/>
  <c r="BHV415"/>
  <c r="BHU415"/>
  <c r="BHT415"/>
  <c r="BHS415"/>
  <c r="BHR415"/>
  <c r="BHQ415"/>
  <c r="BHP415"/>
  <c r="BHO415"/>
  <c r="BHN415"/>
  <c r="BHM415"/>
  <c r="BHL415"/>
  <c r="BHK415"/>
  <c r="BHJ415"/>
  <c r="BHI415"/>
  <c r="BHH415"/>
  <c r="BHG415"/>
  <c r="BHF415"/>
  <c r="BHE415"/>
  <c r="BHD415"/>
  <c r="BHC415"/>
  <c r="BHB415"/>
  <c r="BHA415"/>
  <c r="BGZ415"/>
  <c r="BGY415"/>
  <c r="BGX415"/>
  <c r="BGW415"/>
  <c r="BGV415"/>
  <c r="BGU415"/>
  <c r="BGT415"/>
  <c r="BGS415"/>
  <c r="BGR415"/>
  <c r="BGQ415"/>
  <c r="BGP415"/>
  <c r="BGO415"/>
  <c r="BGN415"/>
  <c r="BGM415"/>
  <c r="BGL415"/>
  <c r="BGK415"/>
  <c r="BGJ415"/>
  <c r="BGI415"/>
  <c r="BGH415"/>
  <c r="BGG415"/>
  <c r="BGF415"/>
  <c r="BGE415"/>
  <c r="BGD415"/>
  <c r="BGC415"/>
  <c r="BGB415"/>
  <c r="BGA415"/>
  <c r="BFZ415"/>
  <c r="BFY415"/>
  <c r="BFX415"/>
  <c r="BFW415"/>
  <c r="BFV415"/>
  <c r="BFU415"/>
  <c r="BFT415"/>
  <c r="BFS415"/>
  <c r="BFR415"/>
  <c r="BFQ415"/>
  <c r="BFP415"/>
  <c r="BFO415"/>
  <c r="BFN415"/>
  <c r="BFM415"/>
  <c r="BFL415"/>
  <c r="BFK415"/>
  <c r="BFJ415"/>
  <c r="BFI415"/>
  <c r="BFH415"/>
  <c r="BFG415"/>
  <c r="BFF415"/>
  <c r="BFE415"/>
  <c r="BFD415"/>
  <c r="BFC415"/>
  <c r="BFB415"/>
  <c r="BFA415"/>
  <c r="BEZ415"/>
  <c r="BEY415"/>
  <c r="BEX415"/>
  <c r="BEW415"/>
  <c r="BEV415"/>
  <c r="BEU415"/>
  <c r="BET415"/>
  <c r="BES415"/>
  <c r="BER415"/>
  <c r="BEQ415"/>
  <c r="BEP415"/>
  <c r="BEO415"/>
  <c r="BEN415"/>
  <c r="BEM415"/>
  <c r="BEL415"/>
  <c r="BEK415"/>
  <c r="BEJ415"/>
  <c r="BEI415"/>
  <c r="BEH415"/>
  <c r="BEG415"/>
  <c r="BEF415"/>
  <c r="BEE415"/>
  <c r="BED415"/>
  <c r="BEC415"/>
  <c r="BEB415"/>
  <c r="BEA415"/>
  <c r="BDZ415"/>
  <c r="BDY415"/>
  <c r="BDX415"/>
  <c r="BDW415"/>
  <c r="BDV415"/>
  <c r="BDU415"/>
  <c r="BDT415"/>
  <c r="BDS415"/>
  <c r="BDR415"/>
  <c r="BDQ415"/>
  <c r="BDP415"/>
  <c r="BDO415"/>
  <c r="BDN415"/>
  <c r="BDM415"/>
  <c r="BDL415"/>
  <c r="BDK415"/>
  <c r="BDJ415"/>
  <c r="BDI415"/>
  <c r="BDH415"/>
  <c r="BDG415"/>
  <c r="BDF415"/>
  <c r="BDE415"/>
  <c r="BDD415"/>
  <c r="BDC415"/>
  <c r="BDB415"/>
  <c r="BDA415"/>
  <c r="BCZ415"/>
  <c r="BCY415"/>
  <c r="BCX415"/>
  <c r="BCW415"/>
  <c r="BCV415"/>
  <c r="BCU415"/>
  <c r="BCT415"/>
  <c r="BCS415"/>
  <c r="BCR415"/>
  <c r="BCQ415"/>
  <c r="BCP415"/>
  <c r="BCO415"/>
  <c r="BCN415"/>
  <c r="BCM415"/>
  <c r="BCL415"/>
  <c r="BCK415"/>
  <c r="BCJ415"/>
  <c r="BCI415"/>
  <c r="BCH415"/>
  <c r="BCG415"/>
  <c r="BCF415"/>
  <c r="BCE415"/>
  <c r="BCD415"/>
  <c r="BCC415"/>
  <c r="BCB415"/>
  <c r="BCA415"/>
  <c r="BBZ415"/>
  <c r="BBY415"/>
  <c r="BBX415"/>
  <c r="BBW415"/>
  <c r="BBV415"/>
  <c r="BBU415"/>
  <c r="BBT415"/>
  <c r="BBS415"/>
  <c r="BBR415"/>
  <c r="BBQ415"/>
  <c r="BBP415"/>
  <c r="BBO415"/>
  <c r="BBN415"/>
  <c r="BBM415"/>
  <c r="BBL415"/>
  <c r="BBK415"/>
  <c r="BBJ415"/>
  <c r="BBI415"/>
  <c r="BBH415"/>
  <c r="BBG415"/>
  <c r="BBF415"/>
  <c r="BBE415"/>
  <c r="BBD415"/>
  <c r="BBC415"/>
  <c r="BBB415"/>
  <c r="BBA415"/>
  <c r="BAZ415"/>
  <c r="BAY415"/>
  <c r="BAX415"/>
  <c r="BAW415"/>
  <c r="BAV415"/>
  <c r="BAU415"/>
  <c r="BAT415"/>
  <c r="BAS415"/>
  <c r="BAR415"/>
  <c r="BAQ415"/>
  <c r="BAP415"/>
  <c r="BAO415"/>
  <c r="BAN415"/>
  <c r="BAM415"/>
  <c r="BAL415"/>
  <c r="BAK415"/>
  <c r="BAJ415"/>
  <c r="BAI415"/>
  <c r="BAH415"/>
  <c r="BAG415"/>
  <c r="BAF415"/>
  <c r="BAE415"/>
  <c r="BAD415"/>
  <c r="BAC415"/>
  <c r="BAB415"/>
  <c r="BAA415"/>
  <c r="AZZ415"/>
  <c r="AZY415"/>
  <c r="AZX415"/>
  <c r="AZW415"/>
  <c r="AZV415"/>
  <c r="AZU415"/>
  <c r="AZT415"/>
  <c r="AZS415"/>
  <c r="AZR415"/>
  <c r="AZQ415"/>
  <c r="AZP415"/>
  <c r="AZO415"/>
  <c r="AZN415"/>
  <c r="AZM415"/>
  <c r="AZL415"/>
  <c r="AZK415"/>
  <c r="AZJ415"/>
  <c r="AZI415"/>
  <c r="AZH415"/>
  <c r="AZG415"/>
  <c r="AZF415"/>
  <c r="AZE415"/>
  <c r="AZD415"/>
  <c r="AZC415"/>
  <c r="AZB415"/>
  <c r="AZA415"/>
  <c r="AYZ415"/>
  <c r="AYY415"/>
  <c r="AYX415"/>
  <c r="AYW415"/>
  <c r="AYV415"/>
  <c r="AYU415"/>
  <c r="AYT415"/>
  <c r="AYS415"/>
  <c r="AYR415"/>
  <c r="AYQ415"/>
  <c r="AYP415"/>
  <c r="AYO415"/>
  <c r="AYN415"/>
  <c r="AYM415"/>
  <c r="AYL415"/>
  <c r="AYK415"/>
  <c r="AYJ415"/>
  <c r="AYI415"/>
  <c r="AYH415"/>
  <c r="AYG415"/>
  <c r="AYF415"/>
  <c r="AYE415"/>
  <c r="AYD415"/>
  <c r="AYC415"/>
  <c r="AYB415"/>
  <c r="AYA415"/>
  <c r="AXZ415"/>
  <c r="AXY415"/>
  <c r="AXX415"/>
  <c r="AXW415"/>
  <c r="AXV415"/>
  <c r="AXU415"/>
  <c r="AXT415"/>
  <c r="AXS415"/>
  <c r="AXR415"/>
  <c r="AXQ415"/>
  <c r="AXP415"/>
  <c r="AXO415"/>
  <c r="AXN415"/>
  <c r="AXM415"/>
  <c r="AXL415"/>
  <c r="AXK415"/>
  <c r="AXJ415"/>
  <c r="AXI415"/>
  <c r="AXH415"/>
  <c r="AXG415"/>
  <c r="AXF415"/>
  <c r="AXE415"/>
  <c r="AXD415"/>
  <c r="AXC415"/>
  <c r="AXB415"/>
  <c r="AXA415"/>
  <c r="AWZ415"/>
  <c r="AWY415"/>
  <c r="AWX415"/>
  <c r="AWW415"/>
  <c r="AWV415"/>
  <c r="AWU415"/>
  <c r="AWT415"/>
  <c r="AWS415"/>
  <c r="AWR415"/>
  <c r="AWQ415"/>
  <c r="AWP415"/>
  <c r="AWO415"/>
  <c r="AWN415"/>
  <c r="AWM415"/>
  <c r="AWL415"/>
  <c r="AWK415"/>
  <c r="AWJ415"/>
  <c r="AWI415"/>
  <c r="AWH415"/>
  <c r="AWG415"/>
  <c r="AWF415"/>
  <c r="AWE415"/>
  <c r="AWD415"/>
  <c r="AWC415"/>
  <c r="AWB415"/>
  <c r="AWA415"/>
  <c r="AVZ415"/>
  <c r="AVY415"/>
  <c r="AVX415"/>
  <c r="AVW415"/>
  <c r="AVV415"/>
  <c r="AVU415"/>
  <c r="AVT415"/>
  <c r="AVS415"/>
  <c r="AVR415"/>
  <c r="AVQ415"/>
  <c r="AVP415"/>
  <c r="AVO415"/>
  <c r="AVN415"/>
  <c r="AVM415"/>
  <c r="AVL415"/>
  <c r="AVK415"/>
  <c r="AVJ415"/>
  <c r="AVI415"/>
  <c r="AVH415"/>
  <c r="AVG415"/>
  <c r="AVF415"/>
  <c r="AVE415"/>
  <c r="AVD415"/>
  <c r="AVC415"/>
  <c r="AVB415"/>
  <c r="AVA415"/>
  <c r="AUZ415"/>
  <c r="AUY415"/>
  <c r="AUX415"/>
  <c r="AUW415"/>
  <c r="AUV415"/>
  <c r="AUU415"/>
  <c r="AUT415"/>
  <c r="AUS415"/>
  <c r="AUR415"/>
  <c r="AUQ415"/>
  <c r="AUP415"/>
  <c r="AUO415"/>
  <c r="AUN415"/>
  <c r="AUM415"/>
  <c r="AUL415"/>
  <c r="AUK415"/>
  <c r="AUJ415"/>
  <c r="AUI415"/>
  <c r="AUH415"/>
  <c r="AUG415"/>
  <c r="AUF415"/>
  <c r="AUE415"/>
  <c r="AUD415"/>
  <c r="AUC415"/>
  <c r="AUB415"/>
  <c r="AUA415"/>
  <c r="ATZ415"/>
  <c r="ATY415"/>
  <c r="ATX415"/>
  <c r="ATW415"/>
  <c r="ATV415"/>
  <c r="ATU415"/>
  <c r="ATT415"/>
  <c r="ATS415"/>
  <c r="ATR415"/>
  <c r="ATQ415"/>
  <c r="ATP415"/>
  <c r="ATO415"/>
  <c r="ATN415"/>
  <c r="ATM415"/>
  <c r="ATL415"/>
  <c r="ATK415"/>
  <c r="ATJ415"/>
  <c r="ATI415"/>
  <c r="ATH415"/>
  <c r="ATG415"/>
  <c r="ATF415"/>
  <c r="ATE415"/>
  <c r="ATD415"/>
  <c r="ATC415"/>
  <c r="ATB415"/>
  <c r="ATA415"/>
  <c r="ASZ415"/>
  <c r="ASY415"/>
  <c r="ASX415"/>
  <c r="ASW415"/>
  <c r="ASV415"/>
  <c r="ASU415"/>
  <c r="AST415"/>
  <c r="ASS415"/>
  <c r="ASR415"/>
  <c r="ASQ415"/>
  <c r="ASP415"/>
  <c r="ASO415"/>
  <c r="ASN415"/>
  <c r="ASM415"/>
  <c r="ASL415"/>
  <c r="ASK415"/>
  <c r="ASJ415"/>
  <c r="ASI415"/>
  <c r="ASH415"/>
  <c r="ASG415"/>
  <c r="ASF415"/>
  <c r="ASE415"/>
  <c r="ASD415"/>
  <c r="ASC415"/>
  <c r="ASB415"/>
  <c r="ASA415"/>
  <c r="ARZ415"/>
  <c r="ARY415"/>
  <c r="ARX415"/>
  <c r="ARW415"/>
  <c r="ARV415"/>
  <c r="ARU415"/>
  <c r="ART415"/>
  <c r="ARS415"/>
  <c r="ARR415"/>
  <c r="ARQ415"/>
  <c r="ARP415"/>
  <c r="ARO415"/>
  <c r="ARN415"/>
  <c r="ARM415"/>
  <c r="ARL415"/>
  <c r="ARK415"/>
  <c r="ARJ415"/>
  <c r="ARI415"/>
  <c r="ARH415"/>
  <c r="ARG415"/>
  <c r="ARF415"/>
  <c r="ARE415"/>
  <c r="ARD415"/>
  <c r="ARC415"/>
  <c r="ARB415"/>
  <c r="ARA415"/>
  <c r="AQZ415"/>
  <c r="AQY415"/>
  <c r="AQX415"/>
  <c r="AQW415"/>
  <c r="AQV415"/>
  <c r="AQU415"/>
  <c r="AQT415"/>
  <c r="AQS415"/>
  <c r="AQR415"/>
  <c r="AQQ415"/>
  <c r="AQP415"/>
  <c r="AQO415"/>
  <c r="AQN415"/>
  <c r="AQM415"/>
  <c r="AQL415"/>
  <c r="AQK415"/>
  <c r="AQJ415"/>
  <c r="AQI415"/>
  <c r="AQH415"/>
  <c r="AQG415"/>
  <c r="AQF415"/>
  <c r="AQE415"/>
  <c r="AQD415"/>
  <c r="AQC415"/>
  <c r="AQB415"/>
  <c r="AQA415"/>
  <c r="APZ415"/>
  <c r="APY415"/>
  <c r="APX415"/>
  <c r="APW415"/>
  <c r="APV415"/>
  <c r="APU415"/>
  <c r="APT415"/>
  <c r="APS415"/>
  <c r="APR415"/>
  <c r="APQ415"/>
  <c r="APP415"/>
  <c r="APO415"/>
  <c r="APN415"/>
  <c r="APM415"/>
  <c r="APL415"/>
  <c r="APK415"/>
  <c r="APJ415"/>
  <c r="API415"/>
  <c r="APH415"/>
  <c r="APG415"/>
  <c r="APF415"/>
  <c r="APE415"/>
  <c r="APD415"/>
  <c r="APC415"/>
  <c r="APB415"/>
  <c r="APA415"/>
  <c r="AOZ415"/>
  <c r="AOY415"/>
  <c r="AOX415"/>
  <c r="AOW415"/>
  <c r="AOV415"/>
  <c r="AOU415"/>
  <c r="AOT415"/>
  <c r="AOS415"/>
  <c r="AOR415"/>
  <c r="AOQ415"/>
  <c r="AOP415"/>
  <c r="AOO415"/>
  <c r="AON415"/>
  <c r="AOM415"/>
  <c r="AOL415"/>
  <c r="AOK415"/>
  <c r="AOJ415"/>
  <c r="AOI415"/>
  <c r="AOH415"/>
  <c r="AOG415"/>
  <c r="AOF415"/>
  <c r="AOE415"/>
  <c r="AOD415"/>
  <c r="AOC415"/>
  <c r="AOB415"/>
  <c r="AOA415"/>
  <c r="ANZ415"/>
  <c r="ANY415"/>
  <c r="ANX415"/>
  <c r="ANW415"/>
  <c r="ANV415"/>
  <c r="ANU415"/>
  <c r="ANT415"/>
  <c r="ANS415"/>
  <c r="ANR415"/>
  <c r="ANQ415"/>
  <c r="ANP415"/>
  <c r="ANO415"/>
  <c r="ANN415"/>
  <c r="ANM415"/>
  <c r="ANL415"/>
  <c r="ANK415"/>
  <c r="ANJ415"/>
  <c r="ANI415"/>
  <c r="ANH415"/>
  <c r="ANG415"/>
  <c r="ANF415"/>
  <c r="ANE415"/>
  <c r="AND415"/>
  <c r="ANC415"/>
  <c r="ANB415"/>
  <c r="ANA415"/>
  <c r="AMZ415"/>
  <c r="AMY415"/>
  <c r="AMX415"/>
  <c r="AMW415"/>
  <c r="AMV415"/>
  <c r="AMU415"/>
  <c r="AMT415"/>
  <c r="AMS415"/>
  <c r="AMR415"/>
  <c r="AMQ415"/>
  <c r="AMP415"/>
  <c r="AMO415"/>
  <c r="AMN415"/>
  <c r="AMM415"/>
  <c r="AML415"/>
  <c r="AMK415"/>
  <c r="AMJ415"/>
  <c r="AMI415"/>
  <c r="AMH415"/>
  <c r="AMG415"/>
  <c r="AMF415"/>
  <c r="AME415"/>
  <c r="AMD415"/>
  <c r="AMC415"/>
  <c r="AMB415"/>
  <c r="AMA415"/>
  <c r="ALZ415"/>
  <c r="ALY415"/>
  <c r="ALX415"/>
  <c r="ALW415"/>
  <c r="ALV415"/>
  <c r="ALU415"/>
  <c r="ALT415"/>
  <c r="ALS415"/>
  <c r="ALR415"/>
  <c r="ALQ415"/>
  <c r="ALP415"/>
  <c r="ALO415"/>
  <c r="ALN415"/>
  <c r="ALM415"/>
  <c r="ALL415"/>
  <c r="ALK415"/>
  <c r="ALJ415"/>
  <c r="ALI415"/>
  <c r="ALH415"/>
  <c r="ALG415"/>
  <c r="ALF415"/>
  <c r="ALE415"/>
  <c r="ALD415"/>
  <c r="ALC415"/>
  <c r="ALB415"/>
  <c r="ALA415"/>
  <c r="AKZ415"/>
  <c r="AKY415"/>
  <c r="AKX415"/>
  <c r="AKW415"/>
  <c r="AKV415"/>
  <c r="AKU415"/>
  <c r="AKT415"/>
  <c r="AKS415"/>
  <c r="AKR415"/>
  <c r="AKQ415"/>
  <c r="AKP415"/>
  <c r="AKO415"/>
  <c r="AKN415"/>
  <c r="AKM415"/>
  <c r="AKL415"/>
  <c r="AKK415"/>
  <c r="AKJ415"/>
  <c r="AKI415"/>
  <c r="AKH415"/>
  <c r="AKG415"/>
  <c r="AKF415"/>
  <c r="AKE415"/>
  <c r="AKD415"/>
  <c r="AKC415"/>
  <c r="AKB415"/>
  <c r="AKA415"/>
  <c r="AJZ415"/>
  <c r="AJY415"/>
  <c r="AJX415"/>
  <c r="AJW415"/>
  <c r="AJV415"/>
  <c r="AJU415"/>
  <c r="AJT415"/>
  <c r="AJS415"/>
  <c r="AJR415"/>
  <c r="AJQ415"/>
  <c r="AJP415"/>
  <c r="AJO415"/>
  <c r="AJN415"/>
  <c r="AJM415"/>
  <c r="AJL415"/>
  <c r="AJK415"/>
  <c r="AJJ415"/>
  <c r="AJI415"/>
  <c r="AJH415"/>
  <c r="AJG415"/>
  <c r="AJF415"/>
  <c r="AJE415"/>
  <c r="AJD415"/>
  <c r="AJC415"/>
  <c r="AJB415"/>
  <c r="AJA415"/>
  <c r="AIZ415"/>
  <c r="AIY415"/>
  <c r="AIX415"/>
  <c r="AIW415"/>
  <c r="AIV415"/>
  <c r="AIU415"/>
  <c r="AIT415"/>
  <c r="AIS415"/>
  <c r="AIR415"/>
  <c r="AIQ415"/>
  <c r="AIP415"/>
  <c r="AIO415"/>
  <c r="AIN415"/>
  <c r="AIM415"/>
  <c r="AIL415"/>
  <c r="AIK415"/>
  <c r="AIJ415"/>
  <c r="AII415"/>
  <c r="AIH415"/>
  <c r="AIG415"/>
  <c r="AIF415"/>
  <c r="AIE415"/>
  <c r="AID415"/>
  <c r="AIC415"/>
  <c r="AIB415"/>
  <c r="AIA415"/>
  <c r="AHZ415"/>
  <c r="AHY415"/>
  <c r="AHX415"/>
  <c r="AHW415"/>
  <c r="AHV415"/>
  <c r="AHU415"/>
  <c r="AHT415"/>
  <c r="AHS415"/>
  <c r="AHR415"/>
  <c r="AHQ415"/>
  <c r="AHP415"/>
  <c r="AHO415"/>
  <c r="AHN415"/>
  <c r="AHM415"/>
  <c r="AHL415"/>
  <c r="AHK415"/>
  <c r="AHJ415"/>
  <c r="AHI415"/>
  <c r="AHH415"/>
  <c r="AHG415"/>
  <c r="AHF415"/>
  <c r="AHE415"/>
  <c r="AHD415"/>
  <c r="AHC415"/>
  <c r="AHB415"/>
  <c r="AHA415"/>
  <c r="AGZ415"/>
  <c r="AGY415"/>
  <c r="AGX415"/>
  <c r="AGW415"/>
  <c r="AGV415"/>
  <c r="AGU415"/>
  <c r="AGT415"/>
  <c r="AGS415"/>
  <c r="AGR415"/>
  <c r="AGQ415"/>
  <c r="AGP415"/>
  <c r="AGO415"/>
  <c r="AGN415"/>
  <c r="AGM415"/>
  <c r="AGL415"/>
  <c r="AGK415"/>
  <c r="AGJ415"/>
  <c r="AGI415"/>
  <c r="AGH415"/>
  <c r="AGG415"/>
  <c r="AGF415"/>
  <c r="AGE415"/>
  <c r="AGD415"/>
  <c r="AGC415"/>
  <c r="AGB415"/>
  <c r="AGA415"/>
  <c r="AFZ415"/>
  <c r="AFY415"/>
  <c r="AFX415"/>
  <c r="AFW415"/>
  <c r="AFV415"/>
  <c r="AFU415"/>
  <c r="AFT415"/>
  <c r="AFS415"/>
  <c r="AFR415"/>
  <c r="AFQ415"/>
  <c r="AFP415"/>
  <c r="AFO415"/>
  <c r="AFN415"/>
  <c r="AFM415"/>
  <c r="AFL415"/>
  <c r="AFK415"/>
  <c r="AFJ415"/>
  <c r="AFI415"/>
  <c r="AFH415"/>
  <c r="AFG415"/>
  <c r="AFF415"/>
  <c r="AFE415"/>
  <c r="AFD415"/>
  <c r="AFC415"/>
  <c r="AFB415"/>
  <c r="AFA415"/>
  <c r="AEZ415"/>
  <c r="AEY415"/>
  <c r="AEX415"/>
  <c r="AEW415"/>
  <c r="AEV415"/>
  <c r="AEU415"/>
  <c r="AET415"/>
  <c r="AES415"/>
  <c r="AER415"/>
  <c r="AEQ415"/>
  <c r="AEP415"/>
  <c r="AEO415"/>
  <c r="AEN415"/>
  <c r="AEM415"/>
  <c r="AEL415"/>
  <c r="AEK415"/>
  <c r="AEJ415"/>
  <c r="AEI415"/>
  <c r="AEH415"/>
  <c r="AEG415"/>
  <c r="AEF415"/>
  <c r="AEE415"/>
  <c r="AED415"/>
  <c r="AEC415"/>
  <c r="AEB415"/>
  <c r="AEA415"/>
  <c r="ADZ415"/>
  <c r="ADY415"/>
  <c r="ADX415"/>
  <c r="ADW415"/>
  <c r="ADV415"/>
  <c r="ADU415"/>
  <c r="ADT415"/>
  <c r="ADS415"/>
  <c r="ADR415"/>
  <c r="ADQ415"/>
  <c r="ADP415"/>
  <c r="ADO415"/>
  <c r="ADN415"/>
  <c r="ADM415"/>
  <c r="ADL415"/>
  <c r="ADK415"/>
  <c r="ADJ415"/>
  <c r="ADI415"/>
  <c r="ADH415"/>
  <c r="ADG415"/>
  <c r="ADF415"/>
  <c r="ADE415"/>
  <c r="ADD415"/>
  <c r="ADC415"/>
  <c r="ADB415"/>
  <c r="ADA415"/>
  <c r="ACZ415"/>
  <c r="ACY415"/>
  <c r="ACX415"/>
  <c r="ACW415"/>
  <c r="ACV415"/>
  <c r="ACU415"/>
  <c r="ACT415"/>
  <c r="ACS415"/>
  <c r="ACR415"/>
  <c r="ACQ415"/>
  <c r="ACP415"/>
  <c r="ACO415"/>
  <c r="ACN415"/>
  <c r="ACM415"/>
  <c r="ACL415"/>
  <c r="ACK415"/>
  <c r="ACJ415"/>
  <c r="ACI415"/>
  <c r="ACH415"/>
  <c r="ACG415"/>
  <c r="ACF415"/>
  <c r="ACE415"/>
  <c r="ACD415"/>
  <c r="ACC415"/>
  <c r="ACB415"/>
  <c r="ACA415"/>
  <c r="ABZ415"/>
  <c r="ABY415"/>
  <c r="ABX415"/>
  <c r="ABW415"/>
  <c r="ABV415"/>
  <c r="ABU415"/>
  <c r="ABT415"/>
  <c r="ABS415"/>
  <c r="ABR415"/>
  <c r="ABQ415"/>
  <c r="ABP415"/>
  <c r="ABO415"/>
  <c r="ABN415"/>
  <c r="ABM415"/>
  <c r="ABL415"/>
  <c r="ABK415"/>
  <c r="ABJ415"/>
  <c r="ABI415"/>
  <c r="ABH415"/>
  <c r="ABG415"/>
  <c r="ABF415"/>
  <c r="ABE415"/>
  <c r="ABD415"/>
  <c r="ABC415"/>
  <c r="ABB415"/>
  <c r="ABA415"/>
  <c r="AAZ415"/>
  <c r="AAY415"/>
  <c r="AAX415"/>
  <c r="AAW415"/>
  <c r="AAV415"/>
  <c r="AAU415"/>
  <c r="AAT415"/>
  <c r="AAS415"/>
  <c r="AAR415"/>
  <c r="AAQ415"/>
  <c r="AAP415"/>
  <c r="AAO415"/>
  <c r="AAN415"/>
  <c r="AAM415"/>
  <c r="AAL415"/>
  <c r="AAK415"/>
  <c r="AAJ415"/>
  <c r="AAI415"/>
  <c r="AAH415"/>
  <c r="AAG415"/>
  <c r="AAF415"/>
  <c r="AAE415"/>
  <c r="AAD415"/>
  <c r="AAC415"/>
  <c r="AAB415"/>
  <c r="AAA415"/>
  <c r="ZZ415"/>
  <c r="ZY415"/>
  <c r="ZX415"/>
  <c r="ZW415"/>
  <c r="ZV415"/>
  <c r="ZU415"/>
  <c r="ZT415"/>
  <c r="ZS415"/>
  <c r="ZR415"/>
  <c r="ZQ415"/>
  <c r="ZP415"/>
  <c r="ZO415"/>
  <c r="ZN415"/>
  <c r="ZM415"/>
  <c r="ZL415"/>
  <c r="ZK415"/>
  <c r="ZJ415"/>
  <c r="ZI415"/>
  <c r="ZH415"/>
  <c r="ZG415"/>
  <c r="ZF415"/>
  <c r="ZE415"/>
  <c r="ZD415"/>
  <c r="ZC415"/>
  <c r="ZB415"/>
  <c r="ZA415"/>
  <c r="YZ415"/>
  <c r="YY415"/>
  <c r="YX415"/>
  <c r="YW415"/>
  <c r="YV415"/>
  <c r="YU415"/>
  <c r="YT415"/>
  <c r="YS415"/>
  <c r="YR415"/>
  <c r="YQ415"/>
  <c r="YP415"/>
  <c r="YO415"/>
  <c r="YN415"/>
  <c r="YM415"/>
  <c r="YL415"/>
  <c r="YK415"/>
  <c r="YJ415"/>
  <c r="YI415"/>
  <c r="YH415"/>
  <c r="YG415"/>
  <c r="YF415"/>
  <c r="YE415"/>
  <c r="YD415"/>
  <c r="YC415"/>
  <c r="YB415"/>
  <c r="YA415"/>
  <c r="XZ415"/>
  <c r="XY415"/>
  <c r="XX415"/>
  <c r="XW415"/>
  <c r="XV415"/>
  <c r="XU415"/>
  <c r="XT415"/>
  <c r="XS415"/>
  <c r="XR415"/>
  <c r="XQ415"/>
  <c r="XP415"/>
  <c r="XO415"/>
  <c r="XN415"/>
  <c r="XM415"/>
  <c r="XL415"/>
  <c r="XK415"/>
  <c r="XJ415"/>
  <c r="XI415"/>
  <c r="XH415"/>
  <c r="XG415"/>
  <c r="XF415"/>
  <c r="XE415"/>
  <c r="XD415"/>
  <c r="XC415"/>
  <c r="XB415"/>
  <c r="XA415"/>
  <c r="WZ415"/>
  <c r="WY415"/>
  <c r="WX415"/>
  <c r="WW415"/>
  <c r="WV415"/>
  <c r="WU415"/>
  <c r="WT415"/>
  <c r="WS415"/>
  <c r="WR415"/>
  <c r="WQ415"/>
  <c r="WP415"/>
  <c r="WO415"/>
  <c r="WN415"/>
  <c r="WM415"/>
  <c r="WL415"/>
  <c r="WK415"/>
  <c r="WJ415"/>
  <c r="WI415"/>
  <c r="WH415"/>
  <c r="WG415"/>
  <c r="WF415"/>
  <c r="WE415"/>
  <c r="WD415"/>
  <c r="WC415"/>
  <c r="WB415"/>
  <c r="WA415"/>
  <c r="VZ415"/>
  <c r="VY415"/>
  <c r="VX415"/>
  <c r="VW415"/>
  <c r="VV415"/>
  <c r="VU415"/>
  <c r="VT415"/>
  <c r="VS415"/>
  <c r="VR415"/>
  <c r="VQ415"/>
  <c r="VP415"/>
  <c r="VO415"/>
  <c r="VN415"/>
  <c r="VM415"/>
  <c r="VL415"/>
  <c r="VK415"/>
  <c r="VJ415"/>
  <c r="VI415"/>
  <c r="VH415"/>
  <c r="VG415"/>
  <c r="VF415"/>
  <c r="VE415"/>
  <c r="VD415"/>
  <c r="VC415"/>
  <c r="VB415"/>
  <c r="VA415"/>
  <c r="UZ415"/>
  <c r="UY415"/>
  <c r="UX415"/>
  <c r="UW415"/>
  <c r="UV415"/>
  <c r="UU415"/>
  <c r="UT415"/>
  <c r="US415"/>
  <c r="UR415"/>
  <c r="UQ415"/>
  <c r="UP415"/>
  <c r="UO415"/>
  <c r="UN415"/>
  <c r="UM415"/>
  <c r="UL415"/>
  <c r="UK415"/>
  <c r="UJ415"/>
  <c r="UI415"/>
  <c r="UH415"/>
  <c r="UG415"/>
  <c r="UF415"/>
  <c r="UE415"/>
  <c r="UD415"/>
  <c r="UC415"/>
  <c r="UB415"/>
  <c r="UA415"/>
  <c r="TZ415"/>
  <c r="TY415"/>
  <c r="TX415"/>
  <c r="TW415"/>
  <c r="TV415"/>
  <c r="TU415"/>
  <c r="TT415"/>
  <c r="TS415"/>
  <c r="TR415"/>
  <c r="TQ415"/>
  <c r="TP415"/>
  <c r="TO415"/>
  <c r="TN415"/>
  <c r="TM415"/>
  <c r="TL415"/>
  <c r="TK415"/>
  <c r="TJ415"/>
  <c r="TI415"/>
  <c r="TH415"/>
  <c r="TG415"/>
  <c r="TF415"/>
  <c r="TE415"/>
  <c r="TD415"/>
  <c r="TC415"/>
  <c r="TB415"/>
  <c r="TA415"/>
  <c r="SZ415"/>
  <c r="SY415"/>
  <c r="SX415"/>
  <c r="SW415"/>
  <c r="SV415"/>
  <c r="SU415"/>
  <c r="ST415"/>
  <c r="SS415"/>
  <c r="SR415"/>
  <c r="SQ415"/>
  <c r="SP415"/>
  <c r="SO415"/>
  <c r="SN415"/>
  <c r="SM415"/>
  <c r="SL415"/>
  <c r="SK415"/>
  <c r="SJ415"/>
  <c r="SI415"/>
  <c r="SH415"/>
  <c r="SG415"/>
  <c r="SF415"/>
  <c r="SE415"/>
  <c r="SD415"/>
  <c r="SC415"/>
  <c r="SB415"/>
  <c r="SA415"/>
  <c r="RZ415"/>
  <c r="RY415"/>
  <c r="RX415"/>
  <c r="RW415"/>
  <c r="RV415"/>
  <c r="RU415"/>
  <c r="RT415"/>
  <c r="RS415"/>
  <c r="RR415"/>
  <c r="RQ415"/>
  <c r="RP415"/>
  <c r="RO415"/>
  <c r="RN415"/>
  <c r="RM415"/>
  <c r="RL415"/>
  <c r="RK415"/>
  <c r="RJ415"/>
  <c r="RI415"/>
  <c r="RH415"/>
  <c r="RG415"/>
  <c r="RF415"/>
  <c r="RE415"/>
  <c r="RD415"/>
  <c r="RC415"/>
  <c r="RB415"/>
  <c r="RA415"/>
  <c r="QZ415"/>
  <c r="QY415"/>
  <c r="QX415"/>
  <c r="QW415"/>
  <c r="QV415"/>
  <c r="QU415"/>
  <c r="QT415"/>
  <c r="QS415"/>
  <c r="QR415"/>
  <c r="QQ415"/>
  <c r="QP415"/>
  <c r="QO415"/>
  <c r="QN415"/>
  <c r="QM415"/>
  <c r="QL415"/>
  <c r="QK415"/>
  <c r="QJ415"/>
  <c r="QI415"/>
  <c r="QH415"/>
  <c r="QG415"/>
  <c r="QF415"/>
  <c r="QE415"/>
  <c r="QD415"/>
  <c r="QC415"/>
  <c r="QB415"/>
  <c r="QA415"/>
  <c r="PZ415"/>
  <c r="PY415"/>
  <c r="PX415"/>
  <c r="PW415"/>
  <c r="PV415"/>
  <c r="PU415"/>
  <c r="PT415"/>
  <c r="PS415"/>
  <c r="PR415"/>
  <c r="PQ415"/>
  <c r="PP415"/>
  <c r="PO415"/>
  <c r="PN415"/>
  <c r="PM415"/>
  <c r="PL415"/>
  <c r="PK415"/>
  <c r="PJ415"/>
  <c r="PI415"/>
  <c r="PH415"/>
  <c r="PG415"/>
  <c r="PF415"/>
  <c r="PE415"/>
  <c r="PD415"/>
  <c r="PC415"/>
  <c r="PB415"/>
  <c r="PA415"/>
  <c r="OZ415"/>
  <c r="OY415"/>
  <c r="OX415"/>
  <c r="OW415"/>
  <c r="OV415"/>
  <c r="OU415"/>
  <c r="OT415"/>
  <c r="OS415"/>
  <c r="OR415"/>
  <c r="OQ415"/>
  <c r="OP415"/>
  <c r="OO415"/>
  <c r="ON415"/>
  <c r="OM415"/>
  <c r="OL415"/>
  <c r="OK415"/>
  <c r="OJ415"/>
  <c r="OI415"/>
  <c r="OH415"/>
  <c r="OG415"/>
  <c r="OF415"/>
  <c r="OE415"/>
  <c r="OD415"/>
  <c r="OC415"/>
  <c r="OB415"/>
  <c r="OA415"/>
  <c r="NZ415"/>
  <c r="NY415"/>
  <c r="NX415"/>
  <c r="NW415"/>
  <c r="NV415"/>
  <c r="NU415"/>
  <c r="NT415"/>
  <c r="NS415"/>
  <c r="NR415"/>
  <c r="NQ415"/>
  <c r="NP415"/>
  <c r="NO415"/>
  <c r="NN415"/>
  <c r="NM415"/>
  <c r="NL415"/>
  <c r="NK415"/>
  <c r="NJ415"/>
  <c r="NI415"/>
  <c r="NH415"/>
  <c r="NG415"/>
  <c r="NF415"/>
  <c r="NE415"/>
  <c r="ND415"/>
  <c r="NC415"/>
  <c r="NB415"/>
  <c r="NA415"/>
  <c r="MZ415"/>
  <c r="MY415"/>
  <c r="MX415"/>
  <c r="MW415"/>
  <c r="MV415"/>
  <c r="MU415"/>
  <c r="MT415"/>
  <c r="MS415"/>
  <c r="MR415"/>
  <c r="MQ415"/>
  <c r="MP415"/>
  <c r="MO415"/>
  <c r="MN415"/>
  <c r="MM415"/>
  <c r="ML415"/>
  <c r="MK415"/>
  <c r="MJ415"/>
  <c r="MI415"/>
  <c r="MH415"/>
  <c r="MG415"/>
  <c r="MF415"/>
  <c r="ME415"/>
  <c r="MD415"/>
  <c r="MC415"/>
  <c r="MB415"/>
  <c r="MA415"/>
  <c r="LZ415"/>
  <c r="LY415"/>
  <c r="LX415"/>
  <c r="LW415"/>
  <c r="LV415"/>
  <c r="LU415"/>
  <c r="LT415"/>
  <c r="LS415"/>
  <c r="LR415"/>
  <c r="LQ415"/>
  <c r="LP415"/>
  <c r="LO415"/>
  <c r="LN415"/>
  <c r="LM415"/>
  <c r="LL415"/>
  <c r="LK415"/>
  <c r="LJ415"/>
  <c r="LI415"/>
  <c r="LH415"/>
  <c r="LG415"/>
  <c r="LF415"/>
  <c r="LE415"/>
  <c r="LD415"/>
  <c r="LC415"/>
  <c r="LB415"/>
  <c r="LA415"/>
  <c r="KZ415"/>
  <c r="KY415"/>
  <c r="KX415"/>
  <c r="KW415"/>
  <c r="KV415"/>
  <c r="KU415"/>
  <c r="KT415"/>
  <c r="KS415"/>
  <c r="KR415"/>
  <c r="KQ415"/>
  <c r="KP415"/>
  <c r="KO415"/>
  <c r="KN415"/>
  <c r="KM415"/>
  <c r="KL415"/>
  <c r="KK415"/>
  <c r="KJ415"/>
  <c r="KI415"/>
  <c r="KH415"/>
  <c r="KG415"/>
  <c r="KF415"/>
  <c r="KE415"/>
  <c r="KD415"/>
  <c r="KC415"/>
  <c r="KB415"/>
  <c r="KA415"/>
  <c r="JZ415"/>
  <c r="JY415"/>
  <c r="JX415"/>
  <c r="JW415"/>
  <c r="JV415"/>
  <c r="JU415"/>
  <c r="JT415"/>
  <c r="JS415"/>
  <c r="JR415"/>
  <c r="JQ415"/>
  <c r="JP415"/>
  <c r="JO415"/>
  <c r="JN415"/>
  <c r="JM415"/>
  <c r="JL415"/>
  <c r="JK415"/>
  <c r="JJ415"/>
  <c r="JI415"/>
  <c r="JH415"/>
  <c r="JG415"/>
  <c r="JF415"/>
  <c r="JE415"/>
  <c r="JD415"/>
  <c r="JC415"/>
  <c r="JB415"/>
  <c r="JA415"/>
  <c r="IZ415"/>
  <c r="IY415"/>
  <c r="IX415"/>
  <c r="IW415"/>
  <c r="IV415"/>
  <c r="IU415"/>
  <c r="IT415"/>
  <c r="IS415"/>
  <c r="IR415"/>
  <c r="IQ415"/>
  <c r="IP415"/>
  <c r="IO415"/>
  <c r="IN415"/>
  <c r="IM415"/>
  <c r="IL415"/>
  <c r="IK415"/>
  <c r="IJ415"/>
  <c r="II415"/>
  <c r="IH415"/>
  <c r="IG415"/>
  <c r="IF415"/>
  <c r="IE415"/>
  <c r="ID415"/>
  <c r="IC415"/>
  <c r="IB415"/>
  <c r="IA415"/>
  <c r="HZ415"/>
  <c r="HY415"/>
  <c r="HX415"/>
  <c r="HW415"/>
  <c r="HV415"/>
  <c r="HU415"/>
  <c r="HT415"/>
  <c r="HS415"/>
  <c r="HR415"/>
  <c r="HQ415"/>
  <c r="HP415"/>
  <c r="HO415"/>
  <c r="HN415"/>
  <c r="HM415"/>
  <c r="HL415"/>
  <c r="HK415"/>
  <c r="HJ415"/>
  <c r="HI415"/>
  <c r="HH415"/>
  <c r="HG415"/>
  <c r="HF415"/>
  <c r="HE415"/>
  <c r="HD415"/>
  <c r="HC415"/>
  <c r="HB415"/>
  <c r="HA415"/>
  <c r="GZ415"/>
  <c r="GY415"/>
  <c r="GX415"/>
  <c r="GW415"/>
  <c r="GV415"/>
  <c r="GU415"/>
  <c r="GT415"/>
  <c r="GS415"/>
  <c r="GR415"/>
  <c r="GQ415"/>
  <c r="GP415"/>
  <c r="GO415"/>
  <c r="GN415"/>
  <c r="GM415"/>
  <c r="GL415"/>
  <c r="GK415"/>
  <c r="GJ415"/>
  <c r="GI415"/>
  <c r="GH415"/>
  <c r="GG415"/>
  <c r="GF415"/>
  <c r="GE415"/>
  <c r="GD415"/>
  <c r="GC415"/>
  <c r="GB415"/>
  <c r="GA415"/>
  <c r="FZ415"/>
  <c r="FY415"/>
  <c r="FX415"/>
  <c r="FW415"/>
  <c r="FV415"/>
  <c r="FU415"/>
  <c r="FT415"/>
  <c r="FS415"/>
  <c r="FR415"/>
  <c r="FQ415"/>
  <c r="FP415"/>
  <c r="FO415"/>
  <c r="FN415"/>
  <c r="FM415"/>
  <c r="FL415"/>
  <c r="FK415"/>
  <c r="FJ415"/>
  <c r="FI415"/>
  <c r="FH415"/>
  <c r="FG415"/>
  <c r="FF415"/>
  <c r="FE415"/>
  <c r="FD415"/>
  <c r="FC415"/>
  <c r="FB415"/>
  <c r="FA415"/>
  <c r="EZ415"/>
  <c r="EY415"/>
  <c r="EX415"/>
  <c r="EW415"/>
  <c r="EV415"/>
  <c r="EU415"/>
  <c r="ET415"/>
  <c r="ES415"/>
  <c r="ER415"/>
  <c r="EQ415"/>
  <c r="EP415"/>
  <c r="EO415"/>
  <c r="EN415"/>
  <c r="EM415"/>
  <c r="EL415"/>
  <c r="EK415"/>
  <c r="EJ415"/>
  <c r="EI415"/>
  <c r="EH415"/>
  <c r="EG415"/>
  <c r="EF415"/>
  <c r="EE415"/>
  <c r="ED415"/>
  <c r="EC415"/>
  <c r="EB415"/>
  <c r="EA415"/>
  <c r="DZ415"/>
  <c r="DY415"/>
  <c r="DX415"/>
  <c r="DW415"/>
  <c r="DV415"/>
  <c r="DU415"/>
  <c r="DT415"/>
  <c r="DS415"/>
  <c r="DR415"/>
  <c r="DQ415"/>
  <c r="DP415"/>
  <c r="DO415"/>
  <c r="DN415"/>
  <c r="DM415"/>
  <c r="DL415"/>
  <c r="DK415"/>
  <c r="DJ415"/>
  <c r="DI415"/>
  <c r="DH415"/>
  <c r="DG415"/>
  <c r="DF415"/>
  <c r="DE415"/>
  <c r="DD415"/>
  <c r="DC415"/>
  <c r="DB415"/>
  <c r="DA415"/>
  <c r="CZ415"/>
  <c r="CY415"/>
  <c r="CX415"/>
  <c r="CW415"/>
  <c r="CV415"/>
  <c r="CU415"/>
  <c r="CT415"/>
  <c r="CS415"/>
  <c r="CR415"/>
  <c r="CQ415"/>
  <c r="CP415"/>
  <c r="CO415"/>
  <c r="CN415"/>
  <c r="CM415"/>
  <c r="CL415"/>
  <c r="CK415"/>
  <c r="CJ415"/>
  <c r="CI415"/>
  <c r="CH415"/>
  <c r="CG415"/>
  <c r="CF415"/>
  <c r="CE415"/>
  <c r="CD415"/>
  <c r="CC415"/>
  <c r="CB415"/>
  <c r="CA415"/>
  <c r="BZ415"/>
  <c r="BY415"/>
  <c r="BX415"/>
  <c r="BW415"/>
  <c r="BV415"/>
  <c r="BU415"/>
  <c r="BT415"/>
  <c r="BS415"/>
  <c r="BR415"/>
  <c r="BQ415"/>
  <c r="BP415"/>
  <c r="BO415"/>
  <c r="BN415"/>
  <c r="BM415"/>
  <c r="BL415"/>
  <c r="BK415"/>
  <c r="BJ415"/>
  <c r="XFD414"/>
  <c r="XFC414"/>
  <c r="XFB414"/>
  <c r="XFA414"/>
  <c r="XEZ414"/>
  <c r="XEY414"/>
  <c r="XEX414"/>
  <c r="XEW414"/>
  <c r="XEV414"/>
  <c r="XEU414"/>
  <c r="XET414"/>
  <c r="XES414"/>
  <c r="XER414"/>
  <c r="XEQ414"/>
  <c r="XEP414"/>
  <c r="XEO414"/>
  <c r="XEN414"/>
  <c r="XEM414"/>
  <c r="XEL414"/>
  <c r="XEK414"/>
  <c r="XEJ414"/>
  <c r="XEI414"/>
  <c r="XEH414"/>
  <c r="XEG414"/>
  <c r="XEF414"/>
  <c r="XEE414"/>
  <c r="XED414"/>
  <c r="XEC414"/>
  <c r="XEB414"/>
  <c r="XEA414"/>
  <c r="XDZ414"/>
  <c r="XDY414"/>
  <c r="XDX414"/>
  <c r="XDW414"/>
  <c r="XDV414"/>
  <c r="XDU414"/>
  <c r="XDT414"/>
  <c r="XDS414"/>
  <c r="XDR414"/>
  <c r="XDQ414"/>
  <c r="XDP414"/>
  <c r="XDO414"/>
  <c r="XDN414"/>
  <c r="XDM414"/>
  <c r="XDL414"/>
  <c r="XDK414"/>
  <c r="XDJ414"/>
  <c r="XDI414"/>
  <c r="XDH414"/>
  <c r="XDG414"/>
  <c r="XDF414"/>
  <c r="XDE414"/>
  <c r="XDD414"/>
  <c r="XDC414"/>
  <c r="XDB414"/>
  <c r="XDA414"/>
  <c r="XCZ414"/>
  <c r="XCY414"/>
  <c r="XCX414"/>
  <c r="XCW414"/>
  <c r="XCV414"/>
  <c r="XCU414"/>
  <c r="XCT414"/>
  <c r="XCS414"/>
  <c r="XCR414"/>
  <c r="XCQ414"/>
  <c r="XCP414"/>
  <c r="XCO414"/>
  <c r="XCN414"/>
  <c r="XCM414"/>
  <c r="XCL414"/>
  <c r="XCK414"/>
  <c r="XCJ414"/>
  <c r="XCI414"/>
  <c r="XCH414"/>
  <c r="XCG414"/>
  <c r="XCF414"/>
  <c r="XCE414"/>
  <c r="XCD414"/>
  <c r="XCC414"/>
  <c r="XCB414"/>
  <c r="XCA414"/>
  <c r="XBZ414"/>
  <c r="XBY414"/>
  <c r="XBX414"/>
  <c r="XBW414"/>
  <c r="XBV414"/>
  <c r="XBU414"/>
  <c r="XBT414"/>
  <c r="XBS414"/>
  <c r="XBR414"/>
  <c r="XBQ414"/>
  <c r="XBP414"/>
  <c r="XBO414"/>
  <c r="XBN414"/>
  <c r="XBM414"/>
  <c r="XBL414"/>
  <c r="XBK414"/>
  <c r="XBJ414"/>
  <c r="XBI414"/>
  <c r="XBH414"/>
  <c r="XBG414"/>
  <c r="XBF414"/>
  <c r="XBE414"/>
  <c r="XBD414"/>
  <c r="XBC414"/>
  <c r="XBB414"/>
  <c r="XBA414"/>
  <c r="XAZ414"/>
  <c r="XAY414"/>
  <c r="XAX414"/>
  <c r="XAW414"/>
  <c r="XAV414"/>
  <c r="XAU414"/>
  <c r="XAT414"/>
  <c r="XAS414"/>
  <c r="XAR414"/>
  <c r="XAQ414"/>
  <c r="XAP414"/>
  <c r="XAO414"/>
  <c r="XAN414"/>
  <c r="XAM414"/>
  <c r="XAL414"/>
  <c r="XAK414"/>
  <c r="XAJ414"/>
  <c r="XAI414"/>
  <c r="XAH414"/>
  <c r="XAG414"/>
  <c r="XAF414"/>
  <c r="XAE414"/>
  <c r="XAD414"/>
  <c r="XAC414"/>
  <c r="XAB414"/>
  <c r="XAA414"/>
  <c r="WZZ414"/>
  <c r="WZY414"/>
  <c r="WZX414"/>
  <c r="WZW414"/>
  <c r="WZV414"/>
  <c r="WZU414"/>
  <c r="WZT414"/>
  <c r="WZS414"/>
  <c r="WZR414"/>
  <c r="WZQ414"/>
  <c r="WZP414"/>
  <c r="WZO414"/>
  <c r="WZN414"/>
  <c r="WZM414"/>
  <c r="WZL414"/>
  <c r="WZK414"/>
  <c r="WZJ414"/>
  <c r="WZI414"/>
  <c r="WZH414"/>
  <c r="WZG414"/>
  <c r="WZF414"/>
  <c r="WZE414"/>
  <c r="WZD414"/>
  <c r="WZC414"/>
  <c r="WZB414"/>
  <c r="WZA414"/>
  <c r="WYZ414"/>
  <c r="WYY414"/>
  <c r="WYX414"/>
  <c r="WYW414"/>
  <c r="WYV414"/>
  <c r="WYU414"/>
  <c r="WYT414"/>
  <c r="WYS414"/>
  <c r="WYR414"/>
  <c r="WYQ414"/>
  <c r="WYP414"/>
  <c r="WYO414"/>
  <c r="WYN414"/>
  <c r="WYM414"/>
  <c r="WYL414"/>
  <c r="WYK414"/>
  <c r="WYJ414"/>
  <c r="WYI414"/>
  <c r="WYH414"/>
  <c r="WYG414"/>
  <c r="WYF414"/>
  <c r="WYE414"/>
  <c r="WYD414"/>
  <c r="WYC414"/>
  <c r="WYB414"/>
  <c r="WYA414"/>
  <c r="WXZ414"/>
  <c r="WXY414"/>
  <c r="WXX414"/>
  <c r="WXW414"/>
  <c r="WXV414"/>
  <c r="WXU414"/>
  <c r="WXT414"/>
  <c r="WXS414"/>
  <c r="WXR414"/>
  <c r="WXQ414"/>
  <c r="WXP414"/>
  <c r="WXO414"/>
  <c r="WXN414"/>
  <c r="WXM414"/>
  <c r="WXL414"/>
  <c r="WXK414"/>
  <c r="WXJ414"/>
  <c r="WXI414"/>
  <c r="WXH414"/>
  <c r="WXG414"/>
  <c r="WXF414"/>
  <c r="WXE414"/>
  <c r="WXD414"/>
  <c r="WXC414"/>
  <c r="WXB414"/>
  <c r="WXA414"/>
  <c r="WWZ414"/>
  <c r="WWY414"/>
  <c r="WWX414"/>
  <c r="WWW414"/>
  <c r="WWV414"/>
  <c r="WWU414"/>
  <c r="WWT414"/>
  <c r="WWS414"/>
  <c r="WWR414"/>
  <c r="WWQ414"/>
  <c r="WWP414"/>
  <c r="WWO414"/>
  <c r="WWN414"/>
  <c r="WWM414"/>
  <c r="WWL414"/>
  <c r="WWK414"/>
  <c r="WWJ414"/>
  <c r="WWI414"/>
  <c r="WWH414"/>
  <c r="WWG414"/>
  <c r="WWF414"/>
  <c r="WWE414"/>
  <c r="WWD414"/>
  <c r="WWC414"/>
  <c r="WWB414"/>
  <c r="WWA414"/>
  <c r="WVZ414"/>
  <c r="WVY414"/>
  <c r="WVX414"/>
  <c r="WVW414"/>
  <c r="WVV414"/>
  <c r="WVU414"/>
  <c r="WVT414"/>
  <c r="WVS414"/>
  <c r="WVR414"/>
  <c r="WVQ414"/>
  <c r="WVP414"/>
  <c r="WVO414"/>
  <c r="WVN414"/>
  <c r="WVM414"/>
  <c r="WVL414"/>
  <c r="WVK414"/>
  <c r="WVJ414"/>
  <c r="WVI414"/>
  <c r="WVH414"/>
  <c r="WVG414"/>
  <c r="WVF414"/>
  <c r="WVE414"/>
  <c r="WVD414"/>
  <c r="WVC414"/>
  <c r="WVB414"/>
  <c r="WVA414"/>
  <c r="WUZ414"/>
  <c r="WUY414"/>
  <c r="WUX414"/>
  <c r="WUW414"/>
  <c r="WUV414"/>
  <c r="WUU414"/>
  <c r="WUT414"/>
  <c r="WUS414"/>
  <c r="WUR414"/>
  <c r="WUQ414"/>
  <c r="WUP414"/>
  <c r="WUO414"/>
  <c r="WUN414"/>
  <c r="WUM414"/>
  <c r="WUL414"/>
  <c r="WUK414"/>
  <c r="WUJ414"/>
  <c r="WUI414"/>
  <c r="WUH414"/>
  <c r="WUG414"/>
  <c r="WUF414"/>
  <c r="WUE414"/>
  <c r="WUD414"/>
  <c r="WUC414"/>
  <c r="WUB414"/>
  <c r="WUA414"/>
  <c r="WTZ414"/>
  <c r="WTY414"/>
  <c r="WTX414"/>
  <c r="WTW414"/>
  <c r="WTV414"/>
  <c r="WTU414"/>
  <c r="WTT414"/>
  <c r="WTS414"/>
  <c r="WTR414"/>
  <c r="WTQ414"/>
  <c r="WTP414"/>
  <c r="WTO414"/>
  <c r="WTN414"/>
  <c r="WTM414"/>
  <c r="WTL414"/>
  <c r="WTK414"/>
  <c r="WTJ414"/>
  <c r="WTI414"/>
  <c r="WTH414"/>
  <c r="WTG414"/>
  <c r="WTF414"/>
  <c r="WTE414"/>
  <c r="WTD414"/>
  <c r="WTC414"/>
  <c r="WTB414"/>
  <c r="WTA414"/>
  <c r="WSZ414"/>
  <c r="WSY414"/>
  <c r="WSX414"/>
  <c r="WSW414"/>
  <c r="WSV414"/>
  <c r="WSU414"/>
  <c r="WST414"/>
  <c r="WSS414"/>
  <c r="WSR414"/>
  <c r="WSQ414"/>
  <c r="WSP414"/>
  <c r="WSO414"/>
  <c r="WSN414"/>
  <c r="WSM414"/>
  <c r="WSL414"/>
  <c r="WSK414"/>
  <c r="WSJ414"/>
  <c r="WSI414"/>
  <c r="WSH414"/>
  <c r="WSG414"/>
  <c r="WSF414"/>
  <c r="WSE414"/>
  <c r="WSD414"/>
  <c r="WSC414"/>
  <c r="WSB414"/>
  <c r="WSA414"/>
  <c r="WRZ414"/>
  <c r="WRY414"/>
  <c r="WRX414"/>
  <c r="WRW414"/>
  <c r="WRV414"/>
  <c r="WRU414"/>
  <c r="WRT414"/>
  <c r="WRS414"/>
  <c r="WRR414"/>
  <c r="WRQ414"/>
  <c r="WRP414"/>
  <c r="WRO414"/>
  <c r="WRN414"/>
  <c r="WRM414"/>
  <c r="WRL414"/>
  <c r="WRK414"/>
  <c r="WRJ414"/>
  <c r="WRI414"/>
  <c r="WRH414"/>
  <c r="WRG414"/>
  <c r="WRF414"/>
  <c r="WRE414"/>
  <c r="WRD414"/>
  <c r="WRC414"/>
  <c r="WRB414"/>
  <c r="WRA414"/>
  <c r="WQZ414"/>
  <c r="WQY414"/>
  <c r="WQX414"/>
  <c r="WQW414"/>
  <c r="WQV414"/>
  <c r="WQU414"/>
  <c r="WQT414"/>
  <c r="WQS414"/>
  <c r="WQR414"/>
  <c r="WQQ414"/>
  <c r="WQP414"/>
  <c r="WQO414"/>
  <c r="WQN414"/>
  <c r="WQM414"/>
  <c r="WQL414"/>
  <c r="WQK414"/>
  <c r="WQJ414"/>
  <c r="WQI414"/>
  <c r="WQH414"/>
  <c r="WQG414"/>
  <c r="WQF414"/>
  <c r="WQE414"/>
  <c r="WQD414"/>
  <c r="WQC414"/>
  <c r="WQB414"/>
  <c r="WQA414"/>
  <c r="WPZ414"/>
  <c r="WPY414"/>
  <c r="WPX414"/>
  <c r="WPW414"/>
  <c r="WPV414"/>
  <c r="WPU414"/>
  <c r="WPT414"/>
  <c r="WPS414"/>
  <c r="WPR414"/>
  <c r="WPQ414"/>
  <c r="WPP414"/>
  <c r="WPO414"/>
  <c r="WPN414"/>
  <c r="WPM414"/>
  <c r="WPL414"/>
  <c r="WPK414"/>
  <c r="WPJ414"/>
  <c r="WPI414"/>
  <c r="WPH414"/>
  <c r="WPG414"/>
  <c r="WPF414"/>
  <c r="WPE414"/>
  <c r="WPD414"/>
  <c r="WPC414"/>
  <c r="WPB414"/>
  <c r="WPA414"/>
  <c r="WOZ414"/>
  <c r="WOY414"/>
  <c r="WOX414"/>
  <c r="WOW414"/>
  <c r="WOV414"/>
  <c r="WOU414"/>
  <c r="WOT414"/>
  <c r="WOS414"/>
  <c r="WOR414"/>
  <c r="WOQ414"/>
  <c r="WOP414"/>
  <c r="WOO414"/>
  <c r="WON414"/>
  <c r="WOM414"/>
  <c r="WOL414"/>
  <c r="WOK414"/>
  <c r="WOJ414"/>
  <c r="WOI414"/>
  <c r="WOH414"/>
  <c r="WOG414"/>
  <c r="WOF414"/>
  <c r="WOE414"/>
  <c r="WOD414"/>
  <c r="WOC414"/>
  <c r="WOB414"/>
  <c r="WOA414"/>
  <c r="WNZ414"/>
  <c r="WNY414"/>
  <c r="WNX414"/>
  <c r="WNW414"/>
  <c r="WNV414"/>
  <c r="WNU414"/>
  <c r="WNT414"/>
  <c r="WNS414"/>
  <c r="WNR414"/>
  <c r="WNQ414"/>
  <c r="WNP414"/>
  <c r="WNO414"/>
  <c r="WNN414"/>
  <c r="WNM414"/>
  <c r="WNL414"/>
  <c r="WNK414"/>
  <c r="WNJ414"/>
  <c r="WNI414"/>
  <c r="WNH414"/>
  <c r="WNG414"/>
  <c r="WNF414"/>
  <c r="WNE414"/>
  <c r="WND414"/>
  <c r="WNC414"/>
  <c r="WNB414"/>
  <c r="WNA414"/>
  <c r="WMZ414"/>
  <c r="WMY414"/>
  <c r="WMX414"/>
  <c r="WMW414"/>
  <c r="WMV414"/>
  <c r="WMU414"/>
  <c r="WMT414"/>
  <c r="WMS414"/>
  <c r="WMR414"/>
  <c r="WMQ414"/>
  <c r="WMP414"/>
  <c r="WMO414"/>
  <c r="WMN414"/>
  <c r="WMM414"/>
  <c r="WML414"/>
  <c r="WMK414"/>
  <c r="WMJ414"/>
  <c r="WMI414"/>
  <c r="WMH414"/>
  <c r="WMG414"/>
  <c r="WMF414"/>
  <c r="WME414"/>
  <c r="WMD414"/>
  <c r="WMC414"/>
  <c r="WMB414"/>
  <c r="WMA414"/>
  <c r="WLZ414"/>
  <c r="WLY414"/>
  <c r="WLX414"/>
  <c r="WLW414"/>
  <c r="WLV414"/>
  <c r="WLU414"/>
  <c r="WLT414"/>
  <c r="WLS414"/>
  <c r="WLR414"/>
  <c r="WLQ414"/>
  <c r="WLP414"/>
  <c r="WLO414"/>
  <c r="WLN414"/>
  <c r="WLM414"/>
  <c r="WLL414"/>
  <c r="WLK414"/>
  <c r="WLJ414"/>
  <c r="WLI414"/>
  <c r="WLH414"/>
  <c r="WLG414"/>
  <c r="WLF414"/>
  <c r="WLE414"/>
  <c r="WLD414"/>
  <c r="WLC414"/>
  <c r="WLB414"/>
  <c r="WLA414"/>
  <c r="WKZ414"/>
  <c r="WKY414"/>
  <c r="WKX414"/>
  <c r="WKW414"/>
  <c r="WKV414"/>
  <c r="WKU414"/>
  <c r="WKT414"/>
  <c r="WKS414"/>
  <c r="WKR414"/>
  <c r="WKQ414"/>
  <c r="WKP414"/>
  <c r="WKO414"/>
  <c r="WKN414"/>
  <c r="WKM414"/>
  <c r="WKL414"/>
  <c r="WKK414"/>
  <c r="WKJ414"/>
  <c r="WKI414"/>
  <c r="WKH414"/>
  <c r="WKG414"/>
  <c r="WKF414"/>
  <c r="WKE414"/>
  <c r="WKD414"/>
  <c r="WKC414"/>
  <c r="WKB414"/>
  <c r="WKA414"/>
  <c r="WJZ414"/>
  <c r="WJY414"/>
  <c r="WJX414"/>
  <c r="WJW414"/>
  <c r="WJV414"/>
  <c r="WJU414"/>
  <c r="WJT414"/>
  <c r="WJS414"/>
  <c r="WJR414"/>
  <c r="WJQ414"/>
  <c r="WJP414"/>
  <c r="WJO414"/>
  <c r="WJN414"/>
  <c r="WJM414"/>
  <c r="WJL414"/>
  <c r="WJK414"/>
  <c r="WJJ414"/>
  <c r="WJI414"/>
  <c r="WJH414"/>
  <c r="WJG414"/>
  <c r="WJF414"/>
  <c r="WJE414"/>
  <c r="WJD414"/>
  <c r="WJC414"/>
  <c r="WJB414"/>
  <c r="WJA414"/>
  <c r="WIZ414"/>
  <c r="WIY414"/>
  <c r="WIX414"/>
  <c r="WIW414"/>
  <c r="WIV414"/>
  <c r="WIU414"/>
  <c r="WIT414"/>
  <c r="WIS414"/>
  <c r="WIR414"/>
  <c r="WIQ414"/>
  <c r="WIP414"/>
  <c r="WIO414"/>
  <c r="WIN414"/>
  <c r="WIM414"/>
  <c r="WIL414"/>
  <c r="WIK414"/>
  <c r="WIJ414"/>
  <c r="WII414"/>
  <c r="WIH414"/>
  <c r="WIG414"/>
  <c r="WIF414"/>
  <c r="WIE414"/>
  <c r="WID414"/>
  <c r="WIC414"/>
  <c r="WIB414"/>
  <c r="WIA414"/>
  <c r="WHZ414"/>
  <c r="WHY414"/>
  <c r="WHX414"/>
  <c r="WHW414"/>
  <c r="WHV414"/>
  <c r="WHU414"/>
  <c r="WHT414"/>
  <c r="WHS414"/>
  <c r="WHR414"/>
  <c r="WHQ414"/>
  <c r="WHP414"/>
  <c r="WHO414"/>
  <c r="WHN414"/>
  <c r="WHM414"/>
  <c r="WHL414"/>
  <c r="WHK414"/>
  <c r="WHJ414"/>
  <c r="WHI414"/>
  <c r="WHH414"/>
  <c r="WHG414"/>
  <c r="WHF414"/>
  <c r="WHE414"/>
  <c r="WHD414"/>
  <c r="WHC414"/>
  <c r="WHB414"/>
  <c r="WHA414"/>
  <c r="WGZ414"/>
  <c r="WGY414"/>
  <c r="WGX414"/>
  <c r="WGW414"/>
  <c r="WGV414"/>
  <c r="WGU414"/>
  <c r="WGT414"/>
  <c r="WGS414"/>
  <c r="WGR414"/>
  <c r="WGQ414"/>
  <c r="WGP414"/>
  <c r="WGO414"/>
  <c r="WGN414"/>
  <c r="WGM414"/>
  <c r="WGL414"/>
  <c r="WGK414"/>
  <c r="WGJ414"/>
  <c r="WGI414"/>
  <c r="WGH414"/>
  <c r="WGG414"/>
  <c r="WGF414"/>
  <c r="WGE414"/>
  <c r="WGD414"/>
  <c r="WGC414"/>
  <c r="WGB414"/>
  <c r="WGA414"/>
  <c r="WFZ414"/>
  <c r="WFY414"/>
  <c r="WFX414"/>
  <c r="WFW414"/>
  <c r="WFV414"/>
  <c r="WFU414"/>
  <c r="WFT414"/>
  <c r="WFS414"/>
  <c r="WFR414"/>
  <c r="WFQ414"/>
  <c r="WFP414"/>
  <c r="WFO414"/>
  <c r="WFN414"/>
  <c r="WFM414"/>
  <c r="WFL414"/>
  <c r="WFK414"/>
  <c r="WFJ414"/>
  <c r="WFI414"/>
  <c r="WFH414"/>
  <c r="WFG414"/>
  <c r="WFF414"/>
  <c r="WFE414"/>
  <c r="WFD414"/>
  <c r="WFC414"/>
  <c r="WFB414"/>
  <c r="WFA414"/>
  <c r="WEZ414"/>
  <c r="WEY414"/>
  <c r="WEX414"/>
  <c r="WEW414"/>
  <c r="WEV414"/>
  <c r="WEU414"/>
  <c r="WET414"/>
  <c r="WES414"/>
  <c r="WER414"/>
  <c r="WEQ414"/>
  <c r="WEP414"/>
  <c r="WEO414"/>
  <c r="WEN414"/>
  <c r="WEM414"/>
  <c r="WEL414"/>
  <c r="WEK414"/>
  <c r="WEJ414"/>
  <c r="WEI414"/>
  <c r="WEH414"/>
  <c r="WEG414"/>
  <c r="WEF414"/>
  <c r="WEE414"/>
  <c r="WED414"/>
  <c r="WEC414"/>
  <c r="WEB414"/>
  <c r="WEA414"/>
  <c r="WDZ414"/>
  <c r="WDY414"/>
  <c r="WDX414"/>
  <c r="WDW414"/>
  <c r="WDV414"/>
  <c r="WDU414"/>
  <c r="WDT414"/>
  <c r="WDS414"/>
  <c r="WDR414"/>
  <c r="WDQ414"/>
  <c r="WDP414"/>
  <c r="WDO414"/>
  <c r="WDN414"/>
  <c r="WDM414"/>
  <c r="WDL414"/>
  <c r="WDK414"/>
  <c r="WDJ414"/>
  <c r="WDI414"/>
  <c r="WDH414"/>
  <c r="WDG414"/>
  <c r="WDF414"/>
  <c r="WDE414"/>
  <c r="WDD414"/>
  <c r="WDC414"/>
  <c r="WDB414"/>
  <c r="WDA414"/>
  <c r="WCZ414"/>
  <c r="WCY414"/>
  <c r="WCX414"/>
  <c r="WCW414"/>
  <c r="WCV414"/>
  <c r="WCU414"/>
  <c r="WCT414"/>
  <c r="WCS414"/>
  <c r="WCR414"/>
  <c r="WCQ414"/>
  <c r="WCP414"/>
  <c r="WCO414"/>
  <c r="WCN414"/>
  <c r="WCM414"/>
  <c r="WCL414"/>
  <c r="WCK414"/>
  <c r="WCJ414"/>
  <c r="WCI414"/>
  <c r="WCH414"/>
  <c r="WCG414"/>
  <c r="WCF414"/>
  <c r="WCE414"/>
  <c r="WCD414"/>
  <c r="WCC414"/>
  <c r="WCB414"/>
  <c r="WCA414"/>
  <c r="WBZ414"/>
  <c r="WBY414"/>
  <c r="WBX414"/>
  <c r="WBW414"/>
  <c r="WBV414"/>
  <c r="WBU414"/>
  <c r="WBT414"/>
  <c r="WBS414"/>
  <c r="WBR414"/>
  <c r="WBQ414"/>
  <c r="WBP414"/>
  <c r="WBO414"/>
  <c r="WBN414"/>
  <c r="WBM414"/>
  <c r="WBL414"/>
  <c r="WBK414"/>
  <c r="WBJ414"/>
  <c r="WBI414"/>
  <c r="WBH414"/>
  <c r="WBG414"/>
  <c r="WBF414"/>
  <c r="WBE414"/>
  <c r="WBD414"/>
  <c r="WBC414"/>
  <c r="WBB414"/>
  <c r="WBA414"/>
  <c r="WAZ414"/>
  <c r="WAY414"/>
  <c r="WAX414"/>
  <c r="WAW414"/>
  <c r="WAV414"/>
  <c r="WAU414"/>
  <c r="WAT414"/>
  <c r="WAS414"/>
  <c r="WAR414"/>
  <c r="WAQ414"/>
  <c r="WAP414"/>
  <c r="WAO414"/>
  <c r="WAN414"/>
  <c r="WAM414"/>
  <c r="WAL414"/>
  <c r="WAK414"/>
  <c r="WAJ414"/>
  <c r="WAI414"/>
  <c r="WAH414"/>
  <c r="WAG414"/>
  <c r="WAF414"/>
  <c r="WAE414"/>
  <c r="WAD414"/>
  <c r="WAC414"/>
  <c r="WAB414"/>
  <c r="WAA414"/>
  <c r="VZZ414"/>
  <c r="VZY414"/>
  <c r="VZX414"/>
  <c r="VZW414"/>
  <c r="VZV414"/>
  <c r="VZU414"/>
  <c r="VZT414"/>
  <c r="VZS414"/>
  <c r="VZR414"/>
  <c r="VZQ414"/>
  <c r="VZP414"/>
  <c r="VZO414"/>
  <c r="VZN414"/>
  <c r="VZM414"/>
  <c r="VZL414"/>
  <c r="VZK414"/>
  <c r="VZJ414"/>
  <c r="VZI414"/>
  <c r="VZH414"/>
  <c r="VZG414"/>
  <c r="VZF414"/>
  <c r="VZE414"/>
  <c r="VZD414"/>
  <c r="VZC414"/>
  <c r="VZB414"/>
  <c r="VZA414"/>
  <c r="VYZ414"/>
  <c r="VYY414"/>
  <c r="VYX414"/>
  <c r="VYW414"/>
  <c r="VYV414"/>
  <c r="VYU414"/>
  <c r="VYT414"/>
  <c r="VYS414"/>
  <c r="VYR414"/>
  <c r="VYQ414"/>
  <c r="VYP414"/>
  <c r="VYO414"/>
  <c r="VYN414"/>
  <c r="VYM414"/>
  <c r="VYL414"/>
  <c r="VYK414"/>
  <c r="VYJ414"/>
  <c r="VYI414"/>
  <c r="VYH414"/>
  <c r="VYG414"/>
  <c r="VYF414"/>
  <c r="VYE414"/>
  <c r="VYD414"/>
  <c r="VYC414"/>
  <c r="VYB414"/>
  <c r="VYA414"/>
  <c r="VXZ414"/>
  <c r="VXY414"/>
  <c r="VXX414"/>
  <c r="VXW414"/>
  <c r="VXV414"/>
  <c r="VXU414"/>
  <c r="VXT414"/>
  <c r="VXS414"/>
  <c r="VXR414"/>
  <c r="VXQ414"/>
  <c r="VXP414"/>
  <c r="VXO414"/>
  <c r="VXN414"/>
  <c r="VXM414"/>
  <c r="VXL414"/>
  <c r="VXK414"/>
  <c r="VXJ414"/>
  <c r="VXI414"/>
  <c r="VXH414"/>
  <c r="VXG414"/>
  <c r="VXF414"/>
  <c r="VXE414"/>
  <c r="VXD414"/>
  <c r="VXC414"/>
  <c r="VXB414"/>
  <c r="VXA414"/>
  <c r="VWZ414"/>
  <c r="VWY414"/>
  <c r="VWX414"/>
  <c r="VWW414"/>
  <c r="VWV414"/>
  <c r="VWU414"/>
  <c r="VWT414"/>
  <c r="VWS414"/>
  <c r="VWR414"/>
  <c r="VWQ414"/>
  <c r="VWP414"/>
  <c r="VWO414"/>
  <c r="VWN414"/>
  <c r="VWM414"/>
  <c r="VWL414"/>
  <c r="VWK414"/>
  <c r="VWJ414"/>
  <c r="VWI414"/>
  <c r="VWH414"/>
  <c r="VWG414"/>
  <c r="VWF414"/>
  <c r="VWE414"/>
  <c r="VWD414"/>
  <c r="VWC414"/>
  <c r="VWB414"/>
  <c r="VWA414"/>
  <c r="VVZ414"/>
  <c r="VVY414"/>
  <c r="VVX414"/>
  <c r="VVW414"/>
  <c r="VVV414"/>
  <c r="VVU414"/>
  <c r="VVT414"/>
  <c r="VVS414"/>
  <c r="VVR414"/>
  <c r="VVQ414"/>
  <c r="VVP414"/>
  <c r="VVO414"/>
  <c r="VVN414"/>
  <c r="VVM414"/>
  <c r="VVL414"/>
  <c r="VVK414"/>
  <c r="VVJ414"/>
  <c r="VVI414"/>
  <c r="VVH414"/>
  <c r="VVG414"/>
  <c r="VVF414"/>
  <c r="VVE414"/>
  <c r="VVD414"/>
  <c r="VVC414"/>
  <c r="VVB414"/>
  <c r="VVA414"/>
  <c r="VUZ414"/>
  <c r="VUY414"/>
  <c r="VUX414"/>
  <c r="VUW414"/>
  <c r="VUV414"/>
  <c r="VUU414"/>
  <c r="VUT414"/>
  <c r="VUS414"/>
  <c r="VUR414"/>
  <c r="VUQ414"/>
  <c r="VUP414"/>
  <c r="VUO414"/>
  <c r="VUN414"/>
  <c r="VUM414"/>
  <c r="VUL414"/>
  <c r="VUK414"/>
  <c r="VUJ414"/>
  <c r="VUI414"/>
  <c r="VUH414"/>
  <c r="VUG414"/>
  <c r="VUF414"/>
  <c r="VUE414"/>
  <c r="VUD414"/>
  <c r="VUC414"/>
  <c r="VUB414"/>
  <c r="VUA414"/>
  <c r="VTZ414"/>
  <c r="VTY414"/>
  <c r="VTX414"/>
  <c r="VTW414"/>
  <c r="VTV414"/>
  <c r="VTU414"/>
  <c r="VTT414"/>
  <c r="VTS414"/>
  <c r="VTR414"/>
  <c r="VTQ414"/>
  <c r="VTP414"/>
  <c r="VTO414"/>
  <c r="VTN414"/>
  <c r="VTM414"/>
  <c r="VTL414"/>
  <c r="VTK414"/>
  <c r="VTJ414"/>
  <c r="VTI414"/>
  <c r="VTH414"/>
  <c r="VTG414"/>
  <c r="VTF414"/>
  <c r="VTE414"/>
  <c r="VTD414"/>
  <c r="VTC414"/>
  <c r="VTB414"/>
  <c r="VTA414"/>
  <c r="VSZ414"/>
  <c r="VSY414"/>
  <c r="VSX414"/>
  <c r="VSW414"/>
  <c r="VSV414"/>
  <c r="VSU414"/>
  <c r="VST414"/>
  <c r="VSS414"/>
  <c r="VSR414"/>
  <c r="VSQ414"/>
  <c r="VSP414"/>
  <c r="VSO414"/>
  <c r="VSN414"/>
  <c r="VSM414"/>
  <c r="VSL414"/>
  <c r="VSK414"/>
  <c r="VSJ414"/>
  <c r="VSI414"/>
  <c r="VSH414"/>
  <c r="VSG414"/>
  <c r="VSF414"/>
  <c r="VSE414"/>
  <c r="VSD414"/>
  <c r="VSC414"/>
  <c r="VSB414"/>
  <c r="VSA414"/>
  <c r="VRZ414"/>
  <c r="VRY414"/>
  <c r="VRX414"/>
  <c r="VRW414"/>
  <c r="VRV414"/>
  <c r="VRU414"/>
  <c r="VRT414"/>
  <c r="VRS414"/>
  <c r="VRR414"/>
  <c r="VRQ414"/>
  <c r="VRP414"/>
  <c r="VRO414"/>
  <c r="VRN414"/>
  <c r="VRM414"/>
  <c r="VRL414"/>
  <c r="VRK414"/>
  <c r="VRJ414"/>
  <c r="VRI414"/>
  <c r="VRH414"/>
  <c r="VRG414"/>
  <c r="VRF414"/>
  <c r="VRE414"/>
  <c r="VRD414"/>
  <c r="VRC414"/>
  <c r="VRB414"/>
  <c r="VRA414"/>
  <c r="VQZ414"/>
  <c r="VQY414"/>
  <c r="VQX414"/>
  <c r="VQW414"/>
  <c r="VQV414"/>
  <c r="VQU414"/>
  <c r="VQT414"/>
  <c r="VQS414"/>
  <c r="VQR414"/>
  <c r="VQQ414"/>
  <c r="VQP414"/>
  <c r="VQO414"/>
  <c r="VQN414"/>
  <c r="VQM414"/>
  <c r="VQL414"/>
  <c r="VQK414"/>
  <c r="VQJ414"/>
  <c r="VQI414"/>
  <c r="VQH414"/>
  <c r="VQG414"/>
  <c r="VQF414"/>
  <c r="VQE414"/>
  <c r="VQD414"/>
  <c r="VQC414"/>
  <c r="VQB414"/>
  <c r="VQA414"/>
  <c r="VPZ414"/>
  <c r="VPY414"/>
  <c r="VPX414"/>
  <c r="VPW414"/>
  <c r="VPV414"/>
  <c r="VPU414"/>
  <c r="VPT414"/>
  <c r="VPS414"/>
  <c r="VPR414"/>
  <c r="VPQ414"/>
  <c r="VPP414"/>
  <c r="VPO414"/>
  <c r="VPN414"/>
  <c r="VPM414"/>
  <c r="VPL414"/>
  <c r="VPK414"/>
  <c r="VPJ414"/>
  <c r="VPI414"/>
  <c r="VPH414"/>
  <c r="VPG414"/>
  <c r="VPF414"/>
  <c r="VPE414"/>
  <c r="VPD414"/>
  <c r="VPC414"/>
  <c r="VPB414"/>
  <c r="VPA414"/>
  <c r="VOZ414"/>
  <c r="VOY414"/>
  <c r="VOX414"/>
  <c r="VOW414"/>
  <c r="VOV414"/>
  <c r="VOU414"/>
  <c r="VOT414"/>
  <c r="VOS414"/>
  <c r="VOR414"/>
  <c r="VOQ414"/>
  <c r="VOP414"/>
  <c r="VOO414"/>
  <c r="VON414"/>
  <c r="VOM414"/>
  <c r="VOL414"/>
  <c r="VOK414"/>
  <c r="VOJ414"/>
  <c r="VOI414"/>
  <c r="VOH414"/>
  <c r="VOG414"/>
  <c r="VOF414"/>
  <c r="VOE414"/>
  <c r="VOD414"/>
  <c r="VOC414"/>
  <c r="VOB414"/>
  <c r="VOA414"/>
  <c r="VNZ414"/>
  <c r="VNY414"/>
  <c r="VNX414"/>
  <c r="VNW414"/>
  <c r="VNV414"/>
  <c r="VNU414"/>
  <c r="VNT414"/>
  <c r="VNS414"/>
  <c r="VNR414"/>
  <c r="VNQ414"/>
  <c r="VNP414"/>
  <c r="VNO414"/>
  <c r="VNN414"/>
  <c r="VNM414"/>
  <c r="VNL414"/>
  <c r="VNK414"/>
  <c r="VNJ414"/>
  <c r="VNI414"/>
  <c r="VNH414"/>
  <c r="VNG414"/>
  <c r="VNF414"/>
  <c r="VNE414"/>
  <c r="VND414"/>
  <c r="VNC414"/>
  <c r="VNB414"/>
  <c r="VNA414"/>
  <c r="VMZ414"/>
  <c r="VMY414"/>
  <c r="VMX414"/>
  <c r="VMW414"/>
  <c r="VMV414"/>
  <c r="VMU414"/>
  <c r="VMT414"/>
  <c r="VMS414"/>
  <c r="VMR414"/>
  <c r="VMQ414"/>
  <c r="VMP414"/>
  <c r="VMO414"/>
  <c r="VMN414"/>
  <c r="VMM414"/>
  <c r="VML414"/>
  <c r="VMK414"/>
  <c r="VMJ414"/>
  <c r="VMI414"/>
  <c r="VMH414"/>
  <c r="VMG414"/>
  <c r="VMF414"/>
  <c r="VME414"/>
  <c r="VMD414"/>
  <c r="VMC414"/>
  <c r="VMB414"/>
  <c r="VMA414"/>
  <c r="VLZ414"/>
  <c r="VLY414"/>
  <c r="VLX414"/>
  <c r="VLW414"/>
  <c r="VLV414"/>
  <c r="VLU414"/>
  <c r="VLT414"/>
  <c r="VLS414"/>
  <c r="VLR414"/>
  <c r="VLQ414"/>
  <c r="VLP414"/>
  <c r="VLO414"/>
  <c r="VLN414"/>
  <c r="VLM414"/>
  <c r="VLL414"/>
  <c r="VLK414"/>
  <c r="VLJ414"/>
  <c r="VLI414"/>
  <c r="VLH414"/>
  <c r="VLG414"/>
  <c r="VLF414"/>
  <c r="VLE414"/>
  <c r="VLD414"/>
  <c r="VLC414"/>
  <c r="VLB414"/>
  <c r="VLA414"/>
  <c r="VKZ414"/>
  <c r="VKY414"/>
  <c r="VKX414"/>
  <c r="VKW414"/>
  <c r="VKV414"/>
  <c r="VKU414"/>
  <c r="VKT414"/>
  <c r="VKS414"/>
  <c r="VKR414"/>
  <c r="VKQ414"/>
  <c r="VKP414"/>
  <c r="VKO414"/>
  <c r="VKN414"/>
  <c r="VKM414"/>
  <c r="VKL414"/>
  <c r="VKK414"/>
  <c r="VKJ414"/>
  <c r="VKI414"/>
  <c r="VKH414"/>
  <c r="VKG414"/>
  <c r="VKF414"/>
  <c r="VKE414"/>
  <c r="VKD414"/>
  <c r="VKC414"/>
  <c r="VKB414"/>
  <c r="VKA414"/>
  <c r="VJZ414"/>
  <c r="VJY414"/>
  <c r="VJX414"/>
  <c r="VJW414"/>
  <c r="VJV414"/>
  <c r="VJU414"/>
  <c r="VJT414"/>
  <c r="VJS414"/>
  <c r="VJR414"/>
  <c r="VJQ414"/>
  <c r="VJP414"/>
  <c r="VJO414"/>
  <c r="VJN414"/>
  <c r="VJM414"/>
  <c r="VJL414"/>
  <c r="VJK414"/>
  <c r="VJJ414"/>
  <c r="VJI414"/>
  <c r="VJH414"/>
  <c r="VJG414"/>
  <c r="VJF414"/>
  <c r="VJE414"/>
  <c r="VJD414"/>
  <c r="VJC414"/>
  <c r="VJB414"/>
  <c r="VJA414"/>
  <c r="VIZ414"/>
  <c r="VIY414"/>
  <c r="VIX414"/>
  <c r="VIW414"/>
  <c r="VIV414"/>
  <c r="VIU414"/>
  <c r="VIT414"/>
  <c r="VIS414"/>
  <c r="VIR414"/>
  <c r="VIQ414"/>
  <c r="VIP414"/>
  <c r="VIO414"/>
  <c r="VIN414"/>
  <c r="VIM414"/>
  <c r="VIL414"/>
  <c r="VIK414"/>
  <c r="VIJ414"/>
  <c r="VII414"/>
  <c r="VIH414"/>
  <c r="VIG414"/>
  <c r="VIF414"/>
  <c r="VIE414"/>
  <c r="VID414"/>
  <c r="VIC414"/>
  <c r="VIB414"/>
  <c r="VIA414"/>
  <c r="VHZ414"/>
  <c r="VHY414"/>
  <c r="VHX414"/>
  <c r="VHW414"/>
  <c r="VHV414"/>
  <c r="VHU414"/>
  <c r="VHT414"/>
  <c r="VHS414"/>
  <c r="VHR414"/>
  <c r="VHQ414"/>
  <c r="VHP414"/>
  <c r="VHO414"/>
  <c r="VHN414"/>
  <c r="VHM414"/>
  <c r="VHL414"/>
  <c r="VHK414"/>
  <c r="VHJ414"/>
  <c r="VHI414"/>
  <c r="VHH414"/>
  <c r="VHG414"/>
  <c r="VHF414"/>
  <c r="VHE414"/>
  <c r="VHD414"/>
  <c r="VHC414"/>
  <c r="VHB414"/>
  <c r="VHA414"/>
  <c r="VGZ414"/>
  <c r="VGY414"/>
  <c r="VGX414"/>
  <c r="VGW414"/>
  <c r="VGV414"/>
  <c r="VGU414"/>
  <c r="VGT414"/>
  <c r="VGS414"/>
  <c r="VGR414"/>
  <c r="VGQ414"/>
  <c r="VGP414"/>
  <c r="VGO414"/>
  <c r="VGN414"/>
  <c r="VGM414"/>
  <c r="VGL414"/>
  <c r="VGK414"/>
  <c r="VGJ414"/>
  <c r="VGI414"/>
  <c r="VGH414"/>
  <c r="VGG414"/>
  <c r="VGF414"/>
  <c r="VGE414"/>
  <c r="VGD414"/>
  <c r="VGC414"/>
  <c r="VGB414"/>
  <c r="VGA414"/>
  <c r="VFZ414"/>
  <c r="VFY414"/>
  <c r="VFX414"/>
  <c r="VFW414"/>
  <c r="VFV414"/>
  <c r="VFU414"/>
  <c r="VFT414"/>
  <c r="VFS414"/>
  <c r="VFR414"/>
  <c r="VFQ414"/>
  <c r="VFP414"/>
  <c r="VFO414"/>
  <c r="VFN414"/>
  <c r="VFM414"/>
  <c r="VFL414"/>
  <c r="VFK414"/>
  <c r="VFJ414"/>
  <c r="VFI414"/>
  <c r="VFH414"/>
  <c r="VFG414"/>
  <c r="VFF414"/>
  <c r="VFE414"/>
  <c r="VFD414"/>
  <c r="VFC414"/>
  <c r="VFB414"/>
  <c r="VFA414"/>
  <c r="VEZ414"/>
  <c r="VEY414"/>
  <c r="VEX414"/>
  <c r="VEW414"/>
  <c r="VEV414"/>
  <c r="VEU414"/>
  <c r="VET414"/>
  <c r="VES414"/>
  <c r="VER414"/>
  <c r="VEQ414"/>
  <c r="VEP414"/>
  <c r="VEO414"/>
  <c r="VEN414"/>
  <c r="VEM414"/>
  <c r="VEL414"/>
  <c r="VEK414"/>
  <c r="VEJ414"/>
  <c r="VEI414"/>
  <c r="VEH414"/>
  <c r="VEG414"/>
  <c r="VEF414"/>
  <c r="VEE414"/>
  <c r="VED414"/>
  <c r="VEC414"/>
  <c r="VEB414"/>
  <c r="VEA414"/>
  <c r="VDZ414"/>
  <c r="VDY414"/>
  <c r="VDX414"/>
  <c r="VDW414"/>
  <c r="VDV414"/>
  <c r="VDU414"/>
  <c r="VDT414"/>
  <c r="VDS414"/>
  <c r="VDR414"/>
  <c r="VDQ414"/>
  <c r="VDP414"/>
  <c r="VDO414"/>
  <c r="VDN414"/>
  <c r="VDM414"/>
  <c r="VDL414"/>
  <c r="VDK414"/>
  <c r="VDJ414"/>
  <c r="VDI414"/>
  <c r="VDH414"/>
  <c r="VDG414"/>
  <c r="VDF414"/>
  <c r="VDE414"/>
  <c r="VDD414"/>
  <c r="VDC414"/>
  <c r="VDB414"/>
  <c r="VDA414"/>
  <c r="VCZ414"/>
  <c r="VCY414"/>
  <c r="VCX414"/>
  <c r="VCW414"/>
  <c r="VCV414"/>
  <c r="VCU414"/>
  <c r="VCT414"/>
  <c r="VCS414"/>
  <c r="VCR414"/>
  <c r="VCQ414"/>
  <c r="VCP414"/>
  <c r="VCO414"/>
  <c r="VCN414"/>
  <c r="VCM414"/>
  <c r="VCL414"/>
  <c r="VCK414"/>
  <c r="VCJ414"/>
  <c r="VCI414"/>
  <c r="VCH414"/>
  <c r="VCG414"/>
  <c r="VCF414"/>
  <c r="VCE414"/>
  <c r="VCD414"/>
  <c r="VCC414"/>
  <c r="VCB414"/>
  <c r="VCA414"/>
  <c r="VBZ414"/>
  <c r="VBY414"/>
  <c r="VBX414"/>
  <c r="VBW414"/>
  <c r="VBV414"/>
  <c r="VBU414"/>
  <c r="VBT414"/>
  <c r="VBS414"/>
  <c r="VBR414"/>
  <c r="VBQ414"/>
  <c r="VBP414"/>
  <c r="VBO414"/>
  <c r="VBN414"/>
  <c r="VBM414"/>
  <c r="VBL414"/>
  <c r="VBK414"/>
  <c r="VBJ414"/>
  <c r="VBI414"/>
  <c r="VBH414"/>
  <c r="VBG414"/>
  <c r="VBF414"/>
  <c r="VBE414"/>
  <c r="VBD414"/>
  <c r="VBC414"/>
  <c r="VBB414"/>
  <c r="VBA414"/>
  <c r="VAZ414"/>
  <c r="VAY414"/>
  <c r="VAX414"/>
  <c r="VAW414"/>
  <c r="VAV414"/>
  <c r="VAU414"/>
  <c r="VAT414"/>
  <c r="VAS414"/>
  <c r="VAR414"/>
  <c r="VAQ414"/>
  <c r="VAP414"/>
  <c r="VAO414"/>
  <c r="VAN414"/>
  <c r="VAM414"/>
  <c r="VAL414"/>
  <c r="VAK414"/>
  <c r="VAJ414"/>
  <c r="VAI414"/>
  <c r="VAH414"/>
  <c r="VAG414"/>
  <c r="VAF414"/>
  <c r="VAE414"/>
  <c r="VAD414"/>
  <c r="VAC414"/>
  <c r="VAB414"/>
  <c r="VAA414"/>
  <c r="UZZ414"/>
  <c r="UZY414"/>
  <c r="UZX414"/>
  <c r="UZW414"/>
  <c r="UZV414"/>
  <c r="UZU414"/>
  <c r="UZT414"/>
  <c r="UZS414"/>
  <c r="UZR414"/>
  <c r="UZQ414"/>
  <c r="UZP414"/>
  <c r="UZO414"/>
  <c r="UZN414"/>
  <c r="UZM414"/>
  <c r="UZL414"/>
  <c r="UZK414"/>
  <c r="UZJ414"/>
  <c r="UZI414"/>
  <c r="UZH414"/>
  <c r="UZG414"/>
  <c r="UZF414"/>
  <c r="UZE414"/>
  <c r="UZD414"/>
  <c r="UZC414"/>
  <c r="UZB414"/>
  <c r="UZA414"/>
  <c r="UYZ414"/>
  <c r="UYY414"/>
  <c r="UYX414"/>
  <c r="UYW414"/>
  <c r="UYV414"/>
  <c r="UYU414"/>
  <c r="UYT414"/>
  <c r="UYS414"/>
  <c r="UYR414"/>
  <c r="UYQ414"/>
  <c r="UYP414"/>
  <c r="UYO414"/>
  <c r="UYN414"/>
  <c r="UYM414"/>
  <c r="UYL414"/>
  <c r="UYK414"/>
  <c r="UYJ414"/>
  <c r="UYI414"/>
  <c r="UYH414"/>
  <c r="UYG414"/>
  <c r="UYF414"/>
  <c r="UYE414"/>
  <c r="UYD414"/>
  <c r="UYC414"/>
  <c r="UYB414"/>
  <c r="UYA414"/>
  <c r="UXZ414"/>
  <c r="UXY414"/>
  <c r="UXX414"/>
  <c r="UXW414"/>
  <c r="UXV414"/>
  <c r="UXU414"/>
  <c r="UXT414"/>
  <c r="UXS414"/>
  <c r="UXR414"/>
  <c r="UXQ414"/>
  <c r="UXP414"/>
  <c r="UXO414"/>
  <c r="UXN414"/>
  <c r="UXM414"/>
  <c r="UXL414"/>
  <c r="UXK414"/>
  <c r="UXJ414"/>
  <c r="UXI414"/>
  <c r="UXH414"/>
  <c r="UXG414"/>
  <c r="UXF414"/>
  <c r="UXE414"/>
  <c r="UXD414"/>
  <c r="UXC414"/>
  <c r="UXB414"/>
  <c r="UXA414"/>
  <c r="UWZ414"/>
  <c r="UWY414"/>
  <c r="UWX414"/>
  <c r="UWW414"/>
  <c r="UWV414"/>
  <c r="UWU414"/>
  <c r="UWT414"/>
  <c r="UWS414"/>
  <c r="UWR414"/>
  <c r="UWQ414"/>
  <c r="UWP414"/>
  <c r="UWO414"/>
  <c r="UWN414"/>
  <c r="UWM414"/>
  <c r="UWL414"/>
  <c r="UWK414"/>
  <c r="UWJ414"/>
  <c r="UWI414"/>
  <c r="UWH414"/>
  <c r="UWG414"/>
  <c r="UWF414"/>
  <c r="UWE414"/>
  <c r="UWD414"/>
  <c r="UWC414"/>
  <c r="UWB414"/>
  <c r="UWA414"/>
  <c r="UVZ414"/>
  <c r="UVY414"/>
  <c r="UVX414"/>
  <c r="UVW414"/>
  <c r="UVV414"/>
  <c r="UVU414"/>
  <c r="UVT414"/>
  <c r="UVS414"/>
  <c r="UVR414"/>
  <c r="UVQ414"/>
  <c r="UVP414"/>
  <c r="UVO414"/>
  <c r="UVN414"/>
  <c r="UVM414"/>
  <c r="UVL414"/>
  <c r="UVK414"/>
  <c r="UVJ414"/>
  <c r="UVI414"/>
  <c r="UVH414"/>
  <c r="UVG414"/>
  <c r="UVF414"/>
  <c r="UVE414"/>
  <c r="UVD414"/>
  <c r="UVC414"/>
  <c r="UVB414"/>
  <c r="UVA414"/>
  <c r="UUZ414"/>
  <c r="UUY414"/>
  <c r="UUX414"/>
  <c r="UUW414"/>
  <c r="UUV414"/>
  <c r="UUU414"/>
  <c r="UUT414"/>
  <c r="UUS414"/>
  <c r="UUR414"/>
  <c r="UUQ414"/>
  <c r="UUP414"/>
  <c r="UUO414"/>
  <c r="UUN414"/>
  <c r="UUM414"/>
  <c r="UUL414"/>
  <c r="UUK414"/>
  <c r="UUJ414"/>
  <c r="UUI414"/>
  <c r="UUH414"/>
  <c r="UUG414"/>
  <c r="UUF414"/>
  <c r="UUE414"/>
  <c r="UUD414"/>
  <c r="UUC414"/>
  <c r="UUB414"/>
  <c r="UUA414"/>
  <c r="UTZ414"/>
  <c r="UTY414"/>
  <c r="UTX414"/>
  <c r="UTW414"/>
  <c r="UTV414"/>
  <c r="UTU414"/>
  <c r="UTT414"/>
  <c r="UTS414"/>
  <c r="UTR414"/>
  <c r="UTQ414"/>
  <c r="UTP414"/>
  <c r="UTO414"/>
  <c r="UTN414"/>
  <c r="UTM414"/>
  <c r="UTL414"/>
  <c r="UTK414"/>
  <c r="UTJ414"/>
  <c r="UTI414"/>
  <c r="UTH414"/>
  <c r="UTG414"/>
  <c r="UTF414"/>
  <c r="UTE414"/>
  <c r="UTD414"/>
  <c r="UTC414"/>
  <c r="UTB414"/>
  <c r="UTA414"/>
  <c r="USZ414"/>
  <c r="USY414"/>
  <c r="USX414"/>
  <c r="USW414"/>
  <c r="USV414"/>
  <c r="USU414"/>
  <c r="UST414"/>
  <c r="USS414"/>
  <c r="USR414"/>
  <c r="USQ414"/>
  <c r="USP414"/>
  <c r="USO414"/>
  <c r="USN414"/>
  <c r="USM414"/>
  <c r="USL414"/>
  <c r="USK414"/>
  <c r="USJ414"/>
  <c r="USI414"/>
  <c r="USH414"/>
  <c r="USG414"/>
  <c r="USF414"/>
  <c r="USE414"/>
  <c r="USD414"/>
  <c r="USC414"/>
  <c r="USB414"/>
  <c r="USA414"/>
  <c r="URZ414"/>
  <c r="URY414"/>
  <c r="URX414"/>
  <c r="URW414"/>
  <c r="URV414"/>
  <c r="URU414"/>
  <c r="URT414"/>
  <c r="URS414"/>
  <c r="URR414"/>
  <c r="URQ414"/>
  <c r="URP414"/>
  <c r="URO414"/>
  <c r="URN414"/>
  <c r="URM414"/>
  <c r="URL414"/>
  <c r="URK414"/>
  <c r="URJ414"/>
  <c r="URI414"/>
  <c r="URH414"/>
  <c r="URG414"/>
  <c r="URF414"/>
  <c r="URE414"/>
  <c r="URD414"/>
  <c r="URC414"/>
  <c r="URB414"/>
  <c r="URA414"/>
  <c r="UQZ414"/>
  <c r="UQY414"/>
  <c r="UQX414"/>
  <c r="UQW414"/>
  <c r="UQV414"/>
  <c r="UQU414"/>
  <c r="UQT414"/>
  <c r="UQS414"/>
  <c r="UQR414"/>
  <c r="UQQ414"/>
  <c r="UQP414"/>
  <c r="UQO414"/>
  <c r="UQN414"/>
  <c r="UQM414"/>
  <c r="UQL414"/>
  <c r="UQK414"/>
  <c r="UQJ414"/>
  <c r="UQI414"/>
  <c r="UQH414"/>
  <c r="UQG414"/>
  <c r="UQF414"/>
  <c r="UQE414"/>
  <c r="UQD414"/>
  <c r="UQC414"/>
  <c r="UQB414"/>
  <c r="UQA414"/>
  <c r="UPZ414"/>
  <c r="UPY414"/>
  <c r="UPX414"/>
  <c r="UPW414"/>
  <c r="UPV414"/>
  <c r="UPU414"/>
  <c r="UPT414"/>
  <c r="UPS414"/>
  <c r="UPR414"/>
  <c r="UPQ414"/>
  <c r="UPP414"/>
  <c r="UPO414"/>
  <c r="UPN414"/>
  <c r="UPM414"/>
  <c r="UPL414"/>
  <c r="UPK414"/>
  <c r="UPJ414"/>
  <c r="UPI414"/>
  <c r="UPH414"/>
  <c r="UPG414"/>
  <c r="UPF414"/>
  <c r="UPE414"/>
  <c r="UPD414"/>
  <c r="UPC414"/>
  <c r="UPB414"/>
  <c r="UPA414"/>
  <c r="UOZ414"/>
  <c r="UOY414"/>
  <c r="UOX414"/>
  <c r="UOW414"/>
  <c r="UOV414"/>
  <c r="UOU414"/>
  <c r="UOT414"/>
  <c r="UOS414"/>
  <c r="UOR414"/>
  <c r="UOQ414"/>
  <c r="UOP414"/>
  <c r="UOO414"/>
  <c r="UON414"/>
  <c r="UOM414"/>
  <c r="UOL414"/>
  <c r="UOK414"/>
  <c r="UOJ414"/>
  <c r="UOI414"/>
  <c r="UOH414"/>
  <c r="UOG414"/>
  <c r="UOF414"/>
  <c r="UOE414"/>
  <c r="UOD414"/>
  <c r="UOC414"/>
  <c r="UOB414"/>
  <c r="UOA414"/>
  <c r="UNZ414"/>
  <c r="UNY414"/>
  <c r="UNX414"/>
  <c r="UNW414"/>
  <c r="UNV414"/>
  <c r="UNU414"/>
  <c r="UNT414"/>
  <c r="UNS414"/>
  <c r="UNR414"/>
  <c r="UNQ414"/>
  <c r="UNP414"/>
  <c r="UNO414"/>
  <c r="UNN414"/>
  <c r="UNM414"/>
  <c r="UNL414"/>
  <c r="UNK414"/>
  <c r="UNJ414"/>
  <c r="UNI414"/>
  <c r="UNH414"/>
  <c r="UNG414"/>
  <c r="UNF414"/>
  <c r="UNE414"/>
  <c r="UND414"/>
  <c r="UNC414"/>
  <c r="UNB414"/>
  <c r="UNA414"/>
  <c r="UMZ414"/>
  <c r="UMY414"/>
  <c r="UMX414"/>
  <c r="UMW414"/>
  <c r="UMV414"/>
  <c r="UMU414"/>
  <c r="UMT414"/>
  <c r="UMS414"/>
  <c r="UMR414"/>
  <c r="UMQ414"/>
  <c r="UMP414"/>
  <c r="UMO414"/>
  <c r="UMN414"/>
  <c r="UMM414"/>
  <c r="UML414"/>
  <c r="UMK414"/>
  <c r="UMJ414"/>
  <c r="UMI414"/>
  <c r="UMH414"/>
  <c r="UMG414"/>
  <c r="UMF414"/>
  <c r="UME414"/>
  <c r="UMD414"/>
  <c r="UMC414"/>
  <c r="UMB414"/>
  <c r="UMA414"/>
  <c r="ULZ414"/>
  <c r="ULY414"/>
  <c r="ULX414"/>
  <c r="ULW414"/>
  <c r="ULV414"/>
  <c r="ULU414"/>
  <c r="ULT414"/>
  <c r="ULS414"/>
  <c r="ULR414"/>
  <c r="ULQ414"/>
  <c r="ULP414"/>
  <c r="ULO414"/>
  <c r="ULN414"/>
  <c r="ULM414"/>
  <c r="ULL414"/>
  <c r="ULK414"/>
  <c r="ULJ414"/>
  <c r="ULI414"/>
  <c r="ULH414"/>
  <c r="ULG414"/>
  <c r="ULF414"/>
  <c r="ULE414"/>
  <c r="ULD414"/>
  <c r="ULC414"/>
  <c r="ULB414"/>
  <c r="ULA414"/>
  <c r="UKZ414"/>
  <c r="UKY414"/>
  <c r="UKX414"/>
  <c r="UKW414"/>
  <c r="UKV414"/>
  <c r="UKU414"/>
  <c r="UKT414"/>
  <c r="UKS414"/>
  <c r="UKR414"/>
  <c r="UKQ414"/>
  <c r="UKP414"/>
  <c r="UKO414"/>
  <c r="UKN414"/>
  <c r="UKM414"/>
  <c r="UKL414"/>
  <c r="UKK414"/>
  <c r="UKJ414"/>
  <c r="UKI414"/>
  <c r="UKH414"/>
  <c r="UKG414"/>
  <c r="UKF414"/>
  <c r="UKE414"/>
  <c r="UKD414"/>
  <c r="UKC414"/>
  <c r="UKB414"/>
  <c r="UKA414"/>
  <c r="UJZ414"/>
  <c r="UJY414"/>
  <c r="UJX414"/>
  <c r="UJW414"/>
  <c r="UJV414"/>
  <c r="UJU414"/>
  <c r="UJT414"/>
  <c r="UJS414"/>
  <c r="UJR414"/>
  <c r="UJQ414"/>
  <c r="UJP414"/>
  <c r="UJO414"/>
  <c r="UJN414"/>
  <c r="UJM414"/>
  <c r="UJL414"/>
  <c r="UJK414"/>
  <c r="UJJ414"/>
  <c r="UJI414"/>
  <c r="UJH414"/>
  <c r="UJG414"/>
  <c r="UJF414"/>
  <c r="UJE414"/>
  <c r="UJD414"/>
  <c r="UJC414"/>
  <c r="UJB414"/>
  <c r="UJA414"/>
  <c r="UIZ414"/>
  <c r="UIY414"/>
  <c r="UIX414"/>
  <c r="UIW414"/>
  <c r="UIV414"/>
  <c r="UIU414"/>
  <c r="UIT414"/>
  <c r="UIS414"/>
  <c r="UIR414"/>
  <c r="UIQ414"/>
  <c r="UIP414"/>
  <c r="UIO414"/>
  <c r="UIN414"/>
  <c r="UIM414"/>
  <c r="UIL414"/>
  <c r="UIK414"/>
  <c r="UIJ414"/>
  <c r="UII414"/>
  <c r="UIH414"/>
  <c r="UIG414"/>
  <c r="UIF414"/>
  <c r="UIE414"/>
  <c r="UID414"/>
  <c r="UIC414"/>
  <c r="UIB414"/>
  <c r="UIA414"/>
  <c r="UHZ414"/>
  <c r="UHY414"/>
  <c r="UHX414"/>
  <c r="UHW414"/>
  <c r="UHV414"/>
  <c r="UHU414"/>
  <c r="UHT414"/>
  <c r="UHS414"/>
  <c r="UHR414"/>
  <c r="UHQ414"/>
  <c r="UHP414"/>
  <c r="UHO414"/>
  <c r="UHN414"/>
  <c r="UHM414"/>
  <c r="UHL414"/>
  <c r="UHK414"/>
  <c r="UHJ414"/>
  <c r="UHI414"/>
  <c r="UHH414"/>
  <c r="UHG414"/>
  <c r="UHF414"/>
  <c r="UHE414"/>
  <c r="UHD414"/>
  <c r="UHC414"/>
  <c r="UHB414"/>
  <c r="UHA414"/>
  <c r="UGZ414"/>
  <c r="UGY414"/>
  <c r="UGX414"/>
  <c r="UGW414"/>
  <c r="UGV414"/>
  <c r="UGU414"/>
  <c r="UGT414"/>
  <c r="UGS414"/>
  <c r="UGR414"/>
  <c r="UGQ414"/>
  <c r="UGP414"/>
  <c r="UGO414"/>
  <c r="UGN414"/>
  <c r="UGM414"/>
  <c r="UGL414"/>
  <c r="UGK414"/>
  <c r="UGJ414"/>
  <c r="UGI414"/>
  <c r="UGH414"/>
  <c r="UGG414"/>
  <c r="UGF414"/>
  <c r="UGE414"/>
  <c r="UGD414"/>
  <c r="UGC414"/>
  <c r="UGB414"/>
  <c r="UGA414"/>
  <c r="UFZ414"/>
  <c r="UFY414"/>
  <c r="UFX414"/>
  <c r="UFW414"/>
  <c r="UFV414"/>
  <c r="UFU414"/>
  <c r="UFT414"/>
  <c r="UFS414"/>
  <c r="UFR414"/>
  <c r="UFQ414"/>
  <c r="UFP414"/>
  <c r="UFO414"/>
  <c r="UFN414"/>
  <c r="UFM414"/>
  <c r="UFL414"/>
  <c r="UFK414"/>
  <c r="UFJ414"/>
  <c r="UFI414"/>
  <c r="UFH414"/>
  <c r="UFG414"/>
  <c r="UFF414"/>
  <c r="UFE414"/>
  <c r="UFD414"/>
  <c r="UFC414"/>
  <c r="UFB414"/>
  <c r="UFA414"/>
  <c r="UEZ414"/>
  <c r="UEY414"/>
  <c r="UEX414"/>
  <c r="UEW414"/>
  <c r="UEV414"/>
  <c r="UEU414"/>
  <c r="UET414"/>
  <c r="UES414"/>
  <c r="UER414"/>
  <c r="UEQ414"/>
  <c r="UEP414"/>
  <c r="UEO414"/>
  <c r="UEN414"/>
  <c r="UEM414"/>
  <c r="UEL414"/>
  <c r="UEK414"/>
  <c r="UEJ414"/>
  <c r="UEI414"/>
  <c r="UEH414"/>
  <c r="UEG414"/>
  <c r="UEF414"/>
  <c r="UEE414"/>
  <c r="UED414"/>
  <c r="UEC414"/>
  <c r="UEB414"/>
  <c r="UEA414"/>
  <c r="UDZ414"/>
  <c r="UDY414"/>
  <c r="UDX414"/>
  <c r="UDW414"/>
  <c r="UDV414"/>
  <c r="UDU414"/>
  <c r="UDT414"/>
  <c r="UDS414"/>
  <c r="UDR414"/>
  <c r="UDQ414"/>
  <c r="UDP414"/>
  <c r="UDO414"/>
  <c r="UDN414"/>
  <c r="UDM414"/>
  <c r="UDL414"/>
  <c r="UDK414"/>
  <c r="UDJ414"/>
  <c r="UDI414"/>
  <c r="UDH414"/>
  <c r="UDG414"/>
  <c r="UDF414"/>
  <c r="UDE414"/>
  <c r="UDD414"/>
  <c r="UDC414"/>
  <c r="UDB414"/>
  <c r="UDA414"/>
  <c r="UCZ414"/>
  <c r="UCY414"/>
  <c r="UCX414"/>
  <c r="UCW414"/>
  <c r="UCV414"/>
  <c r="UCU414"/>
  <c r="UCT414"/>
  <c r="UCS414"/>
  <c r="UCR414"/>
  <c r="UCQ414"/>
  <c r="UCP414"/>
  <c r="UCO414"/>
  <c r="UCN414"/>
  <c r="UCM414"/>
  <c r="UCL414"/>
  <c r="UCK414"/>
  <c r="UCJ414"/>
  <c r="UCI414"/>
  <c r="UCH414"/>
  <c r="UCG414"/>
  <c r="UCF414"/>
  <c r="UCE414"/>
  <c r="UCD414"/>
  <c r="UCC414"/>
  <c r="UCB414"/>
  <c r="UCA414"/>
  <c r="UBZ414"/>
  <c r="UBY414"/>
  <c r="UBX414"/>
  <c r="UBW414"/>
  <c r="UBV414"/>
  <c r="UBU414"/>
  <c r="UBT414"/>
  <c r="UBS414"/>
  <c r="UBR414"/>
  <c r="UBQ414"/>
  <c r="UBP414"/>
  <c r="UBO414"/>
  <c r="UBN414"/>
  <c r="UBM414"/>
  <c r="UBL414"/>
  <c r="UBK414"/>
  <c r="UBJ414"/>
  <c r="UBI414"/>
  <c r="UBH414"/>
  <c r="UBG414"/>
  <c r="UBF414"/>
  <c r="UBE414"/>
  <c r="UBD414"/>
  <c r="UBC414"/>
  <c r="UBB414"/>
  <c r="UBA414"/>
  <c r="UAZ414"/>
  <c r="UAY414"/>
  <c r="UAX414"/>
  <c r="UAW414"/>
  <c r="UAV414"/>
  <c r="UAU414"/>
  <c r="UAT414"/>
  <c r="UAS414"/>
  <c r="UAR414"/>
  <c r="UAQ414"/>
  <c r="UAP414"/>
  <c r="UAO414"/>
  <c r="UAN414"/>
  <c r="UAM414"/>
  <c r="UAL414"/>
  <c r="UAK414"/>
  <c r="UAJ414"/>
  <c r="UAI414"/>
  <c r="UAH414"/>
  <c r="UAG414"/>
  <c r="UAF414"/>
  <c r="UAE414"/>
  <c r="UAD414"/>
  <c r="UAC414"/>
  <c r="UAB414"/>
  <c r="UAA414"/>
  <c r="TZZ414"/>
  <c r="TZY414"/>
  <c r="TZX414"/>
  <c r="TZW414"/>
  <c r="TZV414"/>
  <c r="TZU414"/>
  <c r="TZT414"/>
  <c r="TZS414"/>
  <c r="TZR414"/>
  <c r="TZQ414"/>
  <c r="TZP414"/>
  <c r="TZO414"/>
  <c r="TZN414"/>
  <c r="TZM414"/>
  <c r="TZL414"/>
  <c r="TZK414"/>
  <c r="TZJ414"/>
  <c r="TZI414"/>
  <c r="TZH414"/>
  <c r="TZG414"/>
  <c r="TZF414"/>
  <c r="TZE414"/>
  <c r="TZD414"/>
  <c r="TZC414"/>
  <c r="TZB414"/>
  <c r="TZA414"/>
  <c r="TYZ414"/>
  <c r="TYY414"/>
  <c r="TYX414"/>
  <c r="TYW414"/>
  <c r="TYV414"/>
  <c r="TYU414"/>
  <c r="TYT414"/>
  <c r="TYS414"/>
  <c r="TYR414"/>
  <c r="TYQ414"/>
  <c r="TYP414"/>
  <c r="TYO414"/>
  <c r="TYN414"/>
  <c r="TYM414"/>
  <c r="TYL414"/>
  <c r="TYK414"/>
  <c r="TYJ414"/>
  <c r="TYI414"/>
  <c r="TYH414"/>
  <c r="TYG414"/>
  <c r="TYF414"/>
  <c r="TYE414"/>
  <c r="TYD414"/>
  <c r="TYC414"/>
  <c r="TYB414"/>
  <c r="TYA414"/>
  <c r="TXZ414"/>
  <c r="TXY414"/>
  <c r="TXX414"/>
  <c r="TXW414"/>
  <c r="TXV414"/>
  <c r="TXU414"/>
  <c r="TXT414"/>
  <c r="TXS414"/>
  <c r="TXR414"/>
  <c r="TXQ414"/>
  <c r="TXP414"/>
  <c r="TXO414"/>
  <c r="TXN414"/>
  <c r="TXM414"/>
  <c r="TXL414"/>
  <c r="TXK414"/>
  <c r="TXJ414"/>
  <c r="TXI414"/>
  <c r="TXH414"/>
  <c r="TXG414"/>
  <c r="TXF414"/>
  <c r="TXE414"/>
  <c r="TXD414"/>
  <c r="TXC414"/>
  <c r="TXB414"/>
  <c r="TXA414"/>
  <c r="TWZ414"/>
  <c r="TWY414"/>
  <c r="TWX414"/>
  <c r="TWW414"/>
  <c r="TWV414"/>
  <c r="TWU414"/>
  <c r="TWT414"/>
  <c r="TWS414"/>
  <c r="TWR414"/>
  <c r="TWQ414"/>
  <c r="TWP414"/>
  <c r="TWO414"/>
  <c r="TWN414"/>
  <c r="TWM414"/>
  <c r="TWL414"/>
  <c r="TWK414"/>
  <c r="TWJ414"/>
  <c r="TWI414"/>
  <c r="TWH414"/>
  <c r="TWG414"/>
  <c r="TWF414"/>
  <c r="TWE414"/>
  <c r="TWD414"/>
  <c r="TWC414"/>
  <c r="TWB414"/>
  <c r="TWA414"/>
  <c r="TVZ414"/>
  <c r="TVY414"/>
  <c r="TVX414"/>
  <c r="TVW414"/>
  <c r="TVV414"/>
  <c r="TVU414"/>
  <c r="TVT414"/>
  <c r="TVS414"/>
  <c r="TVR414"/>
  <c r="TVQ414"/>
  <c r="TVP414"/>
  <c r="TVO414"/>
  <c r="TVN414"/>
  <c r="TVM414"/>
  <c r="TVL414"/>
  <c r="TVK414"/>
  <c r="TVJ414"/>
  <c r="TVI414"/>
  <c r="TVH414"/>
  <c r="TVG414"/>
  <c r="TVF414"/>
  <c r="TVE414"/>
  <c r="TVD414"/>
  <c r="TVC414"/>
  <c r="TVB414"/>
  <c r="TVA414"/>
  <c r="TUZ414"/>
  <c r="TUY414"/>
  <c r="TUX414"/>
  <c r="TUW414"/>
  <c r="TUV414"/>
  <c r="TUU414"/>
  <c r="TUT414"/>
  <c r="TUS414"/>
  <c r="TUR414"/>
  <c r="TUQ414"/>
  <c r="TUP414"/>
  <c r="TUO414"/>
  <c r="TUN414"/>
  <c r="TUM414"/>
  <c r="TUL414"/>
  <c r="TUK414"/>
  <c r="TUJ414"/>
  <c r="TUI414"/>
  <c r="TUH414"/>
  <c r="TUG414"/>
  <c r="TUF414"/>
  <c r="TUE414"/>
  <c r="TUD414"/>
  <c r="TUC414"/>
  <c r="TUB414"/>
  <c r="TUA414"/>
  <c r="TTZ414"/>
  <c r="TTY414"/>
  <c r="TTX414"/>
  <c r="TTW414"/>
  <c r="TTV414"/>
  <c r="TTU414"/>
  <c r="TTT414"/>
  <c r="TTS414"/>
  <c r="TTR414"/>
  <c r="TTQ414"/>
  <c r="TTP414"/>
  <c r="TTO414"/>
  <c r="TTN414"/>
  <c r="TTM414"/>
  <c r="TTL414"/>
  <c r="TTK414"/>
  <c r="TTJ414"/>
  <c r="TTI414"/>
  <c r="TTH414"/>
  <c r="TTG414"/>
  <c r="TTF414"/>
  <c r="TTE414"/>
  <c r="TTD414"/>
  <c r="TTC414"/>
  <c r="TTB414"/>
  <c r="TTA414"/>
  <c r="TSZ414"/>
  <c r="TSY414"/>
  <c r="TSX414"/>
  <c r="TSW414"/>
  <c r="TSV414"/>
  <c r="TSU414"/>
  <c r="TST414"/>
  <c r="TSS414"/>
  <c r="TSR414"/>
  <c r="TSQ414"/>
  <c r="TSP414"/>
  <c r="TSO414"/>
  <c r="TSN414"/>
  <c r="TSM414"/>
  <c r="TSL414"/>
  <c r="TSK414"/>
  <c r="TSJ414"/>
  <c r="TSI414"/>
  <c r="TSH414"/>
  <c r="TSG414"/>
  <c r="TSF414"/>
  <c r="TSE414"/>
  <c r="TSD414"/>
  <c r="TSC414"/>
  <c r="TSB414"/>
  <c r="TSA414"/>
  <c r="TRZ414"/>
  <c r="TRY414"/>
  <c r="TRX414"/>
  <c r="TRW414"/>
  <c r="TRV414"/>
  <c r="TRU414"/>
  <c r="TRT414"/>
  <c r="TRS414"/>
  <c r="TRR414"/>
  <c r="TRQ414"/>
  <c r="TRP414"/>
  <c r="TRO414"/>
  <c r="TRN414"/>
  <c r="TRM414"/>
  <c r="TRL414"/>
  <c r="TRK414"/>
  <c r="TRJ414"/>
  <c r="TRI414"/>
  <c r="TRH414"/>
  <c r="TRG414"/>
  <c r="TRF414"/>
  <c r="TRE414"/>
  <c r="TRD414"/>
  <c r="TRC414"/>
  <c r="TRB414"/>
  <c r="TRA414"/>
  <c r="TQZ414"/>
  <c r="TQY414"/>
  <c r="TQX414"/>
  <c r="TQW414"/>
  <c r="TQV414"/>
  <c r="TQU414"/>
  <c r="TQT414"/>
  <c r="TQS414"/>
  <c r="TQR414"/>
  <c r="TQQ414"/>
  <c r="TQP414"/>
  <c r="TQO414"/>
  <c r="TQN414"/>
  <c r="TQM414"/>
  <c r="TQL414"/>
  <c r="TQK414"/>
  <c r="TQJ414"/>
  <c r="TQI414"/>
  <c r="TQH414"/>
  <c r="TQG414"/>
  <c r="TQF414"/>
  <c r="TQE414"/>
  <c r="TQD414"/>
  <c r="TQC414"/>
  <c r="TQB414"/>
  <c r="TQA414"/>
  <c r="TPZ414"/>
  <c r="TPY414"/>
  <c r="TPX414"/>
  <c r="TPW414"/>
  <c r="TPV414"/>
  <c r="TPU414"/>
  <c r="TPT414"/>
  <c r="TPS414"/>
  <c r="TPR414"/>
  <c r="TPQ414"/>
  <c r="TPP414"/>
  <c r="TPO414"/>
  <c r="TPN414"/>
  <c r="TPM414"/>
  <c r="TPL414"/>
  <c r="TPK414"/>
  <c r="TPJ414"/>
  <c r="TPI414"/>
  <c r="TPH414"/>
  <c r="TPG414"/>
  <c r="TPF414"/>
  <c r="TPE414"/>
  <c r="TPD414"/>
  <c r="TPC414"/>
  <c r="TPB414"/>
  <c r="TPA414"/>
  <c r="TOZ414"/>
  <c r="TOY414"/>
  <c r="TOX414"/>
  <c r="TOW414"/>
  <c r="TOV414"/>
  <c r="TOU414"/>
  <c r="TOT414"/>
  <c r="TOS414"/>
  <c r="TOR414"/>
  <c r="TOQ414"/>
  <c r="TOP414"/>
  <c r="TOO414"/>
  <c r="TON414"/>
  <c r="TOM414"/>
  <c r="TOL414"/>
  <c r="TOK414"/>
  <c r="TOJ414"/>
  <c r="TOI414"/>
  <c r="TOH414"/>
  <c r="TOG414"/>
  <c r="TOF414"/>
  <c r="TOE414"/>
  <c r="TOD414"/>
  <c r="TOC414"/>
  <c r="TOB414"/>
  <c r="TOA414"/>
  <c r="TNZ414"/>
  <c r="TNY414"/>
  <c r="TNX414"/>
  <c r="TNW414"/>
  <c r="TNV414"/>
  <c r="TNU414"/>
  <c r="TNT414"/>
  <c r="TNS414"/>
  <c r="TNR414"/>
  <c r="TNQ414"/>
  <c r="TNP414"/>
  <c r="TNO414"/>
  <c r="TNN414"/>
  <c r="TNM414"/>
  <c r="TNL414"/>
  <c r="TNK414"/>
  <c r="TNJ414"/>
  <c r="TNI414"/>
  <c r="TNH414"/>
  <c r="TNG414"/>
  <c r="TNF414"/>
  <c r="TNE414"/>
  <c r="TND414"/>
  <c r="TNC414"/>
  <c r="TNB414"/>
  <c r="TNA414"/>
  <c r="TMZ414"/>
  <c r="TMY414"/>
  <c r="TMX414"/>
  <c r="TMW414"/>
  <c r="TMV414"/>
  <c r="TMU414"/>
  <c r="TMT414"/>
  <c r="TMS414"/>
  <c r="TMR414"/>
  <c r="TMQ414"/>
  <c r="TMP414"/>
  <c r="TMO414"/>
  <c r="TMN414"/>
  <c r="TMM414"/>
  <c r="TML414"/>
  <c r="TMK414"/>
  <c r="TMJ414"/>
  <c r="TMI414"/>
  <c r="TMH414"/>
  <c r="TMG414"/>
  <c r="TMF414"/>
  <c r="TME414"/>
  <c r="TMD414"/>
  <c r="TMC414"/>
  <c r="TMB414"/>
  <c r="TMA414"/>
  <c r="TLZ414"/>
  <c r="TLY414"/>
  <c r="TLX414"/>
  <c r="TLW414"/>
  <c r="TLV414"/>
  <c r="TLU414"/>
  <c r="TLT414"/>
  <c r="TLS414"/>
  <c r="TLR414"/>
  <c r="TLQ414"/>
  <c r="TLP414"/>
  <c r="TLO414"/>
  <c r="TLN414"/>
  <c r="TLM414"/>
  <c r="TLL414"/>
  <c r="TLK414"/>
  <c r="TLJ414"/>
  <c r="TLI414"/>
  <c r="TLH414"/>
  <c r="TLG414"/>
  <c r="TLF414"/>
  <c r="TLE414"/>
  <c r="TLD414"/>
  <c r="TLC414"/>
  <c r="TLB414"/>
  <c r="TLA414"/>
  <c r="TKZ414"/>
  <c r="TKY414"/>
  <c r="TKX414"/>
  <c r="TKW414"/>
  <c r="TKV414"/>
  <c r="TKU414"/>
  <c r="TKT414"/>
  <c r="TKS414"/>
  <c r="TKR414"/>
  <c r="TKQ414"/>
  <c r="TKP414"/>
  <c r="TKO414"/>
  <c r="TKN414"/>
  <c r="TKM414"/>
  <c r="TKL414"/>
  <c r="TKK414"/>
  <c r="TKJ414"/>
  <c r="TKI414"/>
  <c r="TKH414"/>
  <c r="TKG414"/>
  <c r="TKF414"/>
  <c r="TKE414"/>
  <c r="TKD414"/>
  <c r="TKC414"/>
  <c r="TKB414"/>
  <c r="TKA414"/>
  <c r="TJZ414"/>
  <c r="TJY414"/>
  <c r="TJX414"/>
  <c r="TJW414"/>
  <c r="TJV414"/>
  <c r="TJU414"/>
  <c r="TJT414"/>
  <c r="TJS414"/>
  <c r="TJR414"/>
  <c r="TJQ414"/>
  <c r="TJP414"/>
  <c r="TJO414"/>
  <c r="TJN414"/>
  <c r="TJM414"/>
  <c r="TJL414"/>
  <c r="TJK414"/>
  <c r="TJJ414"/>
  <c r="TJI414"/>
  <c r="TJH414"/>
  <c r="TJG414"/>
  <c r="TJF414"/>
  <c r="TJE414"/>
  <c r="TJD414"/>
  <c r="TJC414"/>
  <c r="TJB414"/>
  <c r="TJA414"/>
  <c r="TIZ414"/>
  <c r="TIY414"/>
  <c r="TIX414"/>
  <c r="TIW414"/>
  <c r="TIV414"/>
  <c r="TIU414"/>
  <c r="TIT414"/>
  <c r="TIS414"/>
  <c r="TIR414"/>
  <c r="TIQ414"/>
  <c r="TIP414"/>
  <c r="TIO414"/>
  <c r="TIN414"/>
  <c r="TIM414"/>
  <c r="TIL414"/>
  <c r="TIK414"/>
  <c r="TIJ414"/>
  <c r="TII414"/>
  <c r="TIH414"/>
  <c r="TIG414"/>
  <c r="TIF414"/>
  <c r="TIE414"/>
  <c r="TID414"/>
  <c r="TIC414"/>
  <c r="TIB414"/>
  <c r="TIA414"/>
  <c r="THZ414"/>
  <c r="THY414"/>
  <c r="THX414"/>
  <c r="THW414"/>
  <c r="THV414"/>
  <c r="THU414"/>
  <c r="THT414"/>
  <c r="THS414"/>
  <c r="THR414"/>
  <c r="THQ414"/>
  <c r="THP414"/>
  <c r="THO414"/>
  <c r="THN414"/>
  <c r="THM414"/>
  <c r="THL414"/>
  <c r="THK414"/>
  <c r="THJ414"/>
  <c r="THI414"/>
  <c r="THH414"/>
  <c r="THG414"/>
  <c r="THF414"/>
  <c r="THE414"/>
  <c r="THD414"/>
  <c r="THC414"/>
  <c r="THB414"/>
  <c r="THA414"/>
  <c r="TGZ414"/>
  <c r="TGY414"/>
  <c r="TGX414"/>
  <c r="TGW414"/>
  <c r="TGV414"/>
  <c r="TGU414"/>
  <c r="TGT414"/>
  <c r="TGS414"/>
  <c r="TGR414"/>
  <c r="TGQ414"/>
  <c r="TGP414"/>
  <c r="TGO414"/>
  <c r="TGN414"/>
  <c r="TGM414"/>
  <c r="TGL414"/>
  <c r="TGK414"/>
  <c r="TGJ414"/>
  <c r="TGI414"/>
  <c r="TGH414"/>
  <c r="TGG414"/>
  <c r="TGF414"/>
  <c r="TGE414"/>
  <c r="TGD414"/>
  <c r="TGC414"/>
  <c r="TGB414"/>
  <c r="TGA414"/>
  <c r="TFZ414"/>
  <c r="TFY414"/>
  <c r="TFX414"/>
  <c r="TFW414"/>
  <c r="TFV414"/>
  <c r="TFU414"/>
  <c r="TFT414"/>
  <c r="TFS414"/>
  <c r="TFR414"/>
  <c r="TFQ414"/>
  <c r="TFP414"/>
  <c r="TFO414"/>
  <c r="TFN414"/>
  <c r="TFM414"/>
  <c r="TFL414"/>
  <c r="TFK414"/>
  <c r="TFJ414"/>
  <c r="TFI414"/>
  <c r="TFH414"/>
  <c r="TFG414"/>
  <c r="TFF414"/>
  <c r="TFE414"/>
  <c r="TFD414"/>
  <c r="TFC414"/>
  <c r="TFB414"/>
  <c r="TFA414"/>
  <c r="TEZ414"/>
  <c r="TEY414"/>
  <c r="TEX414"/>
  <c r="TEW414"/>
  <c r="TEV414"/>
  <c r="TEU414"/>
  <c r="TET414"/>
  <c r="TES414"/>
  <c r="TER414"/>
  <c r="TEQ414"/>
  <c r="TEP414"/>
  <c r="TEO414"/>
  <c r="TEN414"/>
  <c r="TEM414"/>
  <c r="TEL414"/>
  <c r="TEK414"/>
  <c r="TEJ414"/>
  <c r="TEI414"/>
  <c r="TEH414"/>
  <c r="TEG414"/>
  <c r="TEF414"/>
  <c r="TEE414"/>
  <c r="TED414"/>
  <c r="TEC414"/>
  <c r="TEB414"/>
  <c r="TEA414"/>
  <c r="TDZ414"/>
  <c r="TDY414"/>
  <c r="TDX414"/>
  <c r="TDW414"/>
  <c r="TDV414"/>
  <c r="TDU414"/>
  <c r="TDT414"/>
  <c r="TDS414"/>
  <c r="TDR414"/>
  <c r="TDQ414"/>
  <c r="TDP414"/>
  <c r="TDO414"/>
  <c r="TDN414"/>
  <c r="TDM414"/>
  <c r="TDL414"/>
  <c r="TDK414"/>
  <c r="TDJ414"/>
  <c r="TDI414"/>
  <c r="TDH414"/>
  <c r="TDG414"/>
  <c r="TDF414"/>
  <c r="TDE414"/>
  <c r="TDD414"/>
  <c r="TDC414"/>
  <c r="TDB414"/>
  <c r="TDA414"/>
  <c r="TCZ414"/>
  <c r="TCY414"/>
  <c r="TCX414"/>
  <c r="TCW414"/>
  <c r="TCV414"/>
  <c r="TCU414"/>
  <c r="TCT414"/>
  <c r="TCS414"/>
  <c r="TCR414"/>
  <c r="TCQ414"/>
  <c r="TCP414"/>
  <c r="TCO414"/>
  <c r="TCN414"/>
  <c r="TCM414"/>
  <c r="TCL414"/>
  <c r="TCK414"/>
  <c r="TCJ414"/>
  <c r="TCI414"/>
  <c r="TCH414"/>
  <c r="TCG414"/>
  <c r="TCF414"/>
  <c r="TCE414"/>
  <c r="TCD414"/>
  <c r="TCC414"/>
  <c r="TCB414"/>
  <c r="TCA414"/>
  <c r="TBZ414"/>
  <c r="TBY414"/>
  <c r="TBX414"/>
  <c r="TBW414"/>
  <c r="TBV414"/>
  <c r="TBU414"/>
  <c r="TBT414"/>
  <c r="TBS414"/>
  <c r="TBR414"/>
  <c r="TBQ414"/>
  <c r="TBP414"/>
  <c r="TBO414"/>
  <c r="TBN414"/>
  <c r="TBM414"/>
  <c r="TBL414"/>
  <c r="TBK414"/>
  <c r="TBJ414"/>
  <c r="TBI414"/>
  <c r="TBH414"/>
  <c r="TBG414"/>
  <c r="TBF414"/>
  <c r="TBE414"/>
  <c r="TBD414"/>
  <c r="TBC414"/>
  <c r="TBB414"/>
  <c r="TBA414"/>
  <c r="TAZ414"/>
  <c r="TAY414"/>
  <c r="TAX414"/>
  <c r="TAW414"/>
  <c r="TAV414"/>
  <c r="TAU414"/>
  <c r="TAT414"/>
  <c r="TAS414"/>
  <c r="TAR414"/>
  <c r="TAQ414"/>
  <c r="TAP414"/>
  <c r="TAO414"/>
  <c r="TAN414"/>
  <c r="TAM414"/>
  <c r="TAL414"/>
  <c r="TAK414"/>
  <c r="TAJ414"/>
  <c r="TAI414"/>
  <c r="TAH414"/>
  <c r="TAG414"/>
  <c r="TAF414"/>
  <c r="TAE414"/>
  <c r="TAD414"/>
  <c r="TAC414"/>
  <c r="TAB414"/>
  <c r="TAA414"/>
  <c r="SZZ414"/>
  <c r="SZY414"/>
  <c r="SZX414"/>
  <c r="SZW414"/>
  <c r="SZV414"/>
  <c r="SZU414"/>
  <c r="SZT414"/>
  <c r="SZS414"/>
  <c r="SZR414"/>
  <c r="SZQ414"/>
  <c r="SZP414"/>
  <c r="SZO414"/>
  <c r="SZN414"/>
  <c r="SZM414"/>
  <c r="SZL414"/>
  <c r="SZK414"/>
  <c r="SZJ414"/>
  <c r="SZI414"/>
  <c r="SZH414"/>
  <c r="SZG414"/>
  <c r="SZF414"/>
  <c r="SZE414"/>
  <c r="SZD414"/>
  <c r="SZC414"/>
  <c r="SZB414"/>
  <c r="SZA414"/>
  <c r="SYZ414"/>
  <c r="SYY414"/>
  <c r="SYX414"/>
  <c r="SYW414"/>
  <c r="SYV414"/>
  <c r="SYU414"/>
  <c r="SYT414"/>
  <c r="SYS414"/>
  <c r="SYR414"/>
  <c r="SYQ414"/>
  <c r="SYP414"/>
  <c r="SYO414"/>
  <c r="SYN414"/>
  <c r="SYM414"/>
  <c r="SYL414"/>
  <c r="SYK414"/>
  <c r="SYJ414"/>
  <c r="SYI414"/>
  <c r="SYH414"/>
  <c r="SYG414"/>
  <c r="SYF414"/>
  <c r="SYE414"/>
  <c r="SYD414"/>
  <c r="SYC414"/>
  <c r="SYB414"/>
  <c r="SYA414"/>
  <c r="SXZ414"/>
  <c r="SXY414"/>
  <c r="SXX414"/>
  <c r="SXW414"/>
  <c r="SXV414"/>
  <c r="SXU414"/>
  <c r="SXT414"/>
  <c r="SXS414"/>
  <c r="SXR414"/>
  <c r="SXQ414"/>
  <c r="SXP414"/>
  <c r="SXO414"/>
  <c r="SXN414"/>
  <c r="SXM414"/>
  <c r="SXL414"/>
  <c r="SXK414"/>
  <c r="SXJ414"/>
  <c r="SXI414"/>
  <c r="SXH414"/>
  <c r="SXG414"/>
  <c r="SXF414"/>
  <c r="SXE414"/>
  <c r="SXD414"/>
  <c r="SXC414"/>
  <c r="SXB414"/>
  <c r="SXA414"/>
  <c r="SWZ414"/>
  <c r="SWY414"/>
  <c r="SWX414"/>
  <c r="SWW414"/>
  <c r="SWV414"/>
  <c r="SWU414"/>
  <c r="SWT414"/>
  <c r="SWS414"/>
  <c r="SWR414"/>
  <c r="SWQ414"/>
  <c r="SWP414"/>
  <c r="SWO414"/>
  <c r="SWN414"/>
  <c r="SWM414"/>
  <c r="SWL414"/>
  <c r="SWK414"/>
  <c r="SWJ414"/>
  <c r="SWI414"/>
  <c r="SWH414"/>
  <c r="SWG414"/>
  <c r="SWF414"/>
  <c r="SWE414"/>
  <c r="SWD414"/>
  <c r="SWC414"/>
  <c r="SWB414"/>
  <c r="SWA414"/>
  <c r="SVZ414"/>
  <c r="SVY414"/>
  <c r="SVX414"/>
  <c r="SVW414"/>
  <c r="SVV414"/>
  <c r="SVU414"/>
  <c r="SVT414"/>
  <c r="SVS414"/>
  <c r="SVR414"/>
  <c r="SVQ414"/>
  <c r="SVP414"/>
  <c r="SVO414"/>
  <c r="SVN414"/>
  <c r="SVM414"/>
  <c r="SVL414"/>
  <c r="SVK414"/>
  <c r="SVJ414"/>
  <c r="SVI414"/>
  <c r="SVH414"/>
  <c r="SVG414"/>
  <c r="SVF414"/>
  <c r="SVE414"/>
  <c r="SVD414"/>
  <c r="SVC414"/>
  <c r="SVB414"/>
  <c r="SVA414"/>
  <c r="SUZ414"/>
  <c r="SUY414"/>
  <c r="SUX414"/>
  <c r="SUW414"/>
  <c r="SUV414"/>
  <c r="SUU414"/>
  <c r="SUT414"/>
  <c r="SUS414"/>
  <c r="SUR414"/>
  <c r="SUQ414"/>
  <c r="SUP414"/>
  <c r="SUO414"/>
  <c r="SUN414"/>
  <c r="SUM414"/>
  <c r="SUL414"/>
  <c r="SUK414"/>
  <c r="SUJ414"/>
  <c r="SUI414"/>
  <c r="SUH414"/>
  <c r="SUG414"/>
  <c r="SUF414"/>
  <c r="SUE414"/>
  <c r="SUD414"/>
  <c r="SUC414"/>
  <c r="SUB414"/>
  <c r="SUA414"/>
  <c r="STZ414"/>
  <c r="STY414"/>
  <c r="STX414"/>
  <c r="STW414"/>
  <c r="STV414"/>
  <c r="STU414"/>
  <c r="STT414"/>
  <c r="STS414"/>
  <c r="STR414"/>
  <c r="STQ414"/>
  <c r="STP414"/>
  <c r="STO414"/>
  <c r="STN414"/>
  <c r="STM414"/>
  <c r="STL414"/>
  <c r="STK414"/>
  <c r="STJ414"/>
  <c r="STI414"/>
  <c r="STH414"/>
  <c r="STG414"/>
  <c r="STF414"/>
  <c r="STE414"/>
  <c r="STD414"/>
  <c r="STC414"/>
  <c r="STB414"/>
  <c r="STA414"/>
  <c r="SSZ414"/>
  <c r="SSY414"/>
  <c r="SSX414"/>
  <c r="SSW414"/>
  <c r="SSV414"/>
  <c r="SSU414"/>
  <c r="SST414"/>
  <c r="SSS414"/>
  <c r="SSR414"/>
  <c r="SSQ414"/>
  <c r="SSP414"/>
  <c r="SSO414"/>
  <c r="SSN414"/>
  <c r="SSM414"/>
  <c r="SSL414"/>
  <c r="SSK414"/>
  <c r="SSJ414"/>
  <c r="SSI414"/>
  <c r="SSH414"/>
  <c r="SSG414"/>
  <c r="SSF414"/>
  <c r="SSE414"/>
  <c r="SSD414"/>
  <c r="SSC414"/>
  <c r="SSB414"/>
  <c r="SSA414"/>
  <c r="SRZ414"/>
  <c r="SRY414"/>
  <c r="SRX414"/>
  <c r="SRW414"/>
  <c r="SRV414"/>
  <c r="SRU414"/>
  <c r="SRT414"/>
  <c r="SRS414"/>
  <c r="SRR414"/>
  <c r="SRQ414"/>
  <c r="SRP414"/>
  <c r="SRO414"/>
  <c r="SRN414"/>
  <c r="SRM414"/>
  <c r="SRL414"/>
  <c r="SRK414"/>
  <c r="SRJ414"/>
  <c r="SRI414"/>
  <c r="SRH414"/>
  <c r="SRG414"/>
  <c r="SRF414"/>
  <c r="SRE414"/>
  <c r="SRD414"/>
  <c r="SRC414"/>
  <c r="SRB414"/>
  <c r="SRA414"/>
  <c r="SQZ414"/>
  <c r="SQY414"/>
  <c r="SQX414"/>
  <c r="SQW414"/>
  <c r="SQV414"/>
  <c r="SQU414"/>
  <c r="SQT414"/>
  <c r="SQS414"/>
  <c r="SQR414"/>
  <c r="SQQ414"/>
  <c r="SQP414"/>
  <c r="SQO414"/>
  <c r="SQN414"/>
  <c r="SQM414"/>
  <c r="SQL414"/>
  <c r="SQK414"/>
  <c r="SQJ414"/>
  <c r="SQI414"/>
  <c r="SQH414"/>
  <c r="SQG414"/>
  <c r="SQF414"/>
  <c r="SQE414"/>
  <c r="SQD414"/>
  <c r="SQC414"/>
  <c r="SQB414"/>
  <c r="SQA414"/>
  <c r="SPZ414"/>
  <c r="SPY414"/>
  <c r="SPX414"/>
  <c r="SPW414"/>
  <c r="SPV414"/>
  <c r="SPU414"/>
  <c r="SPT414"/>
  <c r="SPS414"/>
  <c r="SPR414"/>
  <c r="SPQ414"/>
  <c r="SPP414"/>
  <c r="SPO414"/>
  <c r="SPN414"/>
  <c r="SPM414"/>
  <c r="SPL414"/>
  <c r="SPK414"/>
  <c r="SPJ414"/>
  <c r="SPI414"/>
  <c r="SPH414"/>
  <c r="SPG414"/>
  <c r="SPF414"/>
  <c r="SPE414"/>
  <c r="SPD414"/>
  <c r="SPC414"/>
  <c r="SPB414"/>
  <c r="SPA414"/>
  <c r="SOZ414"/>
  <c r="SOY414"/>
  <c r="SOX414"/>
  <c r="SOW414"/>
  <c r="SOV414"/>
  <c r="SOU414"/>
  <c r="SOT414"/>
  <c r="SOS414"/>
  <c r="SOR414"/>
  <c r="SOQ414"/>
  <c r="SOP414"/>
  <c r="SOO414"/>
  <c r="SON414"/>
  <c r="SOM414"/>
  <c r="SOL414"/>
  <c r="SOK414"/>
  <c r="SOJ414"/>
  <c r="SOI414"/>
  <c r="SOH414"/>
  <c r="SOG414"/>
  <c r="SOF414"/>
  <c r="SOE414"/>
  <c r="SOD414"/>
  <c r="SOC414"/>
  <c r="SOB414"/>
  <c r="SOA414"/>
  <c r="SNZ414"/>
  <c r="SNY414"/>
  <c r="SNX414"/>
  <c r="SNW414"/>
  <c r="SNV414"/>
  <c r="SNU414"/>
  <c r="SNT414"/>
  <c r="SNS414"/>
  <c r="SNR414"/>
  <c r="SNQ414"/>
  <c r="SNP414"/>
  <c r="SNO414"/>
  <c r="SNN414"/>
  <c r="SNM414"/>
  <c r="SNL414"/>
  <c r="SNK414"/>
  <c r="SNJ414"/>
  <c r="SNI414"/>
  <c r="SNH414"/>
  <c r="SNG414"/>
  <c r="SNF414"/>
  <c r="SNE414"/>
  <c r="SND414"/>
  <c r="SNC414"/>
  <c r="SNB414"/>
  <c r="SNA414"/>
  <c r="SMZ414"/>
  <c r="SMY414"/>
  <c r="SMX414"/>
  <c r="SMW414"/>
  <c r="SMV414"/>
  <c r="SMU414"/>
  <c r="SMT414"/>
  <c r="SMS414"/>
  <c r="SMR414"/>
  <c r="SMQ414"/>
  <c r="SMP414"/>
  <c r="SMO414"/>
  <c r="SMN414"/>
  <c r="SMM414"/>
  <c r="SML414"/>
  <c r="SMK414"/>
  <c r="SMJ414"/>
  <c r="SMI414"/>
  <c r="SMH414"/>
  <c r="SMG414"/>
  <c r="SMF414"/>
  <c r="SME414"/>
  <c r="SMD414"/>
  <c r="SMC414"/>
  <c r="SMB414"/>
  <c r="SMA414"/>
  <c r="SLZ414"/>
  <c r="SLY414"/>
  <c r="SLX414"/>
  <c r="SLW414"/>
  <c r="SLV414"/>
  <c r="SLU414"/>
  <c r="SLT414"/>
  <c r="SLS414"/>
  <c r="SLR414"/>
  <c r="SLQ414"/>
  <c r="SLP414"/>
  <c r="SLO414"/>
  <c r="SLN414"/>
  <c r="SLM414"/>
  <c r="SLL414"/>
  <c r="SLK414"/>
  <c r="SLJ414"/>
  <c r="SLI414"/>
  <c r="SLH414"/>
  <c r="SLG414"/>
  <c r="SLF414"/>
  <c r="SLE414"/>
  <c r="SLD414"/>
  <c r="SLC414"/>
  <c r="SLB414"/>
  <c r="SLA414"/>
  <c r="SKZ414"/>
  <c r="SKY414"/>
  <c r="SKX414"/>
  <c r="SKW414"/>
  <c r="SKV414"/>
  <c r="SKU414"/>
  <c r="SKT414"/>
  <c r="SKS414"/>
  <c r="SKR414"/>
  <c r="SKQ414"/>
  <c r="SKP414"/>
  <c r="SKO414"/>
  <c r="SKN414"/>
  <c r="SKM414"/>
  <c r="SKL414"/>
  <c r="SKK414"/>
  <c r="SKJ414"/>
  <c r="SKI414"/>
  <c r="SKH414"/>
  <c r="SKG414"/>
  <c r="SKF414"/>
  <c r="SKE414"/>
  <c r="SKD414"/>
  <c r="SKC414"/>
  <c r="SKB414"/>
  <c r="SKA414"/>
  <c r="SJZ414"/>
  <c r="SJY414"/>
  <c r="SJX414"/>
  <c r="SJW414"/>
  <c r="SJV414"/>
  <c r="SJU414"/>
  <c r="SJT414"/>
  <c r="SJS414"/>
  <c r="SJR414"/>
  <c r="SJQ414"/>
  <c r="SJP414"/>
  <c r="SJO414"/>
  <c r="SJN414"/>
  <c r="SJM414"/>
  <c r="SJL414"/>
  <c r="SJK414"/>
  <c r="SJJ414"/>
  <c r="SJI414"/>
  <c r="SJH414"/>
  <c r="SJG414"/>
  <c r="SJF414"/>
  <c r="SJE414"/>
  <c r="SJD414"/>
  <c r="SJC414"/>
  <c r="SJB414"/>
  <c r="SJA414"/>
  <c r="SIZ414"/>
  <c r="SIY414"/>
  <c r="SIX414"/>
  <c r="SIW414"/>
  <c r="SIV414"/>
  <c r="SIU414"/>
  <c r="SIT414"/>
  <c r="SIS414"/>
  <c r="SIR414"/>
  <c r="SIQ414"/>
  <c r="SIP414"/>
  <c r="SIO414"/>
  <c r="SIN414"/>
  <c r="SIM414"/>
  <c r="SIL414"/>
  <c r="SIK414"/>
  <c r="SIJ414"/>
  <c r="SII414"/>
  <c r="SIH414"/>
  <c r="SIG414"/>
  <c r="SIF414"/>
  <c r="SIE414"/>
  <c r="SID414"/>
  <c r="SIC414"/>
  <c r="SIB414"/>
  <c r="SIA414"/>
  <c r="SHZ414"/>
  <c r="SHY414"/>
  <c r="SHX414"/>
  <c r="SHW414"/>
  <c r="SHV414"/>
  <c r="SHU414"/>
  <c r="SHT414"/>
  <c r="SHS414"/>
  <c r="SHR414"/>
  <c r="SHQ414"/>
  <c r="SHP414"/>
  <c r="SHO414"/>
  <c r="SHN414"/>
  <c r="SHM414"/>
  <c r="SHL414"/>
  <c r="SHK414"/>
  <c r="SHJ414"/>
  <c r="SHI414"/>
  <c r="SHH414"/>
  <c r="SHG414"/>
  <c r="SHF414"/>
  <c r="SHE414"/>
  <c r="SHD414"/>
  <c r="SHC414"/>
  <c r="SHB414"/>
  <c r="SHA414"/>
  <c r="SGZ414"/>
  <c r="SGY414"/>
  <c r="SGX414"/>
  <c r="SGW414"/>
  <c r="SGV414"/>
  <c r="SGU414"/>
  <c r="SGT414"/>
  <c r="SGS414"/>
  <c r="SGR414"/>
  <c r="SGQ414"/>
  <c r="SGP414"/>
  <c r="SGO414"/>
  <c r="SGN414"/>
  <c r="SGM414"/>
  <c r="SGL414"/>
  <c r="SGK414"/>
  <c r="SGJ414"/>
  <c r="SGI414"/>
  <c r="SGH414"/>
  <c r="SGG414"/>
  <c r="SGF414"/>
  <c r="SGE414"/>
  <c r="SGD414"/>
  <c r="SGC414"/>
  <c r="SGB414"/>
  <c r="SGA414"/>
  <c r="SFZ414"/>
  <c r="SFY414"/>
  <c r="SFX414"/>
  <c r="SFW414"/>
  <c r="SFV414"/>
  <c r="SFU414"/>
  <c r="SFT414"/>
  <c r="SFS414"/>
  <c r="SFR414"/>
  <c r="SFQ414"/>
  <c r="SFP414"/>
  <c r="SFO414"/>
  <c r="SFN414"/>
  <c r="SFM414"/>
  <c r="SFL414"/>
  <c r="SFK414"/>
  <c r="SFJ414"/>
  <c r="SFI414"/>
  <c r="SFH414"/>
  <c r="SFG414"/>
  <c r="SFF414"/>
  <c r="SFE414"/>
  <c r="SFD414"/>
  <c r="SFC414"/>
  <c r="SFB414"/>
  <c r="SFA414"/>
  <c r="SEZ414"/>
  <c r="SEY414"/>
  <c r="SEX414"/>
  <c r="SEW414"/>
  <c r="SEV414"/>
  <c r="SEU414"/>
  <c r="SET414"/>
  <c r="SES414"/>
  <c r="SER414"/>
  <c r="SEQ414"/>
  <c r="SEP414"/>
  <c r="SEO414"/>
  <c r="SEN414"/>
  <c r="SEM414"/>
  <c r="SEL414"/>
  <c r="SEK414"/>
  <c r="SEJ414"/>
  <c r="SEI414"/>
  <c r="SEH414"/>
  <c r="SEG414"/>
  <c r="SEF414"/>
  <c r="SEE414"/>
  <c r="SED414"/>
  <c r="SEC414"/>
  <c r="SEB414"/>
  <c r="SEA414"/>
  <c r="SDZ414"/>
  <c r="SDY414"/>
  <c r="SDX414"/>
  <c r="SDW414"/>
  <c r="SDV414"/>
  <c r="SDU414"/>
  <c r="SDT414"/>
  <c r="SDS414"/>
  <c r="SDR414"/>
  <c r="SDQ414"/>
  <c r="SDP414"/>
  <c r="SDO414"/>
  <c r="SDN414"/>
  <c r="SDM414"/>
  <c r="SDL414"/>
  <c r="SDK414"/>
  <c r="SDJ414"/>
  <c r="SDI414"/>
  <c r="SDH414"/>
  <c r="SDG414"/>
  <c r="SDF414"/>
  <c r="SDE414"/>
  <c r="SDD414"/>
  <c r="SDC414"/>
  <c r="SDB414"/>
  <c r="SDA414"/>
  <c r="SCZ414"/>
  <c r="SCY414"/>
  <c r="SCX414"/>
  <c r="SCW414"/>
  <c r="SCV414"/>
  <c r="SCU414"/>
  <c r="SCT414"/>
  <c r="SCS414"/>
  <c r="SCR414"/>
  <c r="SCQ414"/>
  <c r="SCP414"/>
  <c r="SCO414"/>
  <c r="SCN414"/>
  <c r="SCM414"/>
  <c r="SCL414"/>
  <c r="SCK414"/>
  <c r="SCJ414"/>
  <c r="SCI414"/>
  <c r="SCH414"/>
  <c r="SCG414"/>
  <c r="SCF414"/>
  <c r="SCE414"/>
  <c r="SCD414"/>
  <c r="SCC414"/>
  <c r="SCB414"/>
  <c r="SCA414"/>
  <c r="SBZ414"/>
  <c r="SBY414"/>
  <c r="SBX414"/>
  <c r="SBW414"/>
  <c r="SBV414"/>
  <c r="SBU414"/>
  <c r="SBT414"/>
  <c r="SBS414"/>
  <c r="SBR414"/>
  <c r="SBQ414"/>
  <c r="SBP414"/>
  <c r="SBO414"/>
  <c r="SBN414"/>
  <c r="SBM414"/>
  <c r="SBL414"/>
  <c r="SBK414"/>
  <c r="SBJ414"/>
  <c r="SBI414"/>
  <c r="SBH414"/>
  <c r="SBG414"/>
  <c r="SBF414"/>
  <c r="SBE414"/>
  <c r="SBD414"/>
  <c r="SBC414"/>
  <c r="SBB414"/>
  <c r="SBA414"/>
  <c r="SAZ414"/>
  <c r="SAY414"/>
  <c r="SAX414"/>
  <c r="SAW414"/>
  <c r="SAV414"/>
  <c r="SAU414"/>
  <c r="SAT414"/>
  <c r="SAS414"/>
  <c r="SAR414"/>
  <c r="SAQ414"/>
  <c r="SAP414"/>
  <c r="SAO414"/>
  <c r="SAN414"/>
  <c r="SAM414"/>
  <c r="SAL414"/>
  <c r="SAK414"/>
  <c r="SAJ414"/>
  <c r="SAI414"/>
  <c r="SAH414"/>
  <c r="SAG414"/>
  <c r="SAF414"/>
  <c r="SAE414"/>
  <c r="SAD414"/>
  <c r="SAC414"/>
  <c r="SAB414"/>
  <c r="SAA414"/>
  <c r="RZZ414"/>
  <c r="RZY414"/>
  <c r="RZX414"/>
  <c r="RZW414"/>
  <c r="RZV414"/>
  <c r="RZU414"/>
  <c r="RZT414"/>
  <c r="RZS414"/>
  <c r="RZR414"/>
  <c r="RZQ414"/>
  <c r="RZP414"/>
  <c r="RZO414"/>
  <c r="RZN414"/>
  <c r="RZM414"/>
  <c r="RZL414"/>
  <c r="RZK414"/>
  <c r="RZJ414"/>
  <c r="RZI414"/>
  <c r="RZH414"/>
  <c r="RZG414"/>
  <c r="RZF414"/>
  <c r="RZE414"/>
  <c r="RZD414"/>
  <c r="RZC414"/>
  <c r="RZB414"/>
  <c r="RZA414"/>
  <c r="RYZ414"/>
  <c r="RYY414"/>
  <c r="RYX414"/>
  <c r="RYW414"/>
  <c r="RYV414"/>
  <c r="RYU414"/>
  <c r="RYT414"/>
  <c r="RYS414"/>
  <c r="RYR414"/>
  <c r="RYQ414"/>
  <c r="RYP414"/>
  <c r="RYO414"/>
  <c r="RYN414"/>
  <c r="RYM414"/>
  <c r="RYL414"/>
  <c r="RYK414"/>
  <c r="RYJ414"/>
  <c r="RYI414"/>
  <c r="RYH414"/>
  <c r="RYG414"/>
  <c r="RYF414"/>
  <c r="RYE414"/>
  <c r="RYD414"/>
  <c r="RYC414"/>
  <c r="RYB414"/>
  <c r="RYA414"/>
  <c r="RXZ414"/>
  <c r="RXY414"/>
  <c r="RXX414"/>
  <c r="RXW414"/>
  <c r="RXV414"/>
  <c r="RXU414"/>
  <c r="RXT414"/>
  <c r="RXS414"/>
  <c r="RXR414"/>
  <c r="RXQ414"/>
  <c r="RXP414"/>
  <c r="RXO414"/>
  <c r="RXN414"/>
  <c r="RXM414"/>
  <c r="RXL414"/>
  <c r="RXK414"/>
  <c r="RXJ414"/>
  <c r="RXI414"/>
  <c r="RXH414"/>
  <c r="RXG414"/>
  <c r="RXF414"/>
  <c r="RXE414"/>
  <c r="RXD414"/>
  <c r="RXC414"/>
  <c r="RXB414"/>
  <c r="RXA414"/>
  <c r="RWZ414"/>
  <c r="RWY414"/>
  <c r="RWX414"/>
  <c r="RWW414"/>
  <c r="RWV414"/>
  <c r="RWU414"/>
  <c r="RWT414"/>
  <c r="RWS414"/>
  <c r="RWR414"/>
  <c r="RWQ414"/>
  <c r="RWP414"/>
  <c r="RWO414"/>
  <c r="RWN414"/>
  <c r="RWM414"/>
  <c r="RWL414"/>
  <c r="RWK414"/>
  <c r="RWJ414"/>
  <c r="RWI414"/>
  <c r="RWH414"/>
  <c r="RWG414"/>
  <c r="RWF414"/>
  <c r="RWE414"/>
  <c r="RWD414"/>
  <c r="RWC414"/>
  <c r="RWB414"/>
  <c r="RWA414"/>
  <c r="RVZ414"/>
  <c r="RVY414"/>
  <c r="RVX414"/>
  <c r="RVW414"/>
  <c r="RVV414"/>
  <c r="RVU414"/>
  <c r="RVT414"/>
  <c r="RVS414"/>
  <c r="RVR414"/>
  <c r="RVQ414"/>
  <c r="RVP414"/>
  <c r="RVO414"/>
  <c r="RVN414"/>
  <c r="RVM414"/>
  <c r="RVL414"/>
  <c r="RVK414"/>
  <c r="RVJ414"/>
  <c r="RVI414"/>
  <c r="RVH414"/>
  <c r="RVG414"/>
  <c r="RVF414"/>
  <c r="RVE414"/>
  <c r="RVD414"/>
  <c r="RVC414"/>
  <c r="RVB414"/>
  <c r="RVA414"/>
  <c r="RUZ414"/>
  <c r="RUY414"/>
  <c r="RUX414"/>
  <c r="RUW414"/>
  <c r="RUV414"/>
  <c r="RUU414"/>
  <c r="RUT414"/>
  <c r="RUS414"/>
  <c r="RUR414"/>
  <c r="RUQ414"/>
  <c r="RUP414"/>
  <c r="RUO414"/>
  <c r="RUN414"/>
  <c r="RUM414"/>
  <c r="RUL414"/>
  <c r="RUK414"/>
  <c r="RUJ414"/>
  <c r="RUI414"/>
  <c r="RUH414"/>
  <c r="RUG414"/>
  <c r="RUF414"/>
  <c r="RUE414"/>
  <c r="RUD414"/>
  <c r="RUC414"/>
  <c r="RUB414"/>
  <c r="RUA414"/>
  <c r="RTZ414"/>
  <c r="RTY414"/>
  <c r="RTX414"/>
  <c r="RTW414"/>
  <c r="RTV414"/>
  <c r="RTU414"/>
  <c r="RTT414"/>
  <c r="RTS414"/>
  <c r="RTR414"/>
  <c r="RTQ414"/>
  <c r="RTP414"/>
  <c r="RTO414"/>
  <c r="RTN414"/>
  <c r="RTM414"/>
  <c r="RTL414"/>
  <c r="RTK414"/>
  <c r="RTJ414"/>
  <c r="RTI414"/>
  <c r="RTH414"/>
  <c r="RTG414"/>
  <c r="RTF414"/>
  <c r="RTE414"/>
  <c r="RTD414"/>
  <c r="RTC414"/>
  <c r="RTB414"/>
  <c r="RTA414"/>
  <c r="RSZ414"/>
  <c r="RSY414"/>
  <c r="RSX414"/>
  <c r="RSW414"/>
  <c r="RSV414"/>
  <c r="RSU414"/>
  <c r="RST414"/>
  <c r="RSS414"/>
  <c r="RSR414"/>
  <c r="RSQ414"/>
  <c r="RSP414"/>
  <c r="RSO414"/>
  <c r="RSN414"/>
  <c r="RSM414"/>
  <c r="RSL414"/>
  <c r="RSK414"/>
  <c r="RSJ414"/>
  <c r="RSI414"/>
  <c r="RSH414"/>
  <c r="RSG414"/>
  <c r="RSF414"/>
  <c r="RSE414"/>
  <c r="RSD414"/>
  <c r="RSC414"/>
  <c r="RSB414"/>
  <c r="RSA414"/>
  <c r="RRZ414"/>
  <c r="RRY414"/>
  <c r="RRX414"/>
  <c r="RRW414"/>
  <c r="RRV414"/>
  <c r="RRU414"/>
  <c r="RRT414"/>
  <c r="RRS414"/>
  <c r="RRR414"/>
  <c r="RRQ414"/>
  <c r="RRP414"/>
  <c r="RRO414"/>
  <c r="RRN414"/>
  <c r="RRM414"/>
  <c r="RRL414"/>
  <c r="RRK414"/>
  <c r="RRJ414"/>
  <c r="RRI414"/>
  <c r="RRH414"/>
  <c r="RRG414"/>
  <c r="RRF414"/>
  <c r="RRE414"/>
  <c r="RRD414"/>
  <c r="RRC414"/>
  <c r="RRB414"/>
  <c r="RRA414"/>
  <c r="RQZ414"/>
  <c r="RQY414"/>
  <c r="RQX414"/>
  <c r="RQW414"/>
  <c r="RQV414"/>
  <c r="RQU414"/>
  <c r="RQT414"/>
  <c r="RQS414"/>
  <c r="RQR414"/>
  <c r="RQQ414"/>
  <c r="RQP414"/>
  <c r="RQO414"/>
  <c r="RQN414"/>
  <c r="RQM414"/>
  <c r="RQL414"/>
  <c r="RQK414"/>
  <c r="RQJ414"/>
  <c r="RQI414"/>
  <c r="RQH414"/>
  <c r="RQG414"/>
  <c r="RQF414"/>
  <c r="RQE414"/>
  <c r="RQD414"/>
  <c r="RQC414"/>
  <c r="RQB414"/>
  <c r="RQA414"/>
  <c r="RPZ414"/>
  <c r="RPY414"/>
  <c r="RPX414"/>
  <c r="RPW414"/>
  <c r="RPV414"/>
  <c r="RPU414"/>
  <c r="RPT414"/>
  <c r="RPS414"/>
  <c r="RPR414"/>
  <c r="RPQ414"/>
  <c r="RPP414"/>
  <c r="RPO414"/>
  <c r="RPN414"/>
  <c r="RPM414"/>
  <c r="RPL414"/>
  <c r="RPK414"/>
  <c r="RPJ414"/>
  <c r="RPI414"/>
  <c r="RPH414"/>
  <c r="RPG414"/>
  <c r="RPF414"/>
  <c r="RPE414"/>
  <c r="RPD414"/>
  <c r="RPC414"/>
  <c r="RPB414"/>
  <c r="RPA414"/>
  <c r="ROZ414"/>
  <c r="ROY414"/>
  <c r="ROX414"/>
  <c r="ROW414"/>
  <c r="ROV414"/>
  <c r="ROU414"/>
  <c r="ROT414"/>
  <c r="ROS414"/>
  <c r="ROR414"/>
  <c r="ROQ414"/>
  <c r="ROP414"/>
  <c r="ROO414"/>
  <c r="RON414"/>
  <c r="ROM414"/>
  <c r="ROL414"/>
  <c r="ROK414"/>
  <c r="ROJ414"/>
  <c r="ROI414"/>
  <c r="ROH414"/>
  <c r="ROG414"/>
  <c r="ROF414"/>
  <c r="ROE414"/>
  <c r="ROD414"/>
  <c r="ROC414"/>
  <c r="ROB414"/>
  <c r="ROA414"/>
  <c r="RNZ414"/>
  <c r="RNY414"/>
  <c r="RNX414"/>
  <c r="RNW414"/>
  <c r="RNV414"/>
  <c r="RNU414"/>
  <c r="RNT414"/>
  <c r="RNS414"/>
  <c r="RNR414"/>
  <c r="RNQ414"/>
  <c r="RNP414"/>
  <c r="RNO414"/>
  <c r="RNN414"/>
  <c r="RNM414"/>
  <c r="RNL414"/>
  <c r="RNK414"/>
  <c r="RNJ414"/>
  <c r="RNI414"/>
  <c r="RNH414"/>
  <c r="RNG414"/>
  <c r="RNF414"/>
  <c r="RNE414"/>
  <c r="RND414"/>
  <c r="RNC414"/>
  <c r="RNB414"/>
  <c r="RNA414"/>
  <c r="RMZ414"/>
  <c r="RMY414"/>
  <c r="RMX414"/>
  <c r="RMW414"/>
  <c r="RMV414"/>
  <c r="RMU414"/>
  <c r="RMT414"/>
  <c r="RMS414"/>
  <c r="RMR414"/>
  <c r="RMQ414"/>
  <c r="RMP414"/>
  <c r="RMO414"/>
  <c r="RMN414"/>
  <c r="RMM414"/>
  <c r="RML414"/>
  <c r="RMK414"/>
  <c r="RMJ414"/>
  <c r="RMI414"/>
  <c r="RMH414"/>
  <c r="RMG414"/>
  <c r="RMF414"/>
  <c r="RME414"/>
  <c r="RMD414"/>
  <c r="RMC414"/>
  <c r="RMB414"/>
  <c r="RMA414"/>
  <c r="RLZ414"/>
  <c r="RLY414"/>
  <c r="RLX414"/>
  <c r="RLW414"/>
  <c r="RLV414"/>
  <c r="RLU414"/>
  <c r="RLT414"/>
  <c r="RLS414"/>
  <c r="RLR414"/>
  <c r="RLQ414"/>
  <c r="RLP414"/>
  <c r="RLO414"/>
  <c r="RLN414"/>
  <c r="RLM414"/>
  <c r="RLL414"/>
  <c r="RLK414"/>
  <c r="RLJ414"/>
  <c r="RLI414"/>
  <c r="RLH414"/>
  <c r="RLG414"/>
  <c r="RLF414"/>
  <c r="RLE414"/>
  <c r="RLD414"/>
  <c r="RLC414"/>
  <c r="RLB414"/>
  <c r="RLA414"/>
  <c r="RKZ414"/>
  <c r="RKY414"/>
  <c r="RKX414"/>
  <c r="RKW414"/>
  <c r="RKV414"/>
  <c r="RKU414"/>
  <c r="RKT414"/>
  <c r="RKS414"/>
  <c r="RKR414"/>
  <c r="RKQ414"/>
  <c r="RKP414"/>
  <c r="RKO414"/>
  <c r="RKN414"/>
  <c r="RKM414"/>
  <c r="RKL414"/>
  <c r="RKK414"/>
  <c r="RKJ414"/>
  <c r="RKI414"/>
  <c r="RKH414"/>
  <c r="RKG414"/>
  <c r="RKF414"/>
  <c r="RKE414"/>
  <c r="RKD414"/>
  <c r="RKC414"/>
  <c r="RKB414"/>
  <c r="RKA414"/>
  <c r="RJZ414"/>
  <c r="RJY414"/>
  <c r="RJX414"/>
  <c r="RJW414"/>
  <c r="RJV414"/>
  <c r="RJU414"/>
  <c r="RJT414"/>
  <c r="RJS414"/>
  <c r="RJR414"/>
  <c r="RJQ414"/>
  <c r="RJP414"/>
  <c r="RJO414"/>
  <c r="RJN414"/>
  <c r="RJM414"/>
  <c r="RJL414"/>
  <c r="RJK414"/>
  <c r="RJJ414"/>
  <c r="RJI414"/>
  <c r="RJH414"/>
  <c r="RJG414"/>
  <c r="RJF414"/>
  <c r="RJE414"/>
  <c r="RJD414"/>
  <c r="RJC414"/>
  <c r="RJB414"/>
  <c r="RJA414"/>
  <c r="RIZ414"/>
  <c r="RIY414"/>
  <c r="RIX414"/>
  <c r="RIW414"/>
  <c r="RIV414"/>
  <c r="RIU414"/>
  <c r="RIT414"/>
  <c r="RIS414"/>
  <c r="RIR414"/>
  <c r="RIQ414"/>
  <c r="RIP414"/>
  <c r="RIO414"/>
  <c r="RIN414"/>
  <c r="RIM414"/>
  <c r="RIL414"/>
  <c r="RIK414"/>
  <c r="RIJ414"/>
  <c r="RII414"/>
  <c r="RIH414"/>
  <c r="RIG414"/>
  <c r="RIF414"/>
  <c r="RIE414"/>
  <c r="RID414"/>
  <c r="RIC414"/>
  <c r="RIB414"/>
  <c r="RIA414"/>
  <c r="RHZ414"/>
  <c r="RHY414"/>
  <c r="RHX414"/>
  <c r="RHW414"/>
  <c r="RHV414"/>
  <c r="RHU414"/>
  <c r="RHT414"/>
  <c r="RHS414"/>
  <c r="RHR414"/>
  <c r="RHQ414"/>
  <c r="RHP414"/>
  <c r="RHO414"/>
  <c r="RHN414"/>
  <c r="RHM414"/>
  <c r="RHL414"/>
  <c r="RHK414"/>
  <c r="RHJ414"/>
  <c r="RHI414"/>
  <c r="RHH414"/>
  <c r="RHG414"/>
  <c r="RHF414"/>
  <c r="RHE414"/>
  <c r="RHD414"/>
  <c r="RHC414"/>
  <c r="RHB414"/>
  <c r="RHA414"/>
  <c r="RGZ414"/>
  <c r="RGY414"/>
  <c r="RGX414"/>
  <c r="RGW414"/>
  <c r="RGV414"/>
  <c r="RGU414"/>
  <c r="RGT414"/>
  <c r="RGS414"/>
  <c r="RGR414"/>
  <c r="RGQ414"/>
  <c r="RGP414"/>
  <c r="RGO414"/>
  <c r="RGN414"/>
  <c r="RGM414"/>
  <c r="RGL414"/>
  <c r="RGK414"/>
  <c r="RGJ414"/>
  <c r="RGI414"/>
  <c r="RGH414"/>
  <c r="RGG414"/>
  <c r="RGF414"/>
  <c r="RGE414"/>
  <c r="RGD414"/>
  <c r="RGC414"/>
  <c r="RGB414"/>
  <c r="RGA414"/>
  <c r="RFZ414"/>
  <c r="RFY414"/>
  <c r="RFX414"/>
  <c r="RFW414"/>
  <c r="RFV414"/>
  <c r="RFU414"/>
  <c r="RFT414"/>
  <c r="RFS414"/>
  <c r="RFR414"/>
  <c r="RFQ414"/>
  <c r="RFP414"/>
  <c r="RFO414"/>
  <c r="RFN414"/>
  <c r="RFM414"/>
  <c r="RFL414"/>
  <c r="RFK414"/>
  <c r="RFJ414"/>
  <c r="RFI414"/>
  <c r="RFH414"/>
  <c r="RFG414"/>
  <c r="RFF414"/>
  <c r="RFE414"/>
  <c r="RFD414"/>
  <c r="RFC414"/>
  <c r="RFB414"/>
  <c r="RFA414"/>
  <c r="REZ414"/>
  <c r="REY414"/>
  <c r="REX414"/>
  <c r="REW414"/>
  <c r="REV414"/>
  <c r="REU414"/>
  <c r="RET414"/>
  <c r="RES414"/>
  <c r="RER414"/>
  <c r="REQ414"/>
  <c r="REP414"/>
  <c r="REO414"/>
  <c r="REN414"/>
  <c r="REM414"/>
  <c r="REL414"/>
  <c r="REK414"/>
  <c r="REJ414"/>
  <c r="REI414"/>
  <c r="REH414"/>
  <c r="REG414"/>
  <c r="REF414"/>
  <c r="REE414"/>
  <c r="RED414"/>
  <c r="REC414"/>
  <c r="REB414"/>
  <c r="REA414"/>
  <c r="RDZ414"/>
  <c r="RDY414"/>
  <c r="RDX414"/>
  <c r="RDW414"/>
  <c r="RDV414"/>
  <c r="RDU414"/>
  <c r="RDT414"/>
  <c r="RDS414"/>
  <c r="RDR414"/>
  <c r="RDQ414"/>
  <c r="RDP414"/>
  <c r="RDO414"/>
  <c r="RDN414"/>
  <c r="RDM414"/>
  <c r="RDL414"/>
  <c r="RDK414"/>
  <c r="RDJ414"/>
  <c r="RDI414"/>
  <c r="RDH414"/>
  <c r="RDG414"/>
  <c r="RDF414"/>
  <c r="RDE414"/>
  <c r="RDD414"/>
  <c r="RDC414"/>
  <c r="RDB414"/>
  <c r="RDA414"/>
  <c r="RCZ414"/>
  <c r="RCY414"/>
  <c r="RCX414"/>
  <c r="RCW414"/>
  <c r="RCV414"/>
  <c r="RCU414"/>
  <c r="RCT414"/>
  <c r="RCS414"/>
  <c r="RCR414"/>
  <c r="RCQ414"/>
  <c r="RCP414"/>
  <c r="RCO414"/>
  <c r="RCN414"/>
  <c r="RCM414"/>
  <c r="RCL414"/>
  <c r="RCK414"/>
  <c r="RCJ414"/>
  <c r="RCI414"/>
  <c r="RCH414"/>
  <c r="RCG414"/>
  <c r="RCF414"/>
  <c r="RCE414"/>
  <c r="RCD414"/>
  <c r="RCC414"/>
  <c r="RCB414"/>
  <c r="RCA414"/>
  <c r="RBZ414"/>
  <c r="RBY414"/>
  <c r="RBX414"/>
  <c r="RBW414"/>
  <c r="RBV414"/>
  <c r="RBU414"/>
  <c r="RBT414"/>
  <c r="RBS414"/>
  <c r="RBR414"/>
  <c r="RBQ414"/>
  <c r="RBP414"/>
  <c r="RBO414"/>
  <c r="RBN414"/>
  <c r="RBM414"/>
  <c r="RBL414"/>
  <c r="RBK414"/>
  <c r="RBJ414"/>
  <c r="RBI414"/>
  <c r="RBH414"/>
  <c r="RBG414"/>
  <c r="RBF414"/>
  <c r="RBE414"/>
  <c r="RBD414"/>
  <c r="RBC414"/>
  <c r="RBB414"/>
  <c r="RBA414"/>
  <c r="RAZ414"/>
  <c r="RAY414"/>
  <c r="RAX414"/>
  <c r="RAW414"/>
  <c r="RAV414"/>
  <c r="RAU414"/>
  <c r="RAT414"/>
  <c r="RAS414"/>
  <c r="RAR414"/>
  <c r="RAQ414"/>
  <c r="RAP414"/>
  <c r="RAO414"/>
  <c r="RAN414"/>
  <c r="RAM414"/>
  <c r="RAL414"/>
  <c r="RAK414"/>
  <c r="RAJ414"/>
  <c r="RAI414"/>
  <c r="RAH414"/>
  <c r="RAG414"/>
  <c r="RAF414"/>
  <c r="RAE414"/>
  <c r="RAD414"/>
  <c r="RAC414"/>
  <c r="RAB414"/>
  <c r="RAA414"/>
  <c r="QZZ414"/>
  <c r="QZY414"/>
  <c r="QZX414"/>
  <c r="QZW414"/>
  <c r="QZV414"/>
  <c r="QZU414"/>
  <c r="QZT414"/>
  <c r="QZS414"/>
  <c r="QZR414"/>
  <c r="QZQ414"/>
  <c r="QZP414"/>
  <c r="QZO414"/>
  <c r="QZN414"/>
  <c r="QZM414"/>
  <c r="QZL414"/>
  <c r="QZK414"/>
  <c r="QZJ414"/>
  <c r="QZI414"/>
  <c r="QZH414"/>
  <c r="QZG414"/>
  <c r="QZF414"/>
  <c r="QZE414"/>
  <c r="QZD414"/>
  <c r="QZC414"/>
  <c r="QZB414"/>
  <c r="QZA414"/>
  <c r="QYZ414"/>
  <c r="QYY414"/>
  <c r="QYX414"/>
  <c r="QYW414"/>
  <c r="QYV414"/>
  <c r="QYU414"/>
  <c r="QYT414"/>
  <c r="QYS414"/>
  <c r="QYR414"/>
  <c r="QYQ414"/>
  <c r="QYP414"/>
  <c r="QYO414"/>
  <c r="QYN414"/>
  <c r="QYM414"/>
  <c r="QYL414"/>
  <c r="QYK414"/>
  <c r="QYJ414"/>
  <c r="QYI414"/>
  <c r="QYH414"/>
  <c r="QYG414"/>
  <c r="QYF414"/>
  <c r="QYE414"/>
  <c r="QYD414"/>
  <c r="QYC414"/>
  <c r="QYB414"/>
  <c r="QYA414"/>
  <c r="QXZ414"/>
  <c r="QXY414"/>
  <c r="QXX414"/>
  <c r="QXW414"/>
  <c r="QXV414"/>
  <c r="QXU414"/>
  <c r="QXT414"/>
  <c r="QXS414"/>
  <c r="QXR414"/>
  <c r="QXQ414"/>
  <c r="QXP414"/>
  <c r="QXO414"/>
  <c r="QXN414"/>
  <c r="QXM414"/>
  <c r="QXL414"/>
  <c r="QXK414"/>
  <c r="QXJ414"/>
  <c r="QXI414"/>
  <c r="QXH414"/>
  <c r="QXG414"/>
  <c r="QXF414"/>
  <c r="QXE414"/>
  <c r="QXD414"/>
  <c r="QXC414"/>
  <c r="QXB414"/>
  <c r="QXA414"/>
  <c r="QWZ414"/>
  <c r="QWY414"/>
  <c r="QWX414"/>
  <c r="QWW414"/>
  <c r="QWV414"/>
  <c r="QWU414"/>
  <c r="QWT414"/>
  <c r="QWS414"/>
  <c r="QWR414"/>
  <c r="QWQ414"/>
  <c r="QWP414"/>
  <c r="QWO414"/>
  <c r="QWN414"/>
  <c r="QWM414"/>
  <c r="QWL414"/>
  <c r="QWK414"/>
  <c r="QWJ414"/>
  <c r="QWI414"/>
  <c r="QWH414"/>
  <c r="QWG414"/>
  <c r="QWF414"/>
  <c r="QWE414"/>
  <c r="QWD414"/>
  <c r="QWC414"/>
  <c r="QWB414"/>
  <c r="QWA414"/>
  <c r="QVZ414"/>
  <c r="QVY414"/>
  <c r="QVX414"/>
  <c r="QVW414"/>
  <c r="QVV414"/>
  <c r="QVU414"/>
  <c r="QVT414"/>
  <c r="QVS414"/>
  <c r="QVR414"/>
  <c r="QVQ414"/>
  <c r="QVP414"/>
  <c r="QVO414"/>
  <c r="QVN414"/>
  <c r="QVM414"/>
  <c r="QVL414"/>
  <c r="QVK414"/>
  <c r="QVJ414"/>
  <c r="QVI414"/>
  <c r="QVH414"/>
  <c r="QVG414"/>
  <c r="QVF414"/>
  <c r="QVE414"/>
  <c r="QVD414"/>
  <c r="QVC414"/>
  <c r="QVB414"/>
  <c r="QVA414"/>
  <c r="QUZ414"/>
  <c r="QUY414"/>
  <c r="QUX414"/>
  <c r="QUW414"/>
  <c r="QUV414"/>
  <c r="QUU414"/>
  <c r="QUT414"/>
  <c r="QUS414"/>
  <c r="QUR414"/>
  <c r="QUQ414"/>
  <c r="QUP414"/>
  <c r="QUO414"/>
  <c r="QUN414"/>
  <c r="QUM414"/>
  <c r="QUL414"/>
  <c r="QUK414"/>
  <c r="QUJ414"/>
  <c r="QUI414"/>
  <c r="QUH414"/>
  <c r="QUG414"/>
  <c r="QUF414"/>
  <c r="QUE414"/>
  <c r="QUD414"/>
  <c r="QUC414"/>
  <c r="QUB414"/>
  <c r="QUA414"/>
  <c r="QTZ414"/>
  <c r="QTY414"/>
  <c r="QTX414"/>
  <c r="QTW414"/>
  <c r="QTV414"/>
  <c r="QTU414"/>
  <c r="QTT414"/>
  <c r="QTS414"/>
  <c r="QTR414"/>
  <c r="QTQ414"/>
  <c r="QTP414"/>
  <c r="QTO414"/>
  <c r="QTN414"/>
  <c r="QTM414"/>
  <c r="QTL414"/>
  <c r="QTK414"/>
  <c r="QTJ414"/>
  <c r="QTI414"/>
  <c r="QTH414"/>
  <c r="QTG414"/>
  <c r="QTF414"/>
  <c r="QTE414"/>
  <c r="QTD414"/>
  <c r="QTC414"/>
  <c r="QTB414"/>
  <c r="QTA414"/>
  <c r="QSZ414"/>
  <c r="QSY414"/>
  <c r="QSX414"/>
  <c r="QSW414"/>
  <c r="QSV414"/>
  <c r="QSU414"/>
  <c r="QST414"/>
  <c r="QSS414"/>
  <c r="QSR414"/>
  <c r="QSQ414"/>
  <c r="QSP414"/>
  <c r="QSO414"/>
  <c r="QSN414"/>
  <c r="QSM414"/>
  <c r="QSL414"/>
  <c r="QSK414"/>
  <c r="QSJ414"/>
  <c r="QSI414"/>
  <c r="QSH414"/>
  <c r="QSG414"/>
  <c r="QSF414"/>
  <c r="QSE414"/>
  <c r="QSD414"/>
  <c r="QSC414"/>
  <c r="QSB414"/>
  <c r="QSA414"/>
  <c r="QRZ414"/>
  <c r="QRY414"/>
  <c r="QRX414"/>
  <c r="QRW414"/>
  <c r="QRV414"/>
  <c r="QRU414"/>
  <c r="QRT414"/>
  <c r="QRS414"/>
  <c r="QRR414"/>
  <c r="QRQ414"/>
  <c r="QRP414"/>
  <c r="QRO414"/>
  <c r="QRN414"/>
  <c r="QRM414"/>
  <c r="QRL414"/>
  <c r="QRK414"/>
  <c r="QRJ414"/>
  <c r="QRI414"/>
  <c r="QRH414"/>
  <c r="QRG414"/>
  <c r="QRF414"/>
  <c r="QRE414"/>
  <c r="QRD414"/>
  <c r="QRC414"/>
  <c r="QRB414"/>
  <c r="QRA414"/>
  <c r="QQZ414"/>
  <c r="QQY414"/>
  <c r="QQX414"/>
  <c r="QQW414"/>
  <c r="QQV414"/>
  <c r="QQU414"/>
  <c r="QQT414"/>
  <c r="QQS414"/>
  <c r="QQR414"/>
  <c r="QQQ414"/>
  <c r="QQP414"/>
  <c r="QQO414"/>
  <c r="QQN414"/>
  <c r="QQM414"/>
  <c r="QQL414"/>
  <c r="QQK414"/>
  <c r="QQJ414"/>
  <c r="QQI414"/>
  <c r="QQH414"/>
  <c r="QQG414"/>
  <c r="QQF414"/>
  <c r="QQE414"/>
  <c r="QQD414"/>
  <c r="QQC414"/>
  <c r="QQB414"/>
  <c r="QQA414"/>
  <c r="QPZ414"/>
  <c r="QPY414"/>
  <c r="QPX414"/>
  <c r="QPW414"/>
  <c r="QPV414"/>
  <c r="QPU414"/>
  <c r="QPT414"/>
  <c r="QPS414"/>
  <c r="QPR414"/>
  <c r="QPQ414"/>
  <c r="QPP414"/>
  <c r="QPO414"/>
  <c r="QPN414"/>
  <c r="QPM414"/>
  <c r="QPL414"/>
  <c r="QPK414"/>
  <c r="QPJ414"/>
  <c r="QPI414"/>
  <c r="QPH414"/>
  <c r="QPG414"/>
  <c r="QPF414"/>
  <c r="QPE414"/>
  <c r="QPD414"/>
  <c r="QPC414"/>
  <c r="QPB414"/>
  <c r="QPA414"/>
  <c r="QOZ414"/>
  <c r="QOY414"/>
  <c r="QOX414"/>
  <c r="QOW414"/>
  <c r="QOV414"/>
  <c r="QOU414"/>
  <c r="QOT414"/>
  <c r="QOS414"/>
  <c r="QOR414"/>
  <c r="QOQ414"/>
  <c r="QOP414"/>
  <c r="QOO414"/>
  <c r="QON414"/>
  <c r="QOM414"/>
  <c r="QOL414"/>
  <c r="QOK414"/>
  <c r="QOJ414"/>
  <c r="QOI414"/>
  <c r="QOH414"/>
  <c r="QOG414"/>
  <c r="QOF414"/>
  <c r="QOE414"/>
  <c r="QOD414"/>
  <c r="QOC414"/>
  <c r="QOB414"/>
  <c r="QOA414"/>
  <c r="QNZ414"/>
  <c r="QNY414"/>
  <c r="QNX414"/>
  <c r="QNW414"/>
  <c r="QNV414"/>
  <c r="QNU414"/>
  <c r="QNT414"/>
  <c r="QNS414"/>
  <c r="QNR414"/>
  <c r="QNQ414"/>
  <c r="QNP414"/>
  <c r="QNO414"/>
  <c r="QNN414"/>
  <c r="QNM414"/>
  <c r="QNL414"/>
  <c r="QNK414"/>
  <c r="QNJ414"/>
  <c r="QNI414"/>
  <c r="QNH414"/>
  <c r="QNG414"/>
  <c r="QNF414"/>
  <c r="QNE414"/>
  <c r="QND414"/>
  <c r="QNC414"/>
  <c r="QNB414"/>
  <c r="QNA414"/>
  <c r="QMZ414"/>
  <c r="QMY414"/>
  <c r="QMX414"/>
  <c r="QMW414"/>
  <c r="QMV414"/>
  <c r="QMU414"/>
  <c r="QMT414"/>
  <c r="QMS414"/>
  <c r="QMR414"/>
  <c r="QMQ414"/>
  <c r="QMP414"/>
  <c r="QMO414"/>
  <c r="QMN414"/>
  <c r="QMM414"/>
  <c r="QML414"/>
  <c r="QMK414"/>
  <c r="QMJ414"/>
  <c r="QMI414"/>
  <c r="QMH414"/>
  <c r="QMG414"/>
  <c r="QMF414"/>
  <c r="QME414"/>
  <c r="QMD414"/>
  <c r="QMC414"/>
  <c r="QMB414"/>
  <c r="QMA414"/>
  <c r="QLZ414"/>
  <c r="QLY414"/>
  <c r="QLX414"/>
  <c r="QLW414"/>
  <c r="QLV414"/>
  <c r="QLU414"/>
  <c r="QLT414"/>
  <c r="QLS414"/>
  <c r="QLR414"/>
  <c r="QLQ414"/>
  <c r="QLP414"/>
  <c r="QLO414"/>
  <c r="QLN414"/>
  <c r="QLM414"/>
  <c r="QLL414"/>
  <c r="QLK414"/>
  <c r="QLJ414"/>
  <c r="QLI414"/>
  <c r="QLH414"/>
  <c r="QLG414"/>
  <c r="QLF414"/>
  <c r="QLE414"/>
  <c r="QLD414"/>
  <c r="QLC414"/>
  <c r="QLB414"/>
  <c r="QLA414"/>
  <c r="QKZ414"/>
  <c r="QKY414"/>
  <c r="QKX414"/>
  <c r="QKW414"/>
  <c r="QKV414"/>
  <c r="QKU414"/>
  <c r="QKT414"/>
  <c r="QKS414"/>
  <c r="QKR414"/>
  <c r="QKQ414"/>
  <c r="QKP414"/>
  <c r="QKO414"/>
  <c r="QKN414"/>
  <c r="QKM414"/>
  <c r="QKL414"/>
  <c r="QKK414"/>
  <c r="QKJ414"/>
  <c r="QKI414"/>
  <c r="QKH414"/>
  <c r="QKG414"/>
  <c r="QKF414"/>
  <c r="QKE414"/>
  <c r="QKD414"/>
  <c r="QKC414"/>
  <c r="QKB414"/>
  <c r="QKA414"/>
  <c r="QJZ414"/>
  <c r="QJY414"/>
  <c r="QJX414"/>
  <c r="QJW414"/>
  <c r="QJV414"/>
  <c r="QJU414"/>
  <c r="QJT414"/>
  <c r="QJS414"/>
  <c r="QJR414"/>
  <c r="QJQ414"/>
  <c r="QJP414"/>
  <c r="QJO414"/>
  <c r="QJN414"/>
  <c r="QJM414"/>
  <c r="QJL414"/>
  <c r="QJK414"/>
  <c r="QJJ414"/>
  <c r="QJI414"/>
  <c r="QJH414"/>
  <c r="QJG414"/>
  <c r="QJF414"/>
  <c r="QJE414"/>
  <c r="QJD414"/>
  <c r="QJC414"/>
  <c r="QJB414"/>
  <c r="QJA414"/>
  <c r="QIZ414"/>
  <c r="QIY414"/>
  <c r="QIX414"/>
  <c r="QIW414"/>
  <c r="QIV414"/>
  <c r="QIU414"/>
  <c r="QIT414"/>
  <c r="QIS414"/>
  <c r="QIR414"/>
  <c r="QIQ414"/>
  <c r="QIP414"/>
  <c r="QIO414"/>
  <c r="QIN414"/>
  <c r="QIM414"/>
  <c r="QIL414"/>
  <c r="QIK414"/>
  <c r="QIJ414"/>
  <c r="QII414"/>
  <c r="QIH414"/>
  <c r="QIG414"/>
  <c r="QIF414"/>
  <c r="QIE414"/>
  <c r="QID414"/>
  <c r="QIC414"/>
  <c r="QIB414"/>
  <c r="QIA414"/>
  <c r="QHZ414"/>
  <c r="QHY414"/>
  <c r="QHX414"/>
  <c r="QHW414"/>
  <c r="QHV414"/>
  <c r="QHU414"/>
  <c r="QHT414"/>
  <c r="QHS414"/>
  <c r="QHR414"/>
  <c r="QHQ414"/>
  <c r="QHP414"/>
  <c r="QHO414"/>
  <c r="QHN414"/>
  <c r="QHM414"/>
  <c r="QHL414"/>
  <c r="QHK414"/>
  <c r="QHJ414"/>
  <c r="QHI414"/>
  <c r="QHH414"/>
  <c r="QHG414"/>
  <c r="QHF414"/>
  <c r="QHE414"/>
  <c r="QHD414"/>
  <c r="QHC414"/>
  <c r="QHB414"/>
  <c r="QHA414"/>
  <c r="QGZ414"/>
  <c r="QGY414"/>
  <c r="QGX414"/>
  <c r="QGW414"/>
  <c r="QGV414"/>
  <c r="QGU414"/>
  <c r="QGT414"/>
  <c r="QGS414"/>
  <c r="QGR414"/>
  <c r="QGQ414"/>
  <c r="QGP414"/>
  <c r="QGO414"/>
  <c r="QGN414"/>
  <c r="QGM414"/>
  <c r="QGL414"/>
  <c r="QGK414"/>
  <c r="QGJ414"/>
  <c r="QGI414"/>
  <c r="QGH414"/>
  <c r="QGG414"/>
  <c r="QGF414"/>
  <c r="QGE414"/>
  <c r="QGD414"/>
  <c r="QGC414"/>
  <c r="QGB414"/>
  <c r="QGA414"/>
  <c r="QFZ414"/>
  <c r="QFY414"/>
  <c r="QFX414"/>
  <c r="QFW414"/>
  <c r="QFV414"/>
  <c r="QFU414"/>
  <c r="QFT414"/>
  <c r="QFS414"/>
  <c r="QFR414"/>
  <c r="QFQ414"/>
  <c r="QFP414"/>
  <c r="QFO414"/>
  <c r="QFN414"/>
  <c r="QFM414"/>
  <c r="QFL414"/>
  <c r="QFK414"/>
  <c r="QFJ414"/>
  <c r="QFI414"/>
  <c r="QFH414"/>
  <c r="QFG414"/>
  <c r="QFF414"/>
  <c r="QFE414"/>
  <c r="QFD414"/>
  <c r="QFC414"/>
  <c r="QFB414"/>
  <c r="QFA414"/>
  <c r="QEZ414"/>
  <c r="QEY414"/>
  <c r="QEX414"/>
  <c r="QEW414"/>
  <c r="QEV414"/>
  <c r="QEU414"/>
  <c r="QET414"/>
  <c r="QES414"/>
  <c r="QER414"/>
  <c r="QEQ414"/>
  <c r="QEP414"/>
  <c r="QEO414"/>
  <c r="QEN414"/>
  <c r="QEM414"/>
  <c r="QEL414"/>
  <c r="QEK414"/>
  <c r="QEJ414"/>
  <c r="QEI414"/>
  <c r="QEH414"/>
  <c r="QEG414"/>
  <c r="QEF414"/>
  <c r="QEE414"/>
  <c r="QED414"/>
  <c r="QEC414"/>
  <c r="QEB414"/>
  <c r="QEA414"/>
  <c r="QDZ414"/>
  <c r="QDY414"/>
  <c r="QDX414"/>
  <c r="QDW414"/>
  <c r="QDV414"/>
  <c r="QDU414"/>
  <c r="QDT414"/>
  <c r="QDS414"/>
  <c r="QDR414"/>
  <c r="QDQ414"/>
  <c r="QDP414"/>
  <c r="QDO414"/>
  <c r="QDN414"/>
  <c r="QDM414"/>
  <c r="QDL414"/>
  <c r="QDK414"/>
  <c r="QDJ414"/>
  <c r="QDI414"/>
  <c r="QDH414"/>
  <c r="QDG414"/>
  <c r="QDF414"/>
  <c r="QDE414"/>
  <c r="QDD414"/>
  <c r="QDC414"/>
  <c r="QDB414"/>
  <c r="QDA414"/>
  <c r="QCZ414"/>
  <c r="QCY414"/>
  <c r="QCX414"/>
  <c r="QCW414"/>
  <c r="QCV414"/>
  <c r="QCU414"/>
  <c r="QCT414"/>
  <c r="QCS414"/>
  <c r="QCR414"/>
  <c r="QCQ414"/>
  <c r="QCP414"/>
  <c r="QCO414"/>
  <c r="QCN414"/>
  <c r="QCM414"/>
  <c r="QCL414"/>
  <c r="QCK414"/>
  <c r="QCJ414"/>
  <c r="QCI414"/>
  <c r="QCH414"/>
  <c r="QCG414"/>
  <c r="QCF414"/>
  <c r="QCE414"/>
  <c r="QCD414"/>
  <c r="QCC414"/>
  <c r="QCB414"/>
  <c r="QCA414"/>
  <c r="QBZ414"/>
  <c r="QBY414"/>
  <c r="QBX414"/>
  <c r="QBW414"/>
  <c r="QBV414"/>
  <c r="QBU414"/>
  <c r="QBT414"/>
  <c r="QBS414"/>
  <c r="QBR414"/>
  <c r="QBQ414"/>
  <c r="QBP414"/>
  <c r="QBO414"/>
  <c r="QBN414"/>
  <c r="QBM414"/>
  <c r="QBL414"/>
  <c r="QBK414"/>
  <c r="QBJ414"/>
  <c r="QBI414"/>
  <c r="QBH414"/>
  <c r="QBG414"/>
  <c r="QBF414"/>
  <c r="QBE414"/>
  <c r="QBD414"/>
  <c r="QBC414"/>
  <c r="QBB414"/>
  <c r="QBA414"/>
  <c r="QAZ414"/>
  <c r="QAY414"/>
  <c r="QAX414"/>
  <c r="QAW414"/>
  <c r="QAV414"/>
  <c r="QAU414"/>
  <c r="QAT414"/>
  <c r="QAS414"/>
  <c r="QAR414"/>
  <c r="QAQ414"/>
  <c r="QAP414"/>
  <c r="QAO414"/>
  <c r="QAN414"/>
  <c r="QAM414"/>
  <c r="QAL414"/>
  <c r="QAK414"/>
  <c r="QAJ414"/>
  <c r="QAI414"/>
  <c r="QAH414"/>
  <c r="QAG414"/>
  <c r="QAF414"/>
  <c r="QAE414"/>
  <c r="QAD414"/>
  <c r="QAC414"/>
  <c r="QAB414"/>
  <c r="QAA414"/>
  <c r="PZZ414"/>
  <c r="PZY414"/>
  <c r="PZX414"/>
  <c r="PZW414"/>
  <c r="PZV414"/>
  <c r="PZU414"/>
  <c r="PZT414"/>
  <c r="PZS414"/>
  <c r="PZR414"/>
  <c r="PZQ414"/>
  <c r="PZP414"/>
  <c r="PZO414"/>
  <c r="PZN414"/>
  <c r="PZM414"/>
  <c r="PZL414"/>
  <c r="PZK414"/>
  <c r="PZJ414"/>
  <c r="PZI414"/>
  <c r="PZH414"/>
  <c r="PZG414"/>
  <c r="PZF414"/>
  <c r="PZE414"/>
  <c r="PZD414"/>
  <c r="PZC414"/>
  <c r="PZB414"/>
  <c r="PZA414"/>
  <c r="PYZ414"/>
  <c r="PYY414"/>
  <c r="PYX414"/>
  <c r="PYW414"/>
  <c r="PYV414"/>
  <c r="PYU414"/>
  <c r="PYT414"/>
  <c r="PYS414"/>
  <c r="PYR414"/>
  <c r="PYQ414"/>
  <c r="PYP414"/>
  <c r="PYO414"/>
  <c r="PYN414"/>
  <c r="PYM414"/>
  <c r="PYL414"/>
  <c r="PYK414"/>
  <c r="PYJ414"/>
  <c r="PYI414"/>
  <c r="PYH414"/>
  <c r="PYG414"/>
  <c r="PYF414"/>
  <c r="PYE414"/>
  <c r="PYD414"/>
  <c r="PYC414"/>
  <c r="PYB414"/>
  <c r="PYA414"/>
  <c r="PXZ414"/>
  <c r="PXY414"/>
  <c r="PXX414"/>
  <c r="PXW414"/>
  <c r="PXV414"/>
  <c r="PXU414"/>
  <c r="PXT414"/>
  <c r="PXS414"/>
  <c r="PXR414"/>
  <c r="PXQ414"/>
  <c r="PXP414"/>
  <c r="PXO414"/>
  <c r="PXN414"/>
  <c r="PXM414"/>
  <c r="PXL414"/>
  <c r="PXK414"/>
  <c r="PXJ414"/>
  <c r="PXI414"/>
  <c r="PXH414"/>
  <c r="PXG414"/>
  <c r="PXF414"/>
  <c r="PXE414"/>
  <c r="PXD414"/>
  <c r="PXC414"/>
  <c r="PXB414"/>
  <c r="PXA414"/>
  <c r="PWZ414"/>
  <c r="PWY414"/>
  <c r="PWX414"/>
  <c r="PWW414"/>
  <c r="PWV414"/>
  <c r="PWU414"/>
  <c r="PWT414"/>
  <c r="PWS414"/>
  <c r="PWR414"/>
  <c r="PWQ414"/>
  <c r="PWP414"/>
  <c r="PWO414"/>
  <c r="PWN414"/>
  <c r="PWM414"/>
  <c r="PWL414"/>
  <c r="PWK414"/>
  <c r="PWJ414"/>
  <c r="PWI414"/>
  <c r="PWH414"/>
  <c r="PWG414"/>
  <c r="PWF414"/>
  <c r="PWE414"/>
  <c r="PWD414"/>
  <c r="PWC414"/>
  <c r="PWB414"/>
  <c r="PWA414"/>
  <c r="PVZ414"/>
  <c r="PVY414"/>
  <c r="PVX414"/>
  <c r="PVW414"/>
  <c r="PVV414"/>
  <c r="PVU414"/>
  <c r="PVT414"/>
  <c r="PVS414"/>
  <c r="PVR414"/>
  <c r="PVQ414"/>
  <c r="PVP414"/>
  <c r="PVO414"/>
  <c r="PVN414"/>
  <c r="PVM414"/>
  <c r="PVL414"/>
  <c r="PVK414"/>
  <c r="PVJ414"/>
  <c r="PVI414"/>
  <c r="PVH414"/>
  <c r="PVG414"/>
  <c r="PVF414"/>
  <c r="PVE414"/>
  <c r="PVD414"/>
  <c r="PVC414"/>
  <c r="PVB414"/>
  <c r="PVA414"/>
  <c r="PUZ414"/>
  <c r="PUY414"/>
  <c r="PUX414"/>
  <c r="PUW414"/>
  <c r="PUV414"/>
  <c r="PUU414"/>
  <c r="PUT414"/>
  <c r="PUS414"/>
  <c r="PUR414"/>
  <c r="PUQ414"/>
  <c r="PUP414"/>
  <c r="PUO414"/>
  <c r="PUN414"/>
  <c r="PUM414"/>
  <c r="PUL414"/>
  <c r="PUK414"/>
  <c r="PUJ414"/>
  <c r="PUI414"/>
  <c r="PUH414"/>
  <c r="PUG414"/>
  <c r="PUF414"/>
  <c r="PUE414"/>
  <c r="PUD414"/>
  <c r="PUC414"/>
  <c r="PUB414"/>
  <c r="PUA414"/>
  <c r="PTZ414"/>
  <c r="PTY414"/>
  <c r="PTX414"/>
  <c r="PTW414"/>
  <c r="PTV414"/>
  <c r="PTU414"/>
  <c r="PTT414"/>
  <c r="PTS414"/>
  <c r="PTR414"/>
  <c r="PTQ414"/>
  <c r="PTP414"/>
  <c r="PTO414"/>
  <c r="PTN414"/>
  <c r="PTM414"/>
  <c r="PTL414"/>
  <c r="PTK414"/>
  <c r="PTJ414"/>
  <c r="PTI414"/>
  <c r="PTH414"/>
  <c r="PTG414"/>
  <c r="PTF414"/>
  <c r="PTE414"/>
  <c r="PTD414"/>
  <c r="PTC414"/>
  <c r="PTB414"/>
  <c r="PTA414"/>
  <c r="PSZ414"/>
  <c r="PSY414"/>
  <c r="PSX414"/>
  <c r="PSW414"/>
  <c r="PSV414"/>
  <c r="PSU414"/>
  <c r="PST414"/>
  <c r="PSS414"/>
  <c r="PSR414"/>
  <c r="PSQ414"/>
  <c r="PSP414"/>
  <c r="PSO414"/>
  <c r="PSN414"/>
  <c r="PSM414"/>
  <c r="PSL414"/>
  <c r="PSK414"/>
  <c r="PSJ414"/>
  <c r="PSI414"/>
  <c r="PSH414"/>
  <c r="PSG414"/>
  <c r="PSF414"/>
  <c r="PSE414"/>
  <c r="PSD414"/>
  <c r="PSC414"/>
  <c r="PSB414"/>
  <c r="PSA414"/>
  <c r="PRZ414"/>
  <c r="PRY414"/>
  <c r="PRX414"/>
  <c r="PRW414"/>
  <c r="PRV414"/>
  <c r="PRU414"/>
  <c r="PRT414"/>
  <c r="PRS414"/>
  <c r="PRR414"/>
  <c r="PRQ414"/>
  <c r="PRP414"/>
  <c r="PRO414"/>
  <c r="PRN414"/>
  <c r="PRM414"/>
  <c r="PRL414"/>
  <c r="PRK414"/>
  <c r="PRJ414"/>
  <c r="PRI414"/>
  <c r="PRH414"/>
  <c r="PRG414"/>
  <c r="PRF414"/>
  <c r="PRE414"/>
  <c r="PRD414"/>
  <c r="PRC414"/>
  <c r="PRB414"/>
  <c r="PRA414"/>
  <c r="PQZ414"/>
  <c r="PQY414"/>
  <c r="PQX414"/>
  <c r="PQW414"/>
  <c r="PQV414"/>
  <c r="PQU414"/>
  <c r="PQT414"/>
  <c r="PQS414"/>
  <c r="PQR414"/>
  <c r="PQQ414"/>
  <c r="PQP414"/>
  <c r="PQO414"/>
  <c r="PQN414"/>
  <c r="PQM414"/>
  <c r="PQL414"/>
  <c r="PQK414"/>
  <c r="PQJ414"/>
  <c r="PQI414"/>
  <c r="PQH414"/>
  <c r="PQG414"/>
  <c r="PQF414"/>
  <c r="PQE414"/>
  <c r="PQD414"/>
  <c r="PQC414"/>
  <c r="PQB414"/>
  <c r="PQA414"/>
  <c r="PPZ414"/>
  <c r="PPY414"/>
  <c r="PPX414"/>
  <c r="PPW414"/>
  <c r="PPV414"/>
  <c r="PPU414"/>
  <c r="PPT414"/>
  <c r="PPS414"/>
  <c r="PPR414"/>
  <c r="PPQ414"/>
  <c r="PPP414"/>
  <c r="PPO414"/>
  <c r="PPN414"/>
  <c r="PPM414"/>
  <c r="PPL414"/>
  <c r="PPK414"/>
  <c r="PPJ414"/>
  <c r="PPI414"/>
  <c r="PPH414"/>
  <c r="PPG414"/>
  <c r="PPF414"/>
  <c r="PPE414"/>
  <c r="PPD414"/>
  <c r="PPC414"/>
  <c r="PPB414"/>
  <c r="PPA414"/>
  <c r="POZ414"/>
  <c r="POY414"/>
  <c r="POX414"/>
  <c r="POW414"/>
  <c r="POV414"/>
  <c r="POU414"/>
  <c r="POT414"/>
  <c r="POS414"/>
  <c r="POR414"/>
  <c r="POQ414"/>
  <c r="POP414"/>
  <c r="POO414"/>
  <c r="PON414"/>
  <c r="POM414"/>
  <c r="POL414"/>
  <c r="POK414"/>
  <c r="POJ414"/>
  <c r="POI414"/>
  <c r="POH414"/>
  <c r="POG414"/>
  <c r="POF414"/>
  <c r="POE414"/>
  <c r="POD414"/>
  <c r="POC414"/>
  <c r="POB414"/>
  <c r="POA414"/>
  <c r="PNZ414"/>
  <c r="PNY414"/>
  <c r="PNX414"/>
  <c r="PNW414"/>
  <c r="PNV414"/>
  <c r="PNU414"/>
  <c r="PNT414"/>
  <c r="PNS414"/>
  <c r="PNR414"/>
  <c r="PNQ414"/>
  <c r="PNP414"/>
  <c r="PNO414"/>
  <c r="PNN414"/>
  <c r="PNM414"/>
  <c r="PNL414"/>
  <c r="PNK414"/>
  <c r="PNJ414"/>
  <c r="PNI414"/>
  <c r="PNH414"/>
  <c r="PNG414"/>
  <c r="PNF414"/>
  <c r="PNE414"/>
  <c r="PND414"/>
  <c r="PNC414"/>
  <c r="PNB414"/>
  <c r="PNA414"/>
  <c r="PMZ414"/>
  <c r="PMY414"/>
  <c r="PMX414"/>
  <c r="PMW414"/>
  <c r="PMV414"/>
  <c r="PMU414"/>
  <c r="PMT414"/>
  <c r="PMS414"/>
  <c r="PMR414"/>
  <c r="PMQ414"/>
  <c r="PMP414"/>
  <c r="PMO414"/>
  <c r="PMN414"/>
  <c r="PMM414"/>
  <c r="PML414"/>
  <c r="PMK414"/>
  <c r="PMJ414"/>
  <c r="PMI414"/>
  <c r="PMH414"/>
  <c r="PMG414"/>
  <c r="PMF414"/>
  <c r="PME414"/>
  <c r="PMD414"/>
  <c r="PMC414"/>
  <c r="PMB414"/>
  <c r="PMA414"/>
  <c r="PLZ414"/>
  <c r="PLY414"/>
  <c r="PLX414"/>
  <c r="PLW414"/>
  <c r="PLV414"/>
  <c r="PLU414"/>
  <c r="PLT414"/>
  <c r="PLS414"/>
  <c r="PLR414"/>
  <c r="PLQ414"/>
  <c r="PLP414"/>
  <c r="PLO414"/>
  <c r="PLN414"/>
  <c r="PLM414"/>
  <c r="PLL414"/>
  <c r="PLK414"/>
  <c r="PLJ414"/>
  <c r="PLI414"/>
  <c r="PLH414"/>
  <c r="PLG414"/>
  <c r="PLF414"/>
  <c r="PLE414"/>
  <c r="PLD414"/>
  <c r="PLC414"/>
  <c r="PLB414"/>
  <c r="PLA414"/>
  <c r="PKZ414"/>
  <c r="PKY414"/>
  <c r="PKX414"/>
  <c r="PKW414"/>
  <c r="PKV414"/>
  <c r="PKU414"/>
  <c r="PKT414"/>
  <c r="PKS414"/>
  <c r="PKR414"/>
  <c r="PKQ414"/>
  <c r="PKP414"/>
  <c r="PKO414"/>
  <c r="PKN414"/>
  <c r="PKM414"/>
  <c r="PKL414"/>
  <c r="PKK414"/>
  <c r="PKJ414"/>
  <c r="PKI414"/>
  <c r="PKH414"/>
  <c r="PKG414"/>
  <c r="PKF414"/>
  <c r="PKE414"/>
  <c r="PKD414"/>
  <c r="PKC414"/>
  <c r="PKB414"/>
  <c r="PKA414"/>
  <c r="PJZ414"/>
  <c r="PJY414"/>
  <c r="PJX414"/>
  <c r="PJW414"/>
  <c r="PJV414"/>
  <c r="PJU414"/>
  <c r="PJT414"/>
  <c r="PJS414"/>
  <c r="PJR414"/>
  <c r="PJQ414"/>
  <c r="PJP414"/>
  <c r="PJO414"/>
  <c r="PJN414"/>
  <c r="PJM414"/>
  <c r="PJL414"/>
  <c r="PJK414"/>
  <c r="PJJ414"/>
  <c r="PJI414"/>
  <c r="PJH414"/>
  <c r="PJG414"/>
  <c r="PJF414"/>
  <c r="PJE414"/>
  <c r="PJD414"/>
  <c r="PJC414"/>
  <c r="PJB414"/>
  <c r="PJA414"/>
  <c r="PIZ414"/>
  <c r="PIY414"/>
  <c r="PIX414"/>
  <c r="PIW414"/>
  <c r="PIV414"/>
  <c r="PIU414"/>
  <c r="PIT414"/>
  <c r="PIS414"/>
  <c r="PIR414"/>
  <c r="PIQ414"/>
  <c r="PIP414"/>
  <c r="PIO414"/>
  <c r="PIN414"/>
  <c r="PIM414"/>
  <c r="PIL414"/>
  <c r="PIK414"/>
  <c r="PIJ414"/>
  <c r="PII414"/>
  <c r="PIH414"/>
  <c r="PIG414"/>
  <c r="PIF414"/>
  <c r="PIE414"/>
  <c r="PID414"/>
  <c r="PIC414"/>
  <c r="PIB414"/>
  <c r="PIA414"/>
  <c r="PHZ414"/>
  <c r="PHY414"/>
  <c r="PHX414"/>
  <c r="PHW414"/>
  <c r="PHV414"/>
  <c r="PHU414"/>
  <c r="PHT414"/>
  <c r="PHS414"/>
  <c r="PHR414"/>
  <c r="PHQ414"/>
  <c r="PHP414"/>
  <c r="PHO414"/>
  <c r="PHN414"/>
  <c r="PHM414"/>
  <c r="PHL414"/>
  <c r="PHK414"/>
  <c r="PHJ414"/>
  <c r="PHI414"/>
  <c r="PHH414"/>
  <c r="PHG414"/>
  <c r="PHF414"/>
  <c r="PHE414"/>
  <c r="PHD414"/>
  <c r="PHC414"/>
  <c r="PHB414"/>
  <c r="PHA414"/>
  <c r="PGZ414"/>
  <c r="PGY414"/>
  <c r="PGX414"/>
  <c r="PGW414"/>
  <c r="PGV414"/>
  <c r="PGU414"/>
  <c r="PGT414"/>
  <c r="PGS414"/>
  <c r="PGR414"/>
  <c r="PGQ414"/>
  <c r="PGP414"/>
  <c r="PGO414"/>
  <c r="PGN414"/>
  <c r="PGM414"/>
  <c r="PGL414"/>
  <c r="PGK414"/>
  <c r="PGJ414"/>
  <c r="PGI414"/>
  <c r="PGH414"/>
  <c r="PGG414"/>
  <c r="PGF414"/>
  <c r="PGE414"/>
  <c r="PGD414"/>
  <c r="PGC414"/>
  <c r="PGB414"/>
  <c r="PGA414"/>
  <c r="PFZ414"/>
  <c r="PFY414"/>
  <c r="PFX414"/>
  <c r="PFW414"/>
  <c r="PFV414"/>
  <c r="PFU414"/>
  <c r="PFT414"/>
  <c r="PFS414"/>
  <c r="PFR414"/>
  <c r="PFQ414"/>
  <c r="PFP414"/>
  <c r="PFO414"/>
  <c r="PFN414"/>
  <c r="PFM414"/>
  <c r="PFL414"/>
  <c r="PFK414"/>
  <c r="PFJ414"/>
  <c r="PFI414"/>
  <c r="PFH414"/>
  <c r="PFG414"/>
  <c r="PFF414"/>
  <c r="PFE414"/>
  <c r="PFD414"/>
  <c r="PFC414"/>
  <c r="PFB414"/>
  <c r="PFA414"/>
  <c r="PEZ414"/>
  <c r="PEY414"/>
  <c r="PEX414"/>
  <c r="PEW414"/>
  <c r="PEV414"/>
  <c r="PEU414"/>
  <c r="PET414"/>
  <c r="PES414"/>
  <c r="PER414"/>
  <c r="PEQ414"/>
  <c r="PEP414"/>
  <c r="PEO414"/>
  <c r="PEN414"/>
  <c r="PEM414"/>
  <c r="PEL414"/>
  <c r="PEK414"/>
  <c r="PEJ414"/>
  <c r="PEI414"/>
  <c r="PEH414"/>
  <c r="PEG414"/>
  <c r="PEF414"/>
  <c r="PEE414"/>
  <c r="PED414"/>
  <c r="PEC414"/>
  <c r="PEB414"/>
  <c r="PEA414"/>
  <c r="PDZ414"/>
  <c r="PDY414"/>
  <c r="PDX414"/>
  <c r="PDW414"/>
  <c r="PDV414"/>
  <c r="PDU414"/>
  <c r="PDT414"/>
  <c r="PDS414"/>
  <c r="PDR414"/>
  <c r="PDQ414"/>
  <c r="PDP414"/>
  <c r="PDO414"/>
  <c r="PDN414"/>
  <c r="PDM414"/>
  <c r="PDL414"/>
  <c r="PDK414"/>
  <c r="PDJ414"/>
  <c r="PDI414"/>
  <c r="PDH414"/>
  <c r="PDG414"/>
  <c r="PDF414"/>
  <c r="PDE414"/>
  <c r="PDD414"/>
  <c r="PDC414"/>
  <c r="PDB414"/>
  <c r="PDA414"/>
  <c r="PCZ414"/>
  <c r="PCY414"/>
  <c r="PCX414"/>
  <c r="PCW414"/>
  <c r="PCV414"/>
  <c r="PCU414"/>
  <c r="PCT414"/>
  <c r="PCS414"/>
  <c r="PCR414"/>
  <c r="PCQ414"/>
  <c r="PCP414"/>
  <c r="PCO414"/>
  <c r="PCN414"/>
  <c r="PCM414"/>
  <c r="PCL414"/>
  <c r="PCK414"/>
  <c r="PCJ414"/>
  <c r="PCI414"/>
  <c r="PCH414"/>
  <c r="PCG414"/>
  <c r="PCF414"/>
  <c r="PCE414"/>
  <c r="PCD414"/>
  <c r="PCC414"/>
  <c r="PCB414"/>
  <c r="PCA414"/>
  <c r="PBZ414"/>
  <c r="PBY414"/>
  <c r="PBX414"/>
  <c r="PBW414"/>
  <c r="PBV414"/>
  <c r="PBU414"/>
  <c r="PBT414"/>
  <c r="PBS414"/>
  <c r="PBR414"/>
  <c r="PBQ414"/>
  <c r="PBP414"/>
  <c r="PBO414"/>
  <c r="PBN414"/>
  <c r="PBM414"/>
  <c r="PBL414"/>
  <c r="PBK414"/>
  <c r="PBJ414"/>
  <c r="PBI414"/>
  <c r="PBH414"/>
  <c r="PBG414"/>
  <c r="PBF414"/>
  <c r="PBE414"/>
  <c r="PBD414"/>
  <c r="PBC414"/>
  <c r="PBB414"/>
  <c r="PBA414"/>
  <c r="PAZ414"/>
  <c r="PAY414"/>
  <c r="PAX414"/>
  <c r="PAW414"/>
  <c r="PAV414"/>
  <c r="PAU414"/>
  <c r="PAT414"/>
  <c r="PAS414"/>
  <c r="PAR414"/>
  <c r="PAQ414"/>
  <c r="PAP414"/>
  <c r="PAO414"/>
  <c r="PAN414"/>
  <c r="PAM414"/>
  <c r="PAL414"/>
  <c r="PAK414"/>
  <c r="PAJ414"/>
  <c r="PAI414"/>
  <c r="PAH414"/>
  <c r="PAG414"/>
  <c r="PAF414"/>
  <c r="PAE414"/>
  <c r="PAD414"/>
  <c r="PAC414"/>
  <c r="PAB414"/>
  <c r="PAA414"/>
  <c r="OZZ414"/>
  <c r="OZY414"/>
  <c r="OZX414"/>
  <c r="OZW414"/>
  <c r="OZV414"/>
  <c r="OZU414"/>
  <c r="OZT414"/>
  <c r="OZS414"/>
  <c r="OZR414"/>
  <c r="OZQ414"/>
  <c r="OZP414"/>
  <c r="OZO414"/>
  <c r="OZN414"/>
  <c r="OZM414"/>
  <c r="OZL414"/>
  <c r="OZK414"/>
  <c r="OZJ414"/>
  <c r="OZI414"/>
  <c r="OZH414"/>
  <c r="OZG414"/>
  <c r="OZF414"/>
  <c r="OZE414"/>
  <c r="OZD414"/>
  <c r="OZC414"/>
  <c r="OZB414"/>
  <c r="OZA414"/>
  <c r="OYZ414"/>
  <c r="OYY414"/>
  <c r="OYX414"/>
  <c r="OYW414"/>
  <c r="OYV414"/>
  <c r="OYU414"/>
  <c r="OYT414"/>
  <c r="OYS414"/>
  <c r="OYR414"/>
  <c r="OYQ414"/>
  <c r="OYP414"/>
  <c r="OYO414"/>
  <c r="OYN414"/>
  <c r="OYM414"/>
  <c r="OYL414"/>
  <c r="OYK414"/>
  <c r="OYJ414"/>
  <c r="OYI414"/>
  <c r="OYH414"/>
  <c r="OYG414"/>
  <c r="OYF414"/>
  <c r="OYE414"/>
  <c r="OYD414"/>
  <c r="OYC414"/>
  <c r="OYB414"/>
  <c r="OYA414"/>
  <c r="OXZ414"/>
  <c r="OXY414"/>
  <c r="OXX414"/>
  <c r="OXW414"/>
  <c r="OXV414"/>
  <c r="OXU414"/>
  <c r="OXT414"/>
  <c r="OXS414"/>
  <c r="OXR414"/>
  <c r="OXQ414"/>
  <c r="OXP414"/>
  <c r="OXO414"/>
  <c r="OXN414"/>
  <c r="OXM414"/>
  <c r="OXL414"/>
  <c r="OXK414"/>
  <c r="OXJ414"/>
  <c r="OXI414"/>
  <c r="OXH414"/>
  <c r="OXG414"/>
  <c r="OXF414"/>
  <c r="OXE414"/>
  <c r="OXD414"/>
  <c r="OXC414"/>
  <c r="OXB414"/>
  <c r="OXA414"/>
  <c r="OWZ414"/>
  <c r="OWY414"/>
  <c r="OWX414"/>
  <c r="OWW414"/>
  <c r="OWV414"/>
  <c r="OWU414"/>
  <c r="OWT414"/>
  <c r="OWS414"/>
  <c r="OWR414"/>
  <c r="OWQ414"/>
  <c r="OWP414"/>
  <c r="OWO414"/>
  <c r="OWN414"/>
  <c r="OWM414"/>
  <c r="OWL414"/>
  <c r="OWK414"/>
  <c r="OWJ414"/>
  <c r="OWI414"/>
  <c r="OWH414"/>
  <c r="OWG414"/>
  <c r="OWF414"/>
  <c r="OWE414"/>
  <c r="OWD414"/>
  <c r="OWC414"/>
  <c r="OWB414"/>
  <c r="OWA414"/>
  <c r="OVZ414"/>
  <c r="OVY414"/>
  <c r="OVX414"/>
  <c r="OVW414"/>
  <c r="OVV414"/>
  <c r="OVU414"/>
  <c r="OVT414"/>
  <c r="OVS414"/>
  <c r="OVR414"/>
  <c r="OVQ414"/>
  <c r="OVP414"/>
  <c r="OVO414"/>
  <c r="OVN414"/>
  <c r="OVM414"/>
  <c r="OVL414"/>
  <c r="OVK414"/>
  <c r="OVJ414"/>
  <c r="OVI414"/>
  <c r="OVH414"/>
  <c r="OVG414"/>
  <c r="OVF414"/>
  <c r="OVE414"/>
  <c r="OVD414"/>
  <c r="OVC414"/>
  <c r="OVB414"/>
  <c r="OVA414"/>
  <c r="OUZ414"/>
  <c r="OUY414"/>
  <c r="OUX414"/>
  <c r="OUW414"/>
  <c r="OUV414"/>
  <c r="OUU414"/>
  <c r="OUT414"/>
  <c r="OUS414"/>
  <c r="OUR414"/>
  <c r="OUQ414"/>
  <c r="OUP414"/>
  <c r="OUO414"/>
  <c r="OUN414"/>
  <c r="OUM414"/>
  <c r="OUL414"/>
  <c r="OUK414"/>
  <c r="OUJ414"/>
  <c r="OUI414"/>
  <c r="OUH414"/>
  <c r="OUG414"/>
  <c r="OUF414"/>
  <c r="OUE414"/>
  <c r="OUD414"/>
  <c r="OUC414"/>
  <c r="OUB414"/>
  <c r="OUA414"/>
  <c r="OTZ414"/>
  <c r="OTY414"/>
  <c r="OTX414"/>
  <c r="OTW414"/>
  <c r="OTV414"/>
  <c r="OTU414"/>
  <c r="OTT414"/>
  <c r="OTS414"/>
  <c r="OTR414"/>
  <c r="OTQ414"/>
  <c r="OTP414"/>
  <c r="OTO414"/>
  <c r="OTN414"/>
  <c r="OTM414"/>
  <c r="OTL414"/>
  <c r="OTK414"/>
  <c r="OTJ414"/>
  <c r="OTI414"/>
  <c r="OTH414"/>
  <c r="OTG414"/>
  <c r="OTF414"/>
  <c r="OTE414"/>
  <c r="OTD414"/>
  <c r="OTC414"/>
  <c r="OTB414"/>
  <c r="OTA414"/>
  <c r="OSZ414"/>
  <c r="OSY414"/>
  <c r="OSX414"/>
  <c r="OSW414"/>
  <c r="OSV414"/>
  <c r="OSU414"/>
  <c r="OST414"/>
  <c r="OSS414"/>
  <c r="OSR414"/>
  <c r="OSQ414"/>
  <c r="OSP414"/>
  <c r="OSO414"/>
  <c r="OSN414"/>
  <c r="OSM414"/>
  <c r="OSL414"/>
  <c r="OSK414"/>
  <c r="OSJ414"/>
  <c r="OSI414"/>
  <c r="OSH414"/>
  <c r="OSG414"/>
  <c r="OSF414"/>
  <c r="OSE414"/>
  <c r="OSD414"/>
  <c r="OSC414"/>
  <c r="OSB414"/>
  <c r="OSA414"/>
  <c r="ORZ414"/>
  <c r="ORY414"/>
  <c r="ORX414"/>
  <c r="ORW414"/>
  <c r="ORV414"/>
  <c r="ORU414"/>
  <c r="ORT414"/>
  <c r="ORS414"/>
  <c r="ORR414"/>
  <c r="ORQ414"/>
  <c r="ORP414"/>
  <c r="ORO414"/>
  <c r="ORN414"/>
  <c r="ORM414"/>
  <c r="ORL414"/>
  <c r="ORK414"/>
  <c r="ORJ414"/>
  <c r="ORI414"/>
  <c r="ORH414"/>
  <c r="ORG414"/>
  <c r="ORF414"/>
  <c r="ORE414"/>
  <c r="ORD414"/>
  <c r="ORC414"/>
  <c r="ORB414"/>
  <c r="ORA414"/>
  <c r="OQZ414"/>
  <c r="OQY414"/>
  <c r="OQX414"/>
  <c r="OQW414"/>
  <c r="OQV414"/>
  <c r="OQU414"/>
  <c r="OQT414"/>
  <c r="OQS414"/>
  <c r="OQR414"/>
  <c r="OQQ414"/>
  <c r="OQP414"/>
  <c r="OQO414"/>
  <c r="OQN414"/>
  <c r="OQM414"/>
  <c r="OQL414"/>
  <c r="OQK414"/>
  <c r="OQJ414"/>
  <c r="OQI414"/>
  <c r="OQH414"/>
  <c r="OQG414"/>
  <c r="OQF414"/>
  <c r="OQE414"/>
  <c r="OQD414"/>
  <c r="OQC414"/>
  <c r="OQB414"/>
  <c r="OQA414"/>
  <c r="OPZ414"/>
  <c r="OPY414"/>
  <c r="OPX414"/>
  <c r="OPW414"/>
  <c r="OPV414"/>
  <c r="OPU414"/>
  <c r="OPT414"/>
  <c r="OPS414"/>
  <c r="OPR414"/>
  <c r="OPQ414"/>
  <c r="OPP414"/>
  <c r="OPO414"/>
  <c r="OPN414"/>
  <c r="OPM414"/>
  <c r="OPL414"/>
  <c r="OPK414"/>
  <c r="OPJ414"/>
  <c r="OPI414"/>
  <c r="OPH414"/>
  <c r="OPG414"/>
  <c r="OPF414"/>
  <c r="OPE414"/>
  <c r="OPD414"/>
  <c r="OPC414"/>
  <c r="OPB414"/>
  <c r="OPA414"/>
  <c r="OOZ414"/>
  <c r="OOY414"/>
  <c r="OOX414"/>
  <c r="OOW414"/>
  <c r="OOV414"/>
  <c r="OOU414"/>
  <c r="OOT414"/>
  <c r="OOS414"/>
  <c r="OOR414"/>
  <c r="OOQ414"/>
  <c r="OOP414"/>
  <c r="OOO414"/>
  <c r="OON414"/>
  <c r="OOM414"/>
  <c r="OOL414"/>
  <c r="OOK414"/>
  <c r="OOJ414"/>
  <c r="OOI414"/>
  <c r="OOH414"/>
  <c r="OOG414"/>
  <c r="OOF414"/>
  <c r="OOE414"/>
  <c r="OOD414"/>
  <c r="OOC414"/>
  <c r="OOB414"/>
  <c r="OOA414"/>
  <c r="ONZ414"/>
  <c r="ONY414"/>
  <c r="ONX414"/>
  <c r="ONW414"/>
  <c r="ONV414"/>
  <c r="ONU414"/>
  <c r="ONT414"/>
  <c r="ONS414"/>
  <c r="ONR414"/>
  <c r="ONQ414"/>
  <c r="ONP414"/>
  <c r="ONO414"/>
  <c r="ONN414"/>
  <c r="ONM414"/>
  <c r="ONL414"/>
  <c r="ONK414"/>
  <c r="ONJ414"/>
  <c r="ONI414"/>
  <c r="ONH414"/>
  <c r="ONG414"/>
  <c r="ONF414"/>
  <c r="ONE414"/>
  <c r="OND414"/>
  <c r="ONC414"/>
  <c r="ONB414"/>
  <c r="ONA414"/>
  <c r="OMZ414"/>
  <c r="OMY414"/>
  <c r="OMX414"/>
  <c r="OMW414"/>
  <c r="OMV414"/>
  <c r="OMU414"/>
  <c r="OMT414"/>
  <c r="OMS414"/>
  <c r="OMR414"/>
  <c r="OMQ414"/>
  <c r="OMP414"/>
  <c r="OMO414"/>
  <c r="OMN414"/>
  <c r="OMM414"/>
  <c r="OML414"/>
  <c r="OMK414"/>
  <c r="OMJ414"/>
  <c r="OMI414"/>
  <c r="OMH414"/>
  <c r="OMG414"/>
  <c r="OMF414"/>
  <c r="OME414"/>
  <c r="OMD414"/>
  <c r="OMC414"/>
  <c r="OMB414"/>
  <c r="OMA414"/>
  <c r="OLZ414"/>
  <c r="OLY414"/>
  <c r="OLX414"/>
  <c r="OLW414"/>
  <c r="OLV414"/>
  <c r="OLU414"/>
  <c r="OLT414"/>
  <c r="OLS414"/>
  <c r="OLR414"/>
  <c r="OLQ414"/>
  <c r="OLP414"/>
  <c r="OLO414"/>
  <c r="OLN414"/>
  <c r="OLM414"/>
  <c r="OLL414"/>
  <c r="OLK414"/>
  <c r="OLJ414"/>
  <c r="OLI414"/>
  <c r="OLH414"/>
  <c r="OLG414"/>
  <c r="OLF414"/>
  <c r="OLE414"/>
  <c r="OLD414"/>
  <c r="OLC414"/>
  <c r="OLB414"/>
  <c r="OLA414"/>
  <c r="OKZ414"/>
  <c r="OKY414"/>
  <c r="OKX414"/>
  <c r="OKW414"/>
  <c r="OKV414"/>
  <c r="OKU414"/>
  <c r="OKT414"/>
  <c r="OKS414"/>
  <c r="OKR414"/>
  <c r="OKQ414"/>
  <c r="OKP414"/>
  <c r="OKO414"/>
  <c r="OKN414"/>
  <c r="OKM414"/>
  <c r="OKL414"/>
  <c r="OKK414"/>
  <c r="OKJ414"/>
  <c r="OKI414"/>
  <c r="OKH414"/>
  <c r="OKG414"/>
  <c r="OKF414"/>
  <c r="OKE414"/>
  <c r="OKD414"/>
  <c r="OKC414"/>
  <c r="OKB414"/>
  <c r="OKA414"/>
  <c r="OJZ414"/>
  <c r="OJY414"/>
  <c r="OJX414"/>
  <c r="OJW414"/>
  <c r="OJV414"/>
  <c r="OJU414"/>
  <c r="OJT414"/>
  <c r="OJS414"/>
  <c r="OJR414"/>
  <c r="OJQ414"/>
  <c r="OJP414"/>
  <c r="OJO414"/>
  <c r="OJN414"/>
  <c r="OJM414"/>
  <c r="OJL414"/>
  <c r="OJK414"/>
  <c r="OJJ414"/>
  <c r="OJI414"/>
  <c r="OJH414"/>
  <c r="OJG414"/>
  <c r="OJF414"/>
  <c r="OJE414"/>
  <c r="OJD414"/>
  <c r="OJC414"/>
  <c r="OJB414"/>
  <c r="OJA414"/>
  <c r="OIZ414"/>
  <c r="OIY414"/>
  <c r="OIX414"/>
  <c r="OIW414"/>
  <c r="OIV414"/>
  <c r="OIU414"/>
  <c r="OIT414"/>
  <c r="OIS414"/>
  <c r="OIR414"/>
  <c r="OIQ414"/>
  <c r="OIP414"/>
  <c r="OIO414"/>
  <c r="OIN414"/>
  <c r="OIM414"/>
  <c r="OIL414"/>
  <c r="OIK414"/>
  <c r="OIJ414"/>
  <c r="OII414"/>
  <c r="OIH414"/>
  <c r="OIG414"/>
  <c r="OIF414"/>
  <c r="OIE414"/>
  <c r="OID414"/>
  <c r="OIC414"/>
  <c r="OIB414"/>
  <c r="OIA414"/>
  <c r="OHZ414"/>
  <c r="OHY414"/>
  <c r="OHX414"/>
  <c r="OHW414"/>
  <c r="OHV414"/>
  <c r="OHU414"/>
  <c r="OHT414"/>
  <c r="OHS414"/>
  <c r="OHR414"/>
  <c r="OHQ414"/>
  <c r="OHP414"/>
  <c r="OHO414"/>
  <c r="OHN414"/>
  <c r="OHM414"/>
  <c r="OHL414"/>
  <c r="OHK414"/>
  <c r="OHJ414"/>
  <c r="OHI414"/>
  <c r="OHH414"/>
  <c r="OHG414"/>
  <c r="OHF414"/>
  <c r="OHE414"/>
  <c r="OHD414"/>
  <c r="OHC414"/>
  <c r="OHB414"/>
  <c r="OHA414"/>
  <c r="OGZ414"/>
  <c r="OGY414"/>
  <c r="OGX414"/>
  <c r="OGW414"/>
  <c r="OGV414"/>
  <c r="OGU414"/>
  <c r="OGT414"/>
  <c r="OGS414"/>
  <c r="OGR414"/>
  <c r="OGQ414"/>
  <c r="OGP414"/>
  <c r="OGO414"/>
  <c r="OGN414"/>
  <c r="OGM414"/>
  <c r="OGL414"/>
  <c r="OGK414"/>
  <c r="OGJ414"/>
  <c r="OGI414"/>
  <c r="OGH414"/>
  <c r="OGG414"/>
  <c r="OGF414"/>
  <c r="OGE414"/>
  <c r="OGD414"/>
  <c r="OGC414"/>
  <c r="OGB414"/>
  <c r="OGA414"/>
  <c r="OFZ414"/>
  <c r="OFY414"/>
  <c r="OFX414"/>
  <c r="OFW414"/>
  <c r="OFV414"/>
  <c r="OFU414"/>
  <c r="OFT414"/>
  <c r="OFS414"/>
  <c r="OFR414"/>
  <c r="OFQ414"/>
  <c r="OFP414"/>
  <c r="OFO414"/>
  <c r="OFN414"/>
  <c r="OFM414"/>
  <c r="OFL414"/>
  <c r="OFK414"/>
  <c r="OFJ414"/>
  <c r="OFI414"/>
  <c r="OFH414"/>
  <c r="OFG414"/>
  <c r="OFF414"/>
  <c r="OFE414"/>
  <c r="OFD414"/>
  <c r="OFC414"/>
  <c r="OFB414"/>
  <c r="OFA414"/>
  <c r="OEZ414"/>
  <c r="OEY414"/>
  <c r="OEX414"/>
  <c r="OEW414"/>
  <c r="OEV414"/>
  <c r="OEU414"/>
  <c r="OET414"/>
  <c r="OES414"/>
  <c r="OER414"/>
  <c r="OEQ414"/>
  <c r="OEP414"/>
  <c r="OEO414"/>
  <c r="OEN414"/>
  <c r="OEM414"/>
  <c r="OEL414"/>
  <c r="OEK414"/>
  <c r="OEJ414"/>
  <c r="OEI414"/>
  <c r="OEH414"/>
  <c r="OEG414"/>
  <c r="OEF414"/>
  <c r="OEE414"/>
  <c r="OED414"/>
  <c r="OEC414"/>
  <c r="OEB414"/>
  <c r="OEA414"/>
  <c r="ODZ414"/>
  <c r="ODY414"/>
  <c r="ODX414"/>
  <c r="ODW414"/>
  <c r="ODV414"/>
  <c r="ODU414"/>
  <c r="ODT414"/>
  <c r="ODS414"/>
  <c r="ODR414"/>
  <c r="ODQ414"/>
  <c r="ODP414"/>
  <c r="ODO414"/>
  <c r="ODN414"/>
  <c r="ODM414"/>
  <c r="ODL414"/>
  <c r="ODK414"/>
  <c r="ODJ414"/>
  <c r="ODI414"/>
  <c r="ODH414"/>
  <c r="ODG414"/>
  <c r="ODF414"/>
  <c r="ODE414"/>
  <c r="ODD414"/>
  <c r="ODC414"/>
  <c r="ODB414"/>
  <c r="ODA414"/>
  <c r="OCZ414"/>
  <c r="OCY414"/>
  <c r="OCX414"/>
  <c r="OCW414"/>
  <c r="OCV414"/>
  <c r="OCU414"/>
  <c r="OCT414"/>
  <c r="OCS414"/>
  <c r="OCR414"/>
  <c r="OCQ414"/>
  <c r="OCP414"/>
  <c r="OCO414"/>
  <c r="OCN414"/>
  <c r="OCM414"/>
  <c r="OCL414"/>
  <c r="OCK414"/>
  <c r="OCJ414"/>
  <c r="OCI414"/>
  <c r="OCH414"/>
  <c r="OCG414"/>
  <c r="OCF414"/>
  <c r="OCE414"/>
  <c r="OCD414"/>
  <c r="OCC414"/>
  <c r="OCB414"/>
  <c r="OCA414"/>
  <c r="OBZ414"/>
  <c r="OBY414"/>
  <c r="OBX414"/>
  <c r="OBW414"/>
  <c r="OBV414"/>
  <c r="OBU414"/>
  <c r="OBT414"/>
  <c r="OBS414"/>
  <c r="OBR414"/>
  <c r="OBQ414"/>
  <c r="OBP414"/>
  <c r="OBO414"/>
  <c r="OBN414"/>
  <c r="OBM414"/>
  <c r="OBL414"/>
  <c r="OBK414"/>
  <c r="OBJ414"/>
  <c r="OBI414"/>
  <c r="OBH414"/>
  <c r="OBG414"/>
  <c r="OBF414"/>
  <c r="OBE414"/>
  <c r="OBD414"/>
  <c r="OBC414"/>
  <c r="OBB414"/>
  <c r="OBA414"/>
  <c r="OAZ414"/>
  <c r="OAY414"/>
  <c r="OAX414"/>
  <c r="OAW414"/>
  <c r="OAV414"/>
  <c r="OAU414"/>
  <c r="OAT414"/>
  <c r="OAS414"/>
  <c r="OAR414"/>
  <c r="OAQ414"/>
  <c r="OAP414"/>
  <c r="OAO414"/>
  <c r="OAN414"/>
  <c r="OAM414"/>
  <c r="OAL414"/>
  <c r="OAK414"/>
  <c r="OAJ414"/>
  <c r="OAI414"/>
  <c r="OAH414"/>
  <c r="OAG414"/>
  <c r="OAF414"/>
  <c r="OAE414"/>
  <c r="OAD414"/>
  <c r="OAC414"/>
  <c r="OAB414"/>
  <c r="OAA414"/>
  <c r="NZZ414"/>
  <c r="NZY414"/>
  <c r="NZX414"/>
  <c r="NZW414"/>
  <c r="NZV414"/>
  <c r="NZU414"/>
  <c r="NZT414"/>
  <c r="NZS414"/>
  <c r="NZR414"/>
  <c r="NZQ414"/>
  <c r="NZP414"/>
  <c r="NZO414"/>
  <c r="NZN414"/>
  <c r="NZM414"/>
  <c r="NZL414"/>
  <c r="NZK414"/>
  <c r="NZJ414"/>
  <c r="NZI414"/>
  <c r="NZH414"/>
  <c r="NZG414"/>
  <c r="NZF414"/>
  <c r="NZE414"/>
  <c r="NZD414"/>
  <c r="NZC414"/>
  <c r="NZB414"/>
  <c r="NZA414"/>
  <c r="NYZ414"/>
  <c r="NYY414"/>
  <c r="NYX414"/>
  <c r="NYW414"/>
  <c r="NYV414"/>
  <c r="NYU414"/>
  <c r="NYT414"/>
  <c r="NYS414"/>
  <c r="NYR414"/>
  <c r="NYQ414"/>
  <c r="NYP414"/>
  <c r="NYO414"/>
  <c r="NYN414"/>
  <c r="NYM414"/>
  <c r="NYL414"/>
  <c r="NYK414"/>
  <c r="NYJ414"/>
  <c r="NYI414"/>
  <c r="NYH414"/>
  <c r="NYG414"/>
  <c r="NYF414"/>
  <c r="NYE414"/>
  <c r="NYD414"/>
  <c r="NYC414"/>
  <c r="NYB414"/>
  <c r="NYA414"/>
  <c r="NXZ414"/>
  <c r="NXY414"/>
  <c r="NXX414"/>
  <c r="NXW414"/>
  <c r="NXV414"/>
  <c r="NXU414"/>
  <c r="NXT414"/>
  <c r="NXS414"/>
  <c r="NXR414"/>
  <c r="NXQ414"/>
  <c r="NXP414"/>
  <c r="NXO414"/>
  <c r="NXN414"/>
  <c r="NXM414"/>
  <c r="NXL414"/>
  <c r="NXK414"/>
  <c r="NXJ414"/>
  <c r="NXI414"/>
  <c r="NXH414"/>
  <c r="NXG414"/>
  <c r="NXF414"/>
  <c r="NXE414"/>
  <c r="NXD414"/>
  <c r="NXC414"/>
  <c r="NXB414"/>
  <c r="NXA414"/>
  <c r="NWZ414"/>
  <c r="NWY414"/>
  <c r="NWX414"/>
  <c r="NWW414"/>
  <c r="NWV414"/>
  <c r="NWU414"/>
  <c r="NWT414"/>
  <c r="NWS414"/>
  <c r="NWR414"/>
  <c r="NWQ414"/>
  <c r="NWP414"/>
  <c r="NWO414"/>
  <c r="NWN414"/>
  <c r="NWM414"/>
  <c r="NWL414"/>
  <c r="NWK414"/>
  <c r="NWJ414"/>
  <c r="NWI414"/>
  <c r="NWH414"/>
  <c r="NWG414"/>
  <c r="NWF414"/>
  <c r="NWE414"/>
  <c r="NWD414"/>
  <c r="NWC414"/>
  <c r="NWB414"/>
  <c r="NWA414"/>
  <c r="NVZ414"/>
  <c r="NVY414"/>
  <c r="NVX414"/>
  <c r="NVW414"/>
  <c r="NVV414"/>
  <c r="NVU414"/>
  <c r="NVT414"/>
  <c r="NVS414"/>
  <c r="NVR414"/>
  <c r="NVQ414"/>
  <c r="NVP414"/>
  <c r="NVO414"/>
  <c r="NVN414"/>
  <c r="NVM414"/>
  <c r="NVL414"/>
  <c r="NVK414"/>
  <c r="NVJ414"/>
  <c r="NVI414"/>
  <c r="NVH414"/>
  <c r="NVG414"/>
  <c r="NVF414"/>
  <c r="NVE414"/>
  <c r="NVD414"/>
  <c r="NVC414"/>
  <c r="NVB414"/>
  <c r="NVA414"/>
  <c r="NUZ414"/>
  <c r="NUY414"/>
  <c r="NUX414"/>
  <c r="NUW414"/>
  <c r="NUV414"/>
  <c r="NUU414"/>
  <c r="NUT414"/>
  <c r="NUS414"/>
  <c r="NUR414"/>
  <c r="NUQ414"/>
  <c r="NUP414"/>
  <c r="NUO414"/>
  <c r="NUN414"/>
  <c r="NUM414"/>
  <c r="NUL414"/>
  <c r="NUK414"/>
  <c r="NUJ414"/>
  <c r="NUI414"/>
  <c r="NUH414"/>
  <c r="NUG414"/>
  <c r="NUF414"/>
  <c r="NUE414"/>
  <c r="NUD414"/>
  <c r="NUC414"/>
  <c r="NUB414"/>
  <c r="NUA414"/>
  <c r="NTZ414"/>
  <c r="NTY414"/>
  <c r="NTX414"/>
  <c r="NTW414"/>
  <c r="NTV414"/>
  <c r="NTU414"/>
  <c r="NTT414"/>
  <c r="NTS414"/>
  <c r="NTR414"/>
  <c r="NTQ414"/>
  <c r="NTP414"/>
  <c r="NTO414"/>
  <c r="NTN414"/>
  <c r="NTM414"/>
  <c r="NTL414"/>
  <c r="NTK414"/>
  <c r="NTJ414"/>
  <c r="NTI414"/>
  <c r="NTH414"/>
  <c r="NTG414"/>
  <c r="NTF414"/>
  <c r="NTE414"/>
  <c r="NTD414"/>
  <c r="NTC414"/>
  <c r="NTB414"/>
  <c r="NTA414"/>
  <c r="NSZ414"/>
  <c r="NSY414"/>
  <c r="NSX414"/>
  <c r="NSW414"/>
  <c r="NSV414"/>
  <c r="NSU414"/>
  <c r="NST414"/>
  <c r="NSS414"/>
  <c r="NSR414"/>
  <c r="NSQ414"/>
  <c r="NSP414"/>
  <c r="NSO414"/>
  <c r="NSN414"/>
  <c r="NSM414"/>
  <c r="NSL414"/>
  <c r="NSK414"/>
  <c r="NSJ414"/>
  <c r="NSI414"/>
  <c r="NSH414"/>
  <c r="NSG414"/>
  <c r="NSF414"/>
  <c r="NSE414"/>
  <c r="NSD414"/>
  <c r="NSC414"/>
  <c r="NSB414"/>
  <c r="NSA414"/>
  <c r="NRZ414"/>
  <c r="NRY414"/>
  <c r="NRX414"/>
  <c r="NRW414"/>
  <c r="NRV414"/>
  <c r="NRU414"/>
  <c r="NRT414"/>
  <c r="NRS414"/>
  <c r="NRR414"/>
  <c r="NRQ414"/>
  <c r="NRP414"/>
  <c r="NRO414"/>
  <c r="NRN414"/>
  <c r="NRM414"/>
  <c r="NRL414"/>
  <c r="NRK414"/>
  <c r="NRJ414"/>
  <c r="NRI414"/>
  <c r="NRH414"/>
  <c r="NRG414"/>
  <c r="NRF414"/>
  <c r="NRE414"/>
  <c r="NRD414"/>
  <c r="NRC414"/>
  <c r="NRB414"/>
  <c r="NRA414"/>
  <c r="NQZ414"/>
  <c r="NQY414"/>
  <c r="NQX414"/>
  <c r="NQW414"/>
  <c r="NQV414"/>
  <c r="NQU414"/>
  <c r="NQT414"/>
  <c r="NQS414"/>
  <c r="NQR414"/>
  <c r="NQQ414"/>
  <c r="NQP414"/>
  <c r="NQO414"/>
  <c r="NQN414"/>
  <c r="NQM414"/>
  <c r="NQL414"/>
  <c r="NQK414"/>
  <c r="NQJ414"/>
  <c r="NQI414"/>
  <c r="NQH414"/>
  <c r="NQG414"/>
  <c r="NQF414"/>
  <c r="NQE414"/>
  <c r="NQD414"/>
  <c r="NQC414"/>
  <c r="NQB414"/>
  <c r="NQA414"/>
  <c r="NPZ414"/>
  <c r="NPY414"/>
  <c r="NPX414"/>
  <c r="NPW414"/>
  <c r="NPV414"/>
  <c r="NPU414"/>
  <c r="NPT414"/>
  <c r="NPS414"/>
  <c r="NPR414"/>
  <c r="NPQ414"/>
  <c r="NPP414"/>
  <c r="NPO414"/>
  <c r="NPN414"/>
  <c r="NPM414"/>
  <c r="NPL414"/>
  <c r="NPK414"/>
  <c r="NPJ414"/>
  <c r="NPI414"/>
  <c r="NPH414"/>
  <c r="NPG414"/>
  <c r="NPF414"/>
  <c r="NPE414"/>
  <c r="NPD414"/>
  <c r="NPC414"/>
  <c r="NPB414"/>
  <c r="NPA414"/>
  <c r="NOZ414"/>
  <c r="NOY414"/>
  <c r="NOX414"/>
  <c r="NOW414"/>
  <c r="NOV414"/>
  <c r="NOU414"/>
  <c r="NOT414"/>
  <c r="NOS414"/>
  <c r="NOR414"/>
  <c r="NOQ414"/>
  <c r="NOP414"/>
  <c r="NOO414"/>
  <c r="NON414"/>
  <c r="NOM414"/>
  <c r="NOL414"/>
  <c r="NOK414"/>
  <c r="NOJ414"/>
  <c r="NOI414"/>
  <c r="NOH414"/>
  <c r="NOG414"/>
  <c r="NOF414"/>
  <c r="NOE414"/>
  <c r="NOD414"/>
  <c r="NOC414"/>
  <c r="NOB414"/>
  <c r="NOA414"/>
  <c r="NNZ414"/>
  <c r="NNY414"/>
  <c r="NNX414"/>
  <c r="NNW414"/>
  <c r="NNV414"/>
  <c r="NNU414"/>
  <c r="NNT414"/>
  <c r="NNS414"/>
  <c r="NNR414"/>
  <c r="NNQ414"/>
  <c r="NNP414"/>
  <c r="NNO414"/>
  <c r="NNN414"/>
  <c r="NNM414"/>
  <c r="NNL414"/>
  <c r="NNK414"/>
  <c r="NNJ414"/>
  <c r="NNI414"/>
  <c r="NNH414"/>
  <c r="NNG414"/>
  <c r="NNF414"/>
  <c r="NNE414"/>
  <c r="NND414"/>
  <c r="NNC414"/>
  <c r="NNB414"/>
  <c r="NNA414"/>
  <c r="NMZ414"/>
  <c r="NMY414"/>
  <c r="NMX414"/>
  <c r="NMW414"/>
  <c r="NMV414"/>
  <c r="NMU414"/>
  <c r="NMT414"/>
  <c r="NMS414"/>
  <c r="NMR414"/>
  <c r="NMQ414"/>
  <c r="NMP414"/>
  <c r="NMO414"/>
  <c r="NMN414"/>
  <c r="NMM414"/>
  <c r="NML414"/>
  <c r="NMK414"/>
  <c r="NMJ414"/>
  <c r="NMI414"/>
  <c r="NMH414"/>
  <c r="NMG414"/>
  <c r="NMF414"/>
  <c r="NME414"/>
  <c r="NMD414"/>
  <c r="NMC414"/>
  <c r="NMB414"/>
  <c r="NMA414"/>
  <c r="NLZ414"/>
  <c r="NLY414"/>
  <c r="NLX414"/>
  <c r="NLW414"/>
  <c r="NLV414"/>
  <c r="NLU414"/>
  <c r="NLT414"/>
  <c r="NLS414"/>
  <c r="NLR414"/>
  <c r="NLQ414"/>
  <c r="NLP414"/>
  <c r="NLO414"/>
  <c r="NLN414"/>
  <c r="NLM414"/>
  <c r="NLL414"/>
  <c r="NLK414"/>
  <c r="NLJ414"/>
  <c r="NLI414"/>
  <c r="NLH414"/>
  <c r="NLG414"/>
  <c r="NLF414"/>
  <c r="NLE414"/>
  <c r="NLD414"/>
  <c r="NLC414"/>
  <c r="NLB414"/>
  <c r="NLA414"/>
  <c r="NKZ414"/>
  <c r="NKY414"/>
  <c r="NKX414"/>
  <c r="NKW414"/>
  <c r="NKV414"/>
  <c r="NKU414"/>
  <c r="NKT414"/>
  <c r="NKS414"/>
  <c r="NKR414"/>
  <c r="NKQ414"/>
  <c r="NKP414"/>
  <c r="NKO414"/>
  <c r="NKN414"/>
  <c r="NKM414"/>
  <c r="NKL414"/>
  <c r="NKK414"/>
  <c r="NKJ414"/>
  <c r="NKI414"/>
  <c r="NKH414"/>
  <c r="NKG414"/>
  <c r="NKF414"/>
  <c r="NKE414"/>
  <c r="NKD414"/>
  <c r="NKC414"/>
  <c r="NKB414"/>
  <c r="NKA414"/>
  <c r="NJZ414"/>
  <c r="NJY414"/>
  <c r="NJX414"/>
  <c r="NJW414"/>
  <c r="NJV414"/>
  <c r="NJU414"/>
  <c r="NJT414"/>
  <c r="NJS414"/>
  <c r="NJR414"/>
  <c r="NJQ414"/>
  <c r="NJP414"/>
  <c r="NJO414"/>
  <c r="NJN414"/>
  <c r="NJM414"/>
  <c r="NJL414"/>
  <c r="NJK414"/>
  <c r="NJJ414"/>
  <c r="NJI414"/>
  <c r="NJH414"/>
  <c r="NJG414"/>
  <c r="NJF414"/>
  <c r="NJE414"/>
  <c r="NJD414"/>
  <c r="NJC414"/>
  <c r="NJB414"/>
  <c r="NJA414"/>
  <c r="NIZ414"/>
  <c r="NIY414"/>
  <c r="NIX414"/>
  <c r="NIW414"/>
  <c r="NIV414"/>
  <c r="NIU414"/>
  <c r="NIT414"/>
  <c r="NIS414"/>
  <c r="NIR414"/>
  <c r="NIQ414"/>
  <c r="NIP414"/>
  <c r="NIO414"/>
  <c r="NIN414"/>
  <c r="NIM414"/>
  <c r="NIL414"/>
  <c r="NIK414"/>
  <c r="NIJ414"/>
  <c r="NII414"/>
  <c r="NIH414"/>
  <c r="NIG414"/>
  <c r="NIF414"/>
  <c r="NIE414"/>
  <c r="NID414"/>
  <c r="NIC414"/>
  <c r="NIB414"/>
  <c r="NIA414"/>
  <c r="NHZ414"/>
  <c r="NHY414"/>
  <c r="NHX414"/>
  <c r="NHW414"/>
  <c r="NHV414"/>
  <c r="NHU414"/>
  <c r="NHT414"/>
  <c r="NHS414"/>
  <c r="NHR414"/>
  <c r="NHQ414"/>
  <c r="NHP414"/>
  <c r="NHO414"/>
  <c r="NHN414"/>
  <c r="NHM414"/>
  <c r="NHL414"/>
  <c r="NHK414"/>
  <c r="NHJ414"/>
  <c r="NHI414"/>
  <c r="NHH414"/>
  <c r="NHG414"/>
  <c r="NHF414"/>
  <c r="NHE414"/>
  <c r="NHD414"/>
  <c r="NHC414"/>
  <c r="NHB414"/>
  <c r="NHA414"/>
  <c r="NGZ414"/>
  <c r="NGY414"/>
  <c r="NGX414"/>
  <c r="NGW414"/>
  <c r="NGV414"/>
  <c r="NGU414"/>
  <c r="NGT414"/>
  <c r="NGS414"/>
  <c r="NGR414"/>
  <c r="NGQ414"/>
  <c r="NGP414"/>
  <c r="NGO414"/>
  <c r="NGN414"/>
  <c r="NGM414"/>
  <c r="NGL414"/>
  <c r="NGK414"/>
  <c r="NGJ414"/>
  <c r="NGI414"/>
  <c r="NGH414"/>
  <c r="NGG414"/>
  <c r="NGF414"/>
  <c r="NGE414"/>
  <c r="NGD414"/>
  <c r="NGC414"/>
  <c r="NGB414"/>
  <c r="NGA414"/>
  <c r="NFZ414"/>
  <c r="NFY414"/>
  <c r="NFX414"/>
  <c r="NFW414"/>
  <c r="NFV414"/>
  <c r="NFU414"/>
  <c r="NFT414"/>
  <c r="NFS414"/>
  <c r="NFR414"/>
  <c r="NFQ414"/>
  <c r="NFP414"/>
  <c r="NFO414"/>
  <c r="NFN414"/>
  <c r="NFM414"/>
  <c r="NFL414"/>
  <c r="NFK414"/>
  <c r="NFJ414"/>
  <c r="NFI414"/>
  <c r="NFH414"/>
  <c r="NFG414"/>
  <c r="NFF414"/>
  <c r="NFE414"/>
  <c r="NFD414"/>
  <c r="NFC414"/>
  <c r="NFB414"/>
  <c r="NFA414"/>
  <c r="NEZ414"/>
  <c r="NEY414"/>
  <c r="NEX414"/>
  <c r="NEW414"/>
  <c r="NEV414"/>
  <c r="NEU414"/>
  <c r="NET414"/>
  <c r="NES414"/>
  <c r="NER414"/>
  <c r="NEQ414"/>
  <c r="NEP414"/>
  <c r="NEO414"/>
  <c r="NEN414"/>
  <c r="NEM414"/>
  <c r="NEL414"/>
  <c r="NEK414"/>
  <c r="NEJ414"/>
  <c r="NEI414"/>
  <c r="NEH414"/>
  <c r="NEG414"/>
  <c r="NEF414"/>
  <c r="NEE414"/>
  <c r="NED414"/>
  <c r="NEC414"/>
  <c r="NEB414"/>
  <c r="NEA414"/>
  <c r="NDZ414"/>
  <c r="NDY414"/>
  <c r="NDX414"/>
  <c r="NDW414"/>
  <c r="NDV414"/>
  <c r="NDU414"/>
  <c r="NDT414"/>
  <c r="NDS414"/>
  <c r="NDR414"/>
  <c r="NDQ414"/>
  <c r="NDP414"/>
  <c r="NDO414"/>
  <c r="NDN414"/>
  <c r="NDM414"/>
  <c r="NDL414"/>
  <c r="NDK414"/>
  <c r="NDJ414"/>
  <c r="NDI414"/>
  <c r="NDH414"/>
  <c r="NDG414"/>
  <c r="NDF414"/>
  <c r="NDE414"/>
  <c r="NDD414"/>
  <c r="NDC414"/>
  <c r="NDB414"/>
  <c r="NDA414"/>
  <c r="NCZ414"/>
  <c r="NCY414"/>
  <c r="NCX414"/>
  <c r="NCW414"/>
  <c r="NCV414"/>
  <c r="NCU414"/>
  <c r="NCT414"/>
  <c r="NCS414"/>
  <c r="NCR414"/>
  <c r="NCQ414"/>
  <c r="NCP414"/>
  <c r="NCO414"/>
  <c r="NCN414"/>
  <c r="NCM414"/>
  <c r="NCL414"/>
  <c r="NCK414"/>
  <c r="NCJ414"/>
  <c r="NCI414"/>
  <c r="NCH414"/>
  <c r="NCG414"/>
  <c r="NCF414"/>
  <c r="NCE414"/>
  <c r="NCD414"/>
  <c r="NCC414"/>
  <c r="NCB414"/>
  <c r="NCA414"/>
  <c r="NBZ414"/>
  <c r="NBY414"/>
  <c r="NBX414"/>
  <c r="NBW414"/>
  <c r="NBV414"/>
  <c r="NBU414"/>
  <c r="NBT414"/>
  <c r="NBS414"/>
  <c r="NBR414"/>
  <c r="NBQ414"/>
  <c r="NBP414"/>
  <c r="NBO414"/>
  <c r="NBN414"/>
  <c r="NBM414"/>
  <c r="NBL414"/>
  <c r="NBK414"/>
  <c r="NBJ414"/>
  <c r="NBI414"/>
  <c r="NBH414"/>
  <c r="NBG414"/>
  <c r="NBF414"/>
  <c r="NBE414"/>
  <c r="NBD414"/>
  <c r="NBC414"/>
  <c r="NBB414"/>
  <c r="NBA414"/>
  <c r="NAZ414"/>
  <c r="NAY414"/>
  <c r="NAX414"/>
  <c r="NAW414"/>
  <c r="NAV414"/>
  <c r="NAU414"/>
  <c r="NAT414"/>
  <c r="NAS414"/>
  <c r="NAR414"/>
  <c r="NAQ414"/>
  <c r="NAP414"/>
  <c r="NAO414"/>
  <c r="NAN414"/>
  <c r="NAM414"/>
  <c r="NAL414"/>
  <c r="NAK414"/>
  <c r="NAJ414"/>
  <c r="NAI414"/>
  <c r="NAH414"/>
  <c r="NAG414"/>
  <c r="NAF414"/>
  <c r="NAE414"/>
  <c r="NAD414"/>
  <c r="NAC414"/>
  <c r="NAB414"/>
  <c r="NAA414"/>
  <c r="MZZ414"/>
  <c r="MZY414"/>
  <c r="MZX414"/>
  <c r="MZW414"/>
  <c r="MZV414"/>
  <c r="MZU414"/>
  <c r="MZT414"/>
  <c r="MZS414"/>
  <c r="MZR414"/>
  <c r="MZQ414"/>
  <c r="MZP414"/>
  <c r="MZO414"/>
  <c r="MZN414"/>
  <c r="MZM414"/>
  <c r="MZL414"/>
  <c r="MZK414"/>
  <c r="MZJ414"/>
  <c r="MZI414"/>
  <c r="MZH414"/>
  <c r="MZG414"/>
  <c r="MZF414"/>
  <c r="MZE414"/>
  <c r="MZD414"/>
  <c r="MZC414"/>
  <c r="MZB414"/>
  <c r="MZA414"/>
  <c r="MYZ414"/>
  <c r="MYY414"/>
  <c r="MYX414"/>
  <c r="MYW414"/>
  <c r="MYV414"/>
  <c r="MYU414"/>
  <c r="MYT414"/>
  <c r="MYS414"/>
  <c r="MYR414"/>
  <c r="MYQ414"/>
  <c r="MYP414"/>
  <c r="MYO414"/>
  <c r="MYN414"/>
  <c r="MYM414"/>
  <c r="MYL414"/>
  <c r="MYK414"/>
  <c r="MYJ414"/>
  <c r="MYI414"/>
  <c r="MYH414"/>
  <c r="MYG414"/>
  <c r="MYF414"/>
  <c r="MYE414"/>
  <c r="MYD414"/>
  <c r="MYC414"/>
  <c r="MYB414"/>
  <c r="MYA414"/>
  <c r="MXZ414"/>
  <c r="MXY414"/>
  <c r="MXX414"/>
  <c r="MXW414"/>
  <c r="MXV414"/>
  <c r="MXU414"/>
  <c r="MXT414"/>
  <c r="MXS414"/>
  <c r="MXR414"/>
  <c r="MXQ414"/>
  <c r="MXP414"/>
  <c r="MXO414"/>
  <c r="MXN414"/>
  <c r="MXM414"/>
  <c r="MXL414"/>
  <c r="MXK414"/>
  <c r="MXJ414"/>
  <c r="MXI414"/>
  <c r="MXH414"/>
  <c r="MXG414"/>
  <c r="MXF414"/>
  <c r="MXE414"/>
  <c r="MXD414"/>
  <c r="MXC414"/>
  <c r="MXB414"/>
  <c r="MXA414"/>
  <c r="MWZ414"/>
  <c r="MWY414"/>
  <c r="MWX414"/>
  <c r="MWW414"/>
  <c r="MWV414"/>
  <c r="MWU414"/>
  <c r="MWT414"/>
  <c r="MWS414"/>
  <c r="MWR414"/>
  <c r="MWQ414"/>
  <c r="MWP414"/>
  <c r="MWO414"/>
  <c r="MWN414"/>
  <c r="MWM414"/>
  <c r="MWL414"/>
  <c r="MWK414"/>
  <c r="MWJ414"/>
  <c r="MWI414"/>
  <c r="MWH414"/>
  <c r="MWG414"/>
  <c r="MWF414"/>
  <c r="MWE414"/>
  <c r="MWD414"/>
  <c r="MWC414"/>
  <c r="MWB414"/>
  <c r="MWA414"/>
  <c r="MVZ414"/>
  <c r="MVY414"/>
  <c r="MVX414"/>
  <c r="MVW414"/>
  <c r="MVV414"/>
  <c r="MVU414"/>
  <c r="MVT414"/>
  <c r="MVS414"/>
  <c r="MVR414"/>
  <c r="MVQ414"/>
  <c r="MVP414"/>
  <c r="MVO414"/>
  <c r="MVN414"/>
  <c r="MVM414"/>
  <c r="MVL414"/>
  <c r="MVK414"/>
  <c r="MVJ414"/>
  <c r="MVI414"/>
  <c r="MVH414"/>
  <c r="MVG414"/>
  <c r="MVF414"/>
  <c r="MVE414"/>
  <c r="MVD414"/>
  <c r="MVC414"/>
  <c r="MVB414"/>
  <c r="MVA414"/>
  <c r="MUZ414"/>
  <c r="MUY414"/>
  <c r="MUX414"/>
  <c r="MUW414"/>
  <c r="MUV414"/>
  <c r="MUU414"/>
  <c r="MUT414"/>
  <c r="MUS414"/>
  <c r="MUR414"/>
  <c r="MUQ414"/>
  <c r="MUP414"/>
  <c r="MUO414"/>
  <c r="MUN414"/>
  <c r="MUM414"/>
  <c r="MUL414"/>
  <c r="MUK414"/>
  <c r="MUJ414"/>
  <c r="MUI414"/>
  <c r="MUH414"/>
  <c r="MUG414"/>
  <c r="MUF414"/>
  <c r="MUE414"/>
  <c r="MUD414"/>
  <c r="MUC414"/>
  <c r="MUB414"/>
  <c r="MUA414"/>
  <c r="MTZ414"/>
  <c r="MTY414"/>
  <c r="MTX414"/>
  <c r="MTW414"/>
  <c r="MTV414"/>
  <c r="MTU414"/>
  <c r="MTT414"/>
  <c r="MTS414"/>
  <c r="MTR414"/>
  <c r="MTQ414"/>
  <c r="MTP414"/>
  <c r="MTO414"/>
  <c r="MTN414"/>
  <c r="MTM414"/>
  <c r="MTL414"/>
  <c r="MTK414"/>
  <c r="MTJ414"/>
  <c r="MTI414"/>
  <c r="MTH414"/>
  <c r="MTG414"/>
  <c r="MTF414"/>
  <c r="MTE414"/>
  <c r="MTD414"/>
  <c r="MTC414"/>
  <c r="MTB414"/>
  <c r="MTA414"/>
  <c r="MSZ414"/>
  <c r="MSY414"/>
  <c r="MSX414"/>
  <c r="MSW414"/>
  <c r="MSV414"/>
  <c r="MSU414"/>
  <c r="MST414"/>
  <c r="MSS414"/>
  <c r="MSR414"/>
  <c r="MSQ414"/>
  <c r="MSP414"/>
  <c r="MSO414"/>
  <c r="MSN414"/>
  <c r="MSM414"/>
  <c r="MSL414"/>
  <c r="MSK414"/>
  <c r="MSJ414"/>
  <c r="MSI414"/>
  <c r="MSH414"/>
  <c r="MSG414"/>
  <c r="MSF414"/>
  <c r="MSE414"/>
  <c r="MSD414"/>
  <c r="MSC414"/>
  <c r="MSB414"/>
  <c r="MSA414"/>
  <c r="MRZ414"/>
  <c r="MRY414"/>
  <c r="MRX414"/>
  <c r="MRW414"/>
  <c r="MRV414"/>
  <c r="MRU414"/>
  <c r="MRT414"/>
  <c r="MRS414"/>
  <c r="MRR414"/>
  <c r="MRQ414"/>
  <c r="MRP414"/>
  <c r="MRO414"/>
  <c r="MRN414"/>
  <c r="MRM414"/>
  <c r="MRL414"/>
  <c r="MRK414"/>
  <c r="MRJ414"/>
  <c r="MRI414"/>
  <c r="MRH414"/>
  <c r="MRG414"/>
  <c r="MRF414"/>
  <c r="MRE414"/>
  <c r="MRD414"/>
  <c r="MRC414"/>
  <c r="MRB414"/>
  <c r="MRA414"/>
  <c r="MQZ414"/>
  <c r="MQY414"/>
  <c r="MQX414"/>
  <c r="MQW414"/>
  <c r="MQV414"/>
  <c r="MQU414"/>
  <c r="MQT414"/>
  <c r="MQS414"/>
  <c r="MQR414"/>
  <c r="MQQ414"/>
  <c r="MQP414"/>
  <c r="MQO414"/>
  <c r="MQN414"/>
  <c r="MQM414"/>
  <c r="MQL414"/>
  <c r="MQK414"/>
  <c r="MQJ414"/>
  <c r="MQI414"/>
  <c r="MQH414"/>
  <c r="MQG414"/>
  <c r="MQF414"/>
  <c r="MQE414"/>
  <c r="MQD414"/>
  <c r="MQC414"/>
  <c r="MQB414"/>
  <c r="MQA414"/>
  <c r="MPZ414"/>
  <c r="MPY414"/>
  <c r="MPX414"/>
  <c r="MPW414"/>
  <c r="MPV414"/>
  <c r="MPU414"/>
  <c r="MPT414"/>
  <c r="MPS414"/>
  <c r="MPR414"/>
  <c r="MPQ414"/>
  <c r="MPP414"/>
  <c r="MPO414"/>
  <c r="MPN414"/>
  <c r="MPM414"/>
  <c r="MPL414"/>
  <c r="MPK414"/>
  <c r="MPJ414"/>
  <c r="MPI414"/>
  <c r="MPH414"/>
  <c r="MPG414"/>
  <c r="MPF414"/>
  <c r="MPE414"/>
  <c r="MPD414"/>
  <c r="MPC414"/>
  <c r="MPB414"/>
  <c r="MPA414"/>
  <c r="MOZ414"/>
  <c r="MOY414"/>
  <c r="MOX414"/>
  <c r="MOW414"/>
  <c r="MOV414"/>
  <c r="MOU414"/>
  <c r="MOT414"/>
  <c r="MOS414"/>
  <c r="MOR414"/>
  <c r="MOQ414"/>
  <c r="MOP414"/>
  <c r="MOO414"/>
  <c r="MON414"/>
  <c r="MOM414"/>
  <c r="MOL414"/>
  <c r="MOK414"/>
  <c r="MOJ414"/>
  <c r="MOI414"/>
  <c r="MOH414"/>
  <c r="MOG414"/>
  <c r="MOF414"/>
  <c r="MOE414"/>
  <c r="MOD414"/>
  <c r="MOC414"/>
  <c r="MOB414"/>
  <c r="MOA414"/>
  <c r="MNZ414"/>
  <c r="MNY414"/>
  <c r="MNX414"/>
  <c r="MNW414"/>
  <c r="MNV414"/>
  <c r="MNU414"/>
  <c r="MNT414"/>
  <c r="MNS414"/>
  <c r="MNR414"/>
  <c r="MNQ414"/>
  <c r="MNP414"/>
  <c r="MNO414"/>
  <c r="MNN414"/>
  <c r="MNM414"/>
  <c r="MNL414"/>
  <c r="MNK414"/>
  <c r="MNJ414"/>
  <c r="MNI414"/>
  <c r="MNH414"/>
  <c r="MNG414"/>
  <c r="MNF414"/>
  <c r="MNE414"/>
  <c r="MND414"/>
  <c r="MNC414"/>
  <c r="MNB414"/>
  <c r="MNA414"/>
  <c r="MMZ414"/>
  <c r="MMY414"/>
  <c r="MMX414"/>
  <c r="MMW414"/>
  <c r="MMV414"/>
  <c r="MMU414"/>
  <c r="MMT414"/>
  <c r="MMS414"/>
  <c r="MMR414"/>
  <c r="MMQ414"/>
  <c r="MMP414"/>
  <c r="MMO414"/>
  <c r="MMN414"/>
  <c r="MMM414"/>
  <c r="MML414"/>
  <c r="MMK414"/>
  <c r="MMJ414"/>
  <c r="MMI414"/>
  <c r="MMH414"/>
  <c r="MMG414"/>
  <c r="MMF414"/>
  <c r="MME414"/>
  <c r="MMD414"/>
  <c r="MMC414"/>
  <c r="MMB414"/>
  <c r="MMA414"/>
  <c r="MLZ414"/>
  <c r="MLY414"/>
  <c r="MLX414"/>
  <c r="MLW414"/>
  <c r="MLV414"/>
  <c r="MLU414"/>
  <c r="MLT414"/>
  <c r="MLS414"/>
  <c r="MLR414"/>
  <c r="MLQ414"/>
  <c r="MLP414"/>
  <c r="MLO414"/>
  <c r="MLN414"/>
  <c r="MLM414"/>
  <c r="MLL414"/>
  <c r="MLK414"/>
  <c r="MLJ414"/>
  <c r="MLI414"/>
  <c r="MLH414"/>
  <c r="MLG414"/>
  <c r="MLF414"/>
  <c r="MLE414"/>
  <c r="MLD414"/>
  <c r="MLC414"/>
  <c r="MLB414"/>
  <c r="MLA414"/>
  <c r="MKZ414"/>
  <c r="MKY414"/>
  <c r="MKX414"/>
  <c r="MKW414"/>
  <c r="MKV414"/>
  <c r="MKU414"/>
  <c r="MKT414"/>
  <c r="MKS414"/>
  <c r="MKR414"/>
  <c r="MKQ414"/>
  <c r="MKP414"/>
  <c r="MKO414"/>
  <c r="MKN414"/>
  <c r="MKM414"/>
  <c r="MKL414"/>
  <c r="MKK414"/>
  <c r="MKJ414"/>
  <c r="MKI414"/>
  <c r="MKH414"/>
  <c r="MKG414"/>
  <c r="MKF414"/>
  <c r="MKE414"/>
  <c r="MKD414"/>
  <c r="MKC414"/>
  <c r="MKB414"/>
  <c r="MKA414"/>
  <c r="MJZ414"/>
  <c r="MJY414"/>
  <c r="MJX414"/>
  <c r="MJW414"/>
  <c r="MJV414"/>
  <c r="MJU414"/>
  <c r="MJT414"/>
  <c r="MJS414"/>
  <c r="MJR414"/>
  <c r="MJQ414"/>
  <c r="MJP414"/>
  <c r="MJO414"/>
  <c r="MJN414"/>
  <c r="MJM414"/>
  <c r="MJL414"/>
  <c r="MJK414"/>
  <c r="MJJ414"/>
  <c r="MJI414"/>
  <c r="MJH414"/>
  <c r="MJG414"/>
  <c r="MJF414"/>
  <c r="MJE414"/>
  <c r="MJD414"/>
  <c r="MJC414"/>
  <c r="MJB414"/>
  <c r="MJA414"/>
  <c r="MIZ414"/>
  <c r="MIY414"/>
  <c r="MIX414"/>
  <c r="MIW414"/>
  <c r="MIV414"/>
  <c r="MIU414"/>
  <c r="MIT414"/>
  <c r="MIS414"/>
  <c r="MIR414"/>
  <c r="MIQ414"/>
  <c r="MIP414"/>
  <c r="MIO414"/>
  <c r="MIN414"/>
  <c r="MIM414"/>
  <c r="MIL414"/>
  <c r="MIK414"/>
  <c r="MIJ414"/>
  <c r="MII414"/>
  <c r="MIH414"/>
  <c r="MIG414"/>
  <c r="MIF414"/>
  <c r="MIE414"/>
  <c r="MID414"/>
  <c r="MIC414"/>
  <c r="MIB414"/>
  <c r="MIA414"/>
  <c r="MHZ414"/>
  <c r="MHY414"/>
  <c r="MHX414"/>
  <c r="MHW414"/>
  <c r="MHV414"/>
  <c r="MHU414"/>
  <c r="MHT414"/>
  <c r="MHS414"/>
  <c r="MHR414"/>
  <c r="MHQ414"/>
  <c r="MHP414"/>
  <c r="MHO414"/>
  <c r="MHN414"/>
  <c r="MHM414"/>
  <c r="MHL414"/>
  <c r="MHK414"/>
  <c r="MHJ414"/>
  <c r="MHI414"/>
  <c r="MHH414"/>
  <c r="MHG414"/>
  <c r="MHF414"/>
  <c r="MHE414"/>
  <c r="MHD414"/>
  <c r="MHC414"/>
  <c r="MHB414"/>
  <c r="MHA414"/>
  <c r="MGZ414"/>
  <c r="MGY414"/>
  <c r="MGX414"/>
  <c r="MGW414"/>
  <c r="MGV414"/>
  <c r="MGU414"/>
  <c r="MGT414"/>
  <c r="MGS414"/>
  <c r="MGR414"/>
  <c r="MGQ414"/>
  <c r="MGP414"/>
  <c r="MGO414"/>
  <c r="MGN414"/>
  <c r="MGM414"/>
  <c r="MGL414"/>
  <c r="MGK414"/>
  <c r="MGJ414"/>
  <c r="MGI414"/>
  <c r="MGH414"/>
  <c r="MGG414"/>
  <c r="MGF414"/>
  <c r="MGE414"/>
  <c r="MGD414"/>
  <c r="MGC414"/>
  <c r="MGB414"/>
  <c r="MGA414"/>
  <c r="MFZ414"/>
  <c r="MFY414"/>
  <c r="MFX414"/>
  <c r="MFW414"/>
  <c r="MFV414"/>
  <c r="MFU414"/>
  <c r="MFT414"/>
  <c r="MFS414"/>
  <c r="MFR414"/>
  <c r="MFQ414"/>
  <c r="MFP414"/>
  <c r="MFO414"/>
  <c r="MFN414"/>
  <c r="MFM414"/>
  <c r="MFL414"/>
  <c r="MFK414"/>
  <c r="MFJ414"/>
  <c r="MFI414"/>
  <c r="MFH414"/>
  <c r="MFG414"/>
  <c r="MFF414"/>
  <c r="MFE414"/>
  <c r="MFD414"/>
  <c r="MFC414"/>
  <c r="MFB414"/>
  <c r="MFA414"/>
  <c r="MEZ414"/>
  <c r="MEY414"/>
  <c r="MEX414"/>
  <c r="MEW414"/>
  <c r="MEV414"/>
  <c r="MEU414"/>
  <c r="MET414"/>
  <c r="MES414"/>
  <c r="MER414"/>
  <c r="MEQ414"/>
  <c r="MEP414"/>
  <c r="MEO414"/>
  <c r="MEN414"/>
  <c r="MEM414"/>
  <c r="MEL414"/>
  <c r="MEK414"/>
  <c r="MEJ414"/>
  <c r="MEI414"/>
  <c r="MEH414"/>
  <c r="MEG414"/>
  <c r="MEF414"/>
  <c r="MEE414"/>
  <c r="MED414"/>
  <c r="MEC414"/>
  <c r="MEB414"/>
  <c r="MEA414"/>
  <c r="MDZ414"/>
  <c r="MDY414"/>
  <c r="MDX414"/>
  <c r="MDW414"/>
  <c r="MDV414"/>
  <c r="MDU414"/>
  <c r="MDT414"/>
  <c r="MDS414"/>
  <c r="MDR414"/>
  <c r="MDQ414"/>
  <c r="MDP414"/>
  <c r="MDO414"/>
  <c r="MDN414"/>
  <c r="MDM414"/>
  <c r="MDL414"/>
  <c r="MDK414"/>
  <c r="MDJ414"/>
  <c r="MDI414"/>
  <c r="MDH414"/>
  <c r="MDG414"/>
  <c r="MDF414"/>
  <c r="MDE414"/>
  <c r="MDD414"/>
  <c r="MDC414"/>
  <c r="MDB414"/>
  <c r="MDA414"/>
  <c r="MCZ414"/>
  <c r="MCY414"/>
  <c r="MCX414"/>
  <c r="MCW414"/>
  <c r="MCV414"/>
  <c r="MCU414"/>
  <c r="MCT414"/>
  <c r="MCS414"/>
  <c r="MCR414"/>
  <c r="MCQ414"/>
  <c r="MCP414"/>
  <c r="MCO414"/>
  <c r="MCN414"/>
  <c r="MCM414"/>
  <c r="MCL414"/>
  <c r="MCK414"/>
  <c r="MCJ414"/>
  <c r="MCI414"/>
  <c r="MCH414"/>
  <c r="MCG414"/>
  <c r="MCF414"/>
  <c r="MCE414"/>
  <c r="MCD414"/>
  <c r="MCC414"/>
  <c r="MCB414"/>
  <c r="MCA414"/>
  <c r="MBZ414"/>
  <c r="MBY414"/>
  <c r="MBX414"/>
  <c r="MBW414"/>
  <c r="MBV414"/>
  <c r="MBU414"/>
  <c r="MBT414"/>
  <c r="MBS414"/>
  <c r="MBR414"/>
  <c r="MBQ414"/>
  <c r="MBP414"/>
  <c r="MBO414"/>
  <c r="MBN414"/>
  <c r="MBM414"/>
  <c r="MBL414"/>
  <c r="MBK414"/>
  <c r="MBJ414"/>
  <c r="MBI414"/>
  <c r="MBH414"/>
  <c r="MBG414"/>
  <c r="MBF414"/>
  <c r="MBE414"/>
  <c r="MBD414"/>
  <c r="MBC414"/>
  <c r="MBB414"/>
  <c r="MBA414"/>
  <c r="MAZ414"/>
  <c r="MAY414"/>
  <c r="MAX414"/>
  <c r="MAW414"/>
  <c r="MAV414"/>
  <c r="MAU414"/>
  <c r="MAT414"/>
  <c r="MAS414"/>
  <c r="MAR414"/>
  <c r="MAQ414"/>
  <c r="MAP414"/>
  <c r="MAO414"/>
  <c r="MAN414"/>
  <c r="MAM414"/>
  <c r="MAL414"/>
  <c r="MAK414"/>
  <c r="MAJ414"/>
  <c r="MAI414"/>
  <c r="MAH414"/>
  <c r="MAG414"/>
  <c r="MAF414"/>
  <c r="MAE414"/>
  <c r="MAD414"/>
  <c r="MAC414"/>
  <c r="MAB414"/>
  <c r="MAA414"/>
  <c r="LZZ414"/>
  <c r="LZY414"/>
  <c r="LZX414"/>
  <c r="LZW414"/>
  <c r="LZV414"/>
  <c r="LZU414"/>
  <c r="LZT414"/>
  <c r="LZS414"/>
  <c r="LZR414"/>
  <c r="LZQ414"/>
  <c r="LZP414"/>
  <c r="LZO414"/>
  <c r="LZN414"/>
  <c r="LZM414"/>
  <c r="LZL414"/>
  <c r="LZK414"/>
  <c r="LZJ414"/>
  <c r="LZI414"/>
  <c r="LZH414"/>
  <c r="LZG414"/>
  <c r="LZF414"/>
  <c r="LZE414"/>
  <c r="LZD414"/>
  <c r="LZC414"/>
  <c r="LZB414"/>
  <c r="LZA414"/>
  <c r="LYZ414"/>
  <c r="LYY414"/>
  <c r="LYX414"/>
  <c r="LYW414"/>
  <c r="LYV414"/>
  <c r="LYU414"/>
  <c r="LYT414"/>
  <c r="LYS414"/>
  <c r="LYR414"/>
  <c r="LYQ414"/>
  <c r="LYP414"/>
  <c r="LYO414"/>
  <c r="LYN414"/>
  <c r="LYM414"/>
  <c r="LYL414"/>
  <c r="LYK414"/>
  <c r="LYJ414"/>
  <c r="LYI414"/>
  <c r="LYH414"/>
  <c r="LYG414"/>
  <c r="LYF414"/>
  <c r="LYE414"/>
  <c r="LYD414"/>
  <c r="LYC414"/>
  <c r="LYB414"/>
  <c r="LYA414"/>
  <c r="LXZ414"/>
  <c r="LXY414"/>
  <c r="LXX414"/>
  <c r="LXW414"/>
  <c r="LXV414"/>
  <c r="LXU414"/>
  <c r="LXT414"/>
  <c r="LXS414"/>
  <c r="LXR414"/>
  <c r="LXQ414"/>
  <c r="LXP414"/>
  <c r="LXO414"/>
  <c r="LXN414"/>
  <c r="LXM414"/>
  <c r="LXL414"/>
  <c r="LXK414"/>
  <c r="LXJ414"/>
  <c r="LXI414"/>
  <c r="LXH414"/>
  <c r="LXG414"/>
  <c r="LXF414"/>
  <c r="LXE414"/>
  <c r="LXD414"/>
  <c r="LXC414"/>
  <c r="LXB414"/>
  <c r="LXA414"/>
  <c r="LWZ414"/>
  <c r="LWY414"/>
  <c r="LWX414"/>
  <c r="LWW414"/>
  <c r="LWV414"/>
  <c r="LWU414"/>
  <c r="LWT414"/>
  <c r="LWS414"/>
  <c r="LWR414"/>
  <c r="LWQ414"/>
  <c r="LWP414"/>
  <c r="LWO414"/>
  <c r="LWN414"/>
  <c r="LWM414"/>
  <c r="LWL414"/>
  <c r="LWK414"/>
  <c r="LWJ414"/>
  <c r="LWI414"/>
  <c r="LWH414"/>
  <c r="LWG414"/>
  <c r="LWF414"/>
  <c r="LWE414"/>
  <c r="LWD414"/>
  <c r="LWC414"/>
  <c r="LWB414"/>
  <c r="LWA414"/>
  <c r="LVZ414"/>
  <c r="LVY414"/>
  <c r="LVX414"/>
  <c r="LVW414"/>
  <c r="LVV414"/>
  <c r="LVU414"/>
  <c r="LVT414"/>
  <c r="LVS414"/>
  <c r="LVR414"/>
  <c r="LVQ414"/>
  <c r="LVP414"/>
  <c r="LVO414"/>
  <c r="LVN414"/>
  <c r="LVM414"/>
  <c r="LVL414"/>
  <c r="LVK414"/>
  <c r="LVJ414"/>
  <c r="LVI414"/>
  <c r="LVH414"/>
  <c r="LVG414"/>
  <c r="LVF414"/>
  <c r="LVE414"/>
  <c r="LVD414"/>
  <c r="LVC414"/>
  <c r="LVB414"/>
  <c r="LVA414"/>
  <c r="LUZ414"/>
  <c r="LUY414"/>
  <c r="LUX414"/>
  <c r="LUW414"/>
  <c r="LUV414"/>
  <c r="LUU414"/>
  <c r="LUT414"/>
  <c r="LUS414"/>
  <c r="LUR414"/>
  <c r="LUQ414"/>
  <c r="LUP414"/>
  <c r="LUO414"/>
  <c r="LUN414"/>
  <c r="LUM414"/>
  <c r="LUL414"/>
  <c r="LUK414"/>
  <c r="LUJ414"/>
  <c r="LUI414"/>
  <c r="LUH414"/>
  <c r="LUG414"/>
  <c r="LUF414"/>
  <c r="LUE414"/>
  <c r="LUD414"/>
  <c r="LUC414"/>
  <c r="LUB414"/>
  <c r="LUA414"/>
  <c r="LTZ414"/>
  <c r="LTY414"/>
  <c r="LTX414"/>
  <c r="LTW414"/>
  <c r="LTV414"/>
  <c r="LTU414"/>
  <c r="LTT414"/>
  <c r="LTS414"/>
  <c r="LTR414"/>
  <c r="LTQ414"/>
  <c r="LTP414"/>
  <c r="LTO414"/>
  <c r="LTN414"/>
  <c r="LTM414"/>
  <c r="LTL414"/>
  <c r="LTK414"/>
  <c r="LTJ414"/>
  <c r="LTI414"/>
  <c r="LTH414"/>
  <c r="LTG414"/>
  <c r="LTF414"/>
  <c r="LTE414"/>
  <c r="LTD414"/>
  <c r="LTC414"/>
  <c r="LTB414"/>
  <c r="LTA414"/>
  <c r="LSZ414"/>
  <c r="LSY414"/>
  <c r="LSX414"/>
  <c r="LSW414"/>
  <c r="LSV414"/>
  <c r="LSU414"/>
  <c r="LST414"/>
  <c r="LSS414"/>
  <c r="LSR414"/>
  <c r="LSQ414"/>
  <c r="LSP414"/>
  <c r="LSO414"/>
  <c r="LSN414"/>
  <c r="LSM414"/>
  <c r="LSL414"/>
  <c r="LSK414"/>
  <c r="LSJ414"/>
  <c r="LSI414"/>
  <c r="LSH414"/>
  <c r="LSG414"/>
  <c r="LSF414"/>
  <c r="LSE414"/>
  <c r="LSD414"/>
  <c r="LSC414"/>
  <c r="LSB414"/>
  <c r="LSA414"/>
  <c r="LRZ414"/>
  <c r="LRY414"/>
  <c r="LRX414"/>
  <c r="LRW414"/>
  <c r="LRV414"/>
  <c r="LRU414"/>
  <c r="LRT414"/>
  <c r="LRS414"/>
  <c r="LRR414"/>
  <c r="LRQ414"/>
  <c r="LRP414"/>
  <c r="LRO414"/>
  <c r="LRN414"/>
  <c r="LRM414"/>
  <c r="LRL414"/>
  <c r="LRK414"/>
  <c r="LRJ414"/>
  <c r="LRI414"/>
  <c r="LRH414"/>
  <c r="LRG414"/>
  <c r="LRF414"/>
  <c r="LRE414"/>
  <c r="LRD414"/>
  <c r="LRC414"/>
  <c r="LRB414"/>
  <c r="LRA414"/>
  <c r="LQZ414"/>
  <c r="LQY414"/>
  <c r="LQX414"/>
  <c r="LQW414"/>
  <c r="LQV414"/>
  <c r="LQU414"/>
  <c r="LQT414"/>
  <c r="LQS414"/>
  <c r="LQR414"/>
  <c r="LQQ414"/>
  <c r="LQP414"/>
  <c r="LQO414"/>
  <c r="LQN414"/>
  <c r="LQM414"/>
  <c r="LQL414"/>
  <c r="LQK414"/>
  <c r="LQJ414"/>
  <c r="LQI414"/>
  <c r="LQH414"/>
  <c r="LQG414"/>
  <c r="LQF414"/>
  <c r="LQE414"/>
  <c r="LQD414"/>
  <c r="LQC414"/>
  <c r="LQB414"/>
  <c r="LQA414"/>
  <c r="LPZ414"/>
  <c r="LPY414"/>
  <c r="LPX414"/>
  <c r="LPW414"/>
  <c r="LPV414"/>
  <c r="LPU414"/>
  <c r="LPT414"/>
  <c r="LPS414"/>
  <c r="LPR414"/>
  <c r="LPQ414"/>
  <c r="LPP414"/>
  <c r="LPO414"/>
  <c r="LPN414"/>
  <c r="LPM414"/>
  <c r="LPL414"/>
  <c r="LPK414"/>
  <c r="LPJ414"/>
  <c r="LPI414"/>
  <c r="LPH414"/>
  <c r="LPG414"/>
  <c r="LPF414"/>
  <c r="LPE414"/>
  <c r="LPD414"/>
  <c r="LPC414"/>
  <c r="LPB414"/>
  <c r="LPA414"/>
  <c r="LOZ414"/>
  <c r="LOY414"/>
  <c r="LOX414"/>
  <c r="LOW414"/>
  <c r="LOV414"/>
  <c r="LOU414"/>
  <c r="LOT414"/>
  <c r="LOS414"/>
  <c r="LOR414"/>
  <c r="LOQ414"/>
  <c r="LOP414"/>
  <c r="LOO414"/>
  <c r="LON414"/>
  <c r="LOM414"/>
  <c r="LOL414"/>
  <c r="LOK414"/>
  <c r="LOJ414"/>
  <c r="LOI414"/>
  <c r="LOH414"/>
  <c r="LOG414"/>
  <c r="LOF414"/>
  <c r="LOE414"/>
  <c r="LOD414"/>
  <c r="LOC414"/>
  <c r="LOB414"/>
  <c r="LOA414"/>
  <c r="LNZ414"/>
  <c r="LNY414"/>
  <c r="LNX414"/>
  <c r="LNW414"/>
  <c r="LNV414"/>
  <c r="LNU414"/>
  <c r="LNT414"/>
  <c r="LNS414"/>
  <c r="LNR414"/>
  <c r="LNQ414"/>
  <c r="LNP414"/>
  <c r="LNO414"/>
  <c r="LNN414"/>
  <c r="LNM414"/>
  <c r="LNL414"/>
  <c r="LNK414"/>
  <c r="LNJ414"/>
  <c r="LNI414"/>
  <c r="LNH414"/>
  <c r="LNG414"/>
  <c r="LNF414"/>
  <c r="LNE414"/>
  <c r="LND414"/>
  <c r="LNC414"/>
  <c r="LNB414"/>
  <c r="LNA414"/>
  <c r="LMZ414"/>
  <c r="LMY414"/>
  <c r="LMX414"/>
  <c r="LMW414"/>
  <c r="LMV414"/>
  <c r="LMU414"/>
  <c r="LMT414"/>
  <c r="LMS414"/>
  <c r="LMR414"/>
  <c r="LMQ414"/>
  <c r="LMP414"/>
  <c r="LMO414"/>
  <c r="LMN414"/>
  <c r="LMM414"/>
  <c r="LML414"/>
  <c r="LMK414"/>
  <c r="LMJ414"/>
  <c r="LMI414"/>
  <c r="LMH414"/>
  <c r="LMG414"/>
  <c r="LMF414"/>
  <c r="LME414"/>
  <c r="LMD414"/>
  <c r="LMC414"/>
  <c r="LMB414"/>
  <c r="LMA414"/>
  <c r="LLZ414"/>
  <c r="LLY414"/>
  <c r="LLX414"/>
  <c r="LLW414"/>
  <c r="LLV414"/>
  <c r="LLU414"/>
  <c r="LLT414"/>
  <c r="LLS414"/>
  <c r="LLR414"/>
  <c r="LLQ414"/>
  <c r="LLP414"/>
  <c r="LLO414"/>
  <c r="LLN414"/>
  <c r="LLM414"/>
  <c r="LLL414"/>
  <c r="LLK414"/>
  <c r="LLJ414"/>
  <c r="LLI414"/>
  <c r="LLH414"/>
  <c r="LLG414"/>
  <c r="LLF414"/>
  <c r="LLE414"/>
  <c r="LLD414"/>
  <c r="LLC414"/>
  <c r="LLB414"/>
  <c r="LLA414"/>
  <c r="LKZ414"/>
  <c r="LKY414"/>
  <c r="LKX414"/>
  <c r="LKW414"/>
  <c r="LKV414"/>
  <c r="LKU414"/>
  <c r="LKT414"/>
  <c r="LKS414"/>
  <c r="LKR414"/>
  <c r="LKQ414"/>
  <c r="LKP414"/>
  <c r="LKO414"/>
  <c r="LKN414"/>
  <c r="LKM414"/>
  <c r="LKL414"/>
  <c r="LKK414"/>
  <c r="LKJ414"/>
  <c r="LKI414"/>
  <c r="LKH414"/>
  <c r="LKG414"/>
  <c r="LKF414"/>
  <c r="LKE414"/>
  <c r="LKD414"/>
  <c r="LKC414"/>
  <c r="LKB414"/>
  <c r="LKA414"/>
  <c r="LJZ414"/>
  <c r="LJY414"/>
  <c r="LJX414"/>
  <c r="LJW414"/>
  <c r="LJV414"/>
  <c r="LJU414"/>
  <c r="LJT414"/>
  <c r="LJS414"/>
  <c r="LJR414"/>
  <c r="LJQ414"/>
  <c r="LJP414"/>
  <c r="LJO414"/>
  <c r="LJN414"/>
  <c r="LJM414"/>
  <c r="LJL414"/>
  <c r="LJK414"/>
  <c r="LJJ414"/>
  <c r="LJI414"/>
  <c r="LJH414"/>
  <c r="LJG414"/>
  <c r="LJF414"/>
  <c r="LJE414"/>
  <c r="LJD414"/>
  <c r="LJC414"/>
  <c r="LJB414"/>
  <c r="LJA414"/>
  <c r="LIZ414"/>
  <c r="LIY414"/>
  <c r="LIX414"/>
  <c r="LIW414"/>
  <c r="LIV414"/>
  <c r="LIU414"/>
  <c r="LIT414"/>
  <c r="LIS414"/>
  <c r="LIR414"/>
  <c r="LIQ414"/>
  <c r="LIP414"/>
  <c r="LIO414"/>
  <c r="LIN414"/>
  <c r="LIM414"/>
  <c r="LIL414"/>
  <c r="LIK414"/>
  <c r="LIJ414"/>
  <c r="LII414"/>
  <c r="LIH414"/>
  <c r="LIG414"/>
  <c r="LIF414"/>
  <c r="LIE414"/>
  <c r="LID414"/>
  <c r="LIC414"/>
  <c r="LIB414"/>
  <c r="LIA414"/>
  <c r="LHZ414"/>
  <c r="LHY414"/>
  <c r="LHX414"/>
  <c r="LHW414"/>
  <c r="LHV414"/>
  <c r="LHU414"/>
  <c r="LHT414"/>
  <c r="LHS414"/>
  <c r="LHR414"/>
  <c r="LHQ414"/>
  <c r="LHP414"/>
  <c r="LHO414"/>
  <c r="LHN414"/>
  <c r="LHM414"/>
  <c r="LHL414"/>
  <c r="LHK414"/>
  <c r="LHJ414"/>
  <c r="LHI414"/>
  <c r="LHH414"/>
  <c r="LHG414"/>
  <c r="LHF414"/>
  <c r="LHE414"/>
  <c r="LHD414"/>
  <c r="LHC414"/>
  <c r="LHB414"/>
  <c r="LHA414"/>
  <c r="LGZ414"/>
  <c r="LGY414"/>
  <c r="LGX414"/>
  <c r="LGW414"/>
  <c r="LGV414"/>
  <c r="LGU414"/>
  <c r="LGT414"/>
  <c r="LGS414"/>
  <c r="LGR414"/>
  <c r="LGQ414"/>
  <c r="LGP414"/>
  <c r="LGO414"/>
  <c r="LGN414"/>
  <c r="LGM414"/>
  <c r="LGL414"/>
  <c r="LGK414"/>
  <c r="LGJ414"/>
  <c r="LGI414"/>
  <c r="LGH414"/>
  <c r="LGG414"/>
  <c r="LGF414"/>
  <c r="LGE414"/>
  <c r="LGD414"/>
  <c r="LGC414"/>
  <c r="LGB414"/>
  <c r="LGA414"/>
  <c r="LFZ414"/>
  <c r="LFY414"/>
  <c r="LFX414"/>
  <c r="LFW414"/>
  <c r="LFV414"/>
  <c r="LFU414"/>
  <c r="LFT414"/>
  <c r="LFS414"/>
  <c r="LFR414"/>
  <c r="LFQ414"/>
  <c r="LFP414"/>
  <c r="LFO414"/>
  <c r="LFN414"/>
  <c r="LFM414"/>
  <c r="LFL414"/>
  <c r="LFK414"/>
  <c r="LFJ414"/>
  <c r="LFI414"/>
  <c r="LFH414"/>
  <c r="LFG414"/>
  <c r="LFF414"/>
  <c r="LFE414"/>
  <c r="LFD414"/>
  <c r="LFC414"/>
  <c r="LFB414"/>
  <c r="LFA414"/>
  <c r="LEZ414"/>
  <c r="LEY414"/>
  <c r="LEX414"/>
  <c r="LEW414"/>
  <c r="LEV414"/>
  <c r="LEU414"/>
  <c r="LET414"/>
  <c r="LES414"/>
  <c r="LER414"/>
  <c r="LEQ414"/>
  <c r="LEP414"/>
  <c r="LEO414"/>
  <c r="LEN414"/>
  <c r="LEM414"/>
  <c r="LEL414"/>
  <c r="LEK414"/>
  <c r="LEJ414"/>
  <c r="LEI414"/>
  <c r="LEH414"/>
  <c r="LEG414"/>
  <c r="LEF414"/>
  <c r="LEE414"/>
  <c r="LED414"/>
  <c r="LEC414"/>
  <c r="LEB414"/>
  <c r="LEA414"/>
  <c r="LDZ414"/>
  <c r="LDY414"/>
  <c r="LDX414"/>
  <c r="LDW414"/>
  <c r="LDV414"/>
  <c r="LDU414"/>
  <c r="LDT414"/>
  <c r="LDS414"/>
  <c r="LDR414"/>
  <c r="LDQ414"/>
  <c r="LDP414"/>
  <c r="LDO414"/>
  <c r="LDN414"/>
  <c r="LDM414"/>
  <c r="LDL414"/>
  <c r="LDK414"/>
  <c r="LDJ414"/>
  <c r="LDI414"/>
  <c r="LDH414"/>
  <c r="LDG414"/>
  <c r="LDF414"/>
  <c r="LDE414"/>
  <c r="LDD414"/>
  <c r="LDC414"/>
  <c r="LDB414"/>
  <c r="LDA414"/>
  <c r="LCZ414"/>
  <c r="LCY414"/>
  <c r="LCX414"/>
  <c r="LCW414"/>
  <c r="LCV414"/>
  <c r="LCU414"/>
  <c r="LCT414"/>
  <c r="LCS414"/>
  <c r="LCR414"/>
  <c r="LCQ414"/>
  <c r="LCP414"/>
  <c r="LCO414"/>
  <c r="LCN414"/>
  <c r="LCM414"/>
  <c r="LCL414"/>
  <c r="LCK414"/>
  <c r="LCJ414"/>
  <c r="LCI414"/>
  <c r="LCH414"/>
  <c r="LCG414"/>
  <c r="LCF414"/>
  <c r="LCE414"/>
  <c r="LCD414"/>
  <c r="LCC414"/>
  <c r="LCB414"/>
  <c r="LCA414"/>
  <c r="LBZ414"/>
  <c r="LBY414"/>
  <c r="LBX414"/>
  <c r="LBW414"/>
  <c r="LBV414"/>
  <c r="LBU414"/>
  <c r="LBT414"/>
  <c r="LBS414"/>
  <c r="LBR414"/>
  <c r="LBQ414"/>
  <c r="LBP414"/>
  <c r="LBO414"/>
  <c r="LBN414"/>
  <c r="LBM414"/>
  <c r="LBL414"/>
  <c r="LBK414"/>
  <c r="LBJ414"/>
  <c r="LBI414"/>
  <c r="LBH414"/>
  <c r="LBG414"/>
  <c r="LBF414"/>
  <c r="LBE414"/>
  <c r="LBD414"/>
  <c r="LBC414"/>
  <c r="LBB414"/>
  <c r="LBA414"/>
  <c r="LAZ414"/>
  <c r="LAY414"/>
  <c r="LAX414"/>
  <c r="LAW414"/>
  <c r="LAV414"/>
  <c r="LAU414"/>
  <c r="LAT414"/>
  <c r="LAS414"/>
  <c r="LAR414"/>
  <c r="LAQ414"/>
  <c r="LAP414"/>
  <c r="LAO414"/>
  <c r="LAN414"/>
  <c r="LAM414"/>
  <c r="LAL414"/>
  <c r="LAK414"/>
  <c r="LAJ414"/>
  <c r="LAI414"/>
  <c r="LAH414"/>
  <c r="LAG414"/>
  <c r="LAF414"/>
  <c r="LAE414"/>
  <c r="LAD414"/>
  <c r="LAC414"/>
  <c r="LAB414"/>
  <c r="LAA414"/>
  <c r="KZZ414"/>
  <c r="KZY414"/>
  <c r="KZX414"/>
  <c r="KZW414"/>
  <c r="KZV414"/>
  <c r="KZU414"/>
  <c r="KZT414"/>
  <c r="KZS414"/>
  <c r="KZR414"/>
  <c r="KZQ414"/>
  <c r="KZP414"/>
  <c r="KZO414"/>
  <c r="KZN414"/>
  <c r="KZM414"/>
  <c r="KZL414"/>
  <c r="KZK414"/>
  <c r="KZJ414"/>
  <c r="KZI414"/>
  <c r="KZH414"/>
  <c r="KZG414"/>
  <c r="KZF414"/>
  <c r="KZE414"/>
  <c r="KZD414"/>
  <c r="KZC414"/>
  <c r="KZB414"/>
  <c r="KZA414"/>
  <c r="KYZ414"/>
  <c r="KYY414"/>
  <c r="KYX414"/>
  <c r="KYW414"/>
  <c r="KYV414"/>
  <c r="KYU414"/>
  <c r="KYT414"/>
  <c r="KYS414"/>
  <c r="KYR414"/>
  <c r="KYQ414"/>
  <c r="KYP414"/>
  <c r="KYO414"/>
  <c r="KYN414"/>
  <c r="KYM414"/>
  <c r="KYL414"/>
  <c r="KYK414"/>
  <c r="KYJ414"/>
  <c r="KYI414"/>
  <c r="KYH414"/>
  <c r="KYG414"/>
  <c r="KYF414"/>
  <c r="KYE414"/>
  <c r="KYD414"/>
  <c r="KYC414"/>
  <c r="KYB414"/>
  <c r="KYA414"/>
  <c r="KXZ414"/>
  <c r="KXY414"/>
  <c r="KXX414"/>
  <c r="KXW414"/>
  <c r="KXV414"/>
  <c r="KXU414"/>
  <c r="KXT414"/>
  <c r="KXS414"/>
  <c r="KXR414"/>
  <c r="KXQ414"/>
  <c r="KXP414"/>
  <c r="KXO414"/>
  <c r="KXN414"/>
  <c r="KXM414"/>
  <c r="KXL414"/>
  <c r="KXK414"/>
  <c r="KXJ414"/>
  <c r="KXI414"/>
  <c r="KXH414"/>
  <c r="KXG414"/>
  <c r="KXF414"/>
  <c r="KXE414"/>
  <c r="KXD414"/>
  <c r="KXC414"/>
  <c r="KXB414"/>
  <c r="KXA414"/>
  <c r="KWZ414"/>
  <c r="KWY414"/>
  <c r="KWX414"/>
  <c r="KWW414"/>
  <c r="KWV414"/>
  <c r="KWU414"/>
  <c r="KWT414"/>
  <c r="KWS414"/>
  <c r="KWR414"/>
  <c r="KWQ414"/>
  <c r="KWP414"/>
  <c r="KWO414"/>
  <c r="KWN414"/>
  <c r="KWM414"/>
  <c r="KWL414"/>
  <c r="KWK414"/>
  <c r="KWJ414"/>
  <c r="KWI414"/>
  <c r="KWH414"/>
  <c r="KWG414"/>
  <c r="KWF414"/>
  <c r="KWE414"/>
  <c r="KWD414"/>
  <c r="KWC414"/>
  <c r="KWB414"/>
  <c r="KWA414"/>
  <c r="KVZ414"/>
  <c r="KVY414"/>
  <c r="KVX414"/>
  <c r="KVW414"/>
  <c r="KVV414"/>
  <c r="KVU414"/>
  <c r="KVT414"/>
  <c r="KVS414"/>
  <c r="KVR414"/>
  <c r="KVQ414"/>
  <c r="KVP414"/>
  <c r="KVO414"/>
  <c r="KVN414"/>
  <c r="KVM414"/>
  <c r="KVL414"/>
  <c r="KVK414"/>
  <c r="KVJ414"/>
  <c r="KVI414"/>
  <c r="KVH414"/>
  <c r="KVG414"/>
  <c r="KVF414"/>
  <c r="KVE414"/>
  <c r="KVD414"/>
  <c r="KVC414"/>
  <c r="KVB414"/>
  <c r="KVA414"/>
  <c r="KUZ414"/>
  <c r="KUY414"/>
  <c r="KUX414"/>
  <c r="KUW414"/>
  <c r="KUV414"/>
  <c r="KUU414"/>
  <c r="KUT414"/>
  <c r="KUS414"/>
  <c r="KUR414"/>
  <c r="KUQ414"/>
  <c r="KUP414"/>
  <c r="KUO414"/>
  <c r="KUN414"/>
  <c r="KUM414"/>
  <c r="KUL414"/>
  <c r="KUK414"/>
  <c r="KUJ414"/>
  <c r="KUI414"/>
  <c r="KUH414"/>
  <c r="KUG414"/>
  <c r="KUF414"/>
  <c r="KUE414"/>
  <c r="KUD414"/>
  <c r="KUC414"/>
  <c r="KUB414"/>
  <c r="KUA414"/>
  <c r="KTZ414"/>
  <c r="KTY414"/>
  <c r="KTX414"/>
  <c r="KTW414"/>
  <c r="KTV414"/>
  <c r="KTU414"/>
  <c r="KTT414"/>
  <c r="KTS414"/>
  <c r="KTR414"/>
  <c r="KTQ414"/>
  <c r="KTP414"/>
  <c r="KTO414"/>
  <c r="KTN414"/>
  <c r="KTM414"/>
  <c r="KTL414"/>
  <c r="KTK414"/>
  <c r="KTJ414"/>
  <c r="KTI414"/>
  <c r="KTH414"/>
  <c r="KTG414"/>
  <c r="KTF414"/>
  <c r="KTE414"/>
  <c r="KTD414"/>
  <c r="KTC414"/>
  <c r="KTB414"/>
  <c r="KTA414"/>
  <c r="KSZ414"/>
  <c r="KSY414"/>
  <c r="KSX414"/>
  <c r="KSW414"/>
  <c r="KSV414"/>
  <c r="KSU414"/>
  <c r="KST414"/>
  <c r="KSS414"/>
  <c r="KSR414"/>
  <c r="KSQ414"/>
  <c r="KSP414"/>
  <c r="KSO414"/>
  <c r="KSN414"/>
  <c r="KSM414"/>
  <c r="KSL414"/>
  <c r="KSK414"/>
  <c r="KSJ414"/>
  <c r="KSI414"/>
  <c r="KSH414"/>
  <c r="KSG414"/>
  <c r="KSF414"/>
  <c r="KSE414"/>
  <c r="KSD414"/>
  <c r="KSC414"/>
  <c r="KSB414"/>
  <c r="KSA414"/>
  <c r="KRZ414"/>
  <c r="KRY414"/>
  <c r="KRX414"/>
  <c r="KRW414"/>
  <c r="KRV414"/>
  <c r="KRU414"/>
  <c r="KRT414"/>
  <c r="KRS414"/>
  <c r="KRR414"/>
  <c r="KRQ414"/>
  <c r="KRP414"/>
  <c r="KRO414"/>
  <c r="KRN414"/>
  <c r="KRM414"/>
  <c r="KRL414"/>
  <c r="KRK414"/>
  <c r="KRJ414"/>
  <c r="KRI414"/>
  <c r="KRH414"/>
  <c r="KRG414"/>
  <c r="KRF414"/>
  <c r="KRE414"/>
  <c r="KRD414"/>
  <c r="KRC414"/>
  <c r="KRB414"/>
  <c r="KRA414"/>
  <c r="KQZ414"/>
  <c r="KQY414"/>
  <c r="KQX414"/>
  <c r="KQW414"/>
  <c r="KQV414"/>
  <c r="KQU414"/>
  <c r="KQT414"/>
  <c r="KQS414"/>
  <c r="KQR414"/>
  <c r="KQQ414"/>
  <c r="KQP414"/>
  <c r="KQO414"/>
  <c r="KQN414"/>
  <c r="KQM414"/>
  <c r="KQL414"/>
  <c r="KQK414"/>
  <c r="KQJ414"/>
  <c r="KQI414"/>
  <c r="KQH414"/>
  <c r="KQG414"/>
  <c r="KQF414"/>
  <c r="KQE414"/>
  <c r="KQD414"/>
  <c r="KQC414"/>
  <c r="KQB414"/>
  <c r="KQA414"/>
  <c r="KPZ414"/>
  <c r="KPY414"/>
  <c r="KPX414"/>
  <c r="KPW414"/>
  <c r="KPV414"/>
  <c r="KPU414"/>
  <c r="KPT414"/>
  <c r="KPS414"/>
  <c r="KPR414"/>
  <c r="KPQ414"/>
  <c r="KPP414"/>
  <c r="KPO414"/>
  <c r="KPN414"/>
  <c r="KPM414"/>
  <c r="KPL414"/>
  <c r="KPK414"/>
  <c r="KPJ414"/>
  <c r="KPI414"/>
  <c r="KPH414"/>
  <c r="KPG414"/>
  <c r="KPF414"/>
  <c r="KPE414"/>
  <c r="KPD414"/>
  <c r="KPC414"/>
  <c r="KPB414"/>
  <c r="KPA414"/>
  <c r="KOZ414"/>
  <c r="KOY414"/>
  <c r="KOX414"/>
  <c r="KOW414"/>
  <c r="KOV414"/>
  <c r="KOU414"/>
  <c r="KOT414"/>
  <c r="KOS414"/>
  <c r="KOR414"/>
  <c r="KOQ414"/>
  <c r="KOP414"/>
  <c r="KOO414"/>
  <c r="KON414"/>
  <c r="KOM414"/>
  <c r="KOL414"/>
  <c r="KOK414"/>
  <c r="KOJ414"/>
  <c r="KOI414"/>
  <c r="KOH414"/>
  <c r="KOG414"/>
  <c r="KOF414"/>
  <c r="KOE414"/>
  <c r="KOD414"/>
  <c r="KOC414"/>
  <c r="KOB414"/>
  <c r="KOA414"/>
  <c r="KNZ414"/>
  <c r="KNY414"/>
  <c r="KNX414"/>
  <c r="KNW414"/>
  <c r="KNV414"/>
  <c r="KNU414"/>
  <c r="KNT414"/>
  <c r="KNS414"/>
  <c r="KNR414"/>
  <c r="KNQ414"/>
  <c r="KNP414"/>
  <c r="KNO414"/>
  <c r="KNN414"/>
  <c r="KNM414"/>
  <c r="KNL414"/>
  <c r="KNK414"/>
  <c r="KNJ414"/>
  <c r="KNI414"/>
  <c r="KNH414"/>
  <c r="KNG414"/>
  <c r="KNF414"/>
  <c r="KNE414"/>
  <c r="KND414"/>
  <c r="KNC414"/>
  <c r="KNB414"/>
  <c r="KNA414"/>
  <c r="KMZ414"/>
  <c r="KMY414"/>
  <c r="KMX414"/>
  <c r="KMW414"/>
  <c r="KMV414"/>
  <c r="KMU414"/>
  <c r="KMT414"/>
  <c r="KMS414"/>
  <c r="KMR414"/>
  <c r="KMQ414"/>
  <c r="KMP414"/>
  <c r="KMO414"/>
  <c r="KMN414"/>
  <c r="KMM414"/>
  <c r="KML414"/>
  <c r="KMK414"/>
  <c r="KMJ414"/>
  <c r="KMI414"/>
  <c r="KMH414"/>
  <c r="KMG414"/>
  <c r="KMF414"/>
  <c r="KME414"/>
  <c r="KMD414"/>
  <c r="KMC414"/>
  <c r="KMB414"/>
  <c r="KMA414"/>
  <c r="KLZ414"/>
  <c r="KLY414"/>
  <c r="KLX414"/>
  <c r="KLW414"/>
  <c r="KLV414"/>
  <c r="KLU414"/>
  <c r="KLT414"/>
  <c r="KLS414"/>
  <c r="KLR414"/>
  <c r="KLQ414"/>
  <c r="KLP414"/>
  <c r="KLO414"/>
  <c r="KLN414"/>
  <c r="KLM414"/>
  <c r="KLL414"/>
  <c r="KLK414"/>
  <c r="KLJ414"/>
  <c r="KLI414"/>
  <c r="KLH414"/>
  <c r="KLG414"/>
  <c r="KLF414"/>
  <c r="KLE414"/>
  <c r="KLD414"/>
  <c r="KLC414"/>
  <c r="KLB414"/>
  <c r="KLA414"/>
  <c r="KKZ414"/>
  <c r="KKY414"/>
  <c r="KKX414"/>
  <c r="KKW414"/>
  <c r="KKV414"/>
  <c r="KKU414"/>
  <c r="KKT414"/>
  <c r="KKS414"/>
  <c r="KKR414"/>
  <c r="KKQ414"/>
  <c r="KKP414"/>
  <c r="KKO414"/>
  <c r="KKN414"/>
  <c r="KKM414"/>
  <c r="KKL414"/>
  <c r="KKK414"/>
  <c r="KKJ414"/>
  <c r="KKI414"/>
  <c r="KKH414"/>
  <c r="KKG414"/>
  <c r="KKF414"/>
  <c r="KKE414"/>
  <c r="KKD414"/>
  <c r="KKC414"/>
  <c r="KKB414"/>
  <c r="KKA414"/>
  <c r="KJZ414"/>
  <c r="KJY414"/>
  <c r="KJX414"/>
  <c r="KJW414"/>
  <c r="KJV414"/>
  <c r="KJU414"/>
  <c r="KJT414"/>
  <c r="KJS414"/>
  <c r="KJR414"/>
  <c r="KJQ414"/>
  <c r="KJP414"/>
  <c r="KJO414"/>
  <c r="KJN414"/>
  <c r="KJM414"/>
  <c r="KJL414"/>
  <c r="KJK414"/>
  <c r="KJJ414"/>
  <c r="KJI414"/>
  <c r="KJH414"/>
  <c r="KJG414"/>
  <c r="KJF414"/>
  <c r="KJE414"/>
  <c r="KJD414"/>
  <c r="KJC414"/>
  <c r="KJB414"/>
  <c r="KJA414"/>
  <c r="KIZ414"/>
  <c r="KIY414"/>
  <c r="KIX414"/>
  <c r="KIW414"/>
  <c r="KIV414"/>
  <c r="KIU414"/>
  <c r="KIT414"/>
  <c r="KIS414"/>
  <c r="KIR414"/>
  <c r="KIQ414"/>
  <c r="KIP414"/>
  <c r="KIO414"/>
  <c r="KIN414"/>
  <c r="KIM414"/>
  <c r="KIL414"/>
  <c r="KIK414"/>
  <c r="KIJ414"/>
  <c r="KII414"/>
  <c r="KIH414"/>
  <c r="KIG414"/>
  <c r="KIF414"/>
  <c r="KIE414"/>
  <c r="KID414"/>
  <c r="KIC414"/>
  <c r="KIB414"/>
  <c r="KIA414"/>
  <c r="KHZ414"/>
  <c r="KHY414"/>
  <c r="KHX414"/>
  <c r="KHW414"/>
  <c r="KHV414"/>
  <c r="KHU414"/>
  <c r="KHT414"/>
  <c r="KHS414"/>
  <c r="KHR414"/>
  <c r="KHQ414"/>
  <c r="KHP414"/>
  <c r="KHO414"/>
  <c r="KHN414"/>
  <c r="KHM414"/>
  <c r="KHL414"/>
  <c r="KHK414"/>
  <c r="KHJ414"/>
  <c r="KHI414"/>
  <c r="KHH414"/>
  <c r="KHG414"/>
  <c r="KHF414"/>
  <c r="KHE414"/>
  <c r="KHD414"/>
  <c r="KHC414"/>
  <c r="KHB414"/>
  <c r="KHA414"/>
  <c r="KGZ414"/>
  <c r="KGY414"/>
  <c r="KGX414"/>
  <c r="KGW414"/>
  <c r="KGV414"/>
  <c r="KGU414"/>
  <c r="KGT414"/>
  <c r="KGS414"/>
  <c r="KGR414"/>
  <c r="KGQ414"/>
  <c r="KGP414"/>
  <c r="KGO414"/>
  <c r="KGN414"/>
  <c r="KGM414"/>
  <c r="KGL414"/>
  <c r="KGK414"/>
  <c r="KGJ414"/>
  <c r="KGI414"/>
  <c r="KGH414"/>
  <c r="KGG414"/>
  <c r="KGF414"/>
  <c r="KGE414"/>
  <c r="KGD414"/>
  <c r="KGC414"/>
  <c r="KGB414"/>
  <c r="KGA414"/>
  <c r="KFZ414"/>
  <c r="KFY414"/>
  <c r="KFX414"/>
  <c r="KFW414"/>
  <c r="KFV414"/>
  <c r="KFU414"/>
  <c r="KFT414"/>
  <c r="KFS414"/>
  <c r="KFR414"/>
  <c r="KFQ414"/>
  <c r="KFP414"/>
  <c r="KFO414"/>
  <c r="KFN414"/>
  <c r="KFM414"/>
  <c r="KFL414"/>
  <c r="KFK414"/>
  <c r="KFJ414"/>
  <c r="KFI414"/>
  <c r="KFH414"/>
  <c r="KFG414"/>
  <c r="KFF414"/>
  <c r="KFE414"/>
  <c r="KFD414"/>
  <c r="KFC414"/>
  <c r="KFB414"/>
  <c r="KFA414"/>
  <c r="KEZ414"/>
  <c r="KEY414"/>
  <c r="KEX414"/>
  <c r="KEW414"/>
  <c r="KEV414"/>
  <c r="KEU414"/>
  <c r="KET414"/>
  <c r="KES414"/>
  <c r="KER414"/>
  <c r="KEQ414"/>
  <c r="KEP414"/>
  <c r="KEO414"/>
  <c r="KEN414"/>
  <c r="KEM414"/>
  <c r="KEL414"/>
  <c r="KEK414"/>
  <c r="KEJ414"/>
  <c r="KEI414"/>
  <c r="KEH414"/>
  <c r="KEG414"/>
  <c r="KEF414"/>
  <c r="KEE414"/>
  <c r="KED414"/>
  <c r="KEC414"/>
  <c r="KEB414"/>
  <c r="KEA414"/>
  <c r="KDZ414"/>
  <c r="KDY414"/>
  <c r="KDX414"/>
  <c r="KDW414"/>
  <c r="KDV414"/>
  <c r="KDU414"/>
  <c r="KDT414"/>
  <c r="KDS414"/>
  <c r="KDR414"/>
  <c r="KDQ414"/>
  <c r="KDP414"/>
  <c r="KDO414"/>
  <c r="KDN414"/>
  <c r="KDM414"/>
  <c r="KDL414"/>
  <c r="KDK414"/>
  <c r="KDJ414"/>
  <c r="KDI414"/>
  <c r="KDH414"/>
  <c r="KDG414"/>
  <c r="KDF414"/>
  <c r="KDE414"/>
  <c r="KDD414"/>
  <c r="KDC414"/>
  <c r="KDB414"/>
  <c r="KDA414"/>
  <c r="KCZ414"/>
  <c r="KCY414"/>
  <c r="KCX414"/>
  <c r="KCW414"/>
  <c r="KCV414"/>
  <c r="KCU414"/>
  <c r="KCT414"/>
  <c r="KCS414"/>
  <c r="KCR414"/>
  <c r="KCQ414"/>
  <c r="KCP414"/>
  <c r="KCO414"/>
  <c r="KCN414"/>
  <c r="KCM414"/>
  <c r="KCL414"/>
  <c r="KCK414"/>
  <c r="KCJ414"/>
  <c r="KCI414"/>
  <c r="KCH414"/>
  <c r="KCG414"/>
  <c r="KCF414"/>
  <c r="KCE414"/>
  <c r="KCD414"/>
  <c r="KCC414"/>
  <c r="KCB414"/>
  <c r="KCA414"/>
  <c r="KBZ414"/>
  <c r="KBY414"/>
  <c r="KBX414"/>
  <c r="KBW414"/>
  <c r="KBV414"/>
  <c r="KBU414"/>
  <c r="KBT414"/>
  <c r="KBS414"/>
  <c r="KBR414"/>
  <c r="KBQ414"/>
  <c r="KBP414"/>
  <c r="KBO414"/>
  <c r="KBN414"/>
  <c r="KBM414"/>
  <c r="KBL414"/>
  <c r="KBK414"/>
  <c r="KBJ414"/>
  <c r="KBI414"/>
  <c r="KBH414"/>
  <c r="KBG414"/>
  <c r="KBF414"/>
  <c r="KBE414"/>
  <c r="KBD414"/>
  <c r="KBC414"/>
  <c r="KBB414"/>
  <c r="KBA414"/>
  <c r="KAZ414"/>
  <c r="KAY414"/>
  <c r="KAX414"/>
  <c r="KAW414"/>
  <c r="KAV414"/>
  <c r="KAU414"/>
  <c r="KAT414"/>
  <c r="KAS414"/>
  <c r="KAR414"/>
  <c r="KAQ414"/>
  <c r="KAP414"/>
  <c r="KAO414"/>
  <c r="KAN414"/>
  <c r="KAM414"/>
  <c r="KAL414"/>
  <c r="KAK414"/>
  <c r="KAJ414"/>
  <c r="KAI414"/>
  <c r="KAH414"/>
  <c r="KAG414"/>
  <c r="KAF414"/>
  <c r="KAE414"/>
  <c r="KAD414"/>
  <c r="KAC414"/>
  <c r="KAB414"/>
  <c r="KAA414"/>
  <c r="JZZ414"/>
  <c r="JZY414"/>
  <c r="JZX414"/>
  <c r="JZW414"/>
  <c r="JZV414"/>
  <c r="JZU414"/>
  <c r="JZT414"/>
  <c r="JZS414"/>
  <c r="JZR414"/>
  <c r="JZQ414"/>
  <c r="JZP414"/>
  <c r="JZO414"/>
  <c r="JZN414"/>
  <c r="JZM414"/>
  <c r="JZL414"/>
  <c r="JZK414"/>
  <c r="JZJ414"/>
  <c r="JZI414"/>
  <c r="JZH414"/>
  <c r="JZG414"/>
  <c r="JZF414"/>
  <c r="JZE414"/>
  <c r="JZD414"/>
  <c r="JZC414"/>
  <c r="JZB414"/>
  <c r="JZA414"/>
  <c r="JYZ414"/>
  <c r="JYY414"/>
  <c r="JYX414"/>
  <c r="JYW414"/>
  <c r="JYV414"/>
  <c r="JYU414"/>
  <c r="JYT414"/>
  <c r="JYS414"/>
  <c r="JYR414"/>
  <c r="JYQ414"/>
  <c r="JYP414"/>
  <c r="JYO414"/>
  <c r="JYN414"/>
  <c r="JYM414"/>
  <c r="JYL414"/>
  <c r="JYK414"/>
  <c r="JYJ414"/>
  <c r="JYI414"/>
  <c r="JYH414"/>
  <c r="JYG414"/>
  <c r="JYF414"/>
  <c r="JYE414"/>
  <c r="JYD414"/>
  <c r="JYC414"/>
  <c r="JYB414"/>
  <c r="JYA414"/>
  <c r="JXZ414"/>
  <c r="JXY414"/>
  <c r="JXX414"/>
  <c r="JXW414"/>
  <c r="JXV414"/>
  <c r="JXU414"/>
  <c r="JXT414"/>
  <c r="JXS414"/>
  <c r="JXR414"/>
  <c r="JXQ414"/>
  <c r="JXP414"/>
  <c r="JXO414"/>
  <c r="JXN414"/>
  <c r="JXM414"/>
  <c r="JXL414"/>
  <c r="JXK414"/>
  <c r="JXJ414"/>
  <c r="JXI414"/>
  <c r="JXH414"/>
  <c r="JXG414"/>
  <c r="JXF414"/>
  <c r="JXE414"/>
  <c r="JXD414"/>
  <c r="JXC414"/>
  <c r="JXB414"/>
  <c r="JXA414"/>
  <c r="JWZ414"/>
  <c r="JWY414"/>
  <c r="JWX414"/>
  <c r="JWW414"/>
  <c r="JWV414"/>
  <c r="JWU414"/>
  <c r="JWT414"/>
  <c r="JWS414"/>
  <c r="JWR414"/>
  <c r="JWQ414"/>
  <c r="JWP414"/>
  <c r="JWO414"/>
  <c r="JWN414"/>
  <c r="JWM414"/>
  <c r="JWL414"/>
  <c r="JWK414"/>
  <c r="JWJ414"/>
  <c r="JWI414"/>
  <c r="JWH414"/>
  <c r="JWG414"/>
  <c r="JWF414"/>
  <c r="JWE414"/>
  <c r="JWD414"/>
  <c r="JWC414"/>
  <c r="JWB414"/>
  <c r="JWA414"/>
  <c r="JVZ414"/>
  <c r="JVY414"/>
  <c r="JVX414"/>
  <c r="JVW414"/>
  <c r="JVV414"/>
  <c r="JVU414"/>
  <c r="JVT414"/>
  <c r="JVS414"/>
  <c r="JVR414"/>
  <c r="JVQ414"/>
  <c r="JVP414"/>
  <c r="JVO414"/>
  <c r="JVN414"/>
  <c r="JVM414"/>
  <c r="JVL414"/>
  <c r="JVK414"/>
  <c r="JVJ414"/>
  <c r="JVI414"/>
  <c r="JVH414"/>
  <c r="JVG414"/>
  <c r="JVF414"/>
  <c r="JVE414"/>
  <c r="JVD414"/>
  <c r="JVC414"/>
  <c r="JVB414"/>
  <c r="JVA414"/>
  <c r="JUZ414"/>
  <c r="JUY414"/>
  <c r="JUX414"/>
  <c r="JUW414"/>
  <c r="JUV414"/>
  <c r="JUU414"/>
  <c r="JUT414"/>
  <c r="JUS414"/>
  <c r="JUR414"/>
  <c r="JUQ414"/>
  <c r="JUP414"/>
  <c r="JUO414"/>
  <c r="JUN414"/>
  <c r="JUM414"/>
  <c r="JUL414"/>
  <c r="JUK414"/>
  <c r="JUJ414"/>
  <c r="JUI414"/>
  <c r="JUH414"/>
  <c r="JUG414"/>
  <c r="JUF414"/>
  <c r="JUE414"/>
  <c r="JUD414"/>
  <c r="JUC414"/>
  <c r="JUB414"/>
  <c r="JUA414"/>
  <c r="JTZ414"/>
  <c r="JTY414"/>
  <c r="JTX414"/>
  <c r="JTW414"/>
  <c r="JTV414"/>
  <c r="JTU414"/>
  <c r="JTT414"/>
  <c r="JTS414"/>
  <c r="JTR414"/>
  <c r="JTQ414"/>
  <c r="JTP414"/>
  <c r="JTO414"/>
  <c r="JTN414"/>
  <c r="JTM414"/>
  <c r="JTL414"/>
  <c r="JTK414"/>
  <c r="JTJ414"/>
  <c r="JTI414"/>
  <c r="JTH414"/>
  <c r="JTG414"/>
  <c r="JTF414"/>
  <c r="JTE414"/>
  <c r="JTD414"/>
  <c r="JTC414"/>
  <c r="JTB414"/>
  <c r="JTA414"/>
  <c r="JSZ414"/>
  <c r="JSY414"/>
  <c r="JSX414"/>
  <c r="JSW414"/>
  <c r="JSV414"/>
  <c r="JSU414"/>
  <c r="JST414"/>
  <c r="JSS414"/>
  <c r="JSR414"/>
  <c r="JSQ414"/>
  <c r="JSP414"/>
  <c r="JSO414"/>
  <c r="JSN414"/>
  <c r="JSM414"/>
  <c r="JSL414"/>
  <c r="JSK414"/>
  <c r="JSJ414"/>
  <c r="JSI414"/>
  <c r="JSH414"/>
  <c r="JSG414"/>
  <c r="JSF414"/>
  <c r="JSE414"/>
  <c r="JSD414"/>
  <c r="JSC414"/>
  <c r="JSB414"/>
  <c r="JSA414"/>
  <c r="JRZ414"/>
  <c r="JRY414"/>
  <c r="JRX414"/>
  <c r="JRW414"/>
  <c r="JRV414"/>
  <c r="JRU414"/>
  <c r="JRT414"/>
  <c r="JRS414"/>
  <c r="JRR414"/>
  <c r="JRQ414"/>
  <c r="JRP414"/>
  <c r="JRO414"/>
  <c r="JRN414"/>
  <c r="JRM414"/>
  <c r="JRL414"/>
  <c r="JRK414"/>
  <c r="JRJ414"/>
  <c r="JRI414"/>
  <c r="JRH414"/>
  <c r="JRG414"/>
  <c r="JRF414"/>
  <c r="JRE414"/>
  <c r="JRD414"/>
  <c r="JRC414"/>
  <c r="JRB414"/>
  <c r="JRA414"/>
  <c r="JQZ414"/>
  <c r="JQY414"/>
  <c r="JQX414"/>
  <c r="JQW414"/>
  <c r="JQV414"/>
  <c r="JQU414"/>
  <c r="JQT414"/>
  <c r="JQS414"/>
  <c r="JQR414"/>
  <c r="JQQ414"/>
  <c r="JQP414"/>
  <c r="JQO414"/>
  <c r="JQN414"/>
  <c r="JQM414"/>
  <c r="JQL414"/>
  <c r="JQK414"/>
  <c r="JQJ414"/>
  <c r="JQI414"/>
  <c r="JQH414"/>
  <c r="JQG414"/>
  <c r="JQF414"/>
  <c r="JQE414"/>
  <c r="JQD414"/>
  <c r="JQC414"/>
  <c r="JQB414"/>
  <c r="JQA414"/>
  <c r="JPZ414"/>
  <c r="JPY414"/>
  <c r="JPX414"/>
  <c r="JPW414"/>
  <c r="JPV414"/>
  <c r="JPU414"/>
  <c r="JPT414"/>
  <c r="JPS414"/>
  <c r="JPR414"/>
  <c r="JPQ414"/>
  <c r="JPP414"/>
  <c r="JPO414"/>
  <c r="JPN414"/>
  <c r="JPM414"/>
  <c r="JPL414"/>
  <c r="JPK414"/>
  <c r="JPJ414"/>
  <c r="JPI414"/>
  <c r="JPH414"/>
  <c r="JPG414"/>
  <c r="JPF414"/>
  <c r="JPE414"/>
  <c r="JPD414"/>
  <c r="JPC414"/>
  <c r="JPB414"/>
  <c r="JPA414"/>
  <c r="JOZ414"/>
  <c r="JOY414"/>
  <c r="JOX414"/>
  <c r="JOW414"/>
  <c r="JOV414"/>
  <c r="JOU414"/>
  <c r="JOT414"/>
  <c r="JOS414"/>
  <c r="JOR414"/>
  <c r="JOQ414"/>
  <c r="JOP414"/>
  <c r="JOO414"/>
  <c r="JON414"/>
  <c r="JOM414"/>
  <c r="JOL414"/>
  <c r="JOK414"/>
  <c r="JOJ414"/>
  <c r="JOI414"/>
  <c r="JOH414"/>
  <c r="JOG414"/>
  <c r="JOF414"/>
  <c r="JOE414"/>
  <c r="JOD414"/>
  <c r="JOC414"/>
  <c r="JOB414"/>
  <c r="JOA414"/>
  <c r="JNZ414"/>
  <c r="JNY414"/>
  <c r="JNX414"/>
  <c r="JNW414"/>
  <c r="JNV414"/>
  <c r="JNU414"/>
  <c r="JNT414"/>
  <c r="JNS414"/>
  <c r="JNR414"/>
  <c r="JNQ414"/>
  <c r="JNP414"/>
  <c r="JNO414"/>
  <c r="JNN414"/>
  <c r="JNM414"/>
  <c r="JNL414"/>
  <c r="JNK414"/>
  <c r="JNJ414"/>
  <c r="JNI414"/>
  <c r="JNH414"/>
  <c r="JNG414"/>
  <c r="JNF414"/>
  <c r="JNE414"/>
  <c r="JND414"/>
  <c r="JNC414"/>
  <c r="JNB414"/>
  <c r="JNA414"/>
  <c r="JMZ414"/>
  <c r="JMY414"/>
  <c r="JMX414"/>
  <c r="JMW414"/>
  <c r="JMV414"/>
  <c r="JMU414"/>
  <c r="JMT414"/>
  <c r="JMS414"/>
  <c r="JMR414"/>
  <c r="JMQ414"/>
  <c r="JMP414"/>
  <c r="JMO414"/>
  <c r="JMN414"/>
  <c r="JMM414"/>
  <c r="JML414"/>
  <c r="JMK414"/>
  <c r="JMJ414"/>
  <c r="JMI414"/>
  <c r="JMH414"/>
  <c r="JMG414"/>
  <c r="JMF414"/>
  <c r="JME414"/>
  <c r="JMD414"/>
  <c r="JMC414"/>
  <c r="JMB414"/>
  <c r="JMA414"/>
  <c r="JLZ414"/>
  <c r="JLY414"/>
  <c r="JLX414"/>
  <c r="JLW414"/>
  <c r="JLV414"/>
  <c r="JLU414"/>
  <c r="JLT414"/>
  <c r="JLS414"/>
  <c r="JLR414"/>
  <c r="JLQ414"/>
  <c r="JLP414"/>
  <c r="JLO414"/>
  <c r="JLN414"/>
  <c r="JLM414"/>
  <c r="JLL414"/>
  <c r="JLK414"/>
  <c r="JLJ414"/>
  <c r="JLI414"/>
  <c r="JLH414"/>
  <c r="JLG414"/>
  <c r="JLF414"/>
  <c r="JLE414"/>
  <c r="JLD414"/>
  <c r="JLC414"/>
  <c r="JLB414"/>
  <c r="JLA414"/>
  <c r="JKZ414"/>
  <c r="JKY414"/>
  <c r="JKX414"/>
  <c r="JKW414"/>
  <c r="JKV414"/>
  <c r="JKU414"/>
  <c r="JKT414"/>
  <c r="JKS414"/>
  <c r="JKR414"/>
  <c r="JKQ414"/>
  <c r="JKP414"/>
  <c r="JKO414"/>
  <c r="JKN414"/>
  <c r="JKM414"/>
  <c r="JKL414"/>
  <c r="JKK414"/>
  <c r="JKJ414"/>
  <c r="JKI414"/>
  <c r="JKH414"/>
  <c r="JKG414"/>
  <c r="JKF414"/>
  <c r="JKE414"/>
  <c r="JKD414"/>
  <c r="JKC414"/>
  <c r="JKB414"/>
  <c r="JKA414"/>
  <c r="JJZ414"/>
  <c r="JJY414"/>
  <c r="JJX414"/>
  <c r="JJW414"/>
  <c r="JJV414"/>
  <c r="JJU414"/>
  <c r="JJT414"/>
  <c r="JJS414"/>
  <c r="JJR414"/>
  <c r="JJQ414"/>
  <c r="JJP414"/>
  <c r="JJO414"/>
  <c r="JJN414"/>
  <c r="JJM414"/>
  <c r="JJL414"/>
  <c r="JJK414"/>
  <c r="JJJ414"/>
  <c r="JJI414"/>
  <c r="JJH414"/>
  <c r="JJG414"/>
  <c r="JJF414"/>
  <c r="JJE414"/>
  <c r="JJD414"/>
  <c r="JJC414"/>
  <c r="JJB414"/>
  <c r="JJA414"/>
  <c r="JIZ414"/>
  <c r="JIY414"/>
  <c r="JIX414"/>
  <c r="JIW414"/>
  <c r="JIV414"/>
  <c r="JIU414"/>
  <c r="JIT414"/>
  <c r="JIS414"/>
  <c r="JIR414"/>
  <c r="JIQ414"/>
  <c r="JIP414"/>
  <c r="JIO414"/>
  <c r="JIN414"/>
  <c r="JIM414"/>
  <c r="JIL414"/>
  <c r="JIK414"/>
  <c r="JIJ414"/>
  <c r="JII414"/>
  <c r="JIH414"/>
  <c r="JIG414"/>
  <c r="JIF414"/>
  <c r="JIE414"/>
  <c r="JID414"/>
  <c r="JIC414"/>
  <c r="JIB414"/>
  <c r="JIA414"/>
  <c r="JHZ414"/>
  <c r="JHY414"/>
  <c r="JHX414"/>
  <c r="JHW414"/>
  <c r="JHV414"/>
  <c r="JHU414"/>
  <c r="JHT414"/>
  <c r="JHS414"/>
  <c r="JHR414"/>
  <c r="JHQ414"/>
  <c r="JHP414"/>
  <c r="JHO414"/>
  <c r="JHN414"/>
  <c r="JHM414"/>
  <c r="JHL414"/>
  <c r="JHK414"/>
  <c r="JHJ414"/>
  <c r="JHI414"/>
  <c r="JHH414"/>
  <c r="JHG414"/>
  <c r="JHF414"/>
  <c r="JHE414"/>
  <c r="JHD414"/>
  <c r="JHC414"/>
  <c r="JHB414"/>
  <c r="JHA414"/>
  <c r="JGZ414"/>
  <c r="JGY414"/>
  <c r="JGX414"/>
  <c r="JGW414"/>
  <c r="JGV414"/>
  <c r="JGU414"/>
  <c r="JGT414"/>
  <c r="JGS414"/>
  <c r="JGR414"/>
  <c r="JGQ414"/>
  <c r="JGP414"/>
  <c r="JGO414"/>
  <c r="JGN414"/>
  <c r="JGM414"/>
  <c r="JGL414"/>
  <c r="JGK414"/>
  <c r="JGJ414"/>
  <c r="JGI414"/>
  <c r="JGH414"/>
  <c r="JGG414"/>
  <c r="JGF414"/>
  <c r="JGE414"/>
  <c r="JGD414"/>
  <c r="JGC414"/>
  <c r="JGB414"/>
  <c r="JGA414"/>
  <c r="JFZ414"/>
  <c r="JFY414"/>
  <c r="JFX414"/>
  <c r="JFW414"/>
  <c r="JFV414"/>
  <c r="JFU414"/>
  <c r="JFT414"/>
  <c r="JFS414"/>
  <c r="JFR414"/>
  <c r="JFQ414"/>
  <c r="JFP414"/>
  <c r="JFO414"/>
  <c r="JFN414"/>
  <c r="JFM414"/>
  <c r="JFL414"/>
  <c r="JFK414"/>
  <c r="JFJ414"/>
  <c r="JFI414"/>
  <c r="JFH414"/>
  <c r="JFG414"/>
  <c r="JFF414"/>
  <c r="JFE414"/>
  <c r="JFD414"/>
  <c r="JFC414"/>
  <c r="JFB414"/>
  <c r="JFA414"/>
  <c r="JEZ414"/>
  <c r="JEY414"/>
  <c r="JEX414"/>
  <c r="JEW414"/>
  <c r="JEV414"/>
  <c r="JEU414"/>
  <c r="JET414"/>
  <c r="JES414"/>
  <c r="JER414"/>
  <c r="JEQ414"/>
  <c r="JEP414"/>
  <c r="JEO414"/>
  <c r="JEN414"/>
  <c r="JEM414"/>
  <c r="JEL414"/>
  <c r="JEK414"/>
  <c r="JEJ414"/>
  <c r="JEI414"/>
  <c r="JEH414"/>
  <c r="JEG414"/>
  <c r="JEF414"/>
  <c r="JEE414"/>
  <c r="JED414"/>
  <c r="JEC414"/>
  <c r="JEB414"/>
  <c r="JEA414"/>
  <c r="JDZ414"/>
  <c r="JDY414"/>
  <c r="JDX414"/>
  <c r="JDW414"/>
  <c r="JDV414"/>
  <c r="JDU414"/>
  <c r="JDT414"/>
  <c r="JDS414"/>
  <c r="JDR414"/>
  <c r="JDQ414"/>
  <c r="JDP414"/>
  <c r="JDO414"/>
  <c r="JDN414"/>
  <c r="JDM414"/>
  <c r="JDL414"/>
  <c r="JDK414"/>
  <c r="JDJ414"/>
  <c r="JDI414"/>
  <c r="JDH414"/>
  <c r="JDG414"/>
  <c r="JDF414"/>
  <c r="JDE414"/>
  <c r="JDD414"/>
  <c r="JDC414"/>
  <c r="JDB414"/>
  <c r="JDA414"/>
  <c r="JCZ414"/>
  <c r="JCY414"/>
  <c r="JCX414"/>
  <c r="JCW414"/>
  <c r="JCV414"/>
  <c r="JCU414"/>
  <c r="JCT414"/>
  <c r="JCS414"/>
  <c r="JCR414"/>
  <c r="JCQ414"/>
  <c r="JCP414"/>
  <c r="JCO414"/>
  <c r="JCN414"/>
  <c r="JCM414"/>
  <c r="JCL414"/>
  <c r="JCK414"/>
  <c r="JCJ414"/>
  <c r="JCI414"/>
  <c r="JCH414"/>
  <c r="JCG414"/>
  <c r="JCF414"/>
  <c r="JCE414"/>
  <c r="JCD414"/>
  <c r="JCC414"/>
  <c r="JCB414"/>
  <c r="JCA414"/>
  <c r="JBZ414"/>
  <c r="JBY414"/>
  <c r="JBX414"/>
  <c r="JBW414"/>
  <c r="JBV414"/>
  <c r="JBU414"/>
  <c r="JBT414"/>
  <c r="JBS414"/>
  <c r="JBR414"/>
  <c r="JBQ414"/>
  <c r="JBP414"/>
  <c r="JBO414"/>
  <c r="JBN414"/>
  <c r="JBM414"/>
  <c r="JBL414"/>
  <c r="JBK414"/>
  <c r="JBJ414"/>
  <c r="JBI414"/>
  <c r="JBH414"/>
  <c r="JBG414"/>
  <c r="JBF414"/>
  <c r="JBE414"/>
  <c r="JBD414"/>
  <c r="JBC414"/>
  <c r="JBB414"/>
  <c r="JBA414"/>
  <c r="JAZ414"/>
  <c r="JAY414"/>
  <c r="JAX414"/>
  <c r="JAW414"/>
  <c r="JAV414"/>
  <c r="JAU414"/>
  <c r="JAT414"/>
  <c r="JAS414"/>
  <c r="JAR414"/>
  <c r="JAQ414"/>
  <c r="JAP414"/>
  <c r="JAO414"/>
  <c r="JAN414"/>
  <c r="JAM414"/>
  <c r="JAL414"/>
  <c r="JAK414"/>
  <c r="JAJ414"/>
  <c r="JAI414"/>
  <c r="JAH414"/>
  <c r="JAG414"/>
  <c r="JAF414"/>
  <c r="JAE414"/>
  <c r="JAD414"/>
  <c r="JAC414"/>
  <c r="JAB414"/>
  <c r="JAA414"/>
  <c r="IZZ414"/>
  <c r="IZY414"/>
  <c r="IZX414"/>
  <c r="IZW414"/>
  <c r="IZV414"/>
  <c r="IZU414"/>
  <c r="IZT414"/>
  <c r="IZS414"/>
  <c r="IZR414"/>
  <c r="IZQ414"/>
  <c r="IZP414"/>
  <c r="IZO414"/>
  <c r="IZN414"/>
  <c r="IZM414"/>
  <c r="IZL414"/>
  <c r="IZK414"/>
  <c r="IZJ414"/>
  <c r="IZI414"/>
  <c r="IZH414"/>
  <c r="IZG414"/>
  <c r="IZF414"/>
  <c r="IZE414"/>
  <c r="IZD414"/>
  <c r="IZC414"/>
  <c r="IZB414"/>
  <c r="IZA414"/>
  <c r="IYZ414"/>
  <c r="IYY414"/>
  <c r="IYX414"/>
  <c r="IYW414"/>
  <c r="IYV414"/>
  <c r="IYU414"/>
  <c r="IYT414"/>
  <c r="IYS414"/>
  <c r="IYR414"/>
  <c r="IYQ414"/>
  <c r="IYP414"/>
  <c r="IYO414"/>
  <c r="IYN414"/>
  <c r="IYM414"/>
  <c r="IYL414"/>
  <c r="IYK414"/>
  <c r="IYJ414"/>
  <c r="IYI414"/>
  <c r="IYH414"/>
  <c r="IYG414"/>
  <c r="IYF414"/>
  <c r="IYE414"/>
  <c r="IYD414"/>
  <c r="IYC414"/>
  <c r="IYB414"/>
  <c r="IYA414"/>
  <c r="IXZ414"/>
  <c r="IXY414"/>
  <c r="IXX414"/>
  <c r="IXW414"/>
  <c r="IXV414"/>
  <c r="IXU414"/>
  <c r="IXT414"/>
  <c r="IXS414"/>
  <c r="IXR414"/>
  <c r="IXQ414"/>
  <c r="IXP414"/>
  <c r="IXO414"/>
  <c r="IXN414"/>
  <c r="IXM414"/>
  <c r="IXL414"/>
  <c r="IXK414"/>
  <c r="IXJ414"/>
  <c r="IXI414"/>
  <c r="IXH414"/>
  <c r="IXG414"/>
  <c r="IXF414"/>
  <c r="IXE414"/>
  <c r="IXD414"/>
  <c r="IXC414"/>
  <c r="IXB414"/>
  <c r="IXA414"/>
  <c r="IWZ414"/>
  <c r="IWY414"/>
  <c r="IWX414"/>
  <c r="IWW414"/>
  <c r="IWV414"/>
  <c r="IWU414"/>
  <c r="IWT414"/>
  <c r="IWS414"/>
  <c r="IWR414"/>
  <c r="IWQ414"/>
  <c r="IWP414"/>
  <c r="IWO414"/>
  <c r="IWN414"/>
  <c r="IWM414"/>
  <c r="IWL414"/>
  <c r="IWK414"/>
  <c r="IWJ414"/>
  <c r="IWI414"/>
  <c r="IWH414"/>
  <c r="IWG414"/>
  <c r="IWF414"/>
  <c r="IWE414"/>
  <c r="IWD414"/>
  <c r="IWC414"/>
  <c r="IWB414"/>
  <c r="IWA414"/>
  <c r="IVZ414"/>
  <c r="IVY414"/>
  <c r="IVX414"/>
  <c r="IVW414"/>
  <c r="IVV414"/>
  <c r="IVU414"/>
  <c r="IVT414"/>
  <c r="IVS414"/>
  <c r="IVR414"/>
  <c r="IVQ414"/>
  <c r="IVP414"/>
  <c r="IVO414"/>
  <c r="IVN414"/>
  <c r="IVM414"/>
  <c r="IVL414"/>
  <c r="IVK414"/>
  <c r="IVJ414"/>
  <c r="IVI414"/>
  <c r="IVH414"/>
  <c r="IVG414"/>
  <c r="IVF414"/>
  <c r="IVE414"/>
  <c r="IVD414"/>
  <c r="IVC414"/>
  <c r="IVB414"/>
  <c r="IVA414"/>
  <c r="IUZ414"/>
  <c r="IUY414"/>
  <c r="IUX414"/>
  <c r="IUW414"/>
  <c r="IUV414"/>
  <c r="IUU414"/>
  <c r="IUT414"/>
  <c r="IUS414"/>
  <c r="IUR414"/>
  <c r="IUQ414"/>
  <c r="IUP414"/>
  <c r="IUO414"/>
  <c r="IUN414"/>
  <c r="IUM414"/>
  <c r="IUL414"/>
  <c r="IUK414"/>
  <c r="IUJ414"/>
  <c r="IUI414"/>
  <c r="IUH414"/>
  <c r="IUG414"/>
  <c r="IUF414"/>
  <c r="IUE414"/>
  <c r="IUD414"/>
  <c r="IUC414"/>
  <c r="IUB414"/>
  <c r="IUA414"/>
  <c r="ITZ414"/>
  <c r="ITY414"/>
  <c r="ITX414"/>
  <c r="ITW414"/>
  <c r="ITV414"/>
  <c r="ITU414"/>
  <c r="ITT414"/>
  <c r="ITS414"/>
  <c r="ITR414"/>
  <c r="ITQ414"/>
  <c r="ITP414"/>
  <c r="ITO414"/>
  <c r="ITN414"/>
  <c r="ITM414"/>
  <c r="ITL414"/>
  <c r="ITK414"/>
  <c r="ITJ414"/>
  <c r="ITI414"/>
  <c r="ITH414"/>
  <c r="ITG414"/>
  <c r="ITF414"/>
  <c r="ITE414"/>
  <c r="ITD414"/>
  <c r="ITC414"/>
  <c r="ITB414"/>
  <c r="ITA414"/>
  <c r="ISZ414"/>
  <c r="ISY414"/>
  <c r="ISX414"/>
  <c r="ISW414"/>
  <c r="ISV414"/>
  <c r="ISU414"/>
  <c r="IST414"/>
  <c r="ISS414"/>
  <c r="ISR414"/>
  <c r="ISQ414"/>
  <c r="ISP414"/>
  <c r="ISO414"/>
  <c r="ISN414"/>
  <c r="ISM414"/>
  <c r="ISL414"/>
  <c r="ISK414"/>
  <c r="ISJ414"/>
  <c r="ISI414"/>
  <c r="ISH414"/>
  <c r="ISG414"/>
  <c r="ISF414"/>
  <c r="ISE414"/>
  <c r="ISD414"/>
  <c r="ISC414"/>
  <c r="ISB414"/>
  <c r="ISA414"/>
  <c r="IRZ414"/>
  <c r="IRY414"/>
  <c r="IRX414"/>
  <c r="IRW414"/>
  <c r="IRV414"/>
  <c r="IRU414"/>
  <c r="IRT414"/>
  <c r="IRS414"/>
  <c r="IRR414"/>
  <c r="IRQ414"/>
  <c r="IRP414"/>
  <c r="IRO414"/>
  <c r="IRN414"/>
  <c r="IRM414"/>
  <c r="IRL414"/>
  <c r="IRK414"/>
  <c r="IRJ414"/>
  <c r="IRI414"/>
  <c r="IRH414"/>
  <c r="IRG414"/>
  <c r="IRF414"/>
  <c r="IRE414"/>
  <c r="IRD414"/>
  <c r="IRC414"/>
  <c r="IRB414"/>
  <c r="IRA414"/>
  <c r="IQZ414"/>
  <c r="IQY414"/>
  <c r="IQX414"/>
  <c r="IQW414"/>
  <c r="IQV414"/>
  <c r="IQU414"/>
  <c r="IQT414"/>
  <c r="IQS414"/>
  <c r="IQR414"/>
  <c r="IQQ414"/>
  <c r="IQP414"/>
  <c r="IQO414"/>
  <c r="IQN414"/>
  <c r="IQM414"/>
  <c r="IQL414"/>
  <c r="IQK414"/>
  <c r="IQJ414"/>
  <c r="IQI414"/>
  <c r="IQH414"/>
  <c r="IQG414"/>
  <c r="IQF414"/>
  <c r="IQE414"/>
  <c r="IQD414"/>
  <c r="IQC414"/>
  <c r="IQB414"/>
  <c r="IQA414"/>
  <c r="IPZ414"/>
  <c r="IPY414"/>
  <c r="IPX414"/>
  <c r="IPW414"/>
  <c r="IPV414"/>
  <c r="IPU414"/>
  <c r="IPT414"/>
  <c r="IPS414"/>
  <c r="IPR414"/>
  <c r="IPQ414"/>
  <c r="IPP414"/>
  <c r="IPO414"/>
  <c r="IPN414"/>
  <c r="IPM414"/>
  <c r="IPL414"/>
  <c r="IPK414"/>
  <c r="IPJ414"/>
  <c r="IPI414"/>
  <c r="IPH414"/>
  <c r="IPG414"/>
  <c r="IPF414"/>
  <c r="IPE414"/>
  <c r="IPD414"/>
  <c r="IPC414"/>
  <c r="IPB414"/>
  <c r="IPA414"/>
  <c r="IOZ414"/>
  <c r="IOY414"/>
  <c r="IOX414"/>
  <c r="IOW414"/>
  <c r="IOV414"/>
  <c r="IOU414"/>
  <c r="IOT414"/>
  <c r="IOS414"/>
  <c r="IOR414"/>
  <c r="IOQ414"/>
  <c r="IOP414"/>
  <c r="IOO414"/>
  <c r="ION414"/>
  <c r="IOM414"/>
  <c r="IOL414"/>
  <c r="IOK414"/>
  <c r="IOJ414"/>
  <c r="IOI414"/>
  <c r="IOH414"/>
  <c r="IOG414"/>
  <c r="IOF414"/>
  <c r="IOE414"/>
  <c r="IOD414"/>
  <c r="IOC414"/>
  <c r="IOB414"/>
  <c r="IOA414"/>
  <c r="INZ414"/>
  <c r="INY414"/>
  <c r="INX414"/>
  <c r="INW414"/>
  <c r="INV414"/>
  <c r="INU414"/>
  <c r="INT414"/>
  <c r="INS414"/>
  <c r="INR414"/>
  <c r="INQ414"/>
  <c r="INP414"/>
  <c r="INO414"/>
  <c r="INN414"/>
  <c r="INM414"/>
  <c r="INL414"/>
  <c r="INK414"/>
  <c r="INJ414"/>
  <c r="INI414"/>
  <c r="INH414"/>
  <c r="ING414"/>
  <c r="INF414"/>
  <c r="INE414"/>
  <c r="IND414"/>
  <c r="INC414"/>
  <c r="INB414"/>
  <c r="INA414"/>
  <c r="IMZ414"/>
  <c r="IMY414"/>
  <c r="IMX414"/>
  <c r="IMW414"/>
  <c r="IMV414"/>
  <c r="IMU414"/>
  <c r="IMT414"/>
  <c r="IMS414"/>
  <c r="IMR414"/>
  <c r="IMQ414"/>
  <c r="IMP414"/>
  <c r="IMO414"/>
  <c r="IMN414"/>
  <c r="IMM414"/>
  <c r="IML414"/>
  <c r="IMK414"/>
  <c r="IMJ414"/>
  <c r="IMI414"/>
  <c r="IMH414"/>
  <c r="IMG414"/>
  <c r="IMF414"/>
  <c r="IME414"/>
  <c r="IMD414"/>
  <c r="IMC414"/>
  <c r="IMB414"/>
  <c r="IMA414"/>
  <c r="ILZ414"/>
  <c r="ILY414"/>
  <c r="ILX414"/>
  <c r="ILW414"/>
  <c r="ILV414"/>
  <c r="ILU414"/>
  <c r="ILT414"/>
  <c r="ILS414"/>
  <c r="ILR414"/>
  <c r="ILQ414"/>
  <c r="ILP414"/>
  <c r="ILO414"/>
  <c r="ILN414"/>
  <c r="ILM414"/>
  <c r="ILL414"/>
  <c r="ILK414"/>
  <c r="ILJ414"/>
  <c r="ILI414"/>
  <c r="ILH414"/>
  <c r="ILG414"/>
  <c r="ILF414"/>
  <c r="ILE414"/>
  <c r="ILD414"/>
  <c r="ILC414"/>
  <c r="ILB414"/>
  <c r="ILA414"/>
  <c r="IKZ414"/>
  <c r="IKY414"/>
  <c r="IKX414"/>
  <c r="IKW414"/>
  <c r="IKV414"/>
  <c r="IKU414"/>
  <c r="IKT414"/>
  <c r="IKS414"/>
  <c r="IKR414"/>
  <c r="IKQ414"/>
  <c r="IKP414"/>
  <c r="IKO414"/>
  <c r="IKN414"/>
  <c r="IKM414"/>
  <c r="IKL414"/>
  <c r="IKK414"/>
  <c r="IKJ414"/>
  <c r="IKI414"/>
  <c r="IKH414"/>
  <c r="IKG414"/>
  <c r="IKF414"/>
  <c r="IKE414"/>
  <c r="IKD414"/>
  <c r="IKC414"/>
  <c r="IKB414"/>
  <c r="IKA414"/>
  <c r="IJZ414"/>
  <c r="IJY414"/>
  <c r="IJX414"/>
  <c r="IJW414"/>
  <c r="IJV414"/>
  <c r="IJU414"/>
  <c r="IJT414"/>
  <c r="IJS414"/>
  <c r="IJR414"/>
  <c r="IJQ414"/>
  <c r="IJP414"/>
  <c r="IJO414"/>
  <c r="IJN414"/>
  <c r="IJM414"/>
  <c r="IJL414"/>
  <c r="IJK414"/>
  <c r="IJJ414"/>
  <c r="IJI414"/>
  <c r="IJH414"/>
  <c r="IJG414"/>
  <c r="IJF414"/>
  <c r="IJE414"/>
  <c r="IJD414"/>
  <c r="IJC414"/>
  <c r="IJB414"/>
  <c r="IJA414"/>
  <c r="IIZ414"/>
  <c r="IIY414"/>
  <c r="IIX414"/>
  <c r="IIW414"/>
  <c r="IIV414"/>
  <c r="IIU414"/>
  <c r="IIT414"/>
  <c r="IIS414"/>
  <c r="IIR414"/>
  <c r="IIQ414"/>
  <c r="IIP414"/>
  <c r="IIO414"/>
  <c r="IIN414"/>
  <c r="IIM414"/>
  <c r="IIL414"/>
  <c r="IIK414"/>
  <c r="IIJ414"/>
  <c r="III414"/>
  <c r="IIH414"/>
  <c r="IIG414"/>
  <c r="IIF414"/>
  <c r="IIE414"/>
  <c r="IID414"/>
  <c r="IIC414"/>
  <c r="IIB414"/>
  <c r="IIA414"/>
  <c r="IHZ414"/>
  <c r="IHY414"/>
  <c r="IHX414"/>
  <c r="IHW414"/>
  <c r="IHV414"/>
  <c r="IHU414"/>
  <c r="IHT414"/>
  <c r="IHS414"/>
  <c r="IHR414"/>
  <c r="IHQ414"/>
  <c r="IHP414"/>
  <c r="IHO414"/>
  <c r="IHN414"/>
  <c r="IHM414"/>
  <c r="IHL414"/>
  <c r="IHK414"/>
  <c r="IHJ414"/>
  <c r="IHI414"/>
  <c r="IHH414"/>
  <c r="IHG414"/>
  <c r="IHF414"/>
  <c r="IHE414"/>
  <c r="IHD414"/>
  <c r="IHC414"/>
  <c r="IHB414"/>
  <c r="IHA414"/>
  <c r="IGZ414"/>
  <c r="IGY414"/>
  <c r="IGX414"/>
  <c r="IGW414"/>
  <c r="IGV414"/>
  <c r="IGU414"/>
  <c r="IGT414"/>
  <c r="IGS414"/>
  <c r="IGR414"/>
  <c r="IGQ414"/>
  <c r="IGP414"/>
  <c r="IGO414"/>
  <c r="IGN414"/>
  <c r="IGM414"/>
  <c r="IGL414"/>
  <c r="IGK414"/>
  <c r="IGJ414"/>
  <c r="IGI414"/>
  <c r="IGH414"/>
  <c r="IGG414"/>
  <c r="IGF414"/>
  <c r="IGE414"/>
  <c r="IGD414"/>
  <c r="IGC414"/>
  <c r="IGB414"/>
  <c r="IGA414"/>
  <c r="IFZ414"/>
  <c r="IFY414"/>
  <c r="IFX414"/>
  <c r="IFW414"/>
  <c r="IFV414"/>
  <c r="IFU414"/>
  <c r="IFT414"/>
  <c r="IFS414"/>
  <c r="IFR414"/>
  <c r="IFQ414"/>
  <c r="IFP414"/>
  <c r="IFO414"/>
  <c r="IFN414"/>
  <c r="IFM414"/>
  <c r="IFL414"/>
  <c r="IFK414"/>
  <c r="IFJ414"/>
  <c r="IFI414"/>
  <c r="IFH414"/>
  <c r="IFG414"/>
  <c r="IFF414"/>
  <c r="IFE414"/>
  <c r="IFD414"/>
  <c r="IFC414"/>
  <c r="IFB414"/>
  <c r="IFA414"/>
  <c r="IEZ414"/>
  <c r="IEY414"/>
  <c r="IEX414"/>
  <c r="IEW414"/>
  <c r="IEV414"/>
  <c r="IEU414"/>
  <c r="IET414"/>
  <c r="IES414"/>
  <c r="IER414"/>
  <c r="IEQ414"/>
  <c r="IEP414"/>
  <c r="IEO414"/>
  <c r="IEN414"/>
  <c r="IEM414"/>
  <c r="IEL414"/>
  <c r="IEK414"/>
  <c r="IEJ414"/>
  <c r="IEI414"/>
  <c r="IEH414"/>
  <c r="IEG414"/>
  <c r="IEF414"/>
  <c r="IEE414"/>
  <c r="IED414"/>
  <c r="IEC414"/>
  <c r="IEB414"/>
  <c r="IEA414"/>
  <c r="IDZ414"/>
  <c r="IDY414"/>
  <c r="IDX414"/>
  <c r="IDW414"/>
  <c r="IDV414"/>
  <c r="IDU414"/>
  <c r="IDT414"/>
  <c r="IDS414"/>
  <c r="IDR414"/>
  <c r="IDQ414"/>
  <c r="IDP414"/>
  <c r="IDO414"/>
  <c r="IDN414"/>
  <c r="IDM414"/>
  <c r="IDL414"/>
  <c r="IDK414"/>
  <c r="IDJ414"/>
  <c r="IDI414"/>
  <c r="IDH414"/>
  <c r="IDG414"/>
  <c r="IDF414"/>
  <c r="IDE414"/>
  <c r="IDD414"/>
  <c r="IDC414"/>
  <c r="IDB414"/>
  <c r="IDA414"/>
  <c r="ICZ414"/>
  <c r="ICY414"/>
  <c r="ICX414"/>
  <c r="ICW414"/>
  <c r="ICV414"/>
  <c r="ICU414"/>
  <c r="ICT414"/>
  <c r="ICS414"/>
  <c r="ICR414"/>
  <c r="ICQ414"/>
  <c r="ICP414"/>
  <c r="ICO414"/>
  <c r="ICN414"/>
  <c r="ICM414"/>
  <c r="ICL414"/>
  <c r="ICK414"/>
  <c r="ICJ414"/>
  <c r="ICI414"/>
  <c r="ICH414"/>
  <c r="ICG414"/>
  <c r="ICF414"/>
  <c r="ICE414"/>
  <c r="ICD414"/>
  <c r="ICC414"/>
  <c r="ICB414"/>
  <c r="ICA414"/>
  <c r="IBZ414"/>
  <c r="IBY414"/>
  <c r="IBX414"/>
  <c r="IBW414"/>
  <c r="IBV414"/>
  <c r="IBU414"/>
  <c r="IBT414"/>
  <c r="IBS414"/>
  <c r="IBR414"/>
  <c r="IBQ414"/>
  <c r="IBP414"/>
  <c r="IBO414"/>
  <c r="IBN414"/>
  <c r="IBM414"/>
  <c r="IBL414"/>
  <c r="IBK414"/>
  <c r="IBJ414"/>
  <c r="IBI414"/>
  <c r="IBH414"/>
  <c r="IBG414"/>
  <c r="IBF414"/>
  <c r="IBE414"/>
  <c r="IBD414"/>
  <c r="IBC414"/>
  <c r="IBB414"/>
  <c r="IBA414"/>
  <c r="IAZ414"/>
  <c r="IAY414"/>
  <c r="IAX414"/>
  <c r="IAW414"/>
  <c r="IAV414"/>
  <c r="IAU414"/>
  <c r="IAT414"/>
  <c r="IAS414"/>
  <c r="IAR414"/>
  <c r="IAQ414"/>
  <c r="IAP414"/>
  <c r="IAO414"/>
  <c r="IAN414"/>
  <c r="IAM414"/>
  <c r="IAL414"/>
  <c r="IAK414"/>
  <c r="IAJ414"/>
  <c r="IAI414"/>
  <c r="IAH414"/>
  <c r="IAG414"/>
  <c r="IAF414"/>
  <c r="IAE414"/>
  <c r="IAD414"/>
  <c r="IAC414"/>
  <c r="IAB414"/>
  <c r="IAA414"/>
  <c r="HZZ414"/>
  <c r="HZY414"/>
  <c r="HZX414"/>
  <c r="HZW414"/>
  <c r="HZV414"/>
  <c r="HZU414"/>
  <c r="HZT414"/>
  <c r="HZS414"/>
  <c r="HZR414"/>
  <c r="HZQ414"/>
  <c r="HZP414"/>
  <c r="HZO414"/>
  <c r="HZN414"/>
  <c r="HZM414"/>
  <c r="HZL414"/>
  <c r="HZK414"/>
  <c r="HZJ414"/>
  <c r="HZI414"/>
  <c r="HZH414"/>
  <c r="HZG414"/>
  <c r="HZF414"/>
  <c r="HZE414"/>
  <c r="HZD414"/>
  <c r="HZC414"/>
  <c r="HZB414"/>
  <c r="HZA414"/>
  <c r="HYZ414"/>
  <c r="HYY414"/>
  <c r="HYX414"/>
  <c r="HYW414"/>
  <c r="HYV414"/>
  <c r="HYU414"/>
  <c r="HYT414"/>
  <c r="HYS414"/>
  <c r="HYR414"/>
  <c r="HYQ414"/>
  <c r="HYP414"/>
  <c r="HYO414"/>
  <c r="HYN414"/>
  <c r="HYM414"/>
  <c r="HYL414"/>
  <c r="HYK414"/>
  <c r="HYJ414"/>
  <c r="HYI414"/>
  <c r="HYH414"/>
  <c r="HYG414"/>
  <c r="HYF414"/>
  <c r="HYE414"/>
  <c r="HYD414"/>
  <c r="HYC414"/>
  <c r="HYB414"/>
  <c r="HYA414"/>
  <c r="HXZ414"/>
  <c r="HXY414"/>
  <c r="HXX414"/>
  <c r="HXW414"/>
  <c r="HXV414"/>
  <c r="HXU414"/>
  <c r="HXT414"/>
  <c r="HXS414"/>
  <c r="HXR414"/>
  <c r="HXQ414"/>
  <c r="HXP414"/>
  <c r="HXO414"/>
  <c r="HXN414"/>
  <c r="HXM414"/>
  <c r="HXL414"/>
  <c r="HXK414"/>
  <c r="HXJ414"/>
  <c r="HXI414"/>
  <c r="HXH414"/>
  <c r="HXG414"/>
  <c r="HXF414"/>
  <c r="HXE414"/>
  <c r="HXD414"/>
  <c r="HXC414"/>
  <c r="HXB414"/>
  <c r="HXA414"/>
  <c r="HWZ414"/>
  <c r="HWY414"/>
  <c r="HWX414"/>
  <c r="HWW414"/>
  <c r="HWV414"/>
  <c r="HWU414"/>
  <c r="HWT414"/>
  <c r="HWS414"/>
  <c r="HWR414"/>
  <c r="HWQ414"/>
  <c r="HWP414"/>
  <c r="HWO414"/>
  <c r="HWN414"/>
  <c r="HWM414"/>
  <c r="HWL414"/>
  <c r="HWK414"/>
  <c r="HWJ414"/>
  <c r="HWI414"/>
  <c r="HWH414"/>
  <c r="HWG414"/>
  <c r="HWF414"/>
  <c r="HWE414"/>
  <c r="HWD414"/>
  <c r="HWC414"/>
  <c r="HWB414"/>
  <c r="HWA414"/>
  <c r="HVZ414"/>
  <c r="HVY414"/>
  <c r="HVX414"/>
  <c r="HVW414"/>
  <c r="HVV414"/>
  <c r="HVU414"/>
  <c r="HVT414"/>
  <c r="HVS414"/>
  <c r="HVR414"/>
  <c r="HVQ414"/>
  <c r="HVP414"/>
  <c r="HVO414"/>
  <c r="HVN414"/>
  <c r="HVM414"/>
  <c r="HVL414"/>
  <c r="HVK414"/>
  <c r="HVJ414"/>
  <c r="HVI414"/>
  <c r="HVH414"/>
  <c r="HVG414"/>
  <c r="HVF414"/>
  <c r="HVE414"/>
  <c r="HVD414"/>
  <c r="HVC414"/>
  <c r="HVB414"/>
  <c r="HVA414"/>
  <c r="HUZ414"/>
  <c r="HUY414"/>
  <c r="HUX414"/>
  <c r="HUW414"/>
  <c r="HUV414"/>
  <c r="HUU414"/>
  <c r="HUT414"/>
  <c r="HUS414"/>
  <c r="HUR414"/>
  <c r="HUQ414"/>
  <c r="HUP414"/>
  <c r="HUO414"/>
  <c r="HUN414"/>
  <c r="HUM414"/>
  <c r="HUL414"/>
  <c r="HUK414"/>
  <c r="HUJ414"/>
  <c r="HUI414"/>
  <c r="HUH414"/>
  <c r="HUG414"/>
  <c r="HUF414"/>
  <c r="HUE414"/>
  <c r="HUD414"/>
  <c r="HUC414"/>
  <c r="HUB414"/>
  <c r="HUA414"/>
  <c r="HTZ414"/>
  <c r="HTY414"/>
  <c r="HTX414"/>
  <c r="HTW414"/>
  <c r="HTV414"/>
  <c r="HTU414"/>
  <c r="HTT414"/>
  <c r="HTS414"/>
  <c r="HTR414"/>
  <c r="HTQ414"/>
  <c r="HTP414"/>
  <c r="HTO414"/>
  <c r="HTN414"/>
  <c r="HTM414"/>
  <c r="HTL414"/>
  <c r="HTK414"/>
  <c r="HTJ414"/>
  <c r="HTI414"/>
  <c r="HTH414"/>
  <c r="HTG414"/>
  <c r="HTF414"/>
  <c r="HTE414"/>
  <c r="HTD414"/>
  <c r="HTC414"/>
  <c r="HTB414"/>
  <c r="HTA414"/>
  <c r="HSZ414"/>
  <c r="HSY414"/>
  <c r="HSX414"/>
  <c r="HSW414"/>
  <c r="HSV414"/>
  <c r="HSU414"/>
  <c r="HST414"/>
  <c r="HSS414"/>
  <c r="HSR414"/>
  <c r="HSQ414"/>
  <c r="HSP414"/>
  <c r="HSO414"/>
  <c r="HSN414"/>
  <c r="HSM414"/>
  <c r="HSL414"/>
  <c r="HSK414"/>
  <c r="HSJ414"/>
  <c r="HSI414"/>
  <c r="HSH414"/>
  <c r="HSG414"/>
  <c r="HSF414"/>
  <c r="HSE414"/>
  <c r="HSD414"/>
  <c r="HSC414"/>
  <c r="HSB414"/>
  <c r="HSA414"/>
  <c r="HRZ414"/>
  <c r="HRY414"/>
  <c r="HRX414"/>
  <c r="HRW414"/>
  <c r="HRV414"/>
  <c r="HRU414"/>
  <c r="HRT414"/>
  <c r="HRS414"/>
  <c r="HRR414"/>
  <c r="HRQ414"/>
  <c r="HRP414"/>
  <c r="HRO414"/>
  <c r="HRN414"/>
  <c r="HRM414"/>
  <c r="HRL414"/>
  <c r="HRK414"/>
  <c r="HRJ414"/>
  <c r="HRI414"/>
  <c r="HRH414"/>
  <c r="HRG414"/>
  <c r="HRF414"/>
  <c r="HRE414"/>
  <c r="HRD414"/>
  <c r="HRC414"/>
  <c r="HRB414"/>
  <c r="HRA414"/>
  <c r="HQZ414"/>
  <c r="HQY414"/>
  <c r="HQX414"/>
  <c r="HQW414"/>
  <c r="HQV414"/>
  <c r="HQU414"/>
  <c r="HQT414"/>
  <c r="HQS414"/>
  <c r="HQR414"/>
  <c r="HQQ414"/>
  <c r="HQP414"/>
  <c r="HQO414"/>
  <c r="HQN414"/>
  <c r="HQM414"/>
  <c r="HQL414"/>
  <c r="HQK414"/>
  <c r="HQJ414"/>
  <c r="HQI414"/>
  <c r="HQH414"/>
  <c r="HQG414"/>
  <c r="HQF414"/>
  <c r="HQE414"/>
  <c r="HQD414"/>
  <c r="HQC414"/>
  <c r="HQB414"/>
  <c r="HQA414"/>
  <c r="HPZ414"/>
  <c r="HPY414"/>
  <c r="HPX414"/>
  <c r="HPW414"/>
  <c r="HPV414"/>
  <c r="HPU414"/>
  <c r="HPT414"/>
  <c r="HPS414"/>
  <c r="HPR414"/>
  <c r="HPQ414"/>
  <c r="HPP414"/>
  <c r="HPO414"/>
  <c r="HPN414"/>
  <c r="HPM414"/>
  <c r="HPL414"/>
  <c r="HPK414"/>
  <c r="HPJ414"/>
  <c r="HPI414"/>
  <c r="HPH414"/>
  <c r="HPG414"/>
  <c r="HPF414"/>
  <c r="HPE414"/>
  <c r="HPD414"/>
  <c r="HPC414"/>
  <c r="HPB414"/>
  <c r="HPA414"/>
  <c r="HOZ414"/>
  <c r="HOY414"/>
  <c r="HOX414"/>
  <c r="HOW414"/>
  <c r="HOV414"/>
  <c r="HOU414"/>
  <c r="HOT414"/>
  <c r="HOS414"/>
  <c r="HOR414"/>
  <c r="HOQ414"/>
  <c r="HOP414"/>
  <c r="HOO414"/>
  <c r="HON414"/>
  <c r="HOM414"/>
  <c r="HOL414"/>
  <c r="HOK414"/>
  <c r="HOJ414"/>
  <c r="HOI414"/>
  <c r="HOH414"/>
  <c r="HOG414"/>
  <c r="HOF414"/>
  <c r="HOE414"/>
  <c r="HOD414"/>
  <c r="HOC414"/>
  <c r="HOB414"/>
  <c r="HOA414"/>
  <c r="HNZ414"/>
  <c r="HNY414"/>
  <c r="HNX414"/>
  <c r="HNW414"/>
  <c r="HNV414"/>
  <c r="HNU414"/>
  <c r="HNT414"/>
  <c r="HNS414"/>
  <c r="HNR414"/>
  <c r="HNQ414"/>
  <c r="HNP414"/>
  <c r="HNO414"/>
  <c r="HNN414"/>
  <c r="HNM414"/>
  <c r="HNL414"/>
  <c r="HNK414"/>
  <c r="HNJ414"/>
  <c r="HNI414"/>
  <c r="HNH414"/>
  <c r="HNG414"/>
  <c r="HNF414"/>
  <c r="HNE414"/>
  <c r="HND414"/>
  <c r="HNC414"/>
  <c r="HNB414"/>
  <c r="HNA414"/>
  <c r="HMZ414"/>
  <c r="HMY414"/>
  <c r="HMX414"/>
  <c r="HMW414"/>
  <c r="HMV414"/>
  <c r="HMU414"/>
  <c r="HMT414"/>
  <c r="HMS414"/>
  <c r="HMR414"/>
  <c r="HMQ414"/>
  <c r="HMP414"/>
  <c r="HMO414"/>
  <c r="HMN414"/>
  <c r="HMM414"/>
  <c r="HML414"/>
  <c r="HMK414"/>
  <c r="HMJ414"/>
  <c r="HMI414"/>
  <c r="HMH414"/>
  <c r="HMG414"/>
  <c r="HMF414"/>
  <c r="HME414"/>
  <c r="HMD414"/>
  <c r="HMC414"/>
  <c r="HMB414"/>
  <c r="HMA414"/>
  <c r="HLZ414"/>
  <c r="HLY414"/>
  <c r="HLX414"/>
  <c r="HLW414"/>
  <c r="HLV414"/>
  <c r="HLU414"/>
  <c r="HLT414"/>
  <c r="HLS414"/>
  <c r="HLR414"/>
  <c r="HLQ414"/>
  <c r="HLP414"/>
  <c r="HLO414"/>
  <c r="HLN414"/>
  <c r="HLM414"/>
  <c r="HLL414"/>
  <c r="HLK414"/>
  <c r="HLJ414"/>
  <c r="HLI414"/>
  <c r="HLH414"/>
  <c r="HLG414"/>
  <c r="HLF414"/>
  <c r="HLE414"/>
  <c r="HLD414"/>
  <c r="HLC414"/>
  <c r="HLB414"/>
  <c r="HLA414"/>
  <c r="HKZ414"/>
  <c r="HKY414"/>
  <c r="HKX414"/>
  <c r="HKW414"/>
  <c r="HKV414"/>
  <c r="HKU414"/>
  <c r="HKT414"/>
  <c r="HKS414"/>
  <c r="HKR414"/>
  <c r="HKQ414"/>
  <c r="HKP414"/>
  <c r="HKO414"/>
  <c r="HKN414"/>
  <c r="HKM414"/>
  <c r="HKL414"/>
  <c r="HKK414"/>
  <c r="HKJ414"/>
  <c r="HKI414"/>
  <c r="HKH414"/>
  <c r="HKG414"/>
  <c r="HKF414"/>
  <c r="HKE414"/>
  <c r="HKD414"/>
  <c r="HKC414"/>
  <c r="HKB414"/>
  <c r="HKA414"/>
  <c r="HJZ414"/>
  <c r="HJY414"/>
  <c r="HJX414"/>
  <c r="HJW414"/>
  <c r="HJV414"/>
  <c r="HJU414"/>
  <c r="HJT414"/>
  <c r="HJS414"/>
  <c r="HJR414"/>
  <c r="HJQ414"/>
  <c r="HJP414"/>
  <c r="HJO414"/>
  <c r="HJN414"/>
  <c r="HJM414"/>
  <c r="HJL414"/>
  <c r="HJK414"/>
  <c r="HJJ414"/>
  <c r="HJI414"/>
  <c r="HJH414"/>
  <c r="HJG414"/>
  <c r="HJF414"/>
  <c r="HJE414"/>
  <c r="HJD414"/>
  <c r="HJC414"/>
  <c r="HJB414"/>
  <c r="HJA414"/>
  <c r="HIZ414"/>
  <c r="HIY414"/>
  <c r="HIX414"/>
  <c r="HIW414"/>
  <c r="HIV414"/>
  <c r="HIU414"/>
  <c r="HIT414"/>
  <c r="HIS414"/>
  <c r="HIR414"/>
  <c r="HIQ414"/>
  <c r="HIP414"/>
  <c r="HIO414"/>
  <c r="HIN414"/>
  <c r="HIM414"/>
  <c r="HIL414"/>
  <c r="HIK414"/>
  <c r="HIJ414"/>
  <c r="HII414"/>
  <c r="HIH414"/>
  <c r="HIG414"/>
  <c r="HIF414"/>
  <c r="HIE414"/>
  <c r="HID414"/>
  <c r="HIC414"/>
  <c r="HIB414"/>
  <c r="HIA414"/>
  <c r="HHZ414"/>
  <c r="HHY414"/>
  <c r="HHX414"/>
  <c r="HHW414"/>
  <c r="HHV414"/>
  <c r="HHU414"/>
  <c r="HHT414"/>
  <c r="HHS414"/>
  <c r="HHR414"/>
  <c r="HHQ414"/>
  <c r="HHP414"/>
  <c r="HHO414"/>
  <c r="HHN414"/>
  <c r="HHM414"/>
  <c r="HHL414"/>
  <c r="HHK414"/>
  <c r="HHJ414"/>
  <c r="HHI414"/>
  <c r="HHH414"/>
  <c r="HHG414"/>
  <c r="HHF414"/>
  <c r="HHE414"/>
  <c r="HHD414"/>
  <c r="HHC414"/>
  <c r="HHB414"/>
  <c r="HHA414"/>
  <c r="HGZ414"/>
  <c r="HGY414"/>
  <c r="HGX414"/>
  <c r="HGW414"/>
  <c r="HGV414"/>
  <c r="HGU414"/>
  <c r="HGT414"/>
  <c r="HGS414"/>
  <c r="HGR414"/>
  <c r="HGQ414"/>
  <c r="HGP414"/>
  <c r="HGO414"/>
  <c r="HGN414"/>
  <c r="HGM414"/>
  <c r="HGL414"/>
  <c r="HGK414"/>
  <c r="HGJ414"/>
  <c r="HGI414"/>
  <c r="HGH414"/>
  <c r="HGG414"/>
  <c r="HGF414"/>
  <c r="HGE414"/>
  <c r="HGD414"/>
  <c r="HGC414"/>
  <c r="HGB414"/>
  <c r="HGA414"/>
  <c r="HFZ414"/>
  <c r="HFY414"/>
  <c r="HFX414"/>
  <c r="HFW414"/>
  <c r="HFV414"/>
  <c r="HFU414"/>
  <c r="HFT414"/>
  <c r="HFS414"/>
  <c r="HFR414"/>
  <c r="HFQ414"/>
  <c r="HFP414"/>
  <c r="HFO414"/>
  <c r="HFN414"/>
  <c r="HFM414"/>
  <c r="HFL414"/>
  <c r="HFK414"/>
  <c r="HFJ414"/>
  <c r="HFI414"/>
  <c r="HFH414"/>
  <c r="HFG414"/>
  <c r="HFF414"/>
  <c r="HFE414"/>
  <c r="HFD414"/>
  <c r="HFC414"/>
  <c r="HFB414"/>
  <c r="HFA414"/>
  <c r="HEZ414"/>
  <c r="HEY414"/>
  <c r="HEX414"/>
  <c r="HEW414"/>
  <c r="HEV414"/>
  <c r="HEU414"/>
  <c r="HET414"/>
  <c r="HES414"/>
  <c r="HER414"/>
  <c r="HEQ414"/>
  <c r="HEP414"/>
  <c r="HEO414"/>
  <c r="HEN414"/>
  <c r="HEM414"/>
  <c r="HEL414"/>
  <c r="HEK414"/>
  <c r="HEJ414"/>
  <c r="HEI414"/>
  <c r="HEH414"/>
  <c r="HEG414"/>
  <c r="HEF414"/>
  <c r="HEE414"/>
  <c r="HED414"/>
  <c r="HEC414"/>
  <c r="HEB414"/>
  <c r="HEA414"/>
  <c r="HDZ414"/>
  <c r="HDY414"/>
  <c r="HDX414"/>
  <c r="HDW414"/>
  <c r="HDV414"/>
  <c r="HDU414"/>
  <c r="HDT414"/>
  <c r="HDS414"/>
  <c r="HDR414"/>
  <c r="HDQ414"/>
  <c r="HDP414"/>
  <c r="HDO414"/>
  <c r="HDN414"/>
  <c r="HDM414"/>
  <c r="HDL414"/>
  <c r="HDK414"/>
  <c r="HDJ414"/>
  <c r="HDI414"/>
  <c r="HDH414"/>
  <c r="HDG414"/>
  <c r="HDF414"/>
  <c r="HDE414"/>
  <c r="HDD414"/>
  <c r="HDC414"/>
  <c r="HDB414"/>
  <c r="HDA414"/>
  <c r="HCZ414"/>
  <c r="HCY414"/>
  <c r="HCX414"/>
  <c r="HCW414"/>
  <c r="HCV414"/>
  <c r="HCU414"/>
  <c r="HCT414"/>
  <c r="HCS414"/>
  <c r="HCR414"/>
  <c r="HCQ414"/>
  <c r="HCP414"/>
  <c r="HCO414"/>
  <c r="HCN414"/>
  <c r="HCM414"/>
  <c r="HCL414"/>
  <c r="HCK414"/>
  <c r="HCJ414"/>
  <c r="HCI414"/>
  <c r="HCH414"/>
  <c r="HCG414"/>
  <c r="HCF414"/>
  <c r="HCE414"/>
  <c r="HCD414"/>
  <c r="HCC414"/>
  <c r="HCB414"/>
  <c r="HCA414"/>
  <c r="HBZ414"/>
  <c r="HBY414"/>
  <c r="HBX414"/>
  <c r="HBW414"/>
  <c r="HBV414"/>
  <c r="HBU414"/>
  <c r="HBT414"/>
  <c r="HBS414"/>
  <c r="HBR414"/>
  <c r="HBQ414"/>
  <c r="HBP414"/>
  <c r="HBO414"/>
  <c r="HBN414"/>
  <c r="HBM414"/>
  <c r="HBL414"/>
  <c r="HBK414"/>
  <c r="HBJ414"/>
  <c r="HBI414"/>
  <c r="HBH414"/>
  <c r="HBG414"/>
  <c r="HBF414"/>
  <c r="HBE414"/>
  <c r="HBD414"/>
  <c r="HBC414"/>
  <c r="HBB414"/>
  <c r="HBA414"/>
  <c r="HAZ414"/>
  <c r="HAY414"/>
  <c r="HAX414"/>
  <c r="HAW414"/>
  <c r="HAV414"/>
  <c r="HAU414"/>
  <c r="HAT414"/>
  <c r="HAS414"/>
  <c r="HAR414"/>
  <c r="HAQ414"/>
  <c r="HAP414"/>
  <c r="HAO414"/>
  <c r="HAN414"/>
  <c r="HAM414"/>
  <c r="HAL414"/>
  <c r="HAK414"/>
  <c r="HAJ414"/>
  <c r="HAI414"/>
  <c r="HAH414"/>
  <c r="HAG414"/>
  <c r="HAF414"/>
  <c r="HAE414"/>
  <c r="HAD414"/>
  <c r="HAC414"/>
  <c r="HAB414"/>
  <c r="HAA414"/>
  <c r="GZZ414"/>
  <c r="GZY414"/>
  <c r="GZX414"/>
  <c r="GZW414"/>
  <c r="GZV414"/>
  <c r="GZU414"/>
  <c r="GZT414"/>
  <c r="GZS414"/>
  <c r="GZR414"/>
  <c r="GZQ414"/>
  <c r="GZP414"/>
  <c r="GZO414"/>
  <c r="GZN414"/>
  <c r="GZM414"/>
  <c r="GZL414"/>
  <c r="GZK414"/>
  <c r="GZJ414"/>
  <c r="GZI414"/>
  <c r="GZH414"/>
  <c r="GZG414"/>
  <c r="GZF414"/>
  <c r="GZE414"/>
  <c r="GZD414"/>
  <c r="GZC414"/>
  <c r="GZB414"/>
  <c r="GZA414"/>
  <c r="GYZ414"/>
  <c r="GYY414"/>
  <c r="GYX414"/>
  <c r="GYW414"/>
  <c r="GYV414"/>
  <c r="GYU414"/>
  <c r="GYT414"/>
  <c r="GYS414"/>
  <c r="GYR414"/>
  <c r="GYQ414"/>
  <c r="GYP414"/>
  <c r="GYO414"/>
  <c r="GYN414"/>
  <c r="GYM414"/>
  <c r="GYL414"/>
  <c r="GYK414"/>
  <c r="GYJ414"/>
  <c r="GYI414"/>
  <c r="GYH414"/>
  <c r="GYG414"/>
  <c r="GYF414"/>
  <c r="GYE414"/>
  <c r="GYD414"/>
  <c r="GYC414"/>
  <c r="GYB414"/>
  <c r="GYA414"/>
  <c r="GXZ414"/>
  <c r="GXY414"/>
  <c r="GXX414"/>
  <c r="GXW414"/>
  <c r="GXV414"/>
  <c r="GXU414"/>
  <c r="GXT414"/>
  <c r="GXS414"/>
  <c r="GXR414"/>
  <c r="GXQ414"/>
  <c r="GXP414"/>
  <c r="GXO414"/>
  <c r="GXN414"/>
  <c r="GXM414"/>
  <c r="GXL414"/>
  <c r="GXK414"/>
  <c r="GXJ414"/>
  <c r="GXI414"/>
  <c r="GXH414"/>
  <c r="GXG414"/>
  <c r="GXF414"/>
  <c r="GXE414"/>
  <c r="GXD414"/>
  <c r="GXC414"/>
  <c r="GXB414"/>
  <c r="GXA414"/>
  <c r="GWZ414"/>
  <c r="GWY414"/>
  <c r="GWX414"/>
  <c r="GWW414"/>
  <c r="GWV414"/>
  <c r="GWU414"/>
  <c r="GWT414"/>
  <c r="GWS414"/>
  <c r="GWR414"/>
  <c r="GWQ414"/>
  <c r="GWP414"/>
  <c r="GWO414"/>
  <c r="GWN414"/>
  <c r="GWM414"/>
  <c r="GWL414"/>
  <c r="GWK414"/>
  <c r="GWJ414"/>
  <c r="GWI414"/>
  <c r="GWH414"/>
  <c r="GWG414"/>
  <c r="GWF414"/>
  <c r="GWE414"/>
  <c r="GWD414"/>
  <c r="GWC414"/>
  <c r="GWB414"/>
  <c r="GWA414"/>
  <c r="GVZ414"/>
  <c r="GVY414"/>
  <c r="GVX414"/>
  <c r="GVW414"/>
  <c r="GVV414"/>
  <c r="GVU414"/>
  <c r="GVT414"/>
  <c r="GVS414"/>
  <c r="GVR414"/>
  <c r="GVQ414"/>
  <c r="GVP414"/>
  <c r="GVO414"/>
  <c r="GVN414"/>
  <c r="GVM414"/>
  <c r="GVL414"/>
  <c r="GVK414"/>
  <c r="GVJ414"/>
  <c r="GVI414"/>
  <c r="GVH414"/>
  <c r="GVG414"/>
  <c r="GVF414"/>
  <c r="GVE414"/>
  <c r="GVD414"/>
  <c r="GVC414"/>
  <c r="GVB414"/>
  <c r="GVA414"/>
  <c r="GUZ414"/>
  <c r="GUY414"/>
  <c r="GUX414"/>
  <c r="GUW414"/>
  <c r="GUV414"/>
  <c r="GUU414"/>
  <c r="GUT414"/>
  <c r="GUS414"/>
  <c r="GUR414"/>
  <c r="GUQ414"/>
  <c r="GUP414"/>
  <c r="GUO414"/>
  <c r="GUN414"/>
  <c r="GUM414"/>
  <c r="GUL414"/>
  <c r="GUK414"/>
  <c r="GUJ414"/>
  <c r="GUI414"/>
  <c r="GUH414"/>
  <c r="GUG414"/>
  <c r="GUF414"/>
  <c r="GUE414"/>
  <c r="GUD414"/>
  <c r="GUC414"/>
  <c r="GUB414"/>
  <c r="GUA414"/>
  <c r="GTZ414"/>
  <c r="GTY414"/>
  <c r="GTX414"/>
  <c r="GTW414"/>
  <c r="GTV414"/>
  <c r="GTU414"/>
  <c r="GTT414"/>
  <c r="GTS414"/>
  <c r="GTR414"/>
  <c r="GTQ414"/>
  <c r="GTP414"/>
  <c r="GTO414"/>
  <c r="GTN414"/>
  <c r="GTM414"/>
  <c r="GTL414"/>
  <c r="GTK414"/>
  <c r="GTJ414"/>
  <c r="GTI414"/>
  <c r="GTH414"/>
  <c r="GTG414"/>
  <c r="GTF414"/>
  <c r="GTE414"/>
  <c r="GTD414"/>
  <c r="GTC414"/>
  <c r="GTB414"/>
  <c r="GTA414"/>
  <c r="GSZ414"/>
  <c r="GSY414"/>
  <c r="GSX414"/>
  <c r="GSW414"/>
  <c r="GSV414"/>
  <c r="GSU414"/>
  <c r="GST414"/>
  <c r="GSS414"/>
  <c r="GSR414"/>
  <c r="GSQ414"/>
  <c r="GSP414"/>
  <c r="GSO414"/>
  <c r="GSN414"/>
  <c r="GSM414"/>
  <c r="GSL414"/>
  <c r="GSK414"/>
  <c r="GSJ414"/>
  <c r="GSI414"/>
  <c r="GSH414"/>
  <c r="GSG414"/>
  <c r="GSF414"/>
  <c r="GSE414"/>
  <c r="GSD414"/>
  <c r="GSC414"/>
  <c r="GSB414"/>
  <c r="GSA414"/>
  <c r="GRZ414"/>
  <c r="GRY414"/>
  <c r="GRX414"/>
  <c r="GRW414"/>
  <c r="GRV414"/>
  <c r="GRU414"/>
  <c r="GRT414"/>
  <c r="GRS414"/>
  <c r="GRR414"/>
  <c r="GRQ414"/>
  <c r="GRP414"/>
  <c r="GRO414"/>
  <c r="GRN414"/>
  <c r="GRM414"/>
  <c r="GRL414"/>
  <c r="GRK414"/>
  <c r="GRJ414"/>
  <c r="GRI414"/>
  <c r="GRH414"/>
  <c r="GRG414"/>
  <c r="GRF414"/>
  <c r="GRE414"/>
  <c r="GRD414"/>
  <c r="GRC414"/>
  <c r="GRB414"/>
  <c r="GRA414"/>
  <c r="GQZ414"/>
  <c r="GQY414"/>
  <c r="GQX414"/>
  <c r="GQW414"/>
  <c r="GQV414"/>
  <c r="GQU414"/>
  <c r="GQT414"/>
  <c r="GQS414"/>
  <c r="GQR414"/>
  <c r="GQQ414"/>
  <c r="GQP414"/>
  <c r="GQO414"/>
  <c r="GQN414"/>
  <c r="GQM414"/>
  <c r="GQL414"/>
  <c r="GQK414"/>
  <c r="GQJ414"/>
  <c r="GQI414"/>
  <c r="GQH414"/>
  <c r="GQG414"/>
  <c r="GQF414"/>
  <c r="GQE414"/>
  <c r="GQD414"/>
  <c r="GQC414"/>
  <c r="GQB414"/>
  <c r="GQA414"/>
  <c r="GPZ414"/>
  <c r="GPY414"/>
  <c r="GPX414"/>
  <c r="GPW414"/>
  <c r="GPV414"/>
  <c r="GPU414"/>
  <c r="GPT414"/>
  <c r="GPS414"/>
  <c r="GPR414"/>
  <c r="GPQ414"/>
  <c r="GPP414"/>
  <c r="GPO414"/>
  <c r="GPN414"/>
  <c r="GPM414"/>
  <c r="GPL414"/>
  <c r="GPK414"/>
  <c r="GPJ414"/>
  <c r="GPI414"/>
  <c r="GPH414"/>
  <c r="GPG414"/>
  <c r="GPF414"/>
  <c r="GPE414"/>
  <c r="GPD414"/>
  <c r="GPC414"/>
  <c r="GPB414"/>
  <c r="GPA414"/>
  <c r="GOZ414"/>
  <c r="GOY414"/>
  <c r="GOX414"/>
  <c r="GOW414"/>
  <c r="GOV414"/>
  <c r="GOU414"/>
  <c r="GOT414"/>
  <c r="GOS414"/>
  <c r="GOR414"/>
  <c r="GOQ414"/>
  <c r="GOP414"/>
  <c r="GOO414"/>
  <c r="GON414"/>
  <c r="GOM414"/>
  <c r="GOL414"/>
  <c r="GOK414"/>
  <c r="GOJ414"/>
  <c r="GOI414"/>
  <c r="GOH414"/>
  <c r="GOG414"/>
  <c r="GOF414"/>
  <c r="GOE414"/>
  <c r="GOD414"/>
  <c r="GOC414"/>
  <c r="GOB414"/>
  <c r="GOA414"/>
  <c r="GNZ414"/>
  <c r="GNY414"/>
  <c r="GNX414"/>
  <c r="GNW414"/>
  <c r="GNV414"/>
  <c r="GNU414"/>
  <c r="GNT414"/>
  <c r="GNS414"/>
  <c r="GNR414"/>
  <c r="GNQ414"/>
  <c r="GNP414"/>
  <c r="GNO414"/>
  <c r="GNN414"/>
  <c r="GNM414"/>
  <c r="GNL414"/>
  <c r="GNK414"/>
  <c r="GNJ414"/>
  <c r="GNI414"/>
  <c r="GNH414"/>
  <c r="GNG414"/>
  <c r="GNF414"/>
  <c r="GNE414"/>
  <c r="GND414"/>
  <c r="GNC414"/>
  <c r="GNB414"/>
  <c r="GNA414"/>
  <c r="GMZ414"/>
  <c r="GMY414"/>
  <c r="GMX414"/>
  <c r="GMW414"/>
  <c r="GMV414"/>
  <c r="GMU414"/>
  <c r="GMT414"/>
  <c r="GMS414"/>
  <c r="GMR414"/>
  <c r="GMQ414"/>
  <c r="GMP414"/>
  <c r="GMO414"/>
  <c r="GMN414"/>
  <c r="GMM414"/>
  <c r="GML414"/>
  <c r="GMK414"/>
  <c r="GMJ414"/>
  <c r="GMI414"/>
  <c r="GMH414"/>
  <c r="GMG414"/>
  <c r="GMF414"/>
  <c r="GME414"/>
  <c r="GMD414"/>
  <c r="GMC414"/>
  <c r="GMB414"/>
  <c r="GMA414"/>
  <c r="GLZ414"/>
  <c r="GLY414"/>
  <c r="GLX414"/>
  <c r="GLW414"/>
  <c r="GLV414"/>
  <c r="GLU414"/>
  <c r="GLT414"/>
  <c r="GLS414"/>
  <c r="GLR414"/>
  <c r="GLQ414"/>
  <c r="GLP414"/>
  <c r="GLO414"/>
  <c r="GLN414"/>
  <c r="GLM414"/>
  <c r="GLL414"/>
  <c r="GLK414"/>
  <c r="GLJ414"/>
  <c r="GLI414"/>
  <c r="GLH414"/>
  <c r="GLG414"/>
  <c r="GLF414"/>
  <c r="GLE414"/>
  <c r="GLD414"/>
  <c r="GLC414"/>
  <c r="GLB414"/>
  <c r="GLA414"/>
  <c r="GKZ414"/>
  <c r="GKY414"/>
  <c r="GKX414"/>
  <c r="GKW414"/>
  <c r="GKV414"/>
  <c r="GKU414"/>
  <c r="GKT414"/>
  <c r="GKS414"/>
  <c r="GKR414"/>
  <c r="GKQ414"/>
  <c r="GKP414"/>
  <c r="GKO414"/>
  <c r="GKN414"/>
  <c r="GKM414"/>
  <c r="GKL414"/>
  <c r="GKK414"/>
  <c r="GKJ414"/>
  <c r="GKI414"/>
  <c r="GKH414"/>
  <c r="GKG414"/>
  <c r="GKF414"/>
  <c r="GKE414"/>
  <c r="GKD414"/>
  <c r="GKC414"/>
  <c r="GKB414"/>
  <c r="GKA414"/>
  <c r="GJZ414"/>
  <c r="GJY414"/>
  <c r="GJX414"/>
  <c r="GJW414"/>
  <c r="GJV414"/>
  <c r="GJU414"/>
  <c r="GJT414"/>
  <c r="GJS414"/>
  <c r="GJR414"/>
  <c r="GJQ414"/>
  <c r="GJP414"/>
  <c r="GJO414"/>
  <c r="GJN414"/>
  <c r="GJM414"/>
  <c r="GJL414"/>
  <c r="GJK414"/>
  <c r="GJJ414"/>
  <c r="GJI414"/>
  <c r="GJH414"/>
  <c r="GJG414"/>
  <c r="GJF414"/>
  <c r="GJE414"/>
  <c r="GJD414"/>
  <c r="GJC414"/>
  <c r="GJB414"/>
  <c r="GJA414"/>
  <c r="GIZ414"/>
  <c r="GIY414"/>
  <c r="GIX414"/>
  <c r="GIW414"/>
  <c r="GIV414"/>
  <c r="GIU414"/>
  <c r="GIT414"/>
  <c r="GIS414"/>
  <c r="GIR414"/>
  <c r="GIQ414"/>
  <c r="GIP414"/>
  <c r="GIO414"/>
  <c r="GIN414"/>
  <c r="GIM414"/>
  <c r="GIL414"/>
  <c r="GIK414"/>
  <c r="GIJ414"/>
  <c r="GII414"/>
  <c r="GIH414"/>
  <c r="GIG414"/>
  <c r="GIF414"/>
  <c r="GIE414"/>
  <c r="GID414"/>
  <c r="GIC414"/>
  <c r="GIB414"/>
  <c r="GIA414"/>
  <c r="GHZ414"/>
  <c r="GHY414"/>
  <c r="GHX414"/>
  <c r="GHW414"/>
  <c r="GHV414"/>
  <c r="GHU414"/>
  <c r="GHT414"/>
  <c r="GHS414"/>
  <c r="GHR414"/>
  <c r="GHQ414"/>
  <c r="GHP414"/>
  <c r="GHO414"/>
  <c r="GHN414"/>
  <c r="GHM414"/>
  <c r="GHL414"/>
  <c r="GHK414"/>
  <c r="GHJ414"/>
  <c r="GHI414"/>
  <c r="GHH414"/>
  <c r="GHG414"/>
  <c r="GHF414"/>
  <c r="GHE414"/>
  <c r="GHD414"/>
  <c r="GHC414"/>
  <c r="GHB414"/>
  <c r="GHA414"/>
  <c r="GGZ414"/>
  <c r="GGY414"/>
  <c r="GGX414"/>
  <c r="GGW414"/>
  <c r="GGV414"/>
  <c r="GGU414"/>
  <c r="GGT414"/>
  <c r="GGS414"/>
  <c r="GGR414"/>
  <c r="GGQ414"/>
  <c r="GGP414"/>
  <c r="GGO414"/>
  <c r="GGN414"/>
  <c r="GGM414"/>
  <c r="GGL414"/>
  <c r="GGK414"/>
  <c r="GGJ414"/>
  <c r="GGI414"/>
  <c r="GGH414"/>
  <c r="GGG414"/>
  <c r="GGF414"/>
  <c r="GGE414"/>
  <c r="GGD414"/>
  <c r="GGC414"/>
  <c r="GGB414"/>
  <c r="GGA414"/>
  <c r="GFZ414"/>
  <c r="GFY414"/>
  <c r="GFX414"/>
  <c r="GFW414"/>
  <c r="GFV414"/>
  <c r="GFU414"/>
  <c r="GFT414"/>
  <c r="GFS414"/>
  <c r="GFR414"/>
  <c r="GFQ414"/>
  <c r="GFP414"/>
  <c r="GFO414"/>
  <c r="GFN414"/>
  <c r="GFM414"/>
  <c r="GFL414"/>
  <c r="GFK414"/>
  <c r="GFJ414"/>
  <c r="GFI414"/>
  <c r="GFH414"/>
  <c r="GFG414"/>
  <c r="GFF414"/>
  <c r="GFE414"/>
  <c r="GFD414"/>
  <c r="GFC414"/>
  <c r="GFB414"/>
  <c r="GFA414"/>
  <c r="GEZ414"/>
  <c r="GEY414"/>
  <c r="GEX414"/>
  <c r="GEW414"/>
  <c r="GEV414"/>
  <c r="GEU414"/>
  <c r="GET414"/>
  <c r="GES414"/>
  <c r="GER414"/>
  <c r="GEQ414"/>
  <c r="GEP414"/>
  <c r="GEO414"/>
  <c r="GEN414"/>
  <c r="GEM414"/>
  <c r="GEL414"/>
  <c r="GEK414"/>
  <c r="GEJ414"/>
  <c r="GEI414"/>
  <c r="GEH414"/>
  <c r="GEG414"/>
  <c r="GEF414"/>
  <c r="GEE414"/>
  <c r="GED414"/>
  <c r="GEC414"/>
  <c r="GEB414"/>
  <c r="GEA414"/>
  <c r="GDZ414"/>
  <c r="GDY414"/>
  <c r="GDX414"/>
  <c r="GDW414"/>
  <c r="GDV414"/>
  <c r="GDU414"/>
  <c r="GDT414"/>
  <c r="GDS414"/>
  <c r="GDR414"/>
  <c r="GDQ414"/>
  <c r="GDP414"/>
  <c r="GDO414"/>
  <c r="GDN414"/>
  <c r="GDM414"/>
  <c r="GDL414"/>
  <c r="GDK414"/>
  <c r="GDJ414"/>
  <c r="GDI414"/>
  <c r="GDH414"/>
  <c r="GDG414"/>
  <c r="GDF414"/>
  <c r="GDE414"/>
  <c r="GDD414"/>
  <c r="GDC414"/>
  <c r="GDB414"/>
  <c r="GDA414"/>
  <c r="GCZ414"/>
  <c r="GCY414"/>
  <c r="GCX414"/>
  <c r="GCW414"/>
  <c r="GCV414"/>
  <c r="GCU414"/>
  <c r="GCT414"/>
  <c r="GCS414"/>
  <c r="GCR414"/>
  <c r="GCQ414"/>
  <c r="GCP414"/>
  <c r="GCO414"/>
  <c r="GCN414"/>
  <c r="GCM414"/>
  <c r="GCL414"/>
  <c r="GCK414"/>
  <c r="GCJ414"/>
  <c r="GCI414"/>
  <c r="GCH414"/>
  <c r="GCG414"/>
  <c r="GCF414"/>
  <c r="GCE414"/>
  <c r="GCD414"/>
  <c r="GCC414"/>
  <c r="GCB414"/>
  <c r="GCA414"/>
  <c r="GBZ414"/>
  <c r="GBY414"/>
  <c r="GBX414"/>
  <c r="GBW414"/>
  <c r="GBV414"/>
  <c r="GBU414"/>
  <c r="GBT414"/>
  <c r="GBS414"/>
  <c r="GBR414"/>
  <c r="GBQ414"/>
  <c r="GBP414"/>
  <c r="GBO414"/>
  <c r="GBN414"/>
  <c r="GBM414"/>
  <c r="GBL414"/>
  <c r="GBK414"/>
  <c r="GBJ414"/>
  <c r="GBI414"/>
  <c r="GBH414"/>
  <c r="GBG414"/>
  <c r="GBF414"/>
  <c r="GBE414"/>
  <c r="GBD414"/>
  <c r="GBC414"/>
  <c r="GBB414"/>
  <c r="GBA414"/>
  <c r="GAZ414"/>
  <c r="GAY414"/>
  <c r="GAX414"/>
  <c r="GAW414"/>
  <c r="GAV414"/>
  <c r="GAU414"/>
  <c r="GAT414"/>
  <c r="GAS414"/>
  <c r="GAR414"/>
  <c r="GAQ414"/>
  <c r="GAP414"/>
  <c r="GAO414"/>
  <c r="GAN414"/>
  <c r="GAM414"/>
  <c r="GAL414"/>
  <c r="GAK414"/>
  <c r="GAJ414"/>
  <c r="GAI414"/>
  <c r="GAH414"/>
  <c r="GAG414"/>
  <c r="GAF414"/>
  <c r="GAE414"/>
  <c r="GAD414"/>
  <c r="GAC414"/>
  <c r="GAB414"/>
  <c r="GAA414"/>
  <c r="FZZ414"/>
  <c r="FZY414"/>
  <c r="FZX414"/>
  <c r="FZW414"/>
  <c r="FZV414"/>
  <c r="FZU414"/>
  <c r="FZT414"/>
  <c r="FZS414"/>
  <c r="FZR414"/>
  <c r="FZQ414"/>
  <c r="FZP414"/>
  <c r="FZO414"/>
  <c r="FZN414"/>
  <c r="FZM414"/>
  <c r="FZL414"/>
  <c r="FZK414"/>
  <c r="FZJ414"/>
  <c r="FZI414"/>
  <c r="FZH414"/>
  <c r="FZG414"/>
  <c r="FZF414"/>
  <c r="FZE414"/>
  <c r="FZD414"/>
  <c r="FZC414"/>
  <c r="FZB414"/>
  <c r="FZA414"/>
  <c r="FYZ414"/>
  <c r="FYY414"/>
  <c r="FYX414"/>
  <c r="FYW414"/>
  <c r="FYV414"/>
  <c r="FYU414"/>
  <c r="FYT414"/>
  <c r="FYS414"/>
  <c r="FYR414"/>
  <c r="FYQ414"/>
  <c r="FYP414"/>
  <c r="FYO414"/>
  <c r="FYN414"/>
  <c r="FYM414"/>
  <c r="FYL414"/>
  <c r="FYK414"/>
  <c r="FYJ414"/>
  <c r="FYI414"/>
  <c r="FYH414"/>
  <c r="FYG414"/>
  <c r="FYF414"/>
  <c r="FYE414"/>
  <c r="FYD414"/>
  <c r="FYC414"/>
  <c r="FYB414"/>
  <c r="FYA414"/>
  <c r="FXZ414"/>
  <c r="FXY414"/>
  <c r="FXX414"/>
  <c r="FXW414"/>
  <c r="FXV414"/>
  <c r="FXU414"/>
  <c r="FXT414"/>
  <c r="FXS414"/>
  <c r="FXR414"/>
  <c r="FXQ414"/>
  <c r="FXP414"/>
  <c r="FXO414"/>
  <c r="FXN414"/>
  <c r="FXM414"/>
  <c r="FXL414"/>
  <c r="FXK414"/>
  <c r="FXJ414"/>
  <c r="FXI414"/>
  <c r="FXH414"/>
  <c r="FXG414"/>
  <c r="FXF414"/>
  <c r="FXE414"/>
  <c r="FXD414"/>
  <c r="FXC414"/>
  <c r="FXB414"/>
  <c r="FXA414"/>
  <c r="FWZ414"/>
  <c r="FWY414"/>
  <c r="FWX414"/>
  <c r="FWW414"/>
  <c r="FWV414"/>
  <c r="FWU414"/>
  <c r="FWT414"/>
  <c r="FWS414"/>
  <c r="FWR414"/>
  <c r="FWQ414"/>
  <c r="FWP414"/>
  <c r="FWO414"/>
  <c r="FWN414"/>
  <c r="FWM414"/>
  <c r="FWL414"/>
  <c r="FWK414"/>
  <c r="FWJ414"/>
  <c r="FWI414"/>
  <c r="FWH414"/>
  <c r="FWG414"/>
  <c r="FWF414"/>
  <c r="FWE414"/>
  <c r="FWD414"/>
  <c r="FWC414"/>
  <c r="FWB414"/>
  <c r="FWA414"/>
  <c r="FVZ414"/>
  <c r="FVY414"/>
  <c r="FVX414"/>
  <c r="FVW414"/>
  <c r="FVV414"/>
  <c r="FVU414"/>
  <c r="FVT414"/>
  <c r="FVS414"/>
  <c r="FVR414"/>
  <c r="FVQ414"/>
  <c r="FVP414"/>
  <c r="FVO414"/>
  <c r="FVN414"/>
  <c r="FVM414"/>
  <c r="FVL414"/>
  <c r="FVK414"/>
  <c r="FVJ414"/>
  <c r="FVI414"/>
  <c r="FVH414"/>
  <c r="FVG414"/>
  <c r="FVF414"/>
  <c r="FVE414"/>
  <c r="FVD414"/>
  <c r="FVC414"/>
  <c r="FVB414"/>
  <c r="FVA414"/>
  <c r="FUZ414"/>
  <c r="FUY414"/>
  <c r="FUX414"/>
  <c r="FUW414"/>
  <c r="FUV414"/>
  <c r="FUU414"/>
  <c r="FUT414"/>
  <c r="FUS414"/>
  <c r="FUR414"/>
  <c r="FUQ414"/>
  <c r="FUP414"/>
  <c r="FUO414"/>
  <c r="FUN414"/>
  <c r="FUM414"/>
  <c r="FUL414"/>
  <c r="FUK414"/>
  <c r="FUJ414"/>
  <c r="FUI414"/>
  <c r="FUH414"/>
  <c r="FUG414"/>
  <c r="FUF414"/>
  <c r="FUE414"/>
  <c r="FUD414"/>
  <c r="FUC414"/>
  <c r="FUB414"/>
  <c r="FUA414"/>
  <c r="FTZ414"/>
  <c r="FTY414"/>
  <c r="FTX414"/>
  <c r="FTW414"/>
  <c r="FTV414"/>
  <c r="FTU414"/>
  <c r="FTT414"/>
  <c r="FTS414"/>
  <c r="FTR414"/>
  <c r="FTQ414"/>
  <c r="FTP414"/>
  <c r="FTO414"/>
  <c r="FTN414"/>
  <c r="FTM414"/>
  <c r="FTL414"/>
  <c r="FTK414"/>
  <c r="FTJ414"/>
  <c r="FTI414"/>
  <c r="FTH414"/>
  <c r="FTG414"/>
  <c r="FTF414"/>
  <c r="FTE414"/>
  <c r="FTD414"/>
  <c r="FTC414"/>
  <c r="FTB414"/>
  <c r="FTA414"/>
  <c r="FSZ414"/>
  <c r="FSY414"/>
  <c r="FSX414"/>
  <c r="FSW414"/>
  <c r="FSV414"/>
  <c r="FSU414"/>
  <c r="FST414"/>
  <c r="FSS414"/>
  <c r="FSR414"/>
  <c r="FSQ414"/>
  <c r="FSP414"/>
  <c r="FSO414"/>
  <c r="FSN414"/>
  <c r="FSM414"/>
  <c r="FSL414"/>
  <c r="FSK414"/>
  <c r="FSJ414"/>
  <c r="FSI414"/>
  <c r="FSH414"/>
  <c r="FSG414"/>
  <c r="FSF414"/>
  <c r="FSE414"/>
  <c r="FSD414"/>
  <c r="FSC414"/>
  <c r="FSB414"/>
  <c r="FSA414"/>
  <c r="FRZ414"/>
  <c r="FRY414"/>
  <c r="FRX414"/>
  <c r="FRW414"/>
  <c r="FRV414"/>
  <c r="FRU414"/>
  <c r="FRT414"/>
  <c r="FRS414"/>
  <c r="FRR414"/>
  <c r="FRQ414"/>
  <c r="FRP414"/>
  <c r="FRO414"/>
  <c r="FRN414"/>
  <c r="FRM414"/>
  <c r="FRL414"/>
  <c r="FRK414"/>
  <c r="FRJ414"/>
  <c r="FRI414"/>
  <c r="FRH414"/>
  <c r="FRG414"/>
  <c r="FRF414"/>
  <c r="FRE414"/>
  <c r="FRD414"/>
  <c r="FRC414"/>
  <c r="FRB414"/>
  <c r="FRA414"/>
  <c r="FQZ414"/>
  <c r="FQY414"/>
  <c r="FQX414"/>
  <c r="FQW414"/>
  <c r="FQV414"/>
  <c r="FQU414"/>
  <c r="FQT414"/>
  <c r="FQS414"/>
  <c r="FQR414"/>
  <c r="FQQ414"/>
  <c r="FQP414"/>
  <c r="FQO414"/>
  <c r="FQN414"/>
  <c r="FQM414"/>
  <c r="FQL414"/>
  <c r="FQK414"/>
  <c r="FQJ414"/>
  <c r="FQI414"/>
  <c r="FQH414"/>
  <c r="FQG414"/>
  <c r="FQF414"/>
  <c r="FQE414"/>
  <c r="FQD414"/>
  <c r="FQC414"/>
  <c r="FQB414"/>
  <c r="FQA414"/>
  <c r="FPZ414"/>
  <c r="FPY414"/>
  <c r="FPX414"/>
  <c r="FPW414"/>
  <c r="FPV414"/>
  <c r="FPU414"/>
  <c r="FPT414"/>
  <c r="FPS414"/>
  <c r="FPR414"/>
  <c r="FPQ414"/>
  <c r="FPP414"/>
  <c r="FPO414"/>
  <c r="FPN414"/>
  <c r="FPM414"/>
  <c r="FPL414"/>
  <c r="FPK414"/>
  <c r="FPJ414"/>
  <c r="FPI414"/>
  <c r="FPH414"/>
  <c r="FPG414"/>
  <c r="FPF414"/>
  <c r="FPE414"/>
  <c r="FPD414"/>
  <c r="FPC414"/>
  <c r="FPB414"/>
  <c r="FPA414"/>
  <c r="FOZ414"/>
  <c r="FOY414"/>
  <c r="FOX414"/>
  <c r="FOW414"/>
  <c r="FOV414"/>
  <c r="FOU414"/>
  <c r="FOT414"/>
  <c r="FOS414"/>
  <c r="FOR414"/>
  <c r="FOQ414"/>
  <c r="FOP414"/>
  <c r="FOO414"/>
  <c r="FON414"/>
  <c r="FOM414"/>
  <c r="FOL414"/>
  <c r="FOK414"/>
  <c r="FOJ414"/>
  <c r="FOI414"/>
  <c r="FOH414"/>
  <c r="FOG414"/>
  <c r="FOF414"/>
  <c r="FOE414"/>
  <c r="FOD414"/>
  <c r="FOC414"/>
  <c r="FOB414"/>
  <c r="FOA414"/>
  <c r="FNZ414"/>
  <c r="FNY414"/>
  <c r="FNX414"/>
  <c r="FNW414"/>
  <c r="FNV414"/>
  <c r="FNU414"/>
  <c r="FNT414"/>
  <c r="FNS414"/>
  <c r="FNR414"/>
  <c r="FNQ414"/>
  <c r="FNP414"/>
  <c r="FNO414"/>
  <c r="FNN414"/>
  <c r="FNM414"/>
  <c r="FNL414"/>
  <c r="FNK414"/>
  <c r="FNJ414"/>
  <c r="FNI414"/>
  <c r="FNH414"/>
  <c r="FNG414"/>
  <c r="FNF414"/>
  <c r="FNE414"/>
  <c r="FND414"/>
  <c r="FNC414"/>
  <c r="FNB414"/>
  <c r="FNA414"/>
  <c r="FMZ414"/>
  <c r="FMY414"/>
  <c r="FMX414"/>
  <c r="FMW414"/>
  <c r="FMV414"/>
  <c r="FMU414"/>
  <c r="FMT414"/>
  <c r="FMS414"/>
  <c r="FMR414"/>
  <c r="FMQ414"/>
  <c r="FMP414"/>
  <c r="FMO414"/>
  <c r="FMN414"/>
  <c r="FMM414"/>
  <c r="FML414"/>
  <c r="FMK414"/>
  <c r="FMJ414"/>
  <c r="FMI414"/>
  <c r="FMH414"/>
  <c r="FMG414"/>
  <c r="FMF414"/>
  <c r="FME414"/>
  <c r="FMD414"/>
  <c r="FMC414"/>
  <c r="FMB414"/>
  <c r="FMA414"/>
  <c r="FLZ414"/>
  <c r="FLY414"/>
  <c r="FLX414"/>
  <c r="FLW414"/>
  <c r="FLV414"/>
  <c r="FLU414"/>
  <c r="FLT414"/>
  <c r="FLS414"/>
  <c r="FLR414"/>
  <c r="FLQ414"/>
  <c r="FLP414"/>
  <c r="FLO414"/>
  <c r="FLN414"/>
  <c r="FLM414"/>
  <c r="FLL414"/>
  <c r="FLK414"/>
  <c r="FLJ414"/>
  <c r="FLI414"/>
  <c r="FLH414"/>
  <c r="FLG414"/>
  <c r="FLF414"/>
  <c r="FLE414"/>
  <c r="FLD414"/>
  <c r="FLC414"/>
  <c r="FLB414"/>
  <c r="FLA414"/>
  <c r="FKZ414"/>
  <c r="FKY414"/>
  <c r="FKX414"/>
  <c r="FKW414"/>
  <c r="FKV414"/>
  <c r="FKU414"/>
  <c r="FKT414"/>
  <c r="FKS414"/>
  <c r="FKR414"/>
  <c r="FKQ414"/>
  <c r="FKP414"/>
  <c r="FKO414"/>
  <c r="FKN414"/>
  <c r="FKM414"/>
  <c r="FKL414"/>
  <c r="FKK414"/>
  <c r="FKJ414"/>
  <c r="FKI414"/>
  <c r="FKH414"/>
  <c r="FKG414"/>
  <c r="FKF414"/>
  <c r="FKE414"/>
  <c r="FKD414"/>
  <c r="FKC414"/>
  <c r="FKB414"/>
  <c r="FKA414"/>
  <c r="FJZ414"/>
  <c r="FJY414"/>
  <c r="FJX414"/>
  <c r="FJW414"/>
  <c r="FJV414"/>
  <c r="FJU414"/>
  <c r="FJT414"/>
  <c r="FJS414"/>
  <c r="FJR414"/>
  <c r="FJQ414"/>
  <c r="FJP414"/>
  <c r="FJO414"/>
  <c r="FJN414"/>
  <c r="FJM414"/>
  <c r="FJL414"/>
  <c r="FJK414"/>
  <c r="FJJ414"/>
  <c r="FJI414"/>
  <c r="FJH414"/>
  <c r="FJG414"/>
  <c r="FJF414"/>
  <c r="FJE414"/>
  <c r="FJD414"/>
  <c r="FJC414"/>
  <c r="FJB414"/>
  <c r="FJA414"/>
  <c r="FIZ414"/>
  <c r="FIY414"/>
  <c r="FIX414"/>
  <c r="FIW414"/>
  <c r="FIV414"/>
  <c r="FIU414"/>
  <c r="FIT414"/>
  <c r="FIS414"/>
  <c r="FIR414"/>
  <c r="FIQ414"/>
  <c r="FIP414"/>
  <c r="FIO414"/>
  <c r="FIN414"/>
  <c r="FIM414"/>
  <c r="FIL414"/>
  <c r="FIK414"/>
  <c r="FIJ414"/>
  <c r="FII414"/>
  <c r="FIH414"/>
  <c r="FIG414"/>
  <c r="FIF414"/>
  <c r="FIE414"/>
  <c r="FID414"/>
  <c r="FIC414"/>
  <c r="FIB414"/>
  <c r="FIA414"/>
  <c r="FHZ414"/>
  <c r="FHY414"/>
  <c r="FHX414"/>
  <c r="FHW414"/>
  <c r="FHV414"/>
  <c r="FHU414"/>
  <c r="FHT414"/>
  <c r="FHS414"/>
  <c r="FHR414"/>
  <c r="FHQ414"/>
  <c r="FHP414"/>
  <c r="FHO414"/>
  <c r="FHN414"/>
  <c r="FHM414"/>
  <c r="FHL414"/>
  <c r="FHK414"/>
  <c r="FHJ414"/>
  <c r="FHI414"/>
  <c r="FHH414"/>
  <c r="FHG414"/>
  <c r="FHF414"/>
  <c r="FHE414"/>
  <c r="FHD414"/>
  <c r="FHC414"/>
  <c r="FHB414"/>
  <c r="FHA414"/>
  <c r="FGZ414"/>
  <c r="FGY414"/>
  <c r="FGX414"/>
  <c r="FGW414"/>
  <c r="FGV414"/>
  <c r="FGU414"/>
  <c r="FGT414"/>
  <c r="FGS414"/>
  <c r="FGR414"/>
  <c r="FGQ414"/>
  <c r="FGP414"/>
  <c r="FGO414"/>
  <c r="FGN414"/>
  <c r="FGM414"/>
  <c r="FGL414"/>
  <c r="FGK414"/>
  <c r="FGJ414"/>
  <c r="FGI414"/>
  <c r="FGH414"/>
  <c r="FGG414"/>
  <c r="FGF414"/>
  <c r="FGE414"/>
  <c r="FGD414"/>
  <c r="FGC414"/>
  <c r="FGB414"/>
  <c r="FGA414"/>
  <c r="FFZ414"/>
  <c r="FFY414"/>
  <c r="FFX414"/>
  <c r="FFW414"/>
  <c r="FFV414"/>
  <c r="FFU414"/>
  <c r="FFT414"/>
  <c r="FFS414"/>
  <c r="FFR414"/>
  <c r="FFQ414"/>
  <c r="FFP414"/>
  <c r="FFO414"/>
  <c r="FFN414"/>
  <c r="FFM414"/>
  <c r="FFL414"/>
  <c r="FFK414"/>
  <c r="FFJ414"/>
  <c r="FFI414"/>
  <c r="FFH414"/>
  <c r="FFG414"/>
  <c r="FFF414"/>
  <c r="FFE414"/>
  <c r="FFD414"/>
  <c r="FFC414"/>
  <c r="FFB414"/>
  <c r="FFA414"/>
  <c r="FEZ414"/>
  <c r="FEY414"/>
  <c r="FEX414"/>
  <c r="FEW414"/>
  <c r="FEV414"/>
  <c r="FEU414"/>
  <c r="FET414"/>
  <c r="FES414"/>
  <c r="FER414"/>
  <c r="FEQ414"/>
  <c r="FEP414"/>
  <c r="FEO414"/>
  <c r="FEN414"/>
  <c r="FEM414"/>
  <c r="FEL414"/>
  <c r="FEK414"/>
  <c r="FEJ414"/>
  <c r="FEI414"/>
  <c r="FEH414"/>
  <c r="FEG414"/>
  <c r="FEF414"/>
  <c r="FEE414"/>
  <c r="FED414"/>
  <c r="FEC414"/>
  <c r="FEB414"/>
  <c r="FEA414"/>
  <c r="FDZ414"/>
  <c r="FDY414"/>
  <c r="FDX414"/>
  <c r="FDW414"/>
  <c r="FDV414"/>
  <c r="FDU414"/>
  <c r="FDT414"/>
  <c r="FDS414"/>
  <c r="FDR414"/>
  <c r="FDQ414"/>
  <c r="FDP414"/>
  <c r="FDO414"/>
  <c r="FDN414"/>
  <c r="FDM414"/>
  <c r="FDL414"/>
  <c r="FDK414"/>
  <c r="FDJ414"/>
  <c r="FDI414"/>
  <c r="FDH414"/>
  <c r="FDG414"/>
  <c r="FDF414"/>
  <c r="FDE414"/>
  <c r="FDD414"/>
  <c r="FDC414"/>
  <c r="FDB414"/>
  <c r="FDA414"/>
  <c r="FCZ414"/>
  <c r="FCY414"/>
  <c r="FCX414"/>
  <c r="FCW414"/>
  <c r="FCV414"/>
  <c r="FCU414"/>
  <c r="FCT414"/>
  <c r="FCS414"/>
  <c r="FCR414"/>
  <c r="FCQ414"/>
  <c r="FCP414"/>
  <c r="FCO414"/>
  <c r="FCN414"/>
  <c r="FCM414"/>
  <c r="FCL414"/>
  <c r="FCK414"/>
  <c r="FCJ414"/>
  <c r="FCI414"/>
  <c r="FCH414"/>
  <c r="FCG414"/>
  <c r="FCF414"/>
  <c r="FCE414"/>
  <c r="FCD414"/>
  <c r="FCC414"/>
  <c r="FCB414"/>
  <c r="FCA414"/>
  <c r="FBZ414"/>
  <c r="FBY414"/>
  <c r="FBX414"/>
  <c r="FBW414"/>
  <c r="FBV414"/>
  <c r="FBU414"/>
  <c r="FBT414"/>
  <c r="FBS414"/>
  <c r="FBR414"/>
  <c r="FBQ414"/>
  <c r="FBP414"/>
  <c r="FBO414"/>
  <c r="FBN414"/>
  <c r="FBM414"/>
  <c r="FBL414"/>
  <c r="FBK414"/>
  <c r="FBJ414"/>
  <c r="FBI414"/>
  <c r="FBH414"/>
  <c r="FBG414"/>
  <c r="FBF414"/>
  <c r="FBE414"/>
  <c r="FBD414"/>
  <c r="FBC414"/>
  <c r="FBB414"/>
  <c r="FBA414"/>
  <c r="FAZ414"/>
  <c r="FAY414"/>
  <c r="FAX414"/>
  <c r="FAW414"/>
  <c r="FAV414"/>
  <c r="FAU414"/>
  <c r="FAT414"/>
  <c r="FAS414"/>
  <c r="FAR414"/>
  <c r="FAQ414"/>
  <c r="FAP414"/>
  <c r="FAO414"/>
  <c r="FAN414"/>
  <c r="FAM414"/>
  <c r="FAL414"/>
  <c r="FAK414"/>
  <c r="FAJ414"/>
  <c r="FAI414"/>
  <c r="FAH414"/>
  <c r="FAG414"/>
  <c r="FAF414"/>
  <c r="FAE414"/>
  <c r="FAD414"/>
  <c r="FAC414"/>
  <c r="FAB414"/>
  <c r="FAA414"/>
  <c r="EZZ414"/>
  <c r="EZY414"/>
  <c r="EZX414"/>
  <c r="EZW414"/>
  <c r="EZV414"/>
  <c r="EZU414"/>
  <c r="EZT414"/>
  <c r="EZS414"/>
  <c r="EZR414"/>
  <c r="EZQ414"/>
  <c r="EZP414"/>
  <c r="EZO414"/>
  <c r="EZN414"/>
  <c r="EZM414"/>
  <c r="EZL414"/>
  <c r="EZK414"/>
  <c r="EZJ414"/>
  <c r="EZI414"/>
  <c r="EZH414"/>
  <c r="EZG414"/>
  <c r="EZF414"/>
  <c r="EZE414"/>
  <c r="EZD414"/>
  <c r="EZC414"/>
  <c r="EZB414"/>
  <c r="EZA414"/>
  <c r="EYZ414"/>
  <c r="EYY414"/>
  <c r="EYX414"/>
  <c r="EYW414"/>
  <c r="EYV414"/>
  <c r="EYU414"/>
  <c r="EYT414"/>
  <c r="EYS414"/>
  <c r="EYR414"/>
  <c r="EYQ414"/>
  <c r="EYP414"/>
  <c r="EYO414"/>
  <c r="EYN414"/>
  <c r="EYM414"/>
  <c r="EYL414"/>
  <c r="EYK414"/>
  <c r="EYJ414"/>
  <c r="EYI414"/>
  <c r="EYH414"/>
  <c r="EYG414"/>
  <c r="EYF414"/>
  <c r="EYE414"/>
  <c r="EYD414"/>
  <c r="EYC414"/>
  <c r="EYB414"/>
  <c r="EYA414"/>
  <c r="EXZ414"/>
  <c r="EXY414"/>
  <c r="EXX414"/>
  <c r="EXW414"/>
  <c r="EXV414"/>
  <c r="EXU414"/>
  <c r="EXT414"/>
  <c r="EXS414"/>
  <c r="EXR414"/>
  <c r="EXQ414"/>
  <c r="EXP414"/>
  <c r="EXO414"/>
  <c r="EXN414"/>
  <c r="EXM414"/>
  <c r="EXL414"/>
  <c r="EXK414"/>
  <c r="EXJ414"/>
  <c r="EXI414"/>
  <c r="EXH414"/>
  <c r="EXG414"/>
  <c r="EXF414"/>
  <c r="EXE414"/>
  <c r="EXD414"/>
  <c r="EXC414"/>
  <c r="EXB414"/>
  <c r="EXA414"/>
  <c r="EWZ414"/>
  <c r="EWY414"/>
  <c r="EWX414"/>
  <c r="EWW414"/>
  <c r="EWV414"/>
  <c r="EWU414"/>
  <c r="EWT414"/>
  <c r="EWS414"/>
  <c r="EWR414"/>
  <c r="EWQ414"/>
  <c r="EWP414"/>
  <c r="EWO414"/>
  <c r="EWN414"/>
  <c r="EWM414"/>
  <c r="EWL414"/>
  <c r="EWK414"/>
  <c r="EWJ414"/>
  <c r="EWI414"/>
  <c r="EWH414"/>
  <c r="EWG414"/>
  <c r="EWF414"/>
  <c r="EWE414"/>
  <c r="EWD414"/>
  <c r="EWC414"/>
  <c r="EWB414"/>
  <c r="EWA414"/>
  <c r="EVZ414"/>
  <c r="EVY414"/>
  <c r="EVX414"/>
  <c r="EVW414"/>
  <c r="EVV414"/>
  <c r="EVU414"/>
  <c r="EVT414"/>
  <c r="EVS414"/>
  <c r="EVR414"/>
  <c r="EVQ414"/>
  <c r="EVP414"/>
  <c r="EVO414"/>
  <c r="EVN414"/>
  <c r="EVM414"/>
  <c r="EVL414"/>
  <c r="EVK414"/>
  <c r="EVJ414"/>
  <c r="EVI414"/>
  <c r="EVH414"/>
  <c r="EVG414"/>
  <c r="EVF414"/>
  <c r="EVE414"/>
  <c r="EVD414"/>
  <c r="EVC414"/>
  <c r="EVB414"/>
  <c r="EVA414"/>
  <c r="EUZ414"/>
  <c r="EUY414"/>
  <c r="EUX414"/>
  <c r="EUW414"/>
  <c r="EUV414"/>
  <c r="EUU414"/>
  <c r="EUT414"/>
  <c r="EUS414"/>
  <c r="EUR414"/>
  <c r="EUQ414"/>
  <c r="EUP414"/>
  <c r="EUO414"/>
  <c r="EUN414"/>
  <c r="EUM414"/>
  <c r="EUL414"/>
  <c r="EUK414"/>
  <c r="EUJ414"/>
  <c r="EUI414"/>
  <c r="EUH414"/>
  <c r="EUG414"/>
  <c r="EUF414"/>
  <c r="EUE414"/>
  <c r="EUD414"/>
  <c r="EUC414"/>
  <c r="EUB414"/>
  <c r="EUA414"/>
  <c r="ETZ414"/>
  <c r="ETY414"/>
  <c r="ETX414"/>
  <c r="ETW414"/>
  <c r="ETV414"/>
  <c r="ETU414"/>
  <c r="ETT414"/>
  <c r="ETS414"/>
  <c r="ETR414"/>
  <c r="ETQ414"/>
  <c r="ETP414"/>
  <c r="ETO414"/>
  <c r="ETN414"/>
  <c r="ETM414"/>
  <c r="ETL414"/>
  <c r="ETK414"/>
  <c r="ETJ414"/>
  <c r="ETI414"/>
  <c r="ETH414"/>
  <c r="ETG414"/>
  <c r="ETF414"/>
  <c r="ETE414"/>
  <c r="ETD414"/>
  <c r="ETC414"/>
  <c r="ETB414"/>
  <c r="ETA414"/>
  <c r="ESZ414"/>
  <c r="ESY414"/>
  <c r="ESX414"/>
  <c r="ESW414"/>
  <c r="ESV414"/>
  <c r="ESU414"/>
  <c r="EST414"/>
  <c r="ESS414"/>
  <c r="ESR414"/>
  <c r="ESQ414"/>
  <c r="ESP414"/>
  <c r="ESO414"/>
  <c r="ESN414"/>
  <c r="ESM414"/>
  <c r="ESL414"/>
  <c r="ESK414"/>
  <c r="ESJ414"/>
  <c r="ESI414"/>
  <c r="ESH414"/>
  <c r="ESG414"/>
  <c r="ESF414"/>
  <c r="ESE414"/>
  <c r="ESD414"/>
  <c r="ESC414"/>
  <c r="ESB414"/>
  <c r="ESA414"/>
  <c r="ERZ414"/>
  <c r="ERY414"/>
  <c r="ERX414"/>
  <c r="ERW414"/>
  <c r="ERV414"/>
  <c r="ERU414"/>
  <c r="ERT414"/>
  <c r="ERS414"/>
  <c r="ERR414"/>
  <c r="ERQ414"/>
  <c r="ERP414"/>
  <c r="ERO414"/>
  <c r="ERN414"/>
  <c r="ERM414"/>
  <c r="ERL414"/>
  <c r="ERK414"/>
  <c r="ERJ414"/>
  <c r="ERI414"/>
  <c r="ERH414"/>
  <c r="ERG414"/>
  <c r="ERF414"/>
  <c r="ERE414"/>
  <c r="ERD414"/>
  <c r="ERC414"/>
  <c r="ERB414"/>
  <c r="ERA414"/>
  <c r="EQZ414"/>
  <c r="EQY414"/>
  <c r="EQX414"/>
  <c r="EQW414"/>
  <c r="EQV414"/>
  <c r="EQU414"/>
  <c r="EQT414"/>
  <c r="EQS414"/>
  <c r="EQR414"/>
  <c r="EQQ414"/>
  <c r="EQP414"/>
  <c r="EQO414"/>
  <c r="EQN414"/>
  <c r="EQM414"/>
  <c r="EQL414"/>
  <c r="EQK414"/>
  <c r="EQJ414"/>
  <c r="EQI414"/>
  <c r="EQH414"/>
  <c r="EQG414"/>
  <c r="EQF414"/>
  <c r="EQE414"/>
  <c r="EQD414"/>
  <c r="EQC414"/>
  <c r="EQB414"/>
  <c r="EQA414"/>
  <c r="EPZ414"/>
  <c r="EPY414"/>
  <c r="EPX414"/>
  <c r="EPW414"/>
  <c r="EPV414"/>
  <c r="EPU414"/>
  <c r="EPT414"/>
  <c r="EPS414"/>
  <c r="EPR414"/>
  <c r="EPQ414"/>
  <c r="EPP414"/>
  <c r="EPO414"/>
  <c r="EPN414"/>
  <c r="EPM414"/>
  <c r="EPL414"/>
  <c r="EPK414"/>
  <c r="EPJ414"/>
  <c r="EPI414"/>
  <c r="EPH414"/>
  <c r="EPG414"/>
  <c r="EPF414"/>
  <c r="EPE414"/>
  <c r="EPD414"/>
  <c r="EPC414"/>
  <c r="EPB414"/>
  <c r="EPA414"/>
  <c r="EOZ414"/>
  <c r="EOY414"/>
  <c r="EOX414"/>
  <c r="EOW414"/>
  <c r="EOV414"/>
  <c r="EOU414"/>
  <c r="EOT414"/>
  <c r="EOS414"/>
  <c r="EOR414"/>
  <c r="EOQ414"/>
  <c r="EOP414"/>
  <c r="EOO414"/>
  <c r="EON414"/>
  <c r="EOM414"/>
  <c r="EOL414"/>
  <c r="EOK414"/>
  <c r="EOJ414"/>
  <c r="EOI414"/>
  <c r="EOH414"/>
  <c r="EOG414"/>
  <c r="EOF414"/>
  <c r="EOE414"/>
  <c r="EOD414"/>
  <c r="EOC414"/>
  <c r="EOB414"/>
  <c r="EOA414"/>
  <c r="ENZ414"/>
  <c r="ENY414"/>
  <c r="ENX414"/>
  <c r="ENW414"/>
  <c r="ENV414"/>
  <c r="ENU414"/>
  <c r="ENT414"/>
  <c r="ENS414"/>
  <c r="ENR414"/>
  <c r="ENQ414"/>
  <c r="ENP414"/>
  <c r="ENO414"/>
  <c r="ENN414"/>
  <c r="ENM414"/>
  <c r="ENL414"/>
  <c r="ENK414"/>
  <c r="ENJ414"/>
  <c r="ENI414"/>
  <c r="ENH414"/>
  <c r="ENG414"/>
  <c r="ENF414"/>
  <c r="ENE414"/>
  <c r="END414"/>
  <c r="ENC414"/>
  <c r="ENB414"/>
  <c r="ENA414"/>
  <c r="EMZ414"/>
  <c r="EMY414"/>
  <c r="EMX414"/>
  <c r="EMW414"/>
  <c r="EMV414"/>
  <c r="EMU414"/>
  <c r="EMT414"/>
  <c r="EMS414"/>
  <c r="EMR414"/>
  <c r="EMQ414"/>
  <c r="EMP414"/>
  <c r="EMO414"/>
  <c r="EMN414"/>
  <c r="EMM414"/>
  <c r="EML414"/>
  <c r="EMK414"/>
  <c r="EMJ414"/>
  <c r="EMI414"/>
  <c r="EMH414"/>
  <c r="EMG414"/>
  <c r="EMF414"/>
  <c r="EME414"/>
  <c r="EMD414"/>
  <c r="EMC414"/>
  <c r="EMB414"/>
  <c r="EMA414"/>
  <c r="ELZ414"/>
  <c r="ELY414"/>
  <c r="ELX414"/>
  <c r="ELW414"/>
  <c r="ELV414"/>
  <c r="ELU414"/>
  <c r="ELT414"/>
  <c r="ELS414"/>
  <c r="ELR414"/>
  <c r="ELQ414"/>
  <c r="ELP414"/>
  <c r="ELO414"/>
  <c r="ELN414"/>
  <c r="ELM414"/>
  <c r="ELL414"/>
  <c r="ELK414"/>
  <c r="ELJ414"/>
  <c r="ELI414"/>
  <c r="ELH414"/>
  <c r="ELG414"/>
  <c r="ELF414"/>
  <c r="ELE414"/>
  <c r="ELD414"/>
  <c r="ELC414"/>
  <c r="ELB414"/>
  <c r="ELA414"/>
  <c r="EKZ414"/>
  <c r="EKY414"/>
  <c r="EKX414"/>
  <c r="EKW414"/>
  <c r="EKV414"/>
  <c r="EKU414"/>
  <c r="EKT414"/>
  <c r="EKS414"/>
  <c r="EKR414"/>
  <c r="EKQ414"/>
  <c r="EKP414"/>
  <c r="EKO414"/>
  <c r="EKN414"/>
  <c r="EKM414"/>
  <c r="EKL414"/>
  <c r="EKK414"/>
  <c r="EKJ414"/>
  <c r="EKI414"/>
  <c r="EKH414"/>
  <c r="EKG414"/>
  <c r="EKF414"/>
  <c r="EKE414"/>
  <c r="EKD414"/>
  <c r="EKC414"/>
  <c r="EKB414"/>
  <c r="EKA414"/>
  <c r="EJZ414"/>
  <c r="EJY414"/>
  <c r="EJX414"/>
  <c r="EJW414"/>
  <c r="EJV414"/>
  <c r="EJU414"/>
  <c r="EJT414"/>
  <c r="EJS414"/>
  <c r="EJR414"/>
  <c r="EJQ414"/>
  <c r="EJP414"/>
  <c r="EJO414"/>
  <c r="EJN414"/>
  <c r="EJM414"/>
  <c r="EJL414"/>
  <c r="EJK414"/>
  <c r="EJJ414"/>
  <c r="EJI414"/>
  <c r="EJH414"/>
  <c r="EJG414"/>
  <c r="EJF414"/>
  <c r="EJE414"/>
  <c r="EJD414"/>
  <c r="EJC414"/>
  <c r="EJB414"/>
  <c r="EJA414"/>
  <c r="EIZ414"/>
  <c r="EIY414"/>
  <c r="EIX414"/>
  <c r="EIW414"/>
  <c r="EIV414"/>
  <c r="EIU414"/>
  <c r="EIT414"/>
  <c r="EIS414"/>
  <c r="EIR414"/>
  <c r="EIQ414"/>
  <c r="EIP414"/>
  <c r="EIO414"/>
  <c r="EIN414"/>
  <c r="EIM414"/>
  <c r="EIL414"/>
  <c r="EIK414"/>
  <c r="EIJ414"/>
  <c r="EII414"/>
  <c r="EIH414"/>
  <c r="EIG414"/>
  <c r="EIF414"/>
  <c r="EIE414"/>
  <c r="EID414"/>
  <c r="EIC414"/>
  <c r="EIB414"/>
  <c r="EIA414"/>
  <c r="EHZ414"/>
  <c r="EHY414"/>
  <c r="EHX414"/>
  <c r="EHW414"/>
  <c r="EHV414"/>
  <c r="EHU414"/>
  <c r="EHT414"/>
  <c r="EHS414"/>
  <c r="EHR414"/>
  <c r="EHQ414"/>
  <c r="EHP414"/>
  <c r="EHO414"/>
  <c r="EHN414"/>
  <c r="EHM414"/>
  <c r="EHL414"/>
  <c r="EHK414"/>
  <c r="EHJ414"/>
  <c r="EHI414"/>
  <c r="EHH414"/>
  <c r="EHG414"/>
  <c r="EHF414"/>
  <c r="EHE414"/>
  <c r="EHD414"/>
  <c r="EHC414"/>
  <c r="EHB414"/>
  <c r="EHA414"/>
  <c r="EGZ414"/>
  <c r="EGY414"/>
  <c r="EGX414"/>
  <c r="EGW414"/>
  <c r="EGV414"/>
  <c r="EGU414"/>
  <c r="EGT414"/>
  <c r="EGS414"/>
  <c r="EGR414"/>
  <c r="EGQ414"/>
  <c r="EGP414"/>
  <c r="EGO414"/>
  <c r="EGN414"/>
  <c r="EGM414"/>
  <c r="EGL414"/>
  <c r="EGK414"/>
  <c r="EGJ414"/>
  <c r="EGI414"/>
  <c r="EGH414"/>
  <c r="EGG414"/>
  <c r="EGF414"/>
  <c r="EGE414"/>
  <c r="EGD414"/>
  <c r="EGC414"/>
  <c r="EGB414"/>
  <c r="EGA414"/>
  <c r="EFZ414"/>
  <c r="EFY414"/>
  <c r="EFX414"/>
  <c r="EFW414"/>
  <c r="EFV414"/>
  <c r="EFU414"/>
  <c r="EFT414"/>
  <c r="EFS414"/>
  <c r="EFR414"/>
  <c r="EFQ414"/>
  <c r="EFP414"/>
  <c r="EFO414"/>
  <c r="EFN414"/>
  <c r="EFM414"/>
  <c r="EFL414"/>
  <c r="EFK414"/>
  <c r="EFJ414"/>
  <c r="EFI414"/>
  <c r="EFH414"/>
  <c r="EFG414"/>
  <c r="EFF414"/>
  <c r="EFE414"/>
  <c r="EFD414"/>
  <c r="EFC414"/>
  <c r="EFB414"/>
  <c r="EFA414"/>
  <c r="EEZ414"/>
  <c r="EEY414"/>
  <c r="EEX414"/>
  <c r="EEW414"/>
  <c r="EEV414"/>
  <c r="EEU414"/>
  <c r="EET414"/>
  <c r="EES414"/>
  <c r="EER414"/>
  <c r="EEQ414"/>
  <c r="EEP414"/>
  <c r="EEO414"/>
  <c r="EEN414"/>
  <c r="EEM414"/>
  <c r="EEL414"/>
  <c r="EEK414"/>
  <c r="EEJ414"/>
  <c r="EEI414"/>
  <c r="EEH414"/>
  <c r="EEG414"/>
  <c r="EEF414"/>
  <c r="EEE414"/>
  <c r="EED414"/>
  <c r="EEC414"/>
  <c r="EEB414"/>
  <c r="EEA414"/>
  <c r="EDZ414"/>
  <c r="EDY414"/>
  <c r="EDX414"/>
  <c r="EDW414"/>
  <c r="EDV414"/>
  <c r="EDU414"/>
  <c r="EDT414"/>
  <c r="EDS414"/>
  <c r="EDR414"/>
  <c r="EDQ414"/>
  <c r="EDP414"/>
  <c r="EDO414"/>
  <c r="EDN414"/>
  <c r="EDM414"/>
  <c r="EDL414"/>
  <c r="EDK414"/>
  <c r="EDJ414"/>
  <c r="EDI414"/>
  <c r="EDH414"/>
  <c r="EDG414"/>
  <c r="EDF414"/>
  <c r="EDE414"/>
  <c r="EDD414"/>
  <c r="EDC414"/>
  <c r="EDB414"/>
  <c r="EDA414"/>
  <c r="ECZ414"/>
  <c r="ECY414"/>
  <c r="ECX414"/>
  <c r="ECW414"/>
  <c r="ECV414"/>
  <c r="ECU414"/>
  <c r="ECT414"/>
  <c r="ECS414"/>
  <c r="ECR414"/>
  <c r="ECQ414"/>
  <c r="ECP414"/>
  <c r="ECO414"/>
  <c r="ECN414"/>
  <c r="ECM414"/>
  <c r="ECL414"/>
  <c r="ECK414"/>
  <c r="ECJ414"/>
  <c r="ECI414"/>
  <c r="ECH414"/>
  <c r="ECG414"/>
  <c r="ECF414"/>
  <c r="ECE414"/>
  <c r="ECD414"/>
  <c r="ECC414"/>
  <c r="ECB414"/>
  <c r="ECA414"/>
  <c r="EBZ414"/>
  <c r="EBY414"/>
  <c r="EBX414"/>
  <c r="EBW414"/>
  <c r="EBV414"/>
  <c r="EBU414"/>
  <c r="EBT414"/>
  <c r="EBS414"/>
  <c r="EBR414"/>
  <c r="EBQ414"/>
  <c r="EBP414"/>
  <c r="EBO414"/>
  <c r="EBN414"/>
  <c r="EBM414"/>
  <c r="EBL414"/>
  <c r="EBK414"/>
  <c r="EBJ414"/>
  <c r="EBI414"/>
  <c r="EBH414"/>
  <c r="EBG414"/>
  <c r="EBF414"/>
  <c r="EBE414"/>
  <c r="EBD414"/>
  <c r="EBC414"/>
  <c r="EBB414"/>
  <c r="EBA414"/>
  <c r="EAZ414"/>
  <c r="EAY414"/>
  <c r="EAX414"/>
  <c r="EAW414"/>
  <c r="EAV414"/>
  <c r="EAU414"/>
  <c r="EAT414"/>
  <c r="EAS414"/>
  <c r="EAR414"/>
  <c r="EAQ414"/>
  <c r="EAP414"/>
  <c r="EAO414"/>
  <c r="EAN414"/>
  <c r="EAM414"/>
  <c r="EAL414"/>
  <c r="EAK414"/>
  <c r="EAJ414"/>
  <c r="EAI414"/>
  <c r="EAH414"/>
  <c r="EAG414"/>
  <c r="EAF414"/>
  <c r="EAE414"/>
  <c r="EAD414"/>
  <c r="EAC414"/>
  <c r="EAB414"/>
  <c r="EAA414"/>
  <c r="DZZ414"/>
  <c r="DZY414"/>
  <c r="DZX414"/>
  <c r="DZW414"/>
  <c r="DZV414"/>
  <c r="DZU414"/>
  <c r="DZT414"/>
  <c r="DZS414"/>
  <c r="DZR414"/>
  <c r="DZQ414"/>
  <c r="DZP414"/>
  <c r="DZO414"/>
  <c r="DZN414"/>
  <c r="DZM414"/>
  <c r="DZL414"/>
  <c r="DZK414"/>
  <c r="DZJ414"/>
  <c r="DZI414"/>
  <c r="DZH414"/>
  <c r="DZG414"/>
  <c r="DZF414"/>
  <c r="DZE414"/>
  <c r="DZD414"/>
  <c r="DZC414"/>
  <c r="DZB414"/>
  <c r="DZA414"/>
  <c r="DYZ414"/>
  <c r="DYY414"/>
  <c r="DYX414"/>
  <c r="DYW414"/>
  <c r="DYV414"/>
  <c r="DYU414"/>
  <c r="DYT414"/>
  <c r="DYS414"/>
  <c r="DYR414"/>
  <c r="DYQ414"/>
  <c r="DYP414"/>
  <c r="DYO414"/>
  <c r="DYN414"/>
  <c r="DYM414"/>
  <c r="DYL414"/>
  <c r="DYK414"/>
  <c r="DYJ414"/>
  <c r="DYI414"/>
  <c r="DYH414"/>
  <c r="DYG414"/>
  <c r="DYF414"/>
  <c r="DYE414"/>
  <c r="DYD414"/>
  <c r="DYC414"/>
  <c r="DYB414"/>
  <c r="DYA414"/>
  <c r="DXZ414"/>
  <c r="DXY414"/>
  <c r="DXX414"/>
  <c r="DXW414"/>
  <c r="DXV414"/>
  <c r="DXU414"/>
  <c r="DXT414"/>
  <c r="DXS414"/>
  <c r="DXR414"/>
  <c r="DXQ414"/>
  <c r="DXP414"/>
  <c r="DXO414"/>
  <c r="DXN414"/>
  <c r="DXM414"/>
  <c r="DXL414"/>
  <c r="DXK414"/>
  <c r="DXJ414"/>
  <c r="DXI414"/>
  <c r="DXH414"/>
  <c r="DXG414"/>
  <c r="DXF414"/>
  <c r="DXE414"/>
  <c r="DXD414"/>
  <c r="DXC414"/>
  <c r="DXB414"/>
  <c r="DXA414"/>
  <c r="DWZ414"/>
  <c r="DWY414"/>
  <c r="DWX414"/>
  <c r="DWW414"/>
  <c r="DWV414"/>
  <c r="DWU414"/>
  <c r="DWT414"/>
  <c r="DWS414"/>
  <c r="DWR414"/>
  <c r="DWQ414"/>
  <c r="DWP414"/>
  <c r="DWO414"/>
  <c r="DWN414"/>
  <c r="DWM414"/>
  <c r="DWL414"/>
  <c r="DWK414"/>
  <c r="DWJ414"/>
  <c r="DWI414"/>
  <c r="DWH414"/>
  <c r="DWG414"/>
  <c r="DWF414"/>
  <c r="DWE414"/>
  <c r="DWD414"/>
  <c r="DWC414"/>
  <c r="DWB414"/>
  <c r="DWA414"/>
  <c r="DVZ414"/>
  <c r="DVY414"/>
  <c r="DVX414"/>
  <c r="DVW414"/>
  <c r="DVV414"/>
  <c r="DVU414"/>
  <c r="DVT414"/>
  <c r="DVS414"/>
  <c r="DVR414"/>
  <c r="DVQ414"/>
  <c r="DVP414"/>
  <c r="DVO414"/>
  <c r="DVN414"/>
  <c r="DVM414"/>
  <c r="DVL414"/>
  <c r="DVK414"/>
  <c r="DVJ414"/>
  <c r="DVI414"/>
  <c r="DVH414"/>
  <c r="DVG414"/>
  <c r="DVF414"/>
  <c r="DVE414"/>
  <c r="DVD414"/>
  <c r="DVC414"/>
  <c r="DVB414"/>
  <c r="DVA414"/>
  <c r="DUZ414"/>
  <c r="DUY414"/>
  <c r="DUX414"/>
  <c r="DUW414"/>
  <c r="DUV414"/>
  <c r="DUU414"/>
  <c r="DUT414"/>
  <c r="DUS414"/>
  <c r="DUR414"/>
  <c r="DUQ414"/>
  <c r="DUP414"/>
  <c r="DUO414"/>
  <c r="DUN414"/>
  <c r="DUM414"/>
  <c r="DUL414"/>
  <c r="DUK414"/>
  <c r="DUJ414"/>
  <c r="DUI414"/>
  <c r="DUH414"/>
  <c r="DUG414"/>
  <c r="DUF414"/>
  <c r="DUE414"/>
  <c r="DUD414"/>
  <c r="DUC414"/>
  <c r="DUB414"/>
  <c r="DUA414"/>
  <c r="DTZ414"/>
  <c r="DTY414"/>
  <c r="DTX414"/>
  <c r="DTW414"/>
  <c r="DTV414"/>
  <c r="DTU414"/>
  <c r="DTT414"/>
  <c r="DTS414"/>
  <c r="DTR414"/>
  <c r="DTQ414"/>
  <c r="DTP414"/>
  <c r="DTO414"/>
  <c r="DTN414"/>
  <c r="DTM414"/>
  <c r="DTL414"/>
  <c r="DTK414"/>
  <c r="DTJ414"/>
  <c r="DTI414"/>
  <c r="DTH414"/>
  <c r="DTG414"/>
  <c r="DTF414"/>
  <c r="DTE414"/>
  <c r="DTD414"/>
  <c r="DTC414"/>
  <c r="DTB414"/>
  <c r="DTA414"/>
  <c r="DSZ414"/>
  <c r="DSY414"/>
  <c r="DSX414"/>
  <c r="DSW414"/>
  <c r="DSV414"/>
  <c r="DSU414"/>
  <c r="DST414"/>
  <c r="DSS414"/>
  <c r="DSR414"/>
  <c r="DSQ414"/>
  <c r="DSP414"/>
  <c r="DSO414"/>
  <c r="DSN414"/>
  <c r="DSM414"/>
  <c r="DSL414"/>
  <c r="DSK414"/>
  <c r="DSJ414"/>
  <c r="DSI414"/>
  <c r="DSH414"/>
  <c r="DSG414"/>
  <c r="DSF414"/>
  <c r="DSE414"/>
  <c r="DSD414"/>
  <c r="DSC414"/>
  <c r="DSB414"/>
  <c r="DSA414"/>
  <c r="DRZ414"/>
  <c r="DRY414"/>
  <c r="DRX414"/>
  <c r="DRW414"/>
  <c r="DRV414"/>
  <c r="DRU414"/>
  <c r="DRT414"/>
  <c r="DRS414"/>
  <c r="DRR414"/>
  <c r="DRQ414"/>
  <c r="DRP414"/>
  <c r="DRO414"/>
  <c r="DRN414"/>
  <c r="DRM414"/>
  <c r="DRL414"/>
  <c r="DRK414"/>
  <c r="DRJ414"/>
  <c r="DRI414"/>
  <c r="DRH414"/>
  <c r="DRG414"/>
  <c r="DRF414"/>
  <c r="DRE414"/>
  <c r="DRD414"/>
  <c r="DRC414"/>
  <c r="DRB414"/>
  <c r="DRA414"/>
  <c r="DQZ414"/>
  <c r="DQY414"/>
  <c r="DQX414"/>
  <c r="DQW414"/>
  <c r="DQV414"/>
  <c r="DQU414"/>
  <c r="DQT414"/>
  <c r="DQS414"/>
  <c r="DQR414"/>
  <c r="DQQ414"/>
  <c r="DQP414"/>
  <c r="DQO414"/>
  <c r="DQN414"/>
  <c r="DQM414"/>
  <c r="DQL414"/>
  <c r="DQK414"/>
  <c r="DQJ414"/>
  <c r="DQI414"/>
  <c r="DQH414"/>
  <c r="DQG414"/>
  <c r="DQF414"/>
  <c r="DQE414"/>
  <c r="DQD414"/>
  <c r="DQC414"/>
  <c r="DQB414"/>
  <c r="DQA414"/>
  <c r="DPZ414"/>
  <c r="DPY414"/>
  <c r="DPX414"/>
  <c r="DPW414"/>
  <c r="DPV414"/>
  <c r="DPU414"/>
  <c r="DPT414"/>
  <c r="DPS414"/>
  <c r="DPR414"/>
  <c r="DPQ414"/>
  <c r="DPP414"/>
  <c r="DPO414"/>
  <c r="DPN414"/>
  <c r="DPM414"/>
  <c r="DPL414"/>
  <c r="DPK414"/>
  <c r="DPJ414"/>
  <c r="DPI414"/>
  <c r="DPH414"/>
  <c r="DPG414"/>
  <c r="DPF414"/>
  <c r="DPE414"/>
  <c r="DPD414"/>
  <c r="DPC414"/>
  <c r="DPB414"/>
  <c r="DPA414"/>
  <c r="DOZ414"/>
  <c r="DOY414"/>
  <c r="DOX414"/>
  <c r="DOW414"/>
  <c r="DOV414"/>
  <c r="DOU414"/>
  <c r="DOT414"/>
  <c r="DOS414"/>
  <c r="DOR414"/>
  <c r="DOQ414"/>
  <c r="DOP414"/>
  <c r="DOO414"/>
  <c r="DON414"/>
  <c r="DOM414"/>
  <c r="DOL414"/>
  <c r="DOK414"/>
  <c r="DOJ414"/>
  <c r="DOI414"/>
  <c r="DOH414"/>
  <c r="DOG414"/>
  <c r="DOF414"/>
  <c r="DOE414"/>
  <c r="DOD414"/>
  <c r="DOC414"/>
  <c r="DOB414"/>
  <c r="DOA414"/>
  <c r="DNZ414"/>
  <c r="DNY414"/>
  <c r="DNX414"/>
  <c r="DNW414"/>
  <c r="DNV414"/>
  <c r="DNU414"/>
  <c r="DNT414"/>
  <c r="DNS414"/>
  <c r="DNR414"/>
  <c r="DNQ414"/>
  <c r="DNP414"/>
  <c r="DNO414"/>
  <c r="DNN414"/>
  <c r="DNM414"/>
  <c r="DNL414"/>
  <c r="DNK414"/>
  <c r="DNJ414"/>
  <c r="DNI414"/>
  <c r="DNH414"/>
  <c r="DNG414"/>
  <c r="DNF414"/>
  <c r="DNE414"/>
  <c r="DND414"/>
  <c r="DNC414"/>
  <c r="DNB414"/>
  <c r="DNA414"/>
  <c r="DMZ414"/>
  <c r="DMY414"/>
  <c r="DMX414"/>
  <c r="DMW414"/>
  <c r="DMV414"/>
  <c r="DMU414"/>
  <c r="DMT414"/>
  <c r="DMS414"/>
  <c r="DMR414"/>
  <c r="DMQ414"/>
  <c r="DMP414"/>
  <c r="DMO414"/>
  <c r="DMN414"/>
  <c r="DMM414"/>
  <c r="DML414"/>
  <c r="DMK414"/>
  <c r="DMJ414"/>
  <c r="DMI414"/>
  <c r="DMH414"/>
  <c r="DMG414"/>
  <c r="DMF414"/>
  <c r="DME414"/>
  <c r="DMD414"/>
  <c r="DMC414"/>
  <c r="DMB414"/>
  <c r="DMA414"/>
  <c r="DLZ414"/>
  <c r="DLY414"/>
  <c r="DLX414"/>
  <c r="DLW414"/>
  <c r="DLV414"/>
  <c r="DLU414"/>
  <c r="DLT414"/>
  <c r="DLS414"/>
  <c r="DLR414"/>
  <c r="DLQ414"/>
  <c r="DLP414"/>
  <c r="DLO414"/>
  <c r="DLN414"/>
  <c r="DLM414"/>
  <c r="DLL414"/>
  <c r="DLK414"/>
  <c r="DLJ414"/>
  <c r="DLI414"/>
  <c r="DLH414"/>
  <c r="DLG414"/>
  <c r="DLF414"/>
  <c r="DLE414"/>
  <c r="DLD414"/>
  <c r="DLC414"/>
  <c r="DLB414"/>
  <c r="DLA414"/>
  <c r="DKZ414"/>
  <c r="DKY414"/>
  <c r="DKX414"/>
  <c r="DKW414"/>
  <c r="DKV414"/>
  <c r="DKU414"/>
  <c r="DKT414"/>
  <c r="DKS414"/>
  <c r="DKR414"/>
  <c r="DKQ414"/>
  <c r="DKP414"/>
  <c r="DKO414"/>
  <c r="DKN414"/>
  <c r="DKM414"/>
  <c r="DKL414"/>
  <c r="DKK414"/>
  <c r="DKJ414"/>
  <c r="DKI414"/>
  <c r="DKH414"/>
  <c r="DKG414"/>
  <c r="DKF414"/>
  <c r="DKE414"/>
  <c r="DKD414"/>
  <c r="DKC414"/>
  <c r="DKB414"/>
  <c r="DKA414"/>
  <c r="DJZ414"/>
  <c r="DJY414"/>
  <c r="DJX414"/>
  <c r="DJW414"/>
  <c r="DJV414"/>
  <c r="DJU414"/>
  <c r="DJT414"/>
  <c r="DJS414"/>
  <c r="DJR414"/>
  <c r="DJQ414"/>
  <c r="DJP414"/>
  <c r="DJO414"/>
  <c r="DJN414"/>
  <c r="DJM414"/>
  <c r="DJL414"/>
  <c r="DJK414"/>
  <c r="DJJ414"/>
  <c r="DJI414"/>
  <c r="DJH414"/>
  <c r="DJG414"/>
  <c r="DJF414"/>
  <c r="DJE414"/>
  <c r="DJD414"/>
  <c r="DJC414"/>
  <c r="DJB414"/>
  <c r="DJA414"/>
  <c r="DIZ414"/>
  <c r="DIY414"/>
  <c r="DIX414"/>
  <c r="DIW414"/>
  <c r="DIV414"/>
  <c r="DIU414"/>
  <c r="DIT414"/>
  <c r="DIS414"/>
  <c r="DIR414"/>
  <c r="DIQ414"/>
  <c r="DIP414"/>
  <c r="DIO414"/>
  <c r="DIN414"/>
  <c r="DIM414"/>
  <c r="DIL414"/>
  <c r="DIK414"/>
  <c r="DIJ414"/>
  <c r="DII414"/>
  <c r="DIH414"/>
  <c r="DIG414"/>
  <c r="DIF414"/>
  <c r="DIE414"/>
  <c r="DID414"/>
  <c r="DIC414"/>
  <c r="DIB414"/>
  <c r="DIA414"/>
  <c r="DHZ414"/>
  <c r="DHY414"/>
  <c r="DHX414"/>
  <c r="DHW414"/>
  <c r="DHV414"/>
  <c r="DHU414"/>
  <c r="DHT414"/>
  <c r="DHS414"/>
  <c r="DHR414"/>
  <c r="DHQ414"/>
  <c r="DHP414"/>
  <c r="DHO414"/>
  <c r="DHN414"/>
  <c r="DHM414"/>
  <c r="DHL414"/>
  <c r="DHK414"/>
  <c r="DHJ414"/>
  <c r="DHI414"/>
  <c r="DHH414"/>
  <c r="DHG414"/>
  <c r="DHF414"/>
  <c r="DHE414"/>
  <c r="DHD414"/>
  <c r="DHC414"/>
  <c r="DHB414"/>
  <c r="DHA414"/>
  <c r="DGZ414"/>
  <c r="DGY414"/>
  <c r="DGX414"/>
  <c r="DGW414"/>
  <c r="DGV414"/>
  <c r="DGU414"/>
  <c r="DGT414"/>
  <c r="DGS414"/>
  <c r="DGR414"/>
  <c r="DGQ414"/>
  <c r="DGP414"/>
  <c r="DGO414"/>
  <c r="DGN414"/>
  <c r="DGM414"/>
  <c r="DGL414"/>
  <c r="DGK414"/>
  <c r="DGJ414"/>
  <c r="DGI414"/>
  <c r="DGH414"/>
  <c r="DGG414"/>
  <c r="DGF414"/>
  <c r="DGE414"/>
  <c r="DGD414"/>
  <c r="DGC414"/>
  <c r="DGB414"/>
  <c r="DGA414"/>
  <c r="DFZ414"/>
  <c r="DFY414"/>
  <c r="DFX414"/>
  <c r="DFW414"/>
  <c r="DFV414"/>
  <c r="DFU414"/>
  <c r="DFT414"/>
  <c r="DFS414"/>
  <c r="DFR414"/>
  <c r="DFQ414"/>
  <c r="DFP414"/>
  <c r="DFO414"/>
  <c r="DFN414"/>
  <c r="DFM414"/>
  <c r="DFL414"/>
  <c r="DFK414"/>
  <c r="DFJ414"/>
  <c r="DFI414"/>
  <c r="DFH414"/>
  <c r="DFG414"/>
  <c r="DFF414"/>
  <c r="DFE414"/>
  <c r="DFD414"/>
  <c r="DFC414"/>
  <c r="DFB414"/>
  <c r="DFA414"/>
  <c r="DEZ414"/>
  <c r="DEY414"/>
  <c r="DEX414"/>
  <c r="DEW414"/>
  <c r="DEV414"/>
  <c r="DEU414"/>
  <c r="DET414"/>
  <c r="DES414"/>
  <c r="DER414"/>
  <c r="DEQ414"/>
  <c r="DEP414"/>
  <c r="DEO414"/>
  <c r="DEN414"/>
  <c r="DEM414"/>
  <c r="DEL414"/>
  <c r="DEK414"/>
  <c r="DEJ414"/>
  <c r="DEI414"/>
  <c r="DEH414"/>
  <c r="DEG414"/>
  <c r="DEF414"/>
  <c r="DEE414"/>
  <c r="DED414"/>
  <c r="DEC414"/>
  <c r="DEB414"/>
  <c r="DEA414"/>
  <c r="DDZ414"/>
  <c r="DDY414"/>
  <c r="DDX414"/>
  <c r="DDW414"/>
  <c r="DDV414"/>
  <c r="DDU414"/>
  <c r="DDT414"/>
  <c r="DDS414"/>
  <c r="DDR414"/>
  <c r="DDQ414"/>
  <c r="DDP414"/>
  <c r="DDO414"/>
  <c r="DDN414"/>
  <c r="DDM414"/>
  <c r="DDL414"/>
  <c r="DDK414"/>
  <c r="DDJ414"/>
  <c r="DDI414"/>
  <c r="DDH414"/>
  <c r="DDG414"/>
  <c r="DDF414"/>
  <c r="DDE414"/>
  <c r="DDD414"/>
  <c r="DDC414"/>
  <c r="DDB414"/>
  <c r="DDA414"/>
  <c r="DCZ414"/>
  <c r="DCY414"/>
  <c r="DCX414"/>
  <c r="DCW414"/>
  <c r="DCV414"/>
  <c r="DCU414"/>
  <c r="DCT414"/>
  <c r="DCS414"/>
  <c r="DCR414"/>
  <c r="DCQ414"/>
  <c r="DCP414"/>
  <c r="DCO414"/>
  <c r="DCN414"/>
  <c r="DCM414"/>
  <c r="DCL414"/>
  <c r="DCK414"/>
  <c r="DCJ414"/>
  <c r="DCI414"/>
  <c r="DCH414"/>
  <c r="DCG414"/>
  <c r="DCF414"/>
  <c r="DCE414"/>
  <c r="DCD414"/>
  <c r="DCC414"/>
  <c r="DCB414"/>
  <c r="DCA414"/>
  <c r="DBZ414"/>
  <c r="DBY414"/>
  <c r="DBX414"/>
  <c r="DBW414"/>
  <c r="DBV414"/>
  <c r="DBU414"/>
  <c r="DBT414"/>
  <c r="DBS414"/>
  <c r="DBR414"/>
  <c r="DBQ414"/>
  <c r="DBP414"/>
  <c r="DBO414"/>
  <c r="DBN414"/>
  <c r="DBM414"/>
  <c r="DBL414"/>
  <c r="DBK414"/>
  <c r="DBJ414"/>
  <c r="DBI414"/>
  <c r="DBH414"/>
  <c r="DBG414"/>
  <c r="DBF414"/>
  <c r="DBE414"/>
  <c r="DBD414"/>
  <c r="DBC414"/>
  <c r="DBB414"/>
  <c r="DBA414"/>
  <c r="DAZ414"/>
  <c r="DAY414"/>
  <c r="DAX414"/>
  <c r="DAW414"/>
  <c r="DAV414"/>
  <c r="DAU414"/>
  <c r="DAT414"/>
  <c r="DAS414"/>
  <c r="DAR414"/>
  <c r="DAQ414"/>
  <c r="DAP414"/>
  <c r="DAO414"/>
  <c r="DAN414"/>
  <c r="DAM414"/>
  <c r="DAL414"/>
  <c r="DAK414"/>
  <c r="DAJ414"/>
  <c r="DAI414"/>
  <c r="DAH414"/>
  <c r="DAG414"/>
  <c r="DAF414"/>
  <c r="DAE414"/>
  <c r="DAD414"/>
  <c r="DAC414"/>
  <c r="DAB414"/>
  <c r="DAA414"/>
  <c r="CZZ414"/>
  <c r="CZY414"/>
  <c r="CZX414"/>
  <c r="CZW414"/>
  <c r="CZV414"/>
  <c r="CZU414"/>
  <c r="CZT414"/>
  <c r="CZS414"/>
  <c r="CZR414"/>
  <c r="CZQ414"/>
  <c r="CZP414"/>
  <c r="CZO414"/>
  <c r="CZN414"/>
  <c r="CZM414"/>
  <c r="CZL414"/>
  <c r="CZK414"/>
  <c r="CZJ414"/>
  <c r="CZI414"/>
  <c r="CZH414"/>
  <c r="CZG414"/>
  <c r="CZF414"/>
  <c r="CZE414"/>
  <c r="CZD414"/>
  <c r="CZC414"/>
  <c r="CZB414"/>
  <c r="CZA414"/>
  <c r="CYZ414"/>
  <c r="CYY414"/>
  <c r="CYX414"/>
  <c r="CYW414"/>
  <c r="CYV414"/>
  <c r="CYU414"/>
  <c r="CYT414"/>
  <c r="CYS414"/>
  <c r="CYR414"/>
  <c r="CYQ414"/>
  <c r="CYP414"/>
  <c r="CYO414"/>
  <c r="CYN414"/>
  <c r="CYM414"/>
  <c r="CYL414"/>
  <c r="CYK414"/>
  <c r="CYJ414"/>
  <c r="CYI414"/>
  <c r="CYH414"/>
  <c r="CYG414"/>
  <c r="CYF414"/>
  <c r="CYE414"/>
  <c r="CYD414"/>
  <c r="CYC414"/>
  <c r="CYB414"/>
  <c r="CYA414"/>
  <c r="CXZ414"/>
  <c r="CXY414"/>
  <c r="CXX414"/>
  <c r="CXW414"/>
  <c r="CXV414"/>
  <c r="CXU414"/>
  <c r="CXT414"/>
  <c r="CXS414"/>
  <c r="CXR414"/>
  <c r="CXQ414"/>
  <c r="CXP414"/>
  <c r="CXO414"/>
  <c r="CXN414"/>
  <c r="CXM414"/>
  <c r="CXL414"/>
  <c r="CXK414"/>
  <c r="CXJ414"/>
  <c r="CXI414"/>
  <c r="CXH414"/>
  <c r="CXG414"/>
  <c r="CXF414"/>
  <c r="CXE414"/>
  <c r="CXD414"/>
  <c r="CXC414"/>
  <c r="CXB414"/>
  <c r="CXA414"/>
  <c r="CWZ414"/>
  <c r="CWY414"/>
  <c r="CWX414"/>
  <c r="CWW414"/>
  <c r="CWV414"/>
  <c r="CWU414"/>
  <c r="CWT414"/>
  <c r="CWS414"/>
  <c r="CWR414"/>
  <c r="CWQ414"/>
  <c r="CWP414"/>
  <c r="CWO414"/>
  <c r="CWN414"/>
  <c r="CWM414"/>
  <c r="CWL414"/>
  <c r="CWK414"/>
  <c r="CWJ414"/>
  <c r="CWI414"/>
  <c r="CWH414"/>
  <c r="CWG414"/>
  <c r="CWF414"/>
  <c r="CWE414"/>
  <c r="CWD414"/>
  <c r="CWC414"/>
  <c r="CWB414"/>
  <c r="CWA414"/>
  <c r="CVZ414"/>
  <c r="CVY414"/>
  <c r="CVX414"/>
  <c r="CVW414"/>
  <c r="CVV414"/>
  <c r="CVU414"/>
  <c r="CVT414"/>
  <c r="CVS414"/>
  <c r="CVR414"/>
  <c r="CVQ414"/>
  <c r="CVP414"/>
  <c r="CVO414"/>
  <c r="CVN414"/>
  <c r="CVM414"/>
  <c r="CVL414"/>
  <c r="CVK414"/>
  <c r="CVJ414"/>
  <c r="CVI414"/>
  <c r="CVH414"/>
  <c r="CVG414"/>
  <c r="CVF414"/>
  <c r="CVE414"/>
  <c r="CVD414"/>
  <c r="CVC414"/>
  <c r="CVB414"/>
  <c r="CVA414"/>
  <c r="CUZ414"/>
  <c r="CUY414"/>
  <c r="CUX414"/>
  <c r="CUW414"/>
  <c r="CUV414"/>
  <c r="CUU414"/>
  <c r="CUT414"/>
  <c r="CUS414"/>
  <c r="CUR414"/>
  <c r="CUQ414"/>
  <c r="CUP414"/>
  <c r="CUO414"/>
  <c r="CUN414"/>
  <c r="CUM414"/>
  <c r="CUL414"/>
  <c r="CUK414"/>
  <c r="CUJ414"/>
  <c r="CUI414"/>
  <c r="CUH414"/>
  <c r="CUG414"/>
  <c r="CUF414"/>
  <c r="CUE414"/>
  <c r="CUD414"/>
  <c r="CUC414"/>
  <c r="CUB414"/>
  <c r="CUA414"/>
  <c r="CTZ414"/>
  <c r="CTY414"/>
  <c r="CTX414"/>
  <c r="CTW414"/>
  <c r="CTV414"/>
  <c r="CTU414"/>
  <c r="CTT414"/>
  <c r="CTS414"/>
  <c r="CTR414"/>
  <c r="CTQ414"/>
  <c r="CTP414"/>
  <c r="CTO414"/>
  <c r="CTN414"/>
  <c r="CTM414"/>
  <c r="CTL414"/>
  <c r="CTK414"/>
  <c r="CTJ414"/>
  <c r="CTI414"/>
  <c r="CTH414"/>
  <c r="CTG414"/>
  <c r="CTF414"/>
  <c r="CTE414"/>
  <c r="CTD414"/>
  <c r="CTC414"/>
  <c r="CTB414"/>
  <c r="CTA414"/>
  <c r="CSZ414"/>
  <c r="CSY414"/>
  <c r="CSX414"/>
  <c r="CSW414"/>
  <c r="CSV414"/>
  <c r="CSU414"/>
  <c r="CST414"/>
  <c r="CSS414"/>
  <c r="CSR414"/>
  <c r="CSQ414"/>
  <c r="CSP414"/>
  <c r="CSO414"/>
  <c r="CSN414"/>
  <c r="CSM414"/>
  <c r="CSL414"/>
  <c r="CSK414"/>
  <c r="CSJ414"/>
  <c r="CSI414"/>
  <c r="CSH414"/>
  <c r="CSG414"/>
  <c r="CSF414"/>
  <c r="CSE414"/>
  <c r="CSD414"/>
  <c r="CSC414"/>
  <c r="CSB414"/>
  <c r="CSA414"/>
  <c r="CRZ414"/>
  <c r="CRY414"/>
  <c r="CRX414"/>
  <c r="CRW414"/>
  <c r="CRV414"/>
  <c r="CRU414"/>
  <c r="CRT414"/>
  <c r="CRS414"/>
  <c r="CRR414"/>
  <c r="CRQ414"/>
  <c r="CRP414"/>
  <c r="CRO414"/>
  <c r="CRN414"/>
  <c r="CRM414"/>
  <c r="CRL414"/>
  <c r="CRK414"/>
  <c r="CRJ414"/>
  <c r="CRI414"/>
  <c r="CRH414"/>
  <c r="CRG414"/>
  <c r="CRF414"/>
  <c r="CRE414"/>
  <c r="CRD414"/>
  <c r="CRC414"/>
  <c r="CRB414"/>
  <c r="CRA414"/>
  <c r="CQZ414"/>
  <c r="CQY414"/>
  <c r="CQX414"/>
  <c r="CQW414"/>
  <c r="CQV414"/>
  <c r="CQU414"/>
  <c r="CQT414"/>
  <c r="CQS414"/>
  <c r="CQR414"/>
  <c r="CQQ414"/>
  <c r="CQP414"/>
  <c r="CQO414"/>
  <c r="CQN414"/>
  <c r="CQM414"/>
  <c r="CQL414"/>
  <c r="CQK414"/>
  <c r="CQJ414"/>
  <c r="CQI414"/>
  <c r="CQH414"/>
  <c r="CQG414"/>
  <c r="CQF414"/>
  <c r="CQE414"/>
  <c r="CQD414"/>
  <c r="CQC414"/>
  <c r="CQB414"/>
  <c r="CQA414"/>
  <c r="CPZ414"/>
  <c r="CPY414"/>
  <c r="CPX414"/>
  <c r="CPW414"/>
  <c r="CPV414"/>
  <c r="CPU414"/>
  <c r="CPT414"/>
  <c r="CPS414"/>
  <c r="CPR414"/>
  <c r="CPQ414"/>
  <c r="CPP414"/>
  <c r="CPO414"/>
  <c r="CPN414"/>
  <c r="CPM414"/>
  <c r="CPL414"/>
  <c r="CPK414"/>
  <c r="CPJ414"/>
  <c r="CPI414"/>
  <c r="CPH414"/>
  <c r="CPG414"/>
  <c r="CPF414"/>
  <c r="CPE414"/>
  <c r="CPD414"/>
  <c r="CPC414"/>
  <c r="CPB414"/>
  <c r="CPA414"/>
  <c r="COZ414"/>
  <c r="COY414"/>
  <c r="COX414"/>
  <c r="COW414"/>
  <c r="COV414"/>
  <c r="COU414"/>
  <c r="COT414"/>
  <c r="COS414"/>
  <c r="COR414"/>
  <c r="COQ414"/>
  <c r="COP414"/>
  <c r="COO414"/>
  <c r="CON414"/>
  <c r="COM414"/>
  <c r="COL414"/>
  <c r="COK414"/>
  <c r="COJ414"/>
  <c r="COI414"/>
  <c r="COH414"/>
  <c r="COG414"/>
  <c r="COF414"/>
  <c r="COE414"/>
  <c r="COD414"/>
  <c r="COC414"/>
  <c r="COB414"/>
  <c r="COA414"/>
  <c r="CNZ414"/>
  <c r="CNY414"/>
  <c r="CNX414"/>
  <c r="CNW414"/>
  <c r="CNV414"/>
  <c r="CNU414"/>
  <c r="CNT414"/>
  <c r="CNS414"/>
  <c r="CNR414"/>
  <c r="CNQ414"/>
  <c r="CNP414"/>
  <c r="CNO414"/>
  <c r="CNN414"/>
  <c r="CNM414"/>
  <c r="CNL414"/>
  <c r="CNK414"/>
  <c r="CNJ414"/>
  <c r="CNI414"/>
  <c r="CNH414"/>
  <c r="CNG414"/>
  <c r="CNF414"/>
  <c r="CNE414"/>
  <c r="CND414"/>
  <c r="CNC414"/>
  <c r="CNB414"/>
  <c r="CNA414"/>
  <c r="CMZ414"/>
  <c r="CMY414"/>
  <c r="CMX414"/>
  <c r="CMW414"/>
  <c r="CMV414"/>
  <c r="CMU414"/>
  <c r="CMT414"/>
  <c r="CMS414"/>
  <c r="CMR414"/>
  <c r="CMQ414"/>
  <c r="CMP414"/>
  <c r="CMO414"/>
  <c r="CMN414"/>
  <c r="CMM414"/>
  <c r="CML414"/>
  <c r="CMK414"/>
  <c r="CMJ414"/>
  <c r="CMI414"/>
  <c r="CMH414"/>
  <c r="CMG414"/>
  <c r="CMF414"/>
  <c r="CME414"/>
  <c r="CMD414"/>
  <c r="CMC414"/>
  <c r="CMB414"/>
  <c r="CMA414"/>
  <c r="CLZ414"/>
  <c r="CLY414"/>
  <c r="CLX414"/>
  <c r="CLW414"/>
  <c r="CLV414"/>
  <c r="CLU414"/>
  <c r="CLT414"/>
  <c r="CLS414"/>
  <c r="CLR414"/>
  <c r="CLQ414"/>
  <c r="CLP414"/>
  <c r="CLO414"/>
  <c r="CLN414"/>
  <c r="CLM414"/>
  <c r="CLL414"/>
  <c r="CLK414"/>
  <c r="CLJ414"/>
  <c r="CLI414"/>
  <c r="CLH414"/>
  <c r="CLG414"/>
  <c r="CLF414"/>
  <c r="CLE414"/>
  <c r="CLD414"/>
  <c r="CLC414"/>
  <c r="CLB414"/>
  <c r="CLA414"/>
  <c r="CKZ414"/>
  <c r="CKY414"/>
  <c r="CKX414"/>
  <c r="CKW414"/>
  <c r="CKV414"/>
  <c r="CKU414"/>
  <c r="CKT414"/>
  <c r="CKS414"/>
  <c r="CKR414"/>
  <c r="CKQ414"/>
  <c r="CKP414"/>
  <c r="CKO414"/>
  <c r="CKN414"/>
  <c r="CKM414"/>
  <c r="CKL414"/>
  <c r="CKK414"/>
  <c r="CKJ414"/>
  <c r="CKI414"/>
  <c r="CKH414"/>
  <c r="CKG414"/>
  <c r="CKF414"/>
  <c r="CKE414"/>
  <c r="CKD414"/>
  <c r="CKC414"/>
  <c r="CKB414"/>
  <c r="CKA414"/>
  <c r="CJZ414"/>
  <c r="CJY414"/>
  <c r="CJX414"/>
  <c r="CJW414"/>
  <c r="CJV414"/>
  <c r="CJU414"/>
  <c r="CJT414"/>
  <c r="CJS414"/>
  <c r="CJR414"/>
  <c r="CJQ414"/>
  <c r="CJP414"/>
  <c r="CJO414"/>
  <c r="CJN414"/>
  <c r="CJM414"/>
  <c r="CJL414"/>
  <c r="CJK414"/>
  <c r="CJJ414"/>
  <c r="CJI414"/>
  <c r="CJH414"/>
  <c r="CJG414"/>
  <c r="CJF414"/>
  <c r="CJE414"/>
  <c r="CJD414"/>
  <c r="CJC414"/>
  <c r="CJB414"/>
  <c r="CJA414"/>
  <c r="CIZ414"/>
  <c r="CIY414"/>
  <c r="CIX414"/>
  <c r="CIW414"/>
  <c r="CIV414"/>
  <c r="CIU414"/>
  <c r="CIT414"/>
  <c r="CIS414"/>
  <c r="CIR414"/>
  <c r="CIQ414"/>
  <c r="CIP414"/>
  <c r="CIO414"/>
  <c r="CIN414"/>
  <c r="CIM414"/>
  <c r="CIL414"/>
  <c r="CIK414"/>
  <c r="CIJ414"/>
  <c r="CII414"/>
  <c r="CIH414"/>
  <c r="CIG414"/>
  <c r="CIF414"/>
  <c r="CIE414"/>
  <c r="CID414"/>
  <c r="CIC414"/>
  <c r="CIB414"/>
  <c r="CIA414"/>
  <c r="CHZ414"/>
  <c r="CHY414"/>
  <c r="CHX414"/>
  <c r="CHW414"/>
  <c r="CHV414"/>
  <c r="CHU414"/>
  <c r="CHT414"/>
  <c r="CHS414"/>
  <c r="CHR414"/>
  <c r="CHQ414"/>
  <c r="CHP414"/>
  <c r="CHO414"/>
  <c r="CHN414"/>
  <c r="CHM414"/>
  <c r="CHL414"/>
  <c r="CHK414"/>
  <c r="CHJ414"/>
  <c r="CHI414"/>
  <c r="CHH414"/>
  <c r="CHG414"/>
  <c r="CHF414"/>
  <c r="CHE414"/>
  <c r="CHD414"/>
  <c r="CHC414"/>
  <c r="CHB414"/>
  <c r="CHA414"/>
  <c r="CGZ414"/>
  <c r="CGY414"/>
  <c r="CGX414"/>
  <c r="CGW414"/>
  <c r="CGV414"/>
  <c r="CGU414"/>
  <c r="CGT414"/>
  <c r="CGS414"/>
  <c r="CGR414"/>
  <c r="CGQ414"/>
  <c r="CGP414"/>
  <c r="CGO414"/>
  <c r="CGN414"/>
  <c r="CGM414"/>
  <c r="CGL414"/>
  <c r="CGK414"/>
  <c r="CGJ414"/>
  <c r="CGI414"/>
  <c r="CGH414"/>
  <c r="CGG414"/>
  <c r="CGF414"/>
  <c r="CGE414"/>
  <c r="CGD414"/>
  <c r="CGC414"/>
  <c r="CGB414"/>
  <c r="CGA414"/>
  <c r="CFZ414"/>
  <c r="CFY414"/>
  <c r="CFX414"/>
  <c r="CFW414"/>
  <c r="CFV414"/>
  <c r="CFU414"/>
  <c r="CFT414"/>
  <c r="CFS414"/>
  <c r="CFR414"/>
  <c r="CFQ414"/>
  <c r="CFP414"/>
  <c r="CFO414"/>
  <c r="CFN414"/>
  <c r="CFM414"/>
  <c r="CFL414"/>
  <c r="CFK414"/>
  <c r="CFJ414"/>
  <c r="CFI414"/>
  <c r="CFH414"/>
  <c r="CFG414"/>
  <c r="CFF414"/>
  <c r="CFE414"/>
  <c r="CFD414"/>
  <c r="CFC414"/>
  <c r="CFB414"/>
  <c r="CFA414"/>
  <c r="CEZ414"/>
  <c r="CEY414"/>
  <c r="CEX414"/>
  <c r="CEW414"/>
  <c r="CEV414"/>
  <c r="CEU414"/>
  <c r="CET414"/>
  <c r="CES414"/>
  <c r="CER414"/>
  <c r="CEQ414"/>
  <c r="CEP414"/>
  <c r="CEO414"/>
  <c r="CEN414"/>
  <c r="CEM414"/>
  <c r="CEL414"/>
  <c r="CEK414"/>
  <c r="CEJ414"/>
  <c r="CEI414"/>
  <c r="CEH414"/>
  <c r="CEG414"/>
  <c r="CEF414"/>
  <c r="CEE414"/>
  <c r="CED414"/>
  <c r="CEC414"/>
  <c r="CEB414"/>
  <c r="CEA414"/>
  <c r="CDZ414"/>
  <c r="CDY414"/>
  <c r="CDX414"/>
  <c r="CDW414"/>
  <c r="CDV414"/>
  <c r="CDU414"/>
  <c r="CDT414"/>
  <c r="CDS414"/>
  <c r="CDR414"/>
  <c r="CDQ414"/>
  <c r="CDP414"/>
  <c r="CDO414"/>
  <c r="CDN414"/>
  <c r="CDM414"/>
  <c r="CDL414"/>
  <c r="CDK414"/>
  <c r="CDJ414"/>
  <c r="CDI414"/>
  <c r="CDH414"/>
  <c r="CDG414"/>
  <c r="CDF414"/>
  <c r="CDE414"/>
  <c r="CDD414"/>
  <c r="CDC414"/>
  <c r="CDB414"/>
  <c r="CDA414"/>
  <c r="CCZ414"/>
  <c r="CCY414"/>
  <c r="CCX414"/>
  <c r="CCW414"/>
  <c r="CCV414"/>
  <c r="CCU414"/>
  <c r="CCT414"/>
  <c r="CCS414"/>
  <c r="CCR414"/>
  <c r="CCQ414"/>
  <c r="CCP414"/>
  <c r="CCO414"/>
  <c r="CCN414"/>
  <c r="CCM414"/>
  <c r="CCL414"/>
  <c r="CCK414"/>
  <c r="CCJ414"/>
  <c r="CCI414"/>
  <c r="CCH414"/>
  <c r="CCG414"/>
  <c r="CCF414"/>
  <c r="CCE414"/>
  <c r="CCD414"/>
  <c r="CCC414"/>
  <c r="CCB414"/>
  <c r="CCA414"/>
  <c r="CBZ414"/>
  <c r="CBY414"/>
  <c r="CBX414"/>
  <c r="CBW414"/>
  <c r="CBV414"/>
  <c r="CBU414"/>
  <c r="CBT414"/>
  <c r="CBS414"/>
  <c r="CBR414"/>
  <c r="CBQ414"/>
  <c r="CBP414"/>
  <c r="CBO414"/>
  <c r="CBN414"/>
  <c r="CBM414"/>
  <c r="CBL414"/>
  <c r="CBK414"/>
  <c r="CBJ414"/>
  <c r="CBI414"/>
  <c r="CBH414"/>
  <c r="CBG414"/>
  <c r="CBF414"/>
  <c r="CBE414"/>
  <c r="CBD414"/>
  <c r="CBC414"/>
  <c r="CBB414"/>
  <c r="CBA414"/>
  <c r="CAZ414"/>
  <c r="CAY414"/>
  <c r="CAX414"/>
  <c r="CAW414"/>
  <c r="CAV414"/>
  <c r="CAU414"/>
  <c r="CAT414"/>
  <c r="CAS414"/>
  <c r="CAR414"/>
  <c r="CAQ414"/>
  <c r="CAP414"/>
  <c r="CAO414"/>
  <c r="CAN414"/>
  <c r="CAM414"/>
  <c r="CAL414"/>
  <c r="CAK414"/>
  <c r="CAJ414"/>
  <c r="CAI414"/>
  <c r="CAH414"/>
  <c r="CAG414"/>
  <c r="CAF414"/>
  <c r="CAE414"/>
  <c r="CAD414"/>
  <c r="CAC414"/>
  <c r="CAB414"/>
  <c r="CAA414"/>
  <c r="BZZ414"/>
  <c r="BZY414"/>
  <c r="BZX414"/>
  <c r="BZW414"/>
  <c r="BZV414"/>
  <c r="BZU414"/>
  <c r="BZT414"/>
  <c r="BZS414"/>
  <c r="BZR414"/>
  <c r="BZQ414"/>
  <c r="BZP414"/>
  <c r="BZO414"/>
  <c r="BZN414"/>
  <c r="BZM414"/>
  <c r="BZL414"/>
  <c r="BZK414"/>
  <c r="BZJ414"/>
  <c r="BZI414"/>
  <c r="BZH414"/>
  <c r="BZG414"/>
  <c r="BZF414"/>
  <c r="BZE414"/>
  <c r="BZD414"/>
  <c r="BZC414"/>
  <c r="BZB414"/>
  <c r="BZA414"/>
  <c r="BYZ414"/>
  <c r="BYY414"/>
  <c r="BYX414"/>
  <c r="BYW414"/>
  <c r="BYV414"/>
  <c r="BYU414"/>
  <c r="BYT414"/>
  <c r="BYS414"/>
  <c r="BYR414"/>
  <c r="BYQ414"/>
  <c r="BYP414"/>
  <c r="BYO414"/>
  <c r="BYN414"/>
  <c r="BYM414"/>
  <c r="BYL414"/>
  <c r="BYK414"/>
  <c r="BYJ414"/>
  <c r="BYI414"/>
  <c r="BYH414"/>
  <c r="BYG414"/>
  <c r="BYF414"/>
  <c r="BYE414"/>
  <c r="BYD414"/>
  <c r="BYC414"/>
  <c r="BYB414"/>
  <c r="BYA414"/>
  <c r="BXZ414"/>
  <c r="BXY414"/>
  <c r="BXX414"/>
  <c r="BXW414"/>
  <c r="BXV414"/>
  <c r="BXU414"/>
  <c r="BXT414"/>
  <c r="BXS414"/>
  <c r="BXR414"/>
  <c r="BXQ414"/>
  <c r="BXP414"/>
  <c r="BXO414"/>
  <c r="BXN414"/>
  <c r="BXM414"/>
  <c r="BXL414"/>
  <c r="BXK414"/>
  <c r="BXJ414"/>
  <c r="BXI414"/>
  <c r="BXH414"/>
  <c r="BXG414"/>
  <c r="BXF414"/>
  <c r="BXE414"/>
  <c r="BXD414"/>
  <c r="BXC414"/>
  <c r="BXB414"/>
  <c r="BXA414"/>
  <c r="BWZ414"/>
  <c r="BWY414"/>
  <c r="BWX414"/>
  <c r="BWW414"/>
  <c r="BWV414"/>
  <c r="BWU414"/>
  <c r="BWT414"/>
  <c r="BWS414"/>
  <c r="BWR414"/>
  <c r="BWQ414"/>
  <c r="BWP414"/>
  <c r="BWO414"/>
  <c r="BWN414"/>
  <c r="BWM414"/>
  <c r="BWL414"/>
  <c r="BWK414"/>
  <c r="BWJ414"/>
  <c r="BWI414"/>
  <c r="BWH414"/>
  <c r="BWG414"/>
  <c r="BWF414"/>
  <c r="BWE414"/>
  <c r="BWD414"/>
  <c r="BWC414"/>
  <c r="BWB414"/>
  <c r="BWA414"/>
  <c r="BVZ414"/>
  <c r="BVY414"/>
  <c r="BVX414"/>
  <c r="BVW414"/>
  <c r="BVV414"/>
  <c r="BVU414"/>
  <c r="BVT414"/>
  <c r="BVS414"/>
  <c r="BVR414"/>
  <c r="BVQ414"/>
  <c r="BVP414"/>
  <c r="BVO414"/>
  <c r="BVN414"/>
  <c r="BVM414"/>
  <c r="BVL414"/>
  <c r="BVK414"/>
  <c r="BVJ414"/>
  <c r="BVI414"/>
  <c r="BVH414"/>
  <c r="BVG414"/>
  <c r="BVF414"/>
  <c r="BVE414"/>
  <c r="BVD414"/>
  <c r="BVC414"/>
  <c r="BVB414"/>
  <c r="BVA414"/>
  <c r="BUZ414"/>
  <c r="BUY414"/>
  <c r="BUX414"/>
  <c r="BUW414"/>
  <c r="BUV414"/>
  <c r="BUU414"/>
  <c r="BUT414"/>
  <c r="BUS414"/>
  <c r="BUR414"/>
  <c r="BUQ414"/>
  <c r="BUP414"/>
  <c r="BUO414"/>
  <c r="BUN414"/>
  <c r="BUM414"/>
  <c r="BUL414"/>
  <c r="BUK414"/>
  <c r="BUJ414"/>
  <c r="BUI414"/>
  <c r="BUH414"/>
  <c r="BUG414"/>
  <c r="BUF414"/>
  <c r="BUE414"/>
  <c r="BUD414"/>
  <c r="BUC414"/>
  <c r="BUB414"/>
  <c r="BUA414"/>
  <c r="BTZ414"/>
  <c r="BTY414"/>
  <c r="BTX414"/>
  <c r="BTW414"/>
  <c r="BTV414"/>
  <c r="BTU414"/>
  <c r="BTT414"/>
  <c r="BTS414"/>
  <c r="BTR414"/>
  <c r="BTQ414"/>
  <c r="BTP414"/>
  <c r="BTO414"/>
  <c r="BTN414"/>
  <c r="BTM414"/>
  <c r="BTL414"/>
  <c r="BTK414"/>
  <c r="BTJ414"/>
  <c r="BTI414"/>
  <c r="BTH414"/>
  <c r="BTG414"/>
  <c r="BTF414"/>
  <c r="BTE414"/>
  <c r="BTD414"/>
  <c r="BTC414"/>
  <c r="BTB414"/>
  <c r="BTA414"/>
  <c r="BSZ414"/>
  <c r="BSY414"/>
  <c r="BSX414"/>
  <c r="BSW414"/>
  <c r="BSV414"/>
  <c r="BSU414"/>
  <c r="BST414"/>
  <c r="BSS414"/>
  <c r="BSR414"/>
  <c r="BSQ414"/>
  <c r="BSP414"/>
  <c r="BSO414"/>
  <c r="BSN414"/>
  <c r="BSM414"/>
  <c r="BSL414"/>
  <c r="BSK414"/>
  <c r="BSJ414"/>
  <c r="BSI414"/>
  <c r="BSH414"/>
  <c r="BSG414"/>
  <c r="BSF414"/>
  <c r="BSE414"/>
  <c r="BSD414"/>
  <c r="BSC414"/>
  <c r="BSB414"/>
  <c r="BSA414"/>
  <c r="BRZ414"/>
  <c r="BRY414"/>
  <c r="BRX414"/>
  <c r="BRW414"/>
  <c r="BRV414"/>
  <c r="BRU414"/>
  <c r="BRT414"/>
  <c r="BRS414"/>
  <c r="BRR414"/>
  <c r="BRQ414"/>
  <c r="BRP414"/>
  <c r="BRO414"/>
  <c r="BRN414"/>
  <c r="BRM414"/>
  <c r="BRL414"/>
  <c r="BRK414"/>
  <c r="BRJ414"/>
  <c r="BRI414"/>
  <c r="BRH414"/>
  <c r="BRG414"/>
  <c r="BRF414"/>
  <c r="BRE414"/>
  <c r="BRD414"/>
  <c r="BRC414"/>
  <c r="BRB414"/>
  <c r="BRA414"/>
  <c r="BQZ414"/>
  <c r="BQY414"/>
  <c r="BQX414"/>
  <c r="BQW414"/>
  <c r="BQV414"/>
  <c r="BQU414"/>
  <c r="BQT414"/>
  <c r="BQS414"/>
  <c r="BQR414"/>
  <c r="BQQ414"/>
  <c r="BQP414"/>
  <c r="BQO414"/>
  <c r="BQN414"/>
  <c r="BQM414"/>
  <c r="BQL414"/>
  <c r="BQK414"/>
  <c r="BQJ414"/>
  <c r="BQI414"/>
  <c r="BQH414"/>
  <c r="BQG414"/>
  <c r="BQF414"/>
  <c r="BQE414"/>
  <c r="BQD414"/>
  <c r="BQC414"/>
  <c r="BQB414"/>
  <c r="BQA414"/>
  <c r="BPZ414"/>
  <c r="BPY414"/>
  <c r="BPX414"/>
  <c r="BPW414"/>
  <c r="BPV414"/>
  <c r="BPU414"/>
  <c r="BPT414"/>
  <c r="BPS414"/>
  <c r="BPR414"/>
  <c r="BPQ414"/>
  <c r="BPP414"/>
  <c r="BPO414"/>
  <c r="BPN414"/>
  <c r="BPM414"/>
  <c r="BPL414"/>
  <c r="BPK414"/>
  <c r="BPJ414"/>
  <c r="BPI414"/>
  <c r="BPH414"/>
  <c r="BPG414"/>
  <c r="BPF414"/>
  <c r="BPE414"/>
  <c r="BPD414"/>
  <c r="BPC414"/>
  <c r="BPB414"/>
  <c r="BPA414"/>
  <c r="BOZ414"/>
  <c r="BOY414"/>
  <c r="BOX414"/>
  <c r="BOW414"/>
  <c r="BOV414"/>
  <c r="BOU414"/>
  <c r="BOT414"/>
  <c r="BOS414"/>
  <c r="BOR414"/>
  <c r="BOQ414"/>
  <c r="BOP414"/>
  <c r="BOO414"/>
  <c r="BON414"/>
  <c r="BOM414"/>
  <c r="BOL414"/>
  <c r="BOK414"/>
  <c r="BOJ414"/>
  <c r="BOI414"/>
  <c r="BOH414"/>
  <c r="BOG414"/>
  <c r="BOF414"/>
  <c r="BOE414"/>
  <c r="BOD414"/>
  <c r="BOC414"/>
  <c r="BOB414"/>
  <c r="BOA414"/>
  <c r="BNZ414"/>
  <c r="BNY414"/>
  <c r="BNX414"/>
  <c r="BNW414"/>
  <c r="BNV414"/>
  <c r="BNU414"/>
  <c r="BNT414"/>
  <c r="BNS414"/>
  <c r="BNR414"/>
  <c r="BNQ414"/>
  <c r="BNP414"/>
  <c r="BNO414"/>
  <c r="BNN414"/>
  <c r="BNM414"/>
  <c r="BNL414"/>
  <c r="BNK414"/>
  <c r="BNJ414"/>
  <c r="BNI414"/>
  <c r="BNH414"/>
  <c r="BNG414"/>
  <c r="BNF414"/>
  <c r="BNE414"/>
  <c r="BND414"/>
  <c r="BNC414"/>
  <c r="BNB414"/>
  <c r="BNA414"/>
  <c r="BMZ414"/>
  <c r="BMY414"/>
  <c r="BMX414"/>
  <c r="BMW414"/>
  <c r="BMV414"/>
  <c r="BMU414"/>
  <c r="BMT414"/>
  <c r="BMS414"/>
  <c r="BMR414"/>
  <c r="BMQ414"/>
  <c r="BMP414"/>
  <c r="BMO414"/>
  <c r="BMN414"/>
  <c r="BMM414"/>
  <c r="BML414"/>
  <c r="BMK414"/>
  <c r="BMJ414"/>
  <c r="BMI414"/>
  <c r="BMH414"/>
  <c r="BMG414"/>
  <c r="BMF414"/>
  <c r="BME414"/>
  <c r="BMD414"/>
  <c r="BMC414"/>
  <c r="BMB414"/>
  <c r="BMA414"/>
  <c r="BLZ414"/>
  <c r="BLY414"/>
  <c r="BLX414"/>
  <c r="BLW414"/>
  <c r="BLV414"/>
  <c r="BLU414"/>
  <c r="BLT414"/>
  <c r="BLS414"/>
  <c r="BLR414"/>
  <c r="BLQ414"/>
  <c r="BLP414"/>
  <c r="BLO414"/>
  <c r="BLN414"/>
  <c r="BLM414"/>
  <c r="BLL414"/>
  <c r="BLK414"/>
  <c r="BLJ414"/>
  <c r="BLI414"/>
  <c r="BLH414"/>
  <c r="BLG414"/>
  <c r="BLF414"/>
  <c r="BLE414"/>
  <c r="BLD414"/>
  <c r="BLC414"/>
  <c r="BLB414"/>
  <c r="BLA414"/>
  <c r="BKZ414"/>
  <c r="BKY414"/>
  <c r="BKX414"/>
  <c r="BKW414"/>
  <c r="BKV414"/>
  <c r="BKU414"/>
  <c r="BKT414"/>
  <c r="BKS414"/>
  <c r="BKR414"/>
  <c r="BKQ414"/>
  <c r="BKP414"/>
  <c r="BKO414"/>
  <c r="BKN414"/>
  <c r="BKM414"/>
  <c r="BKL414"/>
  <c r="BKK414"/>
  <c r="BKJ414"/>
  <c r="BKI414"/>
  <c r="BKH414"/>
  <c r="BKG414"/>
  <c r="BKF414"/>
  <c r="BKE414"/>
  <c r="BKD414"/>
  <c r="BKC414"/>
  <c r="BKB414"/>
  <c r="BKA414"/>
  <c r="BJZ414"/>
  <c r="BJY414"/>
  <c r="BJX414"/>
  <c r="BJW414"/>
  <c r="BJV414"/>
  <c r="BJU414"/>
  <c r="BJT414"/>
  <c r="BJS414"/>
  <c r="BJR414"/>
  <c r="BJQ414"/>
  <c r="BJP414"/>
  <c r="BJO414"/>
  <c r="BJN414"/>
  <c r="BJM414"/>
  <c r="BJL414"/>
  <c r="BJK414"/>
  <c r="BJJ414"/>
  <c r="BJI414"/>
  <c r="BJH414"/>
  <c r="BJG414"/>
  <c r="BJF414"/>
  <c r="BJE414"/>
  <c r="BJD414"/>
  <c r="BJC414"/>
  <c r="BJB414"/>
  <c r="BJA414"/>
  <c r="BIZ414"/>
  <c r="BIY414"/>
  <c r="BIX414"/>
  <c r="BIW414"/>
  <c r="BIV414"/>
  <c r="BIU414"/>
  <c r="BIT414"/>
  <c r="BIS414"/>
  <c r="BIR414"/>
  <c r="BIQ414"/>
  <c r="BIP414"/>
  <c r="BIO414"/>
  <c r="BIN414"/>
  <c r="BIM414"/>
  <c r="BIL414"/>
  <c r="BIK414"/>
  <c r="BIJ414"/>
  <c r="BII414"/>
  <c r="BIH414"/>
  <c r="BIG414"/>
  <c r="BIF414"/>
  <c r="BIE414"/>
  <c r="BID414"/>
  <c r="BIC414"/>
  <c r="BIB414"/>
  <c r="BIA414"/>
  <c r="BHZ414"/>
  <c r="BHY414"/>
  <c r="BHX414"/>
  <c r="BHW414"/>
  <c r="BHV414"/>
  <c r="BHU414"/>
  <c r="BHT414"/>
  <c r="BHS414"/>
  <c r="BHR414"/>
  <c r="BHQ414"/>
  <c r="BHP414"/>
  <c r="BHO414"/>
  <c r="BHN414"/>
  <c r="BHM414"/>
  <c r="BHL414"/>
  <c r="BHK414"/>
  <c r="BHJ414"/>
  <c r="BHI414"/>
  <c r="BHH414"/>
  <c r="BHG414"/>
  <c r="BHF414"/>
  <c r="BHE414"/>
  <c r="BHD414"/>
  <c r="BHC414"/>
  <c r="BHB414"/>
  <c r="BHA414"/>
  <c r="BGZ414"/>
  <c r="BGY414"/>
  <c r="BGX414"/>
  <c r="BGW414"/>
  <c r="BGV414"/>
  <c r="BGU414"/>
  <c r="BGT414"/>
  <c r="BGS414"/>
  <c r="BGR414"/>
  <c r="BGQ414"/>
  <c r="BGP414"/>
  <c r="BGO414"/>
  <c r="BGN414"/>
  <c r="BGM414"/>
  <c r="BGL414"/>
  <c r="BGK414"/>
  <c r="BGJ414"/>
  <c r="BGI414"/>
  <c r="BGH414"/>
  <c r="BGG414"/>
  <c r="BGF414"/>
  <c r="BGE414"/>
  <c r="BGD414"/>
  <c r="BGC414"/>
  <c r="BGB414"/>
  <c r="BGA414"/>
  <c r="BFZ414"/>
  <c r="BFY414"/>
  <c r="BFX414"/>
  <c r="BFW414"/>
  <c r="BFV414"/>
  <c r="BFU414"/>
  <c r="BFT414"/>
  <c r="BFS414"/>
  <c r="BFR414"/>
  <c r="BFQ414"/>
  <c r="BFP414"/>
  <c r="BFO414"/>
  <c r="BFN414"/>
  <c r="BFM414"/>
  <c r="BFL414"/>
  <c r="BFK414"/>
  <c r="BFJ414"/>
  <c r="BFI414"/>
  <c r="BFH414"/>
  <c r="BFG414"/>
  <c r="BFF414"/>
  <c r="BFE414"/>
  <c r="BFD414"/>
  <c r="BFC414"/>
  <c r="BFB414"/>
  <c r="BFA414"/>
  <c r="BEZ414"/>
  <c r="BEY414"/>
  <c r="BEX414"/>
  <c r="BEW414"/>
  <c r="BEV414"/>
  <c r="BEU414"/>
  <c r="BET414"/>
  <c r="BES414"/>
  <c r="BER414"/>
  <c r="BEQ414"/>
  <c r="BEP414"/>
  <c r="BEO414"/>
  <c r="BEN414"/>
  <c r="BEM414"/>
  <c r="BEL414"/>
  <c r="BEK414"/>
  <c r="BEJ414"/>
  <c r="BEI414"/>
  <c r="BEH414"/>
  <c r="BEG414"/>
  <c r="BEF414"/>
  <c r="BEE414"/>
  <c r="BED414"/>
  <c r="BEC414"/>
  <c r="BEB414"/>
  <c r="BEA414"/>
  <c r="BDZ414"/>
  <c r="BDY414"/>
  <c r="BDX414"/>
  <c r="BDW414"/>
  <c r="BDV414"/>
  <c r="BDU414"/>
  <c r="BDT414"/>
  <c r="BDS414"/>
  <c r="BDR414"/>
  <c r="BDQ414"/>
  <c r="BDP414"/>
  <c r="BDO414"/>
  <c r="BDN414"/>
  <c r="BDM414"/>
  <c r="BDL414"/>
  <c r="BDK414"/>
  <c r="BDJ414"/>
  <c r="BDI414"/>
  <c r="BDH414"/>
  <c r="BDG414"/>
  <c r="BDF414"/>
  <c r="BDE414"/>
  <c r="BDD414"/>
  <c r="BDC414"/>
  <c r="BDB414"/>
  <c r="BDA414"/>
  <c r="BCZ414"/>
  <c r="BCY414"/>
  <c r="BCX414"/>
  <c r="BCW414"/>
  <c r="BCV414"/>
  <c r="BCU414"/>
  <c r="BCT414"/>
  <c r="BCS414"/>
  <c r="BCR414"/>
  <c r="BCQ414"/>
  <c r="BCP414"/>
  <c r="BCO414"/>
  <c r="BCN414"/>
  <c r="BCM414"/>
  <c r="BCL414"/>
  <c r="BCK414"/>
  <c r="BCJ414"/>
  <c r="BCI414"/>
  <c r="BCH414"/>
  <c r="BCG414"/>
  <c r="BCF414"/>
  <c r="BCE414"/>
  <c r="BCD414"/>
  <c r="BCC414"/>
  <c r="BCB414"/>
  <c r="BCA414"/>
  <c r="BBZ414"/>
  <c r="BBY414"/>
  <c r="BBX414"/>
  <c r="BBW414"/>
  <c r="BBV414"/>
  <c r="BBU414"/>
  <c r="BBT414"/>
  <c r="BBS414"/>
  <c r="BBR414"/>
  <c r="BBQ414"/>
  <c r="BBP414"/>
  <c r="BBO414"/>
  <c r="BBN414"/>
  <c r="BBM414"/>
  <c r="BBL414"/>
  <c r="BBK414"/>
  <c r="BBJ414"/>
  <c r="BBI414"/>
  <c r="BBH414"/>
  <c r="BBG414"/>
  <c r="BBF414"/>
  <c r="BBE414"/>
  <c r="BBD414"/>
  <c r="BBC414"/>
  <c r="BBB414"/>
  <c r="BBA414"/>
  <c r="BAZ414"/>
  <c r="BAY414"/>
  <c r="BAX414"/>
  <c r="BAW414"/>
  <c r="BAV414"/>
  <c r="BAU414"/>
  <c r="BAT414"/>
  <c r="BAS414"/>
  <c r="BAR414"/>
  <c r="BAQ414"/>
  <c r="BAP414"/>
  <c r="BAO414"/>
  <c r="BAN414"/>
  <c r="BAM414"/>
  <c r="BAL414"/>
  <c r="BAK414"/>
  <c r="BAJ414"/>
  <c r="BAI414"/>
  <c r="BAH414"/>
  <c r="BAG414"/>
  <c r="BAF414"/>
  <c r="BAE414"/>
  <c r="BAD414"/>
  <c r="BAC414"/>
  <c r="BAB414"/>
  <c r="BAA414"/>
  <c r="AZZ414"/>
  <c r="AZY414"/>
  <c r="AZX414"/>
  <c r="AZW414"/>
  <c r="AZV414"/>
  <c r="AZU414"/>
  <c r="AZT414"/>
  <c r="AZS414"/>
  <c r="AZR414"/>
  <c r="AZQ414"/>
  <c r="AZP414"/>
  <c r="AZO414"/>
  <c r="AZN414"/>
  <c r="AZM414"/>
  <c r="AZL414"/>
  <c r="AZK414"/>
  <c r="AZJ414"/>
  <c r="AZI414"/>
  <c r="AZH414"/>
  <c r="AZG414"/>
  <c r="AZF414"/>
  <c r="AZE414"/>
  <c r="AZD414"/>
  <c r="AZC414"/>
  <c r="AZB414"/>
  <c r="AZA414"/>
  <c r="AYZ414"/>
  <c r="AYY414"/>
  <c r="AYX414"/>
  <c r="AYW414"/>
  <c r="AYV414"/>
  <c r="AYU414"/>
  <c r="AYT414"/>
  <c r="AYS414"/>
  <c r="AYR414"/>
  <c r="AYQ414"/>
  <c r="AYP414"/>
  <c r="AYO414"/>
  <c r="AYN414"/>
  <c r="AYM414"/>
  <c r="AYL414"/>
  <c r="AYK414"/>
  <c r="AYJ414"/>
  <c r="AYI414"/>
  <c r="AYH414"/>
  <c r="AYG414"/>
  <c r="AYF414"/>
  <c r="AYE414"/>
  <c r="AYD414"/>
  <c r="AYC414"/>
  <c r="AYB414"/>
  <c r="AYA414"/>
  <c r="AXZ414"/>
  <c r="AXY414"/>
  <c r="AXX414"/>
  <c r="AXW414"/>
  <c r="AXV414"/>
  <c r="AXU414"/>
  <c r="AXT414"/>
  <c r="AXS414"/>
  <c r="AXR414"/>
  <c r="AXQ414"/>
  <c r="AXP414"/>
  <c r="AXO414"/>
  <c r="AXN414"/>
  <c r="AXM414"/>
  <c r="AXL414"/>
  <c r="AXK414"/>
  <c r="AXJ414"/>
  <c r="AXI414"/>
  <c r="AXH414"/>
  <c r="AXG414"/>
  <c r="AXF414"/>
  <c r="AXE414"/>
  <c r="AXD414"/>
  <c r="AXC414"/>
  <c r="AXB414"/>
  <c r="AXA414"/>
  <c r="AWZ414"/>
  <c r="AWY414"/>
  <c r="AWX414"/>
  <c r="AWW414"/>
  <c r="AWV414"/>
  <c r="AWU414"/>
  <c r="AWT414"/>
  <c r="AWS414"/>
  <c r="AWR414"/>
  <c r="AWQ414"/>
  <c r="AWP414"/>
  <c r="AWO414"/>
  <c r="AWN414"/>
  <c r="AWM414"/>
  <c r="AWL414"/>
  <c r="AWK414"/>
  <c r="AWJ414"/>
  <c r="AWI414"/>
  <c r="AWH414"/>
  <c r="AWG414"/>
  <c r="AWF414"/>
  <c r="AWE414"/>
  <c r="AWD414"/>
  <c r="AWC414"/>
  <c r="AWB414"/>
  <c r="AWA414"/>
  <c r="AVZ414"/>
  <c r="AVY414"/>
  <c r="AVX414"/>
  <c r="AVW414"/>
  <c r="AVV414"/>
  <c r="AVU414"/>
  <c r="AVT414"/>
  <c r="AVS414"/>
  <c r="AVR414"/>
  <c r="AVQ414"/>
  <c r="AVP414"/>
  <c r="AVO414"/>
  <c r="AVN414"/>
  <c r="AVM414"/>
  <c r="AVL414"/>
  <c r="AVK414"/>
  <c r="AVJ414"/>
  <c r="AVI414"/>
  <c r="AVH414"/>
  <c r="AVG414"/>
  <c r="AVF414"/>
  <c r="AVE414"/>
  <c r="AVD414"/>
  <c r="AVC414"/>
  <c r="AVB414"/>
  <c r="AVA414"/>
  <c r="AUZ414"/>
  <c r="AUY414"/>
  <c r="AUX414"/>
  <c r="AUW414"/>
  <c r="AUV414"/>
  <c r="AUU414"/>
  <c r="AUT414"/>
  <c r="AUS414"/>
  <c r="AUR414"/>
  <c r="AUQ414"/>
  <c r="AUP414"/>
  <c r="AUO414"/>
  <c r="AUN414"/>
  <c r="AUM414"/>
  <c r="AUL414"/>
  <c r="AUK414"/>
  <c r="AUJ414"/>
  <c r="AUI414"/>
  <c r="AUH414"/>
  <c r="AUG414"/>
  <c r="AUF414"/>
  <c r="AUE414"/>
  <c r="AUD414"/>
  <c r="AUC414"/>
  <c r="AUB414"/>
  <c r="AUA414"/>
  <c r="ATZ414"/>
  <c r="ATY414"/>
  <c r="ATX414"/>
  <c r="ATW414"/>
  <c r="ATV414"/>
  <c r="ATU414"/>
  <c r="ATT414"/>
  <c r="ATS414"/>
  <c r="ATR414"/>
  <c r="ATQ414"/>
  <c r="ATP414"/>
  <c r="ATO414"/>
  <c r="ATN414"/>
  <c r="ATM414"/>
  <c r="ATL414"/>
  <c r="ATK414"/>
  <c r="ATJ414"/>
  <c r="ATI414"/>
  <c r="ATH414"/>
  <c r="ATG414"/>
  <c r="ATF414"/>
  <c r="ATE414"/>
  <c r="ATD414"/>
  <c r="ATC414"/>
  <c r="ATB414"/>
  <c r="ATA414"/>
  <c r="ASZ414"/>
  <c r="ASY414"/>
  <c r="ASX414"/>
  <c r="ASW414"/>
  <c r="ASV414"/>
  <c r="ASU414"/>
  <c r="AST414"/>
  <c r="ASS414"/>
  <c r="ASR414"/>
  <c r="ASQ414"/>
  <c r="ASP414"/>
  <c r="ASO414"/>
  <c r="ASN414"/>
  <c r="ASM414"/>
  <c r="ASL414"/>
  <c r="ASK414"/>
  <c r="ASJ414"/>
  <c r="ASI414"/>
  <c r="ASH414"/>
  <c r="ASG414"/>
  <c r="ASF414"/>
  <c r="ASE414"/>
  <c r="ASD414"/>
  <c r="ASC414"/>
  <c r="ASB414"/>
  <c r="ASA414"/>
  <c r="ARZ414"/>
  <c r="ARY414"/>
  <c r="ARX414"/>
  <c r="ARW414"/>
  <c r="ARV414"/>
  <c r="ARU414"/>
  <c r="ART414"/>
  <c r="ARS414"/>
  <c r="ARR414"/>
  <c r="ARQ414"/>
  <c r="ARP414"/>
  <c r="ARO414"/>
  <c r="ARN414"/>
  <c r="ARM414"/>
  <c r="ARL414"/>
  <c r="ARK414"/>
  <c r="ARJ414"/>
  <c r="ARI414"/>
  <c r="ARH414"/>
  <c r="ARG414"/>
  <c r="ARF414"/>
  <c r="ARE414"/>
  <c r="ARD414"/>
  <c r="ARC414"/>
  <c r="ARB414"/>
  <c r="ARA414"/>
  <c r="AQZ414"/>
  <c r="AQY414"/>
  <c r="AQX414"/>
  <c r="AQW414"/>
  <c r="AQV414"/>
  <c r="AQU414"/>
  <c r="AQT414"/>
  <c r="AQS414"/>
  <c r="AQR414"/>
  <c r="AQQ414"/>
  <c r="AQP414"/>
  <c r="AQO414"/>
  <c r="AQN414"/>
  <c r="AQM414"/>
  <c r="AQL414"/>
  <c r="AQK414"/>
  <c r="AQJ414"/>
  <c r="AQI414"/>
  <c r="AQH414"/>
  <c r="AQG414"/>
  <c r="AQF414"/>
  <c r="AQE414"/>
  <c r="AQD414"/>
  <c r="AQC414"/>
  <c r="AQB414"/>
  <c r="AQA414"/>
  <c r="APZ414"/>
  <c r="APY414"/>
  <c r="APX414"/>
  <c r="APW414"/>
  <c r="APV414"/>
  <c r="APU414"/>
  <c r="APT414"/>
  <c r="APS414"/>
  <c r="APR414"/>
  <c r="APQ414"/>
  <c r="APP414"/>
  <c r="APO414"/>
  <c r="APN414"/>
  <c r="APM414"/>
  <c r="APL414"/>
  <c r="APK414"/>
  <c r="APJ414"/>
  <c r="API414"/>
  <c r="APH414"/>
  <c r="APG414"/>
  <c r="APF414"/>
  <c r="APE414"/>
  <c r="APD414"/>
  <c r="APC414"/>
  <c r="APB414"/>
  <c r="APA414"/>
  <c r="AOZ414"/>
  <c r="AOY414"/>
  <c r="AOX414"/>
  <c r="AOW414"/>
  <c r="AOV414"/>
  <c r="AOU414"/>
  <c r="AOT414"/>
  <c r="AOS414"/>
  <c r="AOR414"/>
  <c r="AOQ414"/>
  <c r="AOP414"/>
  <c r="AOO414"/>
  <c r="AON414"/>
  <c r="AOM414"/>
  <c r="AOL414"/>
  <c r="AOK414"/>
  <c r="AOJ414"/>
  <c r="AOI414"/>
  <c r="AOH414"/>
  <c r="AOG414"/>
  <c r="AOF414"/>
  <c r="AOE414"/>
  <c r="AOD414"/>
  <c r="AOC414"/>
  <c r="AOB414"/>
  <c r="AOA414"/>
  <c r="ANZ414"/>
  <c r="ANY414"/>
  <c r="ANX414"/>
  <c r="ANW414"/>
  <c r="ANV414"/>
  <c r="ANU414"/>
  <c r="ANT414"/>
  <c r="ANS414"/>
  <c r="ANR414"/>
  <c r="ANQ414"/>
  <c r="ANP414"/>
  <c r="ANO414"/>
  <c r="ANN414"/>
  <c r="ANM414"/>
  <c r="ANL414"/>
  <c r="ANK414"/>
  <c r="ANJ414"/>
  <c r="ANI414"/>
  <c r="ANH414"/>
  <c r="ANG414"/>
  <c r="ANF414"/>
  <c r="ANE414"/>
  <c r="AND414"/>
  <c r="ANC414"/>
  <c r="ANB414"/>
  <c r="ANA414"/>
  <c r="AMZ414"/>
  <c r="AMY414"/>
  <c r="AMX414"/>
  <c r="AMW414"/>
  <c r="AMV414"/>
  <c r="AMU414"/>
  <c r="AMT414"/>
  <c r="AMS414"/>
  <c r="AMR414"/>
  <c r="AMQ414"/>
  <c r="AMP414"/>
  <c r="AMO414"/>
  <c r="AMN414"/>
  <c r="AMM414"/>
  <c r="AML414"/>
  <c r="AMK414"/>
  <c r="AMJ414"/>
  <c r="AMI414"/>
  <c r="AMH414"/>
  <c r="AMG414"/>
  <c r="AMF414"/>
  <c r="AME414"/>
  <c r="AMD414"/>
  <c r="AMC414"/>
  <c r="AMB414"/>
  <c r="AMA414"/>
  <c r="ALZ414"/>
  <c r="ALY414"/>
  <c r="ALX414"/>
  <c r="ALW414"/>
  <c r="ALV414"/>
  <c r="ALU414"/>
  <c r="ALT414"/>
  <c r="ALS414"/>
  <c r="ALR414"/>
  <c r="ALQ414"/>
  <c r="ALP414"/>
  <c r="ALO414"/>
  <c r="ALN414"/>
  <c r="ALM414"/>
  <c r="ALL414"/>
  <c r="ALK414"/>
  <c r="ALJ414"/>
  <c r="ALI414"/>
  <c r="ALH414"/>
  <c r="ALG414"/>
  <c r="ALF414"/>
  <c r="ALE414"/>
  <c r="ALD414"/>
  <c r="ALC414"/>
  <c r="ALB414"/>
  <c r="ALA414"/>
  <c r="AKZ414"/>
  <c r="AKY414"/>
  <c r="AKX414"/>
  <c r="AKW414"/>
  <c r="AKV414"/>
  <c r="AKU414"/>
  <c r="AKT414"/>
  <c r="AKS414"/>
  <c r="AKR414"/>
  <c r="AKQ414"/>
  <c r="AKP414"/>
  <c r="AKO414"/>
  <c r="AKN414"/>
  <c r="AKM414"/>
  <c r="AKL414"/>
  <c r="AKK414"/>
  <c r="AKJ414"/>
  <c r="AKI414"/>
  <c r="AKH414"/>
  <c r="AKG414"/>
  <c r="AKF414"/>
  <c r="AKE414"/>
  <c r="AKD414"/>
  <c r="AKC414"/>
  <c r="AKB414"/>
  <c r="AKA414"/>
  <c r="AJZ414"/>
  <c r="AJY414"/>
  <c r="AJX414"/>
  <c r="AJW414"/>
  <c r="AJV414"/>
  <c r="AJU414"/>
  <c r="AJT414"/>
  <c r="AJS414"/>
  <c r="AJR414"/>
  <c r="AJQ414"/>
  <c r="AJP414"/>
  <c r="AJO414"/>
  <c r="AJN414"/>
  <c r="AJM414"/>
  <c r="AJL414"/>
  <c r="AJK414"/>
  <c r="AJJ414"/>
  <c r="AJI414"/>
  <c r="AJH414"/>
  <c r="AJG414"/>
  <c r="AJF414"/>
  <c r="AJE414"/>
  <c r="AJD414"/>
  <c r="AJC414"/>
  <c r="AJB414"/>
  <c r="AJA414"/>
  <c r="AIZ414"/>
  <c r="AIY414"/>
  <c r="AIX414"/>
  <c r="AIW414"/>
  <c r="AIV414"/>
  <c r="AIU414"/>
  <c r="AIT414"/>
  <c r="AIS414"/>
  <c r="AIR414"/>
  <c r="AIQ414"/>
  <c r="AIP414"/>
  <c r="AIO414"/>
  <c r="AIN414"/>
  <c r="AIM414"/>
  <c r="AIL414"/>
  <c r="AIK414"/>
  <c r="AIJ414"/>
  <c r="AII414"/>
  <c r="AIH414"/>
  <c r="AIG414"/>
  <c r="AIF414"/>
  <c r="AIE414"/>
  <c r="AID414"/>
  <c r="AIC414"/>
  <c r="AIB414"/>
  <c r="AIA414"/>
  <c r="AHZ414"/>
  <c r="AHY414"/>
  <c r="AHX414"/>
  <c r="AHW414"/>
  <c r="AHV414"/>
  <c r="AHU414"/>
  <c r="AHT414"/>
  <c r="AHS414"/>
  <c r="AHR414"/>
  <c r="AHQ414"/>
  <c r="AHP414"/>
  <c r="AHO414"/>
  <c r="AHN414"/>
  <c r="AHM414"/>
  <c r="AHL414"/>
  <c r="AHK414"/>
  <c r="AHJ414"/>
  <c r="AHI414"/>
  <c r="AHH414"/>
  <c r="AHG414"/>
  <c r="AHF414"/>
  <c r="AHE414"/>
  <c r="AHD414"/>
  <c r="AHC414"/>
  <c r="AHB414"/>
  <c r="AHA414"/>
  <c r="AGZ414"/>
  <c r="AGY414"/>
  <c r="AGX414"/>
  <c r="AGW414"/>
  <c r="AGV414"/>
  <c r="AGU414"/>
  <c r="AGT414"/>
  <c r="AGS414"/>
  <c r="AGR414"/>
  <c r="AGQ414"/>
  <c r="AGP414"/>
  <c r="AGO414"/>
  <c r="AGN414"/>
  <c r="AGM414"/>
  <c r="AGL414"/>
  <c r="AGK414"/>
  <c r="AGJ414"/>
  <c r="AGI414"/>
  <c r="AGH414"/>
  <c r="AGG414"/>
  <c r="AGF414"/>
  <c r="AGE414"/>
  <c r="AGD414"/>
  <c r="AGC414"/>
  <c r="AGB414"/>
  <c r="AGA414"/>
  <c r="AFZ414"/>
  <c r="AFY414"/>
  <c r="AFX414"/>
  <c r="AFW414"/>
  <c r="AFV414"/>
  <c r="AFU414"/>
  <c r="AFT414"/>
  <c r="AFS414"/>
  <c r="AFR414"/>
  <c r="AFQ414"/>
  <c r="AFP414"/>
  <c r="AFO414"/>
  <c r="AFN414"/>
  <c r="AFM414"/>
  <c r="AFL414"/>
  <c r="AFK414"/>
  <c r="AFJ414"/>
  <c r="AFI414"/>
  <c r="AFH414"/>
  <c r="AFG414"/>
  <c r="AFF414"/>
  <c r="AFE414"/>
  <c r="AFD414"/>
  <c r="AFC414"/>
  <c r="AFB414"/>
  <c r="AFA414"/>
  <c r="AEZ414"/>
  <c r="AEY414"/>
  <c r="AEX414"/>
  <c r="AEW414"/>
  <c r="AEV414"/>
  <c r="AEU414"/>
  <c r="AET414"/>
  <c r="AES414"/>
  <c r="AER414"/>
  <c r="AEQ414"/>
  <c r="AEP414"/>
  <c r="AEO414"/>
  <c r="AEN414"/>
  <c r="AEM414"/>
  <c r="AEL414"/>
  <c r="AEK414"/>
  <c r="AEJ414"/>
  <c r="AEI414"/>
  <c r="AEH414"/>
  <c r="AEG414"/>
  <c r="AEF414"/>
  <c r="AEE414"/>
  <c r="AED414"/>
  <c r="AEC414"/>
  <c r="AEB414"/>
  <c r="AEA414"/>
  <c r="ADZ414"/>
  <c r="ADY414"/>
  <c r="ADX414"/>
  <c r="ADW414"/>
  <c r="ADV414"/>
  <c r="ADU414"/>
  <c r="ADT414"/>
  <c r="ADS414"/>
  <c r="ADR414"/>
  <c r="ADQ414"/>
  <c r="ADP414"/>
  <c r="ADO414"/>
  <c r="ADN414"/>
  <c r="ADM414"/>
  <c r="ADL414"/>
  <c r="ADK414"/>
  <c r="ADJ414"/>
  <c r="ADI414"/>
  <c r="ADH414"/>
  <c r="ADG414"/>
  <c r="ADF414"/>
  <c r="ADE414"/>
  <c r="ADD414"/>
  <c r="ADC414"/>
  <c r="ADB414"/>
  <c r="ADA414"/>
  <c r="ACZ414"/>
  <c r="ACY414"/>
  <c r="ACX414"/>
  <c r="ACW414"/>
  <c r="ACV414"/>
  <c r="ACU414"/>
  <c r="ACT414"/>
  <c r="ACS414"/>
  <c r="ACR414"/>
  <c r="ACQ414"/>
  <c r="ACP414"/>
  <c r="ACO414"/>
  <c r="ACN414"/>
  <c r="ACM414"/>
  <c r="ACL414"/>
  <c r="ACK414"/>
  <c r="ACJ414"/>
  <c r="ACI414"/>
  <c r="ACH414"/>
  <c r="ACG414"/>
  <c r="ACF414"/>
  <c r="ACE414"/>
  <c r="ACD414"/>
  <c r="ACC414"/>
  <c r="ACB414"/>
  <c r="ACA414"/>
  <c r="ABZ414"/>
  <c r="ABY414"/>
  <c r="ABX414"/>
  <c r="ABW414"/>
  <c r="ABV414"/>
  <c r="ABU414"/>
  <c r="ABT414"/>
  <c r="ABS414"/>
  <c r="ABR414"/>
  <c r="ABQ414"/>
  <c r="ABP414"/>
  <c r="ABO414"/>
  <c r="ABN414"/>
  <c r="ABM414"/>
  <c r="ABL414"/>
  <c r="ABK414"/>
  <c r="ABJ414"/>
  <c r="ABI414"/>
  <c r="ABH414"/>
  <c r="ABG414"/>
  <c r="ABF414"/>
  <c r="ABE414"/>
  <c r="ABD414"/>
  <c r="ABC414"/>
  <c r="ABB414"/>
  <c r="ABA414"/>
  <c r="AAZ414"/>
  <c r="AAY414"/>
  <c r="AAX414"/>
  <c r="AAW414"/>
  <c r="AAV414"/>
  <c r="AAU414"/>
  <c r="AAT414"/>
  <c r="AAS414"/>
  <c r="AAR414"/>
  <c r="AAQ414"/>
  <c r="AAP414"/>
  <c r="AAO414"/>
  <c r="AAN414"/>
  <c r="AAM414"/>
  <c r="AAL414"/>
  <c r="AAK414"/>
  <c r="AAJ414"/>
  <c r="AAI414"/>
  <c r="AAH414"/>
  <c r="AAG414"/>
  <c r="AAF414"/>
  <c r="AAE414"/>
  <c r="AAD414"/>
  <c r="AAC414"/>
  <c r="AAB414"/>
  <c r="AAA414"/>
  <c r="ZZ414"/>
  <c r="ZY414"/>
  <c r="ZX414"/>
  <c r="ZW414"/>
  <c r="ZV414"/>
  <c r="ZU414"/>
  <c r="ZT414"/>
  <c r="ZS414"/>
  <c r="ZR414"/>
  <c r="ZQ414"/>
  <c r="ZP414"/>
  <c r="ZO414"/>
  <c r="ZN414"/>
  <c r="ZM414"/>
  <c r="ZL414"/>
  <c r="ZK414"/>
  <c r="ZJ414"/>
  <c r="ZI414"/>
  <c r="ZH414"/>
  <c r="ZG414"/>
  <c r="ZF414"/>
  <c r="ZE414"/>
  <c r="ZD414"/>
  <c r="ZC414"/>
  <c r="ZB414"/>
  <c r="ZA414"/>
  <c r="YZ414"/>
  <c r="YY414"/>
  <c r="YX414"/>
  <c r="YW414"/>
  <c r="YV414"/>
  <c r="YU414"/>
  <c r="YT414"/>
  <c r="YS414"/>
  <c r="YR414"/>
  <c r="YQ414"/>
  <c r="YP414"/>
  <c r="YO414"/>
  <c r="YN414"/>
  <c r="YM414"/>
  <c r="YL414"/>
  <c r="YK414"/>
  <c r="YJ414"/>
  <c r="YI414"/>
  <c r="YH414"/>
  <c r="YG414"/>
  <c r="YF414"/>
  <c r="YE414"/>
  <c r="YD414"/>
  <c r="YC414"/>
  <c r="YB414"/>
  <c r="YA414"/>
  <c r="XZ414"/>
  <c r="XY414"/>
  <c r="XX414"/>
  <c r="XW414"/>
  <c r="XV414"/>
  <c r="XU414"/>
  <c r="XT414"/>
  <c r="XS414"/>
  <c r="XR414"/>
  <c r="XQ414"/>
  <c r="XP414"/>
  <c r="XO414"/>
  <c r="XN414"/>
  <c r="XM414"/>
  <c r="XL414"/>
  <c r="XK414"/>
  <c r="XJ414"/>
  <c r="XI414"/>
  <c r="XH414"/>
  <c r="XG414"/>
  <c r="XF414"/>
  <c r="XE414"/>
  <c r="XD414"/>
  <c r="XC414"/>
  <c r="XB414"/>
  <c r="XA414"/>
  <c r="WZ414"/>
  <c r="WY414"/>
  <c r="WX414"/>
  <c r="WW414"/>
  <c r="WV414"/>
  <c r="WU414"/>
  <c r="WT414"/>
  <c r="WS414"/>
  <c r="WR414"/>
  <c r="WQ414"/>
  <c r="WP414"/>
  <c r="WO414"/>
  <c r="WN414"/>
  <c r="WM414"/>
  <c r="WL414"/>
  <c r="WK414"/>
  <c r="WJ414"/>
  <c r="WI414"/>
  <c r="WH414"/>
  <c r="WG414"/>
  <c r="WF414"/>
  <c r="WE414"/>
  <c r="WD414"/>
  <c r="WC414"/>
  <c r="WB414"/>
  <c r="WA414"/>
  <c r="VZ414"/>
  <c r="VY414"/>
  <c r="VX414"/>
  <c r="VW414"/>
  <c r="VV414"/>
  <c r="VU414"/>
  <c r="VT414"/>
  <c r="VS414"/>
  <c r="VR414"/>
  <c r="VQ414"/>
  <c r="VP414"/>
  <c r="VO414"/>
  <c r="VN414"/>
  <c r="VM414"/>
  <c r="VL414"/>
  <c r="VK414"/>
  <c r="VJ414"/>
  <c r="VI414"/>
  <c r="VH414"/>
  <c r="VG414"/>
  <c r="VF414"/>
  <c r="VE414"/>
  <c r="VD414"/>
  <c r="VC414"/>
  <c r="VB414"/>
  <c r="VA414"/>
  <c r="UZ414"/>
  <c r="UY414"/>
  <c r="UX414"/>
  <c r="UW414"/>
  <c r="UV414"/>
  <c r="UU414"/>
  <c r="UT414"/>
  <c r="US414"/>
  <c r="UR414"/>
  <c r="UQ414"/>
  <c r="UP414"/>
  <c r="UO414"/>
  <c r="UN414"/>
  <c r="UM414"/>
  <c r="UL414"/>
  <c r="UK414"/>
  <c r="UJ414"/>
  <c r="UI414"/>
  <c r="UH414"/>
  <c r="UG414"/>
  <c r="UF414"/>
  <c r="UE414"/>
  <c r="UD414"/>
  <c r="UC414"/>
  <c r="UB414"/>
  <c r="UA414"/>
  <c r="TZ414"/>
  <c r="TY414"/>
  <c r="TX414"/>
  <c r="TW414"/>
  <c r="TV414"/>
  <c r="TU414"/>
  <c r="TT414"/>
  <c r="TS414"/>
  <c r="TR414"/>
  <c r="TQ414"/>
  <c r="TP414"/>
  <c r="TO414"/>
  <c r="TN414"/>
  <c r="TM414"/>
  <c r="TL414"/>
  <c r="TK414"/>
  <c r="TJ414"/>
  <c r="TI414"/>
  <c r="TH414"/>
  <c r="TG414"/>
  <c r="TF414"/>
  <c r="TE414"/>
  <c r="TD414"/>
  <c r="TC414"/>
  <c r="TB414"/>
  <c r="TA414"/>
  <c r="SZ414"/>
  <c r="SY414"/>
  <c r="SX414"/>
  <c r="SW414"/>
  <c r="SV414"/>
  <c r="SU414"/>
  <c r="ST414"/>
  <c r="SS414"/>
  <c r="SR414"/>
  <c r="SQ414"/>
  <c r="SP414"/>
  <c r="SO414"/>
  <c r="SN414"/>
  <c r="SM414"/>
  <c r="SL414"/>
  <c r="SK414"/>
  <c r="SJ414"/>
  <c r="SI414"/>
  <c r="SH414"/>
  <c r="SG414"/>
  <c r="SF414"/>
  <c r="SE414"/>
  <c r="SD414"/>
  <c r="SC414"/>
  <c r="SB414"/>
  <c r="SA414"/>
  <c r="RZ414"/>
  <c r="RY414"/>
  <c r="RX414"/>
  <c r="RW414"/>
  <c r="RV414"/>
  <c r="RU414"/>
  <c r="RT414"/>
  <c r="RS414"/>
  <c r="RR414"/>
  <c r="RQ414"/>
  <c r="RP414"/>
  <c r="RO414"/>
  <c r="RN414"/>
  <c r="RM414"/>
  <c r="RL414"/>
  <c r="RK414"/>
  <c r="RJ414"/>
  <c r="RI414"/>
  <c r="RH414"/>
  <c r="RG414"/>
  <c r="RF414"/>
  <c r="RE414"/>
  <c r="RD414"/>
  <c r="RC414"/>
  <c r="RB414"/>
  <c r="RA414"/>
  <c r="QZ414"/>
  <c r="QY414"/>
  <c r="QX414"/>
  <c r="QW414"/>
  <c r="QV414"/>
  <c r="QU414"/>
  <c r="QT414"/>
  <c r="QS414"/>
  <c r="QR414"/>
  <c r="QQ414"/>
  <c r="QP414"/>
  <c r="QO414"/>
  <c r="QN414"/>
  <c r="QM414"/>
  <c r="QL414"/>
  <c r="QK414"/>
  <c r="QJ414"/>
  <c r="QI414"/>
  <c r="QH414"/>
  <c r="QG414"/>
  <c r="QF414"/>
  <c r="QE414"/>
  <c r="QD414"/>
  <c r="QC414"/>
  <c r="QB414"/>
  <c r="QA414"/>
  <c r="PZ414"/>
  <c r="PY414"/>
  <c r="PX414"/>
  <c r="PW414"/>
  <c r="PV414"/>
  <c r="PU414"/>
  <c r="PT414"/>
  <c r="PS414"/>
  <c r="PR414"/>
  <c r="PQ414"/>
  <c r="PP414"/>
  <c r="PO414"/>
  <c r="PN414"/>
  <c r="PM414"/>
  <c r="PL414"/>
  <c r="PK414"/>
  <c r="PJ414"/>
  <c r="PI414"/>
  <c r="PH414"/>
  <c r="PG414"/>
  <c r="PF414"/>
  <c r="PE414"/>
  <c r="PD414"/>
  <c r="PC414"/>
  <c r="PB414"/>
  <c r="PA414"/>
  <c r="OZ414"/>
  <c r="OY414"/>
  <c r="OX414"/>
  <c r="OW414"/>
  <c r="OV414"/>
  <c r="OU414"/>
  <c r="OT414"/>
  <c r="OS414"/>
  <c r="OR414"/>
  <c r="OQ414"/>
  <c r="OP414"/>
  <c r="OO414"/>
  <c r="ON414"/>
  <c r="OM414"/>
  <c r="OL414"/>
  <c r="OK414"/>
  <c r="OJ414"/>
  <c r="OI414"/>
  <c r="OH414"/>
  <c r="OG414"/>
  <c r="OF414"/>
  <c r="OE414"/>
  <c r="OD414"/>
  <c r="OC414"/>
  <c r="OB414"/>
  <c r="OA414"/>
  <c r="NZ414"/>
  <c r="NY414"/>
  <c r="NX414"/>
  <c r="NW414"/>
  <c r="NV414"/>
  <c r="NU414"/>
  <c r="NT414"/>
  <c r="NS414"/>
  <c r="NR414"/>
  <c r="NQ414"/>
  <c r="NP414"/>
  <c r="NO414"/>
  <c r="NN414"/>
  <c r="NM414"/>
  <c r="NL414"/>
  <c r="NK414"/>
  <c r="NJ414"/>
  <c r="NI414"/>
  <c r="NH414"/>
  <c r="NG414"/>
  <c r="NF414"/>
  <c r="NE414"/>
  <c r="ND414"/>
  <c r="NC414"/>
  <c r="NB414"/>
  <c r="NA414"/>
  <c r="MZ414"/>
  <c r="MY414"/>
  <c r="MX414"/>
  <c r="MW414"/>
  <c r="MV414"/>
  <c r="MU414"/>
  <c r="MT414"/>
  <c r="MS414"/>
  <c r="MR414"/>
  <c r="MQ414"/>
  <c r="MP414"/>
  <c r="MO414"/>
  <c r="MN414"/>
  <c r="MM414"/>
  <c r="ML414"/>
  <c r="MK414"/>
  <c r="MJ414"/>
  <c r="MI414"/>
  <c r="MH414"/>
  <c r="MG414"/>
  <c r="MF414"/>
  <c r="ME414"/>
  <c r="MD414"/>
  <c r="MC414"/>
  <c r="MB414"/>
  <c r="MA414"/>
  <c r="LZ414"/>
  <c r="LY414"/>
  <c r="LX414"/>
  <c r="LW414"/>
  <c r="LV414"/>
  <c r="LU414"/>
  <c r="LT414"/>
  <c r="LS414"/>
  <c r="LR414"/>
  <c r="LQ414"/>
  <c r="LP414"/>
  <c r="LO414"/>
  <c r="LN414"/>
  <c r="LM414"/>
  <c r="LL414"/>
  <c r="LK414"/>
  <c r="LJ414"/>
  <c r="LI414"/>
  <c r="LH414"/>
  <c r="LG414"/>
  <c r="LF414"/>
  <c r="LE414"/>
  <c r="LD414"/>
  <c r="LC414"/>
  <c r="LB414"/>
  <c r="LA414"/>
  <c r="KZ414"/>
  <c r="KY414"/>
  <c r="KX414"/>
  <c r="KW414"/>
  <c r="KV414"/>
  <c r="KU414"/>
  <c r="KT414"/>
  <c r="KS414"/>
  <c r="KR414"/>
  <c r="KQ414"/>
  <c r="KP414"/>
  <c r="KO414"/>
  <c r="KN414"/>
  <c r="KM414"/>
  <c r="KL414"/>
  <c r="KK414"/>
  <c r="KJ414"/>
  <c r="KI414"/>
  <c r="KH414"/>
  <c r="KG414"/>
  <c r="KF414"/>
  <c r="KE414"/>
  <c r="KD414"/>
  <c r="KC414"/>
  <c r="KB414"/>
  <c r="KA414"/>
  <c r="JZ414"/>
  <c r="JY414"/>
  <c r="JX414"/>
  <c r="JW414"/>
  <c r="JV414"/>
  <c r="JU414"/>
  <c r="JT414"/>
  <c r="JS414"/>
  <c r="JR414"/>
  <c r="JQ414"/>
  <c r="JP414"/>
  <c r="JO414"/>
  <c r="JN414"/>
  <c r="JM414"/>
  <c r="JL414"/>
  <c r="JK414"/>
  <c r="JJ414"/>
  <c r="JI414"/>
  <c r="JH414"/>
  <c r="JG414"/>
  <c r="JF414"/>
  <c r="JE414"/>
  <c r="JD414"/>
  <c r="JC414"/>
  <c r="JB414"/>
  <c r="JA414"/>
  <c r="IZ414"/>
  <c r="IY414"/>
  <c r="IX414"/>
  <c r="IW414"/>
  <c r="IV414"/>
  <c r="IU414"/>
  <c r="IT414"/>
  <c r="IS414"/>
  <c r="IR414"/>
  <c r="IQ414"/>
  <c r="IP414"/>
  <c r="IO414"/>
  <c r="IN414"/>
  <c r="IM414"/>
  <c r="IL414"/>
  <c r="IK414"/>
  <c r="IJ414"/>
  <c r="II414"/>
  <c r="IH414"/>
  <c r="IG414"/>
  <c r="IF414"/>
  <c r="IE414"/>
  <c r="ID414"/>
  <c r="IC414"/>
  <c r="IB414"/>
  <c r="IA414"/>
  <c r="HZ414"/>
  <c r="HY414"/>
  <c r="HX414"/>
  <c r="HW414"/>
  <c r="HV414"/>
  <c r="HU414"/>
  <c r="HT414"/>
  <c r="HS414"/>
  <c r="HR414"/>
  <c r="HQ414"/>
  <c r="HP414"/>
  <c r="HO414"/>
  <c r="HN414"/>
  <c r="HM414"/>
  <c r="HL414"/>
  <c r="HK414"/>
  <c r="HJ414"/>
  <c r="HI414"/>
  <c r="HH414"/>
  <c r="HG414"/>
  <c r="HF414"/>
  <c r="HE414"/>
  <c r="HD414"/>
  <c r="HC414"/>
  <c r="HB414"/>
  <c r="HA414"/>
  <c r="GZ414"/>
  <c r="GY414"/>
  <c r="GX414"/>
  <c r="GW414"/>
  <c r="GV414"/>
  <c r="GU414"/>
  <c r="GT414"/>
  <c r="GS414"/>
  <c r="GR414"/>
  <c r="GQ414"/>
  <c r="GP414"/>
  <c r="GO414"/>
  <c r="GN414"/>
  <c r="GM414"/>
  <c r="GL414"/>
  <c r="GK414"/>
  <c r="GJ414"/>
  <c r="GI414"/>
  <c r="GH414"/>
  <c r="GG414"/>
  <c r="GF414"/>
  <c r="GE414"/>
  <c r="GD414"/>
  <c r="GC414"/>
  <c r="GB414"/>
  <c r="GA414"/>
  <c r="FZ414"/>
  <c r="FY414"/>
  <c r="FX414"/>
  <c r="FW414"/>
  <c r="FV414"/>
  <c r="FU414"/>
  <c r="FT414"/>
  <c r="FS414"/>
  <c r="FR414"/>
  <c r="FQ414"/>
  <c r="FP414"/>
  <c r="FO414"/>
  <c r="FN414"/>
  <c r="FM414"/>
  <c r="FL414"/>
  <c r="FK414"/>
  <c r="FJ414"/>
  <c r="FI414"/>
  <c r="FH414"/>
  <c r="FG414"/>
  <c r="FF414"/>
  <c r="FE414"/>
  <c r="FD414"/>
  <c r="FC414"/>
  <c r="FB414"/>
  <c r="FA414"/>
  <c r="EZ414"/>
  <c r="EY414"/>
  <c r="EX414"/>
  <c r="EW414"/>
  <c r="EV414"/>
  <c r="EU414"/>
  <c r="ET414"/>
  <c r="ES414"/>
  <c r="ER414"/>
  <c r="EQ414"/>
  <c r="EP414"/>
  <c r="EO414"/>
  <c r="EN414"/>
  <c r="EM414"/>
  <c r="EL414"/>
  <c r="EK414"/>
  <c r="EJ414"/>
  <c r="EI414"/>
  <c r="EH414"/>
  <c r="EG414"/>
  <c r="EF414"/>
  <c r="EE414"/>
  <c r="ED414"/>
  <c r="EC414"/>
  <c r="EB414"/>
  <c r="EA414"/>
  <c r="DZ414"/>
  <c r="DY414"/>
  <c r="DX414"/>
  <c r="DW414"/>
  <c r="DV414"/>
  <c r="DU414"/>
  <c r="DT414"/>
  <c r="DS414"/>
  <c r="DR414"/>
  <c r="DQ414"/>
  <c r="DP414"/>
  <c r="DO414"/>
  <c r="DN414"/>
  <c r="DM414"/>
  <c r="DL414"/>
  <c r="DK414"/>
  <c r="DJ414"/>
  <c r="DI414"/>
  <c r="DH414"/>
  <c r="DG414"/>
  <c r="DF414"/>
  <c r="DE414"/>
  <c r="DD414"/>
  <c r="DC414"/>
  <c r="DB414"/>
  <c r="DA414"/>
  <c r="CZ414"/>
  <c r="CY414"/>
  <c r="CX414"/>
  <c r="CW414"/>
  <c r="CV414"/>
  <c r="CU414"/>
  <c r="CT414"/>
  <c r="CS414"/>
  <c r="CR414"/>
  <c r="CQ414"/>
  <c r="CP414"/>
  <c r="CO414"/>
  <c r="CN414"/>
  <c r="CM414"/>
  <c r="CL414"/>
  <c r="CK414"/>
  <c r="CJ414"/>
  <c r="CI414"/>
  <c r="CH414"/>
  <c r="CG414"/>
  <c r="CF414"/>
  <c r="CE414"/>
  <c r="CD414"/>
  <c r="CC414"/>
  <c r="CB414"/>
  <c r="CA414"/>
  <c r="BZ414"/>
  <c r="BY414"/>
  <c r="BX414"/>
  <c r="BW414"/>
  <c r="BV414"/>
  <c r="BU414"/>
  <c r="BT414"/>
  <c r="BS414"/>
  <c r="BR414"/>
  <c r="BQ414"/>
  <c r="BP414"/>
  <c r="BO414"/>
  <c r="BN414"/>
  <c r="BM414"/>
  <c r="BL414"/>
  <c r="BK414"/>
  <c r="BJ414"/>
  <c r="XFD413"/>
  <c r="XFC413"/>
  <c r="XFB413"/>
  <c r="XFA413"/>
  <c r="XEZ413"/>
  <c r="XEY413"/>
  <c r="XEX413"/>
  <c r="XEW413"/>
  <c r="XEV413"/>
  <c r="XEU413"/>
  <c r="XET413"/>
  <c r="XES413"/>
  <c r="XER413"/>
  <c r="XEQ413"/>
  <c r="XEP413"/>
  <c r="XEO413"/>
  <c r="XEN413"/>
  <c r="XEM413"/>
  <c r="XEL413"/>
  <c r="XEK413"/>
  <c r="XEJ413"/>
  <c r="XEI413"/>
  <c r="XEH413"/>
  <c r="XEG413"/>
  <c r="XEF413"/>
  <c r="XEE413"/>
  <c r="XED413"/>
  <c r="XEC413"/>
  <c r="XEB413"/>
  <c r="XEA413"/>
  <c r="XDZ413"/>
  <c r="XDY413"/>
  <c r="XDX413"/>
  <c r="XDW413"/>
  <c r="XDV413"/>
  <c r="XDU413"/>
  <c r="XDT413"/>
  <c r="XDS413"/>
  <c r="XDR413"/>
  <c r="XDQ413"/>
  <c r="XDP413"/>
  <c r="XDO413"/>
  <c r="XDN413"/>
  <c r="XDM413"/>
  <c r="XDL413"/>
  <c r="XDK413"/>
  <c r="XDJ413"/>
  <c r="XDI413"/>
  <c r="XDH413"/>
  <c r="XDG413"/>
  <c r="XDF413"/>
  <c r="XDE413"/>
  <c r="XDD413"/>
  <c r="XDC413"/>
  <c r="XDB413"/>
  <c r="XDA413"/>
  <c r="XCZ413"/>
  <c r="XCY413"/>
  <c r="XCX413"/>
  <c r="XCW413"/>
  <c r="XCV413"/>
  <c r="XCU413"/>
  <c r="XCT413"/>
  <c r="XCS413"/>
  <c r="XCR413"/>
  <c r="XCQ413"/>
  <c r="XCP413"/>
  <c r="XCO413"/>
  <c r="XCN413"/>
  <c r="XCM413"/>
  <c r="XCL413"/>
  <c r="XCK413"/>
  <c r="XCJ413"/>
  <c r="XCI413"/>
  <c r="XCH413"/>
  <c r="XCG413"/>
  <c r="XCF413"/>
  <c r="XCE413"/>
  <c r="XCD413"/>
  <c r="XCC413"/>
  <c r="XCB413"/>
  <c r="XCA413"/>
  <c r="XBZ413"/>
  <c r="XBY413"/>
  <c r="XBX413"/>
  <c r="XBW413"/>
  <c r="XBV413"/>
  <c r="XBU413"/>
  <c r="XBT413"/>
  <c r="XBS413"/>
  <c r="XBR413"/>
  <c r="XBQ413"/>
  <c r="XBP413"/>
  <c r="XBO413"/>
  <c r="XBN413"/>
  <c r="XBM413"/>
  <c r="XBL413"/>
  <c r="XBK413"/>
  <c r="XBJ413"/>
  <c r="XBI413"/>
  <c r="XBH413"/>
  <c r="XBG413"/>
  <c r="XBF413"/>
  <c r="XBE413"/>
  <c r="XBD413"/>
  <c r="XBC413"/>
  <c r="XBB413"/>
  <c r="XBA413"/>
  <c r="XAZ413"/>
  <c r="XAY413"/>
  <c r="XAX413"/>
  <c r="XAW413"/>
  <c r="XAV413"/>
  <c r="XAU413"/>
  <c r="XAT413"/>
  <c r="XAS413"/>
  <c r="XAR413"/>
  <c r="XAQ413"/>
  <c r="XAP413"/>
  <c r="XAO413"/>
  <c r="XAN413"/>
  <c r="XAM413"/>
  <c r="XAL413"/>
  <c r="XAK413"/>
  <c r="XAJ413"/>
  <c r="XAI413"/>
  <c r="XAH413"/>
  <c r="XAG413"/>
  <c r="XAF413"/>
  <c r="XAE413"/>
  <c r="XAD413"/>
  <c r="XAC413"/>
  <c r="XAB413"/>
  <c r="XAA413"/>
  <c r="WZZ413"/>
  <c r="WZY413"/>
  <c r="WZX413"/>
  <c r="WZW413"/>
  <c r="WZV413"/>
  <c r="WZU413"/>
  <c r="WZT413"/>
  <c r="WZS413"/>
  <c r="WZR413"/>
  <c r="WZQ413"/>
  <c r="WZP413"/>
  <c r="WZO413"/>
  <c r="WZN413"/>
  <c r="WZM413"/>
  <c r="WZL413"/>
  <c r="WZK413"/>
  <c r="WZJ413"/>
  <c r="WZI413"/>
  <c r="WZH413"/>
  <c r="WZG413"/>
  <c r="WZF413"/>
  <c r="WZE413"/>
  <c r="WZD413"/>
  <c r="WZC413"/>
  <c r="WZB413"/>
  <c r="WZA413"/>
  <c r="WYZ413"/>
  <c r="WYY413"/>
  <c r="WYX413"/>
  <c r="WYW413"/>
  <c r="WYV413"/>
  <c r="WYU413"/>
  <c r="WYT413"/>
  <c r="WYS413"/>
  <c r="WYR413"/>
  <c r="WYQ413"/>
  <c r="WYP413"/>
  <c r="WYO413"/>
  <c r="WYN413"/>
  <c r="WYM413"/>
  <c r="WYL413"/>
  <c r="WYK413"/>
  <c r="WYJ413"/>
  <c r="WYI413"/>
  <c r="WYH413"/>
  <c r="WYG413"/>
  <c r="WYF413"/>
  <c r="WYE413"/>
  <c r="WYD413"/>
  <c r="WYC413"/>
  <c r="WYB413"/>
  <c r="WYA413"/>
  <c r="WXZ413"/>
  <c r="WXY413"/>
  <c r="WXX413"/>
  <c r="WXW413"/>
  <c r="WXV413"/>
  <c r="WXU413"/>
  <c r="WXT413"/>
  <c r="WXS413"/>
  <c r="WXR413"/>
  <c r="WXQ413"/>
  <c r="WXP413"/>
  <c r="WXO413"/>
  <c r="WXN413"/>
  <c r="WXM413"/>
  <c r="WXL413"/>
  <c r="WXK413"/>
  <c r="WXJ413"/>
  <c r="WXI413"/>
  <c r="WXH413"/>
  <c r="WXG413"/>
  <c r="WXF413"/>
  <c r="WXE413"/>
  <c r="WXD413"/>
  <c r="WXC413"/>
  <c r="WXB413"/>
  <c r="WXA413"/>
  <c r="WWZ413"/>
  <c r="WWY413"/>
  <c r="WWX413"/>
  <c r="WWW413"/>
  <c r="WWV413"/>
  <c r="WWU413"/>
  <c r="WWT413"/>
  <c r="WWS413"/>
  <c r="WWR413"/>
  <c r="WWQ413"/>
  <c r="WWP413"/>
  <c r="WWO413"/>
  <c r="WWN413"/>
  <c r="WWM413"/>
  <c r="WWL413"/>
  <c r="WWK413"/>
  <c r="WWJ413"/>
  <c r="WWI413"/>
  <c r="WWH413"/>
  <c r="WWG413"/>
  <c r="WWF413"/>
  <c r="WWE413"/>
  <c r="WWD413"/>
  <c r="WWC413"/>
  <c r="WWB413"/>
  <c r="WWA413"/>
  <c r="WVZ413"/>
  <c r="WVY413"/>
  <c r="WVX413"/>
  <c r="WVW413"/>
  <c r="WVV413"/>
  <c r="WVU413"/>
  <c r="WVT413"/>
  <c r="WVS413"/>
  <c r="WVR413"/>
  <c r="WVQ413"/>
  <c r="WVP413"/>
  <c r="WVO413"/>
  <c r="WVN413"/>
  <c r="WVM413"/>
  <c r="WVL413"/>
  <c r="WVK413"/>
  <c r="WVJ413"/>
  <c r="WVI413"/>
  <c r="WVH413"/>
  <c r="WVG413"/>
  <c r="WVF413"/>
  <c r="WVE413"/>
  <c r="WVD413"/>
  <c r="WVC413"/>
  <c r="WVB413"/>
  <c r="WVA413"/>
  <c r="WUZ413"/>
  <c r="WUY413"/>
  <c r="WUX413"/>
  <c r="WUW413"/>
  <c r="WUV413"/>
  <c r="WUU413"/>
  <c r="WUT413"/>
  <c r="WUS413"/>
  <c r="WUR413"/>
  <c r="WUQ413"/>
  <c r="WUP413"/>
  <c r="WUO413"/>
  <c r="WUN413"/>
  <c r="WUM413"/>
  <c r="WUL413"/>
  <c r="WUK413"/>
  <c r="WUJ413"/>
  <c r="WUI413"/>
  <c r="WUH413"/>
  <c r="WUG413"/>
  <c r="WUF413"/>
  <c r="WUE413"/>
  <c r="WUD413"/>
  <c r="WUC413"/>
  <c r="WUB413"/>
  <c r="WUA413"/>
  <c r="WTZ413"/>
  <c r="WTY413"/>
  <c r="WTX413"/>
  <c r="WTW413"/>
  <c r="WTV413"/>
  <c r="WTU413"/>
  <c r="WTT413"/>
  <c r="WTS413"/>
  <c r="WTR413"/>
  <c r="WTQ413"/>
  <c r="WTP413"/>
  <c r="WTO413"/>
  <c r="WTN413"/>
  <c r="WTM413"/>
  <c r="WTL413"/>
  <c r="WTK413"/>
  <c r="WTJ413"/>
  <c r="WTI413"/>
  <c r="WTH413"/>
  <c r="WTG413"/>
  <c r="WTF413"/>
  <c r="WTE413"/>
  <c r="WTD413"/>
  <c r="WTC413"/>
  <c r="WTB413"/>
  <c r="WTA413"/>
  <c r="WSZ413"/>
  <c r="WSY413"/>
  <c r="WSX413"/>
  <c r="WSW413"/>
  <c r="WSV413"/>
  <c r="WSU413"/>
  <c r="WST413"/>
  <c r="WSS413"/>
  <c r="WSR413"/>
  <c r="WSQ413"/>
  <c r="WSP413"/>
  <c r="WSO413"/>
  <c r="WSN413"/>
  <c r="WSM413"/>
  <c r="WSL413"/>
  <c r="WSK413"/>
  <c r="WSJ413"/>
  <c r="WSI413"/>
  <c r="WSH413"/>
  <c r="WSG413"/>
  <c r="WSF413"/>
  <c r="WSE413"/>
  <c r="WSD413"/>
  <c r="WSC413"/>
  <c r="WSB413"/>
  <c r="WSA413"/>
  <c r="WRZ413"/>
  <c r="WRY413"/>
  <c r="WRX413"/>
  <c r="WRW413"/>
  <c r="WRV413"/>
  <c r="WRU413"/>
  <c r="WRT413"/>
  <c r="WRS413"/>
  <c r="WRR413"/>
  <c r="WRQ413"/>
  <c r="WRP413"/>
  <c r="WRO413"/>
  <c r="WRN413"/>
  <c r="WRM413"/>
  <c r="WRL413"/>
  <c r="WRK413"/>
  <c r="WRJ413"/>
  <c r="WRI413"/>
  <c r="WRH413"/>
  <c r="WRG413"/>
  <c r="WRF413"/>
  <c r="WRE413"/>
  <c r="WRD413"/>
  <c r="WRC413"/>
  <c r="WRB413"/>
  <c r="WRA413"/>
  <c r="WQZ413"/>
  <c r="WQY413"/>
  <c r="WQX413"/>
  <c r="WQW413"/>
  <c r="WQV413"/>
  <c r="WQU413"/>
  <c r="WQT413"/>
  <c r="WQS413"/>
  <c r="WQR413"/>
  <c r="WQQ413"/>
  <c r="WQP413"/>
  <c r="WQO413"/>
  <c r="WQN413"/>
  <c r="WQM413"/>
  <c r="WQL413"/>
  <c r="WQK413"/>
  <c r="WQJ413"/>
  <c r="WQI413"/>
  <c r="WQH413"/>
  <c r="WQG413"/>
  <c r="WQF413"/>
  <c r="WQE413"/>
  <c r="WQD413"/>
  <c r="WQC413"/>
  <c r="WQB413"/>
  <c r="WQA413"/>
  <c r="WPZ413"/>
  <c r="WPY413"/>
  <c r="WPX413"/>
  <c r="WPW413"/>
  <c r="WPV413"/>
  <c r="WPU413"/>
  <c r="WPT413"/>
  <c r="WPS413"/>
  <c r="WPR413"/>
  <c r="WPQ413"/>
  <c r="WPP413"/>
  <c r="WPO413"/>
  <c r="WPN413"/>
  <c r="WPM413"/>
  <c r="WPL413"/>
  <c r="WPK413"/>
  <c r="WPJ413"/>
  <c r="WPI413"/>
  <c r="WPH413"/>
  <c r="WPG413"/>
  <c r="WPF413"/>
  <c r="WPE413"/>
  <c r="WPD413"/>
  <c r="WPC413"/>
  <c r="WPB413"/>
  <c r="WPA413"/>
  <c r="WOZ413"/>
  <c r="WOY413"/>
  <c r="WOX413"/>
  <c r="WOW413"/>
  <c r="WOV413"/>
  <c r="WOU413"/>
  <c r="WOT413"/>
  <c r="WOS413"/>
  <c r="WOR413"/>
  <c r="WOQ413"/>
  <c r="WOP413"/>
  <c r="WOO413"/>
  <c r="WON413"/>
  <c r="WOM413"/>
  <c r="WOL413"/>
  <c r="WOK413"/>
  <c r="WOJ413"/>
  <c r="WOI413"/>
  <c r="WOH413"/>
  <c r="WOG413"/>
  <c r="WOF413"/>
  <c r="WOE413"/>
  <c r="WOD413"/>
  <c r="WOC413"/>
  <c r="WOB413"/>
  <c r="WOA413"/>
  <c r="WNZ413"/>
  <c r="WNY413"/>
  <c r="WNX413"/>
  <c r="WNW413"/>
  <c r="WNV413"/>
  <c r="WNU413"/>
  <c r="WNT413"/>
  <c r="WNS413"/>
  <c r="WNR413"/>
  <c r="WNQ413"/>
  <c r="WNP413"/>
  <c r="WNO413"/>
  <c r="WNN413"/>
  <c r="WNM413"/>
  <c r="WNL413"/>
  <c r="WNK413"/>
  <c r="WNJ413"/>
  <c r="WNI413"/>
  <c r="WNH413"/>
  <c r="WNG413"/>
  <c r="WNF413"/>
  <c r="WNE413"/>
  <c r="WND413"/>
  <c r="WNC413"/>
  <c r="WNB413"/>
  <c r="WNA413"/>
  <c r="WMZ413"/>
  <c r="WMY413"/>
  <c r="WMX413"/>
  <c r="WMW413"/>
  <c r="WMV413"/>
  <c r="WMU413"/>
  <c r="WMT413"/>
  <c r="WMS413"/>
  <c r="WMR413"/>
  <c r="WMQ413"/>
  <c r="WMP413"/>
  <c r="WMO413"/>
  <c r="WMN413"/>
  <c r="WMM413"/>
  <c r="WML413"/>
  <c r="WMK413"/>
  <c r="WMJ413"/>
  <c r="WMI413"/>
  <c r="WMH413"/>
  <c r="WMG413"/>
  <c r="WMF413"/>
  <c r="WME413"/>
  <c r="WMD413"/>
  <c r="WMC413"/>
  <c r="WMB413"/>
  <c r="WMA413"/>
  <c r="WLZ413"/>
  <c r="WLY413"/>
  <c r="WLX413"/>
  <c r="WLW413"/>
  <c r="WLV413"/>
  <c r="WLU413"/>
  <c r="WLT413"/>
  <c r="WLS413"/>
  <c r="WLR413"/>
  <c r="WLQ413"/>
  <c r="WLP413"/>
  <c r="WLO413"/>
  <c r="WLN413"/>
  <c r="WLM413"/>
  <c r="WLL413"/>
  <c r="WLK413"/>
  <c r="WLJ413"/>
  <c r="WLI413"/>
  <c r="WLH413"/>
  <c r="WLG413"/>
  <c r="WLF413"/>
  <c r="WLE413"/>
  <c r="WLD413"/>
  <c r="WLC413"/>
  <c r="WLB413"/>
  <c r="WLA413"/>
  <c r="WKZ413"/>
  <c r="WKY413"/>
  <c r="WKX413"/>
  <c r="WKW413"/>
  <c r="WKV413"/>
  <c r="WKU413"/>
  <c r="WKT413"/>
  <c r="WKS413"/>
  <c r="WKR413"/>
  <c r="WKQ413"/>
  <c r="WKP413"/>
  <c r="WKO413"/>
  <c r="WKN413"/>
  <c r="WKM413"/>
  <c r="WKL413"/>
  <c r="WKK413"/>
  <c r="WKJ413"/>
  <c r="WKI413"/>
  <c r="WKH413"/>
  <c r="WKG413"/>
  <c r="WKF413"/>
  <c r="WKE413"/>
  <c r="WKD413"/>
  <c r="WKC413"/>
  <c r="WKB413"/>
  <c r="WKA413"/>
  <c r="WJZ413"/>
  <c r="WJY413"/>
  <c r="WJX413"/>
  <c r="WJW413"/>
  <c r="WJV413"/>
  <c r="WJU413"/>
  <c r="WJT413"/>
  <c r="WJS413"/>
  <c r="WJR413"/>
  <c r="WJQ413"/>
  <c r="WJP413"/>
  <c r="WJO413"/>
  <c r="WJN413"/>
  <c r="WJM413"/>
  <c r="WJL413"/>
  <c r="WJK413"/>
  <c r="WJJ413"/>
  <c r="WJI413"/>
  <c r="WJH413"/>
  <c r="WJG413"/>
  <c r="WJF413"/>
  <c r="WJE413"/>
  <c r="WJD413"/>
  <c r="WJC413"/>
  <c r="WJB413"/>
  <c r="WJA413"/>
  <c r="WIZ413"/>
  <c r="WIY413"/>
  <c r="WIX413"/>
  <c r="WIW413"/>
  <c r="WIV413"/>
  <c r="WIU413"/>
  <c r="WIT413"/>
  <c r="WIS413"/>
  <c r="WIR413"/>
  <c r="WIQ413"/>
  <c r="WIP413"/>
  <c r="WIO413"/>
  <c r="WIN413"/>
  <c r="WIM413"/>
  <c r="WIL413"/>
  <c r="WIK413"/>
  <c r="WIJ413"/>
  <c r="WII413"/>
  <c r="WIH413"/>
  <c r="WIG413"/>
  <c r="WIF413"/>
  <c r="WIE413"/>
  <c r="WID413"/>
  <c r="WIC413"/>
  <c r="WIB413"/>
  <c r="WIA413"/>
  <c r="WHZ413"/>
  <c r="WHY413"/>
  <c r="WHX413"/>
  <c r="WHW413"/>
  <c r="WHV413"/>
  <c r="WHU413"/>
  <c r="WHT413"/>
  <c r="WHS413"/>
  <c r="WHR413"/>
  <c r="WHQ413"/>
  <c r="WHP413"/>
  <c r="WHO413"/>
  <c r="WHN413"/>
  <c r="WHM413"/>
  <c r="WHL413"/>
  <c r="WHK413"/>
  <c r="WHJ413"/>
  <c r="WHI413"/>
  <c r="WHH413"/>
  <c r="WHG413"/>
  <c r="WHF413"/>
  <c r="WHE413"/>
  <c r="WHD413"/>
  <c r="WHC413"/>
  <c r="WHB413"/>
  <c r="WHA413"/>
  <c r="WGZ413"/>
  <c r="WGY413"/>
  <c r="WGX413"/>
  <c r="WGW413"/>
  <c r="WGV413"/>
  <c r="WGU413"/>
  <c r="WGT413"/>
  <c r="WGS413"/>
  <c r="WGR413"/>
  <c r="WGQ413"/>
  <c r="WGP413"/>
  <c r="WGO413"/>
  <c r="WGN413"/>
  <c r="WGM413"/>
  <c r="WGL413"/>
  <c r="WGK413"/>
  <c r="WGJ413"/>
  <c r="WGI413"/>
  <c r="WGH413"/>
  <c r="WGG413"/>
  <c r="WGF413"/>
  <c r="WGE413"/>
  <c r="WGD413"/>
  <c r="WGC413"/>
  <c r="WGB413"/>
  <c r="WGA413"/>
  <c r="WFZ413"/>
  <c r="WFY413"/>
  <c r="WFX413"/>
  <c r="WFW413"/>
  <c r="WFV413"/>
  <c r="WFU413"/>
  <c r="WFT413"/>
  <c r="WFS413"/>
  <c r="WFR413"/>
  <c r="WFQ413"/>
  <c r="WFP413"/>
  <c r="WFO413"/>
  <c r="WFN413"/>
  <c r="WFM413"/>
  <c r="WFL413"/>
  <c r="WFK413"/>
  <c r="WFJ413"/>
  <c r="WFI413"/>
  <c r="WFH413"/>
  <c r="WFG413"/>
  <c r="WFF413"/>
  <c r="WFE413"/>
  <c r="WFD413"/>
  <c r="WFC413"/>
  <c r="WFB413"/>
  <c r="WFA413"/>
  <c r="WEZ413"/>
  <c r="WEY413"/>
  <c r="WEX413"/>
  <c r="WEW413"/>
  <c r="WEV413"/>
  <c r="WEU413"/>
  <c r="WET413"/>
  <c r="WES413"/>
  <c r="WER413"/>
  <c r="WEQ413"/>
  <c r="WEP413"/>
  <c r="WEO413"/>
  <c r="WEN413"/>
  <c r="WEM413"/>
  <c r="WEL413"/>
  <c r="WEK413"/>
  <c r="WEJ413"/>
  <c r="WEI413"/>
  <c r="WEH413"/>
  <c r="WEG413"/>
  <c r="WEF413"/>
  <c r="WEE413"/>
  <c r="WED413"/>
  <c r="WEC413"/>
  <c r="WEB413"/>
  <c r="WEA413"/>
  <c r="WDZ413"/>
  <c r="WDY413"/>
  <c r="WDX413"/>
  <c r="WDW413"/>
  <c r="WDV413"/>
  <c r="WDU413"/>
  <c r="WDT413"/>
  <c r="WDS413"/>
  <c r="WDR413"/>
  <c r="WDQ413"/>
  <c r="WDP413"/>
  <c r="WDO413"/>
  <c r="WDN413"/>
  <c r="WDM413"/>
  <c r="WDL413"/>
  <c r="WDK413"/>
  <c r="WDJ413"/>
  <c r="WDI413"/>
  <c r="WDH413"/>
  <c r="WDG413"/>
  <c r="WDF413"/>
  <c r="WDE413"/>
  <c r="WDD413"/>
  <c r="WDC413"/>
  <c r="WDB413"/>
  <c r="WDA413"/>
  <c r="WCZ413"/>
  <c r="WCY413"/>
  <c r="WCX413"/>
  <c r="WCW413"/>
  <c r="WCV413"/>
  <c r="WCU413"/>
  <c r="WCT413"/>
  <c r="WCS413"/>
  <c r="WCR413"/>
  <c r="WCQ413"/>
  <c r="WCP413"/>
  <c r="WCO413"/>
  <c r="WCN413"/>
  <c r="WCM413"/>
  <c r="WCL413"/>
  <c r="WCK413"/>
  <c r="WCJ413"/>
  <c r="WCI413"/>
  <c r="WCH413"/>
  <c r="WCG413"/>
  <c r="WCF413"/>
  <c r="WCE413"/>
  <c r="WCD413"/>
  <c r="WCC413"/>
  <c r="WCB413"/>
  <c r="WCA413"/>
  <c r="WBZ413"/>
  <c r="WBY413"/>
  <c r="WBX413"/>
  <c r="WBW413"/>
  <c r="WBV413"/>
  <c r="WBU413"/>
  <c r="WBT413"/>
  <c r="WBS413"/>
  <c r="WBR413"/>
  <c r="WBQ413"/>
  <c r="WBP413"/>
  <c r="WBO413"/>
  <c r="WBN413"/>
  <c r="WBM413"/>
  <c r="WBL413"/>
  <c r="WBK413"/>
  <c r="WBJ413"/>
  <c r="WBI413"/>
  <c r="WBH413"/>
  <c r="WBG413"/>
  <c r="WBF413"/>
  <c r="WBE413"/>
  <c r="WBD413"/>
  <c r="WBC413"/>
  <c r="WBB413"/>
  <c r="WBA413"/>
  <c r="WAZ413"/>
  <c r="WAY413"/>
  <c r="WAX413"/>
  <c r="WAW413"/>
  <c r="WAV413"/>
  <c r="WAU413"/>
  <c r="WAT413"/>
  <c r="WAS413"/>
  <c r="WAR413"/>
  <c r="WAQ413"/>
  <c r="WAP413"/>
  <c r="WAO413"/>
  <c r="WAN413"/>
  <c r="WAM413"/>
  <c r="WAL413"/>
  <c r="WAK413"/>
  <c r="WAJ413"/>
  <c r="WAI413"/>
  <c r="WAH413"/>
  <c r="WAG413"/>
  <c r="WAF413"/>
  <c r="WAE413"/>
  <c r="WAD413"/>
  <c r="WAC413"/>
  <c r="WAB413"/>
  <c r="WAA413"/>
  <c r="VZZ413"/>
  <c r="VZY413"/>
  <c r="VZX413"/>
  <c r="VZW413"/>
  <c r="VZV413"/>
  <c r="VZU413"/>
  <c r="VZT413"/>
  <c r="VZS413"/>
  <c r="VZR413"/>
  <c r="VZQ413"/>
  <c r="VZP413"/>
  <c r="VZO413"/>
  <c r="VZN413"/>
  <c r="VZM413"/>
  <c r="VZL413"/>
  <c r="VZK413"/>
  <c r="VZJ413"/>
  <c r="VZI413"/>
  <c r="VZH413"/>
  <c r="VZG413"/>
  <c r="VZF413"/>
  <c r="VZE413"/>
  <c r="VZD413"/>
  <c r="VZC413"/>
  <c r="VZB413"/>
  <c r="VZA413"/>
  <c r="VYZ413"/>
  <c r="VYY413"/>
  <c r="VYX413"/>
  <c r="VYW413"/>
  <c r="VYV413"/>
  <c r="VYU413"/>
  <c r="VYT413"/>
  <c r="VYS413"/>
  <c r="VYR413"/>
  <c r="VYQ413"/>
  <c r="VYP413"/>
  <c r="VYO413"/>
  <c r="VYN413"/>
  <c r="VYM413"/>
  <c r="VYL413"/>
  <c r="VYK413"/>
  <c r="VYJ413"/>
  <c r="VYI413"/>
  <c r="VYH413"/>
  <c r="VYG413"/>
  <c r="VYF413"/>
  <c r="VYE413"/>
  <c r="VYD413"/>
  <c r="VYC413"/>
  <c r="VYB413"/>
  <c r="VYA413"/>
  <c r="VXZ413"/>
  <c r="VXY413"/>
  <c r="VXX413"/>
  <c r="VXW413"/>
  <c r="VXV413"/>
  <c r="VXU413"/>
  <c r="VXT413"/>
  <c r="VXS413"/>
  <c r="VXR413"/>
  <c r="VXQ413"/>
  <c r="VXP413"/>
  <c r="VXO413"/>
  <c r="VXN413"/>
  <c r="VXM413"/>
  <c r="VXL413"/>
  <c r="VXK413"/>
  <c r="VXJ413"/>
  <c r="VXI413"/>
  <c r="VXH413"/>
  <c r="VXG413"/>
  <c r="VXF413"/>
  <c r="VXE413"/>
  <c r="VXD413"/>
  <c r="VXC413"/>
  <c r="VXB413"/>
  <c r="VXA413"/>
  <c r="VWZ413"/>
  <c r="VWY413"/>
  <c r="VWX413"/>
  <c r="VWW413"/>
  <c r="VWV413"/>
  <c r="VWU413"/>
  <c r="VWT413"/>
  <c r="VWS413"/>
  <c r="VWR413"/>
  <c r="VWQ413"/>
  <c r="VWP413"/>
  <c r="VWO413"/>
  <c r="VWN413"/>
  <c r="VWM413"/>
  <c r="VWL413"/>
  <c r="VWK413"/>
  <c r="VWJ413"/>
  <c r="VWI413"/>
  <c r="VWH413"/>
  <c r="VWG413"/>
  <c r="VWF413"/>
  <c r="VWE413"/>
  <c r="VWD413"/>
  <c r="VWC413"/>
  <c r="VWB413"/>
  <c r="VWA413"/>
  <c r="VVZ413"/>
  <c r="VVY413"/>
  <c r="VVX413"/>
  <c r="VVW413"/>
  <c r="VVV413"/>
  <c r="VVU413"/>
  <c r="VVT413"/>
  <c r="VVS413"/>
  <c r="VVR413"/>
  <c r="VVQ413"/>
  <c r="VVP413"/>
  <c r="VVO413"/>
  <c r="VVN413"/>
  <c r="VVM413"/>
  <c r="VVL413"/>
  <c r="VVK413"/>
  <c r="VVJ413"/>
  <c r="VVI413"/>
  <c r="VVH413"/>
  <c r="VVG413"/>
  <c r="VVF413"/>
  <c r="VVE413"/>
  <c r="VVD413"/>
  <c r="VVC413"/>
  <c r="VVB413"/>
  <c r="VVA413"/>
  <c r="VUZ413"/>
  <c r="VUY413"/>
  <c r="VUX413"/>
  <c r="VUW413"/>
  <c r="VUV413"/>
  <c r="VUU413"/>
  <c r="VUT413"/>
  <c r="VUS413"/>
  <c r="VUR413"/>
  <c r="VUQ413"/>
  <c r="VUP413"/>
  <c r="VUO413"/>
  <c r="VUN413"/>
  <c r="VUM413"/>
  <c r="VUL413"/>
  <c r="VUK413"/>
  <c r="VUJ413"/>
  <c r="VUI413"/>
  <c r="VUH413"/>
  <c r="VUG413"/>
  <c r="VUF413"/>
  <c r="VUE413"/>
  <c r="VUD413"/>
  <c r="VUC413"/>
  <c r="VUB413"/>
  <c r="VUA413"/>
  <c r="VTZ413"/>
  <c r="VTY413"/>
  <c r="VTX413"/>
  <c r="VTW413"/>
  <c r="VTV413"/>
  <c r="VTU413"/>
  <c r="VTT413"/>
  <c r="VTS413"/>
  <c r="VTR413"/>
  <c r="VTQ413"/>
  <c r="VTP413"/>
  <c r="VTO413"/>
  <c r="VTN413"/>
  <c r="VTM413"/>
  <c r="VTL413"/>
  <c r="VTK413"/>
  <c r="VTJ413"/>
  <c r="VTI413"/>
  <c r="VTH413"/>
  <c r="VTG413"/>
  <c r="VTF413"/>
  <c r="VTE413"/>
  <c r="VTD413"/>
  <c r="VTC413"/>
  <c r="VTB413"/>
  <c r="VTA413"/>
  <c r="VSZ413"/>
  <c r="VSY413"/>
  <c r="VSX413"/>
  <c r="VSW413"/>
  <c r="VSV413"/>
  <c r="VSU413"/>
  <c r="VST413"/>
  <c r="VSS413"/>
  <c r="VSR413"/>
  <c r="VSQ413"/>
  <c r="VSP413"/>
  <c r="VSO413"/>
  <c r="VSN413"/>
  <c r="VSM413"/>
  <c r="VSL413"/>
  <c r="VSK413"/>
  <c r="VSJ413"/>
  <c r="VSI413"/>
  <c r="VSH413"/>
  <c r="VSG413"/>
  <c r="VSF413"/>
  <c r="VSE413"/>
  <c r="VSD413"/>
  <c r="VSC413"/>
  <c r="VSB413"/>
  <c r="VSA413"/>
  <c r="VRZ413"/>
  <c r="VRY413"/>
  <c r="VRX413"/>
  <c r="VRW413"/>
  <c r="VRV413"/>
  <c r="VRU413"/>
  <c r="VRT413"/>
  <c r="VRS413"/>
  <c r="VRR413"/>
  <c r="VRQ413"/>
  <c r="VRP413"/>
  <c r="VRO413"/>
  <c r="VRN413"/>
  <c r="VRM413"/>
  <c r="VRL413"/>
  <c r="VRK413"/>
  <c r="VRJ413"/>
  <c r="VRI413"/>
  <c r="VRH413"/>
  <c r="VRG413"/>
  <c r="VRF413"/>
  <c r="VRE413"/>
  <c r="VRD413"/>
  <c r="VRC413"/>
  <c r="VRB413"/>
  <c r="VRA413"/>
  <c r="VQZ413"/>
  <c r="VQY413"/>
  <c r="VQX413"/>
  <c r="VQW413"/>
  <c r="VQV413"/>
  <c r="VQU413"/>
  <c r="VQT413"/>
  <c r="VQS413"/>
  <c r="VQR413"/>
  <c r="VQQ413"/>
  <c r="VQP413"/>
  <c r="VQO413"/>
  <c r="VQN413"/>
  <c r="VQM413"/>
  <c r="VQL413"/>
  <c r="VQK413"/>
  <c r="VQJ413"/>
  <c r="VQI413"/>
  <c r="VQH413"/>
  <c r="VQG413"/>
  <c r="VQF413"/>
  <c r="VQE413"/>
  <c r="VQD413"/>
  <c r="VQC413"/>
  <c r="VQB413"/>
  <c r="VQA413"/>
  <c r="VPZ413"/>
  <c r="VPY413"/>
  <c r="VPX413"/>
  <c r="VPW413"/>
  <c r="VPV413"/>
  <c r="VPU413"/>
  <c r="VPT413"/>
  <c r="VPS413"/>
  <c r="VPR413"/>
  <c r="VPQ413"/>
  <c r="VPP413"/>
  <c r="VPO413"/>
  <c r="VPN413"/>
  <c r="VPM413"/>
  <c r="VPL413"/>
  <c r="VPK413"/>
  <c r="VPJ413"/>
  <c r="VPI413"/>
  <c r="VPH413"/>
  <c r="VPG413"/>
  <c r="VPF413"/>
  <c r="VPE413"/>
  <c r="VPD413"/>
  <c r="VPC413"/>
  <c r="VPB413"/>
  <c r="VPA413"/>
  <c r="VOZ413"/>
  <c r="VOY413"/>
  <c r="VOX413"/>
  <c r="VOW413"/>
  <c r="VOV413"/>
  <c r="VOU413"/>
  <c r="VOT413"/>
  <c r="VOS413"/>
  <c r="VOR413"/>
  <c r="VOQ413"/>
  <c r="VOP413"/>
  <c r="VOO413"/>
  <c r="VON413"/>
  <c r="VOM413"/>
  <c r="VOL413"/>
  <c r="VOK413"/>
  <c r="VOJ413"/>
  <c r="VOI413"/>
  <c r="VOH413"/>
  <c r="VOG413"/>
  <c r="VOF413"/>
  <c r="VOE413"/>
  <c r="VOD413"/>
  <c r="VOC413"/>
  <c r="VOB413"/>
  <c r="VOA413"/>
  <c r="VNZ413"/>
  <c r="VNY413"/>
  <c r="VNX413"/>
  <c r="VNW413"/>
  <c r="VNV413"/>
  <c r="VNU413"/>
  <c r="VNT413"/>
  <c r="VNS413"/>
  <c r="VNR413"/>
  <c r="VNQ413"/>
  <c r="VNP413"/>
  <c r="VNO413"/>
  <c r="VNN413"/>
  <c r="VNM413"/>
  <c r="VNL413"/>
  <c r="VNK413"/>
  <c r="VNJ413"/>
  <c r="VNI413"/>
  <c r="VNH413"/>
  <c r="VNG413"/>
  <c r="VNF413"/>
  <c r="VNE413"/>
  <c r="VND413"/>
  <c r="VNC413"/>
  <c r="VNB413"/>
  <c r="VNA413"/>
  <c r="VMZ413"/>
  <c r="VMY413"/>
  <c r="VMX413"/>
  <c r="VMW413"/>
  <c r="VMV413"/>
  <c r="VMU413"/>
  <c r="VMT413"/>
  <c r="VMS413"/>
  <c r="VMR413"/>
  <c r="VMQ413"/>
  <c r="VMP413"/>
  <c r="VMO413"/>
  <c r="VMN413"/>
  <c r="VMM413"/>
  <c r="VML413"/>
  <c r="VMK413"/>
  <c r="VMJ413"/>
  <c r="VMI413"/>
  <c r="VMH413"/>
  <c r="VMG413"/>
  <c r="VMF413"/>
  <c r="VME413"/>
  <c r="VMD413"/>
  <c r="VMC413"/>
  <c r="VMB413"/>
  <c r="VMA413"/>
  <c r="VLZ413"/>
  <c r="VLY413"/>
  <c r="VLX413"/>
  <c r="VLW413"/>
  <c r="VLV413"/>
  <c r="VLU413"/>
  <c r="VLT413"/>
  <c r="VLS413"/>
  <c r="VLR413"/>
  <c r="VLQ413"/>
  <c r="VLP413"/>
  <c r="VLO413"/>
  <c r="VLN413"/>
  <c r="VLM413"/>
  <c r="VLL413"/>
  <c r="VLK413"/>
  <c r="VLJ413"/>
  <c r="VLI413"/>
  <c r="VLH413"/>
  <c r="VLG413"/>
  <c r="VLF413"/>
  <c r="VLE413"/>
  <c r="VLD413"/>
  <c r="VLC413"/>
  <c r="VLB413"/>
  <c r="VLA413"/>
  <c r="VKZ413"/>
  <c r="VKY413"/>
  <c r="VKX413"/>
  <c r="VKW413"/>
  <c r="VKV413"/>
  <c r="VKU413"/>
  <c r="VKT413"/>
  <c r="VKS413"/>
  <c r="VKR413"/>
  <c r="VKQ413"/>
  <c r="VKP413"/>
  <c r="VKO413"/>
  <c r="VKN413"/>
  <c r="VKM413"/>
  <c r="VKL413"/>
  <c r="VKK413"/>
  <c r="VKJ413"/>
  <c r="VKI413"/>
  <c r="VKH413"/>
  <c r="VKG413"/>
  <c r="VKF413"/>
  <c r="VKE413"/>
  <c r="VKD413"/>
  <c r="VKC413"/>
  <c r="VKB413"/>
  <c r="VKA413"/>
  <c r="VJZ413"/>
  <c r="VJY413"/>
  <c r="VJX413"/>
  <c r="VJW413"/>
  <c r="VJV413"/>
  <c r="VJU413"/>
  <c r="VJT413"/>
  <c r="VJS413"/>
  <c r="VJR413"/>
  <c r="VJQ413"/>
  <c r="VJP413"/>
  <c r="VJO413"/>
  <c r="VJN413"/>
  <c r="VJM413"/>
  <c r="VJL413"/>
  <c r="VJK413"/>
  <c r="VJJ413"/>
  <c r="VJI413"/>
  <c r="VJH413"/>
  <c r="VJG413"/>
  <c r="VJF413"/>
  <c r="VJE413"/>
  <c r="VJD413"/>
  <c r="VJC413"/>
  <c r="VJB413"/>
  <c r="VJA413"/>
  <c r="VIZ413"/>
  <c r="VIY413"/>
  <c r="VIX413"/>
  <c r="VIW413"/>
  <c r="VIV413"/>
  <c r="VIU413"/>
  <c r="VIT413"/>
  <c r="VIS413"/>
  <c r="VIR413"/>
  <c r="VIQ413"/>
  <c r="VIP413"/>
  <c r="VIO413"/>
  <c r="VIN413"/>
  <c r="VIM413"/>
  <c r="VIL413"/>
  <c r="VIK413"/>
  <c r="VIJ413"/>
  <c r="VII413"/>
  <c r="VIH413"/>
  <c r="VIG413"/>
  <c r="VIF413"/>
  <c r="VIE413"/>
  <c r="VID413"/>
  <c r="VIC413"/>
  <c r="VIB413"/>
  <c r="VIA413"/>
  <c r="VHZ413"/>
  <c r="VHY413"/>
  <c r="VHX413"/>
  <c r="VHW413"/>
  <c r="VHV413"/>
  <c r="VHU413"/>
  <c r="VHT413"/>
  <c r="VHS413"/>
  <c r="VHR413"/>
  <c r="VHQ413"/>
  <c r="VHP413"/>
  <c r="VHO413"/>
  <c r="VHN413"/>
  <c r="VHM413"/>
  <c r="VHL413"/>
  <c r="VHK413"/>
  <c r="VHJ413"/>
  <c r="VHI413"/>
  <c r="VHH413"/>
  <c r="VHG413"/>
  <c r="VHF413"/>
  <c r="VHE413"/>
  <c r="VHD413"/>
  <c r="VHC413"/>
  <c r="VHB413"/>
  <c r="VHA413"/>
  <c r="VGZ413"/>
  <c r="VGY413"/>
  <c r="VGX413"/>
  <c r="VGW413"/>
  <c r="VGV413"/>
  <c r="VGU413"/>
  <c r="VGT413"/>
  <c r="VGS413"/>
  <c r="VGR413"/>
  <c r="VGQ413"/>
  <c r="VGP413"/>
  <c r="VGO413"/>
  <c r="VGN413"/>
  <c r="VGM413"/>
  <c r="VGL413"/>
  <c r="VGK413"/>
  <c r="VGJ413"/>
  <c r="VGI413"/>
  <c r="VGH413"/>
  <c r="VGG413"/>
  <c r="VGF413"/>
  <c r="VGE413"/>
  <c r="VGD413"/>
  <c r="VGC413"/>
  <c r="VGB413"/>
  <c r="VGA413"/>
  <c r="VFZ413"/>
  <c r="VFY413"/>
  <c r="VFX413"/>
  <c r="VFW413"/>
  <c r="VFV413"/>
  <c r="VFU413"/>
  <c r="VFT413"/>
  <c r="VFS413"/>
  <c r="VFR413"/>
  <c r="VFQ413"/>
  <c r="VFP413"/>
  <c r="VFO413"/>
  <c r="VFN413"/>
  <c r="VFM413"/>
  <c r="VFL413"/>
  <c r="VFK413"/>
  <c r="VFJ413"/>
  <c r="VFI413"/>
  <c r="VFH413"/>
  <c r="VFG413"/>
  <c r="VFF413"/>
  <c r="VFE413"/>
  <c r="VFD413"/>
  <c r="VFC413"/>
  <c r="VFB413"/>
  <c r="VFA413"/>
  <c r="VEZ413"/>
  <c r="VEY413"/>
  <c r="VEX413"/>
  <c r="VEW413"/>
  <c r="VEV413"/>
  <c r="VEU413"/>
  <c r="VET413"/>
  <c r="VES413"/>
  <c r="VER413"/>
  <c r="VEQ413"/>
  <c r="VEP413"/>
  <c r="VEO413"/>
  <c r="VEN413"/>
  <c r="VEM413"/>
  <c r="VEL413"/>
  <c r="VEK413"/>
  <c r="VEJ413"/>
  <c r="VEI413"/>
  <c r="VEH413"/>
  <c r="VEG413"/>
  <c r="VEF413"/>
  <c r="VEE413"/>
  <c r="VED413"/>
  <c r="VEC413"/>
  <c r="VEB413"/>
  <c r="VEA413"/>
  <c r="VDZ413"/>
  <c r="VDY413"/>
  <c r="VDX413"/>
  <c r="VDW413"/>
  <c r="VDV413"/>
  <c r="VDU413"/>
  <c r="VDT413"/>
  <c r="VDS413"/>
  <c r="VDR413"/>
  <c r="VDQ413"/>
  <c r="VDP413"/>
  <c r="VDO413"/>
  <c r="VDN413"/>
  <c r="VDM413"/>
  <c r="VDL413"/>
  <c r="VDK413"/>
  <c r="VDJ413"/>
  <c r="VDI413"/>
  <c r="VDH413"/>
  <c r="VDG413"/>
  <c r="VDF413"/>
  <c r="VDE413"/>
  <c r="VDD413"/>
  <c r="VDC413"/>
  <c r="VDB413"/>
  <c r="VDA413"/>
  <c r="VCZ413"/>
  <c r="VCY413"/>
  <c r="VCX413"/>
  <c r="VCW413"/>
  <c r="VCV413"/>
  <c r="VCU413"/>
  <c r="VCT413"/>
  <c r="VCS413"/>
  <c r="VCR413"/>
  <c r="VCQ413"/>
  <c r="VCP413"/>
  <c r="VCO413"/>
  <c r="VCN413"/>
  <c r="VCM413"/>
  <c r="VCL413"/>
  <c r="VCK413"/>
  <c r="VCJ413"/>
  <c r="VCI413"/>
  <c r="VCH413"/>
  <c r="VCG413"/>
  <c r="VCF413"/>
  <c r="VCE413"/>
  <c r="VCD413"/>
  <c r="VCC413"/>
  <c r="VCB413"/>
  <c r="VCA413"/>
  <c r="VBZ413"/>
  <c r="VBY413"/>
  <c r="VBX413"/>
  <c r="VBW413"/>
  <c r="VBV413"/>
  <c r="VBU413"/>
  <c r="VBT413"/>
  <c r="VBS413"/>
  <c r="VBR413"/>
  <c r="VBQ413"/>
  <c r="VBP413"/>
  <c r="VBO413"/>
  <c r="VBN413"/>
  <c r="VBM413"/>
  <c r="VBL413"/>
  <c r="VBK413"/>
  <c r="VBJ413"/>
  <c r="VBI413"/>
  <c r="VBH413"/>
  <c r="VBG413"/>
  <c r="VBF413"/>
  <c r="VBE413"/>
  <c r="VBD413"/>
  <c r="VBC413"/>
  <c r="VBB413"/>
  <c r="VBA413"/>
  <c r="VAZ413"/>
  <c r="VAY413"/>
  <c r="VAX413"/>
  <c r="VAW413"/>
  <c r="VAV413"/>
  <c r="VAU413"/>
  <c r="VAT413"/>
  <c r="VAS413"/>
  <c r="VAR413"/>
  <c r="VAQ413"/>
  <c r="VAP413"/>
  <c r="VAO413"/>
  <c r="VAN413"/>
  <c r="VAM413"/>
  <c r="VAL413"/>
  <c r="VAK413"/>
  <c r="VAJ413"/>
  <c r="VAI413"/>
  <c r="VAH413"/>
  <c r="VAG413"/>
  <c r="VAF413"/>
  <c r="VAE413"/>
  <c r="VAD413"/>
  <c r="VAC413"/>
  <c r="VAB413"/>
  <c r="VAA413"/>
  <c r="UZZ413"/>
  <c r="UZY413"/>
  <c r="UZX413"/>
  <c r="UZW413"/>
  <c r="UZV413"/>
  <c r="UZU413"/>
  <c r="UZT413"/>
  <c r="UZS413"/>
  <c r="UZR413"/>
  <c r="UZQ413"/>
  <c r="UZP413"/>
  <c r="UZO413"/>
  <c r="UZN413"/>
  <c r="UZM413"/>
  <c r="UZL413"/>
  <c r="UZK413"/>
  <c r="UZJ413"/>
  <c r="UZI413"/>
  <c r="UZH413"/>
  <c r="UZG413"/>
  <c r="UZF413"/>
  <c r="UZE413"/>
  <c r="UZD413"/>
  <c r="UZC413"/>
  <c r="UZB413"/>
  <c r="UZA413"/>
  <c r="UYZ413"/>
  <c r="UYY413"/>
  <c r="UYX413"/>
  <c r="UYW413"/>
  <c r="UYV413"/>
  <c r="UYU413"/>
  <c r="UYT413"/>
  <c r="UYS413"/>
  <c r="UYR413"/>
  <c r="UYQ413"/>
  <c r="UYP413"/>
  <c r="UYO413"/>
  <c r="UYN413"/>
  <c r="UYM413"/>
  <c r="UYL413"/>
  <c r="UYK413"/>
  <c r="UYJ413"/>
  <c r="UYI413"/>
  <c r="UYH413"/>
  <c r="UYG413"/>
  <c r="UYF413"/>
  <c r="UYE413"/>
  <c r="UYD413"/>
  <c r="UYC413"/>
  <c r="UYB413"/>
  <c r="UYA413"/>
  <c r="UXZ413"/>
  <c r="UXY413"/>
  <c r="UXX413"/>
  <c r="UXW413"/>
  <c r="UXV413"/>
  <c r="UXU413"/>
  <c r="UXT413"/>
  <c r="UXS413"/>
  <c r="UXR413"/>
  <c r="UXQ413"/>
  <c r="UXP413"/>
  <c r="UXO413"/>
  <c r="UXN413"/>
  <c r="UXM413"/>
  <c r="UXL413"/>
  <c r="UXK413"/>
  <c r="UXJ413"/>
  <c r="UXI413"/>
  <c r="UXH413"/>
  <c r="UXG413"/>
  <c r="UXF413"/>
  <c r="UXE413"/>
  <c r="UXD413"/>
  <c r="UXC413"/>
  <c r="UXB413"/>
  <c r="UXA413"/>
  <c r="UWZ413"/>
  <c r="UWY413"/>
  <c r="UWX413"/>
  <c r="UWW413"/>
  <c r="UWV413"/>
  <c r="UWU413"/>
  <c r="UWT413"/>
  <c r="UWS413"/>
  <c r="UWR413"/>
  <c r="UWQ413"/>
  <c r="UWP413"/>
  <c r="UWO413"/>
  <c r="UWN413"/>
  <c r="UWM413"/>
  <c r="UWL413"/>
  <c r="UWK413"/>
  <c r="UWJ413"/>
  <c r="UWI413"/>
  <c r="UWH413"/>
  <c r="UWG413"/>
  <c r="UWF413"/>
  <c r="UWE413"/>
  <c r="UWD413"/>
  <c r="UWC413"/>
  <c r="UWB413"/>
  <c r="UWA413"/>
  <c r="UVZ413"/>
  <c r="UVY413"/>
  <c r="UVX413"/>
  <c r="UVW413"/>
  <c r="UVV413"/>
  <c r="UVU413"/>
  <c r="UVT413"/>
  <c r="UVS413"/>
  <c r="UVR413"/>
  <c r="UVQ413"/>
  <c r="UVP413"/>
  <c r="UVO413"/>
  <c r="UVN413"/>
  <c r="UVM413"/>
  <c r="UVL413"/>
  <c r="UVK413"/>
  <c r="UVJ413"/>
  <c r="UVI413"/>
  <c r="UVH413"/>
  <c r="UVG413"/>
  <c r="UVF413"/>
  <c r="UVE413"/>
  <c r="UVD413"/>
  <c r="UVC413"/>
  <c r="UVB413"/>
  <c r="UVA413"/>
  <c r="UUZ413"/>
  <c r="UUY413"/>
  <c r="UUX413"/>
  <c r="UUW413"/>
  <c r="UUV413"/>
  <c r="UUU413"/>
  <c r="UUT413"/>
  <c r="UUS413"/>
  <c r="UUR413"/>
  <c r="UUQ413"/>
  <c r="UUP413"/>
  <c r="UUO413"/>
  <c r="UUN413"/>
  <c r="UUM413"/>
  <c r="UUL413"/>
  <c r="UUK413"/>
  <c r="UUJ413"/>
  <c r="UUI413"/>
  <c r="UUH413"/>
  <c r="UUG413"/>
  <c r="UUF413"/>
  <c r="UUE413"/>
  <c r="UUD413"/>
  <c r="UUC413"/>
  <c r="UUB413"/>
  <c r="UUA413"/>
  <c r="UTZ413"/>
  <c r="UTY413"/>
  <c r="UTX413"/>
  <c r="UTW413"/>
  <c r="UTV413"/>
  <c r="UTU413"/>
  <c r="UTT413"/>
  <c r="UTS413"/>
  <c r="UTR413"/>
  <c r="UTQ413"/>
  <c r="UTP413"/>
  <c r="UTO413"/>
  <c r="UTN413"/>
  <c r="UTM413"/>
  <c r="UTL413"/>
  <c r="UTK413"/>
  <c r="UTJ413"/>
  <c r="UTI413"/>
  <c r="UTH413"/>
  <c r="UTG413"/>
  <c r="UTF413"/>
  <c r="UTE413"/>
  <c r="UTD413"/>
  <c r="UTC413"/>
  <c r="UTB413"/>
  <c r="UTA413"/>
  <c r="USZ413"/>
  <c r="USY413"/>
  <c r="USX413"/>
  <c r="USW413"/>
  <c r="USV413"/>
  <c r="USU413"/>
  <c r="UST413"/>
  <c r="USS413"/>
  <c r="USR413"/>
  <c r="USQ413"/>
  <c r="USP413"/>
  <c r="USO413"/>
  <c r="USN413"/>
  <c r="USM413"/>
  <c r="USL413"/>
  <c r="USK413"/>
  <c r="USJ413"/>
  <c r="USI413"/>
  <c r="USH413"/>
  <c r="USG413"/>
  <c r="USF413"/>
  <c r="USE413"/>
  <c r="USD413"/>
  <c r="USC413"/>
  <c r="USB413"/>
  <c r="USA413"/>
  <c r="URZ413"/>
  <c r="URY413"/>
  <c r="URX413"/>
  <c r="URW413"/>
  <c r="URV413"/>
  <c r="URU413"/>
  <c r="URT413"/>
  <c r="URS413"/>
  <c r="URR413"/>
  <c r="URQ413"/>
  <c r="URP413"/>
  <c r="URO413"/>
  <c r="URN413"/>
  <c r="URM413"/>
  <c r="URL413"/>
  <c r="URK413"/>
  <c r="URJ413"/>
  <c r="URI413"/>
  <c r="URH413"/>
  <c r="URG413"/>
  <c r="URF413"/>
  <c r="URE413"/>
  <c r="URD413"/>
  <c r="URC413"/>
  <c r="URB413"/>
  <c r="URA413"/>
  <c r="UQZ413"/>
  <c r="UQY413"/>
  <c r="UQX413"/>
  <c r="UQW413"/>
  <c r="UQV413"/>
  <c r="UQU413"/>
  <c r="UQT413"/>
  <c r="UQS413"/>
  <c r="UQR413"/>
  <c r="UQQ413"/>
  <c r="UQP413"/>
  <c r="UQO413"/>
  <c r="UQN413"/>
  <c r="UQM413"/>
  <c r="UQL413"/>
  <c r="UQK413"/>
  <c r="UQJ413"/>
  <c r="UQI413"/>
  <c r="UQH413"/>
  <c r="UQG413"/>
  <c r="UQF413"/>
  <c r="UQE413"/>
  <c r="UQD413"/>
  <c r="UQC413"/>
  <c r="UQB413"/>
  <c r="UQA413"/>
  <c r="UPZ413"/>
  <c r="UPY413"/>
  <c r="UPX413"/>
  <c r="UPW413"/>
  <c r="UPV413"/>
  <c r="UPU413"/>
  <c r="UPT413"/>
  <c r="UPS413"/>
  <c r="UPR413"/>
  <c r="UPQ413"/>
  <c r="UPP413"/>
  <c r="UPO413"/>
  <c r="UPN413"/>
  <c r="UPM413"/>
  <c r="UPL413"/>
  <c r="UPK413"/>
  <c r="UPJ413"/>
  <c r="UPI413"/>
  <c r="UPH413"/>
  <c r="UPG413"/>
  <c r="UPF413"/>
  <c r="UPE413"/>
  <c r="UPD413"/>
  <c r="UPC413"/>
  <c r="UPB413"/>
  <c r="UPA413"/>
  <c r="UOZ413"/>
  <c r="UOY413"/>
  <c r="UOX413"/>
  <c r="UOW413"/>
  <c r="UOV413"/>
  <c r="UOU413"/>
  <c r="UOT413"/>
  <c r="UOS413"/>
  <c r="UOR413"/>
  <c r="UOQ413"/>
  <c r="UOP413"/>
  <c r="UOO413"/>
  <c r="UON413"/>
  <c r="UOM413"/>
  <c r="UOL413"/>
  <c r="UOK413"/>
  <c r="UOJ413"/>
  <c r="UOI413"/>
  <c r="UOH413"/>
  <c r="UOG413"/>
  <c r="UOF413"/>
  <c r="UOE413"/>
  <c r="UOD413"/>
  <c r="UOC413"/>
  <c r="UOB413"/>
  <c r="UOA413"/>
  <c r="UNZ413"/>
  <c r="UNY413"/>
  <c r="UNX413"/>
  <c r="UNW413"/>
  <c r="UNV413"/>
  <c r="UNU413"/>
  <c r="UNT413"/>
  <c r="UNS413"/>
  <c r="UNR413"/>
  <c r="UNQ413"/>
  <c r="UNP413"/>
  <c r="UNO413"/>
  <c r="UNN413"/>
  <c r="UNM413"/>
  <c r="UNL413"/>
  <c r="UNK413"/>
  <c r="UNJ413"/>
  <c r="UNI413"/>
  <c r="UNH413"/>
  <c r="UNG413"/>
  <c r="UNF413"/>
  <c r="UNE413"/>
  <c r="UND413"/>
  <c r="UNC413"/>
  <c r="UNB413"/>
  <c r="UNA413"/>
  <c r="UMZ413"/>
  <c r="UMY413"/>
  <c r="UMX413"/>
  <c r="UMW413"/>
  <c r="UMV413"/>
  <c r="UMU413"/>
  <c r="UMT413"/>
  <c r="UMS413"/>
  <c r="UMR413"/>
  <c r="UMQ413"/>
  <c r="UMP413"/>
  <c r="UMO413"/>
  <c r="UMN413"/>
  <c r="UMM413"/>
  <c r="UML413"/>
  <c r="UMK413"/>
  <c r="UMJ413"/>
  <c r="UMI413"/>
  <c r="UMH413"/>
  <c r="UMG413"/>
  <c r="UMF413"/>
  <c r="UME413"/>
  <c r="UMD413"/>
  <c r="UMC413"/>
  <c r="UMB413"/>
  <c r="UMA413"/>
  <c r="ULZ413"/>
  <c r="ULY413"/>
  <c r="ULX413"/>
  <c r="ULW413"/>
  <c r="ULV413"/>
  <c r="ULU413"/>
  <c r="ULT413"/>
  <c r="ULS413"/>
  <c r="ULR413"/>
  <c r="ULQ413"/>
  <c r="ULP413"/>
  <c r="ULO413"/>
  <c r="ULN413"/>
  <c r="ULM413"/>
  <c r="ULL413"/>
  <c r="ULK413"/>
  <c r="ULJ413"/>
  <c r="ULI413"/>
  <c r="ULH413"/>
  <c r="ULG413"/>
  <c r="ULF413"/>
  <c r="ULE413"/>
  <c r="ULD413"/>
  <c r="ULC413"/>
  <c r="ULB413"/>
  <c r="ULA413"/>
  <c r="UKZ413"/>
  <c r="UKY413"/>
  <c r="UKX413"/>
  <c r="UKW413"/>
  <c r="UKV413"/>
  <c r="UKU413"/>
  <c r="UKT413"/>
  <c r="UKS413"/>
  <c r="UKR413"/>
  <c r="UKQ413"/>
  <c r="UKP413"/>
  <c r="UKO413"/>
  <c r="UKN413"/>
  <c r="UKM413"/>
  <c r="UKL413"/>
  <c r="UKK413"/>
  <c r="UKJ413"/>
  <c r="UKI413"/>
  <c r="UKH413"/>
  <c r="UKG413"/>
  <c r="UKF413"/>
  <c r="UKE413"/>
  <c r="UKD413"/>
  <c r="UKC413"/>
  <c r="UKB413"/>
  <c r="UKA413"/>
  <c r="UJZ413"/>
  <c r="UJY413"/>
  <c r="UJX413"/>
  <c r="UJW413"/>
  <c r="UJV413"/>
  <c r="UJU413"/>
  <c r="UJT413"/>
  <c r="UJS413"/>
  <c r="UJR413"/>
  <c r="UJQ413"/>
  <c r="UJP413"/>
  <c r="UJO413"/>
  <c r="UJN413"/>
  <c r="UJM413"/>
  <c r="UJL413"/>
  <c r="UJK413"/>
  <c r="UJJ413"/>
  <c r="UJI413"/>
  <c r="UJH413"/>
  <c r="UJG413"/>
  <c r="UJF413"/>
  <c r="UJE413"/>
  <c r="UJD413"/>
  <c r="UJC413"/>
  <c r="UJB413"/>
  <c r="UJA413"/>
  <c r="UIZ413"/>
  <c r="UIY413"/>
  <c r="UIX413"/>
  <c r="UIW413"/>
  <c r="UIV413"/>
  <c r="UIU413"/>
  <c r="UIT413"/>
  <c r="UIS413"/>
  <c r="UIR413"/>
  <c r="UIQ413"/>
  <c r="UIP413"/>
  <c r="UIO413"/>
  <c r="UIN413"/>
  <c r="UIM413"/>
  <c r="UIL413"/>
  <c r="UIK413"/>
  <c r="UIJ413"/>
  <c r="UII413"/>
  <c r="UIH413"/>
  <c r="UIG413"/>
  <c r="UIF413"/>
  <c r="UIE413"/>
  <c r="UID413"/>
  <c r="UIC413"/>
  <c r="UIB413"/>
  <c r="UIA413"/>
  <c r="UHZ413"/>
  <c r="UHY413"/>
  <c r="UHX413"/>
  <c r="UHW413"/>
  <c r="UHV413"/>
  <c r="UHU413"/>
  <c r="UHT413"/>
  <c r="UHS413"/>
  <c r="UHR413"/>
  <c r="UHQ413"/>
  <c r="UHP413"/>
  <c r="UHO413"/>
  <c r="UHN413"/>
  <c r="UHM413"/>
  <c r="UHL413"/>
  <c r="UHK413"/>
  <c r="UHJ413"/>
  <c r="UHI413"/>
  <c r="UHH413"/>
  <c r="UHG413"/>
  <c r="UHF413"/>
  <c r="UHE413"/>
  <c r="UHD413"/>
  <c r="UHC413"/>
  <c r="UHB413"/>
  <c r="UHA413"/>
  <c r="UGZ413"/>
  <c r="UGY413"/>
  <c r="UGX413"/>
  <c r="UGW413"/>
  <c r="UGV413"/>
  <c r="UGU413"/>
  <c r="UGT413"/>
  <c r="UGS413"/>
  <c r="UGR413"/>
  <c r="UGQ413"/>
  <c r="UGP413"/>
  <c r="UGO413"/>
  <c r="UGN413"/>
  <c r="UGM413"/>
  <c r="UGL413"/>
  <c r="UGK413"/>
  <c r="UGJ413"/>
  <c r="UGI413"/>
  <c r="UGH413"/>
  <c r="UGG413"/>
  <c r="UGF413"/>
  <c r="UGE413"/>
  <c r="UGD413"/>
  <c r="UGC413"/>
  <c r="UGB413"/>
  <c r="UGA413"/>
  <c r="UFZ413"/>
  <c r="UFY413"/>
  <c r="UFX413"/>
  <c r="UFW413"/>
  <c r="UFV413"/>
  <c r="UFU413"/>
  <c r="UFT413"/>
  <c r="UFS413"/>
  <c r="UFR413"/>
  <c r="UFQ413"/>
  <c r="UFP413"/>
  <c r="UFO413"/>
  <c r="UFN413"/>
  <c r="UFM413"/>
  <c r="UFL413"/>
  <c r="UFK413"/>
  <c r="UFJ413"/>
  <c r="UFI413"/>
  <c r="UFH413"/>
  <c r="UFG413"/>
  <c r="UFF413"/>
  <c r="UFE413"/>
  <c r="UFD413"/>
  <c r="UFC413"/>
  <c r="UFB413"/>
  <c r="UFA413"/>
  <c r="UEZ413"/>
  <c r="UEY413"/>
  <c r="UEX413"/>
  <c r="UEW413"/>
  <c r="UEV413"/>
  <c r="UEU413"/>
  <c r="UET413"/>
  <c r="UES413"/>
  <c r="UER413"/>
  <c r="UEQ413"/>
  <c r="UEP413"/>
  <c r="UEO413"/>
  <c r="UEN413"/>
  <c r="UEM413"/>
  <c r="UEL413"/>
  <c r="UEK413"/>
  <c r="UEJ413"/>
  <c r="UEI413"/>
  <c r="UEH413"/>
  <c r="UEG413"/>
  <c r="UEF413"/>
  <c r="UEE413"/>
  <c r="UED413"/>
  <c r="UEC413"/>
  <c r="UEB413"/>
  <c r="UEA413"/>
  <c r="UDZ413"/>
  <c r="UDY413"/>
  <c r="UDX413"/>
  <c r="UDW413"/>
  <c r="UDV413"/>
  <c r="UDU413"/>
  <c r="UDT413"/>
  <c r="UDS413"/>
  <c r="UDR413"/>
  <c r="UDQ413"/>
  <c r="UDP413"/>
  <c r="UDO413"/>
  <c r="UDN413"/>
  <c r="UDM413"/>
  <c r="UDL413"/>
  <c r="UDK413"/>
  <c r="UDJ413"/>
  <c r="UDI413"/>
  <c r="UDH413"/>
  <c r="UDG413"/>
  <c r="UDF413"/>
  <c r="UDE413"/>
  <c r="UDD413"/>
  <c r="UDC413"/>
  <c r="UDB413"/>
  <c r="UDA413"/>
  <c r="UCZ413"/>
  <c r="UCY413"/>
  <c r="UCX413"/>
  <c r="UCW413"/>
  <c r="UCV413"/>
  <c r="UCU413"/>
  <c r="UCT413"/>
  <c r="UCS413"/>
  <c r="UCR413"/>
  <c r="UCQ413"/>
  <c r="UCP413"/>
  <c r="UCO413"/>
  <c r="UCN413"/>
  <c r="UCM413"/>
  <c r="UCL413"/>
  <c r="UCK413"/>
  <c r="UCJ413"/>
  <c r="UCI413"/>
  <c r="UCH413"/>
  <c r="UCG413"/>
  <c r="UCF413"/>
  <c r="UCE413"/>
  <c r="UCD413"/>
  <c r="UCC413"/>
  <c r="UCB413"/>
  <c r="UCA413"/>
  <c r="UBZ413"/>
  <c r="UBY413"/>
  <c r="UBX413"/>
  <c r="UBW413"/>
  <c r="UBV413"/>
  <c r="UBU413"/>
  <c r="UBT413"/>
  <c r="UBS413"/>
  <c r="UBR413"/>
  <c r="UBQ413"/>
  <c r="UBP413"/>
  <c r="UBO413"/>
  <c r="UBN413"/>
  <c r="UBM413"/>
  <c r="UBL413"/>
  <c r="UBK413"/>
  <c r="UBJ413"/>
  <c r="UBI413"/>
  <c r="UBH413"/>
  <c r="UBG413"/>
  <c r="UBF413"/>
  <c r="UBE413"/>
  <c r="UBD413"/>
  <c r="UBC413"/>
  <c r="UBB413"/>
  <c r="UBA413"/>
  <c r="UAZ413"/>
  <c r="UAY413"/>
  <c r="UAX413"/>
  <c r="UAW413"/>
  <c r="UAV413"/>
  <c r="UAU413"/>
  <c r="UAT413"/>
  <c r="UAS413"/>
  <c r="UAR413"/>
  <c r="UAQ413"/>
  <c r="UAP413"/>
  <c r="UAO413"/>
  <c r="UAN413"/>
  <c r="UAM413"/>
  <c r="UAL413"/>
  <c r="UAK413"/>
  <c r="UAJ413"/>
  <c r="UAI413"/>
  <c r="UAH413"/>
  <c r="UAG413"/>
  <c r="UAF413"/>
  <c r="UAE413"/>
  <c r="UAD413"/>
  <c r="UAC413"/>
  <c r="UAB413"/>
  <c r="UAA413"/>
  <c r="TZZ413"/>
  <c r="TZY413"/>
  <c r="TZX413"/>
  <c r="TZW413"/>
  <c r="TZV413"/>
  <c r="TZU413"/>
  <c r="TZT413"/>
  <c r="TZS413"/>
  <c r="TZR413"/>
  <c r="TZQ413"/>
  <c r="TZP413"/>
  <c r="TZO413"/>
  <c r="TZN413"/>
  <c r="TZM413"/>
  <c r="TZL413"/>
  <c r="TZK413"/>
  <c r="TZJ413"/>
  <c r="TZI413"/>
  <c r="TZH413"/>
  <c r="TZG413"/>
  <c r="TZF413"/>
  <c r="TZE413"/>
  <c r="TZD413"/>
  <c r="TZC413"/>
  <c r="TZB413"/>
  <c r="TZA413"/>
  <c r="TYZ413"/>
  <c r="TYY413"/>
  <c r="TYX413"/>
  <c r="TYW413"/>
  <c r="TYV413"/>
  <c r="TYU413"/>
  <c r="TYT413"/>
  <c r="TYS413"/>
  <c r="TYR413"/>
  <c r="TYQ413"/>
  <c r="TYP413"/>
  <c r="TYO413"/>
  <c r="TYN413"/>
  <c r="TYM413"/>
  <c r="TYL413"/>
  <c r="TYK413"/>
  <c r="TYJ413"/>
  <c r="TYI413"/>
  <c r="TYH413"/>
  <c r="TYG413"/>
  <c r="TYF413"/>
  <c r="TYE413"/>
  <c r="TYD413"/>
  <c r="TYC413"/>
  <c r="TYB413"/>
  <c r="TYA413"/>
  <c r="TXZ413"/>
  <c r="TXY413"/>
  <c r="TXX413"/>
  <c r="TXW413"/>
  <c r="TXV413"/>
  <c r="TXU413"/>
  <c r="TXT413"/>
  <c r="TXS413"/>
  <c r="TXR413"/>
  <c r="TXQ413"/>
  <c r="TXP413"/>
  <c r="TXO413"/>
  <c r="TXN413"/>
  <c r="TXM413"/>
  <c r="TXL413"/>
  <c r="TXK413"/>
  <c r="TXJ413"/>
  <c r="TXI413"/>
  <c r="TXH413"/>
  <c r="TXG413"/>
  <c r="TXF413"/>
  <c r="TXE413"/>
  <c r="TXD413"/>
  <c r="TXC413"/>
  <c r="TXB413"/>
  <c r="TXA413"/>
  <c r="TWZ413"/>
  <c r="TWY413"/>
  <c r="TWX413"/>
  <c r="TWW413"/>
  <c r="TWV413"/>
  <c r="TWU413"/>
  <c r="TWT413"/>
  <c r="TWS413"/>
  <c r="TWR413"/>
  <c r="TWQ413"/>
  <c r="TWP413"/>
  <c r="TWO413"/>
  <c r="TWN413"/>
  <c r="TWM413"/>
  <c r="TWL413"/>
  <c r="TWK413"/>
  <c r="TWJ413"/>
  <c r="TWI413"/>
  <c r="TWH413"/>
  <c r="TWG413"/>
  <c r="TWF413"/>
  <c r="TWE413"/>
  <c r="TWD413"/>
  <c r="TWC413"/>
  <c r="TWB413"/>
  <c r="TWA413"/>
  <c r="TVZ413"/>
  <c r="TVY413"/>
  <c r="TVX413"/>
  <c r="TVW413"/>
  <c r="TVV413"/>
  <c r="TVU413"/>
  <c r="TVT413"/>
  <c r="TVS413"/>
  <c r="TVR413"/>
  <c r="TVQ413"/>
  <c r="TVP413"/>
  <c r="TVO413"/>
  <c r="TVN413"/>
  <c r="TVM413"/>
  <c r="TVL413"/>
  <c r="TVK413"/>
  <c r="TVJ413"/>
  <c r="TVI413"/>
  <c r="TVH413"/>
  <c r="TVG413"/>
  <c r="TVF413"/>
  <c r="TVE413"/>
  <c r="TVD413"/>
  <c r="TVC413"/>
  <c r="TVB413"/>
  <c r="TVA413"/>
  <c r="TUZ413"/>
  <c r="TUY413"/>
  <c r="TUX413"/>
  <c r="TUW413"/>
  <c r="TUV413"/>
  <c r="TUU413"/>
  <c r="TUT413"/>
  <c r="TUS413"/>
  <c r="TUR413"/>
  <c r="TUQ413"/>
  <c r="TUP413"/>
  <c r="TUO413"/>
  <c r="TUN413"/>
  <c r="TUM413"/>
  <c r="TUL413"/>
  <c r="TUK413"/>
  <c r="TUJ413"/>
  <c r="TUI413"/>
  <c r="TUH413"/>
  <c r="TUG413"/>
  <c r="TUF413"/>
  <c r="TUE413"/>
  <c r="TUD413"/>
  <c r="TUC413"/>
  <c r="TUB413"/>
  <c r="TUA413"/>
  <c r="TTZ413"/>
  <c r="TTY413"/>
  <c r="TTX413"/>
  <c r="TTW413"/>
  <c r="TTV413"/>
  <c r="TTU413"/>
  <c r="TTT413"/>
  <c r="TTS413"/>
  <c r="TTR413"/>
  <c r="TTQ413"/>
  <c r="TTP413"/>
  <c r="TTO413"/>
  <c r="TTN413"/>
  <c r="TTM413"/>
  <c r="TTL413"/>
  <c r="TTK413"/>
  <c r="TTJ413"/>
  <c r="TTI413"/>
  <c r="TTH413"/>
  <c r="TTG413"/>
  <c r="TTF413"/>
  <c r="TTE413"/>
  <c r="TTD413"/>
  <c r="TTC413"/>
  <c r="TTB413"/>
  <c r="TTA413"/>
  <c r="TSZ413"/>
  <c r="TSY413"/>
  <c r="TSX413"/>
  <c r="TSW413"/>
  <c r="TSV413"/>
  <c r="TSU413"/>
  <c r="TST413"/>
  <c r="TSS413"/>
  <c r="TSR413"/>
  <c r="TSQ413"/>
  <c r="TSP413"/>
  <c r="TSO413"/>
  <c r="TSN413"/>
  <c r="TSM413"/>
  <c r="TSL413"/>
  <c r="TSK413"/>
  <c r="TSJ413"/>
  <c r="TSI413"/>
  <c r="TSH413"/>
  <c r="TSG413"/>
  <c r="TSF413"/>
  <c r="TSE413"/>
  <c r="TSD413"/>
  <c r="TSC413"/>
  <c r="TSB413"/>
  <c r="TSA413"/>
  <c r="TRZ413"/>
  <c r="TRY413"/>
  <c r="TRX413"/>
  <c r="TRW413"/>
  <c r="TRV413"/>
  <c r="TRU413"/>
  <c r="TRT413"/>
  <c r="TRS413"/>
  <c r="TRR413"/>
  <c r="TRQ413"/>
  <c r="TRP413"/>
  <c r="TRO413"/>
  <c r="TRN413"/>
  <c r="TRM413"/>
  <c r="TRL413"/>
  <c r="TRK413"/>
  <c r="TRJ413"/>
  <c r="TRI413"/>
  <c r="TRH413"/>
  <c r="TRG413"/>
  <c r="TRF413"/>
  <c r="TRE413"/>
  <c r="TRD413"/>
  <c r="TRC413"/>
  <c r="TRB413"/>
  <c r="TRA413"/>
  <c r="TQZ413"/>
  <c r="TQY413"/>
  <c r="TQX413"/>
  <c r="TQW413"/>
  <c r="TQV413"/>
  <c r="TQU413"/>
  <c r="TQT413"/>
  <c r="TQS413"/>
  <c r="TQR413"/>
  <c r="TQQ413"/>
  <c r="TQP413"/>
  <c r="TQO413"/>
  <c r="TQN413"/>
  <c r="TQM413"/>
  <c r="TQL413"/>
  <c r="TQK413"/>
  <c r="TQJ413"/>
  <c r="TQI413"/>
  <c r="TQH413"/>
  <c r="TQG413"/>
  <c r="TQF413"/>
  <c r="TQE413"/>
  <c r="TQD413"/>
  <c r="TQC413"/>
  <c r="TQB413"/>
  <c r="TQA413"/>
  <c r="TPZ413"/>
  <c r="TPY413"/>
  <c r="TPX413"/>
  <c r="TPW413"/>
  <c r="TPV413"/>
  <c r="TPU413"/>
  <c r="TPT413"/>
  <c r="TPS413"/>
  <c r="TPR413"/>
  <c r="TPQ413"/>
  <c r="TPP413"/>
  <c r="TPO413"/>
  <c r="TPN413"/>
  <c r="TPM413"/>
  <c r="TPL413"/>
  <c r="TPK413"/>
  <c r="TPJ413"/>
  <c r="TPI413"/>
  <c r="TPH413"/>
  <c r="TPG413"/>
  <c r="TPF413"/>
  <c r="TPE413"/>
  <c r="TPD413"/>
  <c r="TPC413"/>
  <c r="TPB413"/>
  <c r="TPA413"/>
  <c r="TOZ413"/>
  <c r="TOY413"/>
  <c r="TOX413"/>
  <c r="TOW413"/>
  <c r="TOV413"/>
  <c r="TOU413"/>
  <c r="TOT413"/>
  <c r="TOS413"/>
  <c r="TOR413"/>
  <c r="TOQ413"/>
  <c r="TOP413"/>
  <c r="TOO413"/>
  <c r="TON413"/>
  <c r="TOM413"/>
  <c r="TOL413"/>
  <c r="TOK413"/>
  <c r="TOJ413"/>
  <c r="TOI413"/>
  <c r="TOH413"/>
  <c r="TOG413"/>
  <c r="TOF413"/>
  <c r="TOE413"/>
  <c r="TOD413"/>
  <c r="TOC413"/>
  <c r="TOB413"/>
  <c r="TOA413"/>
  <c r="TNZ413"/>
  <c r="TNY413"/>
  <c r="TNX413"/>
  <c r="TNW413"/>
  <c r="TNV413"/>
  <c r="TNU413"/>
  <c r="TNT413"/>
  <c r="TNS413"/>
  <c r="TNR413"/>
  <c r="TNQ413"/>
  <c r="TNP413"/>
  <c r="TNO413"/>
  <c r="TNN413"/>
  <c r="TNM413"/>
  <c r="TNL413"/>
  <c r="TNK413"/>
  <c r="TNJ413"/>
  <c r="TNI413"/>
  <c r="TNH413"/>
  <c r="TNG413"/>
  <c r="TNF413"/>
  <c r="TNE413"/>
  <c r="TND413"/>
  <c r="TNC413"/>
  <c r="TNB413"/>
  <c r="TNA413"/>
  <c r="TMZ413"/>
  <c r="TMY413"/>
  <c r="TMX413"/>
  <c r="TMW413"/>
  <c r="TMV413"/>
  <c r="TMU413"/>
  <c r="TMT413"/>
  <c r="TMS413"/>
  <c r="TMR413"/>
  <c r="TMQ413"/>
  <c r="TMP413"/>
  <c r="TMO413"/>
  <c r="TMN413"/>
  <c r="TMM413"/>
  <c r="TML413"/>
  <c r="TMK413"/>
  <c r="TMJ413"/>
  <c r="TMI413"/>
  <c r="TMH413"/>
  <c r="TMG413"/>
  <c r="TMF413"/>
  <c r="TME413"/>
  <c r="TMD413"/>
  <c r="TMC413"/>
  <c r="TMB413"/>
  <c r="TMA413"/>
  <c r="TLZ413"/>
  <c r="TLY413"/>
  <c r="TLX413"/>
  <c r="TLW413"/>
  <c r="TLV413"/>
  <c r="TLU413"/>
  <c r="TLT413"/>
  <c r="TLS413"/>
  <c r="TLR413"/>
  <c r="TLQ413"/>
  <c r="TLP413"/>
  <c r="TLO413"/>
  <c r="TLN413"/>
  <c r="TLM413"/>
  <c r="TLL413"/>
  <c r="TLK413"/>
  <c r="TLJ413"/>
  <c r="TLI413"/>
  <c r="TLH413"/>
  <c r="TLG413"/>
  <c r="TLF413"/>
  <c r="TLE413"/>
  <c r="TLD413"/>
  <c r="TLC413"/>
  <c r="TLB413"/>
  <c r="TLA413"/>
  <c r="TKZ413"/>
  <c r="TKY413"/>
  <c r="TKX413"/>
  <c r="TKW413"/>
  <c r="TKV413"/>
  <c r="TKU413"/>
  <c r="TKT413"/>
  <c r="TKS413"/>
  <c r="TKR413"/>
  <c r="TKQ413"/>
  <c r="TKP413"/>
  <c r="TKO413"/>
  <c r="TKN413"/>
  <c r="TKM413"/>
  <c r="TKL413"/>
  <c r="TKK413"/>
  <c r="TKJ413"/>
  <c r="TKI413"/>
  <c r="TKH413"/>
  <c r="TKG413"/>
  <c r="TKF413"/>
  <c r="TKE413"/>
  <c r="TKD413"/>
  <c r="TKC413"/>
  <c r="TKB413"/>
  <c r="TKA413"/>
  <c r="TJZ413"/>
  <c r="TJY413"/>
  <c r="TJX413"/>
  <c r="TJW413"/>
  <c r="TJV413"/>
  <c r="TJU413"/>
  <c r="TJT413"/>
  <c r="TJS413"/>
  <c r="TJR413"/>
  <c r="TJQ413"/>
  <c r="TJP413"/>
  <c r="TJO413"/>
  <c r="TJN413"/>
  <c r="TJM413"/>
  <c r="TJL413"/>
  <c r="TJK413"/>
  <c r="TJJ413"/>
  <c r="TJI413"/>
  <c r="TJH413"/>
  <c r="TJG413"/>
  <c r="TJF413"/>
  <c r="TJE413"/>
  <c r="TJD413"/>
  <c r="TJC413"/>
  <c r="TJB413"/>
  <c r="TJA413"/>
  <c r="TIZ413"/>
  <c r="TIY413"/>
  <c r="TIX413"/>
  <c r="TIW413"/>
  <c r="TIV413"/>
  <c r="TIU413"/>
  <c r="TIT413"/>
  <c r="TIS413"/>
  <c r="TIR413"/>
  <c r="TIQ413"/>
  <c r="TIP413"/>
  <c r="TIO413"/>
  <c r="TIN413"/>
  <c r="TIM413"/>
  <c r="TIL413"/>
  <c r="TIK413"/>
  <c r="TIJ413"/>
  <c r="TII413"/>
  <c r="TIH413"/>
  <c r="TIG413"/>
  <c r="TIF413"/>
  <c r="TIE413"/>
  <c r="TID413"/>
  <c r="TIC413"/>
  <c r="TIB413"/>
  <c r="TIA413"/>
  <c r="THZ413"/>
  <c r="THY413"/>
  <c r="THX413"/>
  <c r="THW413"/>
  <c r="THV413"/>
  <c r="THU413"/>
  <c r="THT413"/>
  <c r="THS413"/>
  <c r="THR413"/>
  <c r="THQ413"/>
  <c r="THP413"/>
  <c r="THO413"/>
  <c r="THN413"/>
  <c r="THM413"/>
  <c r="THL413"/>
  <c r="THK413"/>
  <c r="THJ413"/>
  <c r="THI413"/>
  <c r="THH413"/>
  <c r="THG413"/>
  <c r="THF413"/>
  <c r="THE413"/>
  <c r="THD413"/>
  <c r="THC413"/>
  <c r="THB413"/>
  <c r="THA413"/>
  <c r="TGZ413"/>
  <c r="TGY413"/>
  <c r="TGX413"/>
  <c r="TGW413"/>
  <c r="TGV413"/>
  <c r="TGU413"/>
  <c r="TGT413"/>
  <c r="TGS413"/>
  <c r="TGR413"/>
  <c r="TGQ413"/>
  <c r="TGP413"/>
  <c r="TGO413"/>
  <c r="TGN413"/>
  <c r="TGM413"/>
  <c r="TGL413"/>
  <c r="TGK413"/>
  <c r="TGJ413"/>
  <c r="TGI413"/>
  <c r="TGH413"/>
  <c r="TGG413"/>
  <c r="TGF413"/>
  <c r="TGE413"/>
  <c r="TGD413"/>
  <c r="TGC413"/>
  <c r="TGB413"/>
  <c r="TGA413"/>
  <c r="TFZ413"/>
  <c r="TFY413"/>
  <c r="TFX413"/>
  <c r="TFW413"/>
  <c r="TFV413"/>
  <c r="TFU413"/>
  <c r="TFT413"/>
  <c r="TFS413"/>
  <c r="TFR413"/>
  <c r="TFQ413"/>
  <c r="TFP413"/>
  <c r="TFO413"/>
  <c r="TFN413"/>
  <c r="TFM413"/>
  <c r="TFL413"/>
  <c r="TFK413"/>
  <c r="TFJ413"/>
  <c r="TFI413"/>
  <c r="TFH413"/>
  <c r="TFG413"/>
  <c r="TFF413"/>
  <c r="TFE413"/>
  <c r="TFD413"/>
  <c r="TFC413"/>
  <c r="TFB413"/>
  <c r="TFA413"/>
  <c r="TEZ413"/>
  <c r="TEY413"/>
  <c r="TEX413"/>
  <c r="TEW413"/>
  <c r="TEV413"/>
  <c r="TEU413"/>
  <c r="TET413"/>
  <c r="TES413"/>
  <c r="TER413"/>
  <c r="TEQ413"/>
  <c r="TEP413"/>
  <c r="TEO413"/>
  <c r="TEN413"/>
  <c r="TEM413"/>
  <c r="TEL413"/>
  <c r="TEK413"/>
  <c r="TEJ413"/>
  <c r="TEI413"/>
  <c r="TEH413"/>
  <c r="TEG413"/>
  <c r="TEF413"/>
  <c r="TEE413"/>
  <c r="TED413"/>
  <c r="TEC413"/>
  <c r="TEB413"/>
  <c r="TEA413"/>
  <c r="TDZ413"/>
  <c r="TDY413"/>
  <c r="TDX413"/>
  <c r="TDW413"/>
  <c r="TDV413"/>
  <c r="TDU413"/>
  <c r="TDT413"/>
  <c r="TDS413"/>
  <c r="TDR413"/>
  <c r="TDQ413"/>
  <c r="TDP413"/>
  <c r="TDO413"/>
  <c r="TDN413"/>
  <c r="TDM413"/>
  <c r="TDL413"/>
  <c r="TDK413"/>
  <c r="TDJ413"/>
  <c r="TDI413"/>
  <c r="TDH413"/>
  <c r="TDG413"/>
  <c r="TDF413"/>
  <c r="TDE413"/>
  <c r="TDD413"/>
  <c r="TDC413"/>
  <c r="TDB413"/>
  <c r="TDA413"/>
  <c r="TCZ413"/>
  <c r="TCY413"/>
  <c r="TCX413"/>
  <c r="TCW413"/>
  <c r="TCV413"/>
  <c r="TCU413"/>
  <c r="TCT413"/>
  <c r="TCS413"/>
  <c r="TCR413"/>
  <c r="TCQ413"/>
  <c r="TCP413"/>
  <c r="TCO413"/>
  <c r="TCN413"/>
  <c r="TCM413"/>
  <c r="TCL413"/>
  <c r="TCK413"/>
  <c r="TCJ413"/>
  <c r="TCI413"/>
  <c r="TCH413"/>
  <c r="TCG413"/>
  <c r="TCF413"/>
  <c r="TCE413"/>
  <c r="TCD413"/>
  <c r="TCC413"/>
  <c r="TCB413"/>
  <c r="TCA413"/>
  <c r="TBZ413"/>
  <c r="TBY413"/>
  <c r="TBX413"/>
  <c r="TBW413"/>
  <c r="TBV413"/>
  <c r="TBU413"/>
  <c r="TBT413"/>
  <c r="TBS413"/>
  <c r="TBR413"/>
  <c r="TBQ413"/>
  <c r="TBP413"/>
  <c r="TBO413"/>
  <c r="TBN413"/>
  <c r="TBM413"/>
  <c r="TBL413"/>
  <c r="TBK413"/>
  <c r="TBJ413"/>
  <c r="TBI413"/>
  <c r="TBH413"/>
  <c r="TBG413"/>
  <c r="TBF413"/>
  <c r="TBE413"/>
  <c r="TBD413"/>
  <c r="TBC413"/>
  <c r="TBB413"/>
  <c r="TBA413"/>
  <c r="TAZ413"/>
  <c r="TAY413"/>
  <c r="TAX413"/>
  <c r="TAW413"/>
  <c r="TAV413"/>
  <c r="TAU413"/>
  <c r="TAT413"/>
  <c r="TAS413"/>
  <c r="TAR413"/>
  <c r="TAQ413"/>
  <c r="TAP413"/>
  <c r="TAO413"/>
  <c r="TAN413"/>
  <c r="TAM413"/>
  <c r="TAL413"/>
  <c r="TAK413"/>
  <c r="TAJ413"/>
  <c r="TAI413"/>
  <c r="TAH413"/>
  <c r="TAG413"/>
  <c r="TAF413"/>
  <c r="TAE413"/>
  <c r="TAD413"/>
  <c r="TAC413"/>
  <c r="TAB413"/>
  <c r="TAA413"/>
  <c r="SZZ413"/>
  <c r="SZY413"/>
  <c r="SZX413"/>
  <c r="SZW413"/>
  <c r="SZV413"/>
  <c r="SZU413"/>
  <c r="SZT413"/>
  <c r="SZS413"/>
  <c r="SZR413"/>
  <c r="SZQ413"/>
  <c r="SZP413"/>
  <c r="SZO413"/>
  <c r="SZN413"/>
  <c r="SZM413"/>
  <c r="SZL413"/>
  <c r="SZK413"/>
  <c r="SZJ413"/>
  <c r="SZI413"/>
  <c r="SZH413"/>
  <c r="SZG413"/>
  <c r="SZF413"/>
  <c r="SZE413"/>
  <c r="SZD413"/>
  <c r="SZC413"/>
  <c r="SZB413"/>
  <c r="SZA413"/>
  <c r="SYZ413"/>
  <c r="SYY413"/>
  <c r="SYX413"/>
  <c r="SYW413"/>
  <c r="SYV413"/>
  <c r="SYU413"/>
  <c r="SYT413"/>
  <c r="SYS413"/>
  <c r="SYR413"/>
  <c r="SYQ413"/>
  <c r="SYP413"/>
  <c r="SYO413"/>
  <c r="SYN413"/>
  <c r="SYM413"/>
  <c r="SYL413"/>
  <c r="SYK413"/>
  <c r="SYJ413"/>
  <c r="SYI413"/>
  <c r="SYH413"/>
  <c r="SYG413"/>
  <c r="SYF413"/>
  <c r="SYE413"/>
  <c r="SYD413"/>
  <c r="SYC413"/>
  <c r="SYB413"/>
  <c r="SYA413"/>
  <c r="SXZ413"/>
  <c r="SXY413"/>
  <c r="SXX413"/>
  <c r="SXW413"/>
  <c r="SXV413"/>
  <c r="SXU413"/>
  <c r="SXT413"/>
  <c r="SXS413"/>
  <c r="SXR413"/>
  <c r="SXQ413"/>
  <c r="SXP413"/>
  <c r="SXO413"/>
  <c r="SXN413"/>
  <c r="SXM413"/>
  <c r="SXL413"/>
  <c r="SXK413"/>
  <c r="SXJ413"/>
  <c r="SXI413"/>
  <c r="SXH413"/>
  <c r="SXG413"/>
  <c r="SXF413"/>
  <c r="SXE413"/>
  <c r="SXD413"/>
  <c r="SXC413"/>
  <c r="SXB413"/>
  <c r="SXA413"/>
  <c r="SWZ413"/>
  <c r="SWY413"/>
  <c r="SWX413"/>
  <c r="SWW413"/>
  <c r="SWV413"/>
  <c r="SWU413"/>
  <c r="SWT413"/>
  <c r="SWS413"/>
  <c r="SWR413"/>
  <c r="SWQ413"/>
  <c r="SWP413"/>
  <c r="SWO413"/>
  <c r="SWN413"/>
  <c r="SWM413"/>
  <c r="SWL413"/>
  <c r="SWK413"/>
  <c r="SWJ413"/>
  <c r="SWI413"/>
  <c r="SWH413"/>
  <c r="SWG413"/>
  <c r="SWF413"/>
  <c r="SWE413"/>
  <c r="SWD413"/>
  <c r="SWC413"/>
  <c r="SWB413"/>
  <c r="SWA413"/>
  <c r="SVZ413"/>
  <c r="SVY413"/>
  <c r="SVX413"/>
  <c r="SVW413"/>
  <c r="SVV413"/>
  <c r="SVU413"/>
  <c r="SVT413"/>
  <c r="SVS413"/>
  <c r="SVR413"/>
  <c r="SVQ413"/>
  <c r="SVP413"/>
  <c r="SVO413"/>
  <c r="SVN413"/>
  <c r="SVM413"/>
  <c r="SVL413"/>
  <c r="SVK413"/>
  <c r="SVJ413"/>
  <c r="SVI413"/>
  <c r="SVH413"/>
  <c r="SVG413"/>
  <c r="SVF413"/>
  <c r="SVE413"/>
  <c r="SVD413"/>
  <c r="SVC413"/>
  <c r="SVB413"/>
  <c r="SVA413"/>
  <c r="SUZ413"/>
  <c r="SUY413"/>
  <c r="SUX413"/>
  <c r="SUW413"/>
  <c r="SUV413"/>
  <c r="SUU413"/>
  <c r="SUT413"/>
  <c r="SUS413"/>
  <c r="SUR413"/>
  <c r="SUQ413"/>
  <c r="SUP413"/>
  <c r="SUO413"/>
  <c r="SUN413"/>
  <c r="SUM413"/>
  <c r="SUL413"/>
  <c r="SUK413"/>
  <c r="SUJ413"/>
  <c r="SUI413"/>
  <c r="SUH413"/>
  <c r="SUG413"/>
  <c r="SUF413"/>
  <c r="SUE413"/>
  <c r="SUD413"/>
  <c r="SUC413"/>
  <c r="SUB413"/>
  <c r="SUA413"/>
  <c r="STZ413"/>
  <c r="STY413"/>
  <c r="STX413"/>
  <c r="STW413"/>
  <c r="STV413"/>
  <c r="STU413"/>
  <c r="STT413"/>
  <c r="STS413"/>
  <c r="STR413"/>
  <c r="STQ413"/>
  <c r="STP413"/>
  <c r="STO413"/>
  <c r="STN413"/>
  <c r="STM413"/>
  <c r="STL413"/>
  <c r="STK413"/>
  <c r="STJ413"/>
  <c r="STI413"/>
  <c r="STH413"/>
  <c r="STG413"/>
  <c r="STF413"/>
  <c r="STE413"/>
  <c r="STD413"/>
  <c r="STC413"/>
  <c r="STB413"/>
  <c r="STA413"/>
  <c r="SSZ413"/>
  <c r="SSY413"/>
  <c r="SSX413"/>
  <c r="SSW413"/>
  <c r="SSV413"/>
  <c r="SSU413"/>
  <c r="SST413"/>
  <c r="SSS413"/>
  <c r="SSR413"/>
  <c r="SSQ413"/>
  <c r="SSP413"/>
  <c r="SSO413"/>
  <c r="SSN413"/>
  <c r="SSM413"/>
  <c r="SSL413"/>
  <c r="SSK413"/>
  <c r="SSJ413"/>
  <c r="SSI413"/>
  <c r="SSH413"/>
  <c r="SSG413"/>
  <c r="SSF413"/>
  <c r="SSE413"/>
  <c r="SSD413"/>
  <c r="SSC413"/>
  <c r="SSB413"/>
  <c r="SSA413"/>
  <c r="SRZ413"/>
  <c r="SRY413"/>
  <c r="SRX413"/>
  <c r="SRW413"/>
  <c r="SRV413"/>
  <c r="SRU413"/>
  <c r="SRT413"/>
  <c r="SRS413"/>
  <c r="SRR413"/>
  <c r="SRQ413"/>
  <c r="SRP413"/>
  <c r="SRO413"/>
  <c r="SRN413"/>
  <c r="SRM413"/>
  <c r="SRL413"/>
  <c r="SRK413"/>
  <c r="SRJ413"/>
  <c r="SRI413"/>
  <c r="SRH413"/>
  <c r="SRG413"/>
  <c r="SRF413"/>
  <c r="SRE413"/>
  <c r="SRD413"/>
  <c r="SRC413"/>
  <c r="SRB413"/>
  <c r="SRA413"/>
  <c r="SQZ413"/>
  <c r="SQY413"/>
  <c r="SQX413"/>
  <c r="SQW413"/>
  <c r="SQV413"/>
  <c r="SQU413"/>
  <c r="SQT413"/>
  <c r="SQS413"/>
  <c r="SQR413"/>
  <c r="SQQ413"/>
  <c r="SQP413"/>
  <c r="SQO413"/>
  <c r="SQN413"/>
  <c r="SQM413"/>
  <c r="SQL413"/>
  <c r="SQK413"/>
  <c r="SQJ413"/>
  <c r="SQI413"/>
  <c r="SQH413"/>
  <c r="SQG413"/>
  <c r="SQF413"/>
  <c r="SQE413"/>
  <c r="SQD413"/>
  <c r="SQC413"/>
  <c r="SQB413"/>
  <c r="SQA413"/>
  <c r="SPZ413"/>
  <c r="SPY413"/>
  <c r="SPX413"/>
  <c r="SPW413"/>
  <c r="SPV413"/>
  <c r="SPU413"/>
  <c r="SPT413"/>
  <c r="SPS413"/>
  <c r="SPR413"/>
  <c r="SPQ413"/>
  <c r="SPP413"/>
  <c r="SPO413"/>
  <c r="SPN413"/>
  <c r="SPM413"/>
  <c r="SPL413"/>
  <c r="SPK413"/>
  <c r="SPJ413"/>
  <c r="SPI413"/>
  <c r="SPH413"/>
  <c r="SPG413"/>
  <c r="SPF413"/>
  <c r="SPE413"/>
  <c r="SPD413"/>
  <c r="SPC413"/>
  <c r="SPB413"/>
  <c r="SPA413"/>
  <c r="SOZ413"/>
  <c r="SOY413"/>
  <c r="SOX413"/>
  <c r="SOW413"/>
  <c r="SOV413"/>
  <c r="SOU413"/>
  <c r="SOT413"/>
  <c r="SOS413"/>
  <c r="SOR413"/>
  <c r="SOQ413"/>
  <c r="SOP413"/>
  <c r="SOO413"/>
  <c r="SON413"/>
  <c r="SOM413"/>
  <c r="SOL413"/>
  <c r="SOK413"/>
  <c r="SOJ413"/>
  <c r="SOI413"/>
  <c r="SOH413"/>
  <c r="SOG413"/>
  <c r="SOF413"/>
  <c r="SOE413"/>
  <c r="SOD413"/>
  <c r="SOC413"/>
  <c r="SOB413"/>
  <c r="SOA413"/>
  <c r="SNZ413"/>
  <c r="SNY413"/>
  <c r="SNX413"/>
  <c r="SNW413"/>
  <c r="SNV413"/>
  <c r="SNU413"/>
  <c r="SNT413"/>
  <c r="SNS413"/>
  <c r="SNR413"/>
  <c r="SNQ413"/>
  <c r="SNP413"/>
  <c r="SNO413"/>
  <c r="SNN413"/>
  <c r="SNM413"/>
  <c r="SNL413"/>
  <c r="SNK413"/>
  <c r="SNJ413"/>
  <c r="SNI413"/>
  <c r="SNH413"/>
  <c r="SNG413"/>
  <c r="SNF413"/>
  <c r="SNE413"/>
  <c r="SND413"/>
  <c r="SNC413"/>
  <c r="SNB413"/>
  <c r="SNA413"/>
  <c r="SMZ413"/>
  <c r="SMY413"/>
  <c r="SMX413"/>
  <c r="SMW413"/>
  <c r="SMV413"/>
  <c r="SMU413"/>
  <c r="SMT413"/>
  <c r="SMS413"/>
  <c r="SMR413"/>
  <c r="SMQ413"/>
  <c r="SMP413"/>
  <c r="SMO413"/>
  <c r="SMN413"/>
  <c r="SMM413"/>
  <c r="SML413"/>
  <c r="SMK413"/>
  <c r="SMJ413"/>
  <c r="SMI413"/>
  <c r="SMH413"/>
  <c r="SMG413"/>
  <c r="SMF413"/>
  <c r="SME413"/>
  <c r="SMD413"/>
  <c r="SMC413"/>
  <c r="SMB413"/>
  <c r="SMA413"/>
  <c r="SLZ413"/>
  <c r="SLY413"/>
  <c r="SLX413"/>
  <c r="SLW413"/>
  <c r="SLV413"/>
  <c r="SLU413"/>
  <c r="SLT413"/>
  <c r="SLS413"/>
  <c r="SLR413"/>
  <c r="SLQ413"/>
  <c r="SLP413"/>
  <c r="SLO413"/>
  <c r="SLN413"/>
  <c r="SLM413"/>
  <c r="SLL413"/>
  <c r="SLK413"/>
  <c r="SLJ413"/>
  <c r="SLI413"/>
  <c r="SLH413"/>
  <c r="SLG413"/>
  <c r="SLF413"/>
  <c r="SLE413"/>
  <c r="SLD413"/>
  <c r="SLC413"/>
  <c r="SLB413"/>
  <c r="SLA413"/>
  <c r="SKZ413"/>
  <c r="SKY413"/>
  <c r="SKX413"/>
  <c r="SKW413"/>
  <c r="SKV413"/>
  <c r="SKU413"/>
  <c r="SKT413"/>
  <c r="SKS413"/>
  <c r="SKR413"/>
  <c r="SKQ413"/>
  <c r="SKP413"/>
  <c r="SKO413"/>
  <c r="SKN413"/>
  <c r="SKM413"/>
  <c r="SKL413"/>
  <c r="SKK413"/>
  <c r="SKJ413"/>
  <c r="SKI413"/>
  <c r="SKH413"/>
  <c r="SKG413"/>
  <c r="SKF413"/>
  <c r="SKE413"/>
  <c r="SKD413"/>
  <c r="SKC413"/>
  <c r="SKB413"/>
  <c r="SKA413"/>
  <c r="SJZ413"/>
  <c r="SJY413"/>
  <c r="SJX413"/>
  <c r="SJW413"/>
  <c r="SJV413"/>
  <c r="SJU413"/>
  <c r="SJT413"/>
  <c r="SJS413"/>
  <c r="SJR413"/>
  <c r="SJQ413"/>
  <c r="SJP413"/>
  <c r="SJO413"/>
  <c r="SJN413"/>
  <c r="SJM413"/>
  <c r="SJL413"/>
  <c r="SJK413"/>
  <c r="SJJ413"/>
  <c r="SJI413"/>
  <c r="SJH413"/>
  <c r="SJG413"/>
  <c r="SJF413"/>
  <c r="SJE413"/>
  <c r="SJD413"/>
  <c r="SJC413"/>
  <c r="SJB413"/>
  <c r="SJA413"/>
  <c r="SIZ413"/>
  <c r="SIY413"/>
  <c r="SIX413"/>
  <c r="SIW413"/>
  <c r="SIV413"/>
  <c r="SIU413"/>
  <c r="SIT413"/>
  <c r="SIS413"/>
  <c r="SIR413"/>
  <c r="SIQ413"/>
  <c r="SIP413"/>
  <c r="SIO413"/>
  <c r="SIN413"/>
  <c r="SIM413"/>
  <c r="SIL413"/>
  <c r="SIK413"/>
  <c r="SIJ413"/>
  <c r="SII413"/>
  <c r="SIH413"/>
  <c r="SIG413"/>
  <c r="SIF413"/>
  <c r="SIE413"/>
  <c r="SID413"/>
  <c r="SIC413"/>
  <c r="SIB413"/>
  <c r="SIA413"/>
  <c r="SHZ413"/>
  <c r="SHY413"/>
  <c r="SHX413"/>
  <c r="SHW413"/>
  <c r="SHV413"/>
  <c r="SHU413"/>
  <c r="SHT413"/>
  <c r="SHS413"/>
  <c r="SHR413"/>
  <c r="SHQ413"/>
  <c r="SHP413"/>
  <c r="SHO413"/>
  <c r="SHN413"/>
  <c r="SHM413"/>
  <c r="SHL413"/>
  <c r="SHK413"/>
  <c r="SHJ413"/>
  <c r="SHI413"/>
  <c r="SHH413"/>
  <c r="SHG413"/>
  <c r="SHF413"/>
  <c r="SHE413"/>
  <c r="SHD413"/>
  <c r="SHC413"/>
  <c r="SHB413"/>
  <c r="SHA413"/>
  <c r="SGZ413"/>
  <c r="SGY413"/>
  <c r="SGX413"/>
  <c r="SGW413"/>
  <c r="SGV413"/>
  <c r="SGU413"/>
  <c r="SGT413"/>
  <c r="SGS413"/>
  <c r="SGR413"/>
  <c r="SGQ413"/>
  <c r="SGP413"/>
  <c r="SGO413"/>
  <c r="SGN413"/>
  <c r="SGM413"/>
  <c r="SGL413"/>
  <c r="SGK413"/>
  <c r="SGJ413"/>
  <c r="SGI413"/>
  <c r="SGH413"/>
  <c r="SGG413"/>
  <c r="SGF413"/>
  <c r="SGE413"/>
  <c r="SGD413"/>
  <c r="SGC413"/>
  <c r="SGB413"/>
  <c r="SGA413"/>
  <c r="SFZ413"/>
  <c r="SFY413"/>
  <c r="SFX413"/>
  <c r="SFW413"/>
  <c r="SFV413"/>
  <c r="SFU413"/>
  <c r="SFT413"/>
  <c r="SFS413"/>
  <c r="SFR413"/>
  <c r="SFQ413"/>
  <c r="SFP413"/>
  <c r="SFO413"/>
  <c r="SFN413"/>
  <c r="SFM413"/>
  <c r="SFL413"/>
  <c r="SFK413"/>
  <c r="SFJ413"/>
  <c r="SFI413"/>
  <c r="SFH413"/>
  <c r="SFG413"/>
  <c r="SFF413"/>
  <c r="SFE413"/>
  <c r="SFD413"/>
  <c r="SFC413"/>
  <c r="SFB413"/>
  <c r="SFA413"/>
  <c r="SEZ413"/>
  <c r="SEY413"/>
  <c r="SEX413"/>
  <c r="SEW413"/>
  <c r="SEV413"/>
  <c r="SEU413"/>
  <c r="SET413"/>
  <c r="SES413"/>
  <c r="SER413"/>
  <c r="SEQ413"/>
  <c r="SEP413"/>
  <c r="SEO413"/>
  <c r="SEN413"/>
  <c r="SEM413"/>
  <c r="SEL413"/>
  <c r="SEK413"/>
  <c r="SEJ413"/>
  <c r="SEI413"/>
  <c r="SEH413"/>
  <c r="SEG413"/>
  <c r="SEF413"/>
  <c r="SEE413"/>
  <c r="SED413"/>
  <c r="SEC413"/>
  <c r="SEB413"/>
  <c r="SEA413"/>
  <c r="SDZ413"/>
  <c r="SDY413"/>
  <c r="SDX413"/>
  <c r="SDW413"/>
  <c r="SDV413"/>
  <c r="SDU413"/>
  <c r="SDT413"/>
  <c r="SDS413"/>
  <c r="SDR413"/>
  <c r="SDQ413"/>
  <c r="SDP413"/>
  <c r="SDO413"/>
  <c r="SDN413"/>
  <c r="SDM413"/>
  <c r="SDL413"/>
  <c r="SDK413"/>
  <c r="SDJ413"/>
  <c r="SDI413"/>
  <c r="SDH413"/>
  <c r="SDG413"/>
  <c r="SDF413"/>
  <c r="SDE413"/>
  <c r="SDD413"/>
  <c r="SDC413"/>
  <c r="SDB413"/>
  <c r="SDA413"/>
  <c r="SCZ413"/>
  <c r="SCY413"/>
  <c r="SCX413"/>
  <c r="SCW413"/>
  <c r="SCV413"/>
  <c r="SCU413"/>
  <c r="SCT413"/>
  <c r="SCS413"/>
  <c r="SCR413"/>
  <c r="SCQ413"/>
  <c r="SCP413"/>
  <c r="SCO413"/>
  <c r="SCN413"/>
  <c r="SCM413"/>
  <c r="SCL413"/>
  <c r="SCK413"/>
  <c r="SCJ413"/>
  <c r="SCI413"/>
  <c r="SCH413"/>
  <c r="SCG413"/>
  <c r="SCF413"/>
  <c r="SCE413"/>
  <c r="SCD413"/>
  <c r="SCC413"/>
  <c r="SCB413"/>
  <c r="SCA413"/>
  <c r="SBZ413"/>
  <c r="SBY413"/>
  <c r="SBX413"/>
  <c r="SBW413"/>
  <c r="SBV413"/>
  <c r="SBU413"/>
  <c r="SBT413"/>
  <c r="SBS413"/>
  <c r="SBR413"/>
  <c r="SBQ413"/>
  <c r="SBP413"/>
  <c r="SBO413"/>
  <c r="SBN413"/>
  <c r="SBM413"/>
  <c r="SBL413"/>
  <c r="SBK413"/>
  <c r="SBJ413"/>
  <c r="SBI413"/>
  <c r="SBH413"/>
  <c r="SBG413"/>
  <c r="SBF413"/>
  <c r="SBE413"/>
  <c r="SBD413"/>
  <c r="SBC413"/>
  <c r="SBB413"/>
  <c r="SBA413"/>
  <c r="SAZ413"/>
  <c r="SAY413"/>
  <c r="SAX413"/>
  <c r="SAW413"/>
  <c r="SAV413"/>
  <c r="SAU413"/>
  <c r="SAT413"/>
  <c r="SAS413"/>
  <c r="SAR413"/>
  <c r="SAQ413"/>
  <c r="SAP413"/>
  <c r="SAO413"/>
  <c r="SAN413"/>
  <c r="SAM413"/>
  <c r="SAL413"/>
  <c r="SAK413"/>
  <c r="SAJ413"/>
  <c r="SAI413"/>
  <c r="SAH413"/>
  <c r="SAG413"/>
  <c r="SAF413"/>
  <c r="SAE413"/>
  <c r="SAD413"/>
  <c r="SAC413"/>
  <c r="SAB413"/>
  <c r="SAA413"/>
  <c r="RZZ413"/>
  <c r="RZY413"/>
  <c r="RZX413"/>
  <c r="RZW413"/>
  <c r="RZV413"/>
  <c r="RZU413"/>
  <c r="RZT413"/>
  <c r="RZS413"/>
  <c r="RZR413"/>
  <c r="RZQ413"/>
  <c r="RZP413"/>
  <c r="RZO413"/>
  <c r="RZN413"/>
  <c r="RZM413"/>
  <c r="RZL413"/>
  <c r="RZK413"/>
  <c r="RZJ413"/>
  <c r="RZI413"/>
  <c r="RZH413"/>
  <c r="RZG413"/>
  <c r="RZF413"/>
  <c r="RZE413"/>
  <c r="RZD413"/>
  <c r="RZC413"/>
  <c r="RZB413"/>
  <c r="RZA413"/>
  <c r="RYZ413"/>
  <c r="RYY413"/>
  <c r="RYX413"/>
  <c r="RYW413"/>
  <c r="RYV413"/>
  <c r="RYU413"/>
  <c r="RYT413"/>
  <c r="RYS413"/>
  <c r="RYR413"/>
  <c r="RYQ413"/>
  <c r="RYP413"/>
  <c r="RYO413"/>
  <c r="RYN413"/>
  <c r="RYM413"/>
  <c r="RYL413"/>
  <c r="RYK413"/>
  <c r="RYJ413"/>
  <c r="RYI413"/>
  <c r="RYH413"/>
  <c r="RYG413"/>
  <c r="RYF413"/>
  <c r="RYE413"/>
  <c r="RYD413"/>
  <c r="RYC413"/>
  <c r="RYB413"/>
  <c r="RYA413"/>
  <c r="RXZ413"/>
  <c r="RXY413"/>
  <c r="RXX413"/>
  <c r="RXW413"/>
  <c r="RXV413"/>
  <c r="RXU413"/>
  <c r="RXT413"/>
  <c r="RXS413"/>
  <c r="RXR413"/>
  <c r="RXQ413"/>
  <c r="RXP413"/>
  <c r="RXO413"/>
  <c r="RXN413"/>
  <c r="RXM413"/>
  <c r="RXL413"/>
  <c r="RXK413"/>
  <c r="RXJ413"/>
  <c r="RXI413"/>
  <c r="RXH413"/>
  <c r="RXG413"/>
  <c r="RXF413"/>
  <c r="RXE413"/>
  <c r="RXD413"/>
  <c r="RXC413"/>
  <c r="RXB413"/>
  <c r="RXA413"/>
  <c r="RWZ413"/>
  <c r="RWY413"/>
  <c r="RWX413"/>
  <c r="RWW413"/>
  <c r="RWV413"/>
  <c r="RWU413"/>
  <c r="RWT413"/>
  <c r="RWS413"/>
  <c r="RWR413"/>
  <c r="RWQ413"/>
  <c r="RWP413"/>
  <c r="RWO413"/>
  <c r="RWN413"/>
  <c r="RWM413"/>
  <c r="RWL413"/>
  <c r="RWK413"/>
  <c r="RWJ413"/>
  <c r="RWI413"/>
  <c r="RWH413"/>
  <c r="RWG413"/>
  <c r="RWF413"/>
  <c r="RWE413"/>
  <c r="RWD413"/>
  <c r="RWC413"/>
  <c r="RWB413"/>
  <c r="RWA413"/>
  <c r="RVZ413"/>
  <c r="RVY413"/>
  <c r="RVX413"/>
  <c r="RVW413"/>
  <c r="RVV413"/>
  <c r="RVU413"/>
  <c r="RVT413"/>
  <c r="RVS413"/>
  <c r="RVR413"/>
  <c r="RVQ413"/>
  <c r="RVP413"/>
  <c r="RVO413"/>
  <c r="RVN413"/>
  <c r="RVM413"/>
  <c r="RVL413"/>
  <c r="RVK413"/>
  <c r="RVJ413"/>
  <c r="RVI413"/>
  <c r="RVH413"/>
  <c r="RVG413"/>
  <c r="RVF413"/>
  <c r="RVE413"/>
  <c r="RVD413"/>
  <c r="RVC413"/>
  <c r="RVB413"/>
  <c r="RVA413"/>
  <c r="RUZ413"/>
  <c r="RUY413"/>
  <c r="RUX413"/>
  <c r="RUW413"/>
  <c r="RUV413"/>
  <c r="RUU413"/>
  <c r="RUT413"/>
  <c r="RUS413"/>
  <c r="RUR413"/>
  <c r="RUQ413"/>
  <c r="RUP413"/>
  <c r="RUO413"/>
  <c r="RUN413"/>
  <c r="RUM413"/>
  <c r="RUL413"/>
  <c r="RUK413"/>
  <c r="RUJ413"/>
  <c r="RUI413"/>
  <c r="RUH413"/>
  <c r="RUG413"/>
  <c r="RUF413"/>
  <c r="RUE413"/>
  <c r="RUD413"/>
  <c r="RUC413"/>
  <c r="RUB413"/>
  <c r="RUA413"/>
  <c r="RTZ413"/>
  <c r="RTY413"/>
  <c r="RTX413"/>
  <c r="RTW413"/>
  <c r="RTV413"/>
  <c r="RTU413"/>
  <c r="RTT413"/>
  <c r="RTS413"/>
  <c r="RTR413"/>
  <c r="RTQ413"/>
  <c r="RTP413"/>
  <c r="RTO413"/>
  <c r="RTN413"/>
  <c r="RTM413"/>
  <c r="RTL413"/>
  <c r="RTK413"/>
  <c r="RTJ413"/>
  <c r="RTI413"/>
  <c r="RTH413"/>
  <c r="RTG413"/>
  <c r="RTF413"/>
  <c r="RTE413"/>
  <c r="RTD413"/>
  <c r="RTC413"/>
  <c r="RTB413"/>
  <c r="RTA413"/>
  <c r="RSZ413"/>
  <c r="RSY413"/>
  <c r="RSX413"/>
  <c r="RSW413"/>
  <c r="RSV413"/>
  <c r="RSU413"/>
  <c r="RST413"/>
  <c r="RSS413"/>
  <c r="RSR413"/>
  <c r="RSQ413"/>
  <c r="RSP413"/>
  <c r="RSO413"/>
  <c r="RSN413"/>
  <c r="RSM413"/>
  <c r="RSL413"/>
  <c r="RSK413"/>
  <c r="RSJ413"/>
  <c r="RSI413"/>
  <c r="RSH413"/>
  <c r="RSG413"/>
  <c r="RSF413"/>
  <c r="RSE413"/>
  <c r="RSD413"/>
  <c r="RSC413"/>
  <c r="RSB413"/>
  <c r="RSA413"/>
  <c r="RRZ413"/>
  <c r="RRY413"/>
  <c r="RRX413"/>
  <c r="RRW413"/>
  <c r="RRV413"/>
  <c r="RRU413"/>
  <c r="RRT413"/>
  <c r="RRS413"/>
  <c r="RRR413"/>
  <c r="RRQ413"/>
  <c r="RRP413"/>
  <c r="RRO413"/>
  <c r="RRN413"/>
  <c r="RRM413"/>
  <c r="RRL413"/>
  <c r="RRK413"/>
  <c r="RRJ413"/>
  <c r="RRI413"/>
  <c r="RRH413"/>
  <c r="RRG413"/>
  <c r="RRF413"/>
  <c r="RRE413"/>
  <c r="RRD413"/>
  <c r="RRC413"/>
  <c r="RRB413"/>
  <c r="RRA413"/>
  <c r="RQZ413"/>
  <c r="RQY413"/>
  <c r="RQX413"/>
  <c r="RQW413"/>
  <c r="RQV413"/>
  <c r="RQU413"/>
  <c r="RQT413"/>
  <c r="RQS413"/>
  <c r="RQR413"/>
  <c r="RQQ413"/>
  <c r="RQP413"/>
  <c r="RQO413"/>
  <c r="RQN413"/>
  <c r="RQM413"/>
  <c r="RQL413"/>
  <c r="RQK413"/>
  <c r="RQJ413"/>
  <c r="RQI413"/>
  <c r="RQH413"/>
  <c r="RQG413"/>
  <c r="RQF413"/>
  <c r="RQE413"/>
  <c r="RQD413"/>
  <c r="RQC413"/>
  <c r="RQB413"/>
  <c r="RQA413"/>
  <c r="RPZ413"/>
  <c r="RPY413"/>
  <c r="RPX413"/>
  <c r="RPW413"/>
  <c r="RPV413"/>
  <c r="RPU413"/>
  <c r="RPT413"/>
  <c r="RPS413"/>
  <c r="RPR413"/>
  <c r="RPQ413"/>
  <c r="RPP413"/>
  <c r="RPO413"/>
  <c r="RPN413"/>
  <c r="RPM413"/>
  <c r="RPL413"/>
  <c r="RPK413"/>
  <c r="RPJ413"/>
  <c r="RPI413"/>
  <c r="RPH413"/>
  <c r="RPG413"/>
  <c r="RPF413"/>
  <c r="RPE413"/>
  <c r="RPD413"/>
  <c r="RPC413"/>
  <c r="RPB413"/>
  <c r="RPA413"/>
  <c r="ROZ413"/>
  <c r="ROY413"/>
  <c r="ROX413"/>
  <c r="ROW413"/>
  <c r="ROV413"/>
  <c r="ROU413"/>
  <c r="ROT413"/>
  <c r="ROS413"/>
  <c r="ROR413"/>
  <c r="ROQ413"/>
  <c r="ROP413"/>
  <c r="ROO413"/>
  <c r="RON413"/>
  <c r="ROM413"/>
  <c r="ROL413"/>
  <c r="ROK413"/>
  <c r="ROJ413"/>
  <c r="ROI413"/>
  <c r="ROH413"/>
  <c r="ROG413"/>
  <c r="ROF413"/>
  <c r="ROE413"/>
  <c r="ROD413"/>
  <c r="ROC413"/>
  <c r="ROB413"/>
  <c r="ROA413"/>
  <c r="RNZ413"/>
  <c r="RNY413"/>
  <c r="RNX413"/>
  <c r="RNW413"/>
  <c r="RNV413"/>
  <c r="RNU413"/>
  <c r="RNT413"/>
  <c r="RNS413"/>
  <c r="RNR413"/>
  <c r="RNQ413"/>
  <c r="RNP413"/>
  <c r="RNO413"/>
  <c r="RNN413"/>
  <c r="RNM413"/>
  <c r="RNL413"/>
  <c r="RNK413"/>
  <c r="RNJ413"/>
  <c r="RNI413"/>
  <c r="RNH413"/>
  <c r="RNG413"/>
  <c r="RNF413"/>
  <c r="RNE413"/>
  <c r="RND413"/>
  <c r="RNC413"/>
  <c r="RNB413"/>
  <c r="RNA413"/>
  <c r="RMZ413"/>
  <c r="RMY413"/>
  <c r="RMX413"/>
  <c r="RMW413"/>
  <c r="RMV413"/>
  <c r="RMU413"/>
  <c r="RMT413"/>
  <c r="RMS413"/>
  <c r="RMR413"/>
  <c r="RMQ413"/>
  <c r="RMP413"/>
  <c r="RMO413"/>
  <c r="RMN413"/>
  <c r="RMM413"/>
  <c r="RML413"/>
  <c r="RMK413"/>
  <c r="RMJ413"/>
  <c r="RMI413"/>
  <c r="RMH413"/>
  <c r="RMG413"/>
  <c r="RMF413"/>
  <c r="RME413"/>
  <c r="RMD413"/>
  <c r="RMC413"/>
  <c r="RMB413"/>
  <c r="RMA413"/>
  <c r="RLZ413"/>
  <c r="RLY413"/>
  <c r="RLX413"/>
  <c r="RLW413"/>
  <c r="RLV413"/>
  <c r="RLU413"/>
  <c r="RLT413"/>
  <c r="RLS413"/>
  <c r="RLR413"/>
  <c r="RLQ413"/>
  <c r="RLP413"/>
  <c r="RLO413"/>
  <c r="RLN413"/>
  <c r="RLM413"/>
  <c r="RLL413"/>
  <c r="RLK413"/>
  <c r="RLJ413"/>
  <c r="RLI413"/>
  <c r="RLH413"/>
  <c r="RLG413"/>
  <c r="RLF413"/>
  <c r="RLE413"/>
  <c r="RLD413"/>
  <c r="RLC413"/>
  <c r="RLB413"/>
  <c r="RLA413"/>
  <c r="RKZ413"/>
  <c r="RKY413"/>
  <c r="RKX413"/>
  <c r="RKW413"/>
  <c r="RKV413"/>
  <c r="RKU413"/>
  <c r="RKT413"/>
  <c r="RKS413"/>
  <c r="RKR413"/>
  <c r="RKQ413"/>
  <c r="RKP413"/>
  <c r="RKO413"/>
  <c r="RKN413"/>
  <c r="RKM413"/>
  <c r="RKL413"/>
  <c r="RKK413"/>
  <c r="RKJ413"/>
  <c r="RKI413"/>
  <c r="RKH413"/>
  <c r="RKG413"/>
  <c r="RKF413"/>
  <c r="RKE413"/>
  <c r="RKD413"/>
  <c r="RKC413"/>
  <c r="RKB413"/>
  <c r="RKA413"/>
  <c r="RJZ413"/>
  <c r="RJY413"/>
  <c r="RJX413"/>
  <c r="RJW413"/>
  <c r="RJV413"/>
  <c r="RJU413"/>
  <c r="RJT413"/>
  <c r="RJS413"/>
  <c r="RJR413"/>
  <c r="RJQ413"/>
  <c r="RJP413"/>
  <c r="RJO413"/>
  <c r="RJN413"/>
  <c r="RJM413"/>
  <c r="RJL413"/>
  <c r="RJK413"/>
  <c r="RJJ413"/>
  <c r="RJI413"/>
  <c r="RJH413"/>
  <c r="RJG413"/>
  <c r="RJF413"/>
  <c r="RJE413"/>
  <c r="RJD413"/>
  <c r="RJC413"/>
  <c r="RJB413"/>
  <c r="RJA413"/>
  <c r="RIZ413"/>
  <c r="RIY413"/>
  <c r="RIX413"/>
  <c r="RIW413"/>
  <c r="RIV413"/>
  <c r="RIU413"/>
  <c r="RIT413"/>
  <c r="RIS413"/>
  <c r="RIR413"/>
  <c r="RIQ413"/>
  <c r="RIP413"/>
  <c r="RIO413"/>
  <c r="RIN413"/>
  <c r="RIM413"/>
  <c r="RIL413"/>
  <c r="RIK413"/>
  <c r="RIJ413"/>
  <c r="RII413"/>
  <c r="RIH413"/>
  <c r="RIG413"/>
  <c r="RIF413"/>
  <c r="RIE413"/>
  <c r="RID413"/>
  <c r="RIC413"/>
  <c r="RIB413"/>
  <c r="RIA413"/>
  <c r="RHZ413"/>
  <c r="RHY413"/>
  <c r="RHX413"/>
  <c r="RHW413"/>
  <c r="RHV413"/>
  <c r="RHU413"/>
  <c r="RHT413"/>
  <c r="RHS413"/>
  <c r="RHR413"/>
  <c r="RHQ413"/>
  <c r="RHP413"/>
  <c r="RHO413"/>
  <c r="RHN413"/>
  <c r="RHM413"/>
  <c r="RHL413"/>
  <c r="RHK413"/>
  <c r="RHJ413"/>
  <c r="RHI413"/>
  <c r="RHH413"/>
  <c r="RHG413"/>
  <c r="RHF413"/>
  <c r="RHE413"/>
  <c r="RHD413"/>
  <c r="RHC413"/>
  <c r="RHB413"/>
  <c r="RHA413"/>
  <c r="RGZ413"/>
  <c r="RGY413"/>
  <c r="RGX413"/>
  <c r="RGW413"/>
  <c r="RGV413"/>
  <c r="RGU413"/>
  <c r="RGT413"/>
  <c r="RGS413"/>
  <c r="RGR413"/>
  <c r="RGQ413"/>
  <c r="RGP413"/>
  <c r="RGO413"/>
  <c r="RGN413"/>
  <c r="RGM413"/>
  <c r="RGL413"/>
  <c r="RGK413"/>
  <c r="RGJ413"/>
  <c r="RGI413"/>
  <c r="RGH413"/>
  <c r="RGG413"/>
  <c r="RGF413"/>
  <c r="RGE413"/>
  <c r="RGD413"/>
  <c r="RGC413"/>
  <c r="RGB413"/>
  <c r="RGA413"/>
  <c r="RFZ413"/>
  <c r="RFY413"/>
  <c r="RFX413"/>
  <c r="RFW413"/>
  <c r="RFV413"/>
  <c r="RFU413"/>
  <c r="RFT413"/>
  <c r="RFS413"/>
  <c r="RFR413"/>
  <c r="RFQ413"/>
  <c r="RFP413"/>
  <c r="RFO413"/>
  <c r="RFN413"/>
  <c r="RFM413"/>
  <c r="RFL413"/>
  <c r="RFK413"/>
  <c r="RFJ413"/>
  <c r="RFI413"/>
  <c r="RFH413"/>
  <c r="RFG413"/>
  <c r="RFF413"/>
  <c r="RFE413"/>
  <c r="RFD413"/>
  <c r="RFC413"/>
  <c r="RFB413"/>
  <c r="RFA413"/>
  <c r="REZ413"/>
  <c r="REY413"/>
  <c r="REX413"/>
  <c r="REW413"/>
  <c r="REV413"/>
  <c r="REU413"/>
  <c r="RET413"/>
  <c r="RES413"/>
  <c r="RER413"/>
  <c r="REQ413"/>
  <c r="REP413"/>
  <c r="REO413"/>
  <c r="REN413"/>
  <c r="REM413"/>
  <c r="REL413"/>
  <c r="REK413"/>
  <c r="REJ413"/>
  <c r="REI413"/>
  <c r="REH413"/>
  <c r="REG413"/>
  <c r="REF413"/>
  <c r="REE413"/>
  <c r="RED413"/>
  <c r="REC413"/>
  <c r="REB413"/>
  <c r="REA413"/>
  <c r="RDZ413"/>
  <c r="RDY413"/>
  <c r="RDX413"/>
  <c r="RDW413"/>
  <c r="RDV413"/>
  <c r="RDU413"/>
  <c r="RDT413"/>
  <c r="RDS413"/>
  <c r="RDR413"/>
  <c r="RDQ413"/>
  <c r="RDP413"/>
  <c r="RDO413"/>
  <c r="RDN413"/>
  <c r="RDM413"/>
  <c r="RDL413"/>
  <c r="RDK413"/>
  <c r="RDJ413"/>
  <c r="RDI413"/>
  <c r="RDH413"/>
  <c r="RDG413"/>
  <c r="RDF413"/>
  <c r="RDE413"/>
  <c r="RDD413"/>
  <c r="RDC413"/>
  <c r="RDB413"/>
  <c r="RDA413"/>
  <c r="RCZ413"/>
  <c r="RCY413"/>
  <c r="RCX413"/>
  <c r="RCW413"/>
  <c r="RCV413"/>
  <c r="RCU413"/>
  <c r="RCT413"/>
  <c r="RCS413"/>
  <c r="RCR413"/>
  <c r="RCQ413"/>
  <c r="RCP413"/>
  <c r="RCO413"/>
  <c r="RCN413"/>
  <c r="RCM413"/>
  <c r="RCL413"/>
  <c r="RCK413"/>
  <c r="RCJ413"/>
  <c r="RCI413"/>
  <c r="RCH413"/>
  <c r="RCG413"/>
  <c r="RCF413"/>
  <c r="RCE413"/>
  <c r="RCD413"/>
  <c r="RCC413"/>
  <c r="RCB413"/>
  <c r="RCA413"/>
  <c r="RBZ413"/>
  <c r="RBY413"/>
  <c r="RBX413"/>
  <c r="RBW413"/>
  <c r="RBV413"/>
  <c r="RBU413"/>
  <c r="RBT413"/>
  <c r="RBS413"/>
  <c r="RBR413"/>
  <c r="RBQ413"/>
  <c r="RBP413"/>
  <c r="RBO413"/>
  <c r="RBN413"/>
  <c r="RBM413"/>
  <c r="RBL413"/>
  <c r="RBK413"/>
  <c r="RBJ413"/>
  <c r="RBI413"/>
  <c r="RBH413"/>
  <c r="RBG413"/>
  <c r="RBF413"/>
  <c r="RBE413"/>
  <c r="RBD413"/>
  <c r="RBC413"/>
  <c r="RBB413"/>
  <c r="RBA413"/>
  <c r="RAZ413"/>
  <c r="RAY413"/>
  <c r="RAX413"/>
  <c r="RAW413"/>
  <c r="RAV413"/>
  <c r="RAU413"/>
  <c r="RAT413"/>
  <c r="RAS413"/>
  <c r="RAR413"/>
  <c r="RAQ413"/>
  <c r="RAP413"/>
  <c r="RAO413"/>
  <c r="RAN413"/>
  <c r="RAM413"/>
  <c r="RAL413"/>
  <c r="RAK413"/>
  <c r="RAJ413"/>
  <c r="RAI413"/>
  <c r="RAH413"/>
  <c r="RAG413"/>
  <c r="RAF413"/>
  <c r="RAE413"/>
  <c r="RAD413"/>
  <c r="RAC413"/>
  <c r="RAB413"/>
  <c r="RAA413"/>
  <c r="QZZ413"/>
  <c r="QZY413"/>
  <c r="QZX413"/>
  <c r="QZW413"/>
  <c r="QZV413"/>
  <c r="QZU413"/>
  <c r="QZT413"/>
  <c r="QZS413"/>
  <c r="QZR413"/>
  <c r="QZQ413"/>
  <c r="QZP413"/>
  <c r="QZO413"/>
  <c r="QZN413"/>
  <c r="QZM413"/>
  <c r="QZL413"/>
  <c r="QZK413"/>
  <c r="QZJ413"/>
  <c r="QZI413"/>
  <c r="QZH413"/>
  <c r="QZG413"/>
  <c r="QZF413"/>
  <c r="QZE413"/>
  <c r="QZD413"/>
  <c r="QZC413"/>
  <c r="QZB413"/>
  <c r="QZA413"/>
  <c r="QYZ413"/>
  <c r="QYY413"/>
  <c r="QYX413"/>
  <c r="QYW413"/>
  <c r="QYV413"/>
  <c r="QYU413"/>
  <c r="QYT413"/>
  <c r="QYS413"/>
  <c r="QYR413"/>
  <c r="QYQ413"/>
  <c r="QYP413"/>
  <c r="QYO413"/>
  <c r="QYN413"/>
  <c r="QYM413"/>
  <c r="QYL413"/>
  <c r="QYK413"/>
  <c r="QYJ413"/>
  <c r="QYI413"/>
  <c r="QYH413"/>
  <c r="QYG413"/>
  <c r="QYF413"/>
  <c r="QYE413"/>
  <c r="QYD413"/>
  <c r="QYC413"/>
  <c r="QYB413"/>
  <c r="QYA413"/>
  <c r="QXZ413"/>
  <c r="QXY413"/>
  <c r="QXX413"/>
  <c r="QXW413"/>
  <c r="QXV413"/>
  <c r="QXU413"/>
  <c r="QXT413"/>
  <c r="QXS413"/>
  <c r="QXR413"/>
  <c r="QXQ413"/>
  <c r="QXP413"/>
  <c r="QXO413"/>
  <c r="QXN413"/>
  <c r="QXM413"/>
  <c r="QXL413"/>
  <c r="QXK413"/>
  <c r="QXJ413"/>
  <c r="QXI413"/>
  <c r="QXH413"/>
  <c r="QXG413"/>
  <c r="QXF413"/>
  <c r="QXE413"/>
  <c r="QXD413"/>
  <c r="QXC413"/>
  <c r="QXB413"/>
  <c r="QXA413"/>
  <c r="QWZ413"/>
  <c r="QWY413"/>
  <c r="QWX413"/>
  <c r="QWW413"/>
  <c r="QWV413"/>
  <c r="QWU413"/>
  <c r="QWT413"/>
  <c r="QWS413"/>
  <c r="QWR413"/>
  <c r="QWQ413"/>
  <c r="QWP413"/>
  <c r="QWO413"/>
  <c r="QWN413"/>
  <c r="QWM413"/>
  <c r="QWL413"/>
  <c r="QWK413"/>
  <c r="QWJ413"/>
  <c r="QWI413"/>
  <c r="QWH413"/>
  <c r="QWG413"/>
  <c r="QWF413"/>
  <c r="QWE413"/>
  <c r="QWD413"/>
  <c r="QWC413"/>
  <c r="QWB413"/>
  <c r="QWA413"/>
  <c r="QVZ413"/>
  <c r="QVY413"/>
  <c r="QVX413"/>
  <c r="QVW413"/>
  <c r="QVV413"/>
  <c r="QVU413"/>
  <c r="QVT413"/>
  <c r="QVS413"/>
  <c r="QVR413"/>
  <c r="QVQ413"/>
  <c r="QVP413"/>
  <c r="QVO413"/>
  <c r="QVN413"/>
  <c r="QVM413"/>
  <c r="QVL413"/>
  <c r="QVK413"/>
  <c r="QVJ413"/>
  <c r="QVI413"/>
  <c r="QVH413"/>
  <c r="QVG413"/>
  <c r="QVF413"/>
  <c r="QVE413"/>
  <c r="QVD413"/>
  <c r="QVC413"/>
  <c r="QVB413"/>
  <c r="QVA413"/>
  <c r="QUZ413"/>
  <c r="QUY413"/>
  <c r="QUX413"/>
  <c r="QUW413"/>
  <c r="QUV413"/>
  <c r="QUU413"/>
  <c r="QUT413"/>
  <c r="QUS413"/>
  <c r="QUR413"/>
  <c r="QUQ413"/>
  <c r="QUP413"/>
  <c r="QUO413"/>
  <c r="QUN413"/>
  <c r="QUM413"/>
  <c r="QUL413"/>
  <c r="QUK413"/>
  <c r="QUJ413"/>
  <c r="QUI413"/>
  <c r="QUH413"/>
  <c r="QUG413"/>
  <c r="QUF413"/>
  <c r="QUE413"/>
  <c r="QUD413"/>
  <c r="QUC413"/>
  <c r="QUB413"/>
  <c r="QUA413"/>
  <c r="QTZ413"/>
  <c r="QTY413"/>
  <c r="QTX413"/>
  <c r="QTW413"/>
  <c r="QTV413"/>
  <c r="QTU413"/>
  <c r="QTT413"/>
  <c r="QTS413"/>
  <c r="QTR413"/>
  <c r="QTQ413"/>
  <c r="QTP413"/>
  <c r="QTO413"/>
  <c r="QTN413"/>
  <c r="QTM413"/>
  <c r="QTL413"/>
  <c r="QTK413"/>
  <c r="QTJ413"/>
  <c r="QTI413"/>
  <c r="QTH413"/>
  <c r="QTG413"/>
  <c r="QTF413"/>
  <c r="QTE413"/>
  <c r="QTD413"/>
  <c r="QTC413"/>
  <c r="QTB413"/>
  <c r="QTA413"/>
  <c r="QSZ413"/>
  <c r="QSY413"/>
  <c r="QSX413"/>
  <c r="QSW413"/>
  <c r="QSV413"/>
  <c r="QSU413"/>
  <c r="QST413"/>
  <c r="QSS413"/>
  <c r="QSR413"/>
  <c r="QSQ413"/>
  <c r="QSP413"/>
  <c r="QSO413"/>
  <c r="QSN413"/>
  <c r="QSM413"/>
  <c r="QSL413"/>
  <c r="QSK413"/>
  <c r="QSJ413"/>
  <c r="QSI413"/>
  <c r="QSH413"/>
  <c r="QSG413"/>
  <c r="QSF413"/>
  <c r="QSE413"/>
  <c r="QSD413"/>
  <c r="QSC413"/>
  <c r="QSB413"/>
  <c r="QSA413"/>
  <c r="QRZ413"/>
  <c r="QRY413"/>
  <c r="QRX413"/>
  <c r="QRW413"/>
  <c r="QRV413"/>
  <c r="QRU413"/>
  <c r="QRT413"/>
  <c r="QRS413"/>
  <c r="QRR413"/>
  <c r="QRQ413"/>
  <c r="QRP413"/>
  <c r="QRO413"/>
  <c r="QRN413"/>
  <c r="QRM413"/>
  <c r="QRL413"/>
  <c r="QRK413"/>
  <c r="QRJ413"/>
  <c r="QRI413"/>
  <c r="QRH413"/>
  <c r="QRG413"/>
  <c r="QRF413"/>
  <c r="QRE413"/>
  <c r="QRD413"/>
  <c r="QRC413"/>
  <c r="QRB413"/>
  <c r="QRA413"/>
  <c r="QQZ413"/>
  <c r="QQY413"/>
  <c r="QQX413"/>
  <c r="QQW413"/>
  <c r="QQV413"/>
  <c r="QQU413"/>
  <c r="QQT413"/>
  <c r="QQS413"/>
  <c r="QQR413"/>
  <c r="QQQ413"/>
  <c r="QQP413"/>
  <c r="QQO413"/>
  <c r="QQN413"/>
  <c r="QQM413"/>
  <c r="QQL413"/>
  <c r="QQK413"/>
  <c r="QQJ413"/>
  <c r="QQI413"/>
  <c r="QQH413"/>
  <c r="QQG413"/>
  <c r="QQF413"/>
  <c r="QQE413"/>
  <c r="QQD413"/>
  <c r="QQC413"/>
  <c r="QQB413"/>
  <c r="QQA413"/>
  <c r="QPZ413"/>
  <c r="QPY413"/>
  <c r="QPX413"/>
  <c r="QPW413"/>
  <c r="QPV413"/>
  <c r="QPU413"/>
  <c r="QPT413"/>
  <c r="QPS413"/>
  <c r="QPR413"/>
  <c r="QPQ413"/>
  <c r="QPP413"/>
  <c r="QPO413"/>
  <c r="QPN413"/>
  <c r="QPM413"/>
  <c r="QPL413"/>
  <c r="QPK413"/>
  <c r="QPJ413"/>
  <c r="QPI413"/>
  <c r="QPH413"/>
  <c r="QPG413"/>
  <c r="QPF413"/>
  <c r="QPE413"/>
  <c r="QPD413"/>
  <c r="QPC413"/>
  <c r="QPB413"/>
  <c r="QPA413"/>
  <c r="QOZ413"/>
  <c r="QOY413"/>
  <c r="QOX413"/>
  <c r="QOW413"/>
  <c r="QOV413"/>
  <c r="QOU413"/>
  <c r="QOT413"/>
  <c r="QOS413"/>
  <c r="QOR413"/>
  <c r="QOQ413"/>
  <c r="QOP413"/>
  <c r="QOO413"/>
  <c r="QON413"/>
  <c r="QOM413"/>
  <c r="QOL413"/>
  <c r="QOK413"/>
  <c r="QOJ413"/>
  <c r="QOI413"/>
  <c r="QOH413"/>
  <c r="QOG413"/>
  <c r="QOF413"/>
  <c r="QOE413"/>
  <c r="QOD413"/>
  <c r="QOC413"/>
  <c r="QOB413"/>
  <c r="QOA413"/>
  <c r="QNZ413"/>
  <c r="QNY413"/>
  <c r="QNX413"/>
  <c r="QNW413"/>
  <c r="QNV413"/>
  <c r="QNU413"/>
  <c r="QNT413"/>
  <c r="QNS413"/>
  <c r="QNR413"/>
  <c r="QNQ413"/>
  <c r="QNP413"/>
  <c r="QNO413"/>
  <c r="QNN413"/>
  <c r="QNM413"/>
  <c r="QNL413"/>
  <c r="QNK413"/>
  <c r="QNJ413"/>
  <c r="QNI413"/>
  <c r="QNH413"/>
  <c r="QNG413"/>
  <c r="QNF413"/>
  <c r="QNE413"/>
  <c r="QND413"/>
  <c r="QNC413"/>
  <c r="QNB413"/>
  <c r="QNA413"/>
  <c r="QMZ413"/>
  <c r="QMY413"/>
  <c r="QMX413"/>
  <c r="QMW413"/>
  <c r="QMV413"/>
  <c r="QMU413"/>
  <c r="QMT413"/>
  <c r="QMS413"/>
  <c r="QMR413"/>
  <c r="QMQ413"/>
  <c r="QMP413"/>
  <c r="QMO413"/>
  <c r="QMN413"/>
  <c r="QMM413"/>
  <c r="QML413"/>
  <c r="QMK413"/>
  <c r="QMJ413"/>
  <c r="QMI413"/>
  <c r="QMH413"/>
  <c r="QMG413"/>
  <c r="QMF413"/>
  <c r="QME413"/>
  <c r="QMD413"/>
  <c r="QMC413"/>
  <c r="QMB413"/>
  <c r="QMA413"/>
  <c r="QLZ413"/>
  <c r="QLY413"/>
  <c r="QLX413"/>
  <c r="QLW413"/>
  <c r="QLV413"/>
  <c r="QLU413"/>
  <c r="QLT413"/>
  <c r="QLS413"/>
  <c r="QLR413"/>
  <c r="QLQ413"/>
  <c r="QLP413"/>
  <c r="QLO413"/>
  <c r="QLN413"/>
  <c r="QLM413"/>
  <c r="QLL413"/>
  <c r="QLK413"/>
  <c r="QLJ413"/>
  <c r="QLI413"/>
  <c r="QLH413"/>
  <c r="QLG413"/>
  <c r="QLF413"/>
  <c r="QLE413"/>
  <c r="QLD413"/>
  <c r="QLC413"/>
  <c r="QLB413"/>
  <c r="QLA413"/>
  <c r="QKZ413"/>
  <c r="QKY413"/>
  <c r="QKX413"/>
  <c r="QKW413"/>
  <c r="QKV413"/>
  <c r="QKU413"/>
  <c r="QKT413"/>
  <c r="QKS413"/>
  <c r="QKR413"/>
  <c r="QKQ413"/>
  <c r="QKP413"/>
  <c r="QKO413"/>
  <c r="QKN413"/>
  <c r="QKM413"/>
  <c r="QKL413"/>
  <c r="QKK413"/>
  <c r="QKJ413"/>
  <c r="QKI413"/>
  <c r="QKH413"/>
  <c r="QKG413"/>
  <c r="QKF413"/>
  <c r="QKE413"/>
  <c r="QKD413"/>
  <c r="QKC413"/>
  <c r="QKB413"/>
  <c r="QKA413"/>
  <c r="QJZ413"/>
  <c r="QJY413"/>
  <c r="QJX413"/>
  <c r="QJW413"/>
  <c r="QJV413"/>
  <c r="QJU413"/>
  <c r="QJT413"/>
  <c r="QJS413"/>
  <c r="QJR413"/>
  <c r="QJQ413"/>
  <c r="QJP413"/>
  <c r="QJO413"/>
  <c r="QJN413"/>
  <c r="QJM413"/>
  <c r="QJL413"/>
  <c r="QJK413"/>
  <c r="QJJ413"/>
  <c r="QJI413"/>
  <c r="QJH413"/>
  <c r="QJG413"/>
  <c r="QJF413"/>
  <c r="QJE413"/>
  <c r="QJD413"/>
  <c r="QJC413"/>
  <c r="QJB413"/>
  <c r="QJA413"/>
  <c r="QIZ413"/>
  <c r="QIY413"/>
  <c r="QIX413"/>
  <c r="QIW413"/>
  <c r="QIV413"/>
  <c r="QIU413"/>
  <c r="QIT413"/>
  <c r="QIS413"/>
  <c r="QIR413"/>
  <c r="QIQ413"/>
  <c r="QIP413"/>
  <c r="QIO413"/>
  <c r="QIN413"/>
  <c r="QIM413"/>
  <c r="QIL413"/>
  <c r="QIK413"/>
  <c r="QIJ413"/>
  <c r="QII413"/>
  <c r="QIH413"/>
  <c r="QIG413"/>
  <c r="QIF413"/>
  <c r="QIE413"/>
  <c r="QID413"/>
  <c r="QIC413"/>
  <c r="QIB413"/>
  <c r="QIA413"/>
  <c r="QHZ413"/>
  <c r="QHY413"/>
  <c r="QHX413"/>
  <c r="QHW413"/>
  <c r="QHV413"/>
  <c r="QHU413"/>
  <c r="QHT413"/>
  <c r="QHS413"/>
  <c r="QHR413"/>
  <c r="QHQ413"/>
  <c r="QHP413"/>
  <c r="QHO413"/>
  <c r="QHN413"/>
  <c r="QHM413"/>
  <c r="QHL413"/>
  <c r="QHK413"/>
  <c r="QHJ413"/>
  <c r="QHI413"/>
  <c r="QHH413"/>
  <c r="QHG413"/>
  <c r="QHF413"/>
  <c r="QHE413"/>
  <c r="QHD413"/>
  <c r="QHC413"/>
  <c r="QHB413"/>
  <c r="QHA413"/>
  <c r="QGZ413"/>
  <c r="QGY413"/>
  <c r="QGX413"/>
  <c r="QGW413"/>
  <c r="QGV413"/>
  <c r="QGU413"/>
  <c r="QGT413"/>
  <c r="QGS413"/>
  <c r="QGR413"/>
  <c r="QGQ413"/>
  <c r="QGP413"/>
  <c r="QGO413"/>
  <c r="QGN413"/>
  <c r="QGM413"/>
  <c r="QGL413"/>
  <c r="QGK413"/>
  <c r="QGJ413"/>
  <c r="QGI413"/>
  <c r="QGH413"/>
  <c r="QGG413"/>
  <c r="QGF413"/>
  <c r="QGE413"/>
  <c r="QGD413"/>
  <c r="QGC413"/>
  <c r="QGB413"/>
  <c r="QGA413"/>
  <c r="QFZ413"/>
  <c r="QFY413"/>
  <c r="QFX413"/>
  <c r="QFW413"/>
  <c r="QFV413"/>
  <c r="QFU413"/>
  <c r="QFT413"/>
  <c r="QFS413"/>
  <c r="QFR413"/>
  <c r="QFQ413"/>
  <c r="QFP413"/>
  <c r="QFO413"/>
  <c r="QFN413"/>
  <c r="QFM413"/>
  <c r="QFL413"/>
  <c r="QFK413"/>
  <c r="QFJ413"/>
  <c r="QFI413"/>
  <c r="QFH413"/>
  <c r="QFG413"/>
  <c r="QFF413"/>
  <c r="QFE413"/>
  <c r="QFD413"/>
  <c r="QFC413"/>
  <c r="QFB413"/>
  <c r="QFA413"/>
  <c r="QEZ413"/>
  <c r="QEY413"/>
  <c r="QEX413"/>
  <c r="QEW413"/>
  <c r="QEV413"/>
  <c r="QEU413"/>
  <c r="QET413"/>
  <c r="QES413"/>
  <c r="QER413"/>
  <c r="QEQ413"/>
  <c r="QEP413"/>
  <c r="QEO413"/>
  <c r="QEN413"/>
  <c r="QEM413"/>
  <c r="QEL413"/>
  <c r="QEK413"/>
  <c r="QEJ413"/>
  <c r="QEI413"/>
  <c r="QEH413"/>
  <c r="QEG413"/>
  <c r="QEF413"/>
  <c r="QEE413"/>
  <c r="QED413"/>
  <c r="QEC413"/>
  <c r="QEB413"/>
  <c r="QEA413"/>
  <c r="QDZ413"/>
  <c r="QDY413"/>
  <c r="QDX413"/>
  <c r="QDW413"/>
  <c r="QDV413"/>
  <c r="QDU413"/>
  <c r="QDT413"/>
  <c r="QDS413"/>
  <c r="QDR413"/>
  <c r="QDQ413"/>
  <c r="QDP413"/>
  <c r="QDO413"/>
  <c r="QDN413"/>
  <c r="QDM413"/>
  <c r="QDL413"/>
  <c r="QDK413"/>
  <c r="QDJ413"/>
  <c r="QDI413"/>
  <c r="QDH413"/>
  <c r="QDG413"/>
  <c r="QDF413"/>
  <c r="QDE413"/>
  <c r="QDD413"/>
  <c r="QDC413"/>
  <c r="QDB413"/>
  <c r="QDA413"/>
  <c r="QCZ413"/>
  <c r="QCY413"/>
  <c r="QCX413"/>
  <c r="QCW413"/>
  <c r="QCV413"/>
  <c r="QCU413"/>
  <c r="QCT413"/>
  <c r="QCS413"/>
  <c r="QCR413"/>
  <c r="QCQ413"/>
  <c r="QCP413"/>
  <c r="QCO413"/>
  <c r="QCN413"/>
  <c r="QCM413"/>
  <c r="QCL413"/>
  <c r="QCK413"/>
  <c r="QCJ413"/>
  <c r="QCI413"/>
  <c r="QCH413"/>
  <c r="QCG413"/>
  <c r="QCF413"/>
  <c r="QCE413"/>
  <c r="QCD413"/>
  <c r="QCC413"/>
  <c r="QCB413"/>
  <c r="QCA413"/>
  <c r="QBZ413"/>
  <c r="QBY413"/>
  <c r="QBX413"/>
  <c r="QBW413"/>
  <c r="QBV413"/>
  <c r="QBU413"/>
  <c r="QBT413"/>
  <c r="QBS413"/>
  <c r="QBR413"/>
  <c r="QBQ413"/>
  <c r="QBP413"/>
  <c r="QBO413"/>
  <c r="QBN413"/>
  <c r="QBM413"/>
  <c r="QBL413"/>
  <c r="QBK413"/>
  <c r="QBJ413"/>
  <c r="QBI413"/>
  <c r="QBH413"/>
  <c r="QBG413"/>
  <c r="QBF413"/>
  <c r="QBE413"/>
  <c r="QBD413"/>
  <c r="QBC413"/>
  <c r="QBB413"/>
  <c r="QBA413"/>
  <c r="QAZ413"/>
  <c r="QAY413"/>
  <c r="QAX413"/>
  <c r="QAW413"/>
  <c r="QAV413"/>
  <c r="QAU413"/>
  <c r="QAT413"/>
  <c r="QAS413"/>
  <c r="QAR413"/>
  <c r="QAQ413"/>
  <c r="QAP413"/>
  <c r="QAO413"/>
  <c r="QAN413"/>
  <c r="QAM413"/>
  <c r="QAL413"/>
  <c r="QAK413"/>
  <c r="QAJ413"/>
  <c r="QAI413"/>
  <c r="QAH413"/>
  <c r="QAG413"/>
  <c r="QAF413"/>
  <c r="QAE413"/>
  <c r="QAD413"/>
  <c r="QAC413"/>
  <c r="QAB413"/>
  <c r="QAA413"/>
  <c r="PZZ413"/>
  <c r="PZY413"/>
  <c r="PZX413"/>
  <c r="PZW413"/>
  <c r="PZV413"/>
  <c r="PZU413"/>
  <c r="PZT413"/>
  <c r="PZS413"/>
  <c r="PZR413"/>
  <c r="PZQ413"/>
  <c r="PZP413"/>
  <c r="PZO413"/>
  <c r="PZN413"/>
  <c r="PZM413"/>
  <c r="PZL413"/>
  <c r="PZK413"/>
  <c r="PZJ413"/>
  <c r="PZI413"/>
  <c r="PZH413"/>
  <c r="PZG413"/>
  <c r="PZF413"/>
  <c r="PZE413"/>
  <c r="PZD413"/>
  <c r="PZC413"/>
  <c r="PZB413"/>
  <c r="PZA413"/>
  <c r="PYZ413"/>
  <c r="PYY413"/>
  <c r="PYX413"/>
  <c r="PYW413"/>
  <c r="PYV413"/>
  <c r="PYU413"/>
  <c r="PYT413"/>
  <c r="PYS413"/>
  <c r="PYR413"/>
  <c r="PYQ413"/>
  <c r="PYP413"/>
  <c r="PYO413"/>
  <c r="PYN413"/>
  <c r="PYM413"/>
  <c r="PYL413"/>
  <c r="PYK413"/>
  <c r="PYJ413"/>
  <c r="PYI413"/>
  <c r="PYH413"/>
  <c r="PYG413"/>
  <c r="PYF413"/>
  <c r="PYE413"/>
  <c r="PYD413"/>
  <c r="PYC413"/>
  <c r="PYB413"/>
  <c r="PYA413"/>
  <c r="PXZ413"/>
  <c r="PXY413"/>
  <c r="PXX413"/>
  <c r="PXW413"/>
  <c r="PXV413"/>
  <c r="PXU413"/>
  <c r="PXT413"/>
  <c r="PXS413"/>
  <c r="PXR413"/>
  <c r="PXQ413"/>
  <c r="PXP413"/>
  <c r="PXO413"/>
  <c r="PXN413"/>
  <c r="PXM413"/>
  <c r="PXL413"/>
  <c r="PXK413"/>
  <c r="PXJ413"/>
  <c r="PXI413"/>
  <c r="PXH413"/>
  <c r="PXG413"/>
  <c r="PXF413"/>
  <c r="PXE413"/>
  <c r="PXD413"/>
  <c r="PXC413"/>
  <c r="PXB413"/>
  <c r="PXA413"/>
  <c r="PWZ413"/>
  <c r="PWY413"/>
  <c r="PWX413"/>
  <c r="PWW413"/>
  <c r="PWV413"/>
  <c r="PWU413"/>
  <c r="PWT413"/>
  <c r="PWS413"/>
  <c r="PWR413"/>
  <c r="PWQ413"/>
  <c r="PWP413"/>
  <c r="PWO413"/>
  <c r="PWN413"/>
  <c r="PWM413"/>
  <c r="PWL413"/>
  <c r="PWK413"/>
  <c r="PWJ413"/>
  <c r="PWI413"/>
  <c r="PWH413"/>
  <c r="PWG413"/>
  <c r="PWF413"/>
  <c r="PWE413"/>
  <c r="PWD413"/>
  <c r="PWC413"/>
  <c r="PWB413"/>
  <c r="PWA413"/>
  <c r="PVZ413"/>
  <c r="PVY413"/>
  <c r="PVX413"/>
  <c r="PVW413"/>
  <c r="PVV413"/>
  <c r="PVU413"/>
  <c r="PVT413"/>
  <c r="PVS413"/>
  <c r="PVR413"/>
  <c r="PVQ413"/>
  <c r="PVP413"/>
  <c r="PVO413"/>
  <c r="PVN413"/>
  <c r="PVM413"/>
  <c r="PVL413"/>
  <c r="PVK413"/>
  <c r="PVJ413"/>
  <c r="PVI413"/>
  <c r="PVH413"/>
  <c r="PVG413"/>
  <c r="PVF413"/>
  <c r="PVE413"/>
  <c r="PVD413"/>
  <c r="PVC413"/>
  <c r="PVB413"/>
  <c r="PVA413"/>
  <c r="PUZ413"/>
  <c r="PUY413"/>
  <c r="PUX413"/>
  <c r="PUW413"/>
  <c r="PUV413"/>
  <c r="PUU413"/>
  <c r="PUT413"/>
  <c r="PUS413"/>
  <c r="PUR413"/>
  <c r="PUQ413"/>
  <c r="PUP413"/>
  <c r="PUO413"/>
  <c r="PUN413"/>
  <c r="PUM413"/>
  <c r="PUL413"/>
  <c r="PUK413"/>
  <c r="PUJ413"/>
  <c r="PUI413"/>
  <c r="PUH413"/>
  <c r="PUG413"/>
  <c r="PUF413"/>
  <c r="PUE413"/>
  <c r="PUD413"/>
  <c r="PUC413"/>
  <c r="PUB413"/>
  <c r="PUA413"/>
  <c r="PTZ413"/>
  <c r="PTY413"/>
  <c r="PTX413"/>
  <c r="PTW413"/>
  <c r="PTV413"/>
  <c r="PTU413"/>
  <c r="PTT413"/>
  <c r="PTS413"/>
  <c r="PTR413"/>
  <c r="PTQ413"/>
  <c r="PTP413"/>
  <c r="PTO413"/>
  <c r="PTN413"/>
  <c r="PTM413"/>
  <c r="PTL413"/>
  <c r="PTK413"/>
  <c r="PTJ413"/>
  <c r="PTI413"/>
  <c r="PTH413"/>
  <c r="PTG413"/>
  <c r="PTF413"/>
  <c r="PTE413"/>
  <c r="PTD413"/>
  <c r="PTC413"/>
  <c r="PTB413"/>
  <c r="PTA413"/>
  <c r="PSZ413"/>
  <c r="PSY413"/>
  <c r="PSX413"/>
  <c r="PSW413"/>
  <c r="PSV413"/>
  <c r="PSU413"/>
  <c r="PST413"/>
  <c r="PSS413"/>
  <c r="PSR413"/>
  <c r="PSQ413"/>
  <c r="PSP413"/>
  <c r="PSO413"/>
  <c r="PSN413"/>
  <c r="PSM413"/>
  <c r="PSL413"/>
  <c r="PSK413"/>
  <c r="PSJ413"/>
  <c r="PSI413"/>
  <c r="PSH413"/>
  <c r="PSG413"/>
  <c r="PSF413"/>
  <c r="PSE413"/>
  <c r="PSD413"/>
  <c r="PSC413"/>
  <c r="PSB413"/>
  <c r="PSA413"/>
  <c r="PRZ413"/>
  <c r="PRY413"/>
  <c r="PRX413"/>
  <c r="PRW413"/>
  <c r="PRV413"/>
  <c r="PRU413"/>
  <c r="PRT413"/>
  <c r="PRS413"/>
  <c r="PRR413"/>
  <c r="PRQ413"/>
  <c r="PRP413"/>
  <c r="PRO413"/>
  <c r="PRN413"/>
  <c r="PRM413"/>
  <c r="PRL413"/>
  <c r="PRK413"/>
  <c r="PRJ413"/>
  <c r="PRI413"/>
  <c r="PRH413"/>
  <c r="PRG413"/>
  <c r="PRF413"/>
  <c r="PRE413"/>
  <c r="PRD413"/>
  <c r="PRC413"/>
  <c r="PRB413"/>
  <c r="PRA413"/>
  <c r="PQZ413"/>
  <c r="PQY413"/>
  <c r="PQX413"/>
  <c r="PQW413"/>
  <c r="PQV413"/>
  <c r="PQU413"/>
  <c r="PQT413"/>
  <c r="PQS413"/>
  <c r="PQR413"/>
  <c r="PQQ413"/>
  <c r="PQP413"/>
  <c r="PQO413"/>
  <c r="PQN413"/>
  <c r="PQM413"/>
  <c r="PQL413"/>
  <c r="PQK413"/>
  <c r="PQJ413"/>
  <c r="PQI413"/>
  <c r="PQH413"/>
  <c r="PQG413"/>
  <c r="PQF413"/>
  <c r="PQE413"/>
  <c r="PQD413"/>
  <c r="PQC413"/>
  <c r="PQB413"/>
  <c r="PQA413"/>
  <c r="PPZ413"/>
  <c r="PPY413"/>
  <c r="PPX413"/>
  <c r="PPW413"/>
  <c r="PPV413"/>
  <c r="PPU413"/>
  <c r="PPT413"/>
  <c r="PPS413"/>
  <c r="PPR413"/>
  <c r="PPQ413"/>
  <c r="PPP413"/>
  <c r="PPO413"/>
  <c r="PPN413"/>
  <c r="PPM413"/>
  <c r="PPL413"/>
  <c r="PPK413"/>
  <c r="PPJ413"/>
  <c r="PPI413"/>
  <c r="PPH413"/>
  <c r="PPG413"/>
  <c r="PPF413"/>
  <c r="PPE413"/>
  <c r="PPD413"/>
  <c r="PPC413"/>
  <c r="PPB413"/>
  <c r="PPA413"/>
  <c r="POZ413"/>
  <c r="POY413"/>
  <c r="POX413"/>
  <c r="POW413"/>
  <c r="POV413"/>
  <c r="POU413"/>
  <c r="POT413"/>
  <c r="POS413"/>
  <c r="POR413"/>
  <c r="POQ413"/>
  <c r="POP413"/>
  <c r="POO413"/>
  <c r="PON413"/>
  <c r="POM413"/>
  <c r="POL413"/>
  <c r="POK413"/>
  <c r="POJ413"/>
  <c r="POI413"/>
  <c r="POH413"/>
  <c r="POG413"/>
  <c r="POF413"/>
  <c r="POE413"/>
  <c r="POD413"/>
  <c r="POC413"/>
  <c r="POB413"/>
  <c r="POA413"/>
  <c r="PNZ413"/>
  <c r="PNY413"/>
  <c r="PNX413"/>
  <c r="PNW413"/>
  <c r="PNV413"/>
  <c r="PNU413"/>
  <c r="PNT413"/>
  <c r="PNS413"/>
  <c r="PNR413"/>
  <c r="PNQ413"/>
  <c r="PNP413"/>
  <c r="PNO413"/>
  <c r="PNN413"/>
  <c r="PNM413"/>
  <c r="PNL413"/>
  <c r="PNK413"/>
  <c r="PNJ413"/>
  <c r="PNI413"/>
  <c r="PNH413"/>
  <c r="PNG413"/>
  <c r="PNF413"/>
  <c r="PNE413"/>
  <c r="PND413"/>
  <c r="PNC413"/>
  <c r="PNB413"/>
  <c r="PNA413"/>
  <c r="PMZ413"/>
  <c r="PMY413"/>
  <c r="PMX413"/>
  <c r="PMW413"/>
  <c r="PMV413"/>
  <c r="PMU413"/>
  <c r="PMT413"/>
  <c r="PMS413"/>
  <c r="PMR413"/>
  <c r="PMQ413"/>
  <c r="PMP413"/>
  <c r="PMO413"/>
  <c r="PMN413"/>
  <c r="PMM413"/>
  <c r="PML413"/>
  <c r="PMK413"/>
  <c r="PMJ413"/>
  <c r="PMI413"/>
  <c r="PMH413"/>
  <c r="PMG413"/>
  <c r="PMF413"/>
  <c r="PME413"/>
  <c r="PMD413"/>
  <c r="PMC413"/>
  <c r="PMB413"/>
  <c r="PMA413"/>
  <c r="PLZ413"/>
  <c r="PLY413"/>
  <c r="PLX413"/>
  <c r="PLW413"/>
  <c r="PLV413"/>
  <c r="PLU413"/>
  <c r="PLT413"/>
  <c r="PLS413"/>
  <c r="PLR413"/>
  <c r="PLQ413"/>
  <c r="PLP413"/>
  <c r="PLO413"/>
  <c r="PLN413"/>
  <c r="PLM413"/>
  <c r="PLL413"/>
  <c r="PLK413"/>
  <c r="PLJ413"/>
  <c r="PLI413"/>
  <c r="PLH413"/>
  <c r="PLG413"/>
  <c r="PLF413"/>
  <c r="PLE413"/>
  <c r="PLD413"/>
  <c r="PLC413"/>
  <c r="PLB413"/>
  <c r="PLA413"/>
  <c r="PKZ413"/>
  <c r="PKY413"/>
  <c r="PKX413"/>
  <c r="PKW413"/>
  <c r="PKV413"/>
  <c r="PKU413"/>
  <c r="PKT413"/>
  <c r="PKS413"/>
  <c r="PKR413"/>
  <c r="PKQ413"/>
  <c r="PKP413"/>
  <c r="PKO413"/>
  <c r="PKN413"/>
  <c r="PKM413"/>
  <c r="PKL413"/>
  <c r="PKK413"/>
  <c r="PKJ413"/>
  <c r="PKI413"/>
  <c r="PKH413"/>
  <c r="PKG413"/>
  <c r="PKF413"/>
  <c r="PKE413"/>
  <c r="PKD413"/>
  <c r="PKC413"/>
  <c r="PKB413"/>
  <c r="PKA413"/>
  <c r="PJZ413"/>
  <c r="PJY413"/>
  <c r="PJX413"/>
  <c r="PJW413"/>
  <c r="PJV413"/>
  <c r="PJU413"/>
  <c r="PJT413"/>
  <c r="PJS413"/>
  <c r="PJR413"/>
  <c r="PJQ413"/>
  <c r="PJP413"/>
  <c r="PJO413"/>
  <c r="PJN413"/>
  <c r="PJM413"/>
  <c r="PJL413"/>
  <c r="PJK413"/>
  <c r="PJJ413"/>
  <c r="PJI413"/>
  <c r="PJH413"/>
  <c r="PJG413"/>
  <c r="PJF413"/>
  <c r="PJE413"/>
  <c r="PJD413"/>
  <c r="PJC413"/>
  <c r="PJB413"/>
  <c r="PJA413"/>
  <c r="PIZ413"/>
  <c r="PIY413"/>
  <c r="PIX413"/>
  <c r="PIW413"/>
  <c r="PIV413"/>
  <c r="PIU413"/>
  <c r="PIT413"/>
  <c r="PIS413"/>
  <c r="PIR413"/>
  <c r="PIQ413"/>
  <c r="PIP413"/>
  <c r="PIO413"/>
  <c r="PIN413"/>
  <c r="PIM413"/>
  <c r="PIL413"/>
  <c r="PIK413"/>
  <c r="PIJ413"/>
  <c r="PII413"/>
  <c r="PIH413"/>
  <c r="PIG413"/>
  <c r="PIF413"/>
  <c r="PIE413"/>
  <c r="PID413"/>
  <c r="PIC413"/>
  <c r="PIB413"/>
  <c r="PIA413"/>
  <c r="PHZ413"/>
  <c r="PHY413"/>
  <c r="PHX413"/>
  <c r="PHW413"/>
  <c r="PHV413"/>
  <c r="PHU413"/>
  <c r="PHT413"/>
  <c r="PHS413"/>
  <c r="PHR413"/>
  <c r="PHQ413"/>
  <c r="PHP413"/>
  <c r="PHO413"/>
  <c r="PHN413"/>
  <c r="PHM413"/>
  <c r="PHL413"/>
  <c r="PHK413"/>
  <c r="PHJ413"/>
  <c r="PHI413"/>
  <c r="PHH413"/>
  <c r="PHG413"/>
  <c r="PHF413"/>
  <c r="PHE413"/>
  <c r="PHD413"/>
  <c r="PHC413"/>
  <c r="PHB413"/>
  <c r="PHA413"/>
  <c r="PGZ413"/>
  <c r="PGY413"/>
  <c r="PGX413"/>
  <c r="PGW413"/>
  <c r="PGV413"/>
  <c r="PGU413"/>
  <c r="PGT413"/>
  <c r="PGS413"/>
  <c r="PGR413"/>
  <c r="PGQ413"/>
  <c r="PGP413"/>
  <c r="PGO413"/>
  <c r="PGN413"/>
  <c r="PGM413"/>
  <c r="PGL413"/>
  <c r="PGK413"/>
  <c r="PGJ413"/>
  <c r="PGI413"/>
  <c r="PGH413"/>
  <c r="PGG413"/>
  <c r="PGF413"/>
  <c r="PGE413"/>
  <c r="PGD413"/>
  <c r="PGC413"/>
  <c r="PGB413"/>
  <c r="PGA413"/>
  <c r="PFZ413"/>
  <c r="PFY413"/>
  <c r="PFX413"/>
  <c r="PFW413"/>
  <c r="PFV413"/>
  <c r="PFU413"/>
  <c r="PFT413"/>
  <c r="PFS413"/>
  <c r="PFR413"/>
  <c r="PFQ413"/>
  <c r="PFP413"/>
  <c r="PFO413"/>
  <c r="PFN413"/>
  <c r="PFM413"/>
  <c r="PFL413"/>
  <c r="PFK413"/>
  <c r="PFJ413"/>
  <c r="PFI413"/>
  <c r="PFH413"/>
  <c r="PFG413"/>
  <c r="PFF413"/>
  <c r="PFE413"/>
  <c r="PFD413"/>
  <c r="PFC413"/>
  <c r="PFB413"/>
  <c r="PFA413"/>
  <c r="PEZ413"/>
  <c r="PEY413"/>
  <c r="PEX413"/>
  <c r="PEW413"/>
  <c r="PEV413"/>
  <c r="PEU413"/>
  <c r="PET413"/>
  <c r="PES413"/>
  <c r="PER413"/>
  <c r="PEQ413"/>
  <c r="PEP413"/>
  <c r="PEO413"/>
  <c r="PEN413"/>
  <c r="PEM413"/>
  <c r="PEL413"/>
  <c r="PEK413"/>
  <c r="PEJ413"/>
  <c r="PEI413"/>
  <c r="PEH413"/>
  <c r="PEG413"/>
  <c r="PEF413"/>
  <c r="PEE413"/>
  <c r="PED413"/>
  <c r="PEC413"/>
  <c r="PEB413"/>
  <c r="PEA413"/>
  <c r="PDZ413"/>
  <c r="PDY413"/>
  <c r="PDX413"/>
  <c r="PDW413"/>
  <c r="PDV413"/>
  <c r="PDU413"/>
  <c r="PDT413"/>
  <c r="PDS413"/>
  <c r="PDR413"/>
  <c r="PDQ413"/>
  <c r="PDP413"/>
  <c r="PDO413"/>
  <c r="PDN413"/>
  <c r="PDM413"/>
  <c r="PDL413"/>
  <c r="PDK413"/>
  <c r="PDJ413"/>
  <c r="PDI413"/>
  <c r="PDH413"/>
  <c r="PDG413"/>
  <c r="PDF413"/>
  <c r="PDE413"/>
  <c r="PDD413"/>
  <c r="PDC413"/>
  <c r="PDB413"/>
  <c r="PDA413"/>
  <c r="PCZ413"/>
  <c r="PCY413"/>
  <c r="PCX413"/>
  <c r="PCW413"/>
  <c r="PCV413"/>
  <c r="PCU413"/>
  <c r="PCT413"/>
  <c r="PCS413"/>
  <c r="PCR413"/>
  <c r="PCQ413"/>
  <c r="PCP413"/>
  <c r="PCO413"/>
  <c r="PCN413"/>
  <c r="PCM413"/>
  <c r="PCL413"/>
  <c r="PCK413"/>
  <c r="PCJ413"/>
  <c r="PCI413"/>
  <c r="PCH413"/>
  <c r="PCG413"/>
  <c r="PCF413"/>
  <c r="PCE413"/>
  <c r="PCD413"/>
  <c r="PCC413"/>
  <c r="PCB413"/>
  <c r="PCA413"/>
  <c r="PBZ413"/>
  <c r="PBY413"/>
  <c r="PBX413"/>
  <c r="PBW413"/>
  <c r="PBV413"/>
  <c r="PBU413"/>
  <c r="PBT413"/>
  <c r="PBS413"/>
  <c r="PBR413"/>
  <c r="PBQ413"/>
  <c r="PBP413"/>
  <c r="PBO413"/>
  <c r="PBN413"/>
  <c r="PBM413"/>
  <c r="PBL413"/>
  <c r="PBK413"/>
  <c r="PBJ413"/>
  <c r="PBI413"/>
  <c r="PBH413"/>
  <c r="PBG413"/>
  <c r="PBF413"/>
  <c r="PBE413"/>
  <c r="PBD413"/>
  <c r="PBC413"/>
  <c r="PBB413"/>
  <c r="PBA413"/>
  <c r="PAZ413"/>
  <c r="PAY413"/>
  <c r="PAX413"/>
  <c r="PAW413"/>
  <c r="PAV413"/>
  <c r="PAU413"/>
  <c r="PAT413"/>
  <c r="PAS413"/>
  <c r="PAR413"/>
  <c r="PAQ413"/>
  <c r="PAP413"/>
  <c r="PAO413"/>
  <c r="PAN413"/>
  <c r="PAM413"/>
  <c r="PAL413"/>
  <c r="PAK413"/>
  <c r="PAJ413"/>
  <c r="PAI413"/>
  <c r="PAH413"/>
  <c r="PAG413"/>
  <c r="PAF413"/>
  <c r="PAE413"/>
  <c r="PAD413"/>
  <c r="PAC413"/>
  <c r="PAB413"/>
  <c r="PAA413"/>
  <c r="OZZ413"/>
  <c r="OZY413"/>
  <c r="OZX413"/>
  <c r="OZW413"/>
  <c r="OZV413"/>
  <c r="OZU413"/>
  <c r="OZT413"/>
  <c r="OZS413"/>
  <c r="OZR413"/>
  <c r="OZQ413"/>
  <c r="OZP413"/>
  <c r="OZO413"/>
  <c r="OZN413"/>
  <c r="OZM413"/>
  <c r="OZL413"/>
  <c r="OZK413"/>
  <c r="OZJ413"/>
  <c r="OZI413"/>
  <c r="OZH413"/>
  <c r="OZG413"/>
  <c r="OZF413"/>
  <c r="OZE413"/>
  <c r="OZD413"/>
  <c r="OZC413"/>
  <c r="OZB413"/>
  <c r="OZA413"/>
  <c r="OYZ413"/>
  <c r="OYY413"/>
  <c r="OYX413"/>
  <c r="OYW413"/>
  <c r="OYV413"/>
  <c r="OYU413"/>
  <c r="OYT413"/>
  <c r="OYS413"/>
  <c r="OYR413"/>
  <c r="OYQ413"/>
  <c r="OYP413"/>
  <c r="OYO413"/>
  <c r="OYN413"/>
  <c r="OYM413"/>
  <c r="OYL413"/>
  <c r="OYK413"/>
  <c r="OYJ413"/>
  <c r="OYI413"/>
  <c r="OYH413"/>
  <c r="OYG413"/>
  <c r="OYF413"/>
  <c r="OYE413"/>
  <c r="OYD413"/>
  <c r="OYC413"/>
  <c r="OYB413"/>
  <c r="OYA413"/>
  <c r="OXZ413"/>
  <c r="OXY413"/>
  <c r="OXX413"/>
  <c r="OXW413"/>
  <c r="OXV413"/>
  <c r="OXU413"/>
  <c r="OXT413"/>
  <c r="OXS413"/>
  <c r="OXR413"/>
  <c r="OXQ413"/>
  <c r="OXP413"/>
  <c r="OXO413"/>
  <c r="OXN413"/>
  <c r="OXM413"/>
  <c r="OXL413"/>
  <c r="OXK413"/>
  <c r="OXJ413"/>
  <c r="OXI413"/>
  <c r="OXH413"/>
  <c r="OXG413"/>
  <c r="OXF413"/>
  <c r="OXE413"/>
  <c r="OXD413"/>
  <c r="OXC413"/>
  <c r="OXB413"/>
  <c r="OXA413"/>
  <c r="OWZ413"/>
  <c r="OWY413"/>
  <c r="OWX413"/>
  <c r="OWW413"/>
  <c r="OWV413"/>
  <c r="OWU413"/>
  <c r="OWT413"/>
  <c r="OWS413"/>
  <c r="OWR413"/>
  <c r="OWQ413"/>
  <c r="OWP413"/>
  <c r="OWO413"/>
  <c r="OWN413"/>
  <c r="OWM413"/>
  <c r="OWL413"/>
  <c r="OWK413"/>
  <c r="OWJ413"/>
  <c r="OWI413"/>
  <c r="OWH413"/>
  <c r="OWG413"/>
  <c r="OWF413"/>
  <c r="OWE413"/>
  <c r="OWD413"/>
  <c r="OWC413"/>
  <c r="OWB413"/>
  <c r="OWA413"/>
  <c r="OVZ413"/>
  <c r="OVY413"/>
  <c r="OVX413"/>
  <c r="OVW413"/>
  <c r="OVV413"/>
  <c r="OVU413"/>
  <c r="OVT413"/>
  <c r="OVS413"/>
  <c r="OVR413"/>
  <c r="OVQ413"/>
  <c r="OVP413"/>
  <c r="OVO413"/>
  <c r="OVN413"/>
  <c r="OVM413"/>
  <c r="OVL413"/>
  <c r="OVK413"/>
  <c r="OVJ413"/>
  <c r="OVI413"/>
  <c r="OVH413"/>
  <c r="OVG413"/>
  <c r="OVF413"/>
  <c r="OVE413"/>
  <c r="OVD413"/>
  <c r="OVC413"/>
  <c r="OVB413"/>
  <c r="OVA413"/>
  <c r="OUZ413"/>
  <c r="OUY413"/>
  <c r="OUX413"/>
  <c r="OUW413"/>
  <c r="OUV413"/>
  <c r="OUU413"/>
  <c r="OUT413"/>
  <c r="OUS413"/>
  <c r="OUR413"/>
  <c r="OUQ413"/>
  <c r="OUP413"/>
  <c r="OUO413"/>
  <c r="OUN413"/>
  <c r="OUM413"/>
  <c r="OUL413"/>
  <c r="OUK413"/>
  <c r="OUJ413"/>
  <c r="OUI413"/>
  <c r="OUH413"/>
  <c r="OUG413"/>
  <c r="OUF413"/>
  <c r="OUE413"/>
  <c r="OUD413"/>
  <c r="OUC413"/>
  <c r="OUB413"/>
  <c r="OUA413"/>
  <c r="OTZ413"/>
  <c r="OTY413"/>
  <c r="OTX413"/>
  <c r="OTW413"/>
  <c r="OTV413"/>
  <c r="OTU413"/>
  <c r="OTT413"/>
  <c r="OTS413"/>
  <c r="OTR413"/>
  <c r="OTQ413"/>
  <c r="OTP413"/>
  <c r="OTO413"/>
  <c r="OTN413"/>
  <c r="OTM413"/>
  <c r="OTL413"/>
  <c r="OTK413"/>
  <c r="OTJ413"/>
  <c r="OTI413"/>
  <c r="OTH413"/>
  <c r="OTG413"/>
  <c r="OTF413"/>
  <c r="OTE413"/>
  <c r="OTD413"/>
  <c r="OTC413"/>
  <c r="OTB413"/>
  <c r="OTA413"/>
  <c r="OSZ413"/>
  <c r="OSY413"/>
  <c r="OSX413"/>
  <c r="OSW413"/>
  <c r="OSV413"/>
  <c r="OSU413"/>
  <c r="OST413"/>
  <c r="OSS413"/>
  <c r="OSR413"/>
  <c r="OSQ413"/>
  <c r="OSP413"/>
  <c r="OSO413"/>
  <c r="OSN413"/>
  <c r="OSM413"/>
  <c r="OSL413"/>
  <c r="OSK413"/>
  <c r="OSJ413"/>
  <c r="OSI413"/>
  <c r="OSH413"/>
  <c r="OSG413"/>
  <c r="OSF413"/>
  <c r="OSE413"/>
  <c r="OSD413"/>
  <c r="OSC413"/>
  <c r="OSB413"/>
  <c r="OSA413"/>
  <c r="ORZ413"/>
  <c r="ORY413"/>
  <c r="ORX413"/>
  <c r="ORW413"/>
  <c r="ORV413"/>
  <c r="ORU413"/>
  <c r="ORT413"/>
  <c r="ORS413"/>
  <c r="ORR413"/>
  <c r="ORQ413"/>
  <c r="ORP413"/>
  <c r="ORO413"/>
  <c r="ORN413"/>
  <c r="ORM413"/>
  <c r="ORL413"/>
  <c r="ORK413"/>
  <c r="ORJ413"/>
  <c r="ORI413"/>
  <c r="ORH413"/>
  <c r="ORG413"/>
  <c r="ORF413"/>
  <c r="ORE413"/>
  <c r="ORD413"/>
  <c r="ORC413"/>
  <c r="ORB413"/>
  <c r="ORA413"/>
  <c r="OQZ413"/>
  <c r="OQY413"/>
  <c r="OQX413"/>
  <c r="OQW413"/>
  <c r="OQV413"/>
  <c r="OQU413"/>
  <c r="OQT413"/>
  <c r="OQS413"/>
  <c r="OQR413"/>
  <c r="OQQ413"/>
  <c r="OQP413"/>
  <c r="OQO413"/>
  <c r="OQN413"/>
  <c r="OQM413"/>
  <c r="OQL413"/>
  <c r="OQK413"/>
  <c r="OQJ413"/>
  <c r="OQI413"/>
  <c r="OQH413"/>
  <c r="OQG413"/>
  <c r="OQF413"/>
  <c r="OQE413"/>
  <c r="OQD413"/>
  <c r="OQC413"/>
  <c r="OQB413"/>
  <c r="OQA413"/>
  <c r="OPZ413"/>
  <c r="OPY413"/>
  <c r="OPX413"/>
  <c r="OPW413"/>
  <c r="OPV413"/>
  <c r="OPU413"/>
  <c r="OPT413"/>
  <c r="OPS413"/>
  <c r="OPR413"/>
  <c r="OPQ413"/>
  <c r="OPP413"/>
  <c r="OPO413"/>
  <c r="OPN413"/>
  <c r="OPM413"/>
  <c r="OPL413"/>
  <c r="OPK413"/>
  <c r="OPJ413"/>
  <c r="OPI413"/>
  <c r="OPH413"/>
  <c r="OPG413"/>
  <c r="OPF413"/>
  <c r="OPE413"/>
  <c r="OPD413"/>
  <c r="OPC413"/>
  <c r="OPB413"/>
  <c r="OPA413"/>
  <c r="OOZ413"/>
  <c r="OOY413"/>
  <c r="OOX413"/>
  <c r="OOW413"/>
  <c r="OOV413"/>
  <c r="OOU413"/>
  <c r="OOT413"/>
  <c r="OOS413"/>
  <c r="OOR413"/>
  <c r="OOQ413"/>
  <c r="OOP413"/>
  <c r="OOO413"/>
  <c r="OON413"/>
  <c r="OOM413"/>
  <c r="OOL413"/>
  <c r="OOK413"/>
  <c r="OOJ413"/>
  <c r="OOI413"/>
  <c r="OOH413"/>
  <c r="OOG413"/>
  <c r="OOF413"/>
  <c r="OOE413"/>
  <c r="OOD413"/>
  <c r="OOC413"/>
  <c r="OOB413"/>
  <c r="OOA413"/>
  <c r="ONZ413"/>
  <c r="ONY413"/>
  <c r="ONX413"/>
  <c r="ONW413"/>
  <c r="ONV413"/>
  <c r="ONU413"/>
  <c r="ONT413"/>
  <c r="ONS413"/>
  <c r="ONR413"/>
  <c r="ONQ413"/>
  <c r="ONP413"/>
  <c r="ONO413"/>
  <c r="ONN413"/>
  <c r="ONM413"/>
  <c r="ONL413"/>
  <c r="ONK413"/>
  <c r="ONJ413"/>
  <c r="ONI413"/>
  <c r="ONH413"/>
  <c r="ONG413"/>
  <c r="ONF413"/>
  <c r="ONE413"/>
  <c r="OND413"/>
  <c r="ONC413"/>
  <c r="ONB413"/>
  <c r="ONA413"/>
  <c r="OMZ413"/>
  <c r="OMY413"/>
  <c r="OMX413"/>
  <c r="OMW413"/>
  <c r="OMV413"/>
  <c r="OMU413"/>
  <c r="OMT413"/>
  <c r="OMS413"/>
  <c r="OMR413"/>
  <c r="OMQ413"/>
  <c r="OMP413"/>
  <c r="OMO413"/>
  <c r="OMN413"/>
  <c r="OMM413"/>
  <c r="OML413"/>
  <c r="OMK413"/>
  <c r="OMJ413"/>
  <c r="OMI413"/>
  <c r="OMH413"/>
  <c r="OMG413"/>
  <c r="OMF413"/>
  <c r="OME413"/>
  <c r="OMD413"/>
  <c r="OMC413"/>
  <c r="OMB413"/>
  <c r="OMA413"/>
  <c r="OLZ413"/>
  <c r="OLY413"/>
  <c r="OLX413"/>
  <c r="OLW413"/>
  <c r="OLV413"/>
  <c r="OLU413"/>
  <c r="OLT413"/>
  <c r="OLS413"/>
  <c r="OLR413"/>
  <c r="OLQ413"/>
  <c r="OLP413"/>
  <c r="OLO413"/>
  <c r="OLN413"/>
  <c r="OLM413"/>
  <c r="OLL413"/>
  <c r="OLK413"/>
  <c r="OLJ413"/>
  <c r="OLI413"/>
  <c r="OLH413"/>
  <c r="OLG413"/>
  <c r="OLF413"/>
  <c r="OLE413"/>
  <c r="OLD413"/>
  <c r="OLC413"/>
  <c r="OLB413"/>
  <c r="OLA413"/>
  <c r="OKZ413"/>
  <c r="OKY413"/>
  <c r="OKX413"/>
  <c r="OKW413"/>
  <c r="OKV413"/>
  <c r="OKU413"/>
  <c r="OKT413"/>
  <c r="OKS413"/>
  <c r="OKR413"/>
  <c r="OKQ413"/>
  <c r="OKP413"/>
  <c r="OKO413"/>
  <c r="OKN413"/>
  <c r="OKM413"/>
  <c r="OKL413"/>
  <c r="OKK413"/>
  <c r="OKJ413"/>
  <c r="OKI413"/>
  <c r="OKH413"/>
  <c r="OKG413"/>
  <c r="OKF413"/>
  <c r="OKE413"/>
  <c r="OKD413"/>
  <c r="OKC413"/>
  <c r="OKB413"/>
  <c r="OKA413"/>
  <c r="OJZ413"/>
  <c r="OJY413"/>
  <c r="OJX413"/>
  <c r="OJW413"/>
  <c r="OJV413"/>
  <c r="OJU413"/>
  <c r="OJT413"/>
  <c r="OJS413"/>
  <c r="OJR413"/>
  <c r="OJQ413"/>
  <c r="OJP413"/>
  <c r="OJO413"/>
  <c r="OJN413"/>
  <c r="OJM413"/>
  <c r="OJL413"/>
  <c r="OJK413"/>
  <c r="OJJ413"/>
  <c r="OJI413"/>
  <c r="OJH413"/>
  <c r="OJG413"/>
  <c r="OJF413"/>
  <c r="OJE413"/>
  <c r="OJD413"/>
  <c r="OJC413"/>
  <c r="OJB413"/>
  <c r="OJA413"/>
  <c r="OIZ413"/>
  <c r="OIY413"/>
  <c r="OIX413"/>
  <c r="OIW413"/>
  <c r="OIV413"/>
  <c r="OIU413"/>
  <c r="OIT413"/>
  <c r="OIS413"/>
  <c r="OIR413"/>
  <c r="OIQ413"/>
  <c r="OIP413"/>
  <c r="OIO413"/>
  <c r="OIN413"/>
  <c r="OIM413"/>
  <c r="OIL413"/>
  <c r="OIK413"/>
  <c r="OIJ413"/>
  <c r="OII413"/>
  <c r="OIH413"/>
  <c r="OIG413"/>
  <c r="OIF413"/>
  <c r="OIE413"/>
  <c r="OID413"/>
  <c r="OIC413"/>
  <c r="OIB413"/>
  <c r="OIA413"/>
  <c r="OHZ413"/>
  <c r="OHY413"/>
  <c r="OHX413"/>
  <c r="OHW413"/>
  <c r="OHV413"/>
  <c r="OHU413"/>
  <c r="OHT413"/>
  <c r="OHS413"/>
  <c r="OHR413"/>
  <c r="OHQ413"/>
  <c r="OHP413"/>
  <c r="OHO413"/>
  <c r="OHN413"/>
  <c r="OHM413"/>
  <c r="OHL413"/>
  <c r="OHK413"/>
  <c r="OHJ413"/>
  <c r="OHI413"/>
  <c r="OHH413"/>
  <c r="OHG413"/>
  <c r="OHF413"/>
  <c r="OHE413"/>
  <c r="OHD413"/>
  <c r="OHC413"/>
  <c r="OHB413"/>
  <c r="OHA413"/>
  <c r="OGZ413"/>
  <c r="OGY413"/>
  <c r="OGX413"/>
  <c r="OGW413"/>
  <c r="OGV413"/>
  <c r="OGU413"/>
  <c r="OGT413"/>
  <c r="OGS413"/>
  <c r="OGR413"/>
  <c r="OGQ413"/>
  <c r="OGP413"/>
  <c r="OGO413"/>
  <c r="OGN413"/>
  <c r="OGM413"/>
  <c r="OGL413"/>
  <c r="OGK413"/>
  <c r="OGJ413"/>
  <c r="OGI413"/>
  <c r="OGH413"/>
  <c r="OGG413"/>
  <c r="OGF413"/>
  <c r="OGE413"/>
  <c r="OGD413"/>
  <c r="OGC413"/>
  <c r="OGB413"/>
  <c r="OGA413"/>
  <c r="OFZ413"/>
  <c r="OFY413"/>
  <c r="OFX413"/>
  <c r="OFW413"/>
  <c r="OFV413"/>
  <c r="OFU413"/>
  <c r="OFT413"/>
  <c r="OFS413"/>
  <c r="OFR413"/>
  <c r="OFQ413"/>
  <c r="OFP413"/>
  <c r="OFO413"/>
  <c r="OFN413"/>
  <c r="OFM413"/>
  <c r="OFL413"/>
  <c r="OFK413"/>
  <c r="OFJ413"/>
  <c r="OFI413"/>
  <c r="OFH413"/>
  <c r="OFG413"/>
  <c r="OFF413"/>
  <c r="OFE413"/>
  <c r="OFD413"/>
  <c r="OFC413"/>
  <c r="OFB413"/>
  <c r="OFA413"/>
  <c r="OEZ413"/>
  <c r="OEY413"/>
  <c r="OEX413"/>
  <c r="OEW413"/>
  <c r="OEV413"/>
  <c r="OEU413"/>
  <c r="OET413"/>
  <c r="OES413"/>
  <c r="OER413"/>
  <c r="OEQ413"/>
  <c r="OEP413"/>
  <c r="OEO413"/>
  <c r="OEN413"/>
  <c r="OEM413"/>
  <c r="OEL413"/>
  <c r="OEK413"/>
  <c r="OEJ413"/>
  <c r="OEI413"/>
  <c r="OEH413"/>
  <c r="OEG413"/>
  <c r="OEF413"/>
  <c r="OEE413"/>
  <c r="OED413"/>
  <c r="OEC413"/>
  <c r="OEB413"/>
  <c r="OEA413"/>
  <c r="ODZ413"/>
  <c r="ODY413"/>
  <c r="ODX413"/>
  <c r="ODW413"/>
  <c r="ODV413"/>
  <c r="ODU413"/>
  <c r="ODT413"/>
  <c r="ODS413"/>
  <c r="ODR413"/>
  <c r="ODQ413"/>
  <c r="ODP413"/>
  <c r="ODO413"/>
  <c r="ODN413"/>
  <c r="ODM413"/>
  <c r="ODL413"/>
  <c r="ODK413"/>
  <c r="ODJ413"/>
  <c r="ODI413"/>
  <c r="ODH413"/>
  <c r="ODG413"/>
  <c r="ODF413"/>
  <c r="ODE413"/>
  <c r="ODD413"/>
  <c r="ODC413"/>
  <c r="ODB413"/>
  <c r="ODA413"/>
  <c r="OCZ413"/>
  <c r="OCY413"/>
  <c r="OCX413"/>
  <c r="OCW413"/>
  <c r="OCV413"/>
  <c r="OCU413"/>
  <c r="OCT413"/>
  <c r="OCS413"/>
  <c r="OCR413"/>
  <c r="OCQ413"/>
  <c r="OCP413"/>
  <c r="OCO413"/>
  <c r="OCN413"/>
  <c r="OCM413"/>
  <c r="OCL413"/>
  <c r="OCK413"/>
  <c r="OCJ413"/>
  <c r="OCI413"/>
  <c r="OCH413"/>
  <c r="OCG413"/>
  <c r="OCF413"/>
  <c r="OCE413"/>
  <c r="OCD413"/>
  <c r="OCC413"/>
  <c r="OCB413"/>
  <c r="OCA413"/>
  <c r="OBZ413"/>
  <c r="OBY413"/>
  <c r="OBX413"/>
  <c r="OBW413"/>
  <c r="OBV413"/>
  <c r="OBU413"/>
  <c r="OBT413"/>
  <c r="OBS413"/>
  <c r="OBR413"/>
  <c r="OBQ413"/>
  <c r="OBP413"/>
  <c r="OBO413"/>
  <c r="OBN413"/>
  <c r="OBM413"/>
  <c r="OBL413"/>
  <c r="OBK413"/>
  <c r="OBJ413"/>
  <c r="OBI413"/>
  <c r="OBH413"/>
  <c r="OBG413"/>
  <c r="OBF413"/>
  <c r="OBE413"/>
  <c r="OBD413"/>
  <c r="OBC413"/>
  <c r="OBB413"/>
  <c r="OBA413"/>
  <c r="OAZ413"/>
  <c r="OAY413"/>
  <c r="OAX413"/>
  <c r="OAW413"/>
  <c r="OAV413"/>
  <c r="OAU413"/>
  <c r="OAT413"/>
  <c r="OAS413"/>
  <c r="OAR413"/>
  <c r="OAQ413"/>
  <c r="OAP413"/>
  <c r="OAO413"/>
  <c r="OAN413"/>
  <c r="OAM413"/>
  <c r="OAL413"/>
  <c r="OAK413"/>
  <c r="OAJ413"/>
  <c r="OAI413"/>
  <c r="OAH413"/>
  <c r="OAG413"/>
  <c r="OAF413"/>
  <c r="OAE413"/>
  <c r="OAD413"/>
  <c r="OAC413"/>
  <c r="OAB413"/>
  <c r="OAA413"/>
  <c r="NZZ413"/>
  <c r="NZY413"/>
  <c r="NZX413"/>
  <c r="NZW413"/>
  <c r="NZV413"/>
  <c r="NZU413"/>
  <c r="NZT413"/>
  <c r="NZS413"/>
  <c r="NZR413"/>
  <c r="NZQ413"/>
  <c r="NZP413"/>
  <c r="NZO413"/>
  <c r="NZN413"/>
  <c r="NZM413"/>
  <c r="NZL413"/>
  <c r="NZK413"/>
  <c r="NZJ413"/>
  <c r="NZI413"/>
  <c r="NZH413"/>
  <c r="NZG413"/>
  <c r="NZF413"/>
  <c r="NZE413"/>
  <c r="NZD413"/>
  <c r="NZC413"/>
  <c r="NZB413"/>
  <c r="NZA413"/>
  <c r="NYZ413"/>
  <c r="NYY413"/>
  <c r="NYX413"/>
  <c r="NYW413"/>
  <c r="NYV413"/>
  <c r="NYU413"/>
  <c r="NYT413"/>
  <c r="NYS413"/>
  <c r="NYR413"/>
  <c r="NYQ413"/>
  <c r="NYP413"/>
  <c r="NYO413"/>
  <c r="NYN413"/>
  <c r="NYM413"/>
  <c r="NYL413"/>
  <c r="NYK413"/>
  <c r="NYJ413"/>
  <c r="NYI413"/>
  <c r="NYH413"/>
  <c r="NYG413"/>
  <c r="NYF413"/>
  <c r="NYE413"/>
  <c r="NYD413"/>
  <c r="NYC413"/>
  <c r="NYB413"/>
  <c r="NYA413"/>
  <c r="NXZ413"/>
  <c r="NXY413"/>
  <c r="NXX413"/>
  <c r="NXW413"/>
  <c r="NXV413"/>
  <c r="NXU413"/>
  <c r="NXT413"/>
  <c r="NXS413"/>
  <c r="NXR413"/>
  <c r="NXQ413"/>
  <c r="NXP413"/>
  <c r="NXO413"/>
  <c r="NXN413"/>
  <c r="NXM413"/>
  <c r="NXL413"/>
  <c r="NXK413"/>
  <c r="NXJ413"/>
  <c r="NXI413"/>
  <c r="NXH413"/>
  <c r="NXG413"/>
  <c r="NXF413"/>
  <c r="NXE413"/>
  <c r="NXD413"/>
  <c r="NXC413"/>
  <c r="NXB413"/>
  <c r="NXA413"/>
  <c r="NWZ413"/>
  <c r="NWY413"/>
  <c r="NWX413"/>
  <c r="NWW413"/>
  <c r="NWV413"/>
  <c r="NWU413"/>
  <c r="NWT413"/>
  <c r="NWS413"/>
  <c r="NWR413"/>
  <c r="NWQ413"/>
  <c r="NWP413"/>
  <c r="NWO413"/>
  <c r="NWN413"/>
  <c r="NWM413"/>
  <c r="NWL413"/>
  <c r="NWK413"/>
  <c r="NWJ413"/>
  <c r="NWI413"/>
  <c r="NWH413"/>
  <c r="NWG413"/>
  <c r="NWF413"/>
  <c r="NWE413"/>
  <c r="NWD413"/>
  <c r="NWC413"/>
  <c r="NWB413"/>
  <c r="NWA413"/>
  <c r="NVZ413"/>
  <c r="NVY413"/>
  <c r="NVX413"/>
  <c r="NVW413"/>
  <c r="NVV413"/>
  <c r="NVU413"/>
  <c r="NVT413"/>
  <c r="NVS413"/>
  <c r="NVR413"/>
  <c r="NVQ413"/>
  <c r="NVP413"/>
  <c r="NVO413"/>
  <c r="NVN413"/>
  <c r="NVM413"/>
  <c r="NVL413"/>
  <c r="NVK413"/>
  <c r="NVJ413"/>
  <c r="NVI413"/>
  <c r="NVH413"/>
  <c r="NVG413"/>
  <c r="NVF413"/>
  <c r="NVE413"/>
  <c r="NVD413"/>
  <c r="NVC413"/>
  <c r="NVB413"/>
  <c r="NVA413"/>
  <c r="NUZ413"/>
  <c r="NUY413"/>
  <c r="NUX413"/>
  <c r="NUW413"/>
  <c r="NUV413"/>
  <c r="NUU413"/>
  <c r="NUT413"/>
  <c r="NUS413"/>
  <c r="NUR413"/>
  <c r="NUQ413"/>
  <c r="NUP413"/>
  <c r="NUO413"/>
  <c r="NUN413"/>
  <c r="NUM413"/>
  <c r="NUL413"/>
  <c r="NUK413"/>
  <c r="NUJ413"/>
  <c r="NUI413"/>
  <c r="NUH413"/>
  <c r="NUG413"/>
  <c r="NUF413"/>
  <c r="NUE413"/>
  <c r="NUD413"/>
  <c r="NUC413"/>
  <c r="NUB413"/>
  <c r="NUA413"/>
  <c r="NTZ413"/>
  <c r="NTY413"/>
  <c r="NTX413"/>
  <c r="NTW413"/>
  <c r="NTV413"/>
  <c r="NTU413"/>
  <c r="NTT413"/>
  <c r="NTS413"/>
  <c r="NTR413"/>
  <c r="NTQ413"/>
  <c r="NTP413"/>
  <c r="NTO413"/>
  <c r="NTN413"/>
  <c r="NTM413"/>
  <c r="NTL413"/>
  <c r="NTK413"/>
  <c r="NTJ413"/>
  <c r="NTI413"/>
  <c r="NTH413"/>
  <c r="NTG413"/>
  <c r="NTF413"/>
  <c r="NTE413"/>
  <c r="NTD413"/>
  <c r="NTC413"/>
  <c r="NTB413"/>
  <c r="NTA413"/>
  <c r="NSZ413"/>
  <c r="NSY413"/>
  <c r="NSX413"/>
  <c r="NSW413"/>
  <c r="NSV413"/>
  <c r="NSU413"/>
  <c r="NST413"/>
  <c r="NSS413"/>
  <c r="NSR413"/>
  <c r="NSQ413"/>
  <c r="NSP413"/>
  <c r="NSO413"/>
  <c r="NSN413"/>
  <c r="NSM413"/>
  <c r="NSL413"/>
  <c r="NSK413"/>
  <c r="NSJ413"/>
  <c r="NSI413"/>
  <c r="NSH413"/>
  <c r="NSG413"/>
  <c r="NSF413"/>
  <c r="NSE413"/>
  <c r="NSD413"/>
  <c r="NSC413"/>
  <c r="NSB413"/>
  <c r="NSA413"/>
  <c r="NRZ413"/>
  <c r="NRY413"/>
  <c r="NRX413"/>
  <c r="NRW413"/>
  <c r="NRV413"/>
  <c r="NRU413"/>
  <c r="NRT413"/>
  <c r="NRS413"/>
  <c r="NRR413"/>
  <c r="NRQ413"/>
  <c r="NRP413"/>
  <c r="NRO413"/>
  <c r="NRN413"/>
  <c r="NRM413"/>
  <c r="NRL413"/>
  <c r="NRK413"/>
  <c r="NRJ413"/>
  <c r="NRI413"/>
  <c r="NRH413"/>
  <c r="NRG413"/>
  <c r="NRF413"/>
  <c r="NRE413"/>
  <c r="NRD413"/>
  <c r="NRC413"/>
  <c r="NRB413"/>
  <c r="NRA413"/>
  <c r="NQZ413"/>
  <c r="NQY413"/>
  <c r="NQX413"/>
  <c r="NQW413"/>
  <c r="NQV413"/>
  <c r="NQU413"/>
  <c r="NQT413"/>
  <c r="NQS413"/>
  <c r="NQR413"/>
  <c r="NQQ413"/>
  <c r="NQP413"/>
  <c r="NQO413"/>
  <c r="NQN413"/>
  <c r="NQM413"/>
  <c r="NQL413"/>
  <c r="NQK413"/>
  <c r="NQJ413"/>
  <c r="NQI413"/>
  <c r="NQH413"/>
  <c r="NQG413"/>
  <c r="NQF413"/>
  <c r="NQE413"/>
  <c r="NQD413"/>
  <c r="NQC413"/>
  <c r="NQB413"/>
  <c r="NQA413"/>
  <c r="NPZ413"/>
  <c r="NPY413"/>
  <c r="NPX413"/>
  <c r="NPW413"/>
  <c r="NPV413"/>
  <c r="NPU413"/>
  <c r="NPT413"/>
  <c r="NPS413"/>
  <c r="NPR413"/>
  <c r="NPQ413"/>
  <c r="NPP413"/>
  <c r="NPO413"/>
  <c r="NPN413"/>
  <c r="NPM413"/>
  <c r="NPL413"/>
  <c r="NPK413"/>
  <c r="NPJ413"/>
  <c r="NPI413"/>
  <c r="NPH413"/>
  <c r="NPG413"/>
  <c r="NPF413"/>
  <c r="NPE413"/>
  <c r="NPD413"/>
  <c r="NPC413"/>
  <c r="NPB413"/>
  <c r="NPA413"/>
  <c r="NOZ413"/>
  <c r="NOY413"/>
  <c r="NOX413"/>
  <c r="NOW413"/>
  <c r="NOV413"/>
  <c r="NOU413"/>
  <c r="NOT413"/>
  <c r="NOS413"/>
  <c r="NOR413"/>
  <c r="NOQ413"/>
  <c r="NOP413"/>
  <c r="NOO413"/>
  <c r="NON413"/>
  <c r="NOM413"/>
  <c r="NOL413"/>
  <c r="NOK413"/>
  <c r="NOJ413"/>
  <c r="NOI413"/>
  <c r="NOH413"/>
  <c r="NOG413"/>
  <c r="NOF413"/>
  <c r="NOE413"/>
  <c r="NOD413"/>
  <c r="NOC413"/>
  <c r="NOB413"/>
  <c r="NOA413"/>
  <c r="NNZ413"/>
  <c r="NNY413"/>
  <c r="NNX413"/>
  <c r="NNW413"/>
  <c r="NNV413"/>
  <c r="NNU413"/>
  <c r="NNT413"/>
  <c r="NNS413"/>
  <c r="NNR413"/>
  <c r="NNQ413"/>
  <c r="NNP413"/>
  <c r="NNO413"/>
  <c r="NNN413"/>
  <c r="NNM413"/>
  <c r="NNL413"/>
  <c r="NNK413"/>
  <c r="NNJ413"/>
  <c r="NNI413"/>
  <c r="NNH413"/>
  <c r="NNG413"/>
  <c r="NNF413"/>
  <c r="NNE413"/>
  <c r="NND413"/>
  <c r="NNC413"/>
  <c r="NNB413"/>
  <c r="NNA413"/>
  <c r="NMZ413"/>
  <c r="NMY413"/>
  <c r="NMX413"/>
  <c r="NMW413"/>
  <c r="NMV413"/>
  <c r="NMU413"/>
  <c r="NMT413"/>
  <c r="NMS413"/>
  <c r="NMR413"/>
  <c r="NMQ413"/>
  <c r="NMP413"/>
  <c r="NMO413"/>
  <c r="NMN413"/>
  <c r="NMM413"/>
  <c r="NML413"/>
  <c r="NMK413"/>
  <c r="NMJ413"/>
  <c r="NMI413"/>
  <c r="NMH413"/>
  <c r="NMG413"/>
  <c r="NMF413"/>
  <c r="NME413"/>
  <c r="NMD413"/>
  <c r="NMC413"/>
  <c r="NMB413"/>
  <c r="NMA413"/>
  <c r="NLZ413"/>
  <c r="NLY413"/>
  <c r="NLX413"/>
  <c r="NLW413"/>
  <c r="NLV413"/>
  <c r="NLU413"/>
  <c r="NLT413"/>
  <c r="NLS413"/>
  <c r="NLR413"/>
  <c r="NLQ413"/>
  <c r="NLP413"/>
  <c r="NLO413"/>
  <c r="NLN413"/>
  <c r="NLM413"/>
  <c r="NLL413"/>
  <c r="NLK413"/>
  <c r="NLJ413"/>
  <c r="NLI413"/>
  <c r="NLH413"/>
  <c r="NLG413"/>
  <c r="NLF413"/>
  <c r="NLE413"/>
  <c r="NLD413"/>
  <c r="NLC413"/>
  <c r="NLB413"/>
  <c r="NLA413"/>
  <c r="NKZ413"/>
  <c r="NKY413"/>
  <c r="NKX413"/>
  <c r="NKW413"/>
  <c r="NKV413"/>
  <c r="NKU413"/>
  <c r="NKT413"/>
  <c r="NKS413"/>
  <c r="NKR413"/>
  <c r="NKQ413"/>
  <c r="NKP413"/>
  <c r="NKO413"/>
  <c r="NKN413"/>
  <c r="NKM413"/>
  <c r="NKL413"/>
  <c r="NKK413"/>
  <c r="NKJ413"/>
  <c r="NKI413"/>
  <c r="NKH413"/>
  <c r="NKG413"/>
  <c r="NKF413"/>
  <c r="NKE413"/>
  <c r="NKD413"/>
  <c r="NKC413"/>
  <c r="NKB413"/>
  <c r="NKA413"/>
  <c r="NJZ413"/>
  <c r="NJY413"/>
  <c r="NJX413"/>
  <c r="NJW413"/>
  <c r="NJV413"/>
  <c r="NJU413"/>
  <c r="NJT413"/>
  <c r="NJS413"/>
  <c r="NJR413"/>
  <c r="NJQ413"/>
  <c r="NJP413"/>
  <c r="NJO413"/>
  <c r="NJN413"/>
  <c r="NJM413"/>
  <c r="NJL413"/>
  <c r="NJK413"/>
  <c r="NJJ413"/>
  <c r="NJI413"/>
  <c r="NJH413"/>
  <c r="NJG413"/>
  <c r="NJF413"/>
  <c r="NJE413"/>
  <c r="NJD413"/>
  <c r="NJC413"/>
  <c r="NJB413"/>
  <c r="NJA413"/>
  <c r="NIZ413"/>
  <c r="NIY413"/>
  <c r="NIX413"/>
  <c r="NIW413"/>
  <c r="NIV413"/>
  <c r="NIU413"/>
  <c r="NIT413"/>
  <c r="NIS413"/>
  <c r="NIR413"/>
  <c r="NIQ413"/>
  <c r="NIP413"/>
  <c r="NIO413"/>
  <c r="NIN413"/>
  <c r="NIM413"/>
  <c r="NIL413"/>
  <c r="NIK413"/>
  <c r="NIJ413"/>
  <c r="NII413"/>
  <c r="NIH413"/>
  <c r="NIG413"/>
  <c r="NIF413"/>
  <c r="NIE413"/>
  <c r="NID413"/>
  <c r="NIC413"/>
  <c r="NIB413"/>
  <c r="NIA413"/>
  <c r="NHZ413"/>
  <c r="NHY413"/>
  <c r="NHX413"/>
  <c r="NHW413"/>
  <c r="NHV413"/>
  <c r="NHU413"/>
  <c r="NHT413"/>
  <c r="NHS413"/>
  <c r="NHR413"/>
  <c r="NHQ413"/>
  <c r="NHP413"/>
  <c r="NHO413"/>
  <c r="NHN413"/>
  <c r="NHM413"/>
  <c r="NHL413"/>
  <c r="NHK413"/>
  <c r="NHJ413"/>
  <c r="NHI413"/>
  <c r="NHH413"/>
  <c r="NHG413"/>
  <c r="NHF413"/>
  <c r="NHE413"/>
  <c r="NHD413"/>
  <c r="NHC413"/>
  <c r="NHB413"/>
  <c r="NHA413"/>
  <c r="NGZ413"/>
  <c r="NGY413"/>
  <c r="NGX413"/>
  <c r="NGW413"/>
  <c r="NGV413"/>
  <c r="NGU413"/>
  <c r="NGT413"/>
  <c r="NGS413"/>
  <c r="NGR413"/>
  <c r="NGQ413"/>
  <c r="NGP413"/>
  <c r="NGO413"/>
  <c r="NGN413"/>
  <c r="NGM413"/>
  <c r="NGL413"/>
  <c r="NGK413"/>
  <c r="NGJ413"/>
  <c r="NGI413"/>
  <c r="NGH413"/>
  <c r="NGG413"/>
  <c r="NGF413"/>
  <c r="NGE413"/>
  <c r="NGD413"/>
  <c r="NGC413"/>
  <c r="NGB413"/>
  <c r="NGA413"/>
  <c r="NFZ413"/>
  <c r="NFY413"/>
  <c r="NFX413"/>
  <c r="NFW413"/>
  <c r="NFV413"/>
  <c r="NFU413"/>
  <c r="NFT413"/>
  <c r="NFS413"/>
  <c r="NFR413"/>
  <c r="NFQ413"/>
  <c r="NFP413"/>
  <c r="NFO413"/>
  <c r="NFN413"/>
  <c r="NFM413"/>
  <c r="NFL413"/>
  <c r="NFK413"/>
  <c r="NFJ413"/>
  <c r="NFI413"/>
  <c r="NFH413"/>
  <c r="NFG413"/>
  <c r="NFF413"/>
  <c r="NFE413"/>
  <c r="NFD413"/>
  <c r="NFC413"/>
  <c r="NFB413"/>
  <c r="NFA413"/>
  <c r="NEZ413"/>
  <c r="NEY413"/>
  <c r="NEX413"/>
  <c r="NEW413"/>
  <c r="NEV413"/>
  <c r="NEU413"/>
  <c r="NET413"/>
  <c r="NES413"/>
  <c r="NER413"/>
  <c r="NEQ413"/>
  <c r="NEP413"/>
  <c r="NEO413"/>
  <c r="NEN413"/>
  <c r="NEM413"/>
  <c r="NEL413"/>
  <c r="NEK413"/>
  <c r="NEJ413"/>
  <c r="NEI413"/>
  <c r="NEH413"/>
  <c r="NEG413"/>
  <c r="NEF413"/>
  <c r="NEE413"/>
  <c r="NED413"/>
  <c r="NEC413"/>
  <c r="NEB413"/>
  <c r="NEA413"/>
  <c r="NDZ413"/>
  <c r="NDY413"/>
  <c r="NDX413"/>
  <c r="NDW413"/>
  <c r="NDV413"/>
  <c r="NDU413"/>
  <c r="NDT413"/>
  <c r="NDS413"/>
  <c r="NDR413"/>
  <c r="NDQ413"/>
  <c r="NDP413"/>
  <c r="NDO413"/>
  <c r="NDN413"/>
  <c r="NDM413"/>
  <c r="NDL413"/>
  <c r="NDK413"/>
  <c r="NDJ413"/>
  <c r="NDI413"/>
  <c r="NDH413"/>
  <c r="NDG413"/>
  <c r="NDF413"/>
  <c r="NDE413"/>
  <c r="NDD413"/>
  <c r="NDC413"/>
  <c r="NDB413"/>
  <c r="NDA413"/>
  <c r="NCZ413"/>
  <c r="NCY413"/>
  <c r="NCX413"/>
  <c r="NCW413"/>
  <c r="NCV413"/>
  <c r="NCU413"/>
  <c r="NCT413"/>
  <c r="NCS413"/>
  <c r="NCR413"/>
  <c r="NCQ413"/>
  <c r="NCP413"/>
  <c r="NCO413"/>
  <c r="NCN413"/>
  <c r="NCM413"/>
  <c r="NCL413"/>
  <c r="NCK413"/>
  <c r="NCJ413"/>
  <c r="NCI413"/>
  <c r="NCH413"/>
  <c r="NCG413"/>
  <c r="NCF413"/>
  <c r="NCE413"/>
  <c r="NCD413"/>
  <c r="NCC413"/>
  <c r="NCB413"/>
  <c r="NCA413"/>
  <c r="NBZ413"/>
  <c r="NBY413"/>
  <c r="NBX413"/>
  <c r="NBW413"/>
  <c r="NBV413"/>
  <c r="NBU413"/>
  <c r="NBT413"/>
  <c r="NBS413"/>
  <c r="NBR413"/>
  <c r="NBQ413"/>
  <c r="NBP413"/>
  <c r="NBO413"/>
  <c r="NBN413"/>
  <c r="NBM413"/>
  <c r="NBL413"/>
  <c r="NBK413"/>
  <c r="NBJ413"/>
  <c r="NBI413"/>
  <c r="NBH413"/>
  <c r="NBG413"/>
  <c r="NBF413"/>
  <c r="NBE413"/>
  <c r="NBD413"/>
  <c r="NBC413"/>
  <c r="NBB413"/>
  <c r="NBA413"/>
  <c r="NAZ413"/>
  <c r="NAY413"/>
  <c r="NAX413"/>
  <c r="NAW413"/>
  <c r="NAV413"/>
  <c r="NAU413"/>
  <c r="NAT413"/>
  <c r="NAS413"/>
  <c r="NAR413"/>
  <c r="NAQ413"/>
  <c r="NAP413"/>
  <c r="NAO413"/>
  <c r="NAN413"/>
  <c r="NAM413"/>
  <c r="NAL413"/>
  <c r="NAK413"/>
  <c r="NAJ413"/>
  <c r="NAI413"/>
  <c r="NAH413"/>
  <c r="NAG413"/>
  <c r="NAF413"/>
  <c r="NAE413"/>
  <c r="NAD413"/>
  <c r="NAC413"/>
  <c r="NAB413"/>
  <c r="NAA413"/>
  <c r="MZZ413"/>
  <c r="MZY413"/>
  <c r="MZX413"/>
  <c r="MZW413"/>
  <c r="MZV413"/>
  <c r="MZU413"/>
  <c r="MZT413"/>
  <c r="MZS413"/>
  <c r="MZR413"/>
  <c r="MZQ413"/>
  <c r="MZP413"/>
  <c r="MZO413"/>
  <c r="MZN413"/>
  <c r="MZM413"/>
  <c r="MZL413"/>
  <c r="MZK413"/>
  <c r="MZJ413"/>
  <c r="MZI413"/>
  <c r="MZH413"/>
  <c r="MZG413"/>
  <c r="MZF413"/>
  <c r="MZE413"/>
  <c r="MZD413"/>
  <c r="MZC413"/>
  <c r="MZB413"/>
  <c r="MZA413"/>
  <c r="MYZ413"/>
  <c r="MYY413"/>
  <c r="MYX413"/>
  <c r="MYW413"/>
  <c r="MYV413"/>
  <c r="MYU413"/>
  <c r="MYT413"/>
  <c r="MYS413"/>
  <c r="MYR413"/>
  <c r="MYQ413"/>
  <c r="MYP413"/>
  <c r="MYO413"/>
  <c r="MYN413"/>
  <c r="MYM413"/>
  <c r="MYL413"/>
  <c r="MYK413"/>
  <c r="MYJ413"/>
  <c r="MYI413"/>
  <c r="MYH413"/>
  <c r="MYG413"/>
  <c r="MYF413"/>
  <c r="MYE413"/>
  <c r="MYD413"/>
  <c r="MYC413"/>
  <c r="MYB413"/>
  <c r="MYA413"/>
  <c r="MXZ413"/>
  <c r="MXY413"/>
  <c r="MXX413"/>
  <c r="MXW413"/>
  <c r="MXV413"/>
  <c r="MXU413"/>
  <c r="MXT413"/>
  <c r="MXS413"/>
  <c r="MXR413"/>
  <c r="MXQ413"/>
  <c r="MXP413"/>
  <c r="MXO413"/>
  <c r="MXN413"/>
  <c r="MXM413"/>
  <c r="MXL413"/>
  <c r="MXK413"/>
  <c r="MXJ413"/>
  <c r="MXI413"/>
  <c r="MXH413"/>
  <c r="MXG413"/>
  <c r="MXF413"/>
  <c r="MXE413"/>
  <c r="MXD413"/>
  <c r="MXC413"/>
  <c r="MXB413"/>
  <c r="MXA413"/>
  <c r="MWZ413"/>
  <c r="MWY413"/>
  <c r="MWX413"/>
  <c r="MWW413"/>
  <c r="MWV413"/>
  <c r="MWU413"/>
  <c r="MWT413"/>
  <c r="MWS413"/>
  <c r="MWR413"/>
  <c r="MWQ413"/>
  <c r="MWP413"/>
  <c r="MWO413"/>
  <c r="MWN413"/>
  <c r="MWM413"/>
  <c r="MWL413"/>
  <c r="MWK413"/>
  <c r="MWJ413"/>
  <c r="MWI413"/>
  <c r="MWH413"/>
  <c r="MWG413"/>
  <c r="MWF413"/>
  <c r="MWE413"/>
  <c r="MWD413"/>
  <c r="MWC413"/>
  <c r="MWB413"/>
  <c r="MWA413"/>
  <c r="MVZ413"/>
  <c r="MVY413"/>
  <c r="MVX413"/>
  <c r="MVW413"/>
  <c r="MVV413"/>
  <c r="MVU413"/>
  <c r="MVT413"/>
  <c r="MVS413"/>
  <c r="MVR413"/>
  <c r="MVQ413"/>
  <c r="MVP413"/>
  <c r="MVO413"/>
  <c r="MVN413"/>
  <c r="MVM413"/>
  <c r="MVL413"/>
  <c r="MVK413"/>
  <c r="MVJ413"/>
  <c r="MVI413"/>
  <c r="MVH413"/>
  <c r="MVG413"/>
  <c r="MVF413"/>
  <c r="MVE413"/>
  <c r="MVD413"/>
  <c r="MVC413"/>
  <c r="MVB413"/>
  <c r="MVA413"/>
  <c r="MUZ413"/>
  <c r="MUY413"/>
  <c r="MUX413"/>
  <c r="MUW413"/>
  <c r="MUV413"/>
  <c r="MUU413"/>
  <c r="MUT413"/>
  <c r="MUS413"/>
  <c r="MUR413"/>
  <c r="MUQ413"/>
  <c r="MUP413"/>
  <c r="MUO413"/>
  <c r="MUN413"/>
  <c r="MUM413"/>
  <c r="MUL413"/>
  <c r="MUK413"/>
  <c r="MUJ413"/>
  <c r="MUI413"/>
  <c r="MUH413"/>
  <c r="MUG413"/>
  <c r="MUF413"/>
  <c r="MUE413"/>
  <c r="MUD413"/>
  <c r="MUC413"/>
  <c r="MUB413"/>
  <c r="MUA413"/>
  <c r="MTZ413"/>
  <c r="MTY413"/>
  <c r="MTX413"/>
  <c r="MTW413"/>
  <c r="MTV413"/>
  <c r="MTU413"/>
  <c r="MTT413"/>
  <c r="MTS413"/>
  <c r="MTR413"/>
  <c r="MTQ413"/>
  <c r="MTP413"/>
  <c r="MTO413"/>
  <c r="MTN413"/>
  <c r="MTM413"/>
  <c r="MTL413"/>
  <c r="MTK413"/>
  <c r="MTJ413"/>
  <c r="MTI413"/>
  <c r="MTH413"/>
  <c r="MTG413"/>
  <c r="MTF413"/>
  <c r="MTE413"/>
  <c r="MTD413"/>
  <c r="MTC413"/>
  <c r="MTB413"/>
  <c r="MTA413"/>
  <c r="MSZ413"/>
  <c r="MSY413"/>
  <c r="MSX413"/>
  <c r="MSW413"/>
  <c r="MSV413"/>
  <c r="MSU413"/>
  <c r="MST413"/>
  <c r="MSS413"/>
  <c r="MSR413"/>
  <c r="MSQ413"/>
  <c r="MSP413"/>
  <c r="MSO413"/>
  <c r="MSN413"/>
  <c r="MSM413"/>
  <c r="MSL413"/>
  <c r="MSK413"/>
  <c r="MSJ413"/>
  <c r="MSI413"/>
  <c r="MSH413"/>
  <c r="MSG413"/>
  <c r="MSF413"/>
  <c r="MSE413"/>
  <c r="MSD413"/>
  <c r="MSC413"/>
  <c r="MSB413"/>
  <c r="MSA413"/>
  <c r="MRZ413"/>
  <c r="MRY413"/>
  <c r="MRX413"/>
  <c r="MRW413"/>
  <c r="MRV413"/>
  <c r="MRU413"/>
  <c r="MRT413"/>
  <c r="MRS413"/>
  <c r="MRR413"/>
  <c r="MRQ413"/>
  <c r="MRP413"/>
  <c r="MRO413"/>
  <c r="MRN413"/>
  <c r="MRM413"/>
  <c r="MRL413"/>
  <c r="MRK413"/>
  <c r="MRJ413"/>
  <c r="MRI413"/>
  <c r="MRH413"/>
  <c r="MRG413"/>
  <c r="MRF413"/>
  <c r="MRE413"/>
  <c r="MRD413"/>
  <c r="MRC413"/>
  <c r="MRB413"/>
  <c r="MRA413"/>
  <c r="MQZ413"/>
  <c r="MQY413"/>
  <c r="MQX413"/>
  <c r="MQW413"/>
  <c r="MQV413"/>
  <c r="MQU413"/>
  <c r="MQT413"/>
  <c r="MQS413"/>
  <c r="MQR413"/>
  <c r="MQQ413"/>
  <c r="MQP413"/>
  <c r="MQO413"/>
  <c r="MQN413"/>
  <c r="MQM413"/>
  <c r="MQL413"/>
  <c r="MQK413"/>
  <c r="MQJ413"/>
  <c r="MQI413"/>
  <c r="MQH413"/>
  <c r="MQG413"/>
  <c r="MQF413"/>
  <c r="MQE413"/>
  <c r="MQD413"/>
  <c r="MQC413"/>
  <c r="MQB413"/>
  <c r="MQA413"/>
  <c r="MPZ413"/>
  <c r="MPY413"/>
  <c r="MPX413"/>
  <c r="MPW413"/>
  <c r="MPV413"/>
  <c r="MPU413"/>
  <c r="MPT413"/>
  <c r="MPS413"/>
  <c r="MPR413"/>
  <c r="MPQ413"/>
  <c r="MPP413"/>
  <c r="MPO413"/>
  <c r="MPN413"/>
  <c r="MPM413"/>
  <c r="MPL413"/>
  <c r="MPK413"/>
  <c r="MPJ413"/>
  <c r="MPI413"/>
  <c r="MPH413"/>
  <c r="MPG413"/>
  <c r="MPF413"/>
  <c r="MPE413"/>
  <c r="MPD413"/>
  <c r="MPC413"/>
  <c r="MPB413"/>
  <c r="MPA413"/>
  <c r="MOZ413"/>
  <c r="MOY413"/>
  <c r="MOX413"/>
  <c r="MOW413"/>
  <c r="MOV413"/>
  <c r="MOU413"/>
  <c r="MOT413"/>
  <c r="MOS413"/>
  <c r="MOR413"/>
  <c r="MOQ413"/>
  <c r="MOP413"/>
  <c r="MOO413"/>
  <c r="MON413"/>
  <c r="MOM413"/>
  <c r="MOL413"/>
  <c r="MOK413"/>
  <c r="MOJ413"/>
  <c r="MOI413"/>
  <c r="MOH413"/>
  <c r="MOG413"/>
  <c r="MOF413"/>
  <c r="MOE413"/>
  <c r="MOD413"/>
  <c r="MOC413"/>
  <c r="MOB413"/>
  <c r="MOA413"/>
  <c r="MNZ413"/>
  <c r="MNY413"/>
  <c r="MNX413"/>
  <c r="MNW413"/>
  <c r="MNV413"/>
  <c r="MNU413"/>
  <c r="MNT413"/>
  <c r="MNS413"/>
  <c r="MNR413"/>
  <c r="MNQ413"/>
  <c r="MNP413"/>
  <c r="MNO413"/>
  <c r="MNN413"/>
  <c r="MNM413"/>
  <c r="MNL413"/>
  <c r="MNK413"/>
  <c r="MNJ413"/>
  <c r="MNI413"/>
  <c r="MNH413"/>
  <c r="MNG413"/>
  <c r="MNF413"/>
  <c r="MNE413"/>
  <c r="MND413"/>
  <c r="MNC413"/>
  <c r="MNB413"/>
  <c r="MNA413"/>
  <c r="MMZ413"/>
  <c r="MMY413"/>
  <c r="MMX413"/>
  <c r="MMW413"/>
  <c r="MMV413"/>
  <c r="MMU413"/>
  <c r="MMT413"/>
  <c r="MMS413"/>
  <c r="MMR413"/>
  <c r="MMQ413"/>
  <c r="MMP413"/>
  <c r="MMO413"/>
  <c r="MMN413"/>
  <c r="MMM413"/>
  <c r="MML413"/>
  <c r="MMK413"/>
  <c r="MMJ413"/>
  <c r="MMI413"/>
  <c r="MMH413"/>
  <c r="MMG413"/>
  <c r="MMF413"/>
  <c r="MME413"/>
  <c r="MMD413"/>
  <c r="MMC413"/>
  <c r="MMB413"/>
  <c r="MMA413"/>
  <c r="MLZ413"/>
  <c r="MLY413"/>
  <c r="MLX413"/>
  <c r="MLW413"/>
  <c r="MLV413"/>
  <c r="MLU413"/>
  <c r="MLT413"/>
  <c r="MLS413"/>
  <c r="MLR413"/>
  <c r="MLQ413"/>
  <c r="MLP413"/>
  <c r="MLO413"/>
  <c r="MLN413"/>
  <c r="MLM413"/>
  <c r="MLL413"/>
  <c r="MLK413"/>
  <c r="MLJ413"/>
  <c r="MLI413"/>
  <c r="MLH413"/>
  <c r="MLG413"/>
  <c r="MLF413"/>
  <c r="MLE413"/>
  <c r="MLD413"/>
  <c r="MLC413"/>
  <c r="MLB413"/>
  <c r="MLA413"/>
  <c r="MKZ413"/>
  <c r="MKY413"/>
  <c r="MKX413"/>
  <c r="MKW413"/>
  <c r="MKV413"/>
  <c r="MKU413"/>
  <c r="MKT413"/>
  <c r="MKS413"/>
  <c r="MKR413"/>
  <c r="MKQ413"/>
  <c r="MKP413"/>
  <c r="MKO413"/>
  <c r="MKN413"/>
  <c r="MKM413"/>
  <c r="MKL413"/>
  <c r="MKK413"/>
  <c r="MKJ413"/>
  <c r="MKI413"/>
  <c r="MKH413"/>
  <c r="MKG413"/>
  <c r="MKF413"/>
  <c r="MKE413"/>
  <c r="MKD413"/>
  <c r="MKC413"/>
  <c r="MKB413"/>
  <c r="MKA413"/>
  <c r="MJZ413"/>
  <c r="MJY413"/>
  <c r="MJX413"/>
  <c r="MJW413"/>
  <c r="MJV413"/>
  <c r="MJU413"/>
  <c r="MJT413"/>
  <c r="MJS413"/>
  <c r="MJR413"/>
  <c r="MJQ413"/>
  <c r="MJP413"/>
  <c r="MJO413"/>
  <c r="MJN413"/>
  <c r="MJM413"/>
  <c r="MJL413"/>
  <c r="MJK413"/>
  <c r="MJJ413"/>
  <c r="MJI413"/>
  <c r="MJH413"/>
  <c r="MJG413"/>
  <c r="MJF413"/>
  <c r="MJE413"/>
  <c r="MJD413"/>
  <c r="MJC413"/>
  <c r="MJB413"/>
  <c r="MJA413"/>
  <c r="MIZ413"/>
  <c r="MIY413"/>
  <c r="MIX413"/>
  <c r="MIW413"/>
  <c r="MIV413"/>
  <c r="MIU413"/>
  <c r="MIT413"/>
  <c r="MIS413"/>
  <c r="MIR413"/>
  <c r="MIQ413"/>
  <c r="MIP413"/>
  <c r="MIO413"/>
  <c r="MIN413"/>
  <c r="MIM413"/>
  <c r="MIL413"/>
  <c r="MIK413"/>
  <c r="MIJ413"/>
  <c r="MII413"/>
  <c r="MIH413"/>
  <c r="MIG413"/>
  <c r="MIF413"/>
  <c r="MIE413"/>
  <c r="MID413"/>
  <c r="MIC413"/>
  <c r="MIB413"/>
  <c r="MIA413"/>
  <c r="MHZ413"/>
  <c r="MHY413"/>
  <c r="MHX413"/>
  <c r="MHW413"/>
  <c r="MHV413"/>
  <c r="MHU413"/>
  <c r="MHT413"/>
  <c r="MHS413"/>
  <c r="MHR413"/>
  <c r="MHQ413"/>
  <c r="MHP413"/>
  <c r="MHO413"/>
  <c r="MHN413"/>
  <c r="MHM413"/>
  <c r="MHL413"/>
  <c r="MHK413"/>
  <c r="MHJ413"/>
  <c r="MHI413"/>
  <c r="MHH413"/>
  <c r="MHG413"/>
  <c r="MHF413"/>
  <c r="MHE413"/>
  <c r="MHD413"/>
  <c r="MHC413"/>
  <c r="MHB413"/>
  <c r="MHA413"/>
  <c r="MGZ413"/>
  <c r="MGY413"/>
  <c r="MGX413"/>
  <c r="MGW413"/>
  <c r="MGV413"/>
  <c r="MGU413"/>
  <c r="MGT413"/>
  <c r="MGS413"/>
  <c r="MGR413"/>
  <c r="MGQ413"/>
  <c r="MGP413"/>
  <c r="MGO413"/>
  <c r="MGN413"/>
  <c r="MGM413"/>
  <c r="MGL413"/>
  <c r="MGK413"/>
  <c r="MGJ413"/>
  <c r="MGI413"/>
  <c r="MGH413"/>
  <c r="MGG413"/>
  <c r="MGF413"/>
  <c r="MGE413"/>
  <c r="MGD413"/>
  <c r="MGC413"/>
  <c r="MGB413"/>
  <c r="MGA413"/>
  <c r="MFZ413"/>
  <c r="MFY413"/>
  <c r="MFX413"/>
  <c r="MFW413"/>
  <c r="MFV413"/>
  <c r="MFU413"/>
  <c r="MFT413"/>
  <c r="MFS413"/>
  <c r="MFR413"/>
  <c r="MFQ413"/>
  <c r="MFP413"/>
  <c r="MFO413"/>
  <c r="MFN413"/>
  <c r="MFM413"/>
  <c r="MFL413"/>
  <c r="MFK413"/>
  <c r="MFJ413"/>
  <c r="MFI413"/>
  <c r="MFH413"/>
  <c r="MFG413"/>
  <c r="MFF413"/>
  <c r="MFE413"/>
  <c r="MFD413"/>
  <c r="MFC413"/>
  <c r="MFB413"/>
  <c r="MFA413"/>
  <c r="MEZ413"/>
  <c r="MEY413"/>
  <c r="MEX413"/>
  <c r="MEW413"/>
  <c r="MEV413"/>
  <c r="MEU413"/>
  <c r="MET413"/>
  <c r="MES413"/>
  <c r="MER413"/>
  <c r="MEQ413"/>
  <c r="MEP413"/>
  <c r="MEO413"/>
  <c r="MEN413"/>
  <c r="MEM413"/>
  <c r="MEL413"/>
  <c r="MEK413"/>
  <c r="MEJ413"/>
  <c r="MEI413"/>
  <c r="MEH413"/>
  <c r="MEG413"/>
  <c r="MEF413"/>
  <c r="MEE413"/>
  <c r="MED413"/>
  <c r="MEC413"/>
  <c r="MEB413"/>
  <c r="MEA413"/>
  <c r="MDZ413"/>
  <c r="MDY413"/>
  <c r="MDX413"/>
  <c r="MDW413"/>
  <c r="MDV413"/>
  <c r="MDU413"/>
  <c r="MDT413"/>
  <c r="MDS413"/>
  <c r="MDR413"/>
  <c r="MDQ413"/>
  <c r="MDP413"/>
  <c r="MDO413"/>
  <c r="MDN413"/>
  <c r="MDM413"/>
  <c r="MDL413"/>
  <c r="MDK413"/>
  <c r="MDJ413"/>
  <c r="MDI413"/>
  <c r="MDH413"/>
  <c r="MDG413"/>
  <c r="MDF413"/>
  <c r="MDE413"/>
  <c r="MDD413"/>
  <c r="MDC413"/>
  <c r="MDB413"/>
  <c r="MDA413"/>
  <c r="MCZ413"/>
  <c r="MCY413"/>
  <c r="MCX413"/>
  <c r="MCW413"/>
  <c r="MCV413"/>
  <c r="MCU413"/>
  <c r="MCT413"/>
  <c r="MCS413"/>
  <c r="MCR413"/>
  <c r="MCQ413"/>
  <c r="MCP413"/>
  <c r="MCO413"/>
  <c r="MCN413"/>
  <c r="MCM413"/>
  <c r="MCL413"/>
  <c r="MCK413"/>
  <c r="MCJ413"/>
  <c r="MCI413"/>
  <c r="MCH413"/>
  <c r="MCG413"/>
  <c r="MCF413"/>
  <c r="MCE413"/>
  <c r="MCD413"/>
  <c r="MCC413"/>
  <c r="MCB413"/>
  <c r="MCA413"/>
  <c r="MBZ413"/>
  <c r="MBY413"/>
  <c r="MBX413"/>
  <c r="MBW413"/>
  <c r="MBV413"/>
  <c r="MBU413"/>
  <c r="MBT413"/>
  <c r="MBS413"/>
  <c r="MBR413"/>
  <c r="MBQ413"/>
  <c r="MBP413"/>
  <c r="MBO413"/>
  <c r="MBN413"/>
  <c r="MBM413"/>
  <c r="MBL413"/>
  <c r="MBK413"/>
  <c r="MBJ413"/>
  <c r="MBI413"/>
  <c r="MBH413"/>
  <c r="MBG413"/>
  <c r="MBF413"/>
  <c r="MBE413"/>
  <c r="MBD413"/>
  <c r="MBC413"/>
  <c r="MBB413"/>
  <c r="MBA413"/>
  <c r="MAZ413"/>
  <c r="MAY413"/>
  <c r="MAX413"/>
  <c r="MAW413"/>
  <c r="MAV413"/>
  <c r="MAU413"/>
  <c r="MAT413"/>
  <c r="MAS413"/>
  <c r="MAR413"/>
  <c r="MAQ413"/>
  <c r="MAP413"/>
  <c r="MAO413"/>
  <c r="MAN413"/>
  <c r="MAM413"/>
  <c r="MAL413"/>
  <c r="MAK413"/>
  <c r="MAJ413"/>
  <c r="MAI413"/>
  <c r="MAH413"/>
  <c r="MAG413"/>
  <c r="MAF413"/>
  <c r="MAE413"/>
  <c r="MAD413"/>
  <c r="MAC413"/>
  <c r="MAB413"/>
  <c r="MAA413"/>
  <c r="LZZ413"/>
  <c r="LZY413"/>
  <c r="LZX413"/>
  <c r="LZW413"/>
  <c r="LZV413"/>
  <c r="LZU413"/>
  <c r="LZT413"/>
  <c r="LZS413"/>
  <c r="LZR413"/>
  <c r="LZQ413"/>
  <c r="LZP413"/>
  <c r="LZO413"/>
  <c r="LZN413"/>
  <c r="LZM413"/>
  <c r="LZL413"/>
  <c r="LZK413"/>
  <c r="LZJ413"/>
  <c r="LZI413"/>
  <c r="LZH413"/>
  <c r="LZG413"/>
  <c r="LZF413"/>
  <c r="LZE413"/>
  <c r="LZD413"/>
  <c r="LZC413"/>
  <c r="LZB413"/>
  <c r="LZA413"/>
  <c r="LYZ413"/>
  <c r="LYY413"/>
  <c r="LYX413"/>
  <c r="LYW413"/>
  <c r="LYV413"/>
  <c r="LYU413"/>
  <c r="LYT413"/>
  <c r="LYS413"/>
  <c r="LYR413"/>
  <c r="LYQ413"/>
  <c r="LYP413"/>
  <c r="LYO413"/>
  <c r="LYN413"/>
  <c r="LYM413"/>
  <c r="LYL413"/>
  <c r="LYK413"/>
  <c r="LYJ413"/>
  <c r="LYI413"/>
  <c r="LYH413"/>
  <c r="LYG413"/>
  <c r="LYF413"/>
  <c r="LYE413"/>
  <c r="LYD413"/>
  <c r="LYC413"/>
  <c r="LYB413"/>
  <c r="LYA413"/>
  <c r="LXZ413"/>
  <c r="LXY413"/>
  <c r="LXX413"/>
  <c r="LXW413"/>
  <c r="LXV413"/>
  <c r="LXU413"/>
  <c r="LXT413"/>
  <c r="LXS413"/>
  <c r="LXR413"/>
  <c r="LXQ413"/>
  <c r="LXP413"/>
  <c r="LXO413"/>
  <c r="LXN413"/>
  <c r="LXM413"/>
  <c r="LXL413"/>
  <c r="LXK413"/>
  <c r="LXJ413"/>
  <c r="LXI413"/>
  <c r="LXH413"/>
  <c r="LXG413"/>
  <c r="LXF413"/>
  <c r="LXE413"/>
  <c r="LXD413"/>
  <c r="LXC413"/>
  <c r="LXB413"/>
  <c r="LXA413"/>
  <c r="LWZ413"/>
  <c r="LWY413"/>
  <c r="LWX413"/>
  <c r="LWW413"/>
  <c r="LWV413"/>
  <c r="LWU413"/>
  <c r="LWT413"/>
  <c r="LWS413"/>
  <c r="LWR413"/>
  <c r="LWQ413"/>
  <c r="LWP413"/>
  <c r="LWO413"/>
  <c r="LWN413"/>
  <c r="LWM413"/>
  <c r="LWL413"/>
  <c r="LWK413"/>
  <c r="LWJ413"/>
  <c r="LWI413"/>
  <c r="LWH413"/>
  <c r="LWG413"/>
  <c r="LWF413"/>
  <c r="LWE413"/>
  <c r="LWD413"/>
  <c r="LWC413"/>
  <c r="LWB413"/>
  <c r="LWA413"/>
  <c r="LVZ413"/>
  <c r="LVY413"/>
  <c r="LVX413"/>
  <c r="LVW413"/>
  <c r="LVV413"/>
  <c r="LVU413"/>
  <c r="LVT413"/>
  <c r="LVS413"/>
  <c r="LVR413"/>
  <c r="LVQ413"/>
  <c r="LVP413"/>
  <c r="LVO413"/>
  <c r="LVN413"/>
  <c r="LVM413"/>
  <c r="LVL413"/>
  <c r="LVK413"/>
  <c r="LVJ413"/>
  <c r="LVI413"/>
  <c r="LVH413"/>
  <c r="LVG413"/>
  <c r="LVF413"/>
  <c r="LVE413"/>
  <c r="LVD413"/>
  <c r="LVC413"/>
  <c r="LVB413"/>
  <c r="LVA413"/>
  <c r="LUZ413"/>
  <c r="LUY413"/>
  <c r="LUX413"/>
  <c r="LUW413"/>
  <c r="LUV413"/>
  <c r="LUU413"/>
  <c r="LUT413"/>
  <c r="LUS413"/>
  <c r="LUR413"/>
  <c r="LUQ413"/>
  <c r="LUP413"/>
  <c r="LUO413"/>
  <c r="LUN413"/>
  <c r="LUM413"/>
  <c r="LUL413"/>
  <c r="LUK413"/>
  <c r="LUJ413"/>
  <c r="LUI413"/>
  <c r="LUH413"/>
  <c r="LUG413"/>
  <c r="LUF413"/>
  <c r="LUE413"/>
  <c r="LUD413"/>
  <c r="LUC413"/>
  <c r="LUB413"/>
  <c r="LUA413"/>
  <c r="LTZ413"/>
  <c r="LTY413"/>
  <c r="LTX413"/>
  <c r="LTW413"/>
  <c r="LTV413"/>
  <c r="LTU413"/>
  <c r="LTT413"/>
  <c r="LTS413"/>
  <c r="LTR413"/>
  <c r="LTQ413"/>
  <c r="LTP413"/>
  <c r="LTO413"/>
  <c r="LTN413"/>
  <c r="LTM413"/>
  <c r="LTL413"/>
  <c r="LTK413"/>
  <c r="LTJ413"/>
  <c r="LTI413"/>
  <c r="LTH413"/>
  <c r="LTG413"/>
  <c r="LTF413"/>
  <c r="LTE413"/>
  <c r="LTD413"/>
  <c r="LTC413"/>
  <c r="LTB413"/>
  <c r="LTA413"/>
  <c r="LSZ413"/>
  <c r="LSY413"/>
  <c r="LSX413"/>
  <c r="LSW413"/>
  <c r="LSV413"/>
  <c r="LSU413"/>
  <c r="LST413"/>
  <c r="LSS413"/>
  <c r="LSR413"/>
  <c r="LSQ413"/>
  <c r="LSP413"/>
  <c r="LSO413"/>
  <c r="LSN413"/>
  <c r="LSM413"/>
  <c r="LSL413"/>
  <c r="LSK413"/>
  <c r="LSJ413"/>
  <c r="LSI413"/>
  <c r="LSH413"/>
  <c r="LSG413"/>
  <c r="LSF413"/>
  <c r="LSE413"/>
  <c r="LSD413"/>
  <c r="LSC413"/>
  <c r="LSB413"/>
  <c r="LSA413"/>
  <c r="LRZ413"/>
  <c r="LRY413"/>
  <c r="LRX413"/>
  <c r="LRW413"/>
  <c r="LRV413"/>
  <c r="LRU413"/>
  <c r="LRT413"/>
  <c r="LRS413"/>
  <c r="LRR413"/>
  <c r="LRQ413"/>
  <c r="LRP413"/>
  <c r="LRO413"/>
  <c r="LRN413"/>
  <c r="LRM413"/>
  <c r="LRL413"/>
  <c r="LRK413"/>
  <c r="LRJ413"/>
  <c r="LRI413"/>
  <c r="LRH413"/>
  <c r="LRG413"/>
  <c r="LRF413"/>
  <c r="LRE413"/>
  <c r="LRD413"/>
  <c r="LRC413"/>
  <c r="LRB413"/>
  <c r="LRA413"/>
  <c r="LQZ413"/>
  <c r="LQY413"/>
  <c r="LQX413"/>
  <c r="LQW413"/>
  <c r="LQV413"/>
  <c r="LQU413"/>
  <c r="LQT413"/>
  <c r="LQS413"/>
  <c r="LQR413"/>
  <c r="LQQ413"/>
  <c r="LQP413"/>
  <c r="LQO413"/>
  <c r="LQN413"/>
  <c r="LQM413"/>
  <c r="LQL413"/>
  <c r="LQK413"/>
  <c r="LQJ413"/>
  <c r="LQI413"/>
  <c r="LQH413"/>
  <c r="LQG413"/>
  <c r="LQF413"/>
  <c r="LQE413"/>
  <c r="LQD413"/>
  <c r="LQC413"/>
  <c r="LQB413"/>
  <c r="LQA413"/>
  <c r="LPZ413"/>
  <c r="LPY413"/>
  <c r="LPX413"/>
  <c r="LPW413"/>
  <c r="LPV413"/>
  <c r="LPU413"/>
  <c r="LPT413"/>
  <c r="LPS413"/>
  <c r="LPR413"/>
  <c r="LPQ413"/>
  <c r="LPP413"/>
  <c r="LPO413"/>
  <c r="LPN413"/>
  <c r="LPM413"/>
  <c r="LPL413"/>
  <c r="LPK413"/>
  <c r="LPJ413"/>
  <c r="LPI413"/>
  <c r="LPH413"/>
  <c r="LPG413"/>
  <c r="LPF413"/>
  <c r="LPE413"/>
  <c r="LPD413"/>
  <c r="LPC413"/>
  <c r="LPB413"/>
  <c r="LPA413"/>
  <c r="LOZ413"/>
  <c r="LOY413"/>
  <c r="LOX413"/>
  <c r="LOW413"/>
  <c r="LOV413"/>
  <c r="LOU413"/>
  <c r="LOT413"/>
  <c r="LOS413"/>
  <c r="LOR413"/>
  <c r="LOQ413"/>
  <c r="LOP413"/>
  <c r="LOO413"/>
  <c r="LON413"/>
  <c r="LOM413"/>
  <c r="LOL413"/>
  <c r="LOK413"/>
  <c r="LOJ413"/>
  <c r="LOI413"/>
  <c r="LOH413"/>
  <c r="LOG413"/>
  <c r="LOF413"/>
  <c r="LOE413"/>
  <c r="LOD413"/>
  <c r="LOC413"/>
  <c r="LOB413"/>
  <c r="LOA413"/>
  <c r="LNZ413"/>
  <c r="LNY413"/>
  <c r="LNX413"/>
  <c r="LNW413"/>
  <c r="LNV413"/>
  <c r="LNU413"/>
  <c r="LNT413"/>
  <c r="LNS413"/>
  <c r="LNR413"/>
  <c r="LNQ413"/>
  <c r="LNP413"/>
  <c r="LNO413"/>
  <c r="LNN413"/>
  <c r="LNM413"/>
  <c r="LNL413"/>
  <c r="LNK413"/>
  <c r="LNJ413"/>
  <c r="LNI413"/>
  <c r="LNH413"/>
  <c r="LNG413"/>
  <c r="LNF413"/>
  <c r="LNE413"/>
  <c r="LND413"/>
  <c r="LNC413"/>
  <c r="LNB413"/>
  <c r="LNA413"/>
  <c r="LMZ413"/>
  <c r="LMY413"/>
  <c r="LMX413"/>
  <c r="LMW413"/>
  <c r="LMV413"/>
  <c r="LMU413"/>
  <c r="LMT413"/>
  <c r="LMS413"/>
  <c r="LMR413"/>
  <c r="LMQ413"/>
  <c r="LMP413"/>
  <c r="LMO413"/>
  <c r="LMN413"/>
  <c r="LMM413"/>
  <c r="LML413"/>
  <c r="LMK413"/>
  <c r="LMJ413"/>
  <c r="LMI413"/>
  <c r="LMH413"/>
  <c r="LMG413"/>
  <c r="LMF413"/>
  <c r="LME413"/>
  <c r="LMD413"/>
  <c r="LMC413"/>
  <c r="LMB413"/>
  <c r="LMA413"/>
  <c r="LLZ413"/>
  <c r="LLY413"/>
  <c r="LLX413"/>
  <c r="LLW413"/>
  <c r="LLV413"/>
  <c r="LLU413"/>
  <c r="LLT413"/>
  <c r="LLS413"/>
  <c r="LLR413"/>
  <c r="LLQ413"/>
  <c r="LLP413"/>
  <c r="LLO413"/>
  <c r="LLN413"/>
  <c r="LLM413"/>
  <c r="LLL413"/>
  <c r="LLK413"/>
  <c r="LLJ413"/>
  <c r="LLI413"/>
  <c r="LLH413"/>
  <c r="LLG413"/>
  <c r="LLF413"/>
  <c r="LLE413"/>
  <c r="LLD413"/>
  <c r="LLC413"/>
  <c r="LLB413"/>
  <c r="LLA413"/>
  <c r="LKZ413"/>
  <c r="LKY413"/>
  <c r="LKX413"/>
  <c r="LKW413"/>
  <c r="LKV413"/>
  <c r="LKU413"/>
  <c r="LKT413"/>
  <c r="LKS413"/>
  <c r="LKR413"/>
  <c r="LKQ413"/>
  <c r="LKP413"/>
  <c r="LKO413"/>
  <c r="LKN413"/>
  <c r="LKM413"/>
  <c r="LKL413"/>
  <c r="LKK413"/>
  <c r="LKJ413"/>
  <c r="LKI413"/>
  <c r="LKH413"/>
  <c r="LKG413"/>
  <c r="LKF413"/>
  <c r="LKE413"/>
  <c r="LKD413"/>
  <c r="LKC413"/>
  <c r="LKB413"/>
  <c r="LKA413"/>
  <c r="LJZ413"/>
  <c r="LJY413"/>
  <c r="LJX413"/>
  <c r="LJW413"/>
  <c r="LJV413"/>
  <c r="LJU413"/>
  <c r="LJT413"/>
  <c r="LJS413"/>
  <c r="LJR413"/>
  <c r="LJQ413"/>
  <c r="LJP413"/>
  <c r="LJO413"/>
  <c r="LJN413"/>
  <c r="LJM413"/>
  <c r="LJL413"/>
  <c r="LJK413"/>
  <c r="LJJ413"/>
  <c r="LJI413"/>
  <c r="LJH413"/>
  <c r="LJG413"/>
  <c r="LJF413"/>
  <c r="LJE413"/>
  <c r="LJD413"/>
  <c r="LJC413"/>
  <c r="LJB413"/>
  <c r="LJA413"/>
  <c r="LIZ413"/>
  <c r="LIY413"/>
  <c r="LIX413"/>
  <c r="LIW413"/>
  <c r="LIV413"/>
  <c r="LIU413"/>
  <c r="LIT413"/>
  <c r="LIS413"/>
  <c r="LIR413"/>
  <c r="LIQ413"/>
  <c r="LIP413"/>
  <c r="LIO413"/>
  <c r="LIN413"/>
  <c r="LIM413"/>
  <c r="LIL413"/>
  <c r="LIK413"/>
  <c r="LIJ413"/>
  <c r="LII413"/>
  <c r="LIH413"/>
  <c r="LIG413"/>
  <c r="LIF413"/>
  <c r="LIE413"/>
  <c r="LID413"/>
  <c r="LIC413"/>
  <c r="LIB413"/>
  <c r="LIA413"/>
  <c r="LHZ413"/>
  <c r="LHY413"/>
  <c r="LHX413"/>
  <c r="LHW413"/>
  <c r="LHV413"/>
  <c r="LHU413"/>
  <c r="LHT413"/>
  <c r="LHS413"/>
  <c r="LHR413"/>
  <c r="LHQ413"/>
  <c r="LHP413"/>
  <c r="LHO413"/>
  <c r="LHN413"/>
  <c r="LHM413"/>
  <c r="LHL413"/>
  <c r="LHK413"/>
  <c r="LHJ413"/>
  <c r="LHI413"/>
  <c r="LHH413"/>
  <c r="LHG413"/>
  <c r="LHF413"/>
  <c r="LHE413"/>
  <c r="LHD413"/>
  <c r="LHC413"/>
  <c r="LHB413"/>
  <c r="LHA413"/>
  <c r="LGZ413"/>
  <c r="LGY413"/>
  <c r="LGX413"/>
  <c r="LGW413"/>
  <c r="LGV413"/>
  <c r="LGU413"/>
  <c r="LGT413"/>
  <c r="LGS413"/>
  <c r="LGR413"/>
  <c r="LGQ413"/>
  <c r="LGP413"/>
  <c r="LGO413"/>
  <c r="LGN413"/>
  <c r="LGM413"/>
  <c r="LGL413"/>
  <c r="LGK413"/>
  <c r="LGJ413"/>
  <c r="LGI413"/>
  <c r="LGH413"/>
  <c r="LGG413"/>
  <c r="LGF413"/>
  <c r="LGE413"/>
  <c r="LGD413"/>
  <c r="LGC413"/>
  <c r="LGB413"/>
  <c r="LGA413"/>
  <c r="LFZ413"/>
  <c r="LFY413"/>
  <c r="LFX413"/>
  <c r="LFW413"/>
  <c r="LFV413"/>
  <c r="LFU413"/>
  <c r="LFT413"/>
  <c r="LFS413"/>
  <c r="LFR413"/>
  <c r="LFQ413"/>
  <c r="LFP413"/>
  <c r="LFO413"/>
  <c r="LFN413"/>
  <c r="LFM413"/>
  <c r="LFL413"/>
  <c r="LFK413"/>
  <c r="LFJ413"/>
  <c r="LFI413"/>
  <c r="LFH413"/>
  <c r="LFG413"/>
  <c r="LFF413"/>
  <c r="LFE413"/>
  <c r="LFD413"/>
  <c r="LFC413"/>
  <c r="LFB413"/>
  <c r="LFA413"/>
  <c r="LEZ413"/>
  <c r="LEY413"/>
  <c r="LEX413"/>
  <c r="LEW413"/>
  <c r="LEV413"/>
  <c r="LEU413"/>
  <c r="LET413"/>
  <c r="LES413"/>
  <c r="LER413"/>
  <c r="LEQ413"/>
  <c r="LEP413"/>
  <c r="LEO413"/>
  <c r="LEN413"/>
  <c r="LEM413"/>
  <c r="LEL413"/>
  <c r="LEK413"/>
  <c r="LEJ413"/>
  <c r="LEI413"/>
  <c r="LEH413"/>
  <c r="LEG413"/>
  <c r="LEF413"/>
  <c r="LEE413"/>
  <c r="LED413"/>
  <c r="LEC413"/>
  <c r="LEB413"/>
  <c r="LEA413"/>
  <c r="LDZ413"/>
  <c r="LDY413"/>
  <c r="LDX413"/>
  <c r="LDW413"/>
  <c r="LDV413"/>
  <c r="LDU413"/>
  <c r="LDT413"/>
  <c r="LDS413"/>
  <c r="LDR413"/>
  <c r="LDQ413"/>
  <c r="LDP413"/>
  <c r="LDO413"/>
  <c r="LDN413"/>
  <c r="LDM413"/>
  <c r="LDL413"/>
  <c r="LDK413"/>
  <c r="LDJ413"/>
  <c r="LDI413"/>
  <c r="LDH413"/>
  <c r="LDG413"/>
  <c r="LDF413"/>
  <c r="LDE413"/>
  <c r="LDD413"/>
  <c r="LDC413"/>
  <c r="LDB413"/>
  <c r="LDA413"/>
  <c r="LCZ413"/>
  <c r="LCY413"/>
  <c r="LCX413"/>
  <c r="LCW413"/>
  <c r="LCV413"/>
  <c r="LCU413"/>
  <c r="LCT413"/>
  <c r="LCS413"/>
  <c r="LCR413"/>
  <c r="LCQ413"/>
  <c r="LCP413"/>
  <c r="LCO413"/>
  <c r="LCN413"/>
  <c r="LCM413"/>
  <c r="LCL413"/>
  <c r="LCK413"/>
  <c r="LCJ413"/>
  <c r="LCI413"/>
  <c r="LCH413"/>
  <c r="LCG413"/>
  <c r="LCF413"/>
  <c r="LCE413"/>
  <c r="LCD413"/>
  <c r="LCC413"/>
  <c r="LCB413"/>
  <c r="LCA413"/>
  <c r="LBZ413"/>
  <c r="LBY413"/>
  <c r="LBX413"/>
  <c r="LBW413"/>
  <c r="LBV413"/>
  <c r="LBU413"/>
  <c r="LBT413"/>
  <c r="LBS413"/>
  <c r="LBR413"/>
  <c r="LBQ413"/>
  <c r="LBP413"/>
  <c r="LBO413"/>
  <c r="LBN413"/>
  <c r="LBM413"/>
  <c r="LBL413"/>
  <c r="LBK413"/>
  <c r="LBJ413"/>
  <c r="LBI413"/>
  <c r="LBH413"/>
  <c r="LBG413"/>
  <c r="LBF413"/>
  <c r="LBE413"/>
  <c r="LBD413"/>
  <c r="LBC413"/>
  <c r="LBB413"/>
  <c r="LBA413"/>
  <c r="LAZ413"/>
  <c r="LAY413"/>
  <c r="LAX413"/>
  <c r="LAW413"/>
  <c r="LAV413"/>
  <c r="LAU413"/>
  <c r="LAT413"/>
  <c r="LAS413"/>
  <c r="LAR413"/>
  <c r="LAQ413"/>
  <c r="LAP413"/>
  <c r="LAO413"/>
  <c r="LAN413"/>
  <c r="LAM413"/>
  <c r="LAL413"/>
  <c r="LAK413"/>
  <c r="LAJ413"/>
  <c r="LAI413"/>
  <c r="LAH413"/>
  <c r="LAG413"/>
  <c r="LAF413"/>
  <c r="LAE413"/>
  <c r="LAD413"/>
  <c r="LAC413"/>
  <c r="LAB413"/>
  <c r="LAA413"/>
  <c r="KZZ413"/>
  <c r="KZY413"/>
  <c r="KZX413"/>
  <c r="KZW413"/>
  <c r="KZV413"/>
  <c r="KZU413"/>
  <c r="KZT413"/>
  <c r="KZS413"/>
  <c r="KZR413"/>
  <c r="KZQ413"/>
  <c r="KZP413"/>
  <c r="KZO413"/>
  <c r="KZN413"/>
  <c r="KZM413"/>
  <c r="KZL413"/>
  <c r="KZK413"/>
  <c r="KZJ413"/>
  <c r="KZI413"/>
  <c r="KZH413"/>
  <c r="KZG413"/>
  <c r="KZF413"/>
  <c r="KZE413"/>
  <c r="KZD413"/>
  <c r="KZC413"/>
  <c r="KZB413"/>
  <c r="KZA413"/>
  <c r="KYZ413"/>
  <c r="KYY413"/>
  <c r="KYX413"/>
  <c r="KYW413"/>
  <c r="KYV413"/>
  <c r="KYU413"/>
  <c r="KYT413"/>
  <c r="KYS413"/>
  <c r="KYR413"/>
  <c r="KYQ413"/>
  <c r="KYP413"/>
  <c r="KYO413"/>
  <c r="KYN413"/>
  <c r="KYM413"/>
  <c r="KYL413"/>
  <c r="KYK413"/>
  <c r="KYJ413"/>
  <c r="KYI413"/>
  <c r="KYH413"/>
  <c r="KYG413"/>
  <c r="KYF413"/>
  <c r="KYE413"/>
  <c r="KYD413"/>
  <c r="KYC413"/>
  <c r="KYB413"/>
  <c r="KYA413"/>
  <c r="KXZ413"/>
  <c r="KXY413"/>
  <c r="KXX413"/>
  <c r="KXW413"/>
  <c r="KXV413"/>
  <c r="KXU413"/>
  <c r="KXT413"/>
  <c r="KXS413"/>
  <c r="KXR413"/>
  <c r="KXQ413"/>
  <c r="KXP413"/>
  <c r="KXO413"/>
  <c r="KXN413"/>
  <c r="KXM413"/>
  <c r="KXL413"/>
  <c r="KXK413"/>
  <c r="KXJ413"/>
  <c r="KXI413"/>
  <c r="KXH413"/>
  <c r="KXG413"/>
  <c r="KXF413"/>
  <c r="KXE413"/>
  <c r="KXD413"/>
  <c r="KXC413"/>
  <c r="KXB413"/>
  <c r="KXA413"/>
  <c r="KWZ413"/>
  <c r="KWY413"/>
  <c r="KWX413"/>
  <c r="KWW413"/>
  <c r="KWV413"/>
  <c r="KWU413"/>
  <c r="KWT413"/>
  <c r="KWS413"/>
  <c r="KWR413"/>
  <c r="KWQ413"/>
  <c r="KWP413"/>
  <c r="KWO413"/>
  <c r="KWN413"/>
  <c r="KWM413"/>
  <c r="KWL413"/>
  <c r="KWK413"/>
  <c r="KWJ413"/>
  <c r="KWI413"/>
  <c r="KWH413"/>
  <c r="KWG413"/>
  <c r="KWF413"/>
  <c r="KWE413"/>
  <c r="KWD413"/>
  <c r="KWC413"/>
  <c r="KWB413"/>
  <c r="KWA413"/>
  <c r="KVZ413"/>
  <c r="KVY413"/>
  <c r="KVX413"/>
  <c r="KVW413"/>
  <c r="KVV413"/>
  <c r="KVU413"/>
  <c r="KVT413"/>
  <c r="KVS413"/>
  <c r="KVR413"/>
  <c r="KVQ413"/>
  <c r="KVP413"/>
  <c r="KVO413"/>
  <c r="KVN413"/>
  <c r="KVM413"/>
  <c r="KVL413"/>
  <c r="KVK413"/>
  <c r="KVJ413"/>
  <c r="KVI413"/>
  <c r="KVH413"/>
  <c r="KVG413"/>
  <c r="KVF413"/>
  <c r="KVE413"/>
  <c r="KVD413"/>
  <c r="KVC413"/>
  <c r="KVB413"/>
  <c r="KVA413"/>
  <c r="KUZ413"/>
  <c r="KUY413"/>
  <c r="KUX413"/>
  <c r="KUW413"/>
  <c r="KUV413"/>
  <c r="KUU413"/>
  <c r="KUT413"/>
  <c r="KUS413"/>
  <c r="KUR413"/>
  <c r="KUQ413"/>
  <c r="KUP413"/>
  <c r="KUO413"/>
  <c r="KUN413"/>
  <c r="KUM413"/>
  <c r="KUL413"/>
  <c r="KUK413"/>
  <c r="KUJ413"/>
  <c r="KUI413"/>
  <c r="KUH413"/>
  <c r="KUG413"/>
  <c r="KUF413"/>
  <c r="KUE413"/>
  <c r="KUD413"/>
  <c r="KUC413"/>
  <c r="KUB413"/>
  <c r="KUA413"/>
  <c r="KTZ413"/>
  <c r="KTY413"/>
  <c r="KTX413"/>
  <c r="KTW413"/>
  <c r="KTV413"/>
  <c r="KTU413"/>
  <c r="KTT413"/>
  <c r="KTS413"/>
  <c r="KTR413"/>
  <c r="KTQ413"/>
  <c r="KTP413"/>
  <c r="KTO413"/>
  <c r="KTN413"/>
  <c r="KTM413"/>
  <c r="KTL413"/>
  <c r="KTK413"/>
  <c r="KTJ413"/>
  <c r="KTI413"/>
  <c r="KTH413"/>
  <c r="KTG413"/>
  <c r="KTF413"/>
  <c r="KTE413"/>
  <c r="KTD413"/>
  <c r="KTC413"/>
  <c r="KTB413"/>
  <c r="KTA413"/>
  <c r="KSZ413"/>
  <c r="KSY413"/>
  <c r="KSX413"/>
  <c r="KSW413"/>
  <c r="KSV413"/>
  <c r="KSU413"/>
  <c r="KST413"/>
  <c r="KSS413"/>
  <c r="KSR413"/>
  <c r="KSQ413"/>
  <c r="KSP413"/>
  <c r="KSO413"/>
  <c r="KSN413"/>
  <c r="KSM413"/>
  <c r="KSL413"/>
  <c r="KSK413"/>
  <c r="KSJ413"/>
  <c r="KSI413"/>
  <c r="KSH413"/>
  <c r="KSG413"/>
  <c r="KSF413"/>
  <c r="KSE413"/>
  <c r="KSD413"/>
  <c r="KSC413"/>
  <c r="KSB413"/>
  <c r="KSA413"/>
  <c r="KRZ413"/>
  <c r="KRY413"/>
  <c r="KRX413"/>
  <c r="KRW413"/>
  <c r="KRV413"/>
  <c r="KRU413"/>
  <c r="KRT413"/>
  <c r="KRS413"/>
  <c r="KRR413"/>
  <c r="KRQ413"/>
  <c r="KRP413"/>
  <c r="KRO413"/>
  <c r="KRN413"/>
  <c r="KRM413"/>
  <c r="KRL413"/>
  <c r="KRK413"/>
  <c r="KRJ413"/>
  <c r="KRI413"/>
  <c r="KRH413"/>
  <c r="KRG413"/>
  <c r="KRF413"/>
  <c r="KRE413"/>
  <c r="KRD413"/>
  <c r="KRC413"/>
  <c r="KRB413"/>
  <c r="KRA413"/>
  <c r="KQZ413"/>
  <c r="KQY413"/>
  <c r="KQX413"/>
  <c r="KQW413"/>
  <c r="KQV413"/>
  <c r="KQU413"/>
  <c r="KQT413"/>
  <c r="KQS413"/>
  <c r="KQR413"/>
  <c r="KQQ413"/>
  <c r="KQP413"/>
  <c r="KQO413"/>
  <c r="KQN413"/>
  <c r="KQM413"/>
  <c r="KQL413"/>
  <c r="KQK413"/>
  <c r="KQJ413"/>
  <c r="KQI413"/>
  <c r="KQH413"/>
  <c r="KQG413"/>
  <c r="KQF413"/>
  <c r="KQE413"/>
  <c r="KQD413"/>
  <c r="KQC413"/>
  <c r="KQB413"/>
  <c r="KQA413"/>
  <c r="KPZ413"/>
  <c r="KPY413"/>
  <c r="KPX413"/>
  <c r="KPW413"/>
  <c r="KPV413"/>
  <c r="KPU413"/>
  <c r="KPT413"/>
  <c r="KPS413"/>
  <c r="KPR413"/>
  <c r="KPQ413"/>
  <c r="KPP413"/>
  <c r="KPO413"/>
  <c r="KPN413"/>
  <c r="KPM413"/>
  <c r="KPL413"/>
  <c r="KPK413"/>
  <c r="KPJ413"/>
  <c r="KPI413"/>
  <c r="KPH413"/>
  <c r="KPG413"/>
  <c r="KPF413"/>
  <c r="KPE413"/>
  <c r="KPD413"/>
  <c r="KPC413"/>
  <c r="KPB413"/>
  <c r="KPA413"/>
  <c r="KOZ413"/>
  <c r="KOY413"/>
  <c r="KOX413"/>
  <c r="KOW413"/>
  <c r="KOV413"/>
  <c r="KOU413"/>
  <c r="KOT413"/>
  <c r="KOS413"/>
  <c r="KOR413"/>
  <c r="KOQ413"/>
  <c r="KOP413"/>
  <c r="KOO413"/>
  <c r="KON413"/>
  <c r="KOM413"/>
  <c r="KOL413"/>
  <c r="KOK413"/>
  <c r="KOJ413"/>
  <c r="KOI413"/>
  <c r="KOH413"/>
  <c r="KOG413"/>
  <c r="KOF413"/>
  <c r="KOE413"/>
  <c r="KOD413"/>
  <c r="KOC413"/>
  <c r="KOB413"/>
  <c r="KOA413"/>
  <c r="KNZ413"/>
  <c r="KNY413"/>
  <c r="KNX413"/>
  <c r="KNW413"/>
  <c r="KNV413"/>
  <c r="KNU413"/>
  <c r="KNT413"/>
  <c r="KNS413"/>
  <c r="KNR413"/>
  <c r="KNQ413"/>
  <c r="KNP413"/>
  <c r="KNO413"/>
  <c r="KNN413"/>
  <c r="KNM413"/>
  <c r="KNL413"/>
  <c r="KNK413"/>
  <c r="KNJ413"/>
  <c r="KNI413"/>
  <c r="KNH413"/>
  <c r="KNG413"/>
  <c r="KNF413"/>
  <c r="KNE413"/>
  <c r="KND413"/>
  <c r="KNC413"/>
  <c r="KNB413"/>
  <c r="KNA413"/>
  <c r="KMZ413"/>
  <c r="KMY413"/>
  <c r="KMX413"/>
  <c r="KMW413"/>
  <c r="KMV413"/>
  <c r="KMU413"/>
  <c r="KMT413"/>
  <c r="KMS413"/>
  <c r="KMR413"/>
  <c r="KMQ413"/>
  <c r="KMP413"/>
  <c r="KMO413"/>
  <c r="KMN413"/>
  <c r="KMM413"/>
  <c r="KML413"/>
  <c r="KMK413"/>
  <c r="KMJ413"/>
  <c r="KMI413"/>
  <c r="KMH413"/>
  <c r="KMG413"/>
  <c r="KMF413"/>
  <c r="KME413"/>
  <c r="KMD413"/>
  <c r="KMC413"/>
  <c r="KMB413"/>
  <c r="KMA413"/>
  <c r="KLZ413"/>
  <c r="KLY413"/>
  <c r="KLX413"/>
  <c r="KLW413"/>
  <c r="KLV413"/>
  <c r="KLU413"/>
  <c r="KLT413"/>
  <c r="KLS413"/>
  <c r="KLR413"/>
  <c r="KLQ413"/>
  <c r="KLP413"/>
  <c r="KLO413"/>
  <c r="KLN413"/>
  <c r="KLM413"/>
  <c r="KLL413"/>
  <c r="KLK413"/>
  <c r="KLJ413"/>
  <c r="KLI413"/>
  <c r="KLH413"/>
  <c r="KLG413"/>
  <c r="KLF413"/>
  <c r="KLE413"/>
  <c r="KLD413"/>
  <c r="KLC413"/>
  <c r="KLB413"/>
  <c r="KLA413"/>
  <c r="KKZ413"/>
  <c r="KKY413"/>
  <c r="KKX413"/>
  <c r="KKW413"/>
  <c r="KKV413"/>
  <c r="KKU413"/>
  <c r="KKT413"/>
  <c r="KKS413"/>
  <c r="KKR413"/>
  <c r="KKQ413"/>
  <c r="KKP413"/>
  <c r="KKO413"/>
  <c r="KKN413"/>
  <c r="KKM413"/>
  <c r="KKL413"/>
  <c r="KKK413"/>
  <c r="KKJ413"/>
  <c r="KKI413"/>
  <c r="KKH413"/>
  <c r="KKG413"/>
  <c r="KKF413"/>
  <c r="KKE413"/>
  <c r="KKD413"/>
  <c r="KKC413"/>
  <c r="KKB413"/>
  <c r="KKA413"/>
  <c r="KJZ413"/>
  <c r="KJY413"/>
  <c r="KJX413"/>
  <c r="KJW413"/>
  <c r="KJV413"/>
  <c r="KJU413"/>
  <c r="KJT413"/>
  <c r="KJS413"/>
  <c r="KJR413"/>
  <c r="KJQ413"/>
  <c r="KJP413"/>
  <c r="KJO413"/>
  <c r="KJN413"/>
  <c r="KJM413"/>
  <c r="KJL413"/>
  <c r="KJK413"/>
  <c r="KJJ413"/>
  <c r="KJI413"/>
  <c r="KJH413"/>
  <c r="KJG413"/>
  <c r="KJF413"/>
  <c r="KJE413"/>
  <c r="KJD413"/>
  <c r="KJC413"/>
  <c r="KJB413"/>
  <c r="KJA413"/>
  <c r="KIZ413"/>
  <c r="KIY413"/>
  <c r="KIX413"/>
  <c r="KIW413"/>
  <c r="KIV413"/>
  <c r="KIU413"/>
  <c r="KIT413"/>
  <c r="KIS413"/>
  <c r="KIR413"/>
  <c r="KIQ413"/>
  <c r="KIP413"/>
  <c r="KIO413"/>
  <c r="KIN413"/>
  <c r="KIM413"/>
  <c r="KIL413"/>
  <c r="KIK413"/>
  <c r="KIJ413"/>
  <c r="KII413"/>
  <c r="KIH413"/>
  <c r="KIG413"/>
  <c r="KIF413"/>
  <c r="KIE413"/>
  <c r="KID413"/>
  <c r="KIC413"/>
  <c r="KIB413"/>
  <c r="KIA413"/>
  <c r="KHZ413"/>
  <c r="KHY413"/>
  <c r="KHX413"/>
  <c r="KHW413"/>
  <c r="KHV413"/>
  <c r="KHU413"/>
  <c r="KHT413"/>
  <c r="KHS413"/>
  <c r="KHR413"/>
  <c r="KHQ413"/>
  <c r="KHP413"/>
  <c r="KHO413"/>
  <c r="KHN413"/>
  <c r="KHM413"/>
  <c r="KHL413"/>
  <c r="KHK413"/>
  <c r="KHJ413"/>
  <c r="KHI413"/>
  <c r="KHH413"/>
  <c r="KHG413"/>
  <c r="KHF413"/>
  <c r="KHE413"/>
  <c r="KHD413"/>
  <c r="KHC413"/>
  <c r="KHB413"/>
  <c r="KHA413"/>
  <c r="KGZ413"/>
  <c r="KGY413"/>
  <c r="KGX413"/>
  <c r="KGW413"/>
  <c r="KGV413"/>
  <c r="KGU413"/>
  <c r="KGT413"/>
  <c r="KGS413"/>
  <c r="KGR413"/>
  <c r="KGQ413"/>
  <c r="KGP413"/>
  <c r="KGO413"/>
  <c r="KGN413"/>
  <c r="KGM413"/>
  <c r="KGL413"/>
  <c r="KGK413"/>
  <c r="KGJ413"/>
  <c r="KGI413"/>
  <c r="KGH413"/>
  <c r="KGG413"/>
  <c r="KGF413"/>
  <c r="KGE413"/>
  <c r="KGD413"/>
  <c r="KGC413"/>
  <c r="KGB413"/>
  <c r="KGA413"/>
  <c r="KFZ413"/>
  <c r="KFY413"/>
  <c r="KFX413"/>
  <c r="KFW413"/>
  <c r="KFV413"/>
  <c r="KFU413"/>
  <c r="KFT413"/>
  <c r="KFS413"/>
  <c r="KFR413"/>
  <c r="KFQ413"/>
  <c r="KFP413"/>
  <c r="KFO413"/>
  <c r="KFN413"/>
  <c r="KFM413"/>
  <c r="KFL413"/>
  <c r="KFK413"/>
  <c r="KFJ413"/>
  <c r="KFI413"/>
  <c r="KFH413"/>
  <c r="KFG413"/>
  <c r="KFF413"/>
  <c r="KFE413"/>
  <c r="KFD413"/>
  <c r="KFC413"/>
  <c r="KFB413"/>
  <c r="KFA413"/>
  <c r="KEZ413"/>
  <c r="KEY413"/>
  <c r="KEX413"/>
  <c r="KEW413"/>
  <c r="KEV413"/>
  <c r="KEU413"/>
  <c r="KET413"/>
  <c r="KES413"/>
  <c r="KER413"/>
  <c r="KEQ413"/>
  <c r="KEP413"/>
  <c r="KEO413"/>
  <c r="KEN413"/>
  <c r="KEM413"/>
  <c r="KEL413"/>
  <c r="KEK413"/>
  <c r="KEJ413"/>
  <c r="KEI413"/>
  <c r="KEH413"/>
  <c r="KEG413"/>
  <c r="KEF413"/>
  <c r="KEE413"/>
  <c r="KED413"/>
  <c r="KEC413"/>
  <c r="KEB413"/>
  <c r="KEA413"/>
  <c r="KDZ413"/>
  <c r="KDY413"/>
  <c r="KDX413"/>
  <c r="KDW413"/>
  <c r="KDV413"/>
  <c r="KDU413"/>
  <c r="KDT413"/>
  <c r="KDS413"/>
  <c r="KDR413"/>
  <c r="KDQ413"/>
  <c r="KDP413"/>
  <c r="KDO413"/>
  <c r="KDN413"/>
  <c r="KDM413"/>
  <c r="KDL413"/>
  <c r="KDK413"/>
  <c r="KDJ413"/>
  <c r="KDI413"/>
  <c r="KDH413"/>
  <c r="KDG413"/>
  <c r="KDF413"/>
  <c r="KDE413"/>
  <c r="KDD413"/>
  <c r="KDC413"/>
  <c r="KDB413"/>
  <c r="KDA413"/>
  <c r="KCZ413"/>
  <c r="KCY413"/>
  <c r="KCX413"/>
  <c r="KCW413"/>
  <c r="KCV413"/>
  <c r="KCU413"/>
  <c r="KCT413"/>
  <c r="KCS413"/>
  <c r="KCR413"/>
  <c r="KCQ413"/>
  <c r="KCP413"/>
  <c r="KCO413"/>
  <c r="KCN413"/>
  <c r="KCM413"/>
  <c r="KCL413"/>
  <c r="KCK413"/>
  <c r="KCJ413"/>
  <c r="KCI413"/>
  <c r="KCH413"/>
  <c r="KCG413"/>
  <c r="KCF413"/>
  <c r="KCE413"/>
  <c r="KCD413"/>
  <c r="KCC413"/>
  <c r="KCB413"/>
  <c r="KCA413"/>
  <c r="KBZ413"/>
  <c r="KBY413"/>
  <c r="KBX413"/>
  <c r="KBW413"/>
  <c r="KBV413"/>
  <c r="KBU413"/>
  <c r="KBT413"/>
  <c r="KBS413"/>
  <c r="KBR413"/>
  <c r="KBQ413"/>
  <c r="KBP413"/>
  <c r="KBO413"/>
  <c r="KBN413"/>
  <c r="KBM413"/>
  <c r="KBL413"/>
  <c r="KBK413"/>
  <c r="KBJ413"/>
  <c r="KBI413"/>
  <c r="KBH413"/>
  <c r="KBG413"/>
  <c r="KBF413"/>
  <c r="KBE413"/>
  <c r="KBD413"/>
  <c r="KBC413"/>
  <c r="KBB413"/>
  <c r="KBA413"/>
  <c r="KAZ413"/>
  <c r="KAY413"/>
  <c r="KAX413"/>
  <c r="KAW413"/>
  <c r="KAV413"/>
  <c r="KAU413"/>
  <c r="KAT413"/>
  <c r="KAS413"/>
  <c r="KAR413"/>
  <c r="KAQ413"/>
  <c r="KAP413"/>
  <c r="KAO413"/>
  <c r="KAN413"/>
  <c r="KAM413"/>
  <c r="KAL413"/>
  <c r="KAK413"/>
  <c r="KAJ413"/>
  <c r="KAI413"/>
  <c r="KAH413"/>
  <c r="KAG413"/>
  <c r="KAF413"/>
  <c r="KAE413"/>
  <c r="KAD413"/>
  <c r="KAC413"/>
  <c r="KAB413"/>
  <c r="KAA413"/>
  <c r="JZZ413"/>
  <c r="JZY413"/>
  <c r="JZX413"/>
  <c r="JZW413"/>
  <c r="JZV413"/>
  <c r="JZU413"/>
  <c r="JZT413"/>
  <c r="JZS413"/>
  <c r="JZR413"/>
  <c r="JZQ413"/>
  <c r="JZP413"/>
  <c r="JZO413"/>
  <c r="JZN413"/>
  <c r="JZM413"/>
  <c r="JZL413"/>
  <c r="JZK413"/>
  <c r="JZJ413"/>
  <c r="JZI413"/>
  <c r="JZH413"/>
  <c r="JZG413"/>
  <c r="JZF413"/>
  <c r="JZE413"/>
  <c r="JZD413"/>
  <c r="JZC413"/>
  <c r="JZB413"/>
  <c r="JZA413"/>
  <c r="JYZ413"/>
  <c r="JYY413"/>
  <c r="JYX413"/>
  <c r="JYW413"/>
  <c r="JYV413"/>
  <c r="JYU413"/>
  <c r="JYT413"/>
  <c r="JYS413"/>
  <c r="JYR413"/>
  <c r="JYQ413"/>
  <c r="JYP413"/>
  <c r="JYO413"/>
  <c r="JYN413"/>
  <c r="JYM413"/>
  <c r="JYL413"/>
  <c r="JYK413"/>
  <c r="JYJ413"/>
  <c r="JYI413"/>
  <c r="JYH413"/>
  <c r="JYG413"/>
  <c r="JYF413"/>
  <c r="JYE413"/>
  <c r="JYD413"/>
  <c r="JYC413"/>
  <c r="JYB413"/>
  <c r="JYA413"/>
  <c r="JXZ413"/>
  <c r="JXY413"/>
  <c r="JXX413"/>
  <c r="JXW413"/>
  <c r="JXV413"/>
  <c r="JXU413"/>
  <c r="JXT413"/>
  <c r="JXS413"/>
  <c r="JXR413"/>
  <c r="JXQ413"/>
  <c r="JXP413"/>
  <c r="JXO413"/>
  <c r="JXN413"/>
  <c r="JXM413"/>
  <c r="JXL413"/>
  <c r="JXK413"/>
  <c r="JXJ413"/>
  <c r="JXI413"/>
  <c r="JXH413"/>
  <c r="JXG413"/>
  <c r="JXF413"/>
  <c r="JXE413"/>
  <c r="JXD413"/>
  <c r="JXC413"/>
  <c r="JXB413"/>
  <c r="JXA413"/>
  <c r="JWZ413"/>
  <c r="JWY413"/>
  <c r="JWX413"/>
  <c r="JWW413"/>
  <c r="JWV413"/>
  <c r="JWU413"/>
  <c r="JWT413"/>
  <c r="JWS413"/>
  <c r="JWR413"/>
  <c r="JWQ413"/>
  <c r="JWP413"/>
  <c r="JWO413"/>
  <c r="JWN413"/>
  <c r="JWM413"/>
  <c r="JWL413"/>
  <c r="JWK413"/>
  <c r="JWJ413"/>
  <c r="JWI413"/>
  <c r="JWH413"/>
  <c r="JWG413"/>
  <c r="JWF413"/>
  <c r="JWE413"/>
  <c r="JWD413"/>
  <c r="JWC413"/>
  <c r="JWB413"/>
  <c r="JWA413"/>
  <c r="JVZ413"/>
  <c r="JVY413"/>
  <c r="JVX413"/>
  <c r="JVW413"/>
  <c r="JVV413"/>
  <c r="JVU413"/>
  <c r="JVT413"/>
  <c r="JVS413"/>
  <c r="JVR413"/>
  <c r="JVQ413"/>
  <c r="JVP413"/>
  <c r="JVO413"/>
  <c r="JVN413"/>
  <c r="JVM413"/>
  <c r="JVL413"/>
  <c r="JVK413"/>
  <c r="JVJ413"/>
  <c r="JVI413"/>
  <c r="JVH413"/>
  <c r="JVG413"/>
  <c r="JVF413"/>
  <c r="JVE413"/>
  <c r="JVD413"/>
  <c r="JVC413"/>
  <c r="JVB413"/>
  <c r="JVA413"/>
  <c r="JUZ413"/>
  <c r="JUY413"/>
  <c r="JUX413"/>
  <c r="JUW413"/>
  <c r="JUV413"/>
  <c r="JUU413"/>
  <c r="JUT413"/>
  <c r="JUS413"/>
  <c r="JUR413"/>
  <c r="JUQ413"/>
  <c r="JUP413"/>
  <c r="JUO413"/>
  <c r="JUN413"/>
  <c r="JUM413"/>
  <c r="JUL413"/>
  <c r="JUK413"/>
  <c r="JUJ413"/>
  <c r="JUI413"/>
  <c r="JUH413"/>
  <c r="JUG413"/>
  <c r="JUF413"/>
  <c r="JUE413"/>
  <c r="JUD413"/>
  <c r="JUC413"/>
  <c r="JUB413"/>
  <c r="JUA413"/>
  <c r="JTZ413"/>
  <c r="JTY413"/>
  <c r="JTX413"/>
  <c r="JTW413"/>
  <c r="JTV413"/>
  <c r="JTU413"/>
  <c r="JTT413"/>
  <c r="JTS413"/>
  <c r="JTR413"/>
  <c r="JTQ413"/>
  <c r="JTP413"/>
  <c r="JTO413"/>
  <c r="JTN413"/>
  <c r="JTM413"/>
  <c r="JTL413"/>
  <c r="JTK413"/>
  <c r="JTJ413"/>
  <c r="JTI413"/>
  <c r="JTH413"/>
  <c r="JTG413"/>
  <c r="JTF413"/>
  <c r="JTE413"/>
  <c r="JTD413"/>
  <c r="JTC413"/>
  <c r="JTB413"/>
  <c r="JTA413"/>
  <c r="JSZ413"/>
  <c r="JSY413"/>
  <c r="JSX413"/>
  <c r="JSW413"/>
  <c r="JSV413"/>
  <c r="JSU413"/>
  <c r="JST413"/>
  <c r="JSS413"/>
  <c r="JSR413"/>
  <c r="JSQ413"/>
  <c r="JSP413"/>
  <c r="JSO413"/>
  <c r="JSN413"/>
  <c r="JSM413"/>
  <c r="JSL413"/>
  <c r="JSK413"/>
  <c r="JSJ413"/>
  <c r="JSI413"/>
  <c r="JSH413"/>
  <c r="JSG413"/>
  <c r="JSF413"/>
  <c r="JSE413"/>
  <c r="JSD413"/>
  <c r="JSC413"/>
  <c r="JSB413"/>
  <c r="JSA413"/>
  <c r="JRZ413"/>
  <c r="JRY413"/>
  <c r="JRX413"/>
  <c r="JRW413"/>
  <c r="JRV413"/>
  <c r="JRU413"/>
  <c r="JRT413"/>
  <c r="JRS413"/>
  <c r="JRR413"/>
  <c r="JRQ413"/>
  <c r="JRP413"/>
  <c r="JRO413"/>
  <c r="JRN413"/>
  <c r="JRM413"/>
  <c r="JRL413"/>
  <c r="JRK413"/>
  <c r="JRJ413"/>
  <c r="JRI413"/>
  <c r="JRH413"/>
  <c r="JRG413"/>
  <c r="JRF413"/>
  <c r="JRE413"/>
  <c r="JRD413"/>
  <c r="JRC413"/>
  <c r="JRB413"/>
  <c r="JRA413"/>
  <c r="JQZ413"/>
  <c r="JQY413"/>
  <c r="JQX413"/>
  <c r="JQW413"/>
  <c r="JQV413"/>
  <c r="JQU413"/>
  <c r="JQT413"/>
  <c r="JQS413"/>
  <c r="JQR413"/>
  <c r="JQQ413"/>
  <c r="JQP413"/>
  <c r="JQO413"/>
  <c r="JQN413"/>
  <c r="JQM413"/>
  <c r="JQL413"/>
  <c r="JQK413"/>
  <c r="JQJ413"/>
  <c r="JQI413"/>
  <c r="JQH413"/>
  <c r="JQG413"/>
  <c r="JQF413"/>
  <c r="JQE413"/>
  <c r="JQD413"/>
  <c r="JQC413"/>
  <c r="JQB413"/>
  <c r="JQA413"/>
  <c r="JPZ413"/>
  <c r="JPY413"/>
  <c r="JPX413"/>
  <c r="JPW413"/>
  <c r="JPV413"/>
  <c r="JPU413"/>
  <c r="JPT413"/>
  <c r="JPS413"/>
  <c r="JPR413"/>
  <c r="JPQ413"/>
  <c r="JPP413"/>
  <c r="JPO413"/>
  <c r="JPN413"/>
  <c r="JPM413"/>
  <c r="JPL413"/>
  <c r="JPK413"/>
  <c r="JPJ413"/>
  <c r="JPI413"/>
  <c r="JPH413"/>
  <c r="JPG413"/>
  <c r="JPF413"/>
  <c r="JPE413"/>
  <c r="JPD413"/>
  <c r="JPC413"/>
  <c r="JPB413"/>
  <c r="JPA413"/>
  <c r="JOZ413"/>
  <c r="JOY413"/>
  <c r="JOX413"/>
  <c r="JOW413"/>
  <c r="JOV413"/>
  <c r="JOU413"/>
  <c r="JOT413"/>
  <c r="JOS413"/>
  <c r="JOR413"/>
  <c r="JOQ413"/>
  <c r="JOP413"/>
  <c r="JOO413"/>
  <c r="JON413"/>
  <c r="JOM413"/>
  <c r="JOL413"/>
  <c r="JOK413"/>
  <c r="JOJ413"/>
  <c r="JOI413"/>
  <c r="JOH413"/>
  <c r="JOG413"/>
  <c r="JOF413"/>
  <c r="JOE413"/>
  <c r="JOD413"/>
  <c r="JOC413"/>
  <c r="JOB413"/>
  <c r="JOA413"/>
  <c r="JNZ413"/>
  <c r="JNY413"/>
  <c r="JNX413"/>
  <c r="JNW413"/>
  <c r="JNV413"/>
  <c r="JNU413"/>
  <c r="JNT413"/>
  <c r="JNS413"/>
  <c r="JNR413"/>
  <c r="JNQ413"/>
  <c r="JNP413"/>
  <c r="JNO413"/>
  <c r="JNN413"/>
  <c r="JNM413"/>
  <c r="JNL413"/>
  <c r="JNK413"/>
  <c r="JNJ413"/>
  <c r="JNI413"/>
  <c r="JNH413"/>
  <c r="JNG413"/>
  <c r="JNF413"/>
  <c r="JNE413"/>
  <c r="JND413"/>
  <c r="JNC413"/>
  <c r="JNB413"/>
  <c r="JNA413"/>
  <c r="JMZ413"/>
  <c r="JMY413"/>
  <c r="JMX413"/>
  <c r="JMW413"/>
  <c r="JMV413"/>
  <c r="JMU413"/>
  <c r="JMT413"/>
  <c r="JMS413"/>
  <c r="JMR413"/>
  <c r="JMQ413"/>
  <c r="JMP413"/>
  <c r="JMO413"/>
  <c r="JMN413"/>
  <c r="JMM413"/>
  <c r="JML413"/>
  <c r="JMK413"/>
  <c r="JMJ413"/>
  <c r="JMI413"/>
  <c r="JMH413"/>
  <c r="JMG413"/>
  <c r="JMF413"/>
  <c r="JME413"/>
  <c r="JMD413"/>
  <c r="JMC413"/>
  <c r="JMB413"/>
  <c r="JMA413"/>
  <c r="JLZ413"/>
  <c r="JLY413"/>
  <c r="JLX413"/>
  <c r="JLW413"/>
  <c r="JLV413"/>
  <c r="JLU413"/>
  <c r="JLT413"/>
  <c r="JLS413"/>
  <c r="JLR413"/>
  <c r="JLQ413"/>
  <c r="JLP413"/>
  <c r="JLO413"/>
  <c r="JLN413"/>
  <c r="JLM413"/>
  <c r="JLL413"/>
  <c r="JLK413"/>
  <c r="JLJ413"/>
  <c r="JLI413"/>
  <c r="JLH413"/>
  <c r="JLG413"/>
  <c r="JLF413"/>
  <c r="JLE413"/>
  <c r="JLD413"/>
  <c r="JLC413"/>
  <c r="JLB413"/>
  <c r="JLA413"/>
  <c r="JKZ413"/>
  <c r="JKY413"/>
  <c r="JKX413"/>
  <c r="JKW413"/>
  <c r="JKV413"/>
  <c r="JKU413"/>
  <c r="JKT413"/>
  <c r="JKS413"/>
  <c r="JKR413"/>
  <c r="JKQ413"/>
  <c r="JKP413"/>
  <c r="JKO413"/>
  <c r="JKN413"/>
  <c r="JKM413"/>
  <c r="JKL413"/>
  <c r="JKK413"/>
  <c r="JKJ413"/>
  <c r="JKI413"/>
  <c r="JKH413"/>
  <c r="JKG413"/>
  <c r="JKF413"/>
  <c r="JKE413"/>
  <c r="JKD413"/>
  <c r="JKC413"/>
  <c r="JKB413"/>
  <c r="JKA413"/>
  <c r="JJZ413"/>
  <c r="JJY413"/>
  <c r="JJX413"/>
  <c r="JJW413"/>
  <c r="JJV413"/>
  <c r="JJU413"/>
  <c r="JJT413"/>
  <c r="JJS413"/>
  <c r="JJR413"/>
  <c r="JJQ413"/>
  <c r="JJP413"/>
  <c r="JJO413"/>
  <c r="JJN413"/>
  <c r="JJM413"/>
  <c r="JJL413"/>
  <c r="JJK413"/>
  <c r="JJJ413"/>
  <c r="JJI413"/>
  <c r="JJH413"/>
  <c r="JJG413"/>
  <c r="JJF413"/>
  <c r="JJE413"/>
  <c r="JJD413"/>
  <c r="JJC413"/>
  <c r="JJB413"/>
  <c r="JJA413"/>
  <c r="JIZ413"/>
  <c r="JIY413"/>
  <c r="JIX413"/>
  <c r="JIW413"/>
  <c r="JIV413"/>
  <c r="JIU413"/>
  <c r="JIT413"/>
  <c r="JIS413"/>
  <c r="JIR413"/>
  <c r="JIQ413"/>
  <c r="JIP413"/>
  <c r="JIO413"/>
  <c r="JIN413"/>
  <c r="JIM413"/>
  <c r="JIL413"/>
  <c r="JIK413"/>
  <c r="JIJ413"/>
  <c r="JII413"/>
  <c r="JIH413"/>
  <c r="JIG413"/>
  <c r="JIF413"/>
  <c r="JIE413"/>
  <c r="JID413"/>
  <c r="JIC413"/>
  <c r="JIB413"/>
  <c r="JIA413"/>
  <c r="JHZ413"/>
  <c r="JHY413"/>
  <c r="JHX413"/>
  <c r="JHW413"/>
  <c r="JHV413"/>
  <c r="JHU413"/>
  <c r="JHT413"/>
  <c r="JHS413"/>
  <c r="JHR413"/>
  <c r="JHQ413"/>
  <c r="JHP413"/>
  <c r="JHO413"/>
  <c r="JHN413"/>
  <c r="JHM413"/>
  <c r="JHL413"/>
  <c r="JHK413"/>
  <c r="JHJ413"/>
  <c r="JHI413"/>
  <c r="JHH413"/>
  <c r="JHG413"/>
  <c r="JHF413"/>
  <c r="JHE413"/>
  <c r="JHD413"/>
  <c r="JHC413"/>
  <c r="JHB413"/>
  <c r="JHA413"/>
  <c r="JGZ413"/>
  <c r="JGY413"/>
  <c r="JGX413"/>
  <c r="JGW413"/>
  <c r="JGV413"/>
  <c r="JGU413"/>
  <c r="JGT413"/>
  <c r="JGS413"/>
  <c r="JGR413"/>
  <c r="JGQ413"/>
  <c r="JGP413"/>
  <c r="JGO413"/>
  <c r="JGN413"/>
  <c r="JGM413"/>
  <c r="JGL413"/>
  <c r="JGK413"/>
  <c r="JGJ413"/>
  <c r="JGI413"/>
  <c r="JGH413"/>
  <c r="JGG413"/>
  <c r="JGF413"/>
  <c r="JGE413"/>
  <c r="JGD413"/>
  <c r="JGC413"/>
  <c r="JGB413"/>
  <c r="JGA413"/>
  <c r="JFZ413"/>
  <c r="JFY413"/>
  <c r="JFX413"/>
  <c r="JFW413"/>
  <c r="JFV413"/>
  <c r="JFU413"/>
  <c r="JFT413"/>
  <c r="JFS413"/>
  <c r="JFR413"/>
  <c r="JFQ413"/>
  <c r="JFP413"/>
  <c r="JFO413"/>
  <c r="JFN413"/>
  <c r="JFM413"/>
  <c r="JFL413"/>
  <c r="JFK413"/>
  <c r="JFJ413"/>
  <c r="JFI413"/>
  <c r="JFH413"/>
  <c r="JFG413"/>
  <c r="JFF413"/>
  <c r="JFE413"/>
  <c r="JFD413"/>
  <c r="JFC413"/>
  <c r="JFB413"/>
  <c r="JFA413"/>
  <c r="JEZ413"/>
  <c r="JEY413"/>
  <c r="JEX413"/>
  <c r="JEW413"/>
  <c r="JEV413"/>
  <c r="JEU413"/>
  <c r="JET413"/>
  <c r="JES413"/>
  <c r="JER413"/>
  <c r="JEQ413"/>
  <c r="JEP413"/>
  <c r="JEO413"/>
  <c r="JEN413"/>
  <c r="JEM413"/>
  <c r="JEL413"/>
  <c r="JEK413"/>
  <c r="JEJ413"/>
  <c r="JEI413"/>
  <c r="JEH413"/>
  <c r="JEG413"/>
  <c r="JEF413"/>
  <c r="JEE413"/>
  <c r="JED413"/>
  <c r="JEC413"/>
  <c r="JEB413"/>
  <c r="JEA413"/>
  <c r="JDZ413"/>
  <c r="JDY413"/>
  <c r="JDX413"/>
  <c r="JDW413"/>
  <c r="JDV413"/>
  <c r="JDU413"/>
  <c r="JDT413"/>
  <c r="JDS413"/>
  <c r="JDR413"/>
  <c r="JDQ413"/>
  <c r="JDP413"/>
  <c r="JDO413"/>
  <c r="JDN413"/>
  <c r="JDM413"/>
  <c r="JDL413"/>
  <c r="JDK413"/>
  <c r="JDJ413"/>
  <c r="JDI413"/>
  <c r="JDH413"/>
  <c r="JDG413"/>
  <c r="JDF413"/>
  <c r="JDE413"/>
  <c r="JDD413"/>
  <c r="JDC413"/>
  <c r="JDB413"/>
  <c r="JDA413"/>
  <c r="JCZ413"/>
  <c r="JCY413"/>
  <c r="JCX413"/>
  <c r="JCW413"/>
  <c r="JCV413"/>
  <c r="JCU413"/>
  <c r="JCT413"/>
  <c r="JCS413"/>
  <c r="JCR413"/>
  <c r="JCQ413"/>
  <c r="JCP413"/>
  <c r="JCO413"/>
  <c r="JCN413"/>
  <c r="JCM413"/>
  <c r="JCL413"/>
  <c r="JCK413"/>
  <c r="JCJ413"/>
  <c r="JCI413"/>
  <c r="JCH413"/>
  <c r="JCG413"/>
  <c r="JCF413"/>
  <c r="JCE413"/>
  <c r="JCD413"/>
  <c r="JCC413"/>
  <c r="JCB413"/>
  <c r="JCA413"/>
  <c r="JBZ413"/>
  <c r="JBY413"/>
  <c r="JBX413"/>
  <c r="JBW413"/>
  <c r="JBV413"/>
  <c r="JBU413"/>
  <c r="JBT413"/>
  <c r="JBS413"/>
  <c r="JBR413"/>
  <c r="JBQ413"/>
  <c r="JBP413"/>
  <c r="JBO413"/>
  <c r="JBN413"/>
  <c r="JBM413"/>
  <c r="JBL413"/>
  <c r="JBK413"/>
  <c r="JBJ413"/>
  <c r="JBI413"/>
  <c r="JBH413"/>
  <c r="JBG413"/>
  <c r="JBF413"/>
  <c r="JBE413"/>
  <c r="JBD413"/>
  <c r="JBC413"/>
  <c r="JBB413"/>
  <c r="JBA413"/>
  <c r="JAZ413"/>
  <c r="JAY413"/>
  <c r="JAX413"/>
  <c r="JAW413"/>
  <c r="JAV413"/>
  <c r="JAU413"/>
  <c r="JAT413"/>
  <c r="JAS413"/>
  <c r="JAR413"/>
  <c r="JAQ413"/>
  <c r="JAP413"/>
  <c r="JAO413"/>
  <c r="JAN413"/>
  <c r="JAM413"/>
  <c r="JAL413"/>
  <c r="JAK413"/>
  <c r="JAJ413"/>
  <c r="JAI413"/>
  <c r="JAH413"/>
  <c r="JAG413"/>
  <c r="JAF413"/>
  <c r="JAE413"/>
  <c r="JAD413"/>
  <c r="JAC413"/>
  <c r="JAB413"/>
  <c r="JAA413"/>
  <c r="IZZ413"/>
  <c r="IZY413"/>
  <c r="IZX413"/>
  <c r="IZW413"/>
  <c r="IZV413"/>
  <c r="IZU413"/>
  <c r="IZT413"/>
  <c r="IZS413"/>
  <c r="IZR413"/>
  <c r="IZQ413"/>
  <c r="IZP413"/>
  <c r="IZO413"/>
  <c r="IZN413"/>
  <c r="IZM413"/>
  <c r="IZL413"/>
  <c r="IZK413"/>
  <c r="IZJ413"/>
  <c r="IZI413"/>
  <c r="IZH413"/>
  <c r="IZG413"/>
  <c r="IZF413"/>
  <c r="IZE413"/>
  <c r="IZD413"/>
  <c r="IZC413"/>
  <c r="IZB413"/>
  <c r="IZA413"/>
  <c r="IYZ413"/>
  <c r="IYY413"/>
  <c r="IYX413"/>
  <c r="IYW413"/>
  <c r="IYV413"/>
  <c r="IYU413"/>
  <c r="IYT413"/>
  <c r="IYS413"/>
  <c r="IYR413"/>
  <c r="IYQ413"/>
  <c r="IYP413"/>
  <c r="IYO413"/>
  <c r="IYN413"/>
  <c r="IYM413"/>
  <c r="IYL413"/>
  <c r="IYK413"/>
  <c r="IYJ413"/>
  <c r="IYI413"/>
  <c r="IYH413"/>
  <c r="IYG413"/>
  <c r="IYF413"/>
  <c r="IYE413"/>
  <c r="IYD413"/>
  <c r="IYC413"/>
  <c r="IYB413"/>
  <c r="IYA413"/>
  <c r="IXZ413"/>
  <c r="IXY413"/>
  <c r="IXX413"/>
  <c r="IXW413"/>
  <c r="IXV413"/>
  <c r="IXU413"/>
  <c r="IXT413"/>
  <c r="IXS413"/>
  <c r="IXR413"/>
  <c r="IXQ413"/>
  <c r="IXP413"/>
  <c r="IXO413"/>
  <c r="IXN413"/>
  <c r="IXM413"/>
  <c r="IXL413"/>
  <c r="IXK413"/>
  <c r="IXJ413"/>
  <c r="IXI413"/>
  <c r="IXH413"/>
  <c r="IXG413"/>
  <c r="IXF413"/>
  <c r="IXE413"/>
  <c r="IXD413"/>
  <c r="IXC413"/>
  <c r="IXB413"/>
  <c r="IXA413"/>
  <c r="IWZ413"/>
  <c r="IWY413"/>
  <c r="IWX413"/>
  <c r="IWW413"/>
  <c r="IWV413"/>
  <c r="IWU413"/>
  <c r="IWT413"/>
  <c r="IWS413"/>
  <c r="IWR413"/>
  <c r="IWQ413"/>
  <c r="IWP413"/>
  <c r="IWO413"/>
  <c r="IWN413"/>
  <c r="IWM413"/>
  <c r="IWL413"/>
  <c r="IWK413"/>
  <c r="IWJ413"/>
  <c r="IWI413"/>
  <c r="IWH413"/>
  <c r="IWG413"/>
  <c r="IWF413"/>
  <c r="IWE413"/>
  <c r="IWD413"/>
  <c r="IWC413"/>
  <c r="IWB413"/>
  <c r="IWA413"/>
  <c r="IVZ413"/>
  <c r="IVY413"/>
  <c r="IVX413"/>
  <c r="IVW413"/>
  <c r="IVV413"/>
  <c r="IVU413"/>
  <c r="IVT413"/>
  <c r="IVS413"/>
  <c r="IVR413"/>
  <c r="IVQ413"/>
  <c r="IVP413"/>
  <c r="IVO413"/>
  <c r="IVN413"/>
  <c r="IVM413"/>
  <c r="IVL413"/>
  <c r="IVK413"/>
  <c r="IVJ413"/>
  <c r="IVI413"/>
  <c r="IVH413"/>
  <c r="IVG413"/>
  <c r="IVF413"/>
  <c r="IVE413"/>
  <c r="IVD413"/>
  <c r="IVC413"/>
  <c r="IVB413"/>
  <c r="IVA413"/>
  <c r="IUZ413"/>
  <c r="IUY413"/>
  <c r="IUX413"/>
  <c r="IUW413"/>
  <c r="IUV413"/>
  <c r="IUU413"/>
  <c r="IUT413"/>
  <c r="IUS413"/>
  <c r="IUR413"/>
  <c r="IUQ413"/>
  <c r="IUP413"/>
  <c r="IUO413"/>
  <c r="IUN413"/>
  <c r="IUM413"/>
  <c r="IUL413"/>
  <c r="IUK413"/>
  <c r="IUJ413"/>
  <c r="IUI413"/>
  <c r="IUH413"/>
  <c r="IUG413"/>
  <c r="IUF413"/>
  <c r="IUE413"/>
  <c r="IUD413"/>
  <c r="IUC413"/>
  <c r="IUB413"/>
  <c r="IUA413"/>
  <c r="ITZ413"/>
  <c r="ITY413"/>
  <c r="ITX413"/>
  <c r="ITW413"/>
  <c r="ITV413"/>
  <c r="ITU413"/>
  <c r="ITT413"/>
  <c r="ITS413"/>
  <c r="ITR413"/>
  <c r="ITQ413"/>
  <c r="ITP413"/>
  <c r="ITO413"/>
  <c r="ITN413"/>
  <c r="ITM413"/>
  <c r="ITL413"/>
  <c r="ITK413"/>
  <c r="ITJ413"/>
  <c r="ITI413"/>
  <c r="ITH413"/>
  <c r="ITG413"/>
  <c r="ITF413"/>
  <c r="ITE413"/>
  <c r="ITD413"/>
  <c r="ITC413"/>
  <c r="ITB413"/>
  <c r="ITA413"/>
  <c r="ISZ413"/>
  <c r="ISY413"/>
  <c r="ISX413"/>
  <c r="ISW413"/>
  <c r="ISV413"/>
  <c r="ISU413"/>
  <c r="IST413"/>
  <c r="ISS413"/>
  <c r="ISR413"/>
  <c r="ISQ413"/>
  <c r="ISP413"/>
  <c r="ISO413"/>
  <c r="ISN413"/>
  <c r="ISM413"/>
  <c r="ISL413"/>
  <c r="ISK413"/>
  <c r="ISJ413"/>
  <c r="ISI413"/>
  <c r="ISH413"/>
  <c r="ISG413"/>
  <c r="ISF413"/>
  <c r="ISE413"/>
  <c r="ISD413"/>
  <c r="ISC413"/>
  <c r="ISB413"/>
  <c r="ISA413"/>
  <c r="IRZ413"/>
  <c r="IRY413"/>
  <c r="IRX413"/>
  <c r="IRW413"/>
  <c r="IRV413"/>
  <c r="IRU413"/>
  <c r="IRT413"/>
  <c r="IRS413"/>
  <c r="IRR413"/>
  <c r="IRQ413"/>
  <c r="IRP413"/>
  <c r="IRO413"/>
  <c r="IRN413"/>
  <c r="IRM413"/>
  <c r="IRL413"/>
  <c r="IRK413"/>
  <c r="IRJ413"/>
  <c r="IRI413"/>
  <c r="IRH413"/>
  <c r="IRG413"/>
  <c r="IRF413"/>
  <c r="IRE413"/>
  <c r="IRD413"/>
  <c r="IRC413"/>
  <c r="IRB413"/>
  <c r="IRA413"/>
  <c r="IQZ413"/>
  <c r="IQY413"/>
  <c r="IQX413"/>
  <c r="IQW413"/>
  <c r="IQV413"/>
  <c r="IQU413"/>
  <c r="IQT413"/>
  <c r="IQS413"/>
  <c r="IQR413"/>
  <c r="IQQ413"/>
  <c r="IQP413"/>
  <c r="IQO413"/>
  <c r="IQN413"/>
  <c r="IQM413"/>
  <c r="IQL413"/>
  <c r="IQK413"/>
  <c r="IQJ413"/>
  <c r="IQI413"/>
  <c r="IQH413"/>
  <c r="IQG413"/>
  <c r="IQF413"/>
  <c r="IQE413"/>
  <c r="IQD413"/>
  <c r="IQC413"/>
  <c r="IQB413"/>
  <c r="IQA413"/>
  <c r="IPZ413"/>
  <c r="IPY413"/>
  <c r="IPX413"/>
  <c r="IPW413"/>
  <c r="IPV413"/>
  <c r="IPU413"/>
  <c r="IPT413"/>
  <c r="IPS413"/>
  <c r="IPR413"/>
  <c r="IPQ413"/>
  <c r="IPP413"/>
  <c r="IPO413"/>
  <c r="IPN413"/>
  <c r="IPM413"/>
  <c r="IPL413"/>
  <c r="IPK413"/>
  <c r="IPJ413"/>
  <c r="IPI413"/>
  <c r="IPH413"/>
  <c r="IPG413"/>
  <c r="IPF413"/>
  <c r="IPE413"/>
  <c r="IPD413"/>
  <c r="IPC413"/>
  <c r="IPB413"/>
  <c r="IPA413"/>
  <c r="IOZ413"/>
  <c r="IOY413"/>
  <c r="IOX413"/>
  <c r="IOW413"/>
  <c r="IOV413"/>
  <c r="IOU413"/>
  <c r="IOT413"/>
  <c r="IOS413"/>
  <c r="IOR413"/>
  <c r="IOQ413"/>
  <c r="IOP413"/>
  <c r="IOO413"/>
  <c r="ION413"/>
  <c r="IOM413"/>
  <c r="IOL413"/>
  <c r="IOK413"/>
  <c r="IOJ413"/>
  <c r="IOI413"/>
  <c r="IOH413"/>
  <c r="IOG413"/>
  <c r="IOF413"/>
  <c r="IOE413"/>
  <c r="IOD413"/>
  <c r="IOC413"/>
  <c r="IOB413"/>
  <c r="IOA413"/>
  <c r="INZ413"/>
  <c r="INY413"/>
  <c r="INX413"/>
  <c r="INW413"/>
  <c r="INV413"/>
  <c r="INU413"/>
  <c r="INT413"/>
  <c r="INS413"/>
  <c r="INR413"/>
  <c r="INQ413"/>
  <c r="INP413"/>
  <c r="INO413"/>
  <c r="INN413"/>
  <c r="INM413"/>
  <c r="INL413"/>
  <c r="INK413"/>
  <c r="INJ413"/>
  <c r="INI413"/>
  <c r="INH413"/>
  <c r="ING413"/>
  <c r="INF413"/>
  <c r="INE413"/>
  <c r="IND413"/>
  <c r="INC413"/>
  <c r="INB413"/>
  <c r="INA413"/>
  <c r="IMZ413"/>
  <c r="IMY413"/>
  <c r="IMX413"/>
  <c r="IMW413"/>
  <c r="IMV413"/>
  <c r="IMU413"/>
  <c r="IMT413"/>
  <c r="IMS413"/>
  <c r="IMR413"/>
  <c r="IMQ413"/>
  <c r="IMP413"/>
  <c r="IMO413"/>
  <c r="IMN413"/>
  <c r="IMM413"/>
  <c r="IML413"/>
  <c r="IMK413"/>
  <c r="IMJ413"/>
  <c r="IMI413"/>
  <c r="IMH413"/>
  <c r="IMG413"/>
  <c r="IMF413"/>
  <c r="IME413"/>
  <c r="IMD413"/>
  <c r="IMC413"/>
  <c r="IMB413"/>
  <c r="IMA413"/>
  <c r="ILZ413"/>
  <c r="ILY413"/>
  <c r="ILX413"/>
  <c r="ILW413"/>
  <c r="ILV413"/>
  <c r="ILU413"/>
  <c r="ILT413"/>
  <c r="ILS413"/>
  <c r="ILR413"/>
  <c r="ILQ413"/>
  <c r="ILP413"/>
  <c r="ILO413"/>
  <c r="ILN413"/>
  <c r="ILM413"/>
  <c r="ILL413"/>
  <c r="ILK413"/>
  <c r="ILJ413"/>
  <c r="ILI413"/>
  <c r="ILH413"/>
  <c r="ILG413"/>
  <c r="ILF413"/>
  <c r="ILE413"/>
  <c r="ILD413"/>
  <c r="ILC413"/>
  <c r="ILB413"/>
  <c r="ILA413"/>
  <c r="IKZ413"/>
  <c r="IKY413"/>
  <c r="IKX413"/>
  <c r="IKW413"/>
  <c r="IKV413"/>
  <c r="IKU413"/>
  <c r="IKT413"/>
  <c r="IKS413"/>
  <c r="IKR413"/>
  <c r="IKQ413"/>
  <c r="IKP413"/>
  <c r="IKO413"/>
  <c r="IKN413"/>
  <c r="IKM413"/>
  <c r="IKL413"/>
  <c r="IKK413"/>
  <c r="IKJ413"/>
  <c r="IKI413"/>
  <c r="IKH413"/>
  <c r="IKG413"/>
  <c r="IKF413"/>
  <c r="IKE413"/>
  <c r="IKD413"/>
  <c r="IKC413"/>
  <c r="IKB413"/>
  <c r="IKA413"/>
  <c r="IJZ413"/>
  <c r="IJY413"/>
  <c r="IJX413"/>
  <c r="IJW413"/>
  <c r="IJV413"/>
  <c r="IJU413"/>
  <c r="IJT413"/>
  <c r="IJS413"/>
  <c r="IJR413"/>
  <c r="IJQ413"/>
  <c r="IJP413"/>
  <c r="IJO413"/>
  <c r="IJN413"/>
  <c r="IJM413"/>
  <c r="IJL413"/>
  <c r="IJK413"/>
  <c r="IJJ413"/>
  <c r="IJI413"/>
  <c r="IJH413"/>
  <c r="IJG413"/>
  <c r="IJF413"/>
  <c r="IJE413"/>
  <c r="IJD413"/>
  <c r="IJC413"/>
  <c r="IJB413"/>
  <c r="IJA413"/>
  <c r="IIZ413"/>
  <c r="IIY413"/>
  <c r="IIX413"/>
  <c r="IIW413"/>
  <c r="IIV413"/>
  <c r="IIU413"/>
  <c r="IIT413"/>
  <c r="IIS413"/>
  <c r="IIR413"/>
  <c r="IIQ413"/>
  <c r="IIP413"/>
  <c r="IIO413"/>
  <c r="IIN413"/>
  <c r="IIM413"/>
  <c r="IIL413"/>
  <c r="IIK413"/>
  <c r="IIJ413"/>
  <c r="III413"/>
  <c r="IIH413"/>
  <c r="IIG413"/>
  <c r="IIF413"/>
  <c r="IIE413"/>
  <c r="IID413"/>
  <c r="IIC413"/>
  <c r="IIB413"/>
  <c r="IIA413"/>
  <c r="IHZ413"/>
  <c r="IHY413"/>
  <c r="IHX413"/>
  <c r="IHW413"/>
  <c r="IHV413"/>
  <c r="IHU413"/>
  <c r="IHT413"/>
  <c r="IHS413"/>
  <c r="IHR413"/>
  <c r="IHQ413"/>
  <c r="IHP413"/>
  <c r="IHO413"/>
  <c r="IHN413"/>
  <c r="IHM413"/>
  <c r="IHL413"/>
  <c r="IHK413"/>
  <c r="IHJ413"/>
  <c r="IHI413"/>
  <c r="IHH413"/>
  <c r="IHG413"/>
  <c r="IHF413"/>
  <c r="IHE413"/>
  <c r="IHD413"/>
  <c r="IHC413"/>
  <c r="IHB413"/>
  <c r="IHA413"/>
  <c r="IGZ413"/>
  <c r="IGY413"/>
  <c r="IGX413"/>
  <c r="IGW413"/>
  <c r="IGV413"/>
  <c r="IGU413"/>
  <c r="IGT413"/>
  <c r="IGS413"/>
  <c r="IGR413"/>
  <c r="IGQ413"/>
  <c r="IGP413"/>
  <c r="IGO413"/>
  <c r="IGN413"/>
  <c r="IGM413"/>
  <c r="IGL413"/>
  <c r="IGK413"/>
  <c r="IGJ413"/>
  <c r="IGI413"/>
  <c r="IGH413"/>
  <c r="IGG413"/>
  <c r="IGF413"/>
  <c r="IGE413"/>
  <c r="IGD413"/>
  <c r="IGC413"/>
  <c r="IGB413"/>
  <c r="IGA413"/>
  <c r="IFZ413"/>
  <c r="IFY413"/>
  <c r="IFX413"/>
  <c r="IFW413"/>
  <c r="IFV413"/>
  <c r="IFU413"/>
  <c r="IFT413"/>
  <c r="IFS413"/>
  <c r="IFR413"/>
  <c r="IFQ413"/>
  <c r="IFP413"/>
  <c r="IFO413"/>
  <c r="IFN413"/>
  <c r="IFM413"/>
  <c r="IFL413"/>
  <c r="IFK413"/>
  <c r="IFJ413"/>
  <c r="IFI413"/>
  <c r="IFH413"/>
  <c r="IFG413"/>
  <c r="IFF413"/>
  <c r="IFE413"/>
  <c r="IFD413"/>
  <c r="IFC413"/>
  <c r="IFB413"/>
  <c r="IFA413"/>
  <c r="IEZ413"/>
  <c r="IEY413"/>
  <c r="IEX413"/>
  <c r="IEW413"/>
  <c r="IEV413"/>
  <c r="IEU413"/>
  <c r="IET413"/>
  <c r="IES413"/>
  <c r="IER413"/>
  <c r="IEQ413"/>
  <c r="IEP413"/>
  <c r="IEO413"/>
  <c r="IEN413"/>
  <c r="IEM413"/>
  <c r="IEL413"/>
  <c r="IEK413"/>
  <c r="IEJ413"/>
  <c r="IEI413"/>
  <c r="IEH413"/>
  <c r="IEG413"/>
  <c r="IEF413"/>
  <c r="IEE413"/>
  <c r="IED413"/>
  <c r="IEC413"/>
  <c r="IEB413"/>
  <c r="IEA413"/>
  <c r="IDZ413"/>
  <c r="IDY413"/>
  <c r="IDX413"/>
  <c r="IDW413"/>
  <c r="IDV413"/>
  <c r="IDU413"/>
  <c r="IDT413"/>
  <c r="IDS413"/>
  <c r="IDR413"/>
  <c r="IDQ413"/>
  <c r="IDP413"/>
  <c r="IDO413"/>
  <c r="IDN413"/>
  <c r="IDM413"/>
  <c r="IDL413"/>
  <c r="IDK413"/>
  <c r="IDJ413"/>
  <c r="IDI413"/>
  <c r="IDH413"/>
  <c r="IDG413"/>
  <c r="IDF413"/>
  <c r="IDE413"/>
  <c r="IDD413"/>
  <c r="IDC413"/>
  <c r="IDB413"/>
  <c r="IDA413"/>
  <c r="ICZ413"/>
  <c r="ICY413"/>
  <c r="ICX413"/>
  <c r="ICW413"/>
  <c r="ICV413"/>
  <c r="ICU413"/>
  <c r="ICT413"/>
  <c r="ICS413"/>
  <c r="ICR413"/>
  <c r="ICQ413"/>
  <c r="ICP413"/>
  <c r="ICO413"/>
  <c r="ICN413"/>
  <c r="ICM413"/>
  <c r="ICL413"/>
  <c r="ICK413"/>
  <c r="ICJ413"/>
  <c r="ICI413"/>
  <c r="ICH413"/>
  <c r="ICG413"/>
  <c r="ICF413"/>
  <c r="ICE413"/>
  <c r="ICD413"/>
  <c r="ICC413"/>
  <c r="ICB413"/>
  <c r="ICA413"/>
  <c r="IBZ413"/>
  <c r="IBY413"/>
  <c r="IBX413"/>
  <c r="IBW413"/>
  <c r="IBV413"/>
  <c r="IBU413"/>
  <c r="IBT413"/>
  <c r="IBS413"/>
  <c r="IBR413"/>
  <c r="IBQ413"/>
  <c r="IBP413"/>
  <c r="IBO413"/>
  <c r="IBN413"/>
  <c r="IBM413"/>
  <c r="IBL413"/>
  <c r="IBK413"/>
  <c r="IBJ413"/>
  <c r="IBI413"/>
  <c r="IBH413"/>
  <c r="IBG413"/>
  <c r="IBF413"/>
  <c r="IBE413"/>
  <c r="IBD413"/>
  <c r="IBC413"/>
  <c r="IBB413"/>
  <c r="IBA413"/>
  <c r="IAZ413"/>
  <c r="IAY413"/>
  <c r="IAX413"/>
  <c r="IAW413"/>
  <c r="IAV413"/>
  <c r="IAU413"/>
  <c r="IAT413"/>
  <c r="IAS413"/>
  <c r="IAR413"/>
  <c r="IAQ413"/>
  <c r="IAP413"/>
  <c r="IAO413"/>
  <c r="IAN413"/>
  <c r="IAM413"/>
  <c r="IAL413"/>
  <c r="IAK413"/>
  <c r="IAJ413"/>
  <c r="IAI413"/>
  <c r="IAH413"/>
  <c r="IAG413"/>
  <c r="IAF413"/>
  <c r="IAE413"/>
  <c r="IAD413"/>
  <c r="IAC413"/>
  <c r="IAB413"/>
  <c r="IAA413"/>
  <c r="HZZ413"/>
  <c r="HZY413"/>
  <c r="HZX413"/>
  <c r="HZW413"/>
  <c r="HZV413"/>
  <c r="HZU413"/>
  <c r="HZT413"/>
  <c r="HZS413"/>
  <c r="HZR413"/>
  <c r="HZQ413"/>
  <c r="HZP413"/>
  <c r="HZO413"/>
  <c r="HZN413"/>
  <c r="HZM413"/>
  <c r="HZL413"/>
  <c r="HZK413"/>
  <c r="HZJ413"/>
  <c r="HZI413"/>
  <c r="HZH413"/>
  <c r="HZG413"/>
  <c r="HZF413"/>
  <c r="HZE413"/>
  <c r="HZD413"/>
  <c r="HZC413"/>
  <c r="HZB413"/>
  <c r="HZA413"/>
  <c r="HYZ413"/>
  <c r="HYY413"/>
  <c r="HYX413"/>
  <c r="HYW413"/>
  <c r="HYV413"/>
  <c r="HYU413"/>
  <c r="HYT413"/>
  <c r="HYS413"/>
  <c r="HYR413"/>
  <c r="HYQ413"/>
  <c r="HYP413"/>
  <c r="HYO413"/>
  <c r="HYN413"/>
  <c r="HYM413"/>
  <c r="HYL413"/>
  <c r="HYK413"/>
  <c r="HYJ413"/>
  <c r="HYI413"/>
  <c r="HYH413"/>
  <c r="HYG413"/>
  <c r="HYF413"/>
  <c r="HYE413"/>
  <c r="HYD413"/>
  <c r="HYC413"/>
  <c r="HYB413"/>
  <c r="HYA413"/>
  <c r="HXZ413"/>
  <c r="HXY413"/>
  <c r="HXX413"/>
  <c r="HXW413"/>
  <c r="HXV413"/>
  <c r="HXU413"/>
  <c r="HXT413"/>
  <c r="HXS413"/>
  <c r="HXR413"/>
  <c r="HXQ413"/>
  <c r="HXP413"/>
  <c r="HXO413"/>
  <c r="HXN413"/>
  <c r="HXM413"/>
  <c r="HXL413"/>
  <c r="HXK413"/>
  <c r="HXJ413"/>
  <c r="HXI413"/>
  <c r="HXH413"/>
  <c r="HXG413"/>
  <c r="HXF413"/>
  <c r="HXE413"/>
  <c r="HXD413"/>
  <c r="HXC413"/>
  <c r="HXB413"/>
  <c r="HXA413"/>
  <c r="HWZ413"/>
  <c r="HWY413"/>
  <c r="HWX413"/>
  <c r="HWW413"/>
  <c r="HWV413"/>
  <c r="HWU413"/>
  <c r="HWT413"/>
  <c r="HWS413"/>
  <c r="HWR413"/>
  <c r="HWQ413"/>
  <c r="HWP413"/>
  <c r="HWO413"/>
  <c r="HWN413"/>
  <c r="HWM413"/>
  <c r="HWL413"/>
  <c r="HWK413"/>
  <c r="HWJ413"/>
  <c r="HWI413"/>
  <c r="HWH413"/>
  <c r="HWG413"/>
  <c r="HWF413"/>
  <c r="HWE413"/>
  <c r="HWD413"/>
  <c r="HWC413"/>
  <c r="HWB413"/>
  <c r="HWA413"/>
  <c r="HVZ413"/>
  <c r="HVY413"/>
  <c r="HVX413"/>
  <c r="HVW413"/>
  <c r="HVV413"/>
  <c r="HVU413"/>
  <c r="HVT413"/>
  <c r="HVS413"/>
  <c r="HVR413"/>
  <c r="HVQ413"/>
  <c r="HVP413"/>
  <c r="HVO413"/>
  <c r="HVN413"/>
  <c r="HVM413"/>
  <c r="HVL413"/>
  <c r="HVK413"/>
  <c r="HVJ413"/>
  <c r="HVI413"/>
  <c r="HVH413"/>
  <c r="HVG413"/>
  <c r="HVF413"/>
  <c r="HVE413"/>
  <c r="HVD413"/>
  <c r="HVC413"/>
  <c r="HVB413"/>
  <c r="HVA413"/>
  <c r="HUZ413"/>
  <c r="HUY413"/>
  <c r="HUX413"/>
  <c r="HUW413"/>
  <c r="HUV413"/>
  <c r="HUU413"/>
  <c r="HUT413"/>
  <c r="HUS413"/>
  <c r="HUR413"/>
  <c r="HUQ413"/>
  <c r="HUP413"/>
  <c r="HUO413"/>
  <c r="HUN413"/>
  <c r="HUM413"/>
  <c r="HUL413"/>
  <c r="HUK413"/>
  <c r="HUJ413"/>
  <c r="HUI413"/>
  <c r="HUH413"/>
  <c r="HUG413"/>
  <c r="HUF413"/>
  <c r="HUE413"/>
  <c r="HUD413"/>
  <c r="HUC413"/>
  <c r="HUB413"/>
  <c r="HUA413"/>
  <c r="HTZ413"/>
  <c r="HTY413"/>
  <c r="HTX413"/>
  <c r="HTW413"/>
  <c r="HTV413"/>
  <c r="HTU413"/>
  <c r="HTT413"/>
  <c r="HTS413"/>
  <c r="HTR413"/>
  <c r="HTQ413"/>
  <c r="HTP413"/>
  <c r="HTO413"/>
  <c r="HTN413"/>
  <c r="HTM413"/>
  <c r="HTL413"/>
  <c r="HTK413"/>
  <c r="HTJ413"/>
  <c r="HTI413"/>
  <c r="HTH413"/>
  <c r="HTG413"/>
  <c r="HTF413"/>
  <c r="HTE413"/>
  <c r="HTD413"/>
  <c r="HTC413"/>
  <c r="HTB413"/>
  <c r="HTA413"/>
  <c r="HSZ413"/>
  <c r="HSY413"/>
  <c r="HSX413"/>
  <c r="HSW413"/>
  <c r="HSV413"/>
  <c r="HSU413"/>
  <c r="HST413"/>
  <c r="HSS413"/>
  <c r="HSR413"/>
  <c r="HSQ413"/>
  <c r="HSP413"/>
  <c r="HSO413"/>
  <c r="HSN413"/>
  <c r="HSM413"/>
  <c r="HSL413"/>
  <c r="HSK413"/>
  <c r="HSJ413"/>
  <c r="HSI413"/>
  <c r="HSH413"/>
  <c r="HSG413"/>
  <c r="HSF413"/>
  <c r="HSE413"/>
  <c r="HSD413"/>
  <c r="HSC413"/>
  <c r="HSB413"/>
  <c r="HSA413"/>
  <c r="HRZ413"/>
  <c r="HRY413"/>
  <c r="HRX413"/>
  <c r="HRW413"/>
  <c r="HRV413"/>
  <c r="HRU413"/>
  <c r="HRT413"/>
  <c r="HRS413"/>
  <c r="HRR413"/>
  <c r="HRQ413"/>
  <c r="HRP413"/>
  <c r="HRO413"/>
  <c r="HRN413"/>
  <c r="HRM413"/>
  <c r="HRL413"/>
  <c r="HRK413"/>
  <c r="HRJ413"/>
  <c r="HRI413"/>
  <c r="HRH413"/>
  <c r="HRG413"/>
  <c r="HRF413"/>
  <c r="HRE413"/>
  <c r="HRD413"/>
  <c r="HRC413"/>
  <c r="HRB413"/>
  <c r="HRA413"/>
  <c r="HQZ413"/>
  <c r="HQY413"/>
  <c r="HQX413"/>
  <c r="HQW413"/>
  <c r="HQV413"/>
  <c r="HQU413"/>
  <c r="HQT413"/>
  <c r="HQS413"/>
  <c r="HQR413"/>
  <c r="HQQ413"/>
  <c r="HQP413"/>
  <c r="HQO413"/>
  <c r="HQN413"/>
  <c r="HQM413"/>
  <c r="HQL413"/>
  <c r="HQK413"/>
  <c r="HQJ413"/>
  <c r="HQI413"/>
  <c r="HQH413"/>
  <c r="HQG413"/>
  <c r="HQF413"/>
  <c r="HQE413"/>
  <c r="HQD413"/>
  <c r="HQC413"/>
  <c r="HQB413"/>
  <c r="HQA413"/>
  <c r="HPZ413"/>
  <c r="HPY413"/>
  <c r="HPX413"/>
  <c r="HPW413"/>
  <c r="HPV413"/>
  <c r="HPU413"/>
  <c r="HPT413"/>
  <c r="HPS413"/>
  <c r="HPR413"/>
  <c r="HPQ413"/>
  <c r="HPP413"/>
  <c r="HPO413"/>
  <c r="HPN413"/>
  <c r="HPM413"/>
  <c r="HPL413"/>
  <c r="HPK413"/>
  <c r="HPJ413"/>
  <c r="HPI413"/>
  <c r="HPH413"/>
  <c r="HPG413"/>
  <c r="HPF413"/>
  <c r="HPE413"/>
  <c r="HPD413"/>
  <c r="HPC413"/>
  <c r="HPB413"/>
  <c r="HPA413"/>
  <c r="HOZ413"/>
  <c r="HOY413"/>
  <c r="HOX413"/>
  <c r="HOW413"/>
  <c r="HOV413"/>
  <c r="HOU413"/>
  <c r="HOT413"/>
  <c r="HOS413"/>
  <c r="HOR413"/>
  <c r="HOQ413"/>
  <c r="HOP413"/>
  <c r="HOO413"/>
  <c r="HON413"/>
  <c r="HOM413"/>
  <c r="HOL413"/>
  <c r="HOK413"/>
  <c r="HOJ413"/>
  <c r="HOI413"/>
  <c r="HOH413"/>
  <c r="HOG413"/>
  <c r="HOF413"/>
  <c r="HOE413"/>
  <c r="HOD413"/>
  <c r="HOC413"/>
  <c r="HOB413"/>
  <c r="HOA413"/>
  <c r="HNZ413"/>
  <c r="HNY413"/>
  <c r="HNX413"/>
  <c r="HNW413"/>
  <c r="HNV413"/>
  <c r="HNU413"/>
  <c r="HNT413"/>
  <c r="HNS413"/>
  <c r="HNR413"/>
  <c r="HNQ413"/>
  <c r="HNP413"/>
  <c r="HNO413"/>
  <c r="HNN413"/>
  <c r="HNM413"/>
  <c r="HNL413"/>
  <c r="HNK413"/>
  <c r="HNJ413"/>
  <c r="HNI413"/>
  <c r="HNH413"/>
  <c r="HNG413"/>
  <c r="HNF413"/>
  <c r="HNE413"/>
  <c r="HND413"/>
  <c r="HNC413"/>
  <c r="HNB413"/>
  <c r="HNA413"/>
  <c r="HMZ413"/>
  <c r="HMY413"/>
  <c r="HMX413"/>
  <c r="HMW413"/>
  <c r="HMV413"/>
  <c r="HMU413"/>
  <c r="HMT413"/>
  <c r="HMS413"/>
  <c r="HMR413"/>
  <c r="HMQ413"/>
  <c r="HMP413"/>
  <c r="HMO413"/>
  <c r="HMN413"/>
  <c r="HMM413"/>
  <c r="HML413"/>
  <c r="HMK413"/>
  <c r="HMJ413"/>
  <c r="HMI413"/>
  <c r="HMH413"/>
  <c r="HMG413"/>
  <c r="HMF413"/>
  <c r="HME413"/>
  <c r="HMD413"/>
  <c r="HMC413"/>
  <c r="HMB413"/>
  <c r="HMA413"/>
  <c r="HLZ413"/>
  <c r="HLY413"/>
  <c r="HLX413"/>
  <c r="HLW413"/>
  <c r="HLV413"/>
  <c r="HLU413"/>
  <c r="HLT413"/>
  <c r="HLS413"/>
  <c r="HLR413"/>
  <c r="HLQ413"/>
  <c r="HLP413"/>
  <c r="HLO413"/>
  <c r="HLN413"/>
  <c r="HLM413"/>
  <c r="HLL413"/>
  <c r="HLK413"/>
  <c r="HLJ413"/>
  <c r="HLI413"/>
  <c r="HLH413"/>
  <c r="HLG413"/>
  <c r="HLF413"/>
  <c r="HLE413"/>
  <c r="HLD413"/>
  <c r="HLC413"/>
  <c r="HLB413"/>
  <c r="HLA413"/>
  <c r="HKZ413"/>
  <c r="HKY413"/>
  <c r="HKX413"/>
  <c r="HKW413"/>
  <c r="HKV413"/>
  <c r="HKU413"/>
  <c r="HKT413"/>
  <c r="HKS413"/>
  <c r="HKR413"/>
  <c r="HKQ413"/>
  <c r="HKP413"/>
  <c r="HKO413"/>
  <c r="HKN413"/>
  <c r="HKM413"/>
  <c r="HKL413"/>
  <c r="HKK413"/>
  <c r="HKJ413"/>
  <c r="HKI413"/>
  <c r="HKH413"/>
  <c r="HKG413"/>
  <c r="HKF413"/>
  <c r="HKE413"/>
  <c r="HKD413"/>
  <c r="HKC413"/>
  <c r="HKB413"/>
  <c r="HKA413"/>
  <c r="HJZ413"/>
  <c r="HJY413"/>
  <c r="HJX413"/>
  <c r="HJW413"/>
  <c r="HJV413"/>
  <c r="HJU413"/>
  <c r="HJT413"/>
  <c r="HJS413"/>
  <c r="HJR413"/>
  <c r="HJQ413"/>
  <c r="HJP413"/>
  <c r="HJO413"/>
  <c r="HJN413"/>
  <c r="HJM413"/>
  <c r="HJL413"/>
  <c r="HJK413"/>
  <c r="HJJ413"/>
  <c r="HJI413"/>
  <c r="HJH413"/>
  <c r="HJG413"/>
  <c r="HJF413"/>
  <c r="HJE413"/>
  <c r="HJD413"/>
  <c r="HJC413"/>
  <c r="HJB413"/>
  <c r="HJA413"/>
  <c r="HIZ413"/>
  <c r="HIY413"/>
  <c r="HIX413"/>
  <c r="HIW413"/>
  <c r="HIV413"/>
  <c r="HIU413"/>
  <c r="HIT413"/>
  <c r="HIS413"/>
  <c r="HIR413"/>
  <c r="HIQ413"/>
  <c r="HIP413"/>
  <c r="HIO413"/>
  <c r="HIN413"/>
  <c r="HIM413"/>
  <c r="HIL413"/>
  <c r="HIK413"/>
  <c r="HIJ413"/>
  <c r="HII413"/>
  <c r="HIH413"/>
  <c r="HIG413"/>
  <c r="HIF413"/>
  <c r="HIE413"/>
  <c r="HID413"/>
  <c r="HIC413"/>
  <c r="HIB413"/>
  <c r="HIA413"/>
  <c r="HHZ413"/>
  <c r="HHY413"/>
  <c r="HHX413"/>
  <c r="HHW413"/>
  <c r="HHV413"/>
  <c r="HHU413"/>
  <c r="HHT413"/>
  <c r="HHS413"/>
  <c r="HHR413"/>
  <c r="HHQ413"/>
  <c r="HHP413"/>
  <c r="HHO413"/>
  <c r="HHN413"/>
  <c r="HHM413"/>
  <c r="HHL413"/>
  <c r="HHK413"/>
  <c r="HHJ413"/>
  <c r="HHI413"/>
  <c r="HHH413"/>
  <c r="HHG413"/>
  <c r="HHF413"/>
  <c r="HHE413"/>
  <c r="HHD413"/>
  <c r="HHC413"/>
  <c r="HHB413"/>
  <c r="HHA413"/>
  <c r="HGZ413"/>
  <c r="HGY413"/>
  <c r="HGX413"/>
  <c r="HGW413"/>
  <c r="HGV413"/>
  <c r="HGU413"/>
  <c r="HGT413"/>
  <c r="HGS413"/>
  <c r="HGR413"/>
  <c r="HGQ413"/>
  <c r="HGP413"/>
  <c r="HGO413"/>
  <c r="HGN413"/>
  <c r="HGM413"/>
  <c r="HGL413"/>
  <c r="HGK413"/>
  <c r="HGJ413"/>
  <c r="HGI413"/>
  <c r="HGH413"/>
  <c r="HGG413"/>
  <c r="HGF413"/>
  <c r="HGE413"/>
  <c r="HGD413"/>
  <c r="HGC413"/>
  <c r="HGB413"/>
  <c r="HGA413"/>
  <c r="HFZ413"/>
  <c r="HFY413"/>
  <c r="HFX413"/>
  <c r="HFW413"/>
  <c r="HFV413"/>
  <c r="HFU413"/>
  <c r="HFT413"/>
  <c r="HFS413"/>
  <c r="HFR413"/>
  <c r="HFQ413"/>
  <c r="HFP413"/>
  <c r="HFO413"/>
  <c r="HFN413"/>
  <c r="HFM413"/>
  <c r="HFL413"/>
  <c r="HFK413"/>
  <c r="HFJ413"/>
  <c r="HFI413"/>
  <c r="HFH413"/>
  <c r="HFG413"/>
  <c r="HFF413"/>
  <c r="HFE413"/>
  <c r="HFD413"/>
  <c r="HFC413"/>
  <c r="HFB413"/>
  <c r="HFA413"/>
  <c r="HEZ413"/>
  <c r="HEY413"/>
  <c r="HEX413"/>
  <c r="HEW413"/>
  <c r="HEV413"/>
  <c r="HEU413"/>
  <c r="HET413"/>
  <c r="HES413"/>
  <c r="HER413"/>
  <c r="HEQ413"/>
  <c r="HEP413"/>
  <c r="HEO413"/>
  <c r="HEN413"/>
  <c r="HEM413"/>
  <c r="HEL413"/>
  <c r="HEK413"/>
  <c r="HEJ413"/>
  <c r="HEI413"/>
  <c r="HEH413"/>
  <c r="HEG413"/>
  <c r="HEF413"/>
  <c r="HEE413"/>
  <c r="HED413"/>
  <c r="HEC413"/>
  <c r="HEB413"/>
  <c r="HEA413"/>
  <c r="HDZ413"/>
  <c r="HDY413"/>
  <c r="HDX413"/>
  <c r="HDW413"/>
  <c r="HDV413"/>
  <c r="HDU413"/>
  <c r="HDT413"/>
  <c r="HDS413"/>
  <c r="HDR413"/>
  <c r="HDQ413"/>
  <c r="HDP413"/>
  <c r="HDO413"/>
  <c r="HDN413"/>
  <c r="HDM413"/>
  <c r="HDL413"/>
  <c r="HDK413"/>
  <c r="HDJ413"/>
  <c r="HDI413"/>
  <c r="HDH413"/>
  <c r="HDG413"/>
  <c r="HDF413"/>
  <c r="HDE413"/>
  <c r="HDD413"/>
  <c r="HDC413"/>
  <c r="HDB413"/>
  <c r="HDA413"/>
  <c r="HCZ413"/>
  <c r="HCY413"/>
  <c r="HCX413"/>
  <c r="HCW413"/>
  <c r="HCV413"/>
  <c r="HCU413"/>
  <c r="HCT413"/>
  <c r="HCS413"/>
  <c r="HCR413"/>
  <c r="HCQ413"/>
  <c r="HCP413"/>
  <c r="HCO413"/>
  <c r="HCN413"/>
  <c r="HCM413"/>
  <c r="HCL413"/>
  <c r="HCK413"/>
  <c r="HCJ413"/>
  <c r="HCI413"/>
  <c r="HCH413"/>
  <c r="HCG413"/>
  <c r="HCF413"/>
  <c r="HCE413"/>
  <c r="HCD413"/>
  <c r="HCC413"/>
  <c r="HCB413"/>
  <c r="HCA413"/>
  <c r="HBZ413"/>
  <c r="HBY413"/>
  <c r="HBX413"/>
  <c r="HBW413"/>
  <c r="HBV413"/>
  <c r="HBU413"/>
  <c r="HBT413"/>
  <c r="HBS413"/>
  <c r="HBR413"/>
  <c r="HBQ413"/>
  <c r="HBP413"/>
  <c r="HBO413"/>
  <c r="HBN413"/>
  <c r="HBM413"/>
  <c r="HBL413"/>
  <c r="HBK413"/>
  <c r="HBJ413"/>
  <c r="HBI413"/>
  <c r="HBH413"/>
  <c r="HBG413"/>
  <c r="HBF413"/>
  <c r="HBE413"/>
  <c r="HBD413"/>
  <c r="HBC413"/>
  <c r="HBB413"/>
  <c r="HBA413"/>
  <c r="HAZ413"/>
  <c r="HAY413"/>
  <c r="HAX413"/>
  <c r="HAW413"/>
  <c r="HAV413"/>
  <c r="HAU413"/>
  <c r="HAT413"/>
  <c r="HAS413"/>
  <c r="HAR413"/>
  <c r="HAQ413"/>
  <c r="HAP413"/>
  <c r="HAO413"/>
  <c r="HAN413"/>
  <c r="HAM413"/>
  <c r="HAL413"/>
  <c r="HAK413"/>
  <c r="HAJ413"/>
  <c r="HAI413"/>
  <c r="HAH413"/>
  <c r="HAG413"/>
  <c r="HAF413"/>
  <c r="HAE413"/>
  <c r="HAD413"/>
  <c r="HAC413"/>
  <c r="HAB413"/>
  <c r="HAA413"/>
  <c r="GZZ413"/>
  <c r="GZY413"/>
  <c r="GZX413"/>
  <c r="GZW413"/>
  <c r="GZV413"/>
  <c r="GZU413"/>
  <c r="GZT413"/>
  <c r="GZS413"/>
  <c r="GZR413"/>
  <c r="GZQ413"/>
  <c r="GZP413"/>
  <c r="GZO413"/>
  <c r="GZN413"/>
  <c r="GZM413"/>
  <c r="GZL413"/>
  <c r="GZK413"/>
  <c r="GZJ413"/>
  <c r="GZI413"/>
  <c r="GZH413"/>
  <c r="GZG413"/>
  <c r="GZF413"/>
  <c r="GZE413"/>
  <c r="GZD413"/>
  <c r="GZC413"/>
  <c r="GZB413"/>
  <c r="GZA413"/>
  <c r="GYZ413"/>
  <c r="GYY413"/>
  <c r="GYX413"/>
  <c r="GYW413"/>
  <c r="GYV413"/>
  <c r="GYU413"/>
  <c r="GYT413"/>
  <c r="GYS413"/>
  <c r="GYR413"/>
  <c r="GYQ413"/>
  <c r="GYP413"/>
  <c r="GYO413"/>
  <c r="GYN413"/>
  <c r="GYM413"/>
  <c r="GYL413"/>
  <c r="GYK413"/>
  <c r="GYJ413"/>
  <c r="GYI413"/>
  <c r="GYH413"/>
  <c r="GYG413"/>
  <c r="GYF413"/>
  <c r="GYE413"/>
  <c r="GYD413"/>
  <c r="GYC413"/>
  <c r="GYB413"/>
  <c r="GYA413"/>
  <c r="GXZ413"/>
  <c r="GXY413"/>
  <c r="GXX413"/>
  <c r="GXW413"/>
  <c r="GXV413"/>
  <c r="GXU413"/>
  <c r="GXT413"/>
  <c r="GXS413"/>
  <c r="GXR413"/>
  <c r="GXQ413"/>
  <c r="GXP413"/>
  <c r="GXO413"/>
  <c r="GXN413"/>
  <c r="GXM413"/>
  <c r="GXL413"/>
  <c r="GXK413"/>
  <c r="GXJ413"/>
  <c r="GXI413"/>
  <c r="GXH413"/>
  <c r="GXG413"/>
  <c r="GXF413"/>
  <c r="GXE413"/>
  <c r="GXD413"/>
  <c r="GXC413"/>
  <c r="GXB413"/>
  <c r="GXA413"/>
  <c r="GWZ413"/>
  <c r="GWY413"/>
  <c r="GWX413"/>
  <c r="GWW413"/>
  <c r="GWV413"/>
  <c r="GWU413"/>
  <c r="GWT413"/>
  <c r="GWS413"/>
  <c r="GWR413"/>
  <c r="GWQ413"/>
  <c r="GWP413"/>
  <c r="GWO413"/>
  <c r="GWN413"/>
  <c r="GWM413"/>
  <c r="GWL413"/>
  <c r="GWK413"/>
  <c r="GWJ413"/>
  <c r="GWI413"/>
  <c r="GWH413"/>
  <c r="GWG413"/>
  <c r="GWF413"/>
  <c r="GWE413"/>
  <c r="GWD413"/>
  <c r="GWC413"/>
  <c r="GWB413"/>
  <c r="GWA413"/>
  <c r="GVZ413"/>
  <c r="GVY413"/>
  <c r="GVX413"/>
  <c r="GVW413"/>
  <c r="GVV413"/>
  <c r="GVU413"/>
  <c r="GVT413"/>
  <c r="GVS413"/>
  <c r="GVR413"/>
  <c r="GVQ413"/>
  <c r="GVP413"/>
  <c r="GVO413"/>
  <c r="GVN413"/>
  <c r="GVM413"/>
  <c r="GVL413"/>
  <c r="GVK413"/>
  <c r="GVJ413"/>
  <c r="GVI413"/>
  <c r="GVH413"/>
  <c r="GVG413"/>
  <c r="GVF413"/>
  <c r="GVE413"/>
  <c r="GVD413"/>
  <c r="GVC413"/>
  <c r="GVB413"/>
  <c r="GVA413"/>
  <c r="GUZ413"/>
  <c r="GUY413"/>
  <c r="GUX413"/>
  <c r="GUW413"/>
  <c r="GUV413"/>
  <c r="GUU413"/>
  <c r="GUT413"/>
  <c r="GUS413"/>
  <c r="GUR413"/>
  <c r="GUQ413"/>
  <c r="GUP413"/>
  <c r="GUO413"/>
  <c r="GUN413"/>
  <c r="GUM413"/>
  <c r="GUL413"/>
  <c r="GUK413"/>
  <c r="GUJ413"/>
  <c r="GUI413"/>
  <c r="GUH413"/>
  <c r="GUG413"/>
  <c r="GUF413"/>
  <c r="GUE413"/>
  <c r="GUD413"/>
  <c r="GUC413"/>
  <c r="GUB413"/>
  <c r="GUA413"/>
  <c r="GTZ413"/>
  <c r="GTY413"/>
  <c r="GTX413"/>
  <c r="GTW413"/>
  <c r="GTV413"/>
  <c r="GTU413"/>
  <c r="GTT413"/>
  <c r="GTS413"/>
  <c r="GTR413"/>
  <c r="GTQ413"/>
  <c r="GTP413"/>
  <c r="GTO413"/>
  <c r="GTN413"/>
  <c r="GTM413"/>
  <c r="GTL413"/>
  <c r="GTK413"/>
  <c r="GTJ413"/>
  <c r="GTI413"/>
  <c r="GTH413"/>
  <c r="GTG413"/>
  <c r="GTF413"/>
  <c r="GTE413"/>
  <c r="GTD413"/>
  <c r="GTC413"/>
  <c r="GTB413"/>
  <c r="GTA413"/>
  <c r="GSZ413"/>
  <c r="GSY413"/>
  <c r="GSX413"/>
  <c r="GSW413"/>
  <c r="GSV413"/>
  <c r="GSU413"/>
  <c r="GST413"/>
  <c r="GSS413"/>
  <c r="GSR413"/>
  <c r="GSQ413"/>
  <c r="GSP413"/>
  <c r="GSO413"/>
  <c r="GSN413"/>
  <c r="GSM413"/>
  <c r="GSL413"/>
  <c r="GSK413"/>
  <c r="GSJ413"/>
  <c r="GSI413"/>
  <c r="GSH413"/>
  <c r="GSG413"/>
  <c r="GSF413"/>
  <c r="GSE413"/>
  <c r="GSD413"/>
  <c r="GSC413"/>
  <c r="GSB413"/>
  <c r="GSA413"/>
  <c r="GRZ413"/>
  <c r="GRY413"/>
  <c r="GRX413"/>
  <c r="GRW413"/>
  <c r="GRV413"/>
  <c r="GRU413"/>
  <c r="GRT413"/>
  <c r="GRS413"/>
  <c r="GRR413"/>
  <c r="GRQ413"/>
  <c r="GRP413"/>
  <c r="GRO413"/>
  <c r="GRN413"/>
  <c r="GRM413"/>
  <c r="GRL413"/>
  <c r="GRK413"/>
  <c r="GRJ413"/>
  <c r="GRI413"/>
  <c r="GRH413"/>
  <c r="GRG413"/>
  <c r="GRF413"/>
  <c r="GRE413"/>
  <c r="GRD413"/>
  <c r="GRC413"/>
  <c r="GRB413"/>
  <c r="GRA413"/>
  <c r="GQZ413"/>
  <c r="GQY413"/>
  <c r="GQX413"/>
  <c r="GQW413"/>
  <c r="GQV413"/>
  <c r="GQU413"/>
  <c r="GQT413"/>
  <c r="GQS413"/>
  <c r="GQR413"/>
  <c r="GQQ413"/>
  <c r="GQP413"/>
  <c r="GQO413"/>
  <c r="GQN413"/>
  <c r="GQM413"/>
  <c r="GQL413"/>
  <c r="GQK413"/>
  <c r="GQJ413"/>
  <c r="GQI413"/>
  <c r="GQH413"/>
  <c r="GQG413"/>
  <c r="GQF413"/>
  <c r="GQE413"/>
  <c r="GQD413"/>
  <c r="GQC413"/>
  <c r="GQB413"/>
  <c r="GQA413"/>
  <c r="GPZ413"/>
  <c r="GPY413"/>
  <c r="GPX413"/>
  <c r="GPW413"/>
  <c r="GPV413"/>
  <c r="GPU413"/>
  <c r="GPT413"/>
  <c r="GPS413"/>
  <c r="GPR413"/>
  <c r="GPQ413"/>
  <c r="GPP413"/>
  <c r="GPO413"/>
  <c r="GPN413"/>
  <c r="GPM413"/>
  <c r="GPL413"/>
  <c r="GPK413"/>
  <c r="GPJ413"/>
  <c r="GPI413"/>
  <c r="GPH413"/>
  <c r="GPG413"/>
  <c r="GPF413"/>
  <c r="GPE413"/>
  <c r="GPD413"/>
  <c r="GPC413"/>
  <c r="GPB413"/>
  <c r="GPA413"/>
  <c r="GOZ413"/>
  <c r="GOY413"/>
  <c r="GOX413"/>
  <c r="GOW413"/>
  <c r="GOV413"/>
  <c r="GOU413"/>
  <c r="GOT413"/>
  <c r="GOS413"/>
  <c r="GOR413"/>
  <c r="GOQ413"/>
  <c r="GOP413"/>
  <c r="GOO413"/>
  <c r="GON413"/>
  <c r="GOM413"/>
  <c r="GOL413"/>
  <c r="GOK413"/>
  <c r="GOJ413"/>
  <c r="GOI413"/>
  <c r="GOH413"/>
  <c r="GOG413"/>
  <c r="GOF413"/>
  <c r="GOE413"/>
  <c r="GOD413"/>
  <c r="GOC413"/>
  <c r="GOB413"/>
  <c r="GOA413"/>
  <c r="GNZ413"/>
  <c r="GNY413"/>
  <c r="GNX413"/>
  <c r="GNW413"/>
  <c r="GNV413"/>
  <c r="GNU413"/>
  <c r="GNT413"/>
  <c r="GNS413"/>
  <c r="GNR413"/>
  <c r="GNQ413"/>
  <c r="GNP413"/>
  <c r="GNO413"/>
  <c r="GNN413"/>
  <c r="GNM413"/>
  <c r="GNL413"/>
  <c r="GNK413"/>
  <c r="GNJ413"/>
  <c r="GNI413"/>
  <c r="GNH413"/>
  <c r="GNG413"/>
  <c r="GNF413"/>
  <c r="GNE413"/>
  <c r="GND413"/>
  <c r="GNC413"/>
  <c r="GNB413"/>
  <c r="GNA413"/>
  <c r="GMZ413"/>
  <c r="GMY413"/>
  <c r="GMX413"/>
  <c r="GMW413"/>
  <c r="GMV413"/>
  <c r="GMU413"/>
  <c r="GMT413"/>
  <c r="GMS413"/>
  <c r="GMR413"/>
  <c r="GMQ413"/>
  <c r="GMP413"/>
  <c r="GMO413"/>
  <c r="GMN413"/>
  <c r="GMM413"/>
  <c r="GML413"/>
  <c r="GMK413"/>
  <c r="GMJ413"/>
  <c r="GMI413"/>
  <c r="GMH413"/>
  <c r="GMG413"/>
  <c r="GMF413"/>
  <c r="GME413"/>
  <c r="GMD413"/>
  <c r="GMC413"/>
  <c r="GMB413"/>
  <c r="GMA413"/>
  <c r="GLZ413"/>
  <c r="GLY413"/>
  <c r="GLX413"/>
  <c r="GLW413"/>
  <c r="GLV413"/>
  <c r="GLU413"/>
  <c r="GLT413"/>
  <c r="GLS413"/>
  <c r="GLR413"/>
  <c r="GLQ413"/>
  <c r="GLP413"/>
  <c r="GLO413"/>
  <c r="GLN413"/>
  <c r="GLM413"/>
  <c r="GLL413"/>
  <c r="GLK413"/>
  <c r="GLJ413"/>
  <c r="GLI413"/>
  <c r="GLH413"/>
  <c r="GLG413"/>
  <c r="GLF413"/>
  <c r="GLE413"/>
  <c r="GLD413"/>
  <c r="GLC413"/>
  <c r="GLB413"/>
  <c r="GLA413"/>
  <c r="GKZ413"/>
  <c r="GKY413"/>
  <c r="GKX413"/>
  <c r="GKW413"/>
  <c r="GKV413"/>
  <c r="GKU413"/>
  <c r="GKT413"/>
  <c r="GKS413"/>
  <c r="GKR413"/>
  <c r="GKQ413"/>
  <c r="GKP413"/>
  <c r="GKO413"/>
  <c r="GKN413"/>
  <c r="GKM413"/>
  <c r="GKL413"/>
  <c r="GKK413"/>
  <c r="GKJ413"/>
  <c r="GKI413"/>
  <c r="GKH413"/>
  <c r="GKG413"/>
  <c r="GKF413"/>
  <c r="GKE413"/>
  <c r="GKD413"/>
  <c r="GKC413"/>
  <c r="GKB413"/>
  <c r="GKA413"/>
  <c r="GJZ413"/>
  <c r="GJY413"/>
  <c r="GJX413"/>
  <c r="GJW413"/>
  <c r="GJV413"/>
  <c r="GJU413"/>
  <c r="GJT413"/>
  <c r="GJS413"/>
  <c r="GJR413"/>
  <c r="GJQ413"/>
  <c r="GJP413"/>
  <c r="GJO413"/>
  <c r="GJN413"/>
  <c r="GJM413"/>
  <c r="GJL413"/>
  <c r="GJK413"/>
  <c r="GJJ413"/>
  <c r="GJI413"/>
  <c r="GJH413"/>
  <c r="GJG413"/>
  <c r="GJF413"/>
  <c r="GJE413"/>
  <c r="GJD413"/>
  <c r="GJC413"/>
  <c r="GJB413"/>
  <c r="GJA413"/>
  <c r="GIZ413"/>
  <c r="GIY413"/>
  <c r="GIX413"/>
  <c r="GIW413"/>
  <c r="GIV413"/>
  <c r="GIU413"/>
  <c r="GIT413"/>
  <c r="GIS413"/>
  <c r="GIR413"/>
  <c r="GIQ413"/>
  <c r="GIP413"/>
  <c r="GIO413"/>
  <c r="GIN413"/>
  <c r="GIM413"/>
  <c r="GIL413"/>
  <c r="GIK413"/>
  <c r="GIJ413"/>
  <c r="GII413"/>
  <c r="GIH413"/>
  <c r="GIG413"/>
  <c r="GIF413"/>
  <c r="GIE413"/>
  <c r="GID413"/>
  <c r="GIC413"/>
  <c r="GIB413"/>
  <c r="GIA413"/>
  <c r="GHZ413"/>
  <c r="GHY413"/>
  <c r="GHX413"/>
  <c r="GHW413"/>
  <c r="GHV413"/>
  <c r="GHU413"/>
  <c r="GHT413"/>
  <c r="GHS413"/>
  <c r="GHR413"/>
  <c r="GHQ413"/>
  <c r="GHP413"/>
  <c r="GHO413"/>
  <c r="GHN413"/>
  <c r="GHM413"/>
  <c r="GHL413"/>
  <c r="GHK413"/>
  <c r="GHJ413"/>
  <c r="GHI413"/>
  <c r="GHH413"/>
  <c r="GHG413"/>
  <c r="GHF413"/>
  <c r="GHE413"/>
  <c r="GHD413"/>
  <c r="GHC413"/>
  <c r="GHB413"/>
  <c r="GHA413"/>
  <c r="GGZ413"/>
  <c r="GGY413"/>
  <c r="GGX413"/>
  <c r="GGW413"/>
  <c r="GGV413"/>
  <c r="GGU413"/>
  <c r="GGT413"/>
  <c r="GGS413"/>
  <c r="GGR413"/>
  <c r="GGQ413"/>
  <c r="GGP413"/>
  <c r="GGO413"/>
  <c r="GGN413"/>
  <c r="GGM413"/>
  <c r="GGL413"/>
  <c r="GGK413"/>
  <c r="GGJ413"/>
  <c r="GGI413"/>
  <c r="GGH413"/>
  <c r="GGG413"/>
  <c r="GGF413"/>
  <c r="GGE413"/>
  <c r="GGD413"/>
  <c r="GGC413"/>
  <c r="GGB413"/>
  <c r="GGA413"/>
  <c r="GFZ413"/>
  <c r="GFY413"/>
  <c r="GFX413"/>
  <c r="GFW413"/>
  <c r="GFV413"/>
  <c r="GFU413"/>
  <c r="GFT413"/>
  <c r="GFS413"/>
  <c r="GFR413"/>
  <c r="GFQ413"/>
  <c r="GFP413"/>
  <c r="GFO413"/>
  <c r="GFN413"/>
  <c r="GFM413"/>
  <c r="GFL413"/>
  <c r="GFK413"/>
  <c r="GFJ413"/>
  <c r="GFI413"/>
  <c r="GFH413"/>
  <c r="GFG413"/>
  <c r="GFF413"/>
  <c r="GFE413"/>
  <c r="GFD413"/>
  <c r="GFC413"/>
  <c r="GFB413"/>
  <c r="GFA413"/>
  <c r="GEZ413"/>
  <c r="GEY413"/>
  <c r="GEX413"/>
  <c r="GEW413"/>
  <c r="GEV413"/>
  <c r="GEU413"/>
  <c r="GET413"/>
  <c r="GES413"/>
  <c r="GER413"/>
  <c r="GEQ413"/>
  <c r="GEP413"/>
  <c r="GEO413"/>
  <c r="GEN413"/>
  <c r="GEM413"/>
  <c r="GEL413"/>
  <c r="GEK413"/>
  <c r="GEJ413"/>
  <c r="GEI413"/>
  <c r="GEH413"/>
  <c r="GEG413"/>
  <c r="GEF413"/>
  <c r="GEE413"/>
  <c r="GED413"/>
  <c r="GEC413"/>
  <c r="GEB413"/>
  <c r="GEA413"/>
  <c r="GDZ413"/>
  <c r="GDY413"/>
  <c r="GDX413"/>
  <c r="GDW413"/>
  <c r="GDV413"/>
  <c r="GDU413"/>
  <c r="GDT413"/>
  <c r="GDS413"/>
  <c r="GDR413"/>
  <c r="GDQ413"/>
  <c r="GDP413"/>
  <c r="GDO413"/>
  <c r="GDN413"/>
  <c r="GDM413"/>
  <c r="GDL413"/>
  <c r="GDK413"/>
  <c r="GDJ413"/>
  <c r="GDI413"/>
  <c r="GDH413"/>
  <c r="GDG413"/>
  <c r="GDF413"/>
  <c r="GDE413"/>
  <c r="GDD413"/>
  <c r="GDC413"/>
  <c r="GDB413"/>
  <c r="GDA413"/>
  <c r="GCZ413"/>
  <c r="GCY413"/>
  <c r="GCX413"/>
  <c r="GCW413"/>
  <c r="GCV413"/>
  <c r="GCU413"/>
  <c r="GCT413"/>
  <c r="GCS413"/>
  <c r="GCR413"/>
  <c r="GCQ413"/>
  <c r="GCP413"/>
  <c r="GCO413"/>
  <c r="GCN413"/>
  <c r="GCM413"/>
  <c r="GCL413"/>
  <c r="GCK413"/>
  <c r="GCJ413"/>
  <c r="GCI413"/>
  <c r="GCH413"/>
  <c r="GCG413"/>
  <c r="GCF413"/>
  <c r="GCE413"/>
  <c r="GCD413"/>
  <c r="GCC413"/>
  <c r="GCB413"/>
  <c r="GCA413"/>
  <c r="GBZ413"/>
  <c r="GBY413"/>
  <c r="GBX413"/>
  <c r="GBW413"/>
  <c r="GBV413"/>
  <c r="GBU413"/>
  <c r="GBT413"/>
  <c r="GBS413"/>
  <c r="GBR413"/>
  <c r="GBQ413"/>
  <c r="GBP413"/>
  <c r="GBO413"/>
  <c r="GBN413"/>
  <c r="GBM413"/>
  <c r="GBL413"/>
  <c r="GBK413"/>
  <c r="GBJ413"/>
  <c r="GBI413"/>
  <c r="GBH413"/>
  <c r="GBG413"/>
  <c r="GBF413"/>
  <c r="GBE413"/>
  <c r="GBD413"/>
  <c r="GBC413"/>
  <c r="GBB413"/>
  <c r="GBA413"/>
  <c r="GAZ413"/>
  <c r="GAY413"/>
  <c r="GAX413"/>
  <c r="GAW413"/>
  <c r="GAV413"/>
  <c r="GAU413"/>
  <c r="GAT413"/>
  <c r="GAS413"/>
  <c r="GAR413"/>
  <c r="GAQ413"/>
  <c r="GAP413"/>
  <c r="GAO413"/>
  <c r="GAN413"/>
  <c r="GAM413"/>
  <c r="GAL413"/>
  <c r="GAK413"/>
  <c r="GAJ413"/>
  <c r="GAI413"/>
  <c r="GAH413"/>
  <c r="GAG413"/>
  <c r="GAF413"/>
  <c r="GAE413"/>
  <c r="GAD413"/>
  <c r="GAC413"/>
  <c r="GAB413"/>
  <c r="GAA413"/>
  <c r="FZZ413"/>
  <c r="FZY413"/>
  <c r="FZX413"/>
  <c r="FZW413"/>
  <c r="FZV413"/>
  <c r="FZU413"/>
  <c r="FZT413"/>
  <c r="FZS413"/>
  <c r="FZR413"/>
  <c r="FZQ413"/>
  <c r="FZP413"/>
  <c r="FZO413"/>
  <c r="FZN413"/>
  <c r="FZM413"/>
  <c r="FZL413"/>
  <c r="FZK413"/>
  <c r="FZJ413"/>
  <c r="FZI413"/>
  <c r="FZH413"/>
  <c r="FZG413"/>
  <c r="FZF413"/>
  <c r="FZE413"/>
  <c r="FZD413"/>
  <c r="FZC413"/>
  <c r="FZB413"/>
  <c r="FZA413"/>
  <c r="FYZ413"/>
  <c r="FYY413"/>
  <c r="FYX413"/>
  <c r="FYW413"/>
  <c r="FYV413"/>
  <c r="FYU413"/>
  <c r="FYT413"/>
  <c r="FYS413"/>
  <c r="FYR413"/>
  <c r="FYQ413"/>
  <c r="FYP413"/>
  <c r="FYO413"/>
  <c r="FYN413"/>
  <c r="FYM413"/>
  <c r="FYL413"/>
  <c r="FYK413"/>
  <c r="FYJ413"/>
  <c r="FYI413"/>
  <c r="FYH413"/>
  <c r="FYG413"/>
  <c r="FYF413"/>
  <c r="FYE413"/>
  <c r="FYD413"/>
  <c r="FYC413"/>
  <c r="FYB413"/>
  <c r="FYA413"/>
  <c r="FXZ413"/>
  <c r="FXY413"/>
  <c r="FXX413"/>
  <c r="FXW413"/>
  <c r="FXV413"/>
  <c r="FXU413"/>
  <c r="FXT413"/>
  <c r="FXS413"/>
  <c r="FXR413"/>
  <c r="FXQ413"/>
  <c r="FXP413"/>
  <c r="FXO413"/>
  <c r="FXN413"/>
  <c r="FXM413"/>
  <c r="FXL413"/>
  <c r="FXK413"/>
  <c r="FXJ413"/>
  <c r="FXI413"/>
  <c r="FXH413"/>
  <c r="FXG413"/>
  <c r="FXF413"/>
  <c r="FXE413"/>
  <c r="FXD413"/>
  <c r="FXC413"/>
  <c r="FXB413"/>
  <c r="FXA413"/>
  <c r="FWZ413"/>
  <c r="FWY413"/>
  <c r="FWX413"/>
  <c r="FWW413"/>
  <c r="FWV413"/>
  <c r="FWU413"/>
  <c r="FWT413"/>
  <c r="FWS413"/>
  <c r="FWR413"/>
  <c r="FWQ413"/>
  <c r="FWP413"/>
  <c r="FWO413"/>
  <c r="FWN413"/>
  <c r="FWM413"/>
  <c r="FWL413"/>
  <c r="FWK413"/>
  <c r="FWJ413"/>
  <c r="FWI413"/>
  <c r="FWH413"/>
  <c r="FWG413"/>
  <c r="FWF413"/>
  <c r="FWE413"/>
  <c r="FWD413"/>
  <c r="FWC413"/>
  <c r="FWB413"/>
  <c r="FWA413"/>
  <c r="FVZ413"/>
  <c r="FVY413"/>
  <c r="FVX413"/>
  <c r="FVW413"/>
  <c r="FVV413"/>
  <c r="FVU413"/>
  <c r="FVT413"/>
  <c r="FVS413"/>
  <c r="FVR413"/>
  <c r="FVQ413"/>
  <c r="FVP413"/>
  <c r="FVO413"/>
  <c r="FVN413"/>
  <c r="FVM413"/>
  <c r="FVL413"/>
  <c r="FVK413"/>
  <c r="FVJ413"/>
  <c r="FVI413"/>
  <c r="FVH413"/>
  <c r="FVG413"/>
  <c r="FVF413"/>
  <c r="FVE413"/>
  <c r="FVD413"/>
  <c r="FVC413"/>
  <c r="FVB413"/>
  <c r="FVA413"/>
  <c r="FUZ413"/>
  <c r="FUY413"/>
  <c r="FUX413"/>
  <c r="FUW413"/>
  <c r="FUV413"/>
  <c r="FUU413"/>
  <c r="FUT413"/>
  <c r="FUS413"/>
  <c r="FUR413"/>
  <c r="FUQ413"/>
  <c r="FUP413"/>
  <c r="FUO413"/>
  <c r="FUN413"/>
  <c r="FUM413"/>
  <c r="FUL413"/>
  <c r="FUK413"/>
  <c r="FUJ413"/>
  <c r="FUI413"/>
  <c r="FUH413"/>
  <c r="FUG413"/>
  <c r="FUF413"/>
  <c r="FUE413"/>
  <c r="FUD413"/>
  <c r="FUC413"/>
  <c r="FUB413"/>
  <c r="FUA413"/>
  <c r="FTZ413"/>
  <c r="FTY413"/>
  <c r="FTX413"/>
  <c r="FTW413"/>
  <c r="FTV413"/>
  <c r="FTU413"/>
  <c r="FTT413"/>
  <c r="FTS413"/>
  <c r="FTR413"/>
  <c r="FTQ413"/>
  <c r="FTP413"/>
  <c r="FTO413"/>
  <c r="FTN413"/>
  <c r="FTM413"/>
  <c r="FTL413"/>
  <c r="FTK413"/>
  <c r="FTJ413"/>
  <c r="FTI413"/>
  <c r="FTH413"/>
  <c r="FTG413"/>
  <c r="FTF413"/>
  <c r="FTE413"/>
  <c r="FTD413"/>
  <c r="FTC413"/>
  <c r="FTB413"/>
  <c r="FTA413"/>
  <c r="FSZ413"/>
  <c r="FSY413"/>
  <c r="FSX413"/>
  <c r="FSW413"/>
  <c r="FSV413"/>
  <c r="FSU413"/>
  <c r="FST413"/>
  <c r="FSS413"/>
  <c r="FSR413"/>
  <c r="FSQ413"/>
  <c r="FSP413"/>
  <c r="FSO413"/>
  <c r="FSN413"/>
  <c r="FSM413"/>
  <c r="FSL413"/>
  <c r="FSK413"/>
  <c r="FSJ413"/>
  <c r="FSI413"/>
  <c r="FSH413"/>
  <c r="FSG413"/>
  <c r="FSF413"/>
  <c r="FSE413"/>
  <c r="FSD413"/>
  <c r="FSC413"/>
  <c r="FSB413"/>
  <c r="FSA413"/>
  <c r="FRZ413"/>
  <c r="FRY413"/>
  <c r="FRX413"/>
  <c r="FRW413"/>
  <c r="FRV413"/>
  <c r="FRU413"/>
  <c r="FRT413"/>
  <c r="FRS413"/>
  <c r="FRR413"/>
  <c r="FRQ413"/>
  <c r="FRP413"/>
  <c r="FRO413"/>
  <c r="FRN413"/>
  <c r="FRM413"/>
  <c r="FRL413"/>
  <c r="FRK413"/>
  <c r="FRJ413"/>
  <c r="FRI413"/>
  <c r="FRH413"/>
  <c r="FRG413"/>
  <c r="FRF413"/>
  <c r="FRE413"/>
  <c r="FRD413"/>
  <c r="FRC413"/>
  <c r="FRB413"/>
  <c r="FRA413"/>
  <c r="FQZ413"/>
  <c r="FQY413"/>
  <c r="FQX413"/>
  <c r="FQW413"/>
  <c r="FQV413"/>
  <c r="FQU413"/>
  <c r="FQT413"/>
  <c r="FQS413"/>
  <c r="FQR413"/>
  <c r="FQQ413"/>
  <c r="FQP413"/>
  <c r="FQO413"/>
  <c r="FQN413"/>
  <c r="FQM413"/>
  <c r="FQL413"/>
  <c r="FQK413"/>
  <c r="FQJ413"/>
  <c r="FQI413"/>
  <c r="FQH413"/>
  <c r="FQG413"/>
  <c r="FQF413"/>
  <c r="FQE413"/>
  <c r="FQD413"/>
  <c r="FQC413"/>
  <c r="FQB413"/>
  <c r="FQA413"/>
  <c r="FPZ413"/>
  <c r="FPY413"/>
  <c r="FPX413"/>
  <c r="FPW413"/>
  <c r="FPV413"/>
  <c r="FPU413"/>
  <c r="FPT413"/>
  <c r="FPS413"/>
  <c r="FPR413"/>
  <c r="FPQ413"/>
  <c r="FPP413"/>
  <c r="FPO413"/>
  <c r="FPN413"/>
  <c r="FPM413"/>
  <c r="FPL413"/>
  <c r="FPK413"/>
  <c r="FPJ413"/>
  <c r="FPI413"/>
  <c r="FPH413"/>
  <c r="FPG413"/>
  <c r="FPF413"/>
  <c r="FPE413"/>
  <c r="FPD413"/>
  <c r="FPC413"/>
  <c r="FPB413"/>
  <c r="FPA413"/>
  <c r="FOZ413"/>
  <c r="FOY413"/>
  <c r="FOX413"/>
  <c r="FOW413"/>
  <c r="FOV413"/>
  <c r="FOU413"/>
  <c r="FOT413"/>
  <c r="FOS413"/>
  <c r="FOR413"/>
  <c r="FOQ413"/>
  <c r="FOP413"/>
  <c r="FOO413"/>
  <c r="FON413"/>
  <c r="FOM413"/>
  <c r="FOL413"/>
  <c r="FOK413"/>
  <c r="FOJ413"/>
  <c r="FOI413"/>
  <c r="FOH413"/>
  <c r="FOG413"/>
  <c r="FOF413"/>
  <c r="FOE413"/>
  <c r="FOD413"/>
  <c r="FOC413"/>
  <c r="FOB413"/>
  <c r="FOA413"/>
  <c r="FNZ413"/>
  <c r="FNY413"/>
  <c r="FNX413"/>
  <c r="FNW413"/>
  <c r="FNV413"/>
  <c r="FNU413"/>
  <c r="FNT413"/>
  <c r="FNS413"/>
  <c r="FNR413"/>
  <c r="FNQ413"/>
  <c r="FNP413"/>
  <c r="FNO413"/>
  <c r="FNN413"/>
  <c r="FNM413"/>
  <c r="FNL413"/>
  <c r="FNK413"/>
  <c r="FNJ413"/>
  <c r="FNI413"/>
  <c r="FNH413"/>
  <c r="FNG413"/>
  <c r="FNF413"/>
  <c r="FNE413"/>
  <c r="FND413"/>
  <c r="FNC413"/>
  <c r="FNB413"/>
  <c r="FNA413"/>
  <c r="FMZ413"/>
  <c r="FMY413"/>
  <c r="FMX413"/>
  <c r="FMW413"/>
  <c r="FMV413"/>
  <c r="FMU413"/>
  <c r="FMT413"/>
  <c r="FMS413"/>
  <c r="FMR413"/>
  <c r="FMQ413"/>
  <c r="FMP413"/>
  <c r="FMO413"/>
  <c r="FMN413"/>
  <c r="FMM413"/>
  <c r="FML413"/>
  <c r="FMK413"/>
  <c r="FMJ413"/>
  <c r="FMI413"/>
  <c r="FMH413"/>
  <c r="FMG413"/>
  <c r="FMF413"/>
  <c r="FME413"/>
  <c r="FMD413"/>
  <c r="FMC413"/>
  <c r="FMB413"/>
  <c r="FMA413"/>
  <c r="FLZ413"/>
  <c r="FLY413"/>
  <c r="FLX413"/>
  <c r="FLW413"/>
  <c r="FLV413"/>
  <c r="FLU413"/>
  <c r="FLT413"/>
  <c r="FLS413"/>
  <c r="FLR413"/>
  <c r="FLQ413"/>
  <c r="FLP413"/>
  <c r="FLO413"/>
  <c r="FLN413"/>
  <c r="FLM413"/>
  <c r="FLL413"/>
  <c r="FLK413"/>
  <c r="FLJ413"/>
  <c r="FLI413"/>
  <c r="FLH413"/>
  <c r="FLG413"/>
  <c r="FLF413"/>
  <c r="FLE413"/>
  <c r="FLD413"/>
  <c r="FLC413"/>
  <c r="FLB413"/>
  <c r="FLA413"/>
  <c r="FKZ413"/>
  <c r="FKY413"/>
  <c r="FKX413"/>
  <c r="FKW413"/>
  <c r="FKV413"/>
  <c r="FKU413"/>
  <c r="FKT413"/>
  <c r="FKS413"/>
  <c r="FKR413"/>
  <c r="FKQ413"/>
  <c r="FKP413"/>
  <c r="FKO413"/>
  <c r="FKN413"/>
  <c r="FKM413"/>
  <c r="FKL413"/>
  <c r="FKK413"/>
  <c r="FKJ413"/>
  <c r="FKI413"/>
  <c r="FKH413"/>
  <c r="FKG413"/>
  <c r="FKF413"/>
  <c r="FKE413"/>
  <c r="FKD413"/>
  <c r="FKC413"/>
  <c r="FKB413"/>
  <c r="FKA413"/>
  <c r="FJZ413"/>
  <c r="FJY413"/>
  <c r="FJX413"/>
  <c r="FJW413"/>
  <c r="FJV413"/>
  <c r="FJU413"/>
  <c r="FJT413"/>
  <c r="FJS413"/>
  <c r="FJR413"/>
  <c r="FJQ413"/>
  <c r="FJP413"/>
  <c r="FJO413"/>
  <c r="FJN413"/>
  <c r="FJM413"/>
  <c r="FJL413"/>
  <c r="FJK413"/>
  <c r="FJJ413"/>
  <c r="FJI413"/>
  <c r="FJH413"/>
  <c r="FJG413"/>
  <c r="FJF413"/>
  <c r="FJE413"/>
  <c r="FJD413"/>
  <c r="FJC413"/>
  <c r="FJB413"/>
  <c r="FJA413"/>
  <c r="FIZ413"/>
  <c r="FIY413"/>
  <c r="FIX413"/>
  <c r="FIW413"/>
  <c r="FIV413"/>
  <c r="FIU413"/>
  <c r="FIT413"/>
  <c r="FIS413"/>
  <c r="FIR413"/>
  <c r="FIQ413"/>
  <c r="FIP413"/>
  <c r="FIO413"/>
  <c r="FIN413"/>
  <c r="FIM413"/>
  <c r="FIL413"/>
  <c r="FIK413"/>
  <c r="FIJ413"/>
  <c r="FII413"/>
  <c r="FIH413"/>
  <c r="FIG413"/>
  <c r="FIF413"/>
  <c r="FIE413"/>
  <c r="FID413"/>
  <c r="FIC413"/>
  <c r="FIB413"/>
  <c r="FIA413"/>
  <c r="FHZ413"/>
  <c r="FHY413"/>
  <c r="FHX413"/>
  <c r="FHW413"/>
  <c r="FHV413"/>
  <c r="FHU413"/>
  <c r="FHT413"/>
  <c r="FHS413"/>
  <c r="FHR413"/>
  <c r="FHQ413"/>
  <c r="FHP413"/>
  <c r="FHO413"/>
  <c r="FHN413"/>
  <c r="FHM413"/>
  <c r="FHL413"/>
  <c r="FHK413"/>
  <c r="FHJ413"/>
  <c r="FHI413"/>
  <c r="FHH413"/>
  <c r="FHG413"/>
  <c r="FHF413"/>
  <c r="FHE413"/>
  <c r="FHD413"/>
  <c r="FHC413"/>
  <c r="FHB413"/>
  <c r="FHA413"/>
  <c r="FGZ413"/>
  <c r="FGY413"/>
  <c r="FGX413"/>
  <c r="FGW413"/>
  <c r="FGV413"/>
  <c r="FGU413"/>
  <c r="FGT413"/>
  <c r="FGS413"/>
  <c r="FGR413"/>
  <c r="FGQ413"/>
  <c r="FGP413"/>
  <c r="FGO413"/>
  <c r="FGN413"/>
  <c r="FGM413"/>
  <c r="FGL413"/>
  <c r="FGK413"/>
  <c r="FGJ413"/>
  <c r="FGI413"/>
  <c r="FGH413"/>
  <c r="FGG413"/>
  <c r="FGF413"/>
  <c r="FGE413"/>
  <c r="FGD413"/>
  <c r="FGC413"/>
  <c r="FGB413"/>
  <c r="FGA413"/>
  <c r="FFZ413"/>
  <c r="FFY413"/>
  <c r="FFX413"/>
  <c r="FFW413"/>
  <c r="FFV413"/>
  <c r="FFU413"/>
  <c r="FFT413"/>
  <c r="FFS413"/>
  <c r="FFR413"/>
  <c r="FFQ413"/>
  <c r="FFP413"/>
  <c r="FFO413"/>
  <c r="FFN413"/>
  <c r="FFM413"/>
  <c r="FFL413"/>
  <c r="FFK413"/>
  <c r="FFJ413"/>
  <c r="FFI413"/>
  <c r="FFH413"/>
  <c r="FFG413"/>
  <c r="FFF413"/>
  <c r="FFE413"/>
  <c r="FFD413"/>
  <c r="FFC413"/>
  <c r="FFB413"/>
  <c r="FFA413"/>
  <c r="FEZ413"/>
  <c r="FEY413"/>
  <c r="FEX413"/>
  <c r="FEW413"/>
  <c r="FEV413"/>
  <c r="FEU413"/>
  <c r="FET413"/>
  <c r="FES413"/>
  <c r="FER413"/>
  <c r="FEQ413"/>
  <c r="FEP413"/>
  <c r="FEO413"/>
  <c r="FEN413"/>
  <c r="FEM413"/>
  <c r="FEL413"/>
  <c r="FEK413"/>
  <c r="FEJ413"/>
  <c r="FEI413"/>
  <c r="FEH413"/>
  <c r="FEG413"/>
  <c r="FEF413"/>
  <c r="FEE413"/>
  <c r="FED413"/>
  <c r="FEC413"/>
  <c r="FEB413"/>
  <c r="FEA413"/>
  <c r="FDZ413"/>
  <c r="FDY413"/>
  <c r="FDX413"/>
  <c r="FDW413"/>
  <c r="FDV413"/>
  <c r="FDU413"/>
  <c r="FDT413"/>
  <c r="FDS413"/>
  <c r="FDR413"/>
  <c r="FDQ413"/>
  <c r="FDP413"/>
  <c r="FDO413"/>
  <c r="FDN413"/>
  <c r="FDM413"/>
  <c r="FDL413"/>
  <c r="FDK413"/>
  <c r="FDJ413"/>
  <c r="FDI413"/>
  <c r="FDH413"/>
  <c r="FDG413"/>
  <c r="FDF413"/>
  <c r="FDE413"/>
  <c r="FDD413"/>
  <c r="FDC413"/>
  <c r="FDB413"/>
  <c r="FDA413"/>
  <c r="FCZ413"/>
  <c r="FCY413"/>
  <c r="FCX413"/>
  <c r="FCW413"/>
  <c r="FCV413"/>
  <c r="FCU413"/>
  <c r="FCT413"/>
  <c r="FCS413"/>
  <c r="FCR413"/>
  <c r="FCQ413"/>
  <c r="FCP413"/>
  <c r="FCO413"/>
  <c r="FCN413"/>
  <c r="FCM413"/>
  <c r="FCL413"/>
  <c r="FCK413"/>
  <c r="FCJ413"/>
  <c r="FCI413"/>
  <c r="FCH413"/>
  <c r="FCG413"/>
  <c r="FCF413"/>
  <c r="FCE413"/>
  <c r="FCD413"/>
  <c r="FCC413"/>
  <c r="FCB413"/>
  <c r="FCA413"/>
  <c r="FBZ413"/>
  <c r="FBY413"/>
  <c r="FBX413"/>
  <c r="FBW413"/>
  <c r="FBV413"/>
  <c r="FBU413"/>
  <c r="FBT413"/>
  <c r="FBS413"/>
  <c r="FBR413"/>
  <c r="FBQ413"/>
  <c r="FBP413"/>
  <c r="FBO413"/>
  <c r="FBN413"/>
  <c r="FBM413"/>
  <c r="FBL413"/>
  <c r="FBK413"/>
  <c r="FBJ413"/>
  <c r="FBI413"/>
  <c r="FBH413"/>
  <c r="FBG413"/>
  <c r="FBF413"/>
  <c r="FBE413"/>
  <c r="FBD413"/>
  <c r="FBC413"/>
  <c r="FBB413"/>
  <c r="FBA413"/>
  <c r="FAZ413"/>
  <c r="FAY413"/>
  <c r="FAX413"/>
  <c r="FAW413"/>
  <c r="FAV413"/>
  <c r="FAU413"/>
  <c r="FAT413"/>
  <c r="FAS413"/>
  <c r="FAR413"/>
  <c r="FAQ413"/>
  <c r="FAP413"/>
  <c r="FAO413"/>
  <c r="FAN413"/>
  <c r="FAM413"/>
  <c r="FAL413"/>
  <c r="FAK413"/>
  <c r="FAJ413"/>
  <c r="FAI413"/>
  <c r="FAH413"/>
  <c r="FAG413"/>
  <c r="FAF413"/>
  <c r="FAE413"/>
  <c r="FAD413"/>
  <c r="FAC413"/>
  <c r="FAB413"/>
  <c r="FAA413"/>
  <c r="EZZ413"/>
  <c r="EZY413"/>
  <c r="EZX413"/>
  <c r="EZW413"/>
  <c r="EZV413"/>
  <c r="EZU413"/>
  <c r="EZT413"/>
  <c r="EZS413"/>
  <c r="EZR413"/>
  <c r="EZQ413"/>
  <c r="EZP413"/>
  <c r="EZO413"/>
  <c r="EZN413"/>
  <c r="EZM413"/>
  <c r="EZL413"/>
  <c r="EZK413"/>
  <c r="EZJ413"/>
  <c r="EZI413"/>
  <c r="EZH413"/>
  <c r="EZG413"/>
  <c r="EZF413"/>
  <c r="EZE413"/>
  <c r="EZD413"/>
  <c r="EZC413"/>
  <c r="EZB413"/>
  <c r="EZA413"/>
  <c r="EYZ413"/>
  <c r="EYY413"/>
  <c r="EYX413"/>
  <c r="EYW413"/>
  <c r="EYV413"/>
  <c r="EYU413"/>
  <c r="EYT413"/>
  <c r="EYS413"/>
  <c r="EYR413"/>
  <c r="EYQ413"/>
  <c r="EYP413"/>
  <c r="EYO413"/>
  <c r="EYN413"/>
  <c r="EYM413"/>
  <c r="EYL413"/>
  <c r="EYK413"/>
  <c r="EYJ413"/>
  <c r="EYI413"/>
  <c r="EYH413"/>
  <c r="EYG413"/>
  <c r="EYF413"/>
  <c r="EYE413"/>
  <c r="EYD413"/>
  <c r="EYC413"/>
  <c r="EYB413"/>
  <c r="EYA413"/>
  <c r="EXZ413"/>
  <c r="EXY413"/>
  <c r="EXX413"/>
  <c r="EXW413"/>
  <c r="EXV413"/>
  <c r="EXU413"/>
  <c r="EXT413"/>
  <c r="EXS413"/>
  <c r="EXR413"/>
  <c r="EXQ413"/>
  <c r="EXP413"/>
  <c r="EXO413"/>
  <c r="EXN413"/>
  <c r="EXM413"/>
  <c r="EXL413"/>
  <c r="EXK413"/>
  <c r="EXJ413"/>
  <c r="EXI413"/>
  <c r="EXH413"/>
  <c r="EXG413"/>
  <c r="EXF413"/>
  <c r="EXE413"/>
  <c r="EXD413"/>
  <c r="EXC413"/>
  <c r="EXB413"/>
  <c r="EXA413"/>
  <c r="EWZ413"/>
  <c r="EWY413"/>
  <c r="EWX413"/>
  <c r="EWW413"/>
  <c r="EWV413"/>
  <c r="EWU413"/>
  <c r="EWT413"/>
  <c r="EWS413"/>
  <c r="EWR413"/>
  <c r="EWQ413"/>
  <c r="EWP413"/>
  <c r="EWO413"/>
  <c r="EWN413"/>
  <c r="EWM413"/>
  <c r="EWL413"/>
  <c r="EWK413"/>
  <c r="EWJ413"/>
  <c r="EWI413"/>
  <c r="EWH413"/>
  <c r="EWG413"/>
  <c r="EWF413"/>
  <c r="EWE413"/>
  <c r="EWD413"/>
  <c r="EWC413"/>
  <c r="EWB413"/>
  <c r="EWA413"/>
  <c r="EVZ413"/>
  <c r="EVY413"/>
  <c r="EVX413"/>
  <c r="EVW413"/>
  <c r="EVV413"/>
  <c r="EVU413"/>
  <c r="EVT413"/>
  <c r="EVS413"/>
  <c r="EVR413"/>
  <c r="EVQ413"/>
  <c r="EVP413"/>
  <c r="EVO413"/>
  <c r="EVN413"/>
  <c r="EVM413"/>
  <c r="EVL413"/>
  <c r="EVK413"/>
  <c r="EVJ413"/>
  <c r="EVI413"/>
  <c r="EVH413"/>
  <c r="EVG413"/>
  <c r="EVF413"/>
  <c r="EVE413"/>
  <c r="EVD413"/>
  <c r="EVC413"/>
  <c r="EVB413"/>
  <c r="EVA413"/>
  <c r="EUZ413"/>
  <c r="EUY413"/>
  <c r="EUX413"/>
  <c r="EUW413"/>
  <c r="EUV413"/>
  <c r="EUU413"/>
  <c r="EUT413"/>
  <c r="EUS413"/>
  <c r="EUR413"/>
  <c r="EUQ413"/>
  <c r="EUP413"/>
  <c r="EUO413"/>
  <c r="EUN413"/>
  <c r="EUM413"/>
  <c r="EUL413"/>
  <c r="EUK413"/>
  <c r="EUJ413"/>
  <c r="EUI413"/>
  <c r="EUH413"/>
  <c r="EUG413"/>
  <c r="EUF413"/>
  <c r="EUE413"/>
  <c r="EUD413"/>
  <c r="EUC413"/>
  <c r="EUB413"/>
  <c r="EUA413"/>
  <c r="ETZ413"/>
  <c r="ETY413"/>
  <c r="ETX413"/>
  <c r="ETW413"/>
  <c r="ETV413"/>
  <c r="ETU413"/>
  <c r="ETT413"/>
  <c r="ETS413"/>
  <c r="ETR413"/>
  <c r="ETQ413"/>
  <c r="ETP413"/>
  <c r="ETO413"/>
  <c r="ETN413"/>
  <c r="ETM413"/>
  <c r="ETL413"/>
  <c r="ETK413"/>
  <c r="ETJ413"/>
  <c r="ETI413"/>
  <c r="ETH413"/>
  <c r="ETG413"/>
  <c r="ETF413"/>
  <c r="ETE413"/>
  <c r="ETD413"/>
  <c r="ETC413"/>
  <c r="ETB413"/>
  <c r="ETA413"/>
  <c r="ESZ413"/>
  <c r="ESY413"/>
  <c r="ESX413"/>
  <c r="ESW413"/>
  <c r="ESV413"/>
  <c r="ESU413"/>
  <c r="EST413"/>
  <c r="ESS413"/>
  <c r="ESR413"/>
  <c r="ESQ413"/>
  <c r="ESP413"/>
  <c r="ESO413"/>
  <c r="ESN413"/>
  <c r="ESM413"/>
  <c r="ESL413"/>
  <c r="ESK413"/>
  <c r="ESJ413"/>
  <c r="ESI413"/>
  <c r="ESH413"/>
  <c r="ESG413"/>
  <c r="ESF413"/>
  <c r="ESE413"/>
  <c r="ESD413"/>
  <c r="ESC413"/>
  <c r="ESB413"/>
  <c r="ESA413"/>
  <c r="ERZ413"/>
  <c r="ERY413"/>
  <c r="ERX413"/>
  <c r="ERW413"/>
  <c r="ERV413"/>
  <c r="ERU413"/>
  <c r="ERT413"/>
  <c r="ERS413"/>
  <c r="ERR413"/>
  <c r="ERQ413"/>
  <c r="ERP413"/>
  <c r="ERO413"/>
  <c r="ERN413"/>
  <c r="ERM413"/>
  <c r="ERL413"/>
  <c r="ERK413"/>
  <c r="ERJ413"/>
  <c r="ERI413"/>
  <c r="ERH413"/>
  <c r="ERG413"/>
  <c r="ERF413"/>
  <c r="ERE413"/>
  <c r="ERD413"/>
  <c r="ERC413"/>
  <c r="ERB413"/>
  <c r="ERA413"/>
  <c r="EQZ413"/>
  <c r="EQY413"/>
  <c r="EQX413"/>
  <c r="EQW413"/>
  <c r="EQV413"/>
  <c r="EQU413"/>
  <c r="EQT413"/>
  <c r="EQS413"/>
  <c r="EQR413"/>
  <c r="EQQ413"/>
  <c r="EQP413"/>
  <c r="EQO413"/>
  <c r="EQN413"/>
  <c r="EQM413"/>
  <c r="EQL413"/>
  <c r="EQK413"/>
  <c r="EQJ413"/>
  <c r="EQI413"/>
  <c r="EQH413"/>
  <c r="EQG413"/>
  <c r="EQF413"/>
  <c r="EQE413"/>
  <c r="EQD413"/>
  <c r="EQC413"/>
  <c r="EQB413"/>
  <c r="EQA413"/>
  <c r="EPZ413"/>
  <c r="EPY413"/>
  <c r="EPX413"/>
  <c r="EPW413"/>
  <c r="EPV413"/>
  <c r="EPU413"/>
  <c r="EPT413"/>
  <c r="EPS413"/>
  <c r="EPR413"/>
  <c r="EPQ413"/>
  <c r="EPP413"/>
  <c r="EPO413"/>
  <c r="EPN413"/>
  <c r="EPM413"/>
  <c r="EPL413"/>
  <c r="EPK413"/>
  <c r="EPJ413"/>
  <c r="EPI413"/>
  <c r="EPH413"/>
  <c r="EPG413"/>
  <c r="EPF413"/>
  <c r="EPE413"/>
  <c r="EPD413"/>
  <c r="EPC413"/>
  <c r="EPB413"/>
  <c r="EPA413"/>
  <c r="EOZ413"/>
  <c r="EOY413"/>
  <c r="EOX413"/>
  <c r="EOW413"/>
  <c r="EOV413"/>
  <c r="EOU413"/>
  <c r="EOT413"/>
  <c r="EOS413"/>
  <c r="EOR413"/>
  <c r="EOQ413"/>
  <c r="EOP413"/>
  <c r="EOO413"/>
  <c r="EON413"/>
  <c r="EOM413"/>
  <c r="EOL413"/>
  <c r="EOK413"/>
  <c r="EOJ413"/>
  <c r="EOI413"/>
  <c r="EOH413"/>
  <c r="EOG413"/>
  <c r="EOF413"/>
  <c r="EOE413"/>
  <c r="EOD413"/>
  <c r="EOC413"/>
  <c r="EOB413"/>
  <c r="EOA413"/>
  <c r="ENZ413"/>
  <c r="ENY413"/>
  <c r="ENX413"/>
  <c r="ENW413"/>
  <c r="ENV413"/>
  <c r="ENU413"/>
  <c r="ENT413"/>
  <c r="ENS413"/>
  <c r="ENR413"/>
  <c r="ENQ413"/>
  <c r="ENP413"/>
  <c r="ENO413"/>
  <c r="ENN413"/>
  <c r="ENM413"/>
  <c r="ENL413"/>
  <c r="ENK413"/>
  <c r="ENJ413"/>
  <c r="ENI413"/>
  <c r="ENH413"/>
  <c r="ENG413"/>
  <c r="ENF413"/>
  <c r="ENE413"/>
  <c r="END413"/>
  <c r="ENC413"/>
  <c r="ENB413"/>
  <c r="ENA413"/>
  <c r="EMZ413"/>
  <c r="EMY413"/>
  <c r="EMX413"/>
  <c r="EMW413"/>
  <c r="EMV413"/>
  <c r="EMU413"/>
  <c r="EMT413"/>
  <c r="EMS413"/>
  <c r="EMR413"/>
  <c r="EMQ413"/>
  <c r="EMP413"/>
  <c r="EMO413"/>
  <c r="EMN413"/>
  <c r="EMM413"/>
  <c r="EML413"/>
  <c r="EMK413"/>
  <c r="EMJ413"/>
  <c r="EMI413"/>
  <c r="EMH413"/>
  <c r="EMG413"/>
  <c r="EMF413"/>
  <c r="EME413"/>
  <c r="EMD413"/>
  <c r="EMC413"/>
  <c r="EMB413"/>
  <c r="EMA413"/>
  <c r="ELZ413"/>
  <c r="ELY413"/>
  <c r="ELX413"/>
  <c r="ELW413"/>
  <c r="ELV413"/>
  <c r="ELU413"/>
  <c r="ELT413"/>
  <c r="ELS413"/>
  <c r="ELR413"/>
  <c r="ELQ413"/>
  <c r="ELP413"/>
  <c r="ELO413"/>
  <c r="ELN413"/>
  <c r="ELM413"/>
  <c r="ELL413"/>
  <c r="ELK413"/>
  <c r="ELJ413"/>
  <c r="ELI413"/>
  <c r="ELH413"/>
  <c r="ELG413"/>
  <c r="ELF413"/>
  <c r="ELE413"/>
  <c r="ELD413"/>
  <c r="ELC413"/>
  <c r="ELB413"/>
  <c r="ELA413"/>
  <c r="EKZ413"/>
  <c r="EKY413"/>
  <c r="EKX413"/>
  <c r="EKW413"/>
  <c r="EKV413"/>
  <c r="EKU413"/>
  <c r="EKT413"/>
  <c r="EKS413"/>
  <c r="EKR413"/>
  <c r="EKQ413"/>
  <c r="EKP413"/>
  <c r="EKO413"/>
  <c r="EKN413"/>
  <c r="EKM413"/>
  <c r="EKL413"/>
  <c r="EKK413"/>
  <c r="EKJ413"/>
  <c r="EKI413"/>
  <c r="EKH413"/>
  <c r="EKG413"/>
  <c r="EKF413"/>
  <c r="EKE413"/>
  <c r="EKD413"/>
  <c r="EKC413"/>
  <c r="EKB413"/>
  <c r="EKA413"/>
  <c r="EJZ413"/>
  <c r="EJY413"/>
  <c r="EJX413"/>
  <c r="EJW413"/>
  <c r="EJV413"/>
  <c r="EJU413"/>
  <c r="EJT413"/>
  <c r="EJS413"/>
  <c r="EJR413"/>
  <c r="EJQ413"/>
  <c r="EJP413"/>
  <c r="EJO413"/>
  <c r="EJN413"/>
  <c r="EJM413"/>
  <c r="EJL413"/>
  <c r="EJK413"/>
  <c r="EJJ413"/>
  <c r="EJI413"/>
  <c r="EJH413"/>
  <c r="EJG413"/>
  <c r="EJF413"/>
  <c r="EJE413"/>
  <c r="EJD413"/>
  <c r="EJC413"/>
  <c r="EJB413"/>
  <c r="EJA413"/>
  <c r="EIZ413"/>
  <c r="EIY413"/>
  <c r="EIX413"/>
  <c r="EIW413"/>
  <c r="EIV413"/>
  <c r="EIU413"/>
  <c r="EIT413"/>
  <c r="EIS413"/>
  <c r="EIR413"/>
  <c r="EIQ413"/>
  <c r="EIP413"/>
  <c r="EIO413"/>
  <c r="EIN413"/>
  <c r="EIM413"/>
  <c r="EIL413"/>
  <c r="EIK413"/>
  <c r="EIJ413"/>
  <c r="EII413"/>
  <c r="EIH413"/>
  <c r="EIG413"/>
  <c r="EIF413"/>
  <c r="EIE413"/>
  <c r="EID413"/>
  <c r="EIC413"/>
  <c r="EIB413"/>
  <c r="EIA413"/>
  <c r="EHZ413"/>
  <c r="EHY413"/>
  <c r="EHX413"/>
  <c r="EHW413"/>
  <c r="EHV413"/>
  <c r="EHU413"/>
  <c r="EHT413"/>
  <c r="EHS413"/>
  <c r="EHR413"/>
  <c r="EHQ413"/>
  <c r="EHP413"/>
  <c r="EHO413"/>
  <c r="EHN413"/>
  <c r="EHM413"/>
  <c r="EHL413"/>
  <c r="EHK413"/>
  <c r="EHJ413"/>
  <c r="EHI413"/>
  <c r="EHH413"/>
  <c r="EHG413"/>
  <c r="EHF413"/>
  <c r="EHE413"/>
  <c r="EHD413"/>
  <c r="EHC413"/>
  <c r="EHB413"/>
  <c r="EHA413"/>
  <c r="EGZ413"/>
  <c r="EGY413"/>
  <c r="EGX413"/>
  <c r="EGW413"/>
  <c r="EGV413"/>
  <c r="EGU413"/>
  <c r="EGT413"/>
  <c r="EGS413"/>
  <c r="EGR413"/>
  <c r="EGQ413"/>
  <c r="EGP413"/>
  <c r="EGO413"/>
  <c r="EGN413"/>
  <c r="EGM413"/>
  <c r="EGL413"/>
  <c r="EGK413"/>
  <c r="EGJ413"/>
  <c r="EGI413"/>
  <c r="EGH413"/>
  <c r="EGG413"/>
  <c r="EGF413"/>
  <c r="EGE413"/>
  <c r="EGD413"/>
  <c r="EGC413"/>
  <c r="EGB413"/>
  <c r="EGA413"/>
  <c r="EFZ413"/>
  <c r="EFY413"/>
  <c r="EFX413"/>
  <c r="EFW413"/>
  <c r="EFV413"/>
  <c r="EFU413"/>
  <c r="EFT413"/>
  <c r="EFS413"/>
  <c r="EFR413"/>
  <c r="EFQ413"/>
  <c r="EFP413"/>
  <c r="EFO413"/>
  <c r="EFN413"/>
  <c r="EFM413"/>
  <c r="EFL413"/>
  <c r="EFK413"/>
  <c r="EFJ413"/>
  <c r="EFI413"/>
  <c r="EFH413"/>
  <c r="EFG413"/>
  <c r="EFF413"/>
  <c r="EFE413"/>
  <c r="EFD413"/>
  <c r="EFC413"/>
  <c r="EFB413"/>
  <c r="EFA413"/>
  <c r="EEZ413"/>
  <c r="EEY413"/>
  <c r="EEX413"/>
  <c r="EEW413"/>
  <c r="EEV413"/>
  <c r="EEU413"/>
  <c r="EET413"/>
  <c r="EES413"/>
  <c r="EER413"/>
  <c r="EEQ413"/>
  <c r="EEP413"/>
  <c r="EEO413"/>
  <c r="EEN413"/>
  <c r="EEM413"/>
  <c r="EEL413"/>
  <c r="EEK413"/>
  <c r="EEJ413"/>
  <c r="EEI413"/>
  <c r="EEH413"/>
  <c r="EEG413"/>
  <c r="EEF413"/>
  <c r="EEE413"/>
  <c r="EED413"/>
  <c r="EEC413"/>
  <c r="EEB413"/>
  <c r="EEA413"/>
  <c r="EDZ413"/>
  <c r="EDY413"/>
  <c r="EDX413"/>
  <c r="EDW413"/>
  <c r="EDV413"/>
  <c r="EDU413"/>
  <c r="EDT413"/>
  <c r="EDS413"/>
  <c r="EDR413"/>
  <c r="EDQ413"/>
  <c r="EDP413"/>
  <c r="EDO413"/>
  <c r="EDN413"/>
  <c r="EDM413"/>
  <c r="EDL413"/>
  <c r="EDK413"/>
  <c r="EDJ413"/>
  <c r="EDI413"/>
  <c r="EDH413"/>
  <c r="EDG413"/>
  <c r="EDF413"/>
  <c r="EDE413"/>
  <c r="EDD413"/>
  <c r="EDC413"/>
  <c r="EDB413"/>
  <c r="EDA413"/>
  <c r="ECZ413"/>
  <c r="ECY413"/>
  <c r="ECX413"/>
  <c r="ECW413"/>
  <c r="ECV413"/>
  <c r="ECU413"/>
  <c r="ECT413"/>
  <c r="ECS413"/>
  <c r="ECR413"/>
  <c r="ECQ413"/>
  <c r="ECP413"/>
  <c r="ECO413"/>
  <c r="ECN413"/>
  <c r="ECM413"/>
  <c r="ECL413"/>
  <c r="ECK413"/>
  <c r="ECJ413"/>
  <c r="ECI413"/>
  <c r="ECH413"/>
  <c r="ECG413"/>
  <c r="ECF413"/>
  <c r="ECE413"/>
  <c r="ECD413"/>
  <c r="ECC413"/>
  <c r="ECB413"/>
  <c r="ECA413"/>
  <c r="EBZ413"/>
  <c r="EBY413"/>
  <c r="EBX413"/>
  <c r="EBW413"/>
  <c r="EBV413"/>
  <c r="EBU413"/>
  <c r="EBT413"/>
  <c r="EBS413"/>
  <c r="EBR413"/>
  <c r="EBQ413"/>
  <c r="EBP413"/>
  <c r="EBO413"/>
  <c r="EBN413"/>
  <c r="EBM413"/>
  <c r="EBL413"/>
  <c r="EBK413"/>
  <c r="EBJ413"/>
  <c r="EBI413"/>
  <c r="EBH413"/>
  <c r="EBG413"/>
  <c r="EBF413"/>
  <c r="EBE413"/>
  <c r="EBD413"/>
  <c r="EBC413"/>
  <c r="EBB413"/>
  <c r="EBA413"/>
  <c r="EAZ413"/>
  <c r="EAY413"/>
  <c r="EAX413"/>
  <c r="EAW413"/>
  <c r="EAV413"/>
  <c r="EAU413"/>
  <c r="EAT413"/>
  <c r="EAS413"/>
  <c r="EAR413"/>
  <c r="EAQ413"/>
  <c r="EAP413"/>
  <c r="EAO413"/>
  <c r="EAN413"/>
  <c r="EAM413"/>
  <c r="EAL413"/>
  <c r="EAK413"/>
  <c r="EAJ413"/>
  <c r="EAI413"/>
  <c r="EAH413"/>
  <c r="EAG413"/>
  <c r="EAF413"/>
  <c r="EAE413"/>
  <c r="EAD413"/>
  <c r="EAC413"/>
  <c r="EAB413"/>
  <c r="EAA413"/>
  <c r="DZZ413"/>
  <c r="DZY413"/>
  <c r="DZX413"/>
  <c r="DZW413"/>
  <c r="DZV413"/>
  <c r="DZU413"/>
  <c r="DZT413"/>
  <c r="DZS413"/>
  <c r="DZR413"/>
  <c r="DZQ413"/>
  <c r="DZP413"/>
  <c r="DZO413"/>
  <c r="DZN413"/>
  <c r="DZM413"/>
  <c r="DZL413"/>
  <c r="DZK413"/>
  <c r="DZJ413"/>
  <c r="DZI413"/>
  <c r="DZH413"/>
  <c r="DZG413"/>
  <c r="DZF413"/>
  <c r="DZE413"/>
  <c r="DZD413"/>
  <c r="DZC413"/>
  <c r="DZB413"/>
  <c r="DZA413"/>
  <c r="DYZ413"/>
  <c r="DYY413"/>
  <c r="DYX413"/>
  <c r="DYW413"/>
  <c r="DYV413"/>
  <c r="DYU413"/>
  <c r="DYT413"/>
  <c r="DYS413"/>
  <c r="DYR413"/>
  <c r="DYQ413"/>
  <c r="DYP413"/>
  <c r="DYO413"/>
  <c r="DYN413"/>
  <c r="DYM413"/>
  <c r="DYL413"/>
  <c r="DYK413"/>
  <c r="DYJ413"/>
  <c r="DYI413"/>
  <c r="DYH413"/>
  <c r="DYG413"/>
  <c r="DYF413"/>
  <c r="DYE413"/>
  <c r="DYD413"/>
  <c r="DYC413"/>
  <c r="DYB413"/>
  <c r="DYA413"/>
  <c r="DXZ413"/>
  <c r="DXY413"/>
  <c r="DXX413"/>
  <c r="DXW413"/>
  <c r="DXV413"/>
  <c r="DXU413"/>
  <c r="DXT413"/>
  <c r="DXS413"/>
  <c r="DXR413"/>
  <c r="DXQ413"/>
  <c r="DXP413"/>
  <c r="DXO413"/>
  <c r="DXN413"/>
  <c r="DXM413"/>
  <c r="DXL413"/>
  <c r="DXK413"/>
  <c r="DXJ413"/>
  <c r="DXI413"/>
  <c r="DXH413"/>
  <c r="DXG413"/>
  <c r="DXF413"/>
  <c r="DXE413"/>
  <c r="DXD413"/>
  <c r="DXC413"/>
  <c r="DXB413"/>
  <c r="DXA413"/>
  <c r="DWZ413"/>
  <c r="DWY413"/>
  <c r="DWX413"/>
  <c r="DWW413"/>
  <c r="DWV413"/>
  <c r="DWU413"/>
  <c r="DWT413"/>
  <c r="DWS413"/>
  <c r="DWR413"/>
  <c r="DWQ413"/>
  <c r="DWP413"/>
  <c r="DWO413"/>
  <c r="DWN413"/>
  <c r="DWM413"/>
  <c r="DWL413"/>
  <c r="DWK413"/>
  <c r="DWJ413"/>
  <c r="DWI413"/>
  <c r="DWH413"/>
  <c r="DWG413"/>
  <c r="DWF413"/>
  <c r="DWE413"/>
  <c r="DWD413"/>
  <c r="DWC413"/>
  <c r="DWB413"/>
  <c r="DWA413"/>
  <c r="DVZ413"/>
  <c r="DVY413"/>
  <c r="DVX413"/>
  <c r="DVW413"/>
  <c r="DVV413"/>
  <c r="DVU413"/>
  <c r="DVT413"/>
  <c r="DVS413"/>
  <c r="DVR413"/>
  <c r="DVQ413"/>
  <c r="DVP413"/>
  <c r="DVO413"/>
  <c r="DVN413"/>
  <c r="DVM413"/>
  <c r="DVL413"/>
  <c r="DVK413"/>
  <c r="DVJ413"/>
  <c r="DVI413"/>
  <c r="DVH413"/>
  <c r="DVG413"/>
  <c r="DVF413"/>
  <c r="DVE413"/>
  <c r="DVD413"/>
  <c r="DVC413"/>
  <c r="DVB413"/>
  <c r="DVA413"/>
  <c r="DUZ413"/>
  <c r="DUY413"/>
  <c r="DUX413"/>
  <c r="DUW413"/>
  <c r="DUV413"/>
  <c r="DUU413"/>
  <c r="DUT413"/>
  <c r="DUS413"/>
  <c r="DUR413"/>
  <c r="DUQ413"/>
  <c r="DUP413"/>
  <c r="DUO413"/>
  <c r="DUN413"/>
  <c r="DUM413"/>
  <c r="DUL413"/>
  <c r="DUK413"/>
  <c r="DUJ413"/>
  <c r="DUI413"/>
  <c r="DUH413"/>
  <c r="DUG413"/>
  <c r="DUF413"/>
  <c r="DUE413"/>
  <c r="DUD413"/>
  <c r="DUC413"/>
  <c r="DUB413"/>
  <c r="DUA413"/>
  <c r="DTZ413"/>
  <c r="DTY413"/>
  <c r="DTX413"/>
  <c r="DTW413"/>
  <c r="DTV413"/>
  <c r="DTU413"/>
  <c r="DTT413"/>
  <c r="DTS413"/>
  <c r="DTR413"/>
  <c r="DTQ413"/>
  <c r="DTP413"/>
  <c r="DTO413"/>
  <c r="DTN413"/>
  <c r="DTM413"/>
  <c r="DTL413"/>
  <c r="DTK413"/>
  <c r="DTJ413"/>
  <c r="DTI413"/>
  <c r="DTH413"/>
  <c r="DTG413"/>
  <c r="DTF413"/>
  <c r="DTE413"/>
  <c r="DTD413"/>
  <c r="DTC413"/>
  <c r="DTB413"/>
  <c r="DTA413"/>
  <c r="DSZ413"/>
  <c r="DSY413"/>
  <c r="DSX413"/>
  <c r="DSW413"/>
  <c r="DSV413"/>
  <c r="DSU413"/>
  <c r="DST413"/>
  <c r="DSS413"/>
  <c r="DSR413"/>
  <c r="DSQ413"/>
  <c r="DSP413"/>
  <c r="DSO413"/>
  <c r="DSN413"/>
  <c r="DSM413"/>
  <c r="DSL413"/>
  <c r="DSK413"/>
  <c r="DSJ413"/>
  <c r="DSI413"/>
  <c r="DSH413"/>
  <c r="DSG413"/>
  <c r="DSF413"/>
  <c r="DSE413"/>
  <c r="DSD413"/>
  <c r="DSC413"/>
  <c r="DSB413"/>
  <c r="DSA413"/>
  <c r="DRZ413"/>
  <c r="DRY413"/>
  <c r="DRX413"/>
  <c r="DRW413"/>
  <c r="DRV413"/>
  <c r="DRU413"/>
  <c r="DRT413"/>
  <c r="DRS413"/>
  <c r="DRR413"/>
  <c r="DRQ413"/>
  <c r="DRP413"/>
  <c r="DRO413"/>
  <c r="DRN413"/>
  <c r="DRM413"/>
  <c r="DRL413"/>
  <c r="DRK413"/>
  <c r="DRJ413"/>
  <c r="DRI413"/>
  <c r="DRH413"/>
  <c r="DRG413"/>
  <c r="DRF413"/>
  <c r="DRE413"/>
  <c r="DRD413"/>
  <c r="DRC413"/>
  <c r="DRB413"/>
  <c r="DRA413"/>
  <c r="DQZ413"/>
  <c r="DQY413"/>
  <c r="DQX413"/>
  <c r="DQW413"/>
  <c r="DQV413"/>
  <c r="DQU413"/>
  <c r="DQT413"/>
  <c r="DQS413"/>
  <c r="DQR413"/>
  <c r="DQQ413"/>
  <c r="DQP413"/>
  <c r="DQO413"/>
  <c r="DQN413"/>
  <c r="DQM413"/>
  <c r="DQL413"/>
  <c r="DQK413"/>
  <c r="DQJ413"/>
  <c r="DQI413"/>
  <c r="DQH413"/>
  <c r="DQG413"/>
  <c r="DQF413"/>
  <c r="DQE413"/>
  <c r="DQD413"/>
  <c r="DQC413"/>
  <c r="DQB413"/>
  <c r="DQA413"/>
  <c r="DPZ413"/>
  <c r="DPY413"/>
  <c r="DPX413"/>
  <c r="DPW413"/>
  <c r="DPV413"/>
  <c r="DPU413"/>
  <c r="DPT413"/>
  <c r="DPS413"/>
  <c r="DPR413"/>
  <c r="DPQ413"/>
  <c r="DPP413"/>
  <c r="DPO413"/>
  <c r="DPN413"/>
  <c r="DPM413"/>
  <c r="DPL413"/>
  <c r="DPK413"/>
  <c r="DPJ413"/>
  <c r="DPI413"/>
  <c r="DPH413"/>
  <c r="DPG413"/>
  <c r="DPF413"/>
  <c r="DPE413"/>
  <c r="DPD413"/>
  <c r="DPC413"/>
  <c r="DPB413"/>
  <c r="DPA413"/>
  <c r="DOZ413"/>
  <c r="DOY413"/>
  <c r="DOX413"/>
  <c r="DOW413"/>
  <c r="DOV413"/>
  <c r="DOU413"/>
  <c r="DOT413"/>
  <c r="DOS413"/>
  <c r="DOR413"/>
  <c r="DOQ413"/>
  <c r="DOP413"/>
  <c r="DOO413"/>
  <c r="DON413"/>
  <c r="DOM413"/>
  <c r="DOL413"/>
  <c r="DOK413"/>
  <c r="DOJ413"/>
  <c r="DOI413"/>
  <c r="DOH413"/>
  <c r="DOG413"/>
  <c r="DOF413"/>
  <c r="DOE413"/>
  <c r="DOD413"/>
  <c r="DOC413"/>
  <c r="DOB413"/>
  <c r="DOA413"/>
  <c r="DNZ413"/>
  <c r="DNY413"/>
  <c r="DNX413"/>
  <c r="DNW413"/>
  <c r="DNV413"/>
  <c r="DNU413"/>
  <c r="DNT413"/>
  <c r="DNS413"/>
  <c r="DNR413"/>
  <c r="DNQ413"/>
  <c r="DNP413"/>
  <c r="DNO413"/>
  <c r="DNN413"/>
  <c r="DNM413"/>
  <c r="DNL413"/>
  <c r="DNK413"/>
  <c r="DNJ413"/>
  <c r="DNI413"/>
  <c r="DNH413"/>
  <c r="DNG413"/>
  <c r="DNF413"/>
  <c r="DNE413"/>
  <c r="DND413"/>
  <c r="DNC413"/>
  <c r="DNB413"/>
  <c r="DNA413"/>
  <c r="DMZ413"/>
  <c r="DMY413"/>
  <c r="DMX413"/>
  <c r="DMW413"/>
  <c r="DMV413"/>
  <c r="DMU413"/>
  <c r="DMT413"/>
  <c r="DMS413"/>
  <c r="DMR413"/>
  <c r="DMQ413"/>
  <c r="DMP413"/>
  <c r="DMO413"/>
  <c r="DMN413"/>
  <c r="DMM413"/>
  <c r="DML413"/>
  <c r="DMK413"/>
  <c r="DMJ413"/>
  <c r="DMI413"/>
  <c r="DMH413"/>
  <c r="DMG413"/>
  <c r="DMF413"/>
  <c r="DME413"/>
  <c r="DMD413"/>
  <c r="DMC413"/>
  <c r="DMB413"/>
  <c r="DMA413"/>
  <c r="DLZ413"/>
  <c r="DLY413"/>
  <c r="DLX413"/>
  <c r="DLW413"/>
  <c r="DLV413"/>
  <c r="DLU413"/>
  <c r="DLT413"/>
  <c r="DLS413"/>
  <c r="DLR413"/>
  <c r="DLQ413"/>
  <c r="DLP413"/>
  <c r="DLO413"/>
  <c r="DLN413"/>
  <c r="DLM413"/>
  <c r="DLL413"/>
  <c r="DLK413"/>
  <c r="DLJ413"/>
  <c r="DLI413"/>
  <c r="DLH413"/>
  <c r="DLG413"/>
  <c r="DLF413"/>
  <c r="DLE413"/>
  <c r="DLD413"/>
  <c r="DLC413"/>
  <c r="DLB413"/>
  <c r="DLA413"/>
  <c r="DKZ413"/>
  <c r="DKY413"/>
  <c r="DKX413"/>
  <c r="DKW413"/>
  <c r="DKV413"/>
  <c r="DKU413"/>
  <c r="DKT413"/>
  <c r="DKS413"/>
  <c r="DKR413"/>
  <c r="DKQ413"/>
  <c r="DKP413"/>
  <c r="DKO413"/>
  <c r="DKN413"/>
  <c r="DKM413"/>
  <c r="DKL413"/>
  <c r="DKK413"/>
  <c r="DKJ413"/>
  <c r="DKI413"/>
  <c r="DKH413"/>
  <c r="DKG413"/>
  <c r="DKF413"/>
  <c r="DKE413"/>
  <c r="DKD413"/>
  <c r="DKC413"/>
  <c r="DKB413"/>
  <c r="DKA413"/>
  <c r="DJZ413"/>
  <c r="DJY413"/>
  <c r="DJX413"/>
  <c r="DJW413"/>
  <c r="DJV413"/>
  <c r="DJU413"/>
  <c r="DJT413"/>
  <c r="DJS413"/>
  <c r="DJR413"/>
  <c r="DJQ413"/>
  <c r="DJP413"/>
  <c r="DJO413"/>
  <c r="DJN413"/>
  <c r="DJM413"/>
  <c r="DJL413"/>
  <c r="DJK413"/>
  <c r="DJJ413"/>
  <c r="DJI413"/>
  <c r="DJH413"/>
  <c r="DJG413"/>
  <c r="DJF413"/>
  <c r="DJE413"/>
  <c r="DJD413"/>
  <c r="DJC413"/>
  <c r="DJB413"/>
  <c r="DJA413"/>
  <c r="DIZ413"/>
  <c r="DIY413"/>
  <c r="DIX413"/>
  <c r="DIW413"/>
  <c r="DIV413"/>
  <c r="DIU413"/>
  <c r="DIT413"/>
  <c r="DIS413"/>
  <c r="DIR413"/>
  <c r="DIQ413"/>
  <c r="DIP413"/>
  <c r="DIO413"/>
  <c r="DIN413"/>
  <c r="DIM413"/>
  <c r="DIL413"/>
  <c r="DIK413"/>
  <c r="DIJ413"/>
  <c r="DII413"/>
  <c r="DIH413"/>
  <c r="DIG413"/>
  <c r="DIF413"/>
  <c r="DIE413"/>
  <c r="DID413"/>
  <c r="DIC413"/>
  <c r="DIB413"/>
  <c r="DIA413"/>
  <c r="DHZ413"/>
  <c r="DHY413"/>
  <c r="DHX413"/>
  <c r="DHW413"/>
  <c r="DHV413"/>
  <c r="DHU413"/>
  <c r="DHT413"/>
  <c r="DHS413"/>
  <c r="DHR413"/>
  <c r="DHQ413"/>
  <c r="DHP413"/>
  <c r="DHO413"/>
  <c r="DHN413"/>
  <c r="DHM413"/>
  <c r="DHL413"/>
  <c r="DHK413"/>
  <c r="DHJ413"/>
  <c r="DHI413"/>
  <c r="DHH413"/>
  <c r="DHG413"/>
  <c r="DHF413"/>
  <c r="DHE413"/>
  <c r="DHD413"/>
  <c r="DHC413"/>
  <c r="DHB413"/>
  <c r="DHA413"/>
  <c r="DGZ413"/>
  <c r="DGY413"/>
  <c r="DGX413"/>
  <c r="DGW413"/>
  <c r="DGV413"/>
  <c r="DGU413"/>
  <c r="DGT413"/>
  <c r="DGS413"/>
  <c r="DGR413"/>
  <c r="DGQ413"/>
  <c r="DGP413"/>
  <c r="DGO413"/>
  <c r="DGN413"/>
  <c r="DGM413"/>
  <c r="DGL413"/>
  <c r="DGK413"/>
  <c r="DGJ413"/>
  <c r="DGI413"/>
  <c r="DGH413"/>
  <c r="DGG413"/>
  <c r="DGF413"/>
  <c r="DGE413"/>
  <c r="DGD413"/>
  <c r="DGC413"/>
  <c r="DGB413"/>
  <c r="DGA413"/>
  <c r="DFZ413"/>
  <c r="DFY413"/>
  <c r="DFX413"/>
  <c r="DFW413"/>
  <c r="DFV413"/>
  <c r="DFU413"/>
  <c r="DFT413"/>
  <c r="DFS413"/>
  <c r="DFR413"/>
  <c r="DFQ413"/>
  <c r="DFP413"/>
  <c r="DFO413"/>
  <c r="DFN413"/>
  <c r="DFM413"/>
  <c r="DFL413"/>
  <c r="DFK413"/>
  <c r="DFJ413"/>
  <c r="DFI413"/>
  <c r="DFH413"/>
  <c r="DFG413"/>
  <c r="DFF413"/>
  <c r="DFE413"/>
  <c r="DFD413"/>
  <c r="DFC413"/>
  <c r="DFB413"/>
  <c r="DFA413"/>
  <c r="DEZ413"/>
  <c r="DEY413"/>
  <c r="DEX413"/>
  <c r="DEW413"/>
  <c r="DEV413"/>
  <c r="DEU413"/>
  <c r="DET413"/>
  <c r="DES413"/>
  <c r="DER413"/>
  <c r="DEQ413"/>
  <c r="DEP413"/>
  <c r="DEO413"/>
  <c r="DEN413"/>
  <c r="DEM413"/>
  <c r="DEL413"/>
  <c r="DEK413"/>
  <c r="DEJ413"/>
  <c r="DEI413"/>
  <c r="DEH413"/>
  <c r="DEG413"/>
  <c r="DEF413"/>
  <c r="DEE413"/>
  <c r="DED413"/>
  <c r="DEC413"/>
  <c r="DEB413"/>
  <c r="DEA413"/>
  <c r="DDZ413"/>
  <c r="DDY413"/>
  <c r="DDX413"/>
  <c r="DDW413"/>
  <c r="DDV413"/>
  <c r="DDU413"/>
  <c r="DDT413"/>
  <c r="DDS413"/>
  <c r="DDR413"/>
  <c r="DDQ413"/>
  <c r="DDP413"/>
  <c r="DDO413"/>
  <c r="DDN413"/>
  <c r="DDM413"/>
  <c r="DDL413"/>
  <c r="DDK413"/>
  <c r="DDJ413"/>
  <c r="DDI413"/>
  <c r="DDH413"/>
  <c r="DDG413"/>
  <c r="DDF413"/>
  <c r="DDE413"/>
  <c r="DDD413"/>
  <c r="DDC413"/>
  <c r="DDB413"/>
  <c r="DDA413"/>
  <c r="DCZ413"/>
  <c r="DCY413"/>
  <c r="DCX413"/>
  <c r="DCW413"/>
  <c r="DCV413"/>
  <c r="DCU413"/>
  <c r="DCT413"/>
  <c r="DCS413"/>
  <c r="DCR413"/>
  <c r="DCQ413"/>
  <c r="DCP413"/>
  <c r="DCO413"/>
  <c r="DCN413"/>
  <c r="DCM413"/>
  <c r="DCL413"/>
  <c r="DCK413"/>
  <c r="DCJ413"/>
  <c r="DCI413"/>
  <c r="DCH413"/>
  <c r="DCG413"/>
  <c r="DCF413"/>
  <c r="DCE413"/>
  <c r="DCD413"/>
  <c r="DCC413"/>
  <c r="DCB413"/>
  <c r="DCA413"/>
  <c r="DBZ413"/>
  <c r="DBY413"/>
  <c r="DBX413"/>
  <c r="DBW413"/>
  <c r="DBV413"/>
  <c r="DBU413"/>
  <c r="DBT413"/>
  <c r="DBS413"/>
  <c r="DBR413"/>
  <c r="DBQ413"/>
  <c r="DBP413"/>
  <c r="DBO413"/>
  <c r="DBN413"/>
  <c r="DBM413"/>
  <c r="DBL413"/>
  <c r="DBK413"/>
  <c r="DBJ413"/>
  <c r="DBI413"/>
  <c r="DBH413"/>
  <c r="DBG413"/>
  <c r="DBF413"/>
  <c r="DBE413"/>
  <c r="DBD413"/>
  <c r="DBC413"/>
  <c r="DBB413"/>
  <c r="DBA413"/>
  <c r="DAZ413"/>
  <c r="DAY413"/>
  <c r="DAX413"/>
  <c r="DAW413"/>
  <c r="DAV413"/>
  <c r="DAU413"/>
  <c r="DAT413"/>
  <c r="DAS413"/>
  <c r="DAR413"/>
  <c r="DAQ413"/>
  <c r="DAP413"/>
  <c r="DAO413"/>
  <c r="DAN413"/>
  <c r="DAM413"/>
  <c r="DAL413"/>
  <c r="DAK413"/>
  <c r="DAJ413"/>
  <c r="DAI413"/>
  <c r="DAH413"/>
  <c r="DAG413"/>
  <c r="DAF413"/>
  <c r="DAE413"/>
  <c r="DAD413"/>
  <c r="DAC413"/>
  <c r="DAB413"/>
  <c r="DAA413"/>
  <c r="CZZ413"/>
  <c r="CZY413"/>
  <c r="CZX413"/>
  <c r="CZW413"/>
  <c r="CZV413"/>
  <c r="CZU413"/>
  <c r="CZT413"/>
  <c r="CZS413"/>
  <c r="CZR413"/>
  <c r="CZQ413"/>
  <c r="CZP413"/>
  <c r="CZO413"/>
  <c r="CZN413"/>
  <c r="CZM413"/>
  <c r="CZL413"/>
  <c r="CZK413"/>
  <c r="CZJ413"/>
  <c r="CZI413"/>
  <c r="CZH413"/>
  <c r="CZG413"/>
  <c r="CZF413"/>
  <c r="CZE413"/>
  <c r="CZD413"/>
  <c r="CZC413"/>
  <c r="CZB413"/>
  <c r="CZA413"/>
  <c r="CYZ413"/>
  <c r="CYY413"/>
  <c r="CYX413"/>
  <c r="CYW413"/>
  <c r="CYV413"/>
  <c r="CYU413"/>
  <c r="CYT413"/>
  <c r="CYS413"/>
  <c r="CYR413"/>
  <c r="CYQ413"/>
  <c r="CYP413"/>
  <c r="CYO413"/>
  <c r="CYN413"/>
  <c r="CYM413"/>
  <c r="CYL413"/>
  <c r="CYK413"/>
  <c r="CYJ413"/>
  <c r="CYI413"/>
  <c r="CYH413"/>
  <c r="CYG413"/>
  <c r="CYF413"/>
  <c r="CYE413"/>
  <c r="CYD413"/>
  <c r="CYC413"/>
  <c r="CYB413"/>
  <c r="CYA413"/>
  <c r="CXZ413"/>
  <c r="CXY413"/>
  <c r="CXX413"/>
  <c r="CXW413"/>
  <c r="CXV413"/>
  <c r="CXU413"/>
  <c r="CXT413"/>
  <c r="CXS413"/>
  <c r="CXR413"/>
  <c r="CXQ413"/>
  <c r="CXP413"/>
  <c r="CXO413"/>
  <c r="CXN413"/>
  <c r="CXM413"/>
  <c r="CXL413"/>
  <c r="CXK413"/>
  <c r="CXJ413"/>
  <c r="CXI413"/>
  <c r="CXH413"/>
  <c r="CXG413"/>
  <c r="CXF413"/>
  <c r="CXE413"/>
  <c r="CXD413"/>
  <c r="CXC413"/>
  <c r="CXB413"/>
  <c r="CXA413"/>
  <c r="CWZ413"/>
  <c r="CWY413"/>
  <c r="CWX413"/>
  <c r="CWW413"/>
  <c r="CWV413"/>
  <c r="CWU413"/>
  <c r="CWT413"/>
  <c r="CWS413"/>
  <c r="CWR413"/>
  <c r="CWQ413"/>
  <c r="CWP413"/>
  <c r="CWO413"/>
  <c r="CWN413"/>
  <c r="CWM413"/>
  <c r="CWL413"/>
  <c r="CWK413"/>
  <c r="CWJ413"/>
  <c r="CWI413"/>
  <c r="CWH413"/>
  <c r="CWG413"/>
  <c r="CWF413"/>
  <c r="CWE413"/>
  <c r="CWD413"/>
  <c r="CWC413"/>
  <c r="CWB413"/>
  <c r="CWA413"/>
  <c r="CVZ413"/>
  <c r="CVY413"/>
  <c r="CVX413"/>
  <c r="CVW413"/>
  <c r="CVV413"/>
  <c r="CVU413"/>
  <c r="CVT413"/>
  <c r="CVS413"/>
  <c r="CVR413"/>
  <c r="CVQ413"/>
  <c r="CVP413"/>
  <c r="CVO413"/>
  <c r="CVN413"/>
  <c r="CVM413"/>
  <c r="CVL413"/>
  <c r="CVK413"/>
  <c r="CVJ413"/>
  <c r="CVI413"/>
  <c r="CVH413"/>
  <c r="CVG413"/>
  <c r="CVF413"/>
  <c r="CVE413"/>
  <c r="CVD413"/>
  <c r="CVC413"/>
  <c r="CVB413"/>
  <c r="CVA413"/>
  <c r="CUZ413"/>
  <c r="CUY413"/>
  <c r="CUX413"/>
  <c r="CUW413"/>
  <c r="CUV413"/>
  <c r="CUU413"/>
  <c r="CUT413"/>
  <c r="CUS413"/>
  <c r="CUR413"/>
  <c r="CUQ413"/>
  <c r="CUP413"/>
  <c r="CUO413"/>
  <c r="CUN413"/>
  <c r="CUM413"/>
  <c r="CUL413"/>
  <c r="CUK413"/>
  <c r="CUJ413"/>
  <c r="CUI413"/>
  <c r="CUH413"/>
  <c r="CUG413"/>
  <c r="CUF413"/>
  <c r="CUE413"/>
  <c r="CUD413"/>
  <c r="CUC413"/>
  <c r="CUB413"/>
  <c r="CUA413"/>
  <c r="CTZ413"/>
  <c r="CTY413"/>
  <c r="CTX413"/>
  <c r="CTW413"/>
  <c r="CTV413"/>
  <c r="CTU413"/>
  <c r="CTT413"/>
  <c r="CTS413"/>
  <c r="CTR413"/>
  <c r="CTQ413"/>
  <c r="CTP413"/>
  <c r="CTO413"/>
  <c r="CTN413"/>
  <c r="CTM413"/>
  <c r="CTL413"/>
  <c r="CTK413"/>
  <c r="CTJ413"/>
  <c r="CTI413"/>
  <c r="CTH413"/>
  <c r="CTG413"/>
  <c r="CTF413"/>
  <c r="CTE413"/>
  <c r="CTD413"/>
  <c r="CTC413"/>
  <c r="CTB413"/>
  <c r="CTA413"/>
  <c r="CSZ413"/>
  <c r="CSY413"/>
  <c r="CSX413"/>
  <c r="CSW413"/>
  <c r="CSV413"/>
  <c r="CSU413"/>
  <c r="CST413"/>
  <c r="CSS413"/>
  <c r="CSR413"/>
  <c r="CSQ413"/>
  <c r="CSP413"/>
  <c r="CSO413"/>
  <c r="CSN413"/>
  <c r="CSM413"/>
  <c r="CSL413"/>
  <c r="CSK413"/>
  <c r="CSJ413"/>
  <c r="CSI413"/>
  <c r="CSH413"/>
  <c r="CSG413"/>
  <c r="CSF413"/>
  <c r="CSE413"/>
  <c r="CSD413"/>
  <c r="CSC413"/>
  <c r="CSB413"/>
  <c r="CSA413"/>
  <c r="CRZ413"/>
  <c r="CRY413"/>
  <c r="CRX413"/>
  <c r="CRW413"/>
  <c r="CRV413"/>
  <c r="CRU413"/>
  <c r="CRT413"/>
  <c r="CRS413"/>
  <c r="CRR413"/>
  <c r="CRQ413"/>
  <c r="CRP413"/>
  <c r="CRO413"/>
  <c r="CRN413"/>
  <c r="CRM413"/>
  <c r="CRL413"/>
  <c r="CRK413"/>
  <c r="CRJ413"/>
  <c r="CRI413"/>
  <c r="CRH413"/>
  <c r="CRG413"/>
  <c r="CRF413"/>
  <c r="CRE413"/>
  <c r="CRD413"/>
  <c r="CRC413"/>
  <c r="CRB413"/>
  <c r="CRA413"/>
  <c r="CQZ413"/>
  <c r="CQY413"/>
  <c r="CQX413"/>
  <c r="CQW413"/>
  <c r="CQV413"/>
  <c r="CQU413"/>
  <c r="CQT413"/>
  <c r="CQS413"/>
  <c r="CQR413"/>
  <c r="CQQ413"/>
  <c r="CQP413"/>
  <c r="CQO413"/>
  <c r="CQN413"/>
  <c r="CQM413"/>
  <c r="CQL413"/>
  <c r="CQK413"/>
  <c r="CQJ413"/>
  <c r="CQI413"/>
  <c r="CQH413"/>
  <c r="CQG413"/>
  <c r="CQF413"/>
  <c r="CQE413"/>
  <c r="CQD413"/>
  <c r="CQC413"/>
  <c r="CQB413"/>
  <c r="CQA413"/>
  <c r="CPZ413"/>
  <c r="CPY413"/>
  <c r="CPX413"/>
  <c r="CPW413"/>
  <c r="CPV413"/>
  <c r="CPU413"/>
  <c r="CPT413"/>
  <c r="CPS413"/>
  <c r="CPR413"/>
  <c r="CPQ413"/>
  <c r="CPP413"/>
  <c r="CPO413"/>
  <c r="CPN413"/>
  <c r="CPM413"/>
  <c r="CPL413"/>
  <c r="CPK413"/>
  <c r="CPJ413"/>
  <c r="CPI413"/>
  <c r="CPH413"/>
  <c r="CPG413"/>
  <c r="CPF413"/>
  <c r="CPE413"/>
  <c r="CPD413"/>
  <c r="CPC413"/>
  <c r="CPB413"/>
  <c r="CPA413"/>
  <c r="COZ413"/>
  <c r="COY413"/>
  <c r="COX413"/>
  <c r="COW413"/>
  <c r="COV413"/>
  <c r="COU413"/>
  <c r="COT413"/>
  <c r="COS413"/>
  <c r="COR413"/>
  <c r="COQ413"/>
  <c r="COP413"/>
  <c r="COO413"/>
  <c r="CON413"/>
  <c r="COM413"/>
  <c r="COL413"/>
  <c r="COK413"/>
  <c r="COJ413"/>
  <c r="COI413"/>
  <c r="COH413"/>
  <c r="COG413"/>
  <c r="COF413"/>
  <c r="COE413"/>
  <c r="COD413"/>
  <c r="COC413"/>
  <c r="COB413"/>
  <c r="COA413"/>
  <c r="CNZ413"/>
  <c r="CNY413"/>
  <c r="CNX413"/>
  <c r="CNW413"/>
  <c r="CNV413"/>
  <c r="CNU413"/>
  <c r="CNT413"/>
  <c r="CNS413"/>
  <c r="CNR413"/>
  <c r="CNQ413"/>
  <c r="CNP413"/>
  <c r="CNO413"/>
  <c r="CNN413"/>
  <c r="CNM413"/>
  <c r="CNL413"/>
  <c r="CNK413"/>
  <c r="CNJ413"/>
  <c r="CNI413"/>
  <c r="CNH413"/>
  <c r="CNG413"/>
  <c r="CNF413"/>
  <c r="CNE413"/>
  <c r="CND413"/>
  <c r="CNC413"/>
  <c r="CNB413"/>
  <c r="CNA413"/>
  <c r="CMZ413"/>
  <c r="CMY413"/>
  <c r="CMX413"/>
  <c r="CMW413"/>
  <c r="CMV413"/>
  <c r="CMU413"/>
  <c r="CMT413"/>
  <c r="CMS413"/>
  <c r="CMR413"/>
  <c r="CMQ413"/>
  <c r="CMP413"/>
  <c r="CMO413"/>
  <c r="CMN413"/>
  <c r="CMM413"/>
  <c r="CML413"/>
  <c r="CMK413"/>
  <c r="CMJ413"/>
  <c r="CMI413"/>
  <c r="CMH413"/>
  <c r="CMG413"/>
  <c r="CMF413"/>
  <c r="CME413"/>
  <c r="CMD413"/>
  <c r="CMC413"/>
  <c r="CMB413"/>
  <c r="CMA413"/>
  <c r="CLZ413"/>
  <c r="CLY413"/>
  <c r="CLX413"/>
  <c r="CLW413"/>
  <c r="CLV413"/>
  <c r="CLU413"/>
  <c r="CLT413"/>
  <c r="CLS413"/>
  <c r="CLR413"/>
  <c r="CLQ413"/>
  <c r="CLP413"/>
  <c r="CLO413"/>
  <c r="CLN413"/>
  <c r="CLM413"/>
  <c r="CLL413"/>
  <c r="CLK413"/>
  <c r="CLJ413"/>
  <c r="CLI413"/>
  <c r="CLH413"/>
  <c r="CLG413"/>
  <c r="CLF413"/>
  <c r="CLE413"/>
  <c r="CLD413"/>
  <c r="CLC413"/>
  <c r="CLB413"/>
  <c r="CLA413"/>
  <c r="CKZ413"/>
  <c r="CKY413"/>
  <c r="CKX413"/>
  <c r="CKW413"/>
  <c r="CKV413"/>
  <c r="CKU413"/>
  <c r="CKT413"/>
  <c r="CKS413"/>
  <c r="CKR413"/>
  <c r="CKQ413"/>
  <c r="CKP413"/>
  <c r="CKO413"/>
  <c r="CKN413"/>
  <c r="CKM413"/>
  <c r="CKL413"/>
  <c r="CKK413"/>
  <c r="CKJ413"/>
  <c r="CKI413"/>
  <c r="CKH413"/>
  <c r="CKG413"/>
  <c r="CKF413"/>
  <c r="CKE413"/>
  <c r="CKD413"/>
  <c r="CKC413"/>
  <c r="CKB413"/>
  <c r="CKA413"/>
  <c r="CJZ413"/>
  <c r="CJY413"/>
  <c r="CJX413"/>
  <c r="CJW413"/>
  <c r="CJV413"/>
  <c r="CJU413"/>
  <c r="CJT413"/>
  <c r="CJS413"/>
  <c r="CJR413"/>
  <c r="CJQ413"/>
  <c r="CJP413"/>
  <c r="CJO413"/>
  <c r="CJN413"/>
  <c r="CJM413"/>
  <c r="CJL413"/>
  <c r="CJK413"/>
  <c r="CJJ413"/>
  <c r="CJI413"/>
  <c r="CJH413"/>
  <c r="CJG413"/>
  <c r="CJF413"/>
  <c r="CJE413"/>
  <c r="CJD413"/>
  <c r="CJC413"/>
  <c r="CJB413"/>
  <c r="CJA413"/>
  <c r="CIZ413"/>
  <c r="CIY413"/>
  <c r="CIX413"/>
  <c r="CIW413"/>
  <c r="CIV413"/>
  <c r="CIU413"/>
  <c r="CIT413"/>
  <c r="CIS413"/>
  <c r="CIR413"/>
  <c r="CIQ413"/>
  <c r="CIP413"/>
  <c r="CIO413"/>
  <c r="CIN413"/>
  <c r="CIM413"/>
  <c r="CIL413"/>
  <c r="CIK413"/>
  <c r="CIJ413"/>
  <c r="CII413"/>
  <c r="CIH413"/>
  <c r="CIG413"/>
  <c r="CIF413"/>
  <c r="CIE413"/>
  <c r="CID413"/>
  <c r="CIC413"/>
  <c r="CIB413"/>
  <c r="CIA413"/>
  <c r="CHZ413"/>
  <c r="CHY413"/>
  <c r="CHX413"/>
  <c r="CHW413"/>
  <c r="CHV413"/>
  <c r="CHU413"/>
  <c r="CHT413"/>
  <c r="CHS413"/>
  <c r="CHR413"/>
  <c r="CHQ413"/>
  <c r="CHP413"/>
  <c r="CHO413"/>
  <c r="CHN413"/>
  <c r="CHM413"/>
  <c r="CHL413"/>
  <c r="CHK413"/>
  <c r="CHJ413"/>
  <c r="CHI413"/>
  <c r="CHH413"/>
  <c r="CHG413"/>
  <c r="CHF413"/>
  <c r="CHE413"/>
  <c r="CHD413"/>
  <c r="CHC413"/>
  <c r="CHB413"/>
  <c r="CHA413"/>
  <c r="CGZ413"/>
  <c r="CGY413"/>
  <c r="CGX413"/>
  <c r="CGW413"/>
  <c r="CGV413"/>
  <c r="CGU413"/>
  <c r="CGT413"/>
  <c r="CGS413"/>
  <c r="CGR413"/>
  <c r="CGQ413"/>
  <c r="CGP413"/>
  <c r="CGO413"/>
  <c r="CGN413"/>
  <c r="CGM413"/>
  <c r="CGL413"/>
  <c r="CGK413"/>
  <c r="CGJ413"/>
  <c r="CGI413"/>
  <c r="CGH413"/>
  <c r="CGG413"/>
  <c r="CGF413"/>
  <c r="CGE413"/>
  <c r="CGD413"/>
  <c r="CGC413"/>
  <c r="CGB413"/>
  <c r="CGA413"/>
  <c r="CFZ413"/>
  <c r="CFY413"/>
  <c r="CFX413"/>
  <c r="CFW413"/>
  <c r="CFV413"/>
  <c r="CFU413"/>
  <c r="CFT413"/>
  <c r="CFS413"/>
  <c r="CFR413"/>
  <c r="CFQ413"/>
  <c r="CFP413"/>
  <c r="CFO413"/>
  <c r="CFN413"/>
  <c r="CFM413"/>
  <c r="CFL413"/>
  <c r="CFK413"/>
  <c r="CFJ413"/>
  <c r="CFI413"/>
  <c r="CFH413"/>
  <c r="CFG413"/>
  <c r="CFF413"/>
  <c r="CFE413"/>
  <c r="CFD413"/>
  <c r="CFC413"/>
  <c r="CFB413"/>
  <c r="CFA413"/>
  <c r="CEZ413"/>
  <c r="CEY413"/>
  <c r="CEX413"/>
  <c r="CEW413"/>
  <c r="CEV413"/>
  <c r="CEU413"/>
  <c r="CET413"/>
  <c r="CES413"/>
  <c r="CER413"/>
  <c r="CEQ413"/>
  <c r="CEP413"/>
  <c r="CEO413"/>
  <c r="CEN413"/>
  <c r="CEM413"/>
  <c r="CEL413"/>
  <c r="CEK413"/>
  <c r="CEJ413"/>
  <c r="CEI413"/>
  <c r="CEH413"/>
  <c r="CEG413"/>
  <c r="CEF413"/>
  <c r="CEE413"/>
  <c r="CED413"/>
  <c r="CEC413"/>
  <c r="CEB413"/>
  <c r="CEA413"/>
  <c r="CDZ413"/>
  <c r="CDY413"/>
  <c r="CDX413"/>
  <c r="CDW413"/>
  <c r="CDV413"/>
  <c r="CDU413"/>
  <c r="CDT413"/>
  <c r="CDS413"/>
  <c r="CDR413"/>
  <c r="CDQ413"/>
  <c r="CDP413"/>
  <c r="CDO413"/>
  <c r="CDN413"/>
  <c r="CDM413"/>
  <c r="CDL413"/>
  <c r="CDK413"/>
  <c r="CDJ413"/>
  <c r="CDI413"/>
  <c r="CDH413"/>
  <c r="CDG413"/>
  <c r="CDF413"/>
  <c r="CDE413"/>
  <c r="CDD413"/>
  <c r="CDC413"/>
  <c r="CDB413"/>
  <c r="CDA413"/>
  <c r="CCZ413"/>
  <c r="CCY413"/>
  <c r="CCX413"/>
  <c r="CCW413"/>
  <c r="CCV413"/>
  <c r="CCU413"/>
  <c r="CCT413"/>
  <c r="CCS413"/>
  <c r="CCR413"/>
  <c r="CCQ413"/>
  <c r="CCP413"/>
  <c r="CCO413"/>
  <c r="CCN413"/>
  <c r="CCM413"/>
  <c r="CCL413"/>
  <c r="CCK413"/>
  <c r="CCJ413"/>
  <c r="CCI413"/>
  <c r="CCH413"/>
  <c r="CCG413"/>
  <c r="CCF413"/>
  <c r="CCE413"/>
  <c r="CCD413"/>
  <c r="CCC413"/>
  <c r="CCB413"/>
  <c r="CCA413"/>
  <c r="CBZ413"/>
  <c r="CBY413"/>
  <c r="CBX413"/>
  <c r="CBW413"/>
  <c r="CBV413"/>
  <c r="CBU413"/>
  <c r="CBT413"/>
  <c r="CBS413"/>
  <c r="CBR413"/>
  <c r="CBQ413"/>
  <c r="CBP413"/>
  <c r="CBO413"/>
  <c r="CBN413"/>
  <c r="CBM413"/>
  <c r="CBL413"/>
  <c r="CBK413"/>
  <c r="CBJ413"/>
  <c r="CBI413"/>
  <c r="CBH413"/>
  <c r="CBG413"/>
  <c r="CBF413"/>
  <c r="CBE413"/>
  <c r="CBD413"/>
  <c r="CBC413"/>
  <c r="CBB413"/>
  <c r="CBA413"/>
  <c r="CAZ413"/>
  <c r="CAY413"/>
  <c r="CAX413"/>
  <c r="CAW413"/>
  <c r="CAV413"/>
  <c r="CAU413"/>
  <c r="CAT413"/>
  <c r="CAS413"/>
  <c r="CAR413"/>
  <c r="CAQ413"/>
  <c r="CAP413"/>
  <c r="CAO413"/>
  <c r="CAN413"/>
  <c r="CAM413"/>
  <c r="CAL413"/>
  <c r="CAK413"/>
  <c r="CAJ413"/>
  <c r="CAI413"/>
  <c r="CAH413"/>
  <c r="CAG413"/>
  <c r="CAF413"/>
  <c r="CAE413"/>
  <c r="CAD413"/>
  <c r="CAC413"/>
  <c r="CAB413"/>
  <c r="CAA413"/>
  <c r="BZZ413"/>
  <c r="BZY413"/>
  <c r="BZX413"/>
  <c r="BZW413"/>
  <c r="BZV413"/>
  <c r="BZU413"/>
  <c r="BZT413"/>
  <c r="BZS413"/>
  <c r="BZR413"/>
  <c r="BZQ413"/>
  <c r="BZP413"/>
  <c r="BZO413"/>
  <c r="BZN413"/>
  <c r="BZM413"/>
  <c r="BZL413"/>
  <c r="BZK413"/>
  <c r="BZJ413"/>
  <c r="BZI413"/>
  <c r="BZH413"/>
  <c r="BZG413"/>
  <c r="BZF413"/>
  <c r="BZE413"/>
  <c r="BZD413"/>
  <c r="BZC413"/>
  <c r="BZB413"/>
  <c r="BZA413"/>
  <c r="BYZ413"/>
  <c r="BYY413"/>
  <c r="BYX413"/>
  <c r="BYW413"/>
  <c r="BYV413"/>
  <c r="BYU413"/>
  <c r="BYT413"/>
  <c r="BYS413"/>
  <c r="BYR413"/>
  <c r="BYQ413"/>
  <c r="BYP413"/>
  <c r="BYO413"/>
  <c r="BYN413"/>
  <c r="BYM413"/>
  <c r="BYL413"/>
  <c r="BYK413"/>
  <c r="BYJ413"/>
  <c r="BYI413"/>
  <c r="BYH413"/>
  <c r="BYG413"/>
  <c r="BYF413"/>
  <c r="BYE413"/>
  <c r="BYD413"/>
  <c r="BYC413"/>
  <c r="BYB413"/>
  <c r="BYA413"/>
  <c r="BXZ413"/>
  <c r="BXY413"/>
  <c r="BXX413"/>
  <c r="BXW413"/>
  <c r="BXV413"/>
  <c r="BXU413"/>
  <c r="BXT413"/>
  <c r="BXS413"/>
  <c r="BXR413"/>
  <c r="BXQ413"/>
  <c r="BXP413"/>
  <c r="BXO413"/>
  <c r="BXN413"/>
  <c r="BXM413"/>
  <c r="BXL413"/>
  <c r="BXK413"/>
  <c r="BXJ413"/>
  <c r="BXI413"/>
  <c r="BXH413"/>
  <c r="BXG413"/>
  <c r="BXF413"/>
  <c r="BXE413"/>
  <c r="BXD413"/>
  <c r="BXC413"/>
  <c r="BXB413"/>
  <c r="BXA413"/>
  <c r="BWZ413"/>
  <c r="BWY413"/>
  <c r="BWX413"/>
  <c r="BWW413"/>
  <c r="BWV413"/>
  <c r="BWU413"/>
  <c r="BWT413"/>
  <c r="BWS413"/>
  <c r="BWR413"/>
  <c r="BWQ413"/>
  <c r="BWP413"/>
  <c r="BWO413"/>
  <c r="BWN413"/>
  <c r="BWM413"/>
  <c r="BWL413"/>
  <c r="BWK413"/>
  <c r="BWJ413"/>
  <c r="BWI413"/>
  <c r="BWH413"/>
  <c r="BWG413"/>
  <c r="BWF413"/>
  <c r="BWE413"/>
  <c r="BWD413"/>
  <c r="BWC413"/>
  <c r="BWB413"/>
  <c r="BWA413"/>
  <c r="BVZ413"/>
  <c r="BVY413"/>
  <c r="BVX413"/>
  <c r="BVW413"/>
  <c r="BVV413"/>
  <c r="BVU413"/>
  <c r="BVT413"/>
  <c r="BVS413"/>
  <c r="BVR413"/>
  <c r="BVQ413"/>
  <c r="BVP413"/>
  <c r="BVO413"/>
  <c r="BVN413"/>
  <c r="BVM413"/>
  <c r="BVL413"/>
  <c r="BVK413"/>
  <c r="BVJ413"/>
  <c r="BVI413"/>
  <c r="BVH413"/>
  <c r="BVG413"/>
  <c r="BVF413"/>
  <c r="BVE413"/>
  <c r="BVD413"/>
  <c r="BVC413"/>
  <c r="BVB413"/>
  <c r="BVA413"/>
  <c r="BUZ413"/>
  <c r="BUY413"/>
  <c r="BUX413"/>
  <c r="BUW413"/>
  <c r="BUV413"/>
  <c r="BUU413"/>
  <c r="BUT413"/>
  <c r="BUS413"/>
  <c r="BUR413"/>
  <c r="BUQ413"/>
  <c r="BUP413"/>
  <c r="BUO413"/>
  <c r="BUN413"/>
  <c r="BUM413"/>
  <c r="BUL413"/>
  <c r="BUK413"/>
  <c r="BUJ413"/>
  <c r="BUI413"/>
  <c r="BUH413"/>
  <c r="BUG413"/>
  <c r="BUF413"/>
  <c r="BUE413"/>
  <c r="BUD413"/>
  <c r="BUC413"/>
  <c r="BUB413"/>
  <c r="BUA413"/>
  <c r="BTZ413"/>
  <c r="BTY413"/>
  <c r="BTX413"/>
  <c r="BTW413"/>
  <c r="BTV413"/>
  <c r="BTU413"/>
  <c r="BTT413"/>
  <c r="BTS413"/>
  <c r="BTR413"/>
  <c r="BTQ413"/>
  <c r="BTP413"/>
  <c r="BTO413"/>
  <c r="BTN413"/>
  <c r="BTM413"/>
  <c r="BTL413"/>
  <c r="BTK413"/>
  <c r="BTJ413"/>
  <c r="BTI413"/>
  <c r="BTH413"/>
  <c r="BTG413"/>
  <c r="BTF413"/>
  <c r="BTE413"/>
  <c r="BTD413"/>
  <c r="BTC413"/>
  <c r="BTB413"/>
  <c r="BTA413"/>
  <c r="BSZ413"/>
  <c r="BSY413"/>
  <c r="BSX413"/>
  <c r="BSW413"/>
  <c r="BSV413"/>
  <c r="BSU413"/>
  <c r="BST413"/>
  <c r="BSS413"/>
  <c r="BSR413"/>
  <c r="BSQ413"/>
  <c r="BSP413"/>
  <c r="BSO413"/>
  <c r="BSN413"/>
  <c r="BSM413"/>
  <c r="BSL413"/>
  <c r="BSK413"/>
  <c r="BSJ413"/>
  <c r="BSI413"/>
  <c r="BSH413"/>
  <c r="BSG413"/>
  <c r="BSF413"/>
  <c r="BSE413"/>
  <c r="BSD413"/>
  <c r="BSC413"/>
  <c r="BSB413"/>
  <c r="BSA413"/>
  <c r="BRZ413"/>
  <c r="BRY413"/>
  <c r="BRX413"/>
  <c r="BRW413"/>
  <c r="BRV413"/>
  <c r="BRU413"/>
  <c r="BRT413"/>
  <c r="BRS413"/>
  <c r="BRR413"/>
  <c r="BRQ413"/>
  <c r="BRP413"/>
  <c r="BRO413"/>
  <c r="BRN413"/>
  <c r="BRM413"/>
  <c r="BRL413"/>
  <c r="BRK413"/>
  <c r="BRJ413"/>
  <c r="BRI413"/>
  <c r="BRH413"/>
  <c r="BRG413"/>
  <c r="BRF413"/>
  <c r="BRE413"/>
  <c r="BRD413"/>
  <c r="BRC413"/>
  <c r="BRB413"/>
  <c r="BRA413"/>
  <c r="BQZ413"/>
  <c r="BQY413"/>
  <c r="BQX413"/>
  <c r="BQW413"/>
  <c r="BQV413"/>
  <c r="BQU413"/>
  <c r="BQT413"/>
  <c r="BQS413"/>
  <c r="BQR413"/>
  <c r="BQQ413"/>
  <c r="BQP413"/>
  <c r="BQO413"/>
  <c r="BQN413"/>
  <c r="BQM413"/>
  <c r="BQL413"/>
  <c r="BQK413"/>
  <c r="BQJ413"/>
  <c r="BQI413"/>
  <c r="BQH413"/>
  <c r="BQG413"/>
  <c r="BQF413"/>
  <c r="BQE413"/>
  <c r="BQD413"/>
  <c r="BQC413"/>
  <c r="BQB413"/>
  <c r="BQA413"/>
  <c r="BPZ413"/>
  <c r="BPY413"/>
  <c r="BPX413"/>
  <c r="BPW413"/>
  <c r="BPV413"/>
  <c r="BPU413"/>
  <c r="BPT413"/>
  <c r="BPS413"/>
  <c r="BPR413"/>
  <c r="BPQ413"/>
  <c r="BPP413"/>
  <c r="BPO413"/>
  <c r="BPN413"/>
  <c r="BPM413"/>
  <c r="BPL413"/>
  <c r="BPK413"/>
  <c r="BPJ413"/>
  <c r="BPI413"/>
  <c r="BPH413"/>
  <c r="BPG413"/>
  <c r="BPF413"/>
  <c r="BPE413"/>
  <c r="BPD413"/>
  <c r="BPC413"/>
  <c r="BPB413"/>
  <c r="BPA413"/>
  <c r="BOZ413"/>
  <c r="BOY413"/>
  <c r="BOX413"/>
  <c r="BOW413"/>
  <c r="BOV413"/>
  <c r="BOU413"/>
  <c r="BOT413"/>
  <c r="BOS413"/>
  <c r="BOR413"/>
  <c r="BOQ413"/>
  <c r="BOP413"/>
  <c r="BOO413"/>
  <c r="BON413"/>
  <c r="BOM413"/>
  <c r="BOL413"/>
  <c r="BOK413"/>
  <c r="BOJ413"/>
  <c r="BOI413"/>
  <c r="BOH413"/>
  <c r="BOG413"/>
  <c r="BOF413"/>
  <c r="BOE413"/>
  <c r="BOD413"/>
  <c r="BOC413"/>
  <c r="BOB413"/>
  <c r="BOA413"/>
  <c r="BNZ413"/>
  <c r="BNY413"/>
  <c r="BNX413"/>
  <c r="BNW413"/>
  <c r="BNV413"/>
  <c r="BNU413"/>
  <c r="BNT413"/>
  <c r="BNS413"/>
  <c r="BNR413"/>
  <c r="BNQ413"/>
  <c r="BNP413"/>
  <c r="BNO413"/>
  <c r="BNN413"/>
  <c r="BNM413"/>
  <c r="BNL413"/>
  <c r="BNK413"/>
  <c r="BNJ413"/>
  <c r="BNI413"/>
  <c r="BNH413"/>
  <c r="BNG413"/>
  <c r="BNF413"/>
  <c r="BNE413"/>
  <c r="BND413"/>
  <c r="BNC413"/>
  <c r="BNB413"/>
  <c r="BNA413"/>
  <c r="BMZ413"/>
  <c r="BMY413"/>
  <c r="BMX413"/>
  <c r="BMW413"/>
  <c r="BMV413"/>
  <c r="BMU413"/>
  <c r="BMT413"/>
  <c r="BMS413"/>
  <c r="BMR413"/>
  <c r="BMQ413"/>
  <c r="BMP413"/>
  <c r="BMO413"/>
  <c r="BMN413"/>
  <c r="BMM413"/>
  <c r="BML413"/>
  <c r="BMK413"/>
  <c r="BMJ413"/>
  <c r="BMI413"/>
  <c r="BMH413"/>
  <c r="BMG413"/>
  <c r="BMF413"/>
  <c r="BME413"/>
  <c r="BMD413"/>
  <c r="BMC413"/>
  <c r="BMB413"/>
  <c r="BMA413"/>
  <c r="BLZ413"/>
  <c r="BLY413"/>
  <c r="BLX413"/>
  <c r="BLW413"/>
  <c r="BLV413"/>
  <c r="BLU413"/>
  <c r="BLT413"/>
  <c r="BLS413"/>
  <c r="BLR413"/>
  <c r="BLQ413"/>
  <c r="BLP413"/>
  <c r="BLO413"/>
  <c r="BLN413"/>
  <c r="BLM413"/>
  <c r="BLL413"/>
  <c r="BLK413"/>
  <c r="BLJ413"/>
  <c r="BLI413"/>
  <c r="BLH413"/>
  <c r="BLG413"/>
  <c r="BLF413"/>
  <c r="BLE413"/>
  <c r="BLD413"/>
  <c r="BLC413"/>
  <c r="BLB413"/>
  <c r="BLA413"/>
  <c r="BKZ413"/>
  <c r="BKY413"/>
  <c r="BKX413"/>
  <c r="BKW413"/>
  <c r="BKV413"/>
  <c r="BKU413"/>
  <c r="BKT413"/>
  <c r="BKS413"/>
  <c r="BKR413"/>
  <c r="BKQ413"/>
  <c r="BKP413"/>
  <c r="BKO413"/>
  <c r="BKN413"/>
  <c r="BKM413"/>
  <c r="BKL413"/>
  <c r="BKK413"/>
  <c r="BKJ413"/>
  <c r="BKI413"/>
  <c r="BKH413"/>
  <c r="BKG413"/>
  <c r="BKF413"/>
  <c r="BKE413"/>
  <c r="BKD413"/>
  <c r="BKC413"/>
  <c r="BKB413"/>
  <c r="BKA413"/>
  <c r="BJZ413"/>
  <c r="BJY413"/>
  <c r="BJX413"/>
  <c r="BJW413"/>
  <c r="BJV413"/>
  <c r="BJU413"/>
  <c r="BJT413"/>
  <c r="BJS413"/>
  <c r="BJR413"/>
  <c r="BJQ413"/>
  <c r="BJP413"/>
  <c r="BJO413"/>
  <c r="BJN413"/>
  <c r="BJM413"/>
  <c r="BJL413"/>
  <c r="BJK413"/>
  <c r="BJJ413"/>
  <c r="BJI413"/>
  <c r="BJH413"/>
  <c r="BJG413"/>
  <c r="BJF413"/>
  <c r="BJE413"/>
  <c r="BJD413"/>
  <c r="BJC413"/>
  <c r="BJB413"/>
  <c r="BJA413"/>
  <c r="BIZ413"/>
  <c r="BIY413"/>
  <c r="BIX413"/>
  <c r="BIW413"/>
  <c r="BIV413"/>
  <c r="BIU413"/>
  <c r="BIT413"/>
  <c r="BIS413"/>
  <c r="BIR413"/>
  <c r="BIQ413"/>
  <c r="BIP413"/>
  <c r="BIO413"/>
  <c r="BIN413"/>
  <c r="BIM413"/>
  <c r="BIL413"/>
  <c r="BIK413"/>
  <c r="BIJ413"/>
  <c r="BII413"/>
  <c r="BIH413"/>
  <c r="BIG413"/>
  <c r="BIF413"/>
  <c r="BIE413"/>
  <c r="BID413"/>
  <c r="BIC413"/>
  <c r="BIB413"/>
  <c r="BIA413"/>
  <c r="BHZ413"/>
  <c r="BHY413"/>
  <c r="BHX413"/>
  <c r="BHW413"/>
  <c r="BHV413"/>
  <c r="BHU413"/>
  <c r="BHT413"/>
  <c r="BHS413"/>
  <c r="BHR413"/>
  <c r="BHQ413"/>
  <c r="BHP413"/>
  <c r="BHO413"/>
  <c r="BHN413"/>
  <c r="BHM413"/>
  <c r="BHL413"/>
  <c r="BHK413"/>
  <c r="BHJ413"/>
  <c r="BHI413"/>
  <c r="BHH413"/>
  <c r="BHG413"/>
  <c r="BHF413"/>
  <c r="BHE413"/>
  <c r="BHD413"/>
  <c r="BHC413"/>
  <c r="BHB413"/>
  <c r="BHA413"/>
  <c r="BGZ413"/>
  <c r="BGY413"/>
  <c r="BGX413"/>
  <c r="BGW413"/>
  <c r="BGV413"/>
  <c r="BGU413"/>
  <c r="BGT413"/>
  <c r="BGS413"/>
  <c r="BGR413"/>
  <c r="BGQ413"/>
  <c r="BGP413"/>
  <c r="BGO413"/>
  <c r="BGN413"/>
  <c r="BGM413"/>
  <c r="BGL413"/>
  <c r="BGK413"/>
  <c r="BGJ413"/>
  <c r="BGI413"/>
  <c r="BGH413"/>
  <c r="BGG413"/>
  <c r="BGF413"/>
  <c r="BGE413"/>
  <c r="BGD413"/>
  <c r="BGC413"/>
  <c r="BGB413"/>
  <c r="BGA413"/>
  <c r="BFZ413"/>
  <c r="BFY413"/>
  <c r="BFX413"/>
  <c r="BFW413"/>
  <c r="BFV413"/>
  <c r="BFU413"/>
  <c r="BFT413"/>
  <c r="BFS413"/>
  <c r="BFR413"/>
  <c r="BFQ413"/>
  <c r="BFP413"/>
  <c r="BFO413"/>
  <c r="BFN413"/>
  <c r="BFM413"/>
  <c r="BFL413"/>
  <c r="BFK413"/>
  <c r="BFJ413"/>
  <c r="BFI413"/>
  <c r="BFH413"/>
  <c r="BFG413"/>
  <c r="BFF413"/>
  <c r="BFE413"/>
  <c r="BFD413"/>
  <c r="BFC413"/>
  <c r="BFB413"/>
  <c r="BFA413"/>
  <c r="BEZ413"/>
  <c r="BEY413"/>
  <c r="BEX413"/>
  <c r="BEW413"/>
  <c r="BEV413"/>
  <c r="BEU413"/>
  <c r="BET413"/>
  <c r="BES413"/>
  <c r="BER413"/>
  <c r="BEQ413"/>
  <c r="BEP413"/>
  <c r="BEO413"/>
  <c r="BEN413"/>
  <c r="BEM413"/>
  <c r="BEL413"/>
  <c r="BEK413"/>
  <c r="BEJ413"/>
  <c r="BEI413"/>
  <c r="BEH413"/>
  <c r="BEG413"/>
  <c r="BEF413"/>
  <c r="BEE413"/>
  <c r="BED413"/>
  <c r="BEC413"/>
  <c r="BEB413"/>
  <c r="BEA413"/>
  <c r="BDZ413"/>
  <c r="BDY413"/>
  <c r="BDX413"/>
  <c r="BDW413"/>
  <c r="BDV413"/>
  <c r="BDU413"/>
  <c r="BDT413"/>
  <c r="BDS413"/>
  <c r="BDR413"/>
  <c r="BDQ413"/>
  <c r="BDP413"/>
  <c r="BDO413"/>
  <c r="BDN413"/>
  <c r="BDM413"/>
  <c r="BDL413"/>
  <c r="BDK413"/>
  <c r="BDJ413"/>
  <c r="BDI413"/>
  <c r="BDH413"/>
  <c r="BDG413"/>
  <c r="BDF413"/>
  <c r="BDE413"/>
  <c r="BDD413"/>
  <c r="BDC413"/>
  <c r="BDB413"/>
  <c r="BDA413"/>
  <c r="BCZ413"/>
  <c r="BCY413"/>
  <c r="BCX413"/>
  <c r="BCW413"/>
  <c r="BCV413"/>
  <c r="BCU413"/>
  <c r="BCT413"/>
  <c r="BCS413"/>
  <c r="BCR413"/>
  <c r="BCQ413"/>
  <c r="BCP413"/>
  <c r="BCO413"/>
  <c r="BCN413"/>
  <c r="BCM413"/>
  <c r="BCL413"/>
  <c r="BCK413"/>
  <c r="BCJ413"/>
  <c r="BCI413"/>
  <c r="BCH413"/>
  <c r="BCG413"/>
  <c r="BCF413"/>
  <c r="BCE413"/>
  <c r="BCD413"/>
  <c r="BCC413"/>
  <c r="BCB413"/>
  <c r="BCA413"/>
  <c r="BBZ413"/>
  <c r="BBY413"/>
  <c r="BBX413"/>
  <c r="BBW413"/>
  <c r="BBV413"/>
  <c r="BBU413"/>
  <c r="BBT413"/>
  <c r="BBS413"/>
  <c r="BBR413"/>
  <c r="BBQ413"/>
  <c r="BBP413"/>
  <c r="BBO413"/>
  <c r="BBN413"/>
  <c r="BBM413"/>
  <c r="BBL413"/>
  <c r="BBK413"/>
  <c r="BBJ413"/>
  <c r="BBI413"/>
  <c r="BBH413"/>
  <c r="BBG413"/>
  <c r="BBF413"/>
  <c r="BBE413"/>
  <c r="BBD413"/>
  <c r="BBC413"/>
  <c r="BBB413"/>
  <c r="BBA413"/>
  <c r="BAZ413"/>
  <c r="BAY413"/>
  <c r="BAX413"/>
  <c r="BAW413"/>
  <c r="BAV413"/>
  <c r="BAU413"/>
  <c r="BAT413"/>
  <c r="BAS413"/>
  <c r="BAR413"/>
  <c r="BAQ413"/>
  <c r="BAP413"/>
  <c r="BAO413"/>
  <c r="BAN413"/>
  <c r="BAM413"/>
  <c r="BAL413"/>
  <c r="BAK413"/>
  <c r="BAJ413"/>
  <c r="BAI413"/>
  <c r="BAH413"/>
  <c r="BAG413"/>
  <c r="BAF413"/>
  <c r="BAE413"/>
  <c r="BAD413"/>
  <c r="BAC413"/>
  <c r="BAB413"/>
  <c r="BAA413"/>
  <c r="AZZ413"/>
  <c r="AZY413"/>
  <c r="AZX413"/>
  <c r="AZW413"/>
  <c r="AZV413"/>
  <c r="AZU413"/>
  <c r="AZT413"/>
  <c r="AZS413"/>
  <c r="AZR413"/>
  <c r="AZQ413"/>
  <c r="AZP413"/>
  <c r="AZO413"/>
  <c r="AZN413"/>
  <c r="AZM413"/>
  <c r="AZL413"/>
  <c r="AZK413"/>
  <c r="AZJ413"/>
  <c r="AZI413"/>
  <c r="AZH413"/>
  <c r="AZG413"/>
  <c r="AZF413"/>
  <c r="AZE413"/>
  <c r="AZD413"/>
  <c r="AZC413"/>
  <c r="AZB413"/>
  <c r="AZA413"/>
  <c r="AYZ413"/>
  <c r="AYY413"/>
  <c r="AYX413"/>
  <c r="AYW413"/>
  <c r="AYV413"/>
  <c r="AYU413"/>
  <c r="AYT413"/>
  <c r="AYS413"/>
  <c r="AYR413"/>
  <c r="AYQ413"/>
  <c r="AYP413"/>
  <c r="AYO413"/>
  <c r="AYN413"/>
  <c r="AYM413"/>
  <c r="AYL413"/>
  <c r="AYK413"/>
  <c r="AYJ413"/>
  <c r="AYI413"/>
  <c r="AYH413"/>
  <c r="AYG413"/>
  <c r="AYF413"/>
  <c r="AYE413"/>
  <c r="AYD413"/>
  <c r="AYC413"/>
  <c r="AYB413"/>
  <c r="AYA413"/>
  <c r="AXZ413"/>
  <c r="AXY413"/>
  <c r="AXX413"/>
  <c r="AXW413"/>
  <c r="AXV413"/>
  <c r="AXU413"/>
  <c r="AXT413"/>
  <c r="AXS413"/>
  <c r="AXR413"/>
  <c r="AXQ413"/>
  <c r="AXP413"/>
  <c r="AXO413"/>
  <c r="AXN413"/>
  <c r="AXM413"/>
  <c r="AXL413"/>
  <c r="AXK413"/>
  <c r="AXJ413"/>
  <c r="AXI413"/>
  <c r="AXH413"/>
  <c r="AXG413"/>
  <c r="AXF413"/>
  <c r="AXE413"/>
  <c r="AXD413"/>
  <c r="AXC413"/>
  <c r="AXB413"/>
  <c r="AXA413"/>
  <c r="AWZ413"/>
  <c r="AWY413"/>
  <c r="AWX413"/>
  <c r="AWW413"/>
  <c r="AWV413"/>
  <c r="AWU413"/>
  <c r="AWT413"/>
  <c r="AWS413"/>
  <c r="AWR413"/>
  <c r="AWQ413"/>
  <c r="AWP413"/>
  <c r="AWO413"/>
  <c r="AWN413"/>
  <c r="AWM413"/>
  <c r="AWL413"/>
  <c r="AWK413"/>
  <c r="AWJ413"/>
  <c r="AWI413"/>
  <c r="AWH413"/>
  <c r="AWG413"/>
  <c r="AWF413"/>
  <c r="AWE413"/>
  <c r="AWD413"/>
  <c r="AWC413"/>
  <c r="AWB413"/>
  <c r="AWA413"/>
  <c r="AVZ413"/>
  <c r="AVY413"/>
  <c r="AVX413"/>
  <c r="AVW413"/>
  <c r="AVV413"/>
  <c r="AVU413"/>
  <c r="AVT413"/>
  <c r="AVS413"/>
  <c r="AVR413"/>
  <c r="AVQ413"/>
  <c r="AVP413"/>
  <c r="AVO413"/>
  <c r="AVN413"/>
  <c r="AVM413"/>
  <c r="AVL413"/>
  <c r="AVK413"/>
  <c r="AVJ413"/>
  <c r="AVI413"/>
  <c r="AVH413"/>
  <c r="AVG413"/>
  <c r="AVF413"/>
  <c r="AVE413"/>
  <c r="AVD413"/>
  <c r="AVC413"/>
  <c r="AVB413"/>
  <c r="AVA413"/>
  <c r="AUZ413"/>
  <c r="AUY413"/>
  <c r="AUX413"/>
  <c r="AUW413"/>
  <c r="AUV413"/>
  <c r="AUU413"/>
  <c r="AUT413"/>
  <c r="AUS413"/>
  <c r="AUR413"/>
  <c r="AUQ413"/>
  <c r="AUP413"/>
  <c r="AUO413"/>
  <c r="AUN413"/>
  <c r="AUM413"/>
  <c r="AUL413"/>
  <c r="AUK413"/>
  <c r="AUJ413"/>
  <c r="AUI413"/>
  <c r="AUH413"/>
  <c r="AUG413"/>
  <c r="AUF413"/>
  <c r="AUE413"/>
  <c r="AUD413"/>
  <c r="AUC413"/>
  <c r="AUB413"/>
  <c r="AUA413"/>
  <c r="ATZ413"/>
  <c r="ATY413"/>
  <c r="ATX413"/>
  <c r="ATW413"/>
  <c r="ATV413"/>
  <c r="ATU413"/>
  <c r="ATT413"/>
  <c r="ATS413"/>
  <c r="ATR413"/>
  <c r="ATQ413"/>
  <c r="ATP413"/>
  <c r="ATO413"/>
  <c r="ATN413"/>
  <c r="ATM413"/>
  <c r="ATL413"/>
  <c r="ATK413"/>
  <c r="ATJ413"/>
  <c r="ATI413"/>
  <c r="ATH413"/>
  <c r="ATG413"/>
  <c r="ATF413"/>
  <c r="ATE413"/>
  <c r="ATD413"/>
  <c r="ATC413"/>
  <c r="ATB413"/>
  <c r="ATA413"/>
  <c r="ASZ413"/>
  <c r="ASY413"/>
  <c r="ASX413"/>
  <c r="ASW413"/>
  <c r="ASV413"/>
  <c r="ASU413"/>
  <c r="AST413"/>
  <c r="ASS413"/>
  <c r="ASR413"/>
  <c r="ASQ413"/>
  <c r="ASP413"/>
  <c r="ASO413"/>
  <c r="ASN413"/>
  <c r="ASM413"/>
  <c r="ASL413"/>
  <c r="ASK413"/>
  <c r="ASJ413"/>
  <c r="ASI413"/>
  <c r="ASH413"/>
  <c r="ASG413"/>
  <c r="ASF413"/>
  <c r="ASE413"/>
  <c r="ASD413"/>
  <c r="ASC413"/>
  <c r="ASB413"/>
  <c r="ASA413"/>
  <c r="ARZ413"/>
  <c r="ARY413"/>
  <c r="ARX413"/>
  <c r="ARW413"/>
  <c r="ARV413"/>
  <c r="ARU413"/>
  <c r="ART413"/>
  <c r="ARS413"/>
  <c r="ARR413"/>
  <c r="ARQ413"/>
  <c r="ARP413"/>
  <c r="ARO413"/>
  <c r="ARN413"/>
  <c r="ARM413"/>
  <c r="ARL413"/>
  <c r="ARK413"/>
  <c r="ARJ413"/>
  <c r="ARI413"/>
  <c r="ARH413"/>
  <c r="ARG413"/>
  <c r="ARF413"/>
  <c r="ARE413"/>
  <c r="ARD413"/>
  <c r="ARC413"/>
  <c r="ARB413"/>
  <c r="ARA413"/>
  <c r="AQZ413"/>
  <c r="AQY413"/>
  <c r="AQX413"/>
  <c r="AQW413"/>
  <c r="AQV413"/>
  <c r="AQU413"/>
  <c r="AQT413"/>
  <c r="AQS413"/>
  <c r="AQR413"/>
  <c r="AQQ413"/>
  <c r="AQP413"/>
  <c r="AQO413"/>
  <c r="AQN413"/>
  <c r="AQM413"/>
  <c r="AQL413"/>
  <c r="AQK413"/>
  <c r="AQJ413"/>
  <c r="AQI413"/>
  <c r="AQH413"/>
  <c r="AQG413"/>
  <c r="AQF413"/>
  <c r="AQE413"/>
  <c r="AQD413"/>
  <c r="AQC413"/>
  <c r="AQB413"/>
  <c r="AQA413"/>
  <c r="APZ413"/>
  <c r="APY413"/>
  <c r="APX413"/>
  <c r="APW413"/>
  <c r="APV413"/>
  <c r="APU413"/>
  <c r="APT413"/>
  <c r="APS413"/>
  <c r="APR413"/>
  <c r="APQ413"/>
  <c r="APP413"/>
  <c r="APO413"/>
  <c r="APN413"/>
  <c r="APM413"/>
  <c r="APL413"/>
  <c r="APK413"/>
  <c r="APJ413"/>
  <c r="API413"/>
  <c r="APH413"/>
  <c r="APG413"/>
  <c r="APF413"/>
  <c r="APE413"/>
  <c r="APD413"/>
  <c r="APC413"/>
  <c r="APB413"/>
  <c r="APA413"/>
  <c r="AOZ413"/>
  <c r="AOY413"/>
  <c r="AOX413"/>
  <c r="AOW413"/>
  <c r="AOV413"/>
  <c r="AOU413"/>
  <c r="AOT413"/>
  <c r="AOS413"/>
  <c r="AOR413"/>
  <c r="AOQ413"/>
  <c r="AOP413"/>
  <c r="AOO413"/>
  <c r="AON413"/>
  <c r="AOM413"/>
  <c r="AOL413"/>
  <c r="AOK413"/>
  <c r="AOJ413"/>
  <c r="AOI413"/>
  <c r="AOH413"/>
  <c r="AOG413"/>
  <c r="AOF413"/>
  <c r="AOE413"/>
  <c r="AOD413"/>
  <c r="AOC413"/>
  <c r="AOB413"/>
  <c r="AOA413"/>
  <c r="ANZ413"/>
  <c r="ANY413"/>
  <c r="ANX413"/>
  <c r="ANW413"/>
  <c r="ANV413"/>
  <c r="ANU413"/>
  <c r="ANT413"/>
  <c r="ANS413"/>
  <c r="ANR413"/>
  <c r="ANQ413"/>
  <c r="ANP413"/>
  <c r="ANO413"/>
  <c r="ANN413"/>
  <c r="ANM413"/>
  <c r="ANL413"/>
  <c r="ANK413"/>
  <c r="ANJ413"/>
  <c r="ANI413"/>
  <c r="ANH413"/>
  <c r="ANG413"/>
  <c r="ANF413"/>
  <c r="ANE413"/>
  <c r="AND413"/>
  <c r="ANC413"/>
  <c r="ANB413"/>
  <c r="ANA413"/>
  <c r="AMZ413"/>
  <c r="AMY413"/>
  <c r="AMX413"/>
  <c r="AMW413"/>
  <c r="AMV413"/>
  <c r="AMU413"/>
  <c r="AMT413"/>
  <c r="AMS413"/>
  <c r="AMR413"/>
  <c r="AMQ413"/>
  <c r="AMP413"/>
  <c r="AMO413"/>
  <c r="AMN413"/>
  <c r="AMM413"/>
  <c r="AML413"/>
  <c r="AMK413"/>
  <c r="AMJ413"/>
  <c r="AMI413"/>
  <c r="AMH413"/>
  <c r="AMG413"/>
  <c r="AMF413"/>
  <c r="AME413"/>
  <c r="AMD413"/>
  <c r="AMC413"/>
  <c r="AMB413"/>
  <c r="AMA413"/>
  <c r="ALZ413"/>
  <c r="ALY413"/>
  <c r="ALX413"/>
  <c r="ALW413"/>
  <c r="ALV413"/>
  <c r="ALU413"/>
  <c r="ALT413"/>
  <c r="ALS413"/>
  <c r="ALR413"/>
  <c r="ALQ413"/>
  <c r="ALP413"/>
  <c r="ALO413"/>
  <c r="ALN413"/>
  <c r="ALM413"/>
  <c r="ALL413"/>
  <c r="ALK413"/>
  <c r="ALJ413"/>
  <c r="ALI413"/>
  <c r="ALH413"/>
  <c r="ALG413"/>
  <c r="ALF413"/>
  <c r="ALE413"/>
  <c r="ALD413"/>
  <c r="ALC413"/>
  <c r="ALB413"/>
  <c r="ALA413"/>
  <c r="AKZ413"/>
  <c r="AKY413"/>
  <c r="AKX413"/>
  <c r="AKW413"/>
  <c r="AKV413"/>
  <c r="AKU413"/>
  <c r="AKT413"/>
  <c r="AKS413"/>
  <c r="AKR413"/>
  <c r="AKQ413"/>
  <c r="AKP413"/>
  <c r="AKO413"/>
  <c r="AKN413"/>
  <c r="AKM413"/>
  <c r="AKL413"/>
  <c r="AKK413"/>
  <c r="AKJ413"/>
  <c r="AKI413"/>
  <c r="AKH413"/>
  <c r="AKG413"/>
  <c r="AKF413"/>
  <c r="AKE413"/>
  <c r="AKD413"/>
  <c r="AKC413"/>
  <c r="AKB413"/>
  <c r="AKA413"/>
  <c r="AJZ413"/>
  <c r="AJY413"/>
  <c r="AJX413"/>
  <c r="AJW413"/>
  <c r="AJV413"/>
  <c r="AJU413"/>
  <c r="AJT413"/>
  <c r="AJS413"/>
  <c r="AJR413"/>
  <c r="AJQ413"/>
  <c r="AJP413"/>
  <c r="AJO413"/>
  <c r="AJN413"/>
  <c r="AJM413"/>
  <c r="AJL413"/>
  <c r="AJK413"/>
  <c r="AJJ413"/>
  <c r="AJI413"/>
  <c r="AJH413"/>
  <c r="AJG413"/>
  <c r="AJF413"/>
  <c r="AJE413"/>
  <c r="AJD413"/>
  <c r="AJC413"/>
  <c r="AJB413"/>
  <c r="AJA413"/>
  <c r="AIZ413"/>
  <c r="AIY413"/>
  <c r="AIX413"/>
  <c r="AIW413"/>
  <c r="AIV413"/>
  <c r="AIU413"/>
  <c r="AIT413"/>
  <c r="AIS413"/>
  <c r="AIR413"/>
  <c r="AIQ413"/>
  <c r="AIP413"/>
  <c r="AIO413"/>
  <c r="AIN413"/>
  <c r="AIM413"/>
  <c r="AIL413"/>
  <c r="AIK413"/>
  <c r="AIJ413"/>
  <c r="AII413"/>
  <c r="AIH413"/>
  <c r="AIG413"/>
  <c r="AIF413"/>
  <c r="AIE413"/>
  <c r="AID413"/>
  <c r="AIC413"/>
  <c r="AIB413"/>
  <c r="AIA413"/>
  <c r="AHZ413"/>
  <c r="AHY413"/>
  <c r="AHX413"/>
  <c r="AHW413"/>
  <c r="AHV413"/>
  <c r="AHU413"/>
  <c r="AHT413"/>
  <c r="AHS413"/>
  <c r="AHR413"/>
  <c r="AHQ413"/>
  <c r="AHP413"/>
  <c r="AHO413"/>
  <c r="AHN413"/>
  <c r="AHM413"/>
  <c r="AHL413"/>
  <c r="AHK413"/>
  <c r="AHJ413"/>
  <c r="AHI413"/>
  <c r="AHH413"/>
  <c r="AHG413"/>
  <c r="AHF413"/>
  <c r="AHE413"/>
  <c r="AHD413"/>
  <c r="AHC413"/>
  <c r="AHB413"/>
  <c r="AHA413"/>
  <c r="AGZ413"/>
  <c r="AGY413"/>
  <c r="AGX413"/>
  <c r="AGW413"/>
  <c r="AGV413"/>
  <c r="AGU413"/>
  <c r="AGT413"/>
  <c r="AGS413"/>
  <c r="AGR413"/>
  <c r="AGQ413"/>
  <c r="AGP413"/>
  <c r="AGO413"/>
  <c r="AGN413"/>
  <c r="AGM413"/>
  <c r="AGL413"/>
  <c r="AGK413"/>
  <c r="AGJ413"/>
  <c r="AGI413"/>
  <c r="AGH413"/>
  <c r="AGG413"/>
  <c r="AGF413"/>
  <c r="AGE413"/>
  <c r="AGD413"/>
  <c r="AGC413"/>
  <c r="AGB413"/>
  <c r="AGA413"/>
  <c r="AFZ413"/>
  <c r="AFY413"/>
  <c r="AFX413"/>
  <c r="AFW413"/>
  <c r="AFV413"/>
  <c r="AFU413"/>
  <c r="AFT413"/>
  <c r="AFS413"/>
  <c r="AFR413"/>
  <c r="AFQ413"/>
  <c r="AFP413"/>
  <c r="AFO413"/>
  <c r="AFN413"/>
  <c r="AFM413"/>
  <c r="AFL413"/>
  <c r="AFK413"/>
  <c r="AFJ413"/>
  <c r="AFI413"/>
  <c r="AFH413"/>
  <c r="AFG413"/>
  <c r="AFF413"/>
  <c r="AFE413"/>
  <c r="AFD413"/>
  <c r="AFC413"/>
  <c r="AFB413"/>
  <c r="AFA413"/>
  <c r="AEZ413"/>
  <c r="AEY413"/>
  <c r="AEX413"/>
  <c r="AEW413"/>
  <c r="AEV413"/>
  <c r="AEU413"/>
  <c r="AET413"/>
  <c r="AES413"/>
  <c r="AER413"/>
  <c r="AEQ413"/>
  <c r="AEP413"/>
  <c r="AEO413"/>
  <c r="AEN413"/>
  <c r="AEM413"/>
  <c r="AEL413"/>
  <c r="AEK413"/>
  <c r="AEJ413"/>
  <c r="AEI413"/>
  <c r="AEH413"/>
  <c r="AEG413"/>
  <c r="AEF413"/>
  <c r="AEE413"/>
  <c r="AED413"/>
  <c r="AEC413"/>
  <c r="AEB413"/>
  <c r="AEA413"/>
  <c r="ADZ413"/>
  <c r="ADY413"/>
  <c r="ADX413"/>
  <c r="ADW413"/>
  <c r="ADV413"/>
  <c r="ADU413"/>
  <c r="ADT413"/>
  <c r="ADS413"/>
  <c r="ADR413"/>
  <c r="ADQ413"/>
  <c r="ADP413"/>
  <c r="ADO413"/>
  <c r="ADN413"/>
  <c r="ADM413"/>
  <c r="ADL413"/>
  <c r="ADK413"/>
  <c r="ADJ413"/>
  <c r="ADI413"/>
  <c r="ADH413"/>
  <c r="ADG413"/>
  <c r="ADF413"/>
  <c r="ADE413"/>
  <c r="ADD413"/>
  <c r="ADC413"/>
  <c r="ADB413"/>
  <c r="ADA413"/>
  <c r="ACZ413"/>
  <c r="ACY413"/>
  <c r="ACX413"/>
  <c r="ACW413"/>
  <c r="ACV413"/>
  <c r="ACU413"/>
  <c r="ACT413"/>
  <c r="ACS413"/>
  <c r="ACR413"/>
  <c r="ACQ413"/>
  <c r="ACP413"/>
  <c r="ACO413"/>
  <c r="ACN413"/>
  <c r="ACM413"/>
  <c r="ACL413"/>
  <c r="ACK413"/>
  <c r="ACJ413"/>
  <c r="ACI413"/>
  <c r="ACH413"/>
  <c r="ACG413"/>
  <c r="ACF413"/>
  <c r="ACE413"/>
  <c r="ACD413"/>
  <c r="ACC413"/>
  <c r="ACB413"/>
  <c r="ACA413"/>
  <c r="ABZ413"/>
  <c r="ABY413"/>
  <c r="ABX413"/>
  <c r="ABW413"/>
  <c r="ABV413"/>
  <c r="ABU413"/>
  <c r="ABT413"/>
  <c r="ABS413"/>
  <c r="ABR413"/>
  <c r="ABQ413"/>
  <c r="ABP413"/>
  <c r="ABO413"/>
  <c r="ABN413"/>
  <c r="ABM413"/>
  <c r="ABL413"/>
  <c r="ABK413"/>
  <c r="ABJ413"/>
  <c r="ABI413"/>
  <c r="ABH413"/>
  <c r="ABG413"/>
  <c r="ABF413"/>
  <c r="ABE413"/>
  <c r="ABD413"/>
  <c r="ABC413"/>
  <c r="ABB413"/>
  <c r="ABA413"/>
  <c r="AAZ413"/>
  <c r="AAY413"/>
  <c r="AAX413"/>
  <c r="AAW413"/>
  <c r="AAV413"/>
  <c r="AAU413"/>
  <c r="AAT413"/>
  <c r="AAS413"/>
  <c r="AAR413"/>
  <c r="AAQ413"/>
  <c r="AAP413"/>
  <c r="AAO413"/>
  <c r="AAN413"/>
  <c r="AAM413"/>
  <c r="AAL413"/>
  <c r="AAK413"/>
  <c r="AAJ413"/>
  <c r="AAI413"/>
  <c r="AAH413"/>
  <c r="AAG413"/>
  <c r="AAF413"/>
  <c r="AAE413"/>
  <c r="AAD413"/>
  <c r="AAC413"/>
  <c r="AAB413"/>
  <c r="AAA413"/>
  <c r="ZZ413"/>
  <c r="ZY413"/>
  <c r="ZX413"/>
  <c r="ZW413"/>
  <c r="ZV413"/>
  <c r="ZU413"/>
  <c r="ZT413"/>
  <c r="ZS413"/>
  <c r="ZR413"/>
  <c r="ZQ413"/>
  <c r="ZP413"/>
  <c r="ZO413"/>
  <c r="ZN413"/>
  <c r="ZM413"/>
  <c r="ZL413"/>
  <c r="ZK413"/>
  <c r="ZJ413"/>
  <c r="ZI413"/>
  <c r="ZH413"/>
  <c r="ZG413"/>
  <c r="ZF413"/>
  <c r="ZE413"/>
  <c r="ZD413"/>
  <c r="ZC413"/>
  <c r="ZB413"/>
  <c r="ZA413"/>
  <c r="YZ413"/>
  <c r="YY413"/>
  <c r="YX413"/>
  <c r="YW413"/>
  <c r="YV413"/>
  <c r="YU413"/>
  <c r="YT413"/>
  <c r="YS413"/>
  <c r="YR413"/>
  <c r="YQ413"/>
  <c r="YP413"/>
  <c r="YO413"/>
  <c r="YN413"/>
  <c r="YM413"/>
  <c r="YL413"/>
  <c r="YK413"/>
  <c r="YJ413"/>
  <c r="YI413"/>
  <c r="YH413"/>
  <c r="YG413"/>
  <c r="YF413"/>
  <c r="YE413"/>
  <c r="YD413"/>
  <c r="YC413"/>
  <c r="YB413"/>
  <c r="YA413"/>
  <c r="XZ413"/>
  <c r="XY413"/>
  <c r="XX413"/>
  <c r="XW413"/>
  <c r="XV413"/>
  <c r="XU413"/>
  <c r="XT413"/>
  <c r="XS413"/>
  <c r="XR413"/>
  <c r="XQ413"/>
  <c r="XP413"/>
  <c r="XO413"/>
  <c r="XN413"/>
  <c r="XM413"/>
  <c r="XL413"/>
  <c r="XK413"/>
  <c r="XJ413"/>
  <c r="XI413"/>
  <c r="XH413"/>
  <c r="XG413"/>
  <c r="XF413"/>
  <c r="XE413"/>
  <c r="XD413"/>
  <c r="XC413"/>
  <c r="XB413"/>
  <c r="XA413"/>
  <c r="WZ413"/>
  <c r="WY413"/>
  <c r="WX413"/>
  <c r="WW413"/>
  <c r="WV413"/>
  <c r="WU413"/>
  <c r="WT413"/>
  <c r="WS413"/>
  <c r="WR413"/>
  <c r="WQ413"/>
  <c r="WP413"/>
  <c r="WO413"/>
  <c r="WN413"/>
  <c r="WM413"/>
  <c r="WL413"/>
  <c r="WK413"/>
  <c r="WJ413"/>
  <c r="WI413"/>
  <c r="WH413"/>
  <c r="WG413"/>
  <c r="WF413"/>
  <c r="WE413"/>
  <c r="WD413"/>
  <c r="WC413"/>
  <c r="WB413"/>
  <c r="WA413"/>
  <c r="VZ413"/>
  <c r="VY413"/>
  <c r="VX413"/>
  <c r="VW413"/>
  <c r="VV413"/>
  <c r="VU413"/>
  <c r="VT413"/>
  <c r="VS413"/>
  <c r="VR413"/>
  <c r="VQ413"/>
  <c r="VP413"/>
  <c r="VO413"/>
  <c r="VN413"/>
  <c r="VM413"/>
  <c r="VL413"/>
  <c r="VK413"/>
  <c r="VJ413"/>
  <c r="VI413"/>
  <c r="VH413"/>
  <c r="VG413"/>
  <c r="VF413"/>
  <c r="VE413"/>
  <c r="VD413"/>
  <c r="VC413"/>
  <c r="VB413"/>
  <c r="VA413"/>
  <c r="UZ413"/>
  <c r="UY413"/>
  <c r="UX413"/>
  <c r="UW413"/>
  <c r="UV413"/>
  <c r="UU413"/>
  <c r="UT413"/>
  <c r="US413"/>
  <c r="UR413"/>
  <c r="UQ413"/>
  <c r="UP413"/>
  <c r="UO413"/>
  <c r="UN413"/>
  <c r="UM413"/>
  <c r="UL413"/>
  <c r="UK413"/>
  <c r="UJ413"/>
  <c r="UI413"/>
  <c r="UH413"/>
  <c r="UG413"/>
  <c r="UF413"/>
  <c r="UE413"/>
  <c r="UD413"/>
  <c r="UC413"/>
  <c r="UB413"/>
  <c r="UA413"/>
  <c r="TZ413"/>
  <c r="TY413"/>
  <c r="TX413"/>
  <c r="TW413"/>
  <c r="TV413"/>
  <c r="TU413"/>
  <c r="TT413"/>
  <c r="TS413"/>
  <c r="TR413"/>
  <c r="TQ413"/>
  <c r="TP413"/>
  <c r="TO413"/>
  <c r="TN413"/>
  <c r="TM413"/>
  <c r="TL413"/>
  <c r="TK413"/>
  <c r="TJ413"/>
  <c r="TI413"/>
  <c r="TH413"/>
  <c r="TG413"/>
  <c r="TF413"/>
  <c r="TE413"/>
  <c r="TD413"/>
  <c r="TC413"/>
  <c r="TB413"/>
  <c r="TA413"/>
  <c r="SZ413"/>
  <c r="SY413"/>
  <c r="SX413"/>
  <c r="SW413"/>
  <c r="SV413"/>
  <c r="SU413"/>
  <c r="ST413"/>
  <c r="SS413"/>
  <c r="SR413"/>
  <c r="SQ413"/>
  <c r="SP413"/>
  <c r="SO413"/>
  <c r="SN413"/>
  <c r="SM413"/>
  <c r="SL413"/>
  <c r="SK413"/>
  <c r="SJ413"/>
  <c r="SI413"/>
  <c r="SH413"/>
  <c r="SG413"/>
  <c r="SF413"/>
  <c r="SE413"/>
  <c r="SD413"/>
  <c r="SC413"/>
  <c r="SB413"/>
  <c r="SA413"/>
  <c r="RZ413"/>
  <c r="RY413"/>
  <c r="RX413"/>
  <c r="RW413"/>
  <c r="RV413"/>
  <c r="RU413"/>
  <c r="RT413"/>
  <c r="RS413"/>
  <c r="RR413"/>
  <c r="RQ413"/>
  <c r="RP413"/>
  <c r="RO413"/>
  <c r="RN413"/>
  <c r="RM413"/>
  <c r="RL413"/>
  <c r="RK413"/>
  <c r="RJ413"/>
  <c r="RI413"/>
  <c r="RH413"/>
  <c r="RG413"/>
  <c r="RF413"/>
  <c r="RE413"/>
  <c r="RD413"/>
  <c r="RC413"/>
  <c r="RB413"/>
  <c r="RA413"/>
  <c r="QZ413"/>
  <c r="QY413"/>
  <c r="QX413"/>
  <c r="QW413"/>
  <c r="QV413"/>
  <c r="QU413"/>
  <c r="QT413"/>
  <c r="QS413"/>
  <c r="QR413"/>
  <c r="QQ413"/>
  <c r="QP413"/>
  <c r="QO413"/>
  <c r="QN413"/>
  <c r="QM413"/>
  <c r="QL413"/>
  <c r="QK413"/>
  <c r="QJ413"/>
  <c r="QI413"/>
  <c r="QH413"/>
  <c r="QG413"/>
  <c r="QF413"/>
  <c r="QE413"/>
  <c r="QD413"/>
  <c r="QC413"/>
  <c r="QB413"/>
  <c r="QA413"/>
  <c r="PZ413"/>
  <c r="PY413"/>
  <c r="PX413"/>
  <c r="PW413"/>
  <c r="PV413"/>
  <c r="PU413"/>
  <c r="PT413"/>
  <c r="PS413"/>
  <c r="PR413"/>
  <c r="PQ413"/>
  <c r="PP413"/>
  <c r="PO413"/>
  <c r="PN413"/>
  <c r="PM413"/>
  <c r="PL413"/>
  <c r="PK413"/>
  <c r="PJ413"/>
  <c r="PI413"/>
  <c r="PH413"/>
  <c r="PG413"/>
  <c r="PF413"/>
  <c r="PE413"/>
  <c r="PD413"/>
  <c r="PC413"/>
  <c r="PB413"/>
  <c r="PA413"/>
  <c r="OZ413"/>
  <c r="OY413"/>
  <c r="OX413"/>
  <c r="OW413"/>
  <c r="OV413"/>
  <c r="OU413"/>
  <c r="OT413"/>
  <c r="OS413"/>
  <c r="OR413"/>
  <c r="OQ413"/>
  <c r="OP413"/>
  <c r="OO413"/>
  <c r="ON413"/>
  <c r="OM413"/>
  <c r="OL413"/>
  <c r="OK413"/>
  <c r="OJ413"/>
  <c r="OI413"/>
  <c r="OH413"/>
  <c r="OG413"/>
  <c r="OF413"/>
  <c r="OE413"/>
  <c r="OD413"/>
  <c r="OC413"/>
  <c r="OB413"/>
  <c r="OA413"/>
  <c r="NZ413"/>
  <c r="NY413"/>
  <c r="NX413"/>
  <c r="NW413"/>
  <c r="NV413"/>
  <c r="NU413"/>
  <c r="NT413"/>
  <c r="NS413"/>
  <c r="NR413"/>
  <c r="NQ413"/>
  <c r="NP413"/>
  <c r="NO413"/>
  <c r="NN413"/>
  <c r="NM413"/>
  <c r="NL413"/>
  <c r="NK413"/>
  <c r="NJ413"/>
  <c r="NI413"/>
  <c r="NH413"/>
  <c r="NG413"/>
  <c r="NF413"/>
  <c r="NE413"/>
  <c r="ND413"/>
  <c r="NC413"/>
  <c r="NB413"/>
  <c r="NA413"/>
  <c r="MZ413"/>
  <c r="MY413"/>
  <c r="MX413"/>
  <c r="MW413"/>
  <c r="MV413"/>
  <c r="MU413"/>
  <c r="MT413"/>
  <c r="MS413"/>
  <c r="MR413"/>
  <c r="MQ413"/>
  <c r="MP413"/>
  <c r="MO413"/>
  <c r="MN413"/>
  <c r="MM413"/>
  <c r="ML413"/>
  <c r="MK413"/>
  <c r="MJ413"/>
  <c r="MI413"/>
  <c r="MH413"/>
  <c r="MG413"/>
  <c r="MF413"/>
  <c r="ME413"/>
  <c r="MD413"/>
  <c r="MC413"/>
  <c r="MB413"/>
  <c r="MA413"/>
  <c r="LZ413"/>
  <c r="LY413"/>
  <c r="LX413"/>
  <c r="LW413"/>
  <c r="LV413"/>
  <c r="LU413"/>
  <c r="LT413"/>
  <c r="LS413"/>
  <c r="LR413"/>
  <c r="LQ413"/>
  <c r="LP413"/>
  <c r="LO413"/>
  <c r="LN413"/>
  <c r="LM413"/>
  <c r="LL413"/>
  <c r="LK413"/>
  <c r="LJ413"/>
  <c r="LI413"/>
  <c r="LH413"/>
  <c r="LG413"/>
  <c r="LF413"/>
  <c r="LE413"/>
  <c r="LD413"/>
  <c r="LC413"/>
  <c r="LB413"/>
  <c r="LA413"/>
  <c r="KZ413"/>
  <c r="KY413"/>
  <c r="KX413"/>
  <c r="KW413"/>
  <c r="KV413"/>
  <c r="KU413"/>
  <c r="KT413"/>
  <c r="KS413"/>
  <c r="KR413"/>
  <c r="KQ413"/>
  <c r="KP413"/>
  <c r="KO413"/>
  <c r="KN413"/>
  <c r="KM413"/>
  <c r="KL413"/>
  <c r="KK413"/>
  <c r="KJ413"/>
  <c r="KI413"/>
  <c r="KH413"/>
  <c r="KG413"/>
  <c r="KF413"/>
  <c r="KE413"/>
  <c r="KD413"/>
  <c r="KC413"/>
  <c r="KB413"/>
  <c r="KA413"/>
  <c r="JZ413"/>
  <c r="JY413"/>
  <c r="JX413"/>
  <c r="JW413"/>
  <c r="JV413"/>
  <c r="JU413"/>
  <c r="JT413"/>
  <c r="JS413"/>
  <c r="JR413"/>
  <c r="JQ413"/>
  <c r="JP413"/>
  <c r="JO413"/>
  <c r="JN413"/>
  <c r="JM413"/>
  <c r="JL413"/>
  <c r="JK413"/>
  <c r="JJ413"/>
  <c r="JI413"/>
  <c r="JH413"/>
  <c r="JG413"/>
  <c r="JF413"/>
  <c r="JE413"/>
  <c r="JD413"/>
  <c r="JC413"/>
  <c r="JB413"/>
  <c r="JA413"/>
  <c r="IZ413"/>
  <c r="IY413"/>
  <c r="IX413"/>
  <c r="IW413"/>
  <c r="IV413"/>
  <c r="IU413"/>
  <c r="IT413"/>
  <c r="IS413"/>
  <c r="IR413"/>
  <c r="IQ413"/>
  <c r="IP413"/>
  <c r="IO413"/>
  <c r="IN413"/>
  <c r="IM413"/>
  <c r="IL413"/>
  <c r="IK413"/>
  <c r="IJ413"/>
  <c r="II413"/>
  <c r="IH413"/>
  <c r="IG413"/>
  <c r="IF413"/>
  <c r="IE413"/>
  <c r="ID413"/>
  <c r="IC413"/>
  <c r="IB413"/>
  <c r="IA413"/>
  <c r="HZ413"/>
  <c r="HY413"/>
  <c r="HX413"/>
  <c r="HW413"/>
  <c r="HV413"/>
  <c r="HU413"/>
  <c r="HT413"/>
  <c r="HS413"/>
  <c r="HR413"/>
  <c r="HQ413"/>
  <c r="HP413"/>
  <c r="HO413"/>
  <c r="HN413"/>
  <c r="HM413"/>
  <c r="HL413"/>
  <c r="HK413"/>
  <c r="HJ413"/>
  <c r="HI413"/>
  <c r="HH413"/>
  <c r="HG413"/>
  <c r="HF413"/>
  <c r="HE413"/>
  <c r="HD413"/>
  <c r="HC413"/>
  <c r="HB413"/>
  <c r="HA413"/>
  <c r="GZ413"/>
  <c r="GY413"/>
  <c r="GX413"/>
  <c r="GW413"/>
  <c r="GV413"/>
  <c r="GU413"/>
  <c r="GT413"/>
  <c r="GS413"/>
  <c r="GR413"/>
  <c r="GQ413"/>
  <c r="GP413"/>
  <c r="GO413"/>
  <c r="GN413"/>
  <c r="GM413"/>
  <c r="GL413"/>
  <c r="GK413"/>
  <c r="GJ413"/>
  <c r="GI413"/>
  <c r="GH413"/>
  <c r="GG413"/>
  <c r="GF413"/>
  <c r="GE413"/>
  <c r="GD413"/>
  <c r="GC413"/>
  <c r="GB413"/>
  <c r="GA413"/>
  <c r="FZ413"/>
  <c r="FY413"/>
  <c r="FX413"/>
  <c r="FW413"/>
  <c r="FV413"/>
  <c r="FU413"/>
  <c r="FT413"/>
  <c r="FS413"/>
  <c r="FR413"/>
  <c r="FQ413"/>
  <c r="FP413"/>
  <c r="FO413"/>
  <c r="FN413"/>
  <c r="FM413"/>
  <c r="FL413"/>
  <c r="FK413"/>
  <c r="FJ413"/>
  <c r="FI413"/>
  <c r="FH413"/>
  <c r="FG413"/>
  <c r="FF413"/>
  <c r="FE413"/>
  <c r="FD413"/>
  <c r="FC413"/>
  <c r="FB413"/>
  <c r="FA413"/>
  <c r="EZ413"/>
  <c r="EY413"/>
  <c r="EX413"/>
  <c r="EW413"/>
  <c r="EV413"/>
  <c r="EU413"/>
  <c r="ET413"/>
  <c r="ES413"/>
  <c r="ER413"/>
  <c r="EQ413"/>
  <c r="EP413"/>
  <c r="EO413"/>
  <c r="EN413"/>
  <c r="EM413"/>
  <c r="EL413"/>
  <c r="EK413"/>
  <c r="EJ413"/>
  <c r="EI413"/>
  <c r="EH413"/>
  <c r="EG413"/>
  <c r="EF413"/>
  <c r="EE413"/>
  <c r="ED413"/>
  <c r="EC413"/>
  <c r="EB413"/>
  <c r="EA413"/>
  <c r="DZ413"/>
  <c r="DY413"/>
  <c r="DX413"/>
  <c r="DW413"/>
  <c r="DV413"/>
  <c r="DU413"/>
  <c r="DT413"/>
  <c r="DS413"/>
  <c r="DR413"/>
  <c r="DQ413"/>
  <c r="DP413"/>
  <c r="DO413"/>
  <c r="DN413"/>
  <c r="DM413"/>
  <c r="DL413"/>
  <c r="DK413"/>
  <c r="DJ413"/>
  <c r="DI413"/>
  <c r="DH413"/>
  <c r="DG413"/>
  <c r="DF413"/>
  <c r="DE413"/>
  <c r="DD413"/>
  <c r="DC413"/>
  <c r="DB413"/>
  <c r="DA413"/>
  <c r="CZ413"/>
  <c r="CY413"/>
  <c r="CX413"/>
  <c r="CW413"/>
  <c r="CV413"/>
  <c r="CU413"/>
  <c r="CT413"/>
  <c r="CS413"/>
  <c r="CR413"/>
  <c r="CQ413"/>
  <c r="CP413"/>
  <c r="CO413"/>
  <c r="CN413"/>
  <c r="CM413"/>
  <c r="CL413"/>
  <c r="CK413"/>
  <c r="CJ413"/>
  <c r="CI413"/>
  <c r="CH413"/>
  <c r="CG413"/>
  <c r="CF413"/>
  <c r="CE413"/>
  <c r="CD413"/>
  <c r="CC413"/>
  <c r="CB413"/>
  <c r="CA413"/>
  <c r="BZ413"/>
  <c r="BY413"/>
  <c r="BX413"/>
  <c r="BW413"/>
  <c r="BV413"/>
  <c r="BU413"/>
  <c r="BT413"/>
  <c r="BS413"/>
  <c r="BR413"/>
  <c r="BQ413"/>
  <c r="BP413"/>
  <c r="BO413"/>
  <c r="BN413"/>
  <c r="BM413"/>
  <c r="BL413"/>
  <c r="BK413"/>
  <c r="BJ413"/>
  <c r="XFD412"/>
  <c r="XFC412"/>
  <c r="XFB412"/>
  <c r="XFA412"/>
  <c r="XEZ412"/>
  <c r="XEY412"/>
  <c r="XEX412"/>
  <c r="XEW412"/>
  <c r="XEV412"/>
  <c r="XEU412"/>
  <c r="XET412"/>
  <c r="XES412"/>
  <c r="XER412"/>
  <c r="XEQ412"/>
  <c r="XEP412"/>
  <c r="XEO412"/>
  <c r="XEN412"/>
  <c r="XEM412"/>
  <c r="XEL412"/>
  <c r="XEK412"/>
  <c r="XEJ412"/>
  <c r="XEI412"/>
  <c r="XEH412"/>
  <c r="XEG412"/>
  <c r="XEF412"/>
  <c r="XEE412"/>
  <c r="XED412"/>
  <c r="XEC412"/>
  <c r="XEB412"/>
  <c r="XEA412"/>
  <c r="XDZ412"/>
  <c r="XDY412"/>
  <c r="XDX412"/>
  <c r="XDW412"/>
  <c r="XDV412"/>
  <c r="XDU412"/>
  <c r="XDT412"/>
  <c r="XDS412"/>
  <c r="XDR412"/>
  <c r="XDQ412"/>
  <c r="XDP412"/>
  <c r="XDO412"/>
  <c r="XDN412"/>
  <c r="XDM412"/>
  <c r="XDL412"/>
  <c r="XDK412"/>
  <c r="XDJ412"/>
  <c r="XDI412"/>
  <c r="XDH412"/>
  <c r="XDG412"/>
  <c r="XDF412"/>
  <c r="XDE412"/>
  <c r="XDD412"/>
  <c r="XDC412"/>
  <c r="XDB412"/>
  <c r="XDA412"/>
  <c r="XCZ412"/>
  <c r="XCY412"/>
  <c r="XCX412"/>
  <c r="XCW412"/>
  <c r="XCV412"/>
  <c r="XCU412"/>
  <c r="XCT412"/>
  <c r="XCS412"/>
  <c r="XCR412"/>
  <c r="XCQ412"/>
  <c r="XCP412"/>
  <c r="XCO412"/>
  <c r="XCN412"/>
  <c r="XCM412"/>
  <c r="XCL412"/>
  <c r="XCK412"/>
  <c r="XCJ412"/>
  <c r="XCI412"/>
  <c r="XCH412"/>
  <c r="XCG412"/>
  <c r="XCF412"/>
  <c r="XCE412"/>
  <c r="XCD412"/>
  <c r="XCC412"/>
  <c r="XCB412"/>
  <c r="XCA412"/>
  <c r="XBZ412"/>
  <c r="XBY412"/>
  <c r="XBX412"/>
  <c r="XBW412"/>
  <c r="XBV412"/>
  <c r="XBU412"/>
  <c r="XBT412"/>
  <c r="XBS412"/>
  <c r="XBR412"/>
  <c r="XBQ412"/>
  <c r="XBP412"/>
  <c r="XBO412"/>
  <c r="XBN412"/>
  <c r="XBM412"/>
  <c r="XBL412"/>
  <c r="XBK412"/>
  <c r="XBJ412"/>
  <c r="XBI412"/>
  <c r="XBH412"/>
  <c r="XBG412"/>
  <c r="XBF412"/>
  <c r="XBE412"/>
  <c r="XBD412"/>
  <c r="XBC412"/>
  <c r="XBB412"/>
  <c r="XBA412"/>
  <c r="XAZ412"/>
  <c r="XAY412"/>
  <c r="XAX412"/>
  <c r="XAW412"/>
  <c r="XAV412"/>
  <c r="XAU412"/>
  <c r="XAT412"/>
  <c r="XAS412"/>
  <c r="XAR412"/>
  <c r="XAQ412"/>
  <c r="XAP412"/>
  <c r="XAO412"/>
  <c r="XAN412"/>
  <c r="XAM412"/>
  <c r="XAL412"/>
  <c r="XAK412"/>
  <c r="XAJ412"/>
  <c r="XAI412"/>
  <c r="XAH412"/>
  <c r="XAG412"/>
  <c r="XAF412"/>
  <c r="XAE412"/>
  <c r="XAD412"/>
  <c r="XAC412"/>
  <c r="XAB412"/>
  <c r="XAA412"/>
  <c r="WZZ412"/>
  <c r="WZY412"/>
  <c r="WZX412"/>
  <c r="WZW412"/>
  <c r="WZV412"/>
  <c r="WZU412"/>
  <c r="WZT412"/>
  <c r="WZS412"/>
  <c r="WZR412"/>
  <c r="WZQ412"/>
  <c r="WZP412"/>
  <c r="WZO412"/>
  <c r="WZN412"/>
  <c r="WZM412"/>
  <c r="WZL412"/>
  <c r="WZK412"/>
  <c r="WZJ412"/>
  <c r="WZI412"/>
  <c r="WZH412"/>
  <c r="WZG412"/>
  <c r="WZF412"/>
  <c r="WZE412"/>
  <c r="WZD412"/>
  <c r="WZC412"/>
  <c r="WZB412"/>
  <c r="WZA412"/>
  <c r="WYZ412"/>
  <c r="WYY412"/>
  <c r="WYX412"/>
  <c r="WYW412"/>
  <c r="WYV412"/>
  <c r="WYU412"/>
  <c r="WYT412"/>
  <c r="WYS412"/>
  <c r="WYR412"/>
  <c r="WYQ412"/>
  <c r="WYP412"/>
  <c r="WYO412"/>
  <c r="WYN412"/>
  <c r="WYM412"/>
  <c r="WYL412"/>
  <c r="WYK412"/>
  <c r="WYJ412"/>
  <c r="WYI412"/>
  <c r="WYH412"/>
  <c r="WYG412"/>
  <c r="WYF412"/>
  <c r="WYE412"/>
  <c r="WYD412"/>
  <c r="WYC412"/>
  <c r="WYB412"/>
  <c r="WYA412"/>
  <c r="WXZ412"/>
  <c r="WXY412"/>
  <c r="WXX412"/>
  <c r="WXW412"/>
  <c r="WXV412"/>
  <c r="WXU412"/>
  <c r="WXT412"/>
  <c r="WXS412"/>
  <c r="WXR412"/>
  <c r="WXQ412"/>
  <c r="WXP412"/>
  <c r="WXO412"/>
  <c r="WXN412"/>
  <c r="WXM412"/>
  <c r="WXL412"/>
  <c r="WXK412"/>
  <c r="WXJ412"/>
  <c r="WXI412"/>
  <c r="WXH412"/>
  <c r="WXG412"/>
  <c r="WXF412"/>
  <c r="WXE412"/>
  <c r="WXD412"/>
  <c r="WXC412"/>
  <c r="WXB412"/>
  <c r="WXA412"/>
  <c r="WWZ412"/>
  <c r="WWY412"/>
  <c r="WWX412"/>
  <c r="WWW412"/>
  <c r="WWV412"/>
  <c r="WWU412"/>
  <c r="WWT412"/>
  <c r="WWS412"/>
  <c r="WWR412"/>
  <c r="WWQ412"/>
  <c r="WWP412"/>
  <c r="WWO412"/>
  <c r="WWN412"/>
  <c r="WWM412"/>
  <c r="WWL412"/>
  <c r="WWK412"/>
  <c r="WWJ412"/>
  <c r="WWI412"/>
  <c r="WWH412"/>
  <c r="WWG412"/>
  <c r="WWF412"/>
  <c r="WWE412"/>
  <c r="WWD412"/>
  <c r="WWC412"/>
  <c r="WWB412"/>
  <c r="WWA412"/>
  <c r="WVZ412"/>
  <c r="WVY412"/>
  <c r="WVX412"/>
  <c r="WVW412"/>
  <c r="WVV412"/>
  <c r="WVU412"/>
  <c r="WVT412"/>
  <c r="WVS412"/>
  <c r="WVR412"/>
  <c r="WVQ412"/>
  <c r="WVP412"/>
  <c r="WVO412"/>
  <c r="WVN412"/>
  <c r="WVM412"/>
  <c r="WVL412"/>
  <c r="WVK412"/>
  <c r="WVJ412"/>
  <c r="WVI412"/>
  <c r="WVH412"/>
  <c r="WVG412"/>
  <c r="WVF412"/>
  <c r="WVE412"/>
  <c r="WVD412"/>
  <c r="WVC412"/>
  <c r="WVB412"/>
  <c r="WVA412"/>
  <c r="WUZ412"/>
  <c r="WUY412"/>
  <c r="WUX412"/>
  <c r="WUW412"/>
  <c r="WUV412"/>
  <c r="WUU412"/>
  <c r="WUT412"/>
  <c r="WUS412"/>
  <c r="WUR412"/>
  <c r="WUQ412"/>
  <c r="WUP412"/>
  <c r="WUO412"/>
  <c r="WUN412"/>
  <c r="WUM412"/>
  <c r="WUL412"/>
  <c r="WUK412"/>
  <c r="WUJ412"/>
  <c r="WUI412"/>
  <c r="WUH412"/>
  <c r="WUG412"/>
  <c r="WUF412"/>
  <c r="WUE412"/>
  <c r="WUD412"/>
  <c r="WUC412"/>
  <c r="WUB412"/>
  <c r="WUA412"/>
  <c r="WTZ412"/>
  <c r="WTY412"/>
  <c r="WTX412"/>
  <c r="WTW412"/>
  <c r="WTV412"/>
  <c r="WTU412"/>
  <c r="WTT412"/>
  <c r="WTS412"/>
  <c r="WTR412"/>
  <c r="WTQ412"/>
  <c r="WTP412"/>
  <c r="WTO412"/>
  <c r="WTN412"/>
  <c r="WTM412"/>
  <c r="WTL412"/>
  <c r="WTK412"/>
  <c r="WTJ412"/>
  <c r="WTI412"/>
  <c r="WTH412"/>
  <c r="WTG412"/>
  <c r="WTF412"/>
  <c r="WTE412"/>
  <c r="WTD412"/>
  <c r="WTC412"/>
  <c r="WTB412"/>
  <c r="WTA412"/>
  <c r="WSZ412"/>
  <c r="WSY412"/>
  <c r="WSX412"/>
  <c r="WSW412"/>
  <c r="WSV412"/>
  <c r="WSU412"/>
  <c r="WST412"/>
  <c r="WSS412"/>
  <c r="WSR412"/>
  <c r="WSQ412"/>
  <c r="WSP412"/>
  <c r="WSO412"/>
  <c r="WSN412"/>
  <c r="WSM412"/>
  <c r="WSL412"/>
  <c r="WSK412"/>
  <c r="WSJ412"/>
  <c r="WSI412"/>
  <c r="WSH412"/>
  <c r="WSG412"/>
  <c r="WSF412"/>
  <c r="WSE412"/>
  <c r="WSD412"/>
  <c r="WSC412"/>
  <c r="WSB412"/>
  <c r="WSA412"/>
  <c r="WRZ412"/>
  <c r="WRY412"/>
  <c r="WRX412"/>
  <c r="WRW412"/>
  <c r="WRV412"/>
  <c r="WRU412"/>
  <c r="WRT412"/>
  <c r="WRS412"/>
  <c r="WRR412"/>
  <c r="WRQ412"/>
  <c r="WRP412"/>
  <c r="WRO412"/>
  <c r="WRN412"/>
  <c r="WRM412"/>
  <c r="WRL412"/>
  <c r="WRK412"/>
  <c r="WRJ412"/>
  <c r="WRI412"/>
  <c r="WRH412"/>
  <c r="WRG412"/>
  <c r="WRF412"/>
  <c r="WRE412"/>
  <c r="WRD412"/>
  <c r="WRC412"/>
  <c r="WRB412"/>
  <c r="WRA412"/>
  <c r="WQZ412"/>
  <c r="WQY412"/>
  <c r="WQX412"/>
  <c r="WQW412"/>
  <c r="WQV412"/>
  <c r="WQU412"/>
  <c r="WQT412"/>
  <c r="WQS412"/>
  <c r="WQR412"/>
  <c r="WQQ412"/>
  <c r="WQP412"/>
  <c r="WQO412"/>
  <c r="WQN412"/>
  <c r="WQM412"/>
  <c r="WQL412"/>
  <c r="WQK412"/>
  <c r="WQJ412"/>
  <c r="WQI412"/>
  <c r="WQH412"/>
  <c r="WQG412"/>
  <c r="WQF412"/>
  <c r="WQE412"/>
  <c r="WQD412"/>
  <c r="WQC412"/>
  <c r="WQB412"/>
  <c r="WQA412"/>
  <c r="WPZ412"/>
  <c r="WPY412"/>
  <c r="WPX412"/>
  <c r="WPW412"/>
  <c r="WPV412"/>
  <c r="WPU412"/>
  <c r="WPT412"/>
  <c r="WPS412"/>
  <c r="WPR412"/>
  <c r="WPQ412"/>
  <c r="WPP412"/>
  <c r="WPO412"/>
  <c r="WPN412"/>
  <c r="WPM412"/>
  <c r="WPL412"/>
  <c r="WPK412"/>
  <c r="WPJ412"/>
  <c r="WPI412"/>
  <c r="WPH412"/>
  <c r="WPG412"/>
  <c r="WPF412"/>
  <c r="WPE412"/>
  <c r="WPD412"/>
  <c r="WPC412"/>
  <c r="WPB412"/>
  <c r="WPA412"/>
  <c r="WOZ412"/>
  <c r="WOY412"/>
  <c r="WOX412"/>
  <c r="WOW412"/>
  <c r="WOV412"/>
  <c r="WOU412"/>
  <c r="WOT412"/>
  <c r="WOS412"/>
  <c r="WOR412"/>
  <c r="WOQ412"/>
  <c r="WOP412"/>
  <c r="WOO412"/>
  <c r="WON412"/>
  <c r="WOM412"/>
  <c r="WOL412"/>
  <c r="WOK412"/>
  <c r="WOJ412"/>
  <c r="WOI412"/>
  <c r="WOH412"/>
  <c r="WOG412"/>
  <c r="WOF412"/>
  <c r="WOE412"/>
  <c r="WOD412"/>
  <c r="WOC412"/>
  <c r="WOB412"/>
  <c r="WOA412"/>
  <c r="WNZ412"/>
  <c r="WNY412"/>
  <c r="WNX412"/>
  <c r="WNW412"/>
  <c r="WNV412"/>
  <c r="WNU412"/>
  <c r="WNT412"/>
  <c r="WNS412"/>
  <c r="WNR412"/>
  <c r="WNQ412"/>
  <c r="WNP412"/>
  <c r="WNO412"/>
  <c r="WNN412"/>
  <c r="WNM412"/>
  <c r="WNL412"/>
  <c r="WNK412"/>
  <c r="WNJ412"/>
  <c r="WNI412"/>
  <c r="WNH412"/>
  <c r="WNG412"/>
  <c r="WNF412"/>
  <c r="WNE412"/>
  <c r="WND412"/>
  <c r="WNC412"/>
  <c r="WNB412"/>
  <c r="WNA412"/>
  <c r="WMZ412"/>
  <c r="WMY412"/>
  <c r="WMX412"/>
  <c r="WMW412"/>
  <c r="WMV412"/>
  <c r="WMU412"/>
  <c r="WMT412"/>
  <c r="WMS412"/>
  <c r="WMR412"/>
  <c r="WMQ412"/>
  <c r="WMP412"/>
  <c r="WMO412"/>
  <c r="WMN412"/>
  <c r="WMM412"/>
  <c r="WML412"/>
  <c r="WMK412"/>
  <c r="WMJ412"/>
  <c r="WMI412"/>
  <c r="WMH412"/>
  <c r="WMG412"/>
  <c r="WMF412"/>
  <c r="WME412"/>
  <c r="WMD412"/>
  <c r="WMC412"/>
  <c r="WMB412"/>
  <c r="WMA412"/>
  <c r="WLZ412"/>
  <c r="WLY412"/>
  <c r="WLX412"/>
  <c r="WLW412"/>
  <c r="WLV412"/>
  <c r="WLU412"/>
  <c r="WLT412"/>
  <c r="WLS412"/>
  <c r="WLR412"/>
  <c r="WLQ412"/>
  <c r="WLP412"/>
  <c r="WLO412"/>
  <c r="WLN412"/>
  <c r="WLM412"/>
  <c r="WLL412"/>
  <c r="WLK412"/>
  <c r="WLJ412"/>
  <c r="WLI412"/>
  <c r="WLH412"/>
  <c r="WLG412"/>
  <c r="WLF412"/>
  <c r="WLE412"/>
  <c r="WLD412"/>
  <c r="WLC412"/>
  <c r="WLB412"/>
  <c r="WLA412"/>
  <c r="WKZ412"/>
  <c r="WKY412"/>
  <c r="WKX412"/>
  <c r="WKW412"/>
  <c r="WKV412"/>
  <c r="WKU412"/>
  <c r="WKT412"/>
  <c r="WKS412"/>
  <c r="WKR412"/>
  <c r="WKQ412"/>
  <c r="WKP412"/>
  <c r="WKO412"/>
  <c r="WKN412"/>
  <c r="WKM412"/>
  <c r="WKL412"/>
  <c r="WKK412"/>
  <c r="WKJ412"/>
  <c r="WKI412"/>
  <c r="WKH412"/>
  <c r="WKG412"/>
  <c r="WKF412"/>
  <c r="WKE412"/>
  <c r="WKD412"/>
  <c r="WKC412"/>
  <c r="WKB412"/>
  <c r="WKA412"/>
  <c r="WJZ412"/>
  <c r="WJY412"/>
  <c r="WJX412"/>
  <c r="WJW412"/>
  <c r="WJV412"/>
  <c r="WJU412"/>
  <c r="WJT412"/>
  <c r="WJS412"/>
  <c r="WJR412"/>
  <c r="WJQ412"/>
  <c r="WJP412"/>
  <c r="WJO412"/>
  <c r="WJN412"/>
  <c r="WJM412"/>
  <c r="WJL412"/>
  <c r="WJK412"/>
  <c r="WJJ412"/>
  <c r="WJI412"/>
  <c r="WJH412"/>
  <c r="WJG412"/>
  <c r="WJF412"/>
  <c r="WJE412"/>
  <c r="WJD412"/>
  <c r="WJC412"/>
  <c r="WJB412"/>
  <c r="WJA412"/>
  <c r="WIZ412"/>
  <c r="WIY412"/>
  <c r="WIX412"/>
  <c r="WIW412"/>
  <c r="WIV412"/>
  <c r="WIU412"/>
  <c r="WIT412"/>
  <c r="WIS412"/>
  <c r="WIR412"/>
  <c r="WIQ412"/>
  <c r="WIP412"/>
  <c r="WIO412"/>
  <c r="WIN412"/>
  <c r="WIM412"/>
  <c r="WIL412"/>
  <c r="WIK412"/>
  <c r="WIJ412"/>
  <c r="WII412"/>
  <c r="WIH412"/>
  <c r="WIG412"/>
  <c r="WIF412"/>
  <c r="WIE412"/>
  <c r="WID412"/>
  <c r="WIC412"/>
  <c r="WIB412"/>
  <c r="WIA412"/>
  <c r="WHZ412"/>
  <c r="WHY412"/>
  <c r="WHX412"/>
  <c r="WHW412"/>
  <c r="WHV412"/>
  <c r="WHU412"/>
  <c r="WHT412"/>
  <c r="WHS412"/>
  <c r="WHR412"/>
  <c r="WHQ412"/>
  <c r="WHP412"/>
  <c r="WHO412"/>
  <c r="WHN412"/>
  <c r="WHM412"/>
  <c r="WHL412"/>
  <c r="WHK412"/>
  <c r="WHJ412"/>
  <c r="WHI412"/>
  <c r="WHH412"/>
  <c r="WHG412"/>
  <c r="WHF412"/>
  <c r="WHE412"/>
  <c r="WHD412"/>
  <c r="WHC412"/>
  <c r="WHB412"/>
  <c r="WHA412"/>
  <c r="WGZ412"/>
  <c r="WGY412"/>
  <c r="WGX412"/>
  <c r="WGW412"/>
  <c r="WGV412"/>
  <c r="WGU412"/>
  <c r="WGT412"/>
  <c r="WGS412"/>
  <c r="WGR412"/>
  <c r="WGQ412"/>
  <c r="WGP412"/>
  <c r="WGO412"/>
  <c r="WGN412"/>
  <c r="WGM412"/>
  <c r="WGL412"/>
  <c r="WGK412"/>
  <c r="WGJ412"/>
  <c r="WGI412"/>
  <c r="WGH412"/>
  <c r="WGG412"/>
  <c r="WGF412"/>
  <c r="WGE412"/>
  <c r="WGD412"/>
  <c r="WGC412"/>
  <c r="WGB412"/>
  <c r="WGA412"/>
  <c r="WFZ412"/>
  <c r="WFY412"/>
  <c r="WFX412"/>
  <c r="WFW412"/>
  <c r="WFV412"/>
  <c r="WFU412"/>
  <c r="WFT412"/>
  <c r="WFS412"/>
  <c r="WFR412"/>
  <c r="WFQ412"/>
  <c r="WFP412"/>
  <c r="WFO412"/>
  <c r="WFN412"/>
  <c r="WFM412"/>
  <c r="WFL412"/>
  <c r="WFK412"/>
  <c r="WFJ412"/>
  <c r="WFI412"/>
  <c r="WFH412"/>
  <c r="WFG412"/>
  <c r="WFF412"/>
  <c r="WFE412"/>
  <c r="WFD412"/>
  <c r="WFC412"/>
  <c r="WFB412"/>
  <c r="WFA412"/>
  <c r="WEZ412"/>
  <c r="WEY412"/>
  <c r="WEX412"/>
  <c r="WEW412"/>
  <c r="WEV412"/>
  <c r="WEU412"/>
  <c r="WET412"/>
  <c r="WES412"/>
  <c r="WER412"/>
  <c r="WEQ412"/>
  <c r="WEP412"/>
  <c r="WEO412"/>
  <c r="WEN412"/>
  <c r="WEM412"/>
  <c r="WEL412"/>
  <c r="WEK412"/>
  <c r="WEJ412"/>
  <c r="WEI412"/>
  <c r="WEH412"/>
  <c r="WEG412"/>
  <c r="WEF412"/>
  <c r="WEE412"/>
  <c r="WED412"/>
  <c r="WEC412"/>
  <c r="WEB412"/>
  <c r="WEA412"/>
  <c r="WDZ412"/>
  <c r="WDY412"/>
  <c r="WDX412"/>
  <c r="WDW412"/>
  <c r="WDV412"/>
  <c r="WDU412"/>
  <c r="WDT412"/>
  <c r="WDS412"/>
  <c r="WDR412"/>
  <c r="WDQ412"/>
  <c r="WDP412"/>
  <c r="WDO412"/>
  <c r="WDN412"/>
  <c r="WDM412"/>
  <c r="WDL412"/>
  <c r="WDK412"/>
  <c r="WDJ412"/>
  <c r="WDI412"/>
  <c r="WDH412"/>
  <c r="WDG412"/>
  <c r="WDF412"/>
  <c r="WDE412"/>
  <c r="WDD412"/>
  <c r="WDC412"/>
  <c r="WDB412"/>
  <c r="WDA412"/>
  <c r="WCZ412"/>
  <c r="WCY412"/>
  <c r="WCX412"/>
  <c r="WCW412"/>
  <c r="WCV412"/>
  <c r="WCU412"/>
  <c r="WCT412"/>
  <c r="WCS412"/>
  <c r="WCR412"/>
  <c r="WCQ412"/>
  <c r="WCP412"/>
  <c r="WCO412"/>
  <c r="WCN412"/>
  <c r="WCM412"/>
  <c r="WCL412"/>
  <c r="WCK412"/>
  <c r="WCJ412"/>
  <c r="WCI412"/>
  <c r="WCH412"/>
  <c r="WCG412"/>
  <c r="WCF412"/>
  <c r="WCE412"/>
  <c r="WCD412"/>
  <c r="WCC412"/>
  <c r="WCB412"/>
  <c r="WCA412"/>
  <c r="WBZ412"/>
  <c r="WBY412"/>
  <c r="WBX412"/>
  <c r="WBW412"/>
  <c r="WBV412"/>
  <c r="WBU412"/>
  <c r="WBT412"/>
  <c r="WBS412"/>
  <c r="WBR412"/>
  <c r="WBQ412"/>
  <c r="WBP412"/>
  <c r="WBO412"/>
  <c r="WBN412"/>
  <c r="WBM412"/>
  <c r="WBL412"/>
  <c r="WBK412"/>
  <c r="WBJ412"/>
  <c r="WBI412"/>
  <c r="WBH412"/>
  <c r="WBG412"/>
  <c r="WBF412"/>
  <c r="WBE412"/>
  <c r="WBD412"/>
  <c r="WBC412"/>
  <c r="WBB412"/>
  <c r="WBA412"/>
  <c r="WAZ412"/>
  <c r="WAY412"/>
  <c r="WAX412"/>
  <c r="WAW412"/>
  <c r="WAV412"/>
  <c r="WAU412"/>
  <c r="WAT412"/>
  <c r="WAS412"/>
  <c r="WAR412"/>
  <c r="WAQ412"/>
  <c r="WAP412"/>
  <c r="WAO412"/>
  <c r="WAN412"/>
  <c r="WAM412"/>
  <c r="WAL412"/>
  <c r="WAK412"/>
  <c r="WAJ412"/>
  <c r="WAI412"/>
  <c r="WAH412"/>
  <c r="WAG412"/>
  <c r="WAF412"/>
  <c r="WAE412"/>
  <c r="WAD412"/>
  <c r="WAC412"/>
  <c r="WAB412"/>
  <c r="WAA412"/>
  <c r="VZZ412"/>
  <c r="VZY412"/>
  <c r="VZX412"/>
  <c r="VZW412"/>
  <c r="VZV412"/>
  <c r="VZU412"/>
  <c r="VZT412"/>
  <c r="VZS412"/>
  <c r="VZR412"/>
  <c r="VZQ412"/>
  <c r="VZP412"/>
  <c r="VZO412"/>
  <c r="VZN412"/>
  <c r="VZM412"/>
  <c r="VZL412"/>
  <c r="VZK412"/>
  <c r="VZJ412"/>
  <c r="VZI412"/>
  <c r="VZH412"/>
  <c r="VZG412"/>
  <c r="VZF412"/>
  <c r="VZE412"/>
  <c r="VZD412"/>
  <c r="VZC412"/>
  <c r="VZB412"/>
  <c r="VZA412"/>
  <c r="VYZ412"/>
  <c r="VYY412"/>
  <c r="VYX412"/>
  <c r="VYW412"/>
  <c r="VYV412"/>
  <c r="VYU412"/>
  <c r="VYT412"/>
  <c r="VYS412"/>
  <c r="VYR412"/>
  <c r="VYQ412"/>
  <c r="VYP412"/>
  <c r="VYO412"/>
  <c r="VYN412"/>
  <c r="VYM412"/>
  <c r="VYL412"/>
  <c r="VYK412"/>
  <c r="VYJ412"/>
  <c r="VYI412"/>
  <c r="VYH412"/>
  <c r="VYG412"/>
  <c r="VYF412"/>
  <c r="VYE412"/>
  <c r="VYD412"/>
  <c r="VYC412"/>
  <c r="VYB412"/>
  <c r="VYA412"/>
  <c r="VXZ412"/>
  <c r="VXY412"/>
  <c r="VXX412"/>
  <c r="VXW412"/>
  <c r="VXV412"/>
  <c r="VXU412"/>
  <c r="VXT412"/>
  <c r="VXS412"/>
  <c r="VXR412"/>
  <c r="VXQ412"/>
  <c r="VXP412"/>
  <c r="VXO412"/>
  <c r="VXN412"/>
  <c r="VXM412"/>
  <c r="VXL412"/>
  <c r="VXK412"/>
  <c r="VXJ412"/>
  <c r="VXI412"/>
  <c r="VXH412"/>
  <c r="VXG412"/>
  <c r="VXF412"/>
  <c r="VXE412"/>
  <c r="VXD412"/>
  <c r="VXC412"/>
  <c r="VXB412"/>
  <c r="VXA412"/>
  <c r="VWZ412"/>
  <c r="VWY412"/>
  <c r="VWX412"/>
  <c r="VWW412"/>
  <c r="VWV412"/>
  <c r="VWU412"/>
  <c r="VWT412"/>
  <c r="VWS412"/>
  <c r="VWR412"/>
  <c r="VWQ412"/>
  <c r="VWP412"/>
  <c r="VWO412"/>
  <c r="VWN412"/>
  <c r="VWM412"/>
  <c r="VWL412"/>
  <c r="VWK412"/>
  <c r="VWJ412"/>
  <c r="VWI412"/>
  <c r="VWH412"/>
  <c r="VWG412"/>
  <c r="VWF412"/>
  <c r="VWE412"/>
  <c r="VWD412"/>
  <c r="VWC412"/>
  <c r="VWB412"/>
  <c r="VWA412"/>
  <c r="VVZ412"/>
  <c r="VVY412"/>
  <c r="VVX412"/>
  <c r="VVW412"/>
  <c r="VVV412"/>
  <c r="VVU412"/>
  <c r="VVT412"/>
  <c r="VVS412"/>
  <c r="VVR412"/>
  <c r="VVQ412"/>
  <c r="VVP412"/>
  <c r="VVO412"/>
  <c r="VVN412"/>
  <c r="VVM412"/>
  <c r="VVL412"/>
  <c r="VVK412"/>
  <c r="VVJ412"/>
  <c r="VVI412"/>
  <c r="VVH412"/>
  <c r="VVG412"/>
  <c r="VVF412"/>
  <c r="VVE412"/>
  <c r="VVD412"/>
  <c r="VVC412"/>
  <c r="VVB412"/>
  <c r="VVA412"/>
  <c r="VUZ412"/>
  <c r="VUY412"/>
  <c r="VUX412"/>
  <c r="VUW412"/>
  <c r="VUV412"/>
  <c r="VUU412"/>
  <c r="VUT412"/>
  <c r="VUS412"/>
  <c r="VUR412"/>
  <c r="VUQ412"/>
  <c r="VUP412"/>
  <c r="VUO412"/>
  <c r="VUN412"/>
  <c r="VUM412"/>
  <c r="VUL412"/>
  <c r="VUK412"/>
  <c r="VUJ412"/>
  <c r="VUI412"/>
  <c r="VUH412"/>
  <c r="VUG412"/>
  <c r="VUF412"/>
  <c r="VUE412"/>
  <c r="VUD412"/>
  <c r="VUC412"/>
  <c r="VUB412"/>
  <c r="VUA412"/>
  <c r="VTZ412"/>
  <c r="VTY412"/>
  <c r="VTX412"/>
  <c r="VTW412"/>
  <c r="VTV412"/>
  <c r="VTU412"/>
  <c r="VTT412"/>
  <c r="VTS412"/>
  <c r="VTR412"/>
  <c r="VTQ412"/>
  <c r="VTP412"/>
  <c r="VTO412"/>
  <c r="VTN412"/>
  <c r="VTM412"/>
  <c r="VTL412"/>
  <c r="VTK412"/>
  <c r="VTJ412"/>
  <c r="VTI412"/>
  <c r="VTH412"/>
  <c r="VTG412"/>
  <c r="VTF412"/>
  <c r="VTE412"/>
  <c r="VTD412"/>
  <c r="VTC412"/>
  <c r="VTB412"/>
  <c r="VTA412"/>
  <c r="VSZ412"/>
  <c r="VSY412"/>
  <c r="VSX412"/>
  <c r="VSW412"/>
  <c r="VSV412"/>
  <c r="VSU412"/>
  <c r="VST412"/>
  <c r="VSS412"/>
  <c r="VSR412"/>
  <c r="VSQ412"/>
  <c r="VSP412"/>
  <c r="VSO412"/>
  <c r="VSN412"/>
  <c r="VSM412"/>
  <c r="VSL412"/>
  <c r="VSK412"/>
  <c r="VSJ412"/>
  <c r="VSI412"/>
  <c r="VSH412"/>
  <c r="VSG412"/>
  <c r="VSF412"/>
  <c r="VSE412"/>
  <c r="VSD412"/>
  <c r="VSC412"/>
  <c r="VSB412"/>
  <c r="VSA412"/>
  <c r="VRZ412"/>
  <c r="VRY412"/>
  <c r="VRX412"/>
  <c r="VRW412"/>
  <c r="VRV412"/>
  <c r="VRU412"/>
  <c r="VRT412"/>
  <c r="VRS412"/>
  <c r="VRR412"/>
  <c r="VRQ412"/>
  <c r="VRP412"/>
  <c r="VRO412"/>
  <c r="VRN412"/>
  <c r="VRM412"/>
  <c r="VRL412"/>
  <c r="VRK412"/>
  <c r="VRJ412"/>
  <c r="VRI412"/>
  <c r="VRH412"/>
  <c r="VRG412"/>
  <c r="VRF412"/>
  <c r="VRE412"/>
  <c r="VRD412"/>
  <c r="VRC412"/>
  <c r="VRB412"/>
  <c r="VRA412"/>
  <c r="VQZ412"/>
  <c r="VQY412"/>
  <c r="VQX412"/>
  <c r="VQW412"/>
  <c r="VQV412"/>
  <c r="VQU412"/>
  <c r="VQT412"/>
  <c r="VQS412"/>
  <c r="VQR412"/>
  <c r="VQQ412"/>
  <c r="VQP412"/>
  <c r="VQO412"/>
  <c r="VQN412"/>
  <c r="VQM412"/>
  <c r="VQL412"/>
  <c r="VQK412"/>
  <c r="VQJ412"/>
  <c r="VQI412"/>
  <c r="VQH412"/>
  <c r="VQG412"/>
  <c r="VQF412"/>
  <c r="VQE412"/>
  <c r="VQD412"/>
  <c r="VQC412"/>
  <c r="VQB412"/>
  <c r="VQA412"/>
  <c r="VPZ412"/>
  <c r="VPY412"/>
  <c r="VPX412"/>
  <c r="VPW412"/>
  <c r="VPV412"/>
  <c r="VPU412"/>
  <c r="VPT412"/>
  <c r="VPS412"/>
  <c r="VPR412"/>
  <c r="VPQ412"/>
  <c r="VPP412"/>
  <c r="VPO412"/>
  <c r="VPN412"/>
  <c r="VPM412"/>
  <c r="VPL412"/>
  <c r="VPK412"/>
  <c r="VPJ412"/>
  <c r="VPI412"/>
  <c r="VPH412"/>
  <c r="VPG412"/>
  <c r="VPF412"/>
  <c r="VPE412"/>
  <c r="VPD412"/>
  <c r="VPC412"/>
  <c r="VPB412"/>
  <c r="VPA412"/>
  <c r="VOZ412"/>
  <c r="VOY412"/>
  <c r="VOX412"/>
  <c r="VOW412"/>
  <c r="VOV412"/>
  <c r="VOU412"/>
  <c r="VOT412"/>
  <c r="VOS412"/>
  <c r="VOR412"/>
  <c r="VOQ412"/>
  <c r="VOP412"/>
  <c r="VOO412"/>
  <c r="VON412"/>
  <c r="VOM412"/>
  <c r="VOL412"/>
  <c r="VOK412"/>
  <c r="VOJ412"/>
  <c r="VOI412"/>
  <c r="VOH412"/>
  <c r="VOG412"/>
  <c r="VOF412"/>
  <c r="VOE412"/>
  <c r="VOD412"/>
  <c r="VOC412"/>
  <c r="VOB412"/>
  <c r="VOA412"/>
  <c r="VNZ412"/>
  <c r="VNY412"/>
  <c r="VNX412"/>
  <c r="VNW412"/>
  <c r="VNV412"/>
  <c r="VNU412"/>
  <c r="VNT412"/>
  <c r="VNS412"/>
  <c r="VNR412"/>
  <c r="VNQ412"/>
  <c r="VNP412"/>
  <c r="VNO412"/>
  <c r="VNN412"/>
  <c r="VNM412"/>
  <c r="VNL412"/>
  <c r="VNK412"/>
  <c r="VNJ412"/>
  <c r="VNI412"/>
  <c r="VNH412"/>
  <c r="VNG412"/>
  <c r="VNF412"/>
  <c r="VNE412"/>
  <c r="VND412"/>
  <c r="VNC412"/>
  <c r="VNB412"/>
  <c r="VNA412"/>
  <c r="VMZ412"/>
  <c r="VMY412"/>
  <c r="VMX412"/>
  <c r="VMW412"/>
  <c r="VMV412"/>
  <c r="VMU412"/>
  <c r="VMT412"/>
  <c r="VMS412"/>
  <c r="VMR412"/>
  <c r="VMQ412"/>
  <c r="VMP412"/>
  <c r="VMO412"/>
  <c r="VMN412"/>
  <c r="VMM412"/>
  <c r="VML412"/>
  <c r="VMK412"/>
  <c r="VMJ412"/>
  <c r="VMI412"/>
  <c r="VMH412"/>
  <c r="VMG412"/>
  <c r="VMF412"/>
  <c r="VME412"/>
  <c r="VMD412"/>
  <c r="VMC412"/>
  <c r="VMB412"/>
  <c r="VMA412"/>
  <c r="VLZ412"/>
  <c r="VLY412"/>
  <c r="VLX412"/>
  <c r="VLW412"/>
  <c r="VLV412"/>
  <c r="VLU412"/>
  <c r="VLT412"/>
  <c r="VLS412"/>
  <c r="VLR412"/>
  <c r="VLQ412"/>
  <c r="VLP412"/>
  <c r="VLO412"/>
  <c r="VLN412"/>
  <c r="VLM412"/>
  <c r="VLL412"/>
  <c r="VLK412"/>
  <c r="VLJ412"/>
  <c r="VLI412"/>
  <c r="VLH412"/>
  <c r="VLG412"/>
  <c r="VLF412"/>
  <c r="VLE412"/>
  <c r="VLD412"/>
  <c r="VLC412"/>
  <c r="VLB412"/>
  <c r="VLA412"/>
  <c r="VKZ412"/>
  <c r="VKY412"/>
  <c r="VKX412"/>
  <c r="VKW412"/>
  <c r="VKV412"/>
  <c r="VKU412"/>
  <c r="VKT412"/>
  <c r="VKS412"/>
  <c r="VKR412"/>
  <c r="VKQ412"/>
  <c r="VKP412"/>
  <c r="VKO412"/>
  <c r="VKN412"/>
  <c r="VKM412"/>
  <c r="VKL412"/>
  <c r="VKK412"/>
  <c r="VKJ412"/>
  <c r="VKI412"/>
  <c r="VKH412"/>
  <c r="VKG412"/>
  <c r="VKF412"/>
  <c r="VKE412"/>
  <c r="VKD412"/>
  <c r="VKC412"/>
  <c r="VKB412"/>
  <c r="VKA412"/>
  <c r="VJZ412"/>
  <c r="VJY412"/>
  <c r="VJX412"/>
  <c r="VJW412"/>
  <c r="VJV412"/>
  <c r="VJU412"/>
  <c r="VJT412"/>
  <c r="VJS412"/>
  <c r="VJR412"/>
  <c r="VJQ412"/>
  <c r="VJP412"/>
  <c r="VJO412"/>
  <c r="VJN412"/>
  <c r="VJM412"/>
  <c r="VJL412"/>
  <c r="VJK412"/>
  <c r="VJJ412"/>
  <c r="VJI412"/>
  <c r="VJH412"/>
  <c r="VJG412"/>
  <c r="VJF412"/>
  <c r="VJE412"/>
  <c r="VJD412"/>
  <c r="VJC412"/>
  <c r="VJB412"/>
  <c r="VJA412"/>
  <c r="VIZ412"/>
  <c r="VIY412"/>
  <c r="VIX412"/>
  <c r="VIW412"/>
  <c r="VIV412"/>
  <c r="VIU412"/>
  <c r="VIT412"/>
  <c r="VIS412"/>
  <c r="VIR412"/>
  <c r="VIQ412"/>
  <c r="VIP412"/>
  <c r="VIO412"/>
  <c r="VIN412"/>
  <c r="VIM412"/>
  <c r="VIL412"/>
  <c r="VIK412"/>
  <c r="VIJ412"/>
  <c r="VII412"/>
  <c r="VIH412"/>
  <c r="VIG412"/>
  <c r="VIF412"/>
  <c r="VIE412"/>
  <c r="VID412"/>
  <c r="VIC412"/>
  <c r="VIB412"/>
  <c r="VIA412"/>
  <c r="VHZ412"/>
  <c r="VHY412"/>
  <c r="VHX412"/>
  <c r="VHW412"/>
  <c r="VHV412"/>
  <c r="VHU412"/>
  <c r="VHT412"/>
  <c r="VHS412"/>
  <c r="VHR412"/>
  <c r="VHQ412"/>
  <c r="VHP412"/>
  <c r="VHO412"/>
  <c r="VHN412"/>
  <c r="VHM412"/>
  <c r="VHL412"/>
  <c r="VHK412"/>
  <c r="VHJ412"/>
  <c r="VHI412"/>
  <c r="VHH412"/>
  <c r="VHG412"/>
  <c r="VHF412"/>
  <c r="VHE412"/>
  <c r="VHD412"/>
  <c r="VHC412"/>
  <c r="VHB412"/>
  <c r="VHA412"/>
  <c r="VGZ412"/>
  <c r="VGY412"/>
  <c r="VGX412"/>
  <c r="VGW412"/>
  <c r="VGV412"/>
  <c r="VGU412"/>
  <c r="VGT412"/>
  <c r="VGS412"/>
  <c r="VGR412"/>
  <c r="VGQ412"/>
  <c r="VGP412"/>
  <c r="VGO412"/>
  <c r="VGN412"/>
  <c r="VGM412"/>
  <c r="VGL412"/>
  <c r="VGK412"/>
  <c r="VGJ412"/>
  <c r="VGI412"/>
  <c r="VGH412"/>
  <c r="VGG412"/>
  <c r="VGF412"/>
  <c r="VGE412"/>
  <c r="VGD412"/>
  <c r="VGC412"/>
  <c r="VGB412"/>
  <c r="VGA412"/>
  <c r="VFZ412"/>
  <c r="VFY412"/>
  <c r="VFX412"/>
  <c r="VFW412"/>
  <c r="VFV412"/>
  <c r="VFU412"/>
  <c r="VFT412"/>
  <c r="VFS412"/>
  <c r="VFR412"/>
  <c r="VFQ412"/>
  <c r="VFP412"/>
  <c r="VFO412"/>
  <c r="VFN412"/>
  <c r="VFM412"/>
  <c r="VFL412"/>
  <c r="VFK412"/>
  <c r="VFJ412"/>
  <c r="VFI412"/>
  <c r="VFH412"/>
  <c r="VFG412"/>
  <c r="VFF412"/>
  <c r="VFE412"/>
  <c r="VFD412"/>
  <c r="VFC412"/>
  <c r="VFB412"/>
  <c r="VFA412"/>
  <c r="VEZ412"/>
  <c r="VEY412"/>
  <c r="VEX412"/>
  <c r="VEW412"/>
  <c r="VEV412"/>
  <c r="VEU412"/>
  <c r="VET412"/>
  <c r="VES412"/>
  <c r="VER412"/>
  <c r="VEQ412"/>
  <c r="VEP412"/>
  <c r="VEO412"/>
  <c r="VEN412"/>
  <c r="VEM412"/>
  <c r="VEL412"/>
  <c r="VEK412"/>
  <c r="VEJ412"/>
  <c r="VEI412"/>
  <c r="VEH412"/>
  <c r="VEG412"/>
  <c r="VEF412"/>
  <c r="VEE412"/>
  <c r="VED412"/>
  <c r="VEC412"/>
  <c r="VEB412"/>
  <c r="VEA412"/>
  <c r="VDZ412"/>
  <c r="VDY412"/>
  <c r="VDX412"/>
  <c r="VDW412"/>
  <c r="VDV412"/>
  <c r="VDU412"/>
  <c r="VDT412"/>
  <c r="VDS412"/>
  <c r="VDR412"/>
  <c r="VDQ412"/>
  <c r="VDP412"/>
  <c r="VDO412"/>
  <c r="VDN412"/>
  <c r="VDM412"/>
  <c r="VDL412"/>
  <c r="VDK412"/>
  <c r="VDJ412"/>
  <c r="VDI412"/>
  <c r="VDH412"/>
  <c r="VDG412"/>
  <c r="VDF412"/>
  <c r="VDE412"/>
  <c r="VDD412"/>
  <c r="VDC412"/>
  <c r="VDB412"/>
  <c r="VDA412"/>
  <c r="VCZ412"/>
  <c r="VCY412"/>
  <c r="VCX412"/>
  <c r="VCW412"/>
  <c r="VCV412"/>
  <c r="VCU412"/>
  <c r="VCT412"/>
  <c r="VCS412"/>
  <c r="VCR412"/>
  <c r="VCQ412"/>
  <c r="VCP412"/>
  <c r="VCO412"/>
  <c r="VCN412"/>
  <c r="VCM412"/>
  <c r="VCL412"/>
  <c r="VCK412"/>
  <c r="VCJ412"/>
  <c r="VCI412"/>
  <c r="VCH412"/>
  <c r="VCG412"/>
  <c r="VCF412"/>
  <c r="VCE412"/>
  <c r="VCD412"/>
  <c r="VCC412"/>
  <c r="VCB412"/>
  <c r="VCA412"/>
  <c r="VBZ412"/>
  <c r="VBY412"/>
  <c r="VBX412"/>
  <c r="VBW412"/>
  <c r="VBV412"/>
  <c r="VBU412"/>
  <c r="VBT412"/>
  <c r="VBS412"/>
  <c r="VBR412"/>
  <c r="VBQ412"/>
  <c r="VBP412"/>
  <c r="VBO412"/>
  <c r="VBN412"/>
  <c r="VBM412"/>
  <c r="VBL412"/>
  <c r="VBK412"/>
  <c r="VBJ412"/>
  <c r="VBI412"/>
  <c r="VBH412"/>
  <c r="VBG412"/>
  <c r="VBF412"/>
  <c r="VBE412"/>
  <c r="VBD412"/>
  <c r="VBC412"/>
  <c r="VBB412"/>
  <c r="VBA412"/>
  <c r="VAZ412"/>
  <c r="VAY412"/>
  <c r="VAX412"/>
  <c r="VAW412"/>
  <c r="VAV412"/>
  <c r="VAU412"/>
  <c r="VAT412"/>
  <c r="VAS412"/>
  <c r="VAR412"/>
  <c r="VAQ412"/>
  <c r="VAP412"/>
  <c r="VAO412"/>
  <c r="VAN412"/>
  <c r="VAM412"/>
  <c r="VAL412"/>
  <c r="VAK412"/>
  <c r="VAJ412"/>
  <c r="VAI412"/>
  <c r="VAH412"/>
  <c r="VAG412"/>
  <c r="VAF412"/>
  <c r="VAE412"/>
  <c r="VAD412"/>
  <c r="VAC412"/>
  <c r="VAB412"/>
  <c r="VAA412"/>
  <c r="UZZ412"/>
  <c r="UZY412"/>
  <c r="UZX412"/>
  <c r="UZW412"/>
  <c r="UZV412"/>
  <c r="UZU412"/>
  <c r="UZT412"/>
  <c r="UZS412"/>
  <c r="UZR412"/>
  <c r="UZQ412"/>
  <c r="UZP412"/>
  <c r="UZO412"/>
  <c r="UZN412"/>
  <c r="UZM412"/>
  <c r="UZL412"/>
  <c r="UZK412"/>
  <c r="UZJ412"/>
  <c r="UZI412"/>
  <c r="UZH412"/>
  <c r="UZG412"/>
  <c r="UZF412"/>
  <c r="UZE412"/>
  <c r="UZD412"/>
  <c r="UZC412"/>
  <c r="UZB412"/>
  <c r="UZA412"/>
  <c r="UYZ412"/>
  <c r="UYY412"/>
  <c r="UYX412"/>
  <c r="UYW412"/>
  <c r="UYV412"/>
  <c r="UYU412"/>
  <c r="UYT412"/>
  <c r="UYS412"/>
  <c r="UYR412"/>
  <c r="UYQ412"/>
  <c r="UYP412"/>
  <c r="UYO412"/>
  <c r="UYN412"/>
  <c r="UYM412"/>
  <c r="UYL412"/>
  <c r="UYK412"/>
  <c r="UYJ412"/>
  <c r="UYI412"/>
  <c r="UYH412"/>
  <c r="UYG412"/>
  <c r="UYF412"/>
  <c r="UYE412"/>
  <c r="UYD412"/>
  <c r="UYC412"/>
  <c r="UYB412"/>
  <c r="UYA412"/>
  <c r="UXZ412"/>
  <c r="UXY412"/>
  <c r="UXX412"/>
  <c r="UXW412"/>
  <c r="UXV412"/>
  <c r="UXU412"/>
  <c r="UXT412"/>
  <c r="UXS412"/>
  <c r="UXR412"/>
  <c r="UXQ412"/>
  <c r="UXP412"/>
  <c r="UXO412"/>
  <c r="UXN412"/>
  <c r="UXM412"/>
  <c r="UXL412"/>
  <c r="UXK412"/>
  <c r="UXJ412"/>
  <c r="UXI412"/>
  <c r="UXH412"/>
  <c r="UXG412"/>
  <c r="UXF412"/>
  <c r="UXE412"/>
  <c r="UXD412"/>
  <c r="UXC412"/>
  <c r="UXB412"/>
  <c r="UXA412"/>
  <c r="UWZ412"/>
  <c r="UWY412"/>
  <c r="UWX412"/>
  <c r="UWW412"/>
  <c r="UWV412"/>
  <c r="UWU412"/>
  <c r="UWT412"/>
  <c r="UWS412"/>
  <c r="UWR412"/>
  <c r="UWQ412"/>
  <c r="UWP412"/>
  <c r="UWO412"/>
  <c r="UWN412"/>
  <c r="UWM412"/>
  <c r="UWL412"/>
  <c r="UWK412"/>
  <c r="UWJ412"/>
  <c r="UWI412"/>
  <c r="UWH412"/>
  <c r="UWG412"/>
  <c r="UWF412"/>
  <c r="UWE412"/>
  <c r="UWD412"/>
  <c r="UWC412"/>
  <c r="UWB412"/>
  <c r="UWA412"/>
  <c r="UVZ412"/>
  <c r="UVY412"/>
  <c r="UVX412"/>
  <c r="UVW412"/>
  <c r="UVV412"/>
  <c r="UVU412"/>
  <c r="UVT412"/>
  <c r="UVS412"/>
  <c r="UVR412"/>
  <c r="UVQ412"/>
  <c r="UVP412"/>
  <c r="UVO412"/>
  <c r="UVN412"/>
  <c r="UVM412"/>
  <c r="UVL412"/>
  <c r="UVK412"/>
  <c r="UVJ412"/>
  <c r="UVI412"/>
  <c r="UVH412"/>
  <c r="UVG412"/>
  <c r="UVF412"/>
  <c r="UVE412"/>
  <c r="UVD412"/>
  <c r="UVC412"/>
  <c r="UVB412"/>
  <c r="UVA412"/>
  <c r="UUZ412"/>
  <c r="UUY412"/>
  <c r="UUX412"/>
  <c r="UUW412"/>
  <c r="UUV412"/>
  <c r="UUU412"/>
  <c r="UUT412"/>
  <c r="UUS412"/>
  <c r="UUR412"/>
  <c r="UUQ412"/>
  <c r="UUP412"/>
  <c r="UUO412"/>
  <c r="UUN412"/>
  <c r="UUM412"/>
  <c r="UUL412"/>
  <c r="UUK412"/>
  <c r="UUJ412"/>
  <c r="UUI412"/>
  <c r="UUH412"/>
  <c r="UUG412"/>
  <c r="UUF412"/>
  <c r="UUE412"/>
  <c r="UUD412"/>
  <c r="UUC412"/>
  <c r="UUB412"/>
  <c r="UUA412"/>
  <c r="UTZ412"/>
  <c r="UTY412"/>
  <c r="UTX412"/>
  <c r="UTW412"/>
  <c r="UTV412"/>
  <c r="UTU412"/>
  <c r="UTT412"/>
  <c r="UTS412"/>
  <c r="UTR412"/>
  <c r="UTQ412"/>
  <c r="UTP412"/>
  <c r="UTO412"/>
  <c r="UTN412"/>
  <c r="UTM412"/>
  <c r="UTL412"/>
  <c r="UTK412"/>
  <c r="UTJ412"/>
  <c r="UTI412"/>
  <c r="UTH412"/>
  <c r="UTG412"/>
  <c r="UTF412"/>
  <c r="UTE412"/>
  <c r="UTD412"/>
  <c r="UTC412"/>
  <c r="UTB412"/>
  <c r="UTA412"/>
  <c r="USZ412"/>
  <c r="USY412"/>
  <c r="USX412"/>
  <c r="USW412"/>
  <c r="USV412"/>
  <c r="USU412"/>
  <c r="UST412"/>
  <c r="USS412"/>
  <c r="USR412"/>
  <c r="USQ412"/>
  <c r="USP412"/>
  <c r="USO412"/>
  <c r="USN412"/>
  <c r="USM412"/>
  <c r="USL412"/>
  <c r="USK412"/>
  <c r="USJ412"/>
  <c r="USI412"/>
  <c r="USH412"/>
  <c r="USG412"/>
  <c r="USF412"/>
  <c r="USE412"/>
  <c r="USD412"/>
  <c r="USC412"/>
  <c r="USB412"/>
  <c r="USA412"/>
  <c r="URZ412"/>
  <c r="URY412"/>
  <c r="URX412"/>
  <c r="URW412"/>
  <c r="URV412"/>
  <c r="URU412"/>
  <c r="URT412"/>
  <c r="URS412"/>
  <c r="URR412"/>
  <c r="URQ412"/>
  <c r="URP412"/>
  <c r="URO412"/>
  <c r="URN412"/>
  <c r="URM412"/>
  <c r="URL412"/>
  <c r="URK412"/>
  <c r="URJ412"/>
  <c r="URI412"/>
  <c r="URH412"/>
  <c r="URG412"/>
  <c r="URF412"/>
  <c r="URE412"/>
  <c r="URD412"/>
  <c r="URC412"/>
  <c r="URB412"/>
  <c r="URA412"/>
  <c r="UQZ412"/>
  <c r="UQY412"/>
  <c r="UQX412"/>
  <c r="UQW412"/>
  <c r="UQV412"/>
  <c r="UQU412"/>
  <c r="UQT412"/>
  <c r="UQS412"/>
  <c r="UQR412"/>
  <c r="UQQ412"/>
  <c r="UQP412"/>
  <c r="UQO412"/>
  <c r="UQN412"/>
  <c r="UQM412"/>
  <c r="UQL412"/>
  <c r="UQK412"/>
  <c r="UQJ412"/>
  <c r="UQI412"/>
  <c r="UQH412"/>
  <c r="UQG412"/>
  <c r="UQF412"/>
  <c r="UQE412"/>
  <c r="UQD412"/>
  <c r="UQC412"/>
  <c r="UQB412"/>
  <c r="UQA412"/>
  <c r="UPZ412"/>
  <c r="UPY412"/>
  <c r="UPX412"/>
  <c r="UPW412"/>
  <c r="UPV412"/>
  <c r="UPU412"/>
  <c r="UPT412"/>
  <c r="UPS412"/>
  <c r="UPR412"/>
  <c r="UPQ412"/>
  <c r="UPP412"/>
  <c r="UPO412"/>
  <c r="UPN412"/>
  <c r="UPM412"/>
  <c r="UPL412"/>
  <c r="UPK412"/>
  <c r="UPJ412"/>
  <c r="UPI412"/>
  <c r="UPH412"/>
  <c r="UPG412"/>
  <c r="UPF412"/>
  <c r="UPE412"/>
  <c r="UPD412"/>
  <c r="UPC412"/>
  <c r="UPB412"/>
  <c r="UPA412"/>
  <c r="UOZ412"/>
  <c r="UOY412"/>
  <c r="UOX412"/>
  <c r="UOW412"/>
  <c r="UOV412"/>
  <c r="UOU412"/>
  <c r="UOT412"/>
  <c r="UOS412"/>
  <c r="UOR412"/>
  <c r="UOQ412"/>
  <c r="UOP412"/>
  <c r="UOO412"/>
  <c r="UON412"/>
  <c r="UOM412"/>
  <c r="UOL412"/>
  <c r="UOK412"/>
  <c r="UOJ412"/>
  <c r="UOI412"/>
  <c r="UOH412"/>
  <c r="UOG412"/>
  <c r="UOF412"/>
  <c r="UOE412"/>
  <c r="UOD412"/>
  <c r="UOC412"/>
  <c r="UOB412"/>
  <c r="UOA412"/>
  <c r="UNZ412"/>
  <c r="UNY412"/>
  <c r="UNX412"/>
  <c r="UNW412"/>
  <c r="UNV412"/>
  <c r="UNU412"/>
  <c r="UNT412"/>
  <c r="UNS412"/>
  <c r="UNR412"/>
  <c r="UNQ412"/>
  <c r="UNP412"/>
  <c r="UNO412"/>
  <c r="UNN412"/>
  <c r="UNM412"/>
  <c r="UNL412"/>
  <c r="UNK412"/>
  <c r="UNJ412"/>
  <c r="UNI412"/>
  <c r="UNH412"/>
  <c r="UNG412"/>
  <c r="UNF412"/>
  <c r="UNE412"/>
  <c r="UND412"/>
  <c r="UNC412"/>
  <c r="UNB412"/>
  <c r="UNA412"/>
  <c r="UMZ412"/>
  <c r="UMY412"/>
  <c r="UMX412"/>
  <c r="UMW412"/>
  <c r="UMV412"/>
  <c r="UMU412"/>
  <c r="UMT412"/>
  <c r="UMS412"/>
  <c r="UMR412"/>
  <c r="UMQ412"/>
  <c r="UMP412"/>
  <c r="UMO412"/>
  <c r="UMN412"/>
  <c r="UMM412"/>
  <c r="UML412"/>
  <c r="UMK412"/>
  <c r="UMJ412"/>
  <c r="UMI412"/>
  <c r="UMH412"/>
  <c r="UMG412"/>
  <c r="UMF412"/>
  <c r="UME412"/>
  <c r="UMD412"/>
  <c r="UMC412"/>
  <c r="UMB412"/>
  <c r="UMA412"/>
  <c r="ULZ412"/>
  <c r="ULY412"/>
  <c r="ULX412"/>
  <c r="ULW412"/>
  <c r="ULV412"/>
  <c r="ULU412"/>
  <c r="ULT412"/>
  <c r="ULS412"/>
  <c r="ULR412"/>
  <c r="ULQ412"/>
  <c r="ULP412"/>
  <c r="ULO412"/>
  <c r="ULN412"/>
  <c r="ULM412"/>
  <c r="ULL412"/>
  <c r="ULK412"/>
  <c r="ULJ412"/>
  <c r="ULI412"/>
  <c r="ULH412"/>
  <c r="ULG412"/>
  <c r="ULF412"/>
  <c r="ULE412"/>
  <c r="ULD412"/>
  <c r="ULC412"/>
  <c r="ULB412"/>
  <c r="ULA412"/>
  <c r="UKZ412"/>
  <c r="UKY412"/>
  <c r="UKX412"/>
  <c r="UKW412"/>
  <c r="UKV412"/>
  <c r="UKU412"/>
  <c r="UKT412"/>
  <c r="UKS412"/>
  <c r="UKR412"/>
  <c r="UKQ412"/>
  <c r="UKP412"/>
  <c r="UKO412"/>
  <c r="UKN412"/>
  <c r="UKM412"/>
  <c r="UKL412"/>
  <c r="UKK412"/>
  <c r="UKJ412"/>
  <c r="UKI412"/>
  <c r="UKH412"/>
  <c r="UKG412"/>
  <c r="UKF412"/>
  <c r="UKE412"/>
  <c r="UKD412"/>
  <c r="UKC412"/>
  <c r="UKB412"/>
  <c r="UKA412"/>
  <c r="UJZ412"/>
  <c r="UJY412"/>
  <c r="UJX412"/>
  <c r="UJW412"/>
  <c r="UJV412"/>
  <c r="UJU412"/>
  <c r="UJT412"/>
  <c r="UJS412"/>
  <c r="UJR412"/>
  <c r="UJQ412"/>
  <c r="UJP412"/>
  <c r="UJO412"/>
  <c r="UJN412"/>
  <c r="UJM412"/>
  <c r="UJL412"/>
  <c r="UJK412"/>
  <c r="UJJ412"/>
  <c r="UJI412"/>
  <c r="UJH412"/>
  <c r="UJG412"/>
  <c r="UJF412"/>
  <c r="UJE412"/>
  <c r="UJD412"/>
  <c r="UJC412"/>
  <c r="UJB412"/>
  <c r="UJA412"/>
  <c r="UIZ412"/>
  <c r="UIY412"/>
  <c r="UIX412"/>
  <c r="UIW412"/>
  <c r="UIV412"/>
  <c r="UIU412"/>
  <c r="UIT412"/>
  <c r="UIS412"/>
  <c r="UIR412"/>
  <c r="UIQ412"/>
  <c r="UIP412"/>
  <c r="UIO412"/>
  <c r="UIN412"/>
  <c r="UIM412"/>
  <c r="UIL412"/>
  <c r="UIK412"/>
  <c r="UIJ412"/>
  <c r="UII412"/>
  <c r="UIH412"/>
  <c r="UIG412"/>
  <c r="UIF412"/>
  <c r="UIE412"/>
  <c r="UID412"/>
  <c r="UIC412"/>
  <c r="UIB412"/>
  <c r="UIA412"/>
  <c r="UHZ412"/>
  <c r="UHY412"/>
  <c r="UHX412"/>
  <c r="UHW412"/>
  <c r="UHV412"/>
  <c r="UHU412"/>
  <c r="UHT412"/>
  <c r="UHS412"/>
  <c r="UHR412"/>
  <c r="UHQ412"/>
  <c r="UHP412"/>
  <c r="UHO412"/>
  <c r="UHN412"/>
  <c r="UHM412"/>
  <c r="UHL412"/>
  <c r="UHK412"/>
  <c r="UHJ412"/>
  <c r="UHI412"/>
  <c r="UHH412"/>
  <c r="UHG412"/>
  <c r="UHF412"/>
  <c r="UHE412"/>
  <c r="UHD412"/>
  <c r="UHC412"/>
  <c r="UHB412"/>
  <c r="UHA412"/>
  <c r="UGZ412"/>
  <c r="UGY412"/>
  <c r="UGX412"/>
  <c r="UGW412"/>
  <c r="UGV412"/>
  <c r="UGU412"/>
  <c r="UGT412"/>
  <c r="UGS412"/>
  <c r="UGR412"/>
  <c r="UGQ412"/>
  <c r="UGP412"/>
  <c r="UGO412"/>
  <c r="UGN412"/>
  <c r="UGM412"/>
  <c r="UGL412"/>
  <c r="UGK412"/>
  <c r="UGJ412"/>
  <c r="UGI412"/>
  <c r="UGH412"/>
  <c r="UGG412"/>
  <c r="UGF412"/>
  <c r="UGE412"/>
  <c r="UGD412"/>
  <c r="UGC412"/>
  <c r="UGB412"/>
  <c r="UGA412"/>
  <c r="UFZ412"/>
  <c r="UFY412"/>
  <c r="UFX412"/>
  <c r="UFW412"/>
  <c r="UFV412"/>
  <c r="UFU412"/>
  <c r="UFT412"/>
  <c r="UFS412"/>
  <c r="UFR412"/>
  <c r="UFQ412"/>
  <c r="UFP412"/>
  <c r="UFO412"/>
  <c r="UFN412"/>
  <c r="UFM412"/>
  <c r="UFL412"/>
  <c r="UFK412"/>
  <c r="UFJ412"/>
  <c r="UFI412"/>
  <c r="UFH412"/>
  <c r="UFG412"/>
  <c r="UFF412"/>
  <c r="UFE412"/>
  <c r="UFD412"/>
  <c r="UFC412"/>
  <c r="UFB412"/>
  <c r="UFA412"/>
  <c r="UEZ412"/>
  <c r="UEY412"/>
  <c r="UEX412"/>
  <c r="UEW412"/>
  <c r="UEV412"/>
  <c r="UEU412"/>
  <c r="UET412"/>
  <c r="UES412"/>
  <c r="UER412"/>
  <c r="UEQ412"/>
  <c r="UEP412"/>
  <c r="UEO412"/>
  <c r="UEN412"/>
  <c r="UEM412"/>
  <c r="UEL412"/>
  <c r="UEK412"/>
  <c r="UEJ412"/>
  <c r="UEI412"/>
  <c r="UEH412"/>
  <c r="UEG412"/>
  <c r="UEF412"/>
  <c r="UEE412"/>
  <c r="UED412"/>
  <c r="UEC412"/>
  <c r="UEB412"/>
  <c r="UEA412"/>
  <c r="UDZ412"/>
  <c r="UDY412"/>
  <c r="UDX412"/>
  <c r="UDW412"/>
  <c r="UDV412"/>
  <c r="UDU412"/>
  <c r="UDT412"/>
  <c r="UDS412"/>
  <c r="UDR412"/>
  <c r="UDQ412"/>
  <c r="UDP412"/>
  <c r="UDO412"/>
  <c r="UDN412"/>
  <c r="UDM412"/>
  <c r="UDL412"/>
  <c r="UDK412"/>
  <c r="UDJ412"/>
  <c r="UDI412"/>
  <c r="UDH412"/>
  <c r="UDG412"/>
  <c r="UDF412"/>
  <c r="UDE412"/>
  <c r="UDD412"/>
  <c r="UDC412"/>
  <c r="UDB412"/>
  <c r="UDA412"/>
  <c r="UCZ412"/>
  <c r="UCY412"/>
  <c r="UCX412"/>
  <c r="UCW412"/>
  <c r="UCV412"/>
  <c r="UCU412"/>
  <c r="UCT412"/>
  <c r="UCS412"/>
  <c r="UCR412"/>
  <c r="UCQ412"/>
  <c r="UCP412"/>
  <c r="UCO412"/>
  <c r="UCN412"/>
  <c r="UCM412"/>
  <c r="UCL412"/>
  <c r="UCK412"/>
  <c r="UCJ412"/>
  <c r="UCI412"/>
  <c r="UCH412"/>
  <c r="UCG412"/>
  <c r="UCF412"/>
  <c r="UCE412"/>
  <c r="UCD412"/>
  <c r="UCC412"/>
  <c r="UCB412"/>
  <c r="UCA412"/>
  <c r="UBZ412"/>
  <c r="UBY412"/>
  <c r="UBX412"/>
  <c r="UBW412"/>
  <c r="UBV412"/>
  <c r="UBU412"/>
  <c r="UBT412"/>
  <c r="UBS412"/>
  <c r="UBR412"/>
  <c r="UBQ412"/>
  <c r="UBP412"/>
  <c r="UBO412"/>
  <c r="UBN412"/>
  <c r="UBM412"/>
  <c r="UBL412"/>
  <c r="UBK412"/>
  <c r="UBJ412"/>
  <c r="UBI412"/>
  <c r="UBH412"/>
  <c r="UBG412"/>
  <c r="UBF412"/>
  <c r="UBE412"/>
  <c r="UBD412"/>
  <c r="UBC412"/>
  <c r="UBB412"/>
  <c r="UBA412"/>
  <c r="UAZ412"/>
  <c r="UAY412"/>
  <c r="UAX412"/>
  <c r="UAW412"/>
  <c r="UAV412"/>
  <c r="UAU412"/>
  <c r="UAT412"/>
  <c r="UAS412"/>
  <c r="UAR412"/>
  <c r="UAQ412"/>
  <c r="UAP412"/>
  <c r="UAO412"/>
  <c r="UAN412"/>
  <c r="UAM412"/>
  <c r="UAL412"/>
  <c r="UAK412"/>
  <c r="UAJ412"/>
  <c r="UAI412"/>
  <c r="UAH412"/>
  <c r="UAG412"/>
  <c r="UAF412"/>
  <c r="UAE412"/>
  <c r="UAD412"/>
  <c r="UAC412"/>
  <c r="UAB412"/>
  <c r="UAA412"/>
  <c r="TZZ412"/>
  <c r="TZY412"/>
  <c r="TZX412"/>
  <c r="TZW412"/>
  <c r="TZV412"/>
  <c r="TZU412"/>
  <c r="TZT412"/>
  <c r="TZS412"/>
  <c r="TZR412"/>
  <c r="TZQ412"/>
  <c r="TZP412"/>
  <c r="TZO412"/>
  <c r="TZN412"/>
  <c r="TZM412"/>
  <c r="TZL412"/>
  <c r="TZK412"/>
  <c r="TZJ412"/>
  <c r="TZI412"/>
  <c r="TZH412"/>
  <c r="TZG412"/>
  <c r="TZF412"/>
  <c r="TZE412"/>
  <c r="TZD412"/>
  <c r="TZC412"/>
  <c r="TZB412"/>
  <c r="TZA412"/>
  <c r="TYZ412"/>
  <c r="TYY412"/>
  <c r="TYX412"/>
  <c r="TYW412"/>
  <c r="TYV412"/>
  <c r="TYU412"/>
  <c r="TYT412"/>
  <c r="TYS412"/>
  <c r="TYR412"/>
  <c r="TYQ412"/>
  <c r="TYP412"/>
  <c r="TYO412"/>
  <c r="TYN412"/>
  <c r="TYM412"/>
  <c r="TYL412"/>
  <c r="TYK412"/>
  <c r="TYJ412"/>
  <c r="TYI412"/>
  <c r="TYH412"/>
  <c r="TYG412"/>
  <c r="TYF412"/>
  <c r="TYE412"/>
  <c r="TYD412"/>
  <c r="TYC412"/>
  <c r="TYB412"/>
  <c r="TYA412"/>
  <c r="TXZ412"/>
  <c r="TXY412"/>
  <c r="TXX412"/>
  <c r="TXW412"/>
  <c r="TXV412"/>
  <c r="TXU412"/>
  <c r="TXT412"/>
  <c r="TXS412"/>
  <c r="TXR412"/>
  <c r="TXQ412"/>
  <c r="TXP412"/>
  <c r="TXO412"/>
  <c r="TXN412"/>
  <c r="TXM412"/>
  <c r="TXL412"/>
  <c r="TXK412"/>
  <c r="TXJ412"/>
  <c r="TXI412"/>
  <c r="TXH412"/>
  <c r="TXG412"/>
  <c r="TXF412"/>
  <c r="TXE412"/>
  <c r="TXD412"/>
  <c r="TXC412"/>
  <c r="TXB412"/>
  <c r="TXA412"/>
  <c r="TWZ412"/>
  <c r="TWY412"/>
  <c r="TWX412"/>
  <c r="TWW412"/>
  <c r="TWV412"/>
  <c r="TWU412"/>
  <c r="TWT412"/>
  <c r="TWS412"/>
  <c r="TWR412"/>
  <c r="TWQ412"/>
  <c r="TWP412"/>
  <c r="TWO412"/>
  <c r="TWN412"/>
  <c r="TWM412"/>
  <c r="TWL412"/>
  <c r="TWK412"/>
  <c r="TWJ412"/>
  <c r="TWI412"/>
  <c r="TWH412"/>
  <c r="TWG412"/>
  <c r="TWF412"/>
  <c r="TWE412"/>
  <c r="TWD412"/>
  <c r="TWC412"/>
  <c r="TWB412"/>
  <c r="TWA412"/>
  <c r="TVZ412"/>
  <c r="TVY412"/>
  <c r="TVX412"/>
  <c r="TVW412"/>
  <c r="TVV412"/>
  <c r="TVU412"/>
  <c r="TVT412"/>
  <c r="TVS412"/>
  <c r="TVR412"/>
  <c r="TVQ412"/>
  <c r="TVP412"/>
  <c r="TVO412"/>
  <c r="TVN412"/>
  <c r="TVM412"/>
  <c r="TVL412"/>
  <c r="TVK412"/>
  <c r="TVJ412"/>
  <c r="TVI412"/>
  <c r="TVH412"/>
  <c r="TVG412"/>
  <c r="TVF412"/>
  <c r="TVE412"/>
  <c r="TVD412"/>
  <c r="TVC412"/>
  <c r="TVB412"/>
  <c r="TVA412"/>
  <c r="TUZ412"/>
  <c r="TUY412"/>
  <c r="TUX412"/>
  <c r="TUW412"/>
  <c r="TUV412"/>
  <c r="TUU412"/>
  <c r="TUT412"/>
  <c r="TUS412"/>
  <c r="TUR412"/>
  <c r="TUQ412"/>
  <c r="TUP412"/>
  <c r="TUO412"/>
  <c r="TUN412"/>
  <c r="TUM412"/>
  <c r="TUL412"/>
  <c r="TUK412"/>
  <c r="TUJ412"/>
  <c r="TUI412"/>
  <c r="TUH412"/>
  <c r="TUG412"/>
  <c r="TUF412"/>
  <c r="TUE412"/>
  <c r="TUD412"/>
  <c r="TUC412"/>
  <c r="TUB412"/>
  <c r="TUA412"/>
  <c r="TTZ412"/>
  <c r="TTY412"/>
  <c r="TTX412"/>
  <c r="TTW412"/>
  <c r="TTV412"/>
  <c r="TTU412"/>
  <c r="TTT412"/>
  <c r="TTS412"/>
  <c r="TTR412"/>
  <c r="TTQ412"/>
  <c r="TTP412"/>
  <c r="TTO412"/>
  <c r="TTN412"/>
  <c r="TTM412"/>
  <c r="TTL412"/>
  <c r="TTK412"/>
  <c r="TTJ412"/>
  <c r="TTI412"/>
  <c r="TTH412"/>
  <c r="TTG412"/>
  <c r="TTF412"/>
  <c r="TTE412"/>
  <c r="TTD412"/>
  <c r="TTC412"/>
  <c r="TTB412"/>
  <c r="TTA412"/>
  <c r="TSZ412"/>
  <c r="TSY412"/>
  <c r="TSX412"/>
  <c r="TSW412"/>
  <c r="TSV412"/>
  <c r="TSU412"/>
  <c r="TST412"/>
  <c r="TSS412"/>
  <c r="TSR412"/>
  <c r="TSQ412"/>
  <c r="TSP412"/>
  <c r="TSO412"/>
  <c r="TSN412"/>
  <c r="TSM412"/>
  <c r="TSL412"/>
  <c r="TSK412"/>
  <c r="TSJ412"/>
  <c r="TSI412"/>
  <c r="TSH412"/>
  <c r="TSG412"/>
  <c r="TSF412"/>
  <c r="TSE412"/>
  <c r="TSD412"/>
  <c r="TSC412"/>
  <c r="TSB412"/>
  <c r="TSA412"/>
  <c r="TRZ412"/>
  <c r="TRY412"/>
  <c r="TRX412"/>
  <c r="TRW412"/>
  <c r="TRV412"/>
  <c r="TRU412"/>
  <c r="TRT412"/>
  <c r="TRS412"/>
  <c r="TRR412"/>
  <c r="TRQ412"/>
  <c r="TRP412"/>
  <c r="TRO412"/>
  <c r="TRN412"/>
  <c r="TRM412"/>
  <c r="TRL412"/>
  <c r="TRK412"/>
  <c r="TRJ412"/>
  <c r="TRI412"/>
  <c r="TRH412"/>
  <c r="TRG412"/>
  <c r="TRF412"/>
  <c r="TRE412"/>
  <c r="TRD412"/>
  <c r="TRC412"/>
  <c r="TRB412"/>
  <c r="TRA412"/>
  <c r="TQZ412"/>
  <c r="TQY412"/>
  <c r="TQX412"/>
  <c r="TQW412"/>
  <c r="TQV412"/>
  <c r="TQU412"/>
  <c r="TQT412"/>
  <c r="TQS412"/>
  <c r="TQR412"/>
  <c r="TQQ412"/>
  <c r="TQP412"/>
  <c r="TQO412"/>
  <c r="TQN412"/>
  <c r="TQM412"/>
  <c r="TQL412"/>
  <c r="TQK412"/>
  <c r="TQJ412"/>
  <c r="TQI412"/>
  <c r="TQH412"/>
  <c r="TQG412"/>
  <c r="TQF412"/>
  <c r="TQE412"/>
  <c r="TQD412"/>
  <c r="TQC412"/>
  <c r="TQB412"/>
  <c r="TQA412"/>
  <c r="TPZ412"/>
  <c r="TPY412"/>
  <c r="TPX412"/>
  <c r="TPW412"/>
  <c r="TPV412"/>
  <c r="TPU412"/>
  <c r="TPT412"/>
  <c r="TPS412"/>
  <c r="TPR412"/>
  <c r="TPQ412"/>
  <c r="TPP412"/>
  <c r="TPO412"/>
  <c r="TPN412"/>
  <c r="TPM412"/>
  <c r="TPL412"/>
  <c r="TPK412"/>
  <c r="TPJ412"/>
  <c r="TPI412"/>
  <c r="TPH412"/>
  <c r="TPG412"/>
  <c r="TPF412"/>
  <c r="TPE412"/>
  <c r="TPD412"/>
  <c r="TPC412"/>
  <c r="TPB412"/>
  <c r="TPA412"/>
  <c r="TOZ412"/>
  <c r="TOY412"/>
  <c r="TOX412"/>
  <c r="TOW412"/>
  <c r="TOV412"/>
  <c r="TOU412"/>
  <c r="TOT412"/>
  <c r="TOS412"/>
  <c r="TOR412"/>
  <c r="TOQ412"/>
  <c r="TOP412"/>
  <c r="TOO412"/>
  <c r="TON412"/>
  <c r="TOM412"/>
  <c r="TOL412"/>
  <c r="TOK412"/>
  <c r="TOJ412"/>
  <c r="TOI412"/>
  <c r="TOH412"/>
  <c r="TOG412"/>
  <c r="TOF412"/>
  <c r="TOE412"/>
  <c r="TOD412"/>
  <c r="TOC412"/>
  <c r="TOB412"/>
  <c r="TOA412"/>
  <c r="TNZ412"/>
  <c r="TNY412"/>
  <c r="TNX412"/>
  <c r="TNW412"/>
  <c r="TNV412"/>
  <c r="TNU412"/>
  <c r="TNT412"/>
  <c r="TNS412"/>
  <c r="TNR412"/>
  <c r="TNQ412"/>
  <c r="TNP412"/>
  <c r="TNO412"/>
  <c r="TNN412"/>
  <c r="TNM412"/>
  <c r="TNL412"/>
  <c r="TNK412"/>
  <c r="TNJ412"/>
  <c r="TNI412"/>
  <c r="TNH412"/>
  <c r="TNG412"/>
  <c r="TNF412"/>
  <c r="TNE412"/>
  <c r="TND412"/>
  <c r="TNC412"/>
  <c r="TNB412"/>
  <c r="TNA412"/>
  <c r="TMZ412"/>
  <c r="TMY412"/>
  <c r="TMX412"/>
  <c r="TMW412"/>
  <c r="TMV412"/>
  <c r="TMU412"/>
  <c r="TMT412"/>
  <c r="TMS412"/>
  <c r="TMR412"/>
  <c r="TMQ412"/>
  <c r="TMP412"/>
  <c r="TMO412"/>
  <c r="TMN412"/>
  <c r="TMM412"/>
  <c r="TML412"/>
  <c r="TMK412"/>
  <c r="TMJ412"/>
  <c r="TMI412"/>
  <c r="TMH412"/>
  <c r="TMG412"/>
  <c r="TMF412"/>
  <c r="TME412"/>
  <c r="TMD412"/>
  <c r="TMC412"/>
  <c r="TMB412"/>
  <c r="TMA412"/>
  <c r="TLZ412"/>
  <c r="TLY412"/>
  <c r="TLX412"/>
  <c r="TLW412"/>
  <c r="TLV412"/>
  <c r="TLU412"/>
  <c r="TLT412"/>
  <c r="TLS412"/>
  <c r="TLR412"/>
  <c r="TLQ412"/>
  <c r="TLP412"/>
  <c r="TLO412"/>
  <c r="TLN412"/>
  <c r="TLM412"/>
  <c r="TLL412"/>
  <c r="TLK412"/>
  <c r="TLJ412"/>
  <c r="TLI412"/>
  <c r="TLH412"/>
  <c r="TLG412"/>
  <c r="TLF412"/>
  <c r="TLE412"/>
  <c r="TLD412"/>
  <c r="TLC412"/>
  <c r="TLB412"/>
  <c r="TLA412"/>
  <c r="TKZ412"/>
  <c r="TKY412"/>
  <c r="TKX412"/>
  <c r="TKW412"/>
  <c r="TKV412"/>
  <c r="TKU412"/>
  <c r="TKT412"/>
  <c r="TKS412"/>
  <c r="TKR412"/>
  <c r="TKQ412"/>
  <c r="TKP412"/>
  <c r="TKO412"/>
  <c r="TKN412"/>
  <c r="TKM412"/>
  <c r="TKL412"/>
  <c r="TKK412"/>
  <c r="TKJ412"/>
  <c r="TKI412"/>
  <c r="TKH412"/>
  <c r="TKG412"/>
  <c r="TKF412"/>
  <c r="TKE412"/>
  <c r="TKD412"/>
  <c r="TKC412"/>
  <c r="TKB412"/>
  <c r="TKA412"/>
  <c r="TJZ412"/>
  <c r="TJY412"/>
  <c r="TJX412"/>
  <c r="TJW412"/>
  <c r="TJV412"/>
  <c r="TJU412"/>
  <c r="TJT412"/>
  <c r="TJS412"/>
  <c r="TJR412"/>
  <c r="TJQ412"/>
  <c r="TJP412"/>
  <c r="TJO412"/>
  <c r="TJN412"/>
  <c r="TJM412"/>
  <c r="TJL412"/>
  <c r="TJK412"/>
  <c r="TJJ412"/>
  <c r="TJI412"/>
  <c r="TJH412"/>
  <c r="TJG412"/>
  <c r="TJF412"/>
  <c r="TJE412"/>
  <c r="TJD412"/>
  <c r="TJC412"/>
  <c r="TJB412"/>
  <c r="TJA412"/>
  <c r="TIZ412"/>
  <c r="TIY412"/>
  <c r="TIX412"/>
  <c r="TIW412"/>
  <c r="TIV412"/>
  <c r="TIU412"/>
  <c r="TIT412"/>
  <c r="TIS412"/>
  <c r="TIR412"/>
  <c r="TIQ412"/>
  <c r="TIP412"/>
  <c r="TIO412"/>
  <c r="TIN412"/>
  <c r="TIM412"/>
  <c r="TIL412"/>
  <c r="TIK412"/>
  <c r="TIJ412"/>
  <c r="TII412"/>
  <c r="TIH412"/>
  <c r="TIG412"/>
  <c r="TIF412"/>
  <c r="TIE412"/>
  <c r="TID412"/>
  <c r="TIC412"/>
  <c r="TIB412"/>
  <c r="TIA412"/>
  <c r="THZ412"/>
  <c r="THY412"/>
  <c r="THX412"/>
  <c r="THW412"/>
  <c r="THV412"/>
  <c r="THU412"/>
  <c r="THT412"/>
  <c r="THS412"/>
  <c r="THR412"/>
  <c r="THQ412"/>
  <c r="THP412"/>
  <c r="THO412"/>
  <c r="THN412"/>
  <c r="THM412"/>
  <c r="THL412"/>
  <c r="THK412"/>
  <c r="THJ412"/>
  <c r="THI412"/>
  <c r="THH412"/>
  <c r="THG412"/>
  <c r="THF412"/>
  <c r="THE412"/>
  <c r="THD412"/>
  <c r="THC412"/>
  <c r="THB412"/>
  <c r="THA412"/>
  <c r="TGZ412"/>
  <c r="TGY412"/>
  <c r="TGX412"/>
  <c r="TGW412"/>
  <c r="TGV412"/>
  <c r="TGU412"/>
  <c r="TGT412"/>
  <c r="TGS412"/>
  <c r="TGR412"/>
  <c r="TGQ412"/>
  <c r="TGP412"/>
  <c r="TGO412"/>
  <c r="TGN412"/>
  <c r="TGM412"/>
  <c r="TGL412"/>
  <c r="TGK412"/>
  <c r="TGJ412"/>
  <c r="TGI412"/>
  <c r="TGH412"/>
  <c r="TGG412"/>
  <c r="TGF412"/>
  <c r="TGE412"/>
  <c r="TGD412"/>
  <c r="TGC412"/>
  <c r="TGB412"/>
  <c r="TGA412"/>
  <c r="TFZ412"/>
  <c r="TFY412"/>
  <c r="TFX412"/>
  <c r="TFW412"/>
  <c r="TFV412"/>
  <c r="TFU412"/>
  <c r="TFT412"/>
  <c r="TFS412"/>
  <c r="TFR412"/>
  <c r="TFQ412"/>
  <c r="TFP412"/>
  <c r="TFO412"/>
  <c r="TFN412"/>
  <c r="TFM412"/>
  <c r="TFL412"/>
  <c r="TFK412"/>
  <c r="TFJ412"/>
  <c r="TFI412"/>
  <c r="TFH412"/>
  <c r="TFG412"/>
  <c r="TFF412"/>
  <c r="TFE412"/>
  <c r="TFD412"/>
  <c r="TFC412"/>
  <c r="TFB412"/>
  <c r="TFA412"/>
  <c r="TEZ412"/>
  <c r="TEY412"/>
  <c r="TEX412"/>
  <c r="TEW412"/>
  <c r="TEV412"/>
  <c r="TEU412"/>
  <c r="TET412"/>
  <c r="TES412"/>
  <c r="TER412"/>
  <c r="TEQ412"/>
  <c r="TEP412"/>
  <c r="TEO412"/>
  <c r="TEN412"/>
  <c r="TEM412"/>
  <c r="TEL412"/>
  <c r="TEK412"/>
  <c r="TEJ412"/>
  <c r="TEI412"/>
  <c r="TEH412"/>
  <c r="TEG412"/>
  <c r="TEF412"/>
  <c r="TEE412"/>
  <c r="TED412"/>
  <c r="TEC412"/>
  <c r="TEB412"/>
  <c r="TEA412"/>
  <c r="TDZ412"/>
  <c r="TDY412"/>
  <c r="TDX412"/>
  <c r="TDW412"/>
  <c r="TDV412"/>
  <c r="TDU412"/>
  <c r="TDT412"/>
  <c r="TDS412"/>
  <c r="TDR412"/>
  <c r="TDQ412"/>
  <c r="TDP412"/>
  <c r="TDO412"/>
  <c r="TDN412"/>
  <c r="TDM412"/>
  <c r="TDL412"/>
  <c r="TDK412"/>
  <c r="TDJ412"/>
  <c r="TDI412"/>
  <c r="TDH412"/>
  <c r="TDG412"/>
  <c r="TDF412"/>
  <c r="TDE412"/>
  <c r="TDD412"/>
  <c r="TDC412"/>
  <c r="TDB412"/>
  <c r="TDA412"/>
  <c r="TCZ412"/>
  <c r="TCY412"/>
  <c r="TCX412"/>
  <c r="TCW412"/>
  <c r="TCV412"/>
  <c r="TCU412"/>
  <c r="TCT412"/>
  <c r="TCS412"/>
  <c r="TCR412"/>
  <c r="TCQ412"/>
  <c r="TCP412"/>
  <c r="TCO412"/>
  <c r="TCN412"/>
  <c r="TCM412"/>
  <c r="TCL412"/>
  <c r="TCK412"/>
  <c r="TCJ412"/>
  <c r="TCI412"/>
  <c r="TCH412"/>
  <c r="TCG412"/>
  <c r="TCF412"/>
  <c r="TCE412"/>
  <c r="TCD412"/>
  <c r="TCC412"/>
  <c r="TCB412"/>
  <c r="TCA412"/>
  <c r="TBZ412"/>
  <c r="TBY412"/>
  <c r="TBX412"/>
  <c r="TBW412"/>
  <c r="TBV412"/>
  <c r="TBU412"/>
  <c r="TBT412"/>
  <c r="TBS412"/>
  <c r="TBR412"/>
  <c r="TBQ412"/>
  <c r="TBP412"/>
  <c r="TBO412"/>
  <c r="TBN412"/>
  <c r="TBM412"/>
  <c r="TBL412"/>
  <c r="TBK412"/>
  <c r="TBJ412"/>
  <c r="TBI412"/>
  <c r="TBH412"/>
  <c r="TBG412"/>
  <c r="TBF412"/>
  <c r="TBE412"/>
  <c r="TBD412"/>
  <c r="TBC412"/>
  <c r="TBB412"/>
  <c r="TBA412"/>
  <c r="TAZ412"/>
  <c r="TAY412"/>
  <c r="TAX412"/>
  <c r="TAW412"/>
  <c r="TAV412"/>
  <c r="TAU412"/>
  <c r="TAT412"/>
  <c r="TAS412"/>
  <c r="TAR412"/>
  <c r="TAQ412"/>
  <c r="TAP412"/>
  <c r="TAO412"/>
  <c r="TAN412"/>
  <c r="TAM412"/>
  <c r="TAL412"/>
  <c r="TAK412"/>
  <c r="TAJ412"/>
  <c r="TAI412"/>
  <c r="TAH412"/>
  <c r="TAG412"/>
  <c r="TAF412"/>
  <c r="TAE412"/>
  <c r="TAD412"/>
  <c r="TAC412"/>
  <c r="TAB412"/>
  <c r="TAA412"/>
  <c r="SZZ412"/>
  <c r="SZY412"/>
  <c r="SZX412"/>
  <c r="SZW412"/>
  <c r="SZV412"/>
  <c r="SZU412"/>
  <c r="SZT412"/>
  <c r="SZS412"/>
  <c r="SZR412"/>
  <c r="SZQ412"/>
  <c r="SZP412"/>
  <c r="SZO412"/>
  <c r="SZN412"/>
  <c r="SZM412"/>
  <c r="SZL412"/>
  <c r="SZK412"/>
  <c r="SZJ412"/>
  <c r="SZI412"/>
  <c r="SZH412"/>
  <c r="SZG412"/>
  <c r="SZF412"/>
  <c r="SZE412"/>
  <c r="SZD412"/>
  <c r="SZC412"/>
  <c r="SZB412"/>
  <c r="SZA412"/>
  <c r="SYZ412"/>
  <c r="SYY412"/>
  <c r="SYX412"/>
  <c r="SYW412"/>
  <c r="SYV412"/>
  <c r="SYU412"/>
  <c r="SYT412"/>
  <c r="SYS412"/>
  <c r="SYR412"/>
  <c r="SYQ412"/>
  <c r="SYP412"/>
  <c r="SYO412"/>
  <c r="SYN412"/>
  <c r="SYM412"/>
  <c r="SYL412"/>
  <c r="SYK412"/>
  <c r="SYJ412"/>
  <c r="SYI412"/>
  <c r="SYH412"/>
  <c r="SYG412"/>
  <c r="SYF412"/>
  <c r="SYE412"/>
  <c r="SYD412"/>
  <c r="SYC412"/>
  <c r="SYB412"/>
  <c r="SYA412"/>
  <c r="SXZ412"/>
  <c r="SXY412"/>
  <c r="SXX412"/>
  <c r="SXW412"/>
  <c r="SXV412"/>
  <c r="SXU412"/>
  <c r="SXT412"/>
  <c r="SXS412"/>
  <c r="SXR412"/>
  <c r="SXQ412"/>
  <c r="SXP412"/>
  <c r="SXO412"/>
  <c r="SXN412"/>
  <c r="SXM412"/>
  <c r="SXL412"/>
  <c r="SXK412"/>
  <c r="SXJ412"/>
  <c r="SXI412"/>
  <c r="SXH412"/>
  <c r="SXG412"/>
  <c r="SXF412"/>
  <c r="SXE412"/>
  <c r="SXD412"/>
  <c r="SXC412"/>
  <c r="SXB412"/>
  <c r="SXA412"/>
  <c r="SWZ412"/>
  <c r="SWY412"/>
  <c r="SWX412"/>
  <c r="SWW412"/>
  <c r="SWV412"/>
  <c r="SWU412"/>
  <c r="SWT412"/>
  <c r="SWS412"/>
  <c r="SWR412"/>
  <c r="SWQ412"/>
  <c r="SWP412"/>
  <c r="SWO412"/>
  <c r="SWN412"/>
  <c r="SWM412"/>
  <c r="SWL412"/>
  <c r="SWK412"/>
  <c r="SWJ412"/>
  <c r="SWI412"/>
  <c r="SWH412"/>
  <c r="SWG412"/>
  <c r="SWF412"/>
  <c r="SWE412"/>
  <c r="SWD412"/>
  <c r="SWC412"/>
  <c r="SWB412"/>
  <c r="SWA412"/>
  <c r="SVZ412"/>
  <c r="SVY412"/>
  <c r="SVX412"/>
  <c r="SVW412"/>
  <c r="SVV412"/>
  <c r="SVU412"/>
  <c r="SVT412"/>
  <c r="SVS412"/>
  <c r="SVR412"/>
  <c r="SVQ412"/>
  <c r="SVP412"/>
  <c r="SVO412"/>
  <c r="SVN412"/>
  <c r="SVM412"/>
  <c r="SVL412"/>
  <c r="SVK412"/>
  <c r="SVJ412"/>
  <c r="SVI412"/>
  <c r="SVH412"/>
  <c r="SVG412"/>
  <c r="SVF412"/>
  <c r="SVE412"/>
  <c r="SVD412"/>
  <c r="SVC412"/>
  <c r="SVB412"/>
  <c r="SVA412"/>
  <c r="SUZ412"/>
  <c r="SUY412"/>
  <c r="SUX412"/>
  <c r="SUW412"/>
  <c r="SUV412"/>
  <c r="SUU412"/>
  <c r="SUT412"/>
  <c r="SUS412"/>
  <c r="SUR412"/>
  <c r="SUQ412"/>
  <c r="SUP412"/>
  <c r="SUO412"/>
  <c r="SUN412"/>
  <c r="SUM412"/>
  <c r="SUL412"/>
  <c r="SUK412"/>
  <c r="SUJ412"/>
  <c r="SUI412"/>
  <c r="SUH412"/>
  <c r="SUG412"/>
  <c r="SUF412"/>
  <c r="SUE412"/>
  <c r="SUD412"/>
  <c r="SUC412"/>
  <c r="SUB412"/>
  <c r="SUA412"/>
  <c r="STZ412"/>
  <c r="STY412"/>
  <c r="STX412"/>
  <c r="STW412"/>
  <c r="STV412"/>
  <c r="STU412"/>
  <c r="STT412"/>
  <c r="STS412"/>
  <c r="STR412"/>
  <c r="STQ412"/>
  <c r="STP412"/>
  <c r="STO412"/>
  <c r="STN412"/>
  <c r="STM412"/>
  <c r="STL412"/>
  <c r="STK412"/>
  <c r="STJ412"/>
  <c r="STI412"/>
  <c r="STH412"/>
  <c r="STG412"/>
  <c r="STF412"/>
  <c r="STE412"/>
  <c r="STD412"/>
  <c r="STC412"/>
  <c r="STB412"/>
  <c r="STA412"/>
  <c r="SSZ412"/>
  <c r="SSY412"/>
  <c r="SSX412"/>
  <c r="SSW412"/>
  <c r="SSV412"/>
  <c r="SSU412"/>
  <c r="SST412"/>
  <c r="SSS412"/>
  <c r="SSR412"/>
  <c r="SSQ412"/>
  <c r="SSP412"/>
  <c r="SSO412"/>
  <c r="SSN412"/>
  <c r="SSM412"/>
  <c r="SSL412"/>
  <c r="SSK412"/>
  <c r="SSJ412"/>
  <c r="SSI412"/>
  <c r="SSH412"/>
  <c r="SSG412"/>
  <c r="SSF412"/>
  <c r="SSE412"/>
  <c r="SSD412"/>
  <c r="SSC412"/>
  <c r="SSB412"/>
  <c r="SSA412"/>
  <c r="SRZ412"/>
  <c r="SRY412"/>
  <c r="SRX412"/>
  <c r="SRW412"/>
  <c r="SRV412"/>
  <c r="SRU412"/>
  <c r="SRT412"/>
  <c r="SRS412"/>
  <c r="SRR412"/>
  <c r="SRQ412"/>
  <c r="SRP412"/>
  <c r="SRO412"/>
  <c r="SRN412"/>
  <c r="SRM412"/>
  <c r="SRL412"/>
  <c r="SRK412"/>
  <c r="SRJ412"/>
  <c r="SRI412"/>
  <c r="SRH412"/>
  <c r="SRG412"/>
  <c r="SRF412"/>
  <c r="SRE412"/>
  <c r="SRD412"/>
  <c r="SRC412"/>
  <c r="SRB412"/>
  <c r="SRA412"/>
  <c r="SQZ412"/>
  <c r="SQY412"/>
  <c r="SQX412"/>
  <c r="SQW412"/>
  <c r="SQV412"/>
  <c r="SQU412"/>
  <c r="SQT412"/>
  <c r="SQS412"/>
  <c r="SQR412"/>
  <c r="SQQ412"/>
  <c r="SQP412"/>
  <c r="SQO412"/>
  <c r="SQN412"/>
  <c r="SQM412"/>
  <c r="SQL412"/>
  <c r="SQK412"/>
  <c r="SQJ412"/>
  <c r="SQI412"/>
  <c r="SQH412"/>
  <c r="SQG412"/>
  <c r="SQF412"/>
  <c r="SQE412"/>
  <c r="SQD412"/>
  <c r="SQC412"/>
  <c r="SQB412"/>
  <c r="SQA412"/>
  <c r="SPZ412"/>
  <c r="SPY412"/>
  <c r="SPX412"/>
  <c r="SPW412"/>
  <c r="SPV412"/>
  <c r="SPU412"/>
  <c r="SPT412"/>
  <c r="SPS412"/>
  <c r="SPR412"/>
  <c r="SPQ412"/>
  <c r="SPP412"/>
  <c r="SPO412"/>
  <c r="SPN412"/>
  <c r="SPM412"/>
  <c r="SPL412"/>
  <c r="SPK412"/>
  <c r="SPJ412"/>
  <c r="SPI412"/>
  <c r="SPH412"/>
  <c r="SPG412"/>
  <c r="SPF412"/>
  <c r="SPE412"/>
  <c r="SPD412"/>
  <c r="SPC412"/>
  <c r="SPB412"/>
  <c r="SPA412"/>
  <c r="SOZ412"/>
  <c r="SOY412"/>
  <c r="SOX412"/>
  <c r="SOW412"/>
  <c r="SOV412"/>
  <c r="SOU412"/>
  <c r="SOT412"/>
  <c r="SOS412"/>
  <c r="SOR412"/>
  <c r="SOQ412"/>
  <c r="SOP412"/>
  <c r="SOO412"/>
  <c r="SON412"/>
  <c r="SOM412"/>
  <c r="SOL412"/>
  <c r="SOK412"/>
  <c r="SOJ412"/>
  <c r="SOI412"/>
  <c r="SOH412"/>
  <c r="SOG412"/>
  <c r="SOF412"/>
  <c r="SOE412"/>
  <c r="SOD412"/>
  <c r="SOC412"/>
  <c r="SOB412"/>
  <c r="SOA412"/>
  <c r="SNZ412"/>
  <c r="SNY412"/>
  <c r="SNX412"/>
  <c r="SNW412"/>
  <c r="SNV412"/>
  <c r="SNU412"/>
  <c r="SNT412"/>
  <c r="SNS412"/>
  <c r="SNR412"/>
  <c r="SNQ412"/>
  <c r="SNP412"/>
  <c r="SNO412"/>
  <c r="SNN412"/>
  <c r="SNM412"/>
  <c r="SNL412"/>
  <c r="SNK412"/>
  <c r="SNJ412"/>
  <c r="SNI412"/>
  <c r="SNH412"/>
  <c r="SNG412"/>
  <c r="SNF412"/>
  <c r="SNE412"/>
  <c r="SND412"/>
  <c r="SNC412"/>
  <c r="SNB412"/>
  <c r="SNA412"/>
  <c r="SMZ412"/>
  <c r="SMY412"/>
  <c r="SMX412"/>
  <c r="SMW412"/>
  <c r="SMV412"/>
  <c r="SMU412"/>
  <c r="SMT412"/>
  <c r="SMS412"/>
  <c r="SMR412"/>
  <c r="SMQ412"/>
  <c r="SMP412"/>
  <c r="SMO412"/>
  <c r="SMN412"/>
  <c r="SMM412"/>
  <c r="SML412"/>
  <c r="SMK412"/>
  <c r="SMJ412"/>
  <c r="SMI412"/>
  <c r="SMH412"/>
  <c r="SMG412"/>
  <c r="SMF412"/>
  <c r="SME412"/>
  <c r="SMD412"/>
  <c r="SMC412"/>
  <c r="SMB412"/>
  <c r="SMA412"/>
  <c r="SLZ412"/>
  <c r="SLY412"/>
  <c r="SLX412"/>
  <c r="SLW412"/>
  <c r="SLV412"/>
  <c r="SLU412"/>
  <c r="SLT412"/>
  <c r="SLS412"/>
  <c r="SLR412"/>
  <c r="SLQ412"/>
  <c r="SLP412"/>
  <c r="SLO412"/>
  <c r="SLN412"/>
  <c r="SLM412"/>
  <c r="SLL412"/>
  <c r="SLK412"/>
  <c r="SLJ412"/>
  <c r="SLI412"/>
  <c r="SLH412"/>
  <c r="SLG412"/>
  <c r="SLF412"/>
  <c r="SLE412"/>
  <c r="SLD412"/>
  <c r="SLC412"/>
  <c r="SLB412"/>
  <c r="SLA412"/>
  <c r="SKZ412"/>
  <c r="SKY412"/>
  <c r="SKX412"/>
  <c r="SKW412"/>
  <c r="SKV412"/>
  <c r="SKU412"/>
  <c r="SKT412"/>
  <c r="SKS412"/>
  <c r="SKR412"/>
  <c r="SKQ412"/>
  <c r="SKP412"/>
  <c r="SKO412"/>
  <c r="SKN412"/>
  <c r="SKM412"/>
  <c r="SKL412"/>
  <c r="SKK412"/>
  <c r="SKJ412"/>
  <c r="SKI412"/>
  <c r="SKH412"/>
  <c r="SKG412"/>
  <c r="SKF412"/>
  <c r="SKE412"/>
  <c r="SKD412"/>
  <c r="SKC412"/>
  <c r="SKB412"/>
  <c r="SKA412"/>
  <c r="SJZ412"/>
  <c r="SJY412"/>
  <c r="SJX412"/>
  <c r="SJW412"/>
  <c r="SJV412"/>
  <c r="SJU412"/>
  <c r="SJT412"/>
  <c r="SJS412"/>
  <c r="SJR412"/>
  <c r="SJQ412"/>
  <c r="SJP412"/>
  <c r="SJO412"/>
  <c r="SJN412"/>
  <c r="SJM412"/>
  <c r="SJL412"/>
  <c r="SJK412"/>
  <c r="SJJ412"/>
  <c r="SJI412"/>
  <c r="SJH412"/>
  <c r="SJG412"/>
  <c r="SJF412"/>
  <c r="SJE412"/>
  <c r="SJD412"/>
  <c r="SJC412"/>
  <c r="SJB412"/>
  <c r="SJA412"/>
  <c r="SIZ412"/>
  <c r="SIY412"/>
  <c r="SIX412"/>
  <c r="SIW412"/>
  <c r="SIV412"/>
  <c r="SIU412"/>
  <c r="SIT412"/>
  <c r="SIS412"/>
  <c r="SIR412"/>
  <c r="SIQ412"/>
  <c r="SIP412"/>
  <c r="SIO412"/>
  <c r="SIN412"/>
  <c r="SIM412"/>
  <c r="SIL412"/>
  <c r="SIK412"/>
  <c r="SIJ412"/>
  <c r="SII412"/>
  <c r="SIH412"/>
  <c r="SIG412"/>
  <c r="SIF412"/>
  <c r="SIE412"/>
  <c r="SID412"/>
  <c r="SIC412"/>
  <c r="SIB412"/>
  <c r="SIA412"/>
  <c r="SHZ412"/>
  <c r="SHY412"/>
  <c r="SHX412"/>
  <c r="SHW412"/>
  <c r="SHV412"/>
  <c r="SHU412"/>
  <c r="SHT412"/>
  <c r="SHS412"/>
  <c r="SHR412"/>
  <c r="SHQ412"/>
  <c r="SHP412"/>
  <c r="SHO412"/>
  <c r="SHN412"/>
  <c r="SHM412"/>
  <c r="SHL412"/>
  <c r="SHK412"/>
  <c r="SHJ412"/>
  <c r="SHI412"/>
  <c r="SHH412"/>
  <c r="SHG412"/>
  <c r="SHF412"/>
  <c r="SHE412"/>
  <c r="SHD412"/>
  <c r="SHC412"/>
  <c r="SHB412"/>
  <c r="SHA412"/>
  <c r="SGZ412"/>
  <c r="SGY412"/>
  <c r="SGX412"/>
  <c r="SGW412"/>
  <c r="SGV412"/>
  <c r="SGU412"/>
  <c r="SGT412"/>
  <c r="SGS412"/>
  <c r="SGR412"/>
  <c r="SGQ412"/>
  <c r="SGP412"/>
  <c r="SGO412"/>
  <c r="SGN412"/>
  <c r="SGM412"/>
  <c r="SGL412"/>
  <c r="SGK412"/>
  <c r="SGJ412"/>
  <c r="SGI412"/>
  <c r="SGH412"/>
  <c r="SGG412"/>
  <c r="SGF412"/>
  <c r="SGE412"/>
  <c r="SGD412"/>
  <c r="SGC412"/>
  <c r="SGB412"/>
  <c r="SGA412"/>
  <c r="SFZ412"/>
  <c r="SFY412"/>
  <c r="SFX412"/>
  <c r="SFW412"/>
  <c r="SFV412"/>
  <c r="SFU412"/>
  <c r="SFT412"/>
  <c r="SFS412"/>
  <c r="SFR412"/>
  <c r="SFQ412"/>
  <c r="SFP412"/>
  <c r="SFO412"/>
  <c r="SFN412"/>
  <c r="SFM412"/>
  <c r="SFL412"/>
  <c r="SFK412"/>
  <c r="SFJ412"/>
  <c r="SFI412"/>
  <c r="SFH412"/>
  <c r="SFG412"/>
  <c r="SFF412"/>
  <c r="SFE412"/>
  <c r="SFD412"/>
  <c r="SFC412"/>
  <c r="SFB412"/>
  <c r="SFA412"/>
  <c r="SEZ412"/>
  <c r="SEY412"/>
  <c r="SEX412"/>
  <c r="SEW412"/>
  <c r="SEV412"/>
  <c r="SEU412"/>
  <c r="SET412"/>
  <c r="SES412"/>
  <c r="SER412"/>
  <c r="SEQ412"/>
  <c r="SEP412"/>
  <c r="SEO412"/>
  <c r="SEN412"/>
  <c r="SEM412"/>
  <c r="SEL412"/>
  <c r="SEK412"/>
  <c r="SEJ412"/>
  <c r="SEI412"/>
  <c r="SEH412"/>
  <c r="SEG412"/>
  <c r="SEF412"/>
  <c r="SEE412"/>
  <c r="SED412"/>
  <c r="SEC412"/>
  <c r="SEB412"/>
  <c r="SEA412"/>
  <c r="SDZ412"/>
  <c r="SDY412"/>
  <c r="SDX412"/>
  <c r="SDW412"/>
  <c r="SDV412"/>
  <c r="SDU412"/>
  <c r="SDT412"/>
  <c r="SDS412"/>
  <c r="SDR412"/>
  <c r="SDQ412"/>
  <c r="SDP412"/>
  <c r="SDO412"/>
  <c r="SDN412"/>
  <c r="SDM412"/>
  <c r="SDL412"/>
  <c r="SDK412"/>
  <c r="SDJ412"/>
  <c r="SDI412"/>
  <c r="SDH412"/>
  <c r="SDG412"/>
  <c r="SDF412"/>
  <c r="SDE412"/>
  <c r="SDD412"/>
  <c r="SDC412"/>
  <c r="SDB412"/>
  <c r="SDA412"/>
  <c r="SCZ412"/>
  <c r="SCY412"/>
  <c r="SCX412"/>
  <c r="SCW412"/>
  <c r="SCV412"/>
  <c r="SCU412"/>
  <c r="SCT412"/>
  <c r="SCS412"/>
  <c r="SCR412"/>
  <c r="SCQ412"/>
  <c r="SCP412"/>
  <c r="SCO412"/>
  <c r="SCN412"/>
  <c r="SCM412"/>
  <c r="SCL412"/>
  <c r="SCK412"/>
  <c r="SCJ412"/>
  <c r="SCI412"/>
  <c r="SCH412"/>
  <c r="SCG412"/>
  <c r="SCF412"/>
  <c r="SCE412"/>
  <c r="SCD412"/>
  <c r="SCC412"/>
  <c r="SCB412"/>
  <c r="SCA412"/>
  <c r="SBZ412"/>
  <c r="SBY412"/>
  <c r="SBX412"/>
  <c r="SBW412"/>
  <c r="SBV412"/>
  <c r="SBU412"/>
  <c r="SBT412"/>
  <c r="SBS412"/>
  <c r="SBR412"/>
  <c r="SBQ412"/>
  <c r="SBP412"/>
  <c r="SBO412"/>
  <c r="SBN412"/>
  <c r="SBM412"/>
  <c r="SBL412"/>
  <c r="SBK412"/>
  <c r="SBJ412"/>
  <c r="SBI412"/>
  <c r="SBH412"/>
  <c r="SBG412"/>
  <c r="SBF412"/>
  <c r="SBE412"/>
  <c r="SBD412"/>
  <c r="SBC412"/>
  <c r="SBB412"/>
  <c r="SBA412"/>
  <c r="SAZ412"/>
  <c r="SAY412"/>
  <c r="SAX412"/>
  <c r="SAW412"/>
  <c r="SAV412"/>
  <c r="SAU412"/>
  <c r="SAT412"/>
  <c r="SAS412"/>
  <c r="SAR412"/>
  <c r="SAQ412"/>
  <c r="SAP412"/>
  <c r="SAO412"/>
  <c r="SAN412"/>
  <c r="SAM412"/>
  <c r="SAL412"/>
  <c r="SAK412"/>
  <c r="SAJ412"/>
  <c r="SAI412"/>
  <c r="SAH412"/>
  <c r="SAG412"/>
  <c r="SAF412"/>
  <c r="SAE412"/>
  <c r="SAD412"/>
  <c r="SAC412"/>
  <c r="SAB412"/>
  <c r="SAA412"/>
  <c r="RZZ412"/>
  <c r="RZY412"/>
  <c r="RZX412"/>
  <c r="RZW412"/>
  <c r="RZV412"/>
  <c r="RZU412"/>
  <c r="RZT412"/>
  <c r="RZS412"/>
  <c r="RZR412"/>
  <c r="RZQ412"/>
  <c r="RZP412"/>
  <c r="RZO412"/>
  <c r="RZN412"/>
  <c r="RZM412"/>
  <c r="RZL412"/>
  <c r="RZK412"/>
  <c r="RZJ412"/>
  <c r="RZI412"/>
  <c r="RZH412"/>
  <c r="RZG412"/>
  <c r="RZF412"/>
  <c r="RZE412"/>
  <c r="RZD412"/>
  <c r="RZC412"/>
  <c r="RZB412"/>
  <c r="RZA412"/>
  <c r="RYZ412"/>
  <c r="RYY412"/>
  <c r="RYX412"/>
  <c r="RYW412"/>
  <c r="RYV412"/>
  <c r="RYU412"/>
  <c r="RYT412"/>
  <c r="RYS412"/>
  <c r="RYR412"/>
  <c r="RYQ412"/>
  <c r="RYP412"/>
  <c r="RYO412"/>
  <c r="RYN412"/>
  <c r="RYM412"/>
  <c r="RYL412"/>
  <c r="RYK412"/>
  <c r="RYJ412"/>
  <c r="RYI412"/>
  <c r="RYH412"/>
  <c r="RYG412"/>
  <c r="RYF412"/>
  <c r="RYE412"/>
  <c r="RYD412"/>
  <c r="RYC412"/>
  <c r="RYB412"/>
  <c r="RYA412"/>
  <c r="RXZ412"/>
  <c r="RXY412"/>
  <c r="RXX412"/>
  <c r="RXW412"/>
  <c r="RXV412"/>
  <c r="RXU412"/>
  <c r="RXT412"/>
  <c r="RXS412"/>
  <c r="RXR412"/>
  <c r="RXQ412"/>
  <c r="RXP412"/>
  <c r="RXO412"/>
  <c r="RXN412"/>
  <c r="RXM412"/>
  <c r="RXL412"/>
  <c r="RXK412"/>
  <c r="RXJ412"/>
  <c r="RXI412"/>
  <c r="RXH412"/>
  <c r="RXG412"/>
  <c r="RXF412"/>
  <c r="RXE412"/>
  <c r="RXD412"/>
  <c r="RXC412"/>
  <c r="RXB412"/>
  <c r="RXA412"/>
  <c r="RWZ412"/>
  <c r="RWY412"/>
  <c r="RWX412"/>
  <c r="RWW412"/>
  <c r="RWV412"/>
  <c r="RWU412"/>
  <c r="RWT412"/>
  <c r="RWS412"/>
  <c r="RWR412"/>
  <c r="RWQ412"/>
  <c r="RWP412"/>
  <c r="RWO412"/>
  <c r="RWN412"/>
  <c r="RWM412"/>
  <c r="RWL412"/>
  <c r="RWK412"/>
  <c r="RWJ412"/>
  <c r="RWI412"/>
  <c r="RWH412"/>
  <c r="RWG412"/>
  <c r="RWF412"/>
  <c r="RWE412"/>
  <c r="RWD412"/>
  <c r="RWC412"/>
  <c r="RWB412"/>
  <c r="RWA412"/>
  <c r="RVZ412"/>
  <c r="RVY412"/>
  <c r="RVX412"/>
  <c r="RVW412"/>
  <c r="RVV412"/>
  <c r="RVU412"/>
  <c r="RVT412"/>
  <c r="RVS412"/>
  <c r="RVR412"/>
  <c r="RVQ412"/>
  <c r="RVP412"/>
  <c r="RVO412"/>
  <c r="RVN412"/>
  <c r="RVM412"/>
  <c r="RVL412"/>
  <c r="RVK412"/>
  <c r="RVJ412"/>
  <c r="RVI412"/>
  <c r="RVH412"/>
  <c r="RVG412"/>
  <c r="RVF412"/>
  <c r="RVE412"/>
  <c r="RVD412"/>
  <c r="RVC412"/>
  <c r="RVB412"/>
  <c r="RVA412"/>
  <c r="RUZ412"/>
  <c r="RUY412"/>
  <c r="RUX412"/>
  <c r="RUW412"/>
  <c r="RUV412"/>
  <c r="RUU412"/>
  <c r="RUT412"/>
  <c r="RUS412"/>
  <c r="RUR412"/>
  <c r="RUQ412"/>
  <c r="RUP412"/>
  <c r="RUO412"/>
  <c r="RUN412"/>
  <c r="RUM412"/>
  <c r="RUL412"/>
  <c r="RUK412"/>
  <c r="RUJ412"/>
  <c r="RUI412"/>
  <c r="RUH412"/>
  <c r="RUG412"/>
  <c r="RUF412"/>
  <c r="RUE412"/>
  <c r="RUD412"/>
  <c r="RUC412"/>
  <c r="RUB412"/>
  <c r="RUA412"/>
  <c r="RTZ412"/>
  <c r="RTY412"/>
  <c r="RTX412"/>
  <c r="RTW412"/>
  <c r="RTV412"/>
  <c r="RTU412"/>
  <c r="RTT412"/>
  <c r="RTS412"/>
  <c r="RTR412"/>
  <c r="RTQ412"/>
  <c r="RTP412"/>
  <c r="RTO412"/>
  <c r="RTN412"/>
  <c r="RTM412"/>
  <c r="RTL412"/>
  <c r="RTK412"/>
  <c r="RTJ412"/>
  <c r="RTI412"/>
  <c r="RTH412"/>
  <c r="RTG412"/>
  <c r="RTF412"/>
  <c r="RTE412"/>
  <c r="RTD412"/>
  <c r="RTC412"/>
  <c r="RTB412"/>
  <c r="RTA412"/>
  <c r="RSZ412"/>
  <c r="RSY412"/>
  <c r="RSX412"/>
  <c r="RSW412"/>
  <c r="RSV412"/>
  <c r="RSU412"/>
  <c r="RST412"/>
  <c r="RSS412"/>
  <c r="RSR412"/>
  <c r="RSQ412"/>
  <c r="RSP412"/>
  <c r="RSO412"/>
  <c r="RSN412"/>
  <c r="RSM412"/>
  <c r="RSL412"/>
  <c r="RSK412"/>
  <c r="RSJ412"/>
  <c r="RSI412"/>
  <c r="RSH412"/>
  <c r="RSG412"/>
  <c r="RSF412"/>
  <c r="RSE412"/>
  <c r="RSD412"/>
  <c r="RSC412"/>
  <c r="RSB412"/>
  <c r="RSA412"/>
  <c r="RRZ412"/>
  <c r="RRY412"/>
  <c r="RRX412"/>
  <c r="RRW412"/>
  <c r="RRV412"/>
  <c r="RRU412"/>
  <c r="RRT412"/>
  <c r="RRS412"/>
  <c r="RRR412"/>
  <c r="RRQ412"/>
  <c r="RRP412"/>
  <c r="RRO412"/>
  <c r="RRN412"/>
  <c r="RRM412"/>
  <c r="RRL412"/>
  <c r="RRK412"/>
  <c r="RRJ412"/>
  <c r="RRI412"/>
  <c r="RRH412"/>
  <c r="RRG412"/>
  <c r="RRF412"/>
  <c r="RRE412"/>
  <c r="RRD412"/>
  <c r="RRC412"/>
  <c r="RRB412"/>
  <c r="RRA412"/>
  <c r="RQZ412"/>
  <c r="RQY412"/>
  <c r="RQX412"/>
  <c r="RQW412"/>
  <c r="RQV412"/>
  <c r="RQU412"/>
  <c r="RQT412"/>
  <c r="RQS412"/>
  <c r="RQR412"/>
  <c r="RQQ412"/>
  <c r="RQP412"/>
  <c r="RQO412"/>
  <c r="RQN412"/>
  <c r="RQM412"/>
  <c r="RQL412"/>
  <c r="RQK412"/>
  <c r="RQJ412"/>
  <c r="RQI412"/>
  <c r="RQH412"/>
  <c r="RQG412"/>
  <c r="RQF412"/>
  <c r="RQE412"/>
  <c r="RQD412"/>
  <c r="RQC412"/>
  <c r="RQB412"/>
  <c r="RQA412"/>
  <c r="RPZ412"/>
  <c r="RPY412"/>
  <c r="RPX412"/>
  <c r="RPW412"/>
  <c r="RPV412"/>
  <c r="RPU412"/>
  <c r="RPT412"/>
  <c r="RPS412"/>
  <c r="RPR412"/>
  <c r="RPQ412"/>
  <c r="RPP412"/>
  <c r="RPO412"/>
  <c r="RPN412"/>
  <c r="RPM412"/>
  <c r="RPL412"/>
  <c r="RPK412"/>
  <c r="RPJ412"/>
  <c r="RPI412"/>
  <c r="RPH412"/>
  <c r="RPG412"/>
  <c r="RPF412"/>
  <c r="RPE412"/>
  <c r="RPD412"/>
  <c r="RPC412"/>
  <c r="RPB412"/>
  <c r="RPA412"/>
  <c r="ROZ412"/>
  <c r="ROY412"/>
  <c r="ROX412"/>
  <c r="ROW412"/>
  <c r="ROV412"/>
  <c r="ROU412"/>
  <c r="ROT412"/>
  <c r="ROS412"/>
  <c r="ROR412"/>
  <c r="ROQ412"/>
  <c r="ROP412"/>
  <c r="ROO412"/>
  <c r="RON412"/>
  <c r="ROM412"/>
  <c r="ROL412"/>
  <c r="ROK412"/>
  <c r="ROJ412"/>
  <c r="ROI412"/>
  <c r="ROH412"/>
  <c r="ROG412"/>
  <c r="ROF412"/>
  <c r="ROE412"/>
  <c r="ROD412"/>
  <c r="ROC412"/>
  <c r="ROB412"/>
  <c r="ROA412"/>
  <c r="RNZ412"/>
  <c r="RNY412"/>
  <c r="RNX412"/>
  <c r="RNW412"/>
  <c r="RNV412"/>
  <c r="RNU412"/>
  <c r="RNT412"/>
  <c r="RNS412"/>
  <c r="RNR412"/>
  <c r="RNQ412"/>
  <c r="RNP412"/>
  <c r="RNO412"/>
  <c r="RNN412"/>
  <c r="RNM412"/>
  <c r="RNL412"/>
  <c r="RNK412"/>
  <c r="RNJ412"/>
  <c r="RNI412"/>
  <c r="RNH412"/>
  <c r="RNG412"/>
  <c r="RNF412"/>
  <c r="RNE412"/>
  <c r="RND412"/>
  <c r="RNC412"/>
  <c r="RNB412"/>
  <c r="RNA412"/>
  <c r="RMZ412"/>
  <c r="RMY412"/>
  <c r="RMX412"/>
  <c r="RMW412"/>
  <c r="RMV412"/>
  <c r="RMU412"/>
  <c r="RMT412"/>
  <c r="RMS412"/>
  <c r="RMR412"/>
  <c r="RMQ412"/>
  <c r="RMP412"/>
  <c r="RMO412"/>
  <c r="RMN412"/>
  <c r="RMM412"/>
  <c r="RML412"/>
  <c r="RMK412"/>
  <c r="RMJ412"/>
  <c r="RMI412"/>
  <c r="RMH412"/>
  <c r="RMG412"/>
  <c r="RMF412"/>
  <c r="RME412"/>
  <c r="RMD412"/>
  <c r="RMC412"/>
  <c r="RMB412"/>
  <c r="RMA412"/>
  <c r="RLZ412"/>
  <c r="RLY412"/>
  <c r="RLX412"/>
  <c r="RLW412"/>
  <c r="RLV412"/>
  <c r="RLU412"/>
  <c r="RLT412"/>
  <c r="RLS412"/>
  <c r="RLR412"/>
  <c r="RLQ412"/>
  <c r="RLP412"/>
  <c r="RLO412"/>
  <c r="RLN412"/>
  <c r="RLM412"/>
  <c r="RLL412"/>
  <c r="RLK412"/>
  <c r="RLJ412"/>
  <c r="RLI412"/>
  <c r="RLH412"/>
  <c r="RLG412"/>
  <c r="RLF412"/>
  <c r="RLE412"/>
  <c r="RLD412"/>
  <c r="RLC412"/>
  <c r="RLB412"/>
  <c r="RLA412"/>
  <c r="RKZ412"/>
  <c r="RKY412"/>
  <c r="RKX412"/>
  <c r="RKW412"/>
  <c r="RKV412"/>
  <c r="RKU412"/>
  <c r="RKT412"/>
  <c r="RKS412"/>
  <c r="RKR412"/>
  <c r="RKQ412"/>
  <c r="RKP412"/>
  <c r="RKO412"/>
  <c r="RKN412"/>
  <c r="RKM412"/>
  <c r="RKL412"/>
  <c r="RKK412"/>
  <c r="RKJ412"/>
  <c r="RKI412"/>
  <c r="RKH412"/>
  <c r="RKG412"/>
  <c r="RKF412"/>
  <c r="RKE412"/>
  <c r="RKD412"/>
  <c r="RKC412"/>
  <c r="RKB412"/>
  <c r="RKA412"/>
  <c r="RJZ412"/>
  <c r="RJY412"/>
  <c r="RJX412"/>
  <c r="RJW412"/>
  <c r="RJV412"/>
  <c r="RJU412"/>
  <c r="RJT412"/>
  <c r="RJS412"/>
  <c r="RJR412"/>
  <c r="RJQ412"/>
  <c r="RJP412"/>
  <c r="RJO412"/>
  <c r="RJN412"/>
  <c r="RJM412"/>
  <c r="RJL412"/>
  <c r="RJK412"/>
  <c r="RJJ412"/>
  <c r="RJI412"/>
  <c r="RJH412"/>
  <c r="RJG412"/>
  <c r="RJF412"/>
  <c r="RJE412"/>
  <c r="RJD412"/>
  <c r="RJC412"/>
  <c r="RJB412"/>
  <c r="RJA412"/>
  <c r="RIZ412"/>
  <c r="RIY412"/>
  <c r="RIX412"/>
  <c r="RIW412"/>
  <c r="RIV412"/>
  <c r="RIU412"/>
  <c r="RIT412"/>
  <c r="RIS412"/>
  <c r="RIR412"/>
  <c r="RIQ412"/>
  <c r="RIP412"/>
  <c r="RIO412"/>
  <c r="RIN412"/>
  <c r="RIM412"/>
  <c r="RIL412"/>
  <c r="RIK412"/>
  <c r="RIJ412"/>
  <c r="RII412"/>
  <c r="RIH412"/>
  <c r="RIG412"/>
  <c r="RIF412"/>
  <c r="RIE412"/>
  <c r="RID412"/>
  <c r="RIC412"/>
  <c r="RIB412"/>
  <c r="RIA412"/>
  <c r="RHZ412"/>
  <c r="RHY412"/>
  <c r="RHX412"/>
  <c r="RHW412"/>
  <c r="RHV412"/>
  <c r="RHU412"/>
  <c r="RHT412"/>
  <c r="RHS412"/>
  <c r="RHR412"/>
  <c r="RHQ412"/>
  <c r="RHP412"/>
  <c r="RHO412"/>
  <c r="RHN412"/>
  <c r="RHM412"/>
  <c r="RHL412"/>
  <c r="RHK412"/>
  <c r="RHJ412"/>
  <c r="RHI412"/>
  <c r="RHH412"/>
  <c r="RHG412"/>
  <c r="RHF412"/>
  <c r="RHE412"/>
  <c r="RHD412"/>
  <c r="RHC412"/>
  <c r="RHB412"/>
  <c r="RHA412"/>
  <c r="RGZ412"/>
  <c r="RGY412"/>
  <c r="RGX412"/>
  <c r="RGW412"/>
  <c r="RGV412"/>
  <c r="RGU412"/>
  <c r="RGT412"/>
  <c r="RGS412"/>
  <c r="RGR412"/>
  <c r="RGQ412"/>
  <c r="RGP412"/>
  <c r="RGO412"/>
  <c r="RGN412"/>
  <c r="RGM412"/>
  <c r="RGL412"/>
  <c r="RGK412"/>
  <c r="RGJ412"/>
  <c r="RGI412"/>
  <c r="RGH412"/>
  <c r="RGG412"/>
  <c r="RGF412"/>
  <c r="RGE412"/>
  <c r="RGD412"/>
  <c r="RGC412"/>
  <c r="RGB412"/>
  <c r="RGA412"/>
  <c r="RFZ412"/>
  <c r="RFY412"/>
  <c r="RFX412"/>
  <c r="RFW412"/>
  <c r="RFV412"/>
  <c r="RFU412"/>
  <c r="RFT412"/>
  <c r="RFS412"/>
  <c r="RFR412"/>
  <c r="RFQ412"/>
  <c r="RFP412"/>
  <c r="RFO412"/>
  <c r="RFN412"/>
  <c r="RFM412"/>
  <c r="RFL412"/>
  <c r="RFK412"/>
  <c r="RFJ412"/>
  <c r="RFI412"/>
  <c r="RFH412"/>
  <c r="RFG412"/>
  <c r="RFF412"/>
  <c r="RFE412"/>
  <c r="RFD412"/>
  <c r="RFC412"/>
  <c r="RFB412"/>
  <c r="RFA412"/>
  <c r="REZ412"/>
  <c r="REY412"/>
  <c r="REX412"/>
  <c r="REW412"/>
  <c r="REV412"/>
  <c r="REU412"/>
  <c r="RET412"/>
  <c r="RES412"/>
  <c r="RER412"/>
  <c r="REQ412"/>
  <c r="REP412"/>
  <c r="REO412"/>
  <c r="REN412"/>
  <c r="REM412"/>
  <c r="REL412"/>
  <c r="REK412"/>
  <c r="REJ412"/>
  <c r="REI412"/>
  <c r="REH412"/>
  <c r="REG412"/>
  <c r="REF412"/>
  <c r="REE412"/>
  <c r="RED412"/>
  <c r="REC412"/>
  <c r="REB412"/>
  <c r="REA412"/>
  <c r="RDZ412"/>
  <c r="RDY412"/>
  <c r="RDX412"/>
  <c r="RDW412"/>
  <c r="RDV412"/>
  <c r="RDU412"/>
  <c r="RDT412"/>
  <c r="RDS412"/>
  <c r="RDR412"/>
  <c r="RDQ412"/>
  <c r="RDP412"/>
  <c r="RDO412"/>
  <c r="RDN412"/>
  <c r="RDM412"/>
  <c r="RDL412"/>
  <c r="RDK412"/>
  <c r="RDJ412"/>
  <c r="RDI412"/>
  <c r="RDH412"/>
  <c r="RDG412"/>
  <c r="RDF412"/>
  <c r="RDE412"/>
  <c r="RDD412"/>
  <c r="RDC412"/>
  <c r="RDB412"/>
  <c r="RDA412"/>
  <c r="RCZ412"/>
  <c r="RCY412"/>
  <c r="RCX412"/>
  <c r="RCW412"/>
  <c r="RCV412"/>
  <c r="RCU412"/>
  <c r="RCT412"/>
  <c r="RCS412"/>
  <c r="RCR412"/>
  <c r="RCQ412"/>
  <c r="RCP412"/>
  <c r="RCO412"/>
  <c r="RCN412"/>
  <c r="RCM412"/>
  <c r="RCL412"/>
  <c r="RCK412"/>
  <c r="RCJ412"/>
  <c r="RCI412"/>
  <c r="RCH412"/>
  <c r="RCG412"/>
  <c r="RCF412"/>
  <c r="RCE412"/>
  <c r="RCD412"/>
  <c r="RCC412"/>
  <c r="RCB412"/>
  <c r="RCA412"/>
  <c r="RBZ412"/>
  <c r="RBY412"/>
  <c r="RBX412"/>
  <c r="RBW412"/>
  <c r="RBV412"/>
  <c r="RBU412"/>
  <c r="RBT412"/>
  <c r="RBS412"/>
  <c r="RBR412"/>
  <c r="RBQ412"/>
  <c r="RBP412"/>
  <c r="RBO412"/>
  <c r="RBN412"/>
  <c r="RBM412"/>
  <c r="RBL412"/>
  <c r="RBK412"/>
  <c r="RBJ412"/>
  <c r="RBI412"/>
  <c r="RBH412"/>
  <c r="RBG412"/>
  <c r="RBF412"/>
  <c r="RBE412"/>
  <c r="RBD412"/>
  <c r="RBC412"/>
  <c r="RBB412"/>
  <c r="RBA412"/>
  <c r="RAZ412"/>
  <c r="RAY412"/>
  <c r="RAX412"/>
  <c r="RAW412"/>
  <c r="RAV412"/>
  <c r="RAU412"/>
  <c r="RAT412"/>
  <c r="RAS412"/>
  <c r="RAR412"/>
  <c r="RAQ412"/>
  <c r="RAP412"/>
  <c r="RAO412"/>
  <c r="RAN412"/>
  <c r="RAM412"/>
  <c r="RAL412"/>
  <c r="RAK412"/>
  <c r="RAJ412"/>
  <c r="RAI412"/>
  <c r="RAH412"/>
  <c r="RAG412"/>
  <c r="RAF412"/>
  <c r="RAE412"/>
  <c r="RAD412"/>
  <c r="RAC412"/>
  <c r="RAB412"/>
  <c r="RAA412"/>
  <c r="QZZ412"/>
  <c r="QZY412"/>
  <c r="QZX412"/>
  <c r="QZW412"/>
  <c r="QZV412"/>
  <c r="QZU412"/>
  <c r="QZT412"/>
  <c r="QZS412"/>
  <c r="QZR412"/>
  <c r="QZQ412"/>
  <c r="QZP412"/>
  <c r="QZO412"/>
  <c r="QZN412"/>
  <c r="QZM412"/>
  <c r="QZL412"/>
  <c r="QZK412"/>
  <c r="QZJ412"/>
  <c r="QZI412"/>
  <c r="QZH412"/>
  <c r="QZG412"/>
  <c r="QZF412"/>
  <c r="QZE412"/>
  <c r="QZD412"/>
  <c r="QZC412"/>
  <c r="QZB412"/>
  <c r="QZA412"/>
  <c r="QYZ412"/>
  <c r="QYY412"/>
  <c r="QYX412"/>
  <c r="QYW412"/>
  <c r="QYV412"/>
  <c r="QYU412"/>
  <c r="QYT412"/>
  <c r="QYS412"/>
  <c r="QYR412"/>
  <c r="QYQ412"/>
  <c r="QYP412"/>
  <c r="QYO412"/>
  <c r="QYN412"/>
  <c r="QYM412"/>
  <c r="QYL412"/>
  <c r="QYK412"/>
  <c r="QYJ412"/>
  <c r="QYI412"/>
  <c r="QYH412"/>
  <c r="QYG412"/>
  <c r="QYF412"/>
  <c r="QYE412"/>
  <c r="QYD412"/>
  <c r="QYC412"/>
  <c r="QYB412"/>
  <c r="QYA412"/>
  <c r="QXZ412"/>
  <c r="QXY412"/>
  <c r="QXX412"/>
  <c r="QXW412"/>
  <c r="QXV412"/>
  <c r="QXU412"/>
  <c r="QXT412"/>
  <c r="QXS412"/>
  <c r="QXR412"/>
  <c r="QXQ412"/>
  <c r="QXP412"/>
  <c r="QXO412"/>
  <c r="QXN412"/>
  <c r="QXM412"/>
  <c r="QXL412"/>
  <c r="QXK412"/>
  <c r="QXJ412"/>
  <c r="QXI412"/>
  <c r="QXH412"/>
  <c r="QXG412"/>
  <c r="QXF412"/>
  <c r="QXE412"/>
  <c r="QXD412"/>
  <c r="QXC412"/>
  <c r="QXB412"/>
  <c r="QXA412"/>
  <c r="QWZ412"/>
  <c r="QWY412"/>
  <c r="QWX412"/>
  <c r="QWW412"/>
  <c r="QWV412"/>
  <c r="QWU412"/>
  <c r="QWT412"/>
  <c r="QWS412"/>
  <c r="QWR412"/>
  <c r="QWQ412"/>
  <c r="QWP412"/>
  <c r="QWO412"/>
  <c r="QWN412"/>
  <c r="QWM412"/>
  <c r="QWL412"/>
  <c r="QWK412"/>
  <c r="QWJ412"/>
  <c r="QWI412"/>
  <c r="QWH412"/>
  <c r="QWG412"/>
  <c r="QWF412"/>
  <c r="QWE412"/>
  <c r="QWD412"/>
  <c r="QWC412"/>
  <c r="QWB412"/>
  <c r="QWA412"/>
  <c r="QVZ412"/>
  <c r="QVY412"/>
  <c r="QVX412"/>
  <c r="QVW412"/>
  <c r="QVV412"/>
  <c r="QVU412"/>
  <c r="QVT412"/>
  <c r="QVS412"/>
  <c r="QVR412"/>
  <c r="QVQ412"/>
  <c r="QVP412"/>
  <c r="QVO412"/>
  <c r="QVN412"/>
  <c r="QVM412"/>
  <c r="QVL412"/>
  <c r="QVK412"/>
  <c r="QVJ412"/>
  <c r="QVI412"/>
  <c r="QVH412"/>
  <c r="QVG412"/>
  <c r="QVF412"/>
  <c r="QVE412"/>
  <c r="QVD412"/>
  <c r="QVC412"/>
  <c r="QVB412"/>
  <c r="QVA412"/>
  <c r="QUZ412"/>
  <c r="QUY412"/>
  <c r="QUX412"/>
  <c r="QUW412"/>
  <c r="QUV412"/>
  <c r="QUU412"/>
  <c r="QUT412"/>
  <c r="QUS412"/>
  <c r="QUR412"/>
  <c r="QUQ412"/>
  <c r="QUP412"/>
  <c r="QUO412"/>
  <c r="QUN412"/>
  <c r="QUM412"/>
  <c r="QUL412"/>
  <c r="QUK412"/>
  <c r="QUJ412"/>
  <c r="QUI412"/>
  <c r="QUH412"/>
  <c r="QUG412"/>
  <c r="QUF412"/>
  <c r="QUE412"/>
  <c r="QUD412"/>
  <c r="QUC412"/>
  <c r="QUB412"/>
  <c r="QUA412"/>
  <c r="QTZ412"/>
  <c r="QTY412"/>
  <c r="QTX412"/>
  <c r="QTW412"/>
  <c r="QTV412"/>
  <c r="QTU412"/>
  <c r="QTT412"/>
  <c r="QTS412"/>
  <c r="QTR412"/>
  <c r="QTQ412"/>
  <c r="QTP412"/>
  <c r="QTO412"/>
  <c r="QTN412"/>
  <c r="QTM412"/>
  <c r="QTL412"/>
  <c r="QTK412"/>
  <c r="QTJ412"/>
  <c r="QTI412"/>
  <c r="QTH412"/>
  <c r="QTG412"/>
  <c r="QTF412"/>
  <c r="QTE412"/>
  <c r="QTD412"/>
  <c r="QTC412"/>
  <c r="QTB412"/>
  <c r="QTA412"/>
  <c r="QSZ412"/>
  <c r="QSY412"/>
  <c r="QSX412"/>
  <c r="QSW412"/>
  <c r="QSV412"/>
  <c r="QSU412"/>
  <c r="QST412"/>
  <c r="QSS412"/>
  <c r="QSR412"/>
  <c r="QSQ412"/>
  <c r="QSP412"/>
  <c r="QSO412"/>
  <c r="QSN412"/>
  <c r="QSM412"/>
  <c r="QSL412"/>
  <c r="QSK412"/>
  <c r="QSJ412"/>
  <c r="QSI412"/>
  <c r="QSH412"/>
  <c r="QSG412"/>
  <c r="QSF412"/>
  <c r="QSE412"/>
  <c r="QSD412"/>
  <c r="QSC412"/>
  <c r="QSB412"/>
  <c r="QSA412"/>
  <c r="QRZ412"/>
  <c r="QRY412"/>
  <c r="QRX412"/>
  <c r="QRW412"/>
  <c r="QRV412"/>
  <c r="QRU412"/>
  <c r="QRT412"/>
  <c r="QRS412"/>
  <c r="QRR412"/>
  <c r="QRQ412"/>
  <c r="QRP412"/>
  <c r="QRO412"/>
  <c r="QRN412"/>
  <c r="QRM412"/>
  <c r="QRL412"/>
  <c r="QRK412"/>
  <c r="QRJ412"/>
  <c r="QRI412"/>
  <c r="QRH412"/>
  <c r="QRG412"/>
  <c r="QRF412"/>
  <c r="QRE412"/>
  <c r="QRD412"/>
  <c r="QRC412"/>
  <c r="QRB412"/>
  <c r="QRA412"/>
  <c r="QQZ412"/>
  <c r="QQY412"/>
  <c r="QQX412"/>
  <c r="QQW412"/>
  <c r="QQV412"/>
  <c r="QQU412"/>
  <c r="QQT412"/>
  <c r="QQS412"/>
  <c r="QQR412"/>
  <c r="QQQ412"/>
  <c r="QQP412"/>
  <c r="QQO412"/>
  <c r="QQN412"/>
  <c r="QQM412"/>
  <c r="QQL412"/>
  <c r="QQK412"/>
  <c r="QQJ412"/>
  <c r="QQI412"/>
  <c r="QQH412"/>
  <c r="QQG412"/>
  <c r="QQF412"/>
  <c r="QQE412"/>
  <c r="QQD412"/>
  <c r="QQC412"/>
  <c r="QQB412"/>
  <c r="QQA412"/>
  <c r="QPZ412"/>
  <c r="QPY412"/>
  <c r="QPX412"/>
  <c r="QPW412"/>
  <c r="QPV412"/>
  <c r="QPU412"/>
  <c r="QPT412"/>
  <c r="QPS412"/>
  <c r="QPR412"/>
  <c r="QPQ412"/>
  <c r="QPP412"/>
  <c r="QPO412"/>
  <c r="QPN412"/>
  <c r="QPM412"/>
  <c r="QPL412"/>
  <c r="QPK412"/>
  <c r="QPJ412"/>
  <c r="QPI412"/>
  <c r="QPH412"/>
  <c r="QPG412"/>
  <c r="QPF412"/>
  <c r="QPE412"/>
  <c r="QPD412"/>
  <c r="QPC412"/>
  <c r="QPB412"/>
  <c r="QPA412"/>
  <c r="QOZ412"/>
  <c r="QOY412"/>
  <c r="QOX412"/>
  <c r="QOW412"/>
  <c r="QOV412"/>
  <c r="QOU412"/>
  <c r="QOT412"/>
  <c r="QOS412"/>
  <c r="QOR412"/>
  <c r="QOQ412"/>
  <c r="QOP412"/>
  <c r="QOO412"/>
  <c r="QON412"/>
  <c r="QOM412"/>
  <c r="QOL412"/>
  <c r="QOK412"/>
  <c r="QOJ412"/>
  <c r="QOI412"/>
  <c r="QOH412"/>
  <c r="QOG412"/>
  <c r="QOF412"/>
  <c r="QOE412"/>
  <c r="QOD412"/>
  <c r="QOC412"/>
  <c r="QOB412"/>
  <c r="QOA412"/>
  <c r="QNZ412"/>
  <c r="QNY412"/>
  <c r="QNX412"/>
  <c r="QNW412"/>
  <c r="QNV412"/>
  <c r="QNU412"/>
  <c r="QNT412"/>
  <c r="QNS412"/>
  <c r="QNR412"/>
  <c r="QNQ412"/>
  <c r="QNP412"/>
  <c r="QNO412"/>
  <c r="QNN412"/>
  <c r="QNM412"/>
  <c r="QNL412"/>
  <c r="QNK412"/>
  <c r="QNJ412"/>
  <c r="QNI412"/>
  <c r="QNH412"/>
  <c r="QNG412"/>
  <c r="QNF412"/>
  <c r="QNE412"/>
  <c r="QND412"/>
  <c r="QNC412"/>
  <c r="QNB412"/>
  <c r="QNA412"/>
  <c r="QMZ412"/>
  <c r="QMY412"/>
  <c r="QMX412"/>
  <c r="QMW412"/>
  <c r="QMV412"/>
  <c r="QMU412"/>
  <c r="QMT412"/>
  <c r="QMS412"/>
  <c r="QMR412"/>
  <c r="QMQ412"/>
  <c r="QMP412"/>
  <c r="QMO412"/>
  <c r="QMN412"/>
  <c r="QMM412"/>
  <c r="QML412"/>
  <c r="QMK412"/>
  <c r="QMJ412"/>
  <c r="QMI412"/>
  <c r="QMH412"/>
  <c r="QMG412"/>
  <c r="QMF412"/>
  <c r="QME412"/>
  <c r="QMD412"/>
  <c r="QMC412"/>
  <c r="QMB412"/>
  <c r="QMA412"/>
  <c r="QLZ412"/>
  <c r="QLY412"/>
  <c r="QLX412"/>
  <c r="QLW412"/>
  <c r="QLV412"/>
  <c r="QLU412"/>
  <c r="QLT412"/>
  <c r="QLS412"/>
  <c r="QLR412"/>
  <c r="QLQ412"/>
  <c r="QLP412"/>
  <c r="QLO412"/>
  <c r="QLN412"/>
  <c r="QLM412"/>
  <c r="QLL412"/>
  <c r="QLK412"/>
  <c r="QLJ412"/>
  <c r="QLI412"/>
  <c r="QLH412"/>
  <c r="QLG412"/>
  <c r="QLF412"/>
  <c r="QLE412"/>
  <c r="QLD412"/>
  <c r="QLC412"/>
  <c r="QLB412"/>
  <c r="QLA412"/>
  <c r="QKZ412"/>
  <c r="QKY412"/>
  <c r="QKX412"/>
  <c r="QKW412"/>
  <c r="QKV412"/>
  <c r="QKU412"/>
  <c r="QKT412"/>
  <c r="QKS412"/>
  <c r="QKR412"/>
  <c r="QKQ412"/>
  <c r="QKP412"/>
  <c r="QKO412"/>
  <c r="QKN412"/>
  <c r="QKM412"/>
  <c r="QKL412"/>
  <c r="QKK412"/>
  <c r="QKJ412"/>
  <c r="QKI412"/>
  <c r="QKH412"/>
  <c r="QKG412"/>
  <c r="QKF412"/>
  <c r="QKE412"/>
  <c r="QKD412"/>
  <c r="QKC412"/>
  <c r="QKB412"/>
  <c r="QKA412"/>
  <c r="QJZ412"/>
  <c r="QJY412"/>
  <c r="QJX412"/>
  <c r="QJW412"/>
  <c r="QJV412"/>
  <c r="QJU412"/>
  <c r="QJT412"/>
  <c r="QJS412"/>
  <c r="QJR412"/>
  <c r="QJQ412"/>
  <c r="QJP412"/>
  <c r="QJO412"/>
  <c r="QJN412"/>
  <c r="QJM412"/>
  <c r="QJL412"/>
  <c r="QJK412"/>
  <c r="QJJ412"/>
  <c r="QJI412"/>
  <c r="QJH412"/>
  <c r="QJG412"/>
  <c r="QJF412"/>
  <c r="QJE412"/>
  <c r="QJD412"/>
  <c r="QJC412"/>
  <c r="QJB412"/>
  <c r="QJA412"/>
  <c r="QIZ412"/>
  <c r="QIY412"/>
  <c r="QIX412"/>
  <c r="QIW412"/>
  <c r="QIV412"/>
  <c r="QIU412"/>
  <c r="QIT412"/>
  <c r="QIS412"/>
  <c r="QIR412"/>
  <c r="QIQ412"/>
  <c r="QIP412"/>
  <c r="QIO412"/>
  <c r="QIN412"/>
  <c r="QIM412"/>
  <c r="QIL412"/>
  <c r="QIK412"/>
  <c r="QIJ412"/>
  <c r="QII412"/>
  <c r="QIH412"/>
  <c r="QIG412"/>
  <c r="QIF412"/>
  <c r="QIE412"/>
  <c r="QID412"/>
  <c r="QIC412"/>
  <c r="QIB412"/>
  <c r="QIA412"/>
  <c r="QHZ412"/>
  <c r="QHY412"/>
  <c r="QHX412"/>
  <c r="QHW412"/>
  <c r="QHV412"/>
  <c r="QHU412"/>
  <c r="QHT412"/>
  <c r="QHS412"/>
  <c r="QHR412"/>
  <c r="QHQ412"/>
  <c r="QHP412"/>
  <c r="QHO412"/>
  <c r="QHN412"/>
  <c r="QHM412"/>
  <c r="QHL412"/>
  <c r="QHK412"/>
  <c r="QHJ412"/>
  <c r="QHI412"/>
  <c r="QHH412"/>
  <c r="QHG412"/>
  <c r="QHF412"/>
  <c r="QHE412"/>
  <c r="QHD412"/>
  <c r="QHC412"/>
  <c r="QHB412"/>
  <c r="QHA412"/>
  <c r="QGZ412"/>
  <c r="QGY412"/>
  <c r="QGX412"/>
  <c r="QGW412"/>
  <c r="QGV412"/>
  <c r="QGU412"/>
  <c r="QGT412"/>
  <c r="QGS412"/>
  <c r="QGR412"/>
  <c r="QGQ412"/>
  <c r="QGP412"/>
  <c r="QGO412"/>
  <c r="QGN412"/>
  <c r="QGM412"/>
  <c r="QGL412"/>
  <c r="QGK412"/>
  <c r="QGJ412"/>
  <c r="QGI412"/>
  <c r="QGH412"/>
  <c r="QGG412"/>
  <c r="QGF412"/>
  <c r="QGE412"/>
  <c r="QGD412"/>
  <c r="QGC412"/>
  <c r="QGB412"/>
  <c r="QGA412"/>
  <c r="QFZ412"/>
  <c r="QFY412"/>
  <c r="QFX412"/>
  <c r="QFW412"/>
  <c r="QFV412"/>
  <c r="QFU412"/>
  <c r="QFT412"/>
  <c r="QFS412"/>
  <c r="QFR412"/>
  <c r="QFQ412"/>
  <c r="QFP412"/>
  <c r="QFO412"/>
  <c r="QFN412"/>
  <c r="QFM412"/>
  <c r="QFL412"/>
  <c r="QFK412"/>
  <c r="QFJ412"/>
  <c r="QFI412"/>
  <c r="QFH412"/>
  <c r="QFG412"/>
  <c r="QFF412"/>
  <c r="QFE412"/>
  <c r="QFD412"/>
  <c r="QFC412"/>
  <c r="QFB412"/>
  <c r="QFA412"/>
  <c r="QEZ412"/>
  <c r="QEY412"/>
  <c r="QEX412"/>
  <c r="QEW412"/>
  <c r="QEV412"/>
  <c r="QEU412"/>
  <c r="QET412"/>
  <c r="QES412"/>
  <c r="QER412"/>
  <c r="QEQ412"/>
  <c r="QEP412"/>
  <c r="QEO412"/>
  <c r="QEN412"/>
  <c r="QEM412"/>
  <c r="QEL412"/>
  <c r="QEK412"/>
  <c r="QEJ412"/>
  <c r="QEI412"/>
  <c r="QEH412"/>
  <c r="QEG412"/>
  <c r="QEF412"/>
  <c r="QEE412"/>
  <c r="QED412"/>
  <c r="QEC412"/>
  <c r="QEB412"/>
  <c r="QEA412"/>
  <c r="QDZ412"/>
  <c r="QDY412"/>
  <c r="QDX412"/>
  <c r="QDW412"/>
  <c r="QDV412"/>
  <c r="QDU412"/>
  <c r="QDT412"/>
  <c r="QDS412"/>
  <c r="QDR412"/>
  <c r="QDQ412"/>
  <c r="QDP412"/>
  <c r="QDO412"/>
  <c r="QDN412"/>
  <c r="QDM412"/>
  <c r="QDL412"/>
  <c r="QDK412"/>
  <c r="QDJ412"/>
  <c r="QDI412"/>
  <c r="QDH412"/>
  <c r="QDG412"/>
  <c r="QDF412"/>
  <c r="QDE412"/>
  <c r="QDD412"/>
  <c r="QDC412"/>
  <c r="QDB412"/>
  <c r="QDA412"/>
  <c r="QCZ412"/>
  <c r="QCY412"/>
  <c r="QCX412"/>
  <c r="QCW412"/>
  <c r="QCV412"/>
  <c r="QCU412"/>
  <c r="QCT412"/>
  <c r="QCS412"/>
  <c r="QCR412"/>
  <c r="QCQ412"/>
  <c r="QCP412"/>
  <c r="QCO412"/>
  <c r="QCN412"/>
  <c r="QCM412"/>
  <c r="QCL412"/>
  <c r="QCK412"/>
  <c r="QCJ412"/>
  <c r="QCI412"/>
  <c r="QCH412"/>
  <c r="QCG412"/>
  <c r="QCF412"/>
  <c r="QCE412"/>
  <c r="QCD412"/>
  <c r="QCC412"/>
  <c r="QCB412"/>
  <c r="QCA412"/>
  <c r="QBZ412"/>
  <c r="QBY412"/>
  <c r="QBX412"/>
  <c r="QBW412"/>
  <c r="QBV412"/>
  <c r="QBU412"/>
  <c r="QBT412"/>
  <c r="QBS412"/>
  <c r="QBR412"/>
  <c r="QBQ412"/>
  <c r="QBP412"/>
  <c r="QBO412"/>
  <c r="QBN412"/>
  <c r="QBM412"/>
  <c r="QBL412"/>
  <c r="QBK412"/>
  <c r="QBJ412"/>
  <c r="QBI412"/>
  <c r="QBH412"/>
  <c r="QBG412"/>
  <c r="QBF412"/>
  <c r="QBE412"/>
  <c r="QBD412"/>
  <c r="QBC412"/>
  <c r="QBB412"/>
  <c r="QBA412"/>
  <c r="QAZ412"/>
  <c r="QAY412"/>
  <c r="QAX412"/>
  <c r="QAW412"/>
  <c r="QAV412"/>
  <c r="QAU412"/>
  <c r="QAT412"/>
  <c r="QAS412"/>
  <c r="QAR412"/>
  <c r="QAQ412"/>
  <c r="QAP412"/>
  <c r="QAO412"/>
  <c r="QAN412"/>
  <c r="QAM412"/>
  <c r="QAL412"/>
  <c r="QAK412"/>
  <c r="QAJ412"/>
  <c r="QAI412"/>
  <c r="QAH412"/>
  <c r="QAG412"/>
  <c r="QAF412"/>
  <c r="QAE412"/>
  <c r="QAD412"/>
  <c r="QAC412"/>
  <c r="QAB412"/>
  <c r="QAA412"/>
  <c r="PZZ412"/>
  <c r="PZY412"/>
  <c r="PZX412"/>
  <c r="PZW412"/>
  <c r="PZV412"/>
  <c r="PZU412"/>
  <c r="PZT412"/>
  <c r="PZS412"/>
  <c r="PZR412"/>
  <c r="PZQ412"/>
  <c r="PZP412"/>
  <c r="PZO412"/>
  <c r="PZN412"/>
  <c r="PZM412"/>
  <c r="PZL412"/>
  <c r="PZK412"/>
  <c r="PZJ412"/>
  <c r="PZI412"/>
  <c r="PZH412"/>
  <c r="PZG412"/>
  <c r="PZF412"/>
  <c r="PZE412"/>
  <c r="PZD412"/>
  <c r="PZC412"/>
  <c r="PZB412"/>
  <c r="PZA412"/>
  <c r="PYZ412"/>
  <c r="PYY412"/>
  <c r="PYX412"/>
  <c r="PYW412"/>
  <c r="PYV412"/>
  <c r="PYU412"/>
  <c r="PYT412"/>
  <c r="PYS412"/>
  <c r="PYR412"/>
  <c r="PYQ412"/>
  <c r="PYP412"/>
  <c r="PYO412"/>
  <c r="PYN412"/>
  <c r="PYM412"/>
  <c r="PYL412"/>
  <c r="PYK412"/>
  <c r="PYJ412"/>
  <c r="PYI412"/>
  <c r="PYH412"/>
  <c r="PYG412"/>
  <c r="PYF412"/>
  <c r="PYE412"/>
  <c r="PYD412"/>
  <c r="PYC412"/>
  <c r="PYB412"/>
  <c r="PYA412"/>
  <c r="PXZ412"/>
  <c r="PXY412"/>
  <c r="PXX412"/>
  <c r="PXW412"/>
  <c r="PXV412"/>
  <c r="PXU412"/>
  <c r="PXT412"/>
  <c r="PXS412"/>
  <c r="PXR412"/>
  <c r="PXQ412"/>
  <c r="PXP412"/>
  <c r="PXO412"/>
  <c r="PXN412"/>
  <c r="PXM412"/>
  <c r="PXL412"/>
  <c r="PXK412"/>
  <c r="PXJ412"/>
  <c r="PXI412"/>
  <c r="PXH412"/>
  <c r="PXG412"/>
  <c r="PXF412"/>
  <c r="PXE412"/>
  <c r="PXD412"/>
  <c r="PXC412"/>
  <c r="PXB412"/>
  <c r="PXA412"/>
  <c r="PWZ412"/>
  <c r="PWY412"/>
  <c r="PWX412"/>
  <c r="PWW412"/>
  <c r="PWV412"/>
  <c r="PWU412"/>
  <c r="PWT412"/>
  <c r="PWS412"/>
  <c r="PWR412"/>
  <c r="PWQ412"/>
  <c r="PWP412"/>
  <c r="PWO412"/>
  <c r="PWN412"/>
  <c r="PWM412"/>
  <c r="PWL412"/>
  <c r="PWK412"/>
  <c r="PWJ412"/>
  <c r="PWI412"/>
  <c r="PWH412"/>
  <c r="PWG412"/>
  <c r="PWF412"/>
  <c r="PWE412"/>
  <c r="PWD412"/>
  <c r="PWC412"/>
  <c r="PWB412"/>
  <c r="PWA412"/>
  <c r="PVZ412"/>
  <c r="PVY412"/>
  <c r="PVX412"/>
  <c r="PVW412"/>
  <c r="PVV412"/>
  <c r="PVU412"/>
  <c r="PVT412"/>
  <c r="PVS412"/>
  <c r="PVR412"/>
  <c r="PVQ412"/>
  <c r="PVP412"/>
  <c r="PVO412"/>
  <c r="PVN412"/>
  <c r="PVM412"/>
  <c r="PVL412"/>
  <c r="PVK412"/>
  <c r="PVJ412"/>
  <c r="PVI412"/>
  <c r="PVH412"/>
  <c r="PVG412"/>
  <c r="PVF412"/>
  <c r="PVE412"/>
  <c r="PVD412"/>
  <c r="PVC412"/>
  <c r="PVB412"/>
  <c r="PVA412"/>
  <c r="PUZ412"/>
  <c r="PUY412"/>
  <c r="PUX412"/>
  <c r="PUW412"/>
  <c r="PUV412"/>
  <c r="PUU412"/>
  <c r="PUT412"/>
  <c r="PUS412"/>
  <c r="PUR412"/>
  <c r="PUQ412"/>
  <c r="PUP412"/>
  <c r="PUO412"/>
  <c r="PUN412"/>
  <c r="PUM412"/>
  <c r="PUL412"/>
  <c r="PUK412"/>
  <c r="PUJ412"/>
  <c r="PUI412"/>
  <c r="PUH412"/>
  <c r="PUG412"/>
  <c r="PUF412"/>
  <c r="PUE412"/>
  <c r="PUD412"/>
  <c r="PUC412"/>
  <c r="PUB412"/>
  <c r="PUA412"/>
  <c r="PTZ412"/>
  <c r="PTY412"/>
  <c r="PTX412"/>
  <c r="PTW412"/>
  <c r="PTV412"/>
  <c r="PTU412"/>
  <c r="PTT412"/>
  <c r="PTS412"/>
  <c r="PTR412"/>
  <c r="PTQ412"/>
  <c r="PTP412"/>
  <c r="PTO412"/>
  <c r="PTN412"/>
  <c r="PTM412"/>
  <c r="PTL412"/>
  <c r="PTK412"/>
  <c r="PTJ412"/>
  <c r="PTI412"/>
  <c r="PTH412"/>
  <c r="PTG412"/>
  <c r="PTF412"/>
  <c r="PTE412"/>
  <c r="PTD412"/>
  <c r="PTC412"/>
  <c r="PTB412"/>
  <c r="PTA412"/>
  <c r="PSZ412"/>
  <c r="PSY412"/>
  <c r="PSX412"/>
  <c r="PSW412"/>
  <c r="PSV412"/>
  <c r="PSU412"/>
  <c r="PST412"/>
  <c r="PSS412"/>
  <c r="PSR412"/>
  <c r="PSQ412"/>
  <c r="PSP412"/>
  <c r="PSO412"/>
  <c r="PSN412"/>
  <c r="PSM412"/>
  <c r="PSL412"/>
  <c r="PSK412"/>
  <c r="PSJ412"/>
  <c r="PSI412"/>
  <c r="PSH412"/>
  <c r="PSG412"/>
  <c r="PSF412"/>
  <c r="PSE412"/>
  <c r="PSD412"/>
  <c r="PSC412"/>
  <c r="PSB412"/>
  <c r="PSA412"/>
  <c r="PRZ412"/>
  <c r="PRY412"/>
  <c r="PRX412"/>
  <c r="PRW412"/>
  <c r="PRV412"/>
  <c r="PRU412"/>
  <c r="PRT412"/>
  <c r="PRS412"/>
  <c r="PRR412"/>
  <c r="PRQ412"/>
  <c r="PRP412"/>
  <c r="PRO412"/>
  <c r="PRN412"/>
  <c r="PRM412"/>
  <c r="PRL412"/>
  <c r="PRK412"/>
  <c r="PRJ412"/>
  <c r="PRI412"/>
  <c r="PRH412"/>
  <c r="PRG412"/>
  <c r="PRF412"/>
  <c r="PRE412"/>
  <c r="PRD412"/>
  <c r="PRC412"/>
  <c r="PRB412"/>
  <c r="PRA412"/>
  <c r="PQZ412"/>
  <c r="PQY412"/>
  <c r="PQX412"/>
  <c r="PQW412"/>
  <c r="PQV412"/>
  <c r="PQU412"/>
  <c r="PQT412"/>
  <c r="PQS412"/>
  <c r="PQR412"/>
  <c r="PQQ412"/>
  <c r="PQP412"/>
  <c r="PQO412"/>
  <c r="PQN412"/>
  <c r="PQM412"/>
  <c r="PQL412"/>
  <c r="PQK412"/>
  <c r="PQJ412"/>
  <c r="PQI412"/>
  <c r="PQH412"/>
  <c r="PQG412"/>
  <c r="PQF412"/>
  <c r="PQE412"/>
  <c r="PQD412"/>
  <c r="PQC412"/>
  <c r="PQB412"/>
  <c r="PQA412"/>
  <c r="PPZ412"/>
  <c r="PPY412"/>
  <c r="PPX412"/>
  <c r="PPW412"/>
  <c r="PPV412"/>
  <c r="PPU412"/>
  <c r="PPT412"/>
  <c r="PPS412"/>
  <c r="PPR412"/>
  <c r="PPQ412"/>
  <c r="PPP412"/>
  <c r="PPO412"/>
  <c r="PPN412"/>
  <c r="PPM412"/>
  <c r="PPL412"/>
  <c r="PPK412"/>
  <c r="PPJ412"/>
  <c r="PPI412"/>
  <c r="PPH412"/>
  <c r="PPG412"/>
  <c r="PPF412"/>
  <c r="PPE412"/>
  <c r="PPD412"/>
  <c r="PPC412"/>
  <c r="PPB412"/>
  <c r="PPA412"/>
  <c r="POZ412"/>
  <c r="POY412"/>
  <c r="POX412"/>
  <c r="POW412"/>
  <c r="POV412"/>
  <c r="POU412"/>
  <c r="POT412"/>
  <c r="POS412"/>
  <c r="POR412"/>
  <c r="POQ412"/>
  <c r="POP412"/>
  <c r="POO412"/>
  <c r="PON412"/>
  <c r="POM412"/>
  <c r="POL412"/>
  <c r="POK412"/>
  <c r="POJ412"/>
  <c r="POI412"/>
  <c r="POH412"/>
  <c r="POG412"/>
  <c r="POF412"/>
  <c r="POE412"/>
  <c r="POD412"/>
  <c r="POC412"/>
  <c r="POB412"/>
  <c r="POA412"/>
  <c r="PNZ412"/>
  <c r="PNY412"/>
  <c r="PNX412"/>
  <c r="PNW412"/>
  <c r="PNV412"/>
  <c r="PNU412"/>
  <c r="PNT412"/>
  <c r="PNS412"/>
  <c r="PNR412"/>
  <c r="PNQ412"/>
  <c r="PNP412"/>
  <c r="PNO412"/>
  <c r="PNN412"/>
  <c r="PNM412"/>
  <c r="PNL412"/>
  <c r="PNK412"/>
  <c r="PNJ412"/>
  <c r="PNI412"/>
  <c r="PNH412"/>
  <c r="PNG412"/>
  <c r="PNF412"/>
  <c r="PNE412"/>
  <c r="PND412"/>
  <c r="PNC412"/>
  <c r="PNB412"/>
  <c r="PNA412"/>
  <c r="PMZ412"/>
  <c r="PMY412"/>
  <c r="PMX412"/>
  <c r="PMW412"/>
  <c r="PMV412"/>
  <c r="PMU412"/>
  <c r="PMT412"/>
  <c r="PMS412"/>
  <c r="PMR412"/>
  <c r="PMQ412"/>
  <c r="PMP412"/>
  <c r="PMO412"/>
  <c r="PMN412"/>
  <c r="PMM412"/>
  <c r="PML412"/>
  <c r="PMK412"/>
  <c r="PMJ412"/>
  <c r="PMI412"/>
  <c r="PMH412"/>
  <c r="PMG412"/>
  <c r="PMF412"/>
  <c r="PME412"/>
  <c r="PMD412"/>
  <c r="PMC412"/>
  <c r="PMB412"/>
  <c r="PMA412"/>
  <c r="PLZ412"/>
  <c r="PLY412"/>
  <c r="PLX412"/>
  <c r="PLW412"/>
  <c r="PLV412"/>
  <c r="PLU412"/>
  <c r="PLT412"/>
  <c r="PLS412"/>
  <c r="PLR412"/>
  <c r="PLQ412"/>
  <c r="PLP412"/>
  <c r="PLO412"/>
  <c r="PLN412"/>
  <c r="PLM412"/>
  <c r="PLL412"/>
  <c r="PLK412"/>
  <c r="PLJ412"/>
  <c r="PLI412"/>
  <c r="PLH412"/>
  <c r="PLG412"/>
  <c r="PLF412"/>
  <c r="PLE412"/>
  <c r="PLD412"/>
  <c r="PLC412"/>
  <c r="PLB412"/>
  <c r="PLA412"/>
  <c r="PKZ412"/>
  <c r="PKY412"/>
  <c r="PKX412"/>
  <c r="PKW412"/>
  <c r="PKV412"/>
  <c r="PKU412"/>
  <c r="PKT412"/>
  <c r="PKS412"/>
  <c r="PKR412"/>
  <c r="PKQ412"/>
  <c r="PKP412"/>
  <c r="PKO412"/>
  <c r="PKN412"/>
  <c r="PKM412"/>
  <c r="PKL412"/>
  <c r="PKK412"/>
  <c r="PKJ412"/>
  <c r="PKI412"/>
  <c r="PKH412"/>
  <c r="PKG412"/>
  <c r="PKF412"/>
  <c r="PKE412"/>
  <c r="PKD412"/>
  <c r="PKC412"/>
  <c r="PKB412"/>
  <c r="PKA412"/>
  <c r="PJZ412"/>
  <c r="PJY412"/>
  <c r="PJX412"/>
  <c r="PJW412"/>
  <c r="PJV412"/>
  <c r="PJU412"/>
  <c r="PJT412"/>
  <c r="PJS412"/>
  <c r="PJR412"/>
  <c r="PJQ412"/>
  <c r="PJP412"/>
  <c r="PJO412"/>
  <c r="PJN412"/>
  <c r="PJM412"/>
  <c r="PJL412"/>
  <c r="PJK412"/>
  <c r="PJJ412"/>
  <c r="PJI412"/>
  <c r="PJH412"/>
  <c r="PJG412"/>
  <c r="PJF412"/>
  <c r="PJE412"/>
  <c r="PJD412"/>
  <c r="PJC412"/>
  <c r="PJB412"/>
  <c r="PJA412"/>
  <c r="PIZ412"/>
  <c r="PIY412"/>
  <c r="PIX412"/>
  <c r="PIW412"/>
  <c r="PIV412"/>
  <c r="PIU412"/>
  <c r="PIT412"/>
  <c r="PIS412"/>
  <c r="PIR412"/>
  <c r="PIQ412"/>
  <c r="PIP412"/>
  <c r="PIO412"/>
  <c r="PIN412"/>
  <c r="PIM412"/>
  <c r="PIL412"/>
  <c r="PIK412"/>
  <c r="PIJ412"/>
  <c r="PII412"/>
  <c r="PIH412"/>
  <c r="PIG412"/>
  <c r="PIF412"/>
  <c r="PIE412"/>
  <c r="PID412"/>
  <c r="PIC412"/>
  <c r="PIB412"/>
  <c r="PIA412"/>
  <c r="PHZ412"/>
  <c r="PHY412"/>
  <c r="PHX412"/>
  <c r="PHW412"/>
  <c r="PHV412"/>
  <c r="PHU412"/>
  <c r="PHT412"/>
  <c r="PHS412"/>
  <c r="PHR412"/>
  <c r="PHQ412"/>
  <c r="PHP412"/>
  <c r="PHO412"/>
  <c r="PHN412"/>
  <c r="PHM412"/>
  <c r="PHL412"/>
  <c r="PHK412"/>
  <c r="PHJ412"/>
  <c r="PHI412"/>
  <c r="PHH412"/>
  <c r="PHG412"/>
  <c r="PHF412"/>
  <c r="PHE412"/>
  <c r="PHD412"/>
  <c r="PHC412"/>
  <c r="PHB412"/>
  <c r="PHA412"/>
  <c r="PGZ412"/>
  <c r="PGY412"/>
  <c r="PGX412"/>
  <c r="PGW412"/>
  <c r="PGV412"/>
  <c r="PGU412"/>
  <c r="PGT412"/>
  <c r="PGS412"/>
  <c r="PGR412"/>
  <c r="PGQ412"/>
  <c r="PGP412"/>
  <c r="PGO412"/>
  <c r="PGN412"/>
  <c r="PGM412"/>
  <c r="PGL412"/>
  <c r="PGK412"/>
  <c r="PGJ412"/>
  <c r="PGI412"/>
  <c r="PGH412"/>
  <c r="PGG412"/>
  <c r="PGF412"/>
  <c r="PGE412"/>
  <c r="PGD412"/>
  <c r="PGC412"/>
  <c r="PGB412"/>
  <c r="PGA412"/>
  <c r="PFZ412"/>
  <c r="PFY412"/>
  <c r="PFX412"/>
  <c r="PFW412"/>
  <c r="PFV412"/>
  <c r="PFU412"/>
  <c r="PFT412"/>
  <c r="PFS412"/>
  <c r="PFR412"/>
  <c r="PFQ412"/>
  <c r="PFP412"/>
  <c r="PFO412"/>
  <c r="PFN412"/>
  <c r="PFM412"/>
  <c r="PFL412"/>
  <c r="PFK412"/>
  <c r="PFJ412"/>
  <c r="PFI412"/>
  <c r="PFH412"/>
  <c r="PFG412"/>
  <c r="PFF412"/>
  <c r="PFE412"/>
  <c r="PFD412"/>
  <c r="PFC412"/>
  <c r="PFB412"/>
  <c r="PFA412"/>
  <c r="PEZ412"/>
  <c r="PEY412"/>
  <c r="PEX412"/>
  <c r="PEW412"/>
  <c r="PEV412"/>
  <c r="PEU412"/>
  <c r="PET412"/>
  <c r="PES412"/>
  <c r="PER412"/>
  <c r="PEQ412"/>
  <c r="PEP412"/>
  <c r="PEO412"/>
  <c r="PEN412"/>
  <c r="PEM412"/>
  <c r="PEL412"/>
  <c r="PEK412"/>
  <c r="PEJ412"/>
  <c r="PEI412"/>
  <c r="PEH412"/>
  <c r="PEG412"/>
  <c r="PEF412"/>
  <c r="PEE412"/>
  <c r="PED412"/>
  <c r="PEC412"/>
  <c r="PEB412"/>
  <c r="PEA412"/>
  <c r="PDZ412"/>
  <c r="PDY412"/>
  <c r="PDX412"/>
  <c r="PDW412"/>
  <c r="PDV412"/>
  <c r="PDU412"/>
  <c r="PDT412"/>
  <c r="PDS412"/>
  <c r="PDR412"/>
  <c r="PDQ412"/>
  <c r="PDP412"/>
  <c r="PDO412"/>
  <c r="PDN412"/>
  <c r="PDM412"/>
  <c r="PDL412"/>
  <c r="PDK412"/>
  <c r="PDJ412"/>
  <c r="PDI412"/>
  <c r="PDH412"/>
  <c r="PDG412"/>
  <c r="PDF412"/>
  <c r="PDE412"/>
  <c r="PDD412"/>
  <c r="PDC412"/>
  <c r="PDB412"/>
  <c r="PDA412"/>
  <c r="PCZ412"/>
  <c r="PCY412"/>
  <c r="PCX412"/>
  <c r="PCW412"/>
  <c r="PCV412"/>
  <c r="PCU412"/>
  <c r="PCT412"/>
  <c r="PCS412"/>
  <c r="PCR412"/>
  <c r="PCQ412"/>
  <c r="PCP412"/>
  <c r="PCO412"/>
  <c r="PCN412"/>
  <c r="PCM412"/>
  <c r="PCL412"/>
  <c r="PCK412"/>
  <c r="PCJ412"/>
  <c r="PCI412"/>
  <c r="PCH412"/>
  <c r="PCG412"/>
  <c r="PCF412"/>
  <c r="PCE412"/>
  <c r="PCD412"/>
  <c r="PCC412"/>
  <c r="PCB412"/>
  <c r="PCA412"/>
  <c r="PBZ412"/>
  <c r="PBY412"/>
  <c r="PBX412"/>
  <c r="PBW412"/>
  <c r="PBV412"/>
  <c r="PBU412"/>
  <c r="PBT412"/>
  <c r="PBS412"/>
  <c r="PBR412"/>
  <c r="PBQ412"/>
  <c r="PBP412"/>
  <c r="PBO412"/>
  <c r="PBN412"/>
  <c r="PBM412"/>
  <c r="PBL412"/>
  <c r="PBK412"/>
  <c r="PBJ412"/>
  <c r="PBI412"/>
  <c r="PBH412"/>
  <c r="PBG412"/>
  <c r="PBF412"/>
  <c r="PBE412"/>
  <c r="PBD412"/>
  <c r="PBC412"/>
  <c r="PBB412"/>
  <c r="PBA412"/>
  <c r="PAZ412"/>
  <c r="PAY412"/>
  <c r="PAX412"/>
  <c r="PAW412"/>
  <c r="PAV412"/>
  <c r="PAU412"/>
  <c r="PAT412"/>
  <c r="PAS412"/>
  <c r="PAR412"/>
  <c r="PAQ412"/>
  <c r="PAP412"/>
  <c r="PAO412"/>
  <c r="PAN412"/>
  <c r="PAM412"/>
  <c r="PAL412"/>
  <c r="PAK412"/>
  <c r="PAJ412"/>
  <c r="PAI412"/>
  <c r="PAH412"/>
  <c r="PAG412"/>
  <c r="PAF412"/>
  <c r="PAE412"/>
  <c r="PAD412"/>
  <c r="PAC412"/>
  <c r="PAB412"/>
  <c r="PAA412"/>
  <c r="OZZ412"/>
  <c r="OZY412"/>
  <c r="OZX412"/>
  <c r="OZW412"/>
  <c r="OZV412"/>
  <c r="OZU412"/>
  <c r="OZT412"/>
  <c r="OZS412"/>
  <c r="OZR412"/>
  <c r="OZQ412"/>
  <c r="OZP412"/>
  <c r="OZO412"/>
  <c r="OZN412"/>
  <c r="OZM412"/>
  <c r="OZL412"/>
  <c r="OZK412"/>
  <c r="OZJ412"/>
  <c r="OZI412"/>
  <c r="OZH412"/>
  <c r="OZG412"/>
  <c r="OZF412"/>
  <c r="OZE412"/>
  <c r="OZD412"/>
  <c r="OZC412"/>
  <c r="OZB412"/>
  <c r="OZA412"/>
  <c r="OYZ412"/>
  <c r="OYY412"/>
  <c r="OYX412"/>
  <c r="OYW412"/>
  <c r="OYV412"/>
  <c r="OYU412"/>
  <c r="OYT412"/>
  <c r="OYS412"/>
  <c r="OYR412"/>
  <c r="OYQ412"/>
  <c r="OYP412"/>
  <c r="OYO412"/>
  <c r="OYN412"/>
  <c r="OYM412"/>
  <c r="OYL412"/>
  <c r="OYK412"/>
  <c r="OYJ412"/>
  <c r="OYI412"/>
  <c r="OYH412"/>
  <c r="OYG412"/>
  <c r="OYF412"/>
  <c r="OYE412"/>
  <c r="OYD412"/>
  <c r="OYC412"/>
  <c r="OYB412"/>
  <c r="OYA412"/>
  <c r="OXZ412"/>
  <c r="OXY412"/>
  <c r="OXX412"/>
  <c r="OXW412"/>
  <c r="OXV412"/>
  <c r="OXU412"/>
  <c r="OXT412"/>
  <c r="OXS412"/>
  <c r="OXR412"/>
  <c r="OXQ412"/>
  <c r="OXP412"/>
  <c r="OXO412"/>
  <c r="OXN412"/>
  <c r="OXM412"/>
  <c r="OXL412"/>
  <c r="OXK412"/>
  <c r="OXJ412"/>
  <c r="OXI412"/>
  <c r="OXH412"/>
  <c r="OXG412"/>
  <c r="OXF412"/>
  <c r="OXE412"/>
  <c r="OXD412"/>
  <c r="OXC412"/>
  <c r="OXB412"/>
  <c r="OXA412"/>
  <c r="OWZ412"/>
  <c r="OWY412"/>
  <c r="OWX412"/>
  <c r="OWW412"/>
  <c r="OWV412"/>
  <c r="OWU412"/>
  <c r="OWT412"/>
  <c r="OWS412"/>
  <c r="OWR412"/>
  <c r="OWQ412"/>
  <c r="OWP412"/>
  <c r="OWO412"/>
  <c r="OWN412"/>
  <c r="OWM412"/>
  <c r="OWL412"/>
  <c r="OWK412"/>
  <c r="OWJ412"/>
  <c r="OWI412"/>
  <c r="OWH412"/>
  <c r="OWG412"/>
  <c r="OWF412"/>
  <c r="OWE412"/>
  <c r="OWD412"/>
  <c r="OWC412"/>
  <c r="OWB412"/>
  <c r="OWA412"/>
  <c r="OVZ412"/>
  <c r="OVY412"/>
  <c r="OVX412"/>
  <c r="OVW412"/>
  <c r="OVV412"/>
  <c r="OVU412"/>
  <c r="OVT412"/>
  <c r="OVS412"/>
  <c r="OVR412"/>
  <c r="OVQ412"/>
  <c r="OVP412"/>
  <c r="OVO412"/>
  <c r="OVN412"/>
  <c r="OVM412"/>
  <c r="OVL412"/>
  <c r="OVK412"/>
  <c r="OVJ412"/>
  <c r="OVI412"/>
  <c r="OVH412"/>
  <c r="OVG412"/>
  <c r="OVF412"/>
  <c r="OVE412"/>
  <c r="OVD412"/>
  <c r="OVC412"/>
  <c r="OVB412"/>
  <c r="OVA412"/>
  <c r="OUZ412"/>
  <c r="OUY412"/>
  <c r="OUX412"/>
  <c r="OUW412"/>
  <c r="OUV412"/>
  <c r="OUU412"/>
  <c r="OUT412"/>
  <c r="OUS412"/>
  <c r="OUR412"/>
  <c r="OUQ412"/>
  <c r="OUP412"/>
  <c r="OUO412"/>
  <c r="OUN412"/>
  <c r="OUM412"/>
  <c r="OUL412"/>
  <c r="OUK412"/>
  <c r="OUJ412"/>
  <c r="OUI412"/>
  <c r="OUH412"/>
  <c r="OUG412"/>
  <c r="OUF412"/>
  <c r="OUE412"/>
  <c r="OUD412"/>
  <c r="OUC412"/>
  <c r="OUB412"/>
  <c r="OUA412"/>
  <c r="OTZ412"/>
  <c r="OTY412"/>
  <c r="OTX412"/>
  <c r="OTW412"/>
  <c r="OTV412"/>
  <c r="OTU412"/>
  <c r="OTT412"/>
  <c r="OTS412"/>
  <c r="OTR412"/>
  <c r="OTQ412"/>
  <c r="OTP412"/>
  <c r="OTO412"/>
  <c r="OTN412"/>
  <c r="OTM412"/>
  <c r="OTL412"/>
  <c r="OTK412"/>
  <c r="OTJ412"/>
  <c r="OTI412"/>
  <c r="OTH412"/>
  <c r="OTG412"/>
  <c r="OTF412"/>
  <c r="OTE412"/>
  <c r="OTD412"/>
  <c r="OTC412"/>
  <c r="OTB412"/>
  <c r="OTA412"/>
  <c r="OSZ412"/>
  <c r="OSY412"/>
  <c r="OSX412"/>
  <c r="OSW412"/>
  <c r="OSV412"/>
  <c r="OSU412"/>
  <c r="OST412"/>
  <c r="OSS412"/>
  <c r="OSR412"/>
  <c r="OSQ412"/>
  <c r="OSP412"/>
  <c r="OSO412"/>
  <c r="OSN412"/>
  <c r="OSM412"/>
  <c r="OSL412"/>
  <c r="OSK412"/>
  <c r="OSJ412"/>
  <c r="OSI412"/>
  <c r="OSH412"/>
  <c r="OSG412"/>
  <c r="OSF412"/>
  <c r="OSE412"/>
  <c r="OSD412"/>
  <c r="OSC412"/>
  <c r="OSB412"/>
  <c r="OSA412"/>
  <c r="ORZ412"/>
  <c r="ORY412"/>
  <c r="ORX412"/>
  <c r="ORW412"/>
  <c r="ORV412"/>
  <c r="ORU412"/>
  <c r="ORT412"/>
  <c r="ORS412"/>
  <c r="ORR412"/>
  <c r="ORQ412"/>
  <c r="ORP412"/>
  <c r="ORO412"/>
  <c r="ORN412"/>
  <c r="ORM412"/>
  <c r="ORL412"/>
  <c r="ORK412"/>
  <c r="ORJ412"/>
  <c r="ORI412"/>
  <c r="ORH412"/>
  <c r="ORG412"/>
  <c r="ORF412"/>
  <c r="ORE412"/>
  <c r="ORD412"/>
  <c r="ORC412"/>
  <c r="ORB412"/>
  <c r="ORA412"/>
  <c r="OQZ412"/>
  <c r="OQY412"/>
  <c r="OQX412"/>
  <c r="OQW412"/>
  <c r="OQV412"/>
  <c r="OQU412"/>
  <c r="OQT412"/>
  <c r="OQS412"/>
  <c r="OQR412"/>
  <c r="OQQ412"/>
  <c r="OQP412"/>
  <c r="OQO412"/>
  <c r="OQN412"/>
  <c r="OQM412"/>
  <c r="OQL412"/>
  <c r="OQK412"/>
  <c r="OQJ412"/>
  <c r="OQI412"/>
  <c r="OQH412"/>
  <c r="OQG412"/>
  <c r="OQF412"/>
  <c r="OQE412"/>
  <c r="OQD412"/>
  <c r="OQC412"/>
  <c r="OQB412"/>
  <c r="OQA412"/>
  <c r="OPZ412"/>
  <c r="OPY412"/>
  <c r="OPX412"/>
  <c r="OPW412"/>
  <c r="OPV412"/>
  <c r="OPU412"/>
  <c r="OPT412"/>
  <c r="OPS412"/>
  <c r="OPR412"/>
  <c r="OPQ412"/>
  <c r="OPP412"/>
  <c r="OPO412"/>
  <c r="OPN412"/>
  <c r="OPM412"/>
  <c r="OPL412"/>
  <c r="OPK412"/>
  <c r="OPJ412"/>
  <c r="OPI412"/>
  <c r="OPH412"/>
  <c r="OPG412"/>
  <c r="OPF412"/>
  <c r="OPE412"/>
  <c r="OPD412"/>
  <c r="OPC412"/>
  <c r="OPB412"/>
  <c r="OPA412"/>
  <c r="OOZ412"/>
  <c r="OOY412"/>
  <c r="OOX412"/>
  <c r="OOW412"/>
  <c r="OOV412"/>
  <c r="OOU412"/>
  <c r="OOT412"/>
  <c r="OOS412"/>
  <c r="OOR412"/>
  <c r="OOQ412"/>
  <c r="OOP412"/>
  <c r="OOO412"/>
  <c r="OON412"/>
  <c r="OOM412"/>
  <c r="OOL412"/>
  <c r="OOK412"/>
  <c r="OOJ412"/>
  <c r="OOI412"/>
  <c r="OOH412"/>
  <c r="OOG412"/>
  <c r="OOF412"/>
  <c r="OOE412"/>
  <c r="OOD412"/>
  <c r="OOC412"/>
  <c r="OOB412"/>
  <c r="OOA412"/>
  <c r="ONZ412"/>
  <c r="ONY412"/>
  <c r="ONX412"/>
  <c r="ONW412"/>
  <c r="ONV412"/>
  <c r="ONU412"/>
  <c r="ONT412"/>
  <c r="ONS412"/>
  <c r="ONR412"/>
  <c r="ONQ412"/>
  <c r="ONP412"/>
  <c r="ONO412"/>
  <c r="ONN412"/>
  <c r="ONM412"/>
  <c r="ONL412"/>
  <c r="ONK412"/>
  <c r="ONJ412"/>
  <c r="ONI412"/>
  <c r="ONH412"/>
  <c r="ONG412"/>
  <c r="ONF412"/>
  <c r="ONE412"/>
  <c r="OND412"/>
  <c r="ONC412"/>
  <c r="ONB412"/>
  <c r="ONA412"/>
  <c r="OMZ412"/>
  <c r="OMY412"/>
  <c r="OMX412"/>
  <c r="OMW412"/>
  <c r="OMV412"/>
  <c r="OMU412"/>
  <c r="OMT412"/>
  <c r="OMS412"/>
  <c r="OMR412"/>
  <c r="OMQ412"/>
  <c r="OMP412"/>
  <c r="OMO412"/>
  <c r="OMN412"/>
  <c r="OMM412"/>
  <c r="OML412"/>
  <c r="OMK412"/>
  <c r="OMJ412"/>
  <c r="OMI412"/>
  <c r="OMH412"/>
  <c r="OMG412"/>
  <c r="OMF412"/>
  <c r="OME412"/>
  <c r="OMD412"/>
  <c r="OMC412"/>
  <c r="OMB412"/>
  <c r="OMA412"/>
  <c r="OLZ412"/>
  <c r="OLY412"/>
  <c r="OLX412"/>
  <c r="OLW412"/>
  <c r="OLV412"/>
  <c r="OLU412"/>
  <c r="OLT412"/>
  <c r="OLS412"/>
  <c r="OLR412"/>
  <c r="OLQ412"/>
  <c r="OLP412"/>
  <c r="OLO412"/>
  <c r="OLN412"/>
  <c r="OLM412"/>
  <c r="OLL412"/>
  <c r="OLK412"/>
  <c r="OLJ412"/>
  <c r="OLI412"/>
  <c r="OLH412"/>
  <c r="OLG412"/>
  <c r="OLF412"/>
  <c r="OLE412"/>
  <c r="OLD412"/>
  <c r="OLC412"/>
  <c r="OLB412"/>
  <c r="OLA412"/>
  <c r="OKZ412"/>
  <c r="OKY412"/>
  <c r="OKX412"/>
  <c r="OKW412"/>
  <c r="OKV412"/>
  <c r="OKU412"/>
  <c r="OKT412"/>
  <c r="OKS412"/>
  <c r="OKR412"/>
  <c r="OKQ412"/>
  <c r="OKP412"/>
  <c r="OKO412"/>
  <c r="OKN412"/>
  <c r="OKM412"/>
  <c r="OKL412"/>
  <c r="OKK412"/>
  <c r="OKJ412"/>
  <c r="OKI412"/>
  <c r="OKH412"/>
  <c r="OKG412"/>
  <c r="OKF412"/>
  <c r="OKE412"/>
  <c r="OKD412"/>
  <c r="OKC412"/>
  <c r="OKB412"/>
  <c r="OKA412"/>
  <c r="OJZ412"/>
  <c r="OJY412"/>
  <c r="OJX412"/>
  <c r="OJW412"/>
  <c r="OJV412"/>
  <c r="OJU412"/>
  <c r="OJT412"/>
  <c r="OJS412"/>
  <c r="OJR412"/>
  <c r="OJQ412"/>
  <c r="OJP412"/>
  <c r="OJO412"/>
  <c r="OJN412"/>
  <c r="OJM412"/>
  <c r="OJL412"/>
  <c r="OJK412"/>
  <c r="OJJ412"/>
  <c r="OJI412"/>
  <c r="OJH412"/>
  <c r="OJG412"/>
  <c r="OJF412"/>
  <c r="OJE412"/>
  <c r="OJD412"/>
  <c r="OJC412"/>
  <c r="OJB412"/>
  <c r="OJA412"/>
  <c r="OIZ412"/>
  <c r="OIY412"/>
  <c r="OIX412"/>
  <c r="OIW412"/>
  <c r="OIV412"/>
  <c r="OIU412"/>
  <c r="OIT412"/>
  <c r="OIS412"/>
  <c r="OIR412"/>
  <c r="OIQ412"/>
  <c r="OIP412"/>
  <c r="OIO412"/>
  <c r="OIN412"/>
  <c r="OIM412"/>
  <c r="OIL412"/>
  <c r="OIK412"/>
  <c r="OIJ412"/>
  <c r="OII412"/>
  <c r="OIH412"/>
  <c r="OIG412"/>
  <c r="OIF412"/>
  <c r="OIE412"/>
  <c r="OID412"/>
  <c r="OIC412"/>
  <c r="OIB412"/>
  <c r="OIA412"/>
  <c r="OHZ412"/>
  <c r="OHY412"/>
  <c r="OHX412"/>
  <c r="OHW412"/>
  <c r="OHV412"/>
  <c r="OHU412"/>
  <c r="OHT412"/>
  <c r="OHS412"/>
  <c r="OHR412"/>
  <c r="OHQ412"/>
  <c r="OHP412"/>
  <c r="OHO412"/>
  <c r="OHN412"/>
  <c r="OHM412"/>
  <c r="OHL412"/>
  <c r="OHK412"/>
  <c r="OHJ412"/>
  <c r="OHI412"/>
  <c r="OHH412"/>
  <c r="OHG412"/>
  <c r="OHF412"/>
  <c r="OHE412"/>
  <c r="OHD412"/>
  <c r="OHC412"/>
  <c r="OHB412"/>
  <c r="OHA412"/>
  <c r="OGZ412"/>
  <c r="OGY412"/>
  <c r="OGX412"/>
  <c r="OGW412"/>
  <c r="OGV412"/>
  <c r="OGU412"/>
  <c r="OGT412"/>
  <c r="OGS412"/>
  <c r="OGR412"/>
  <c r="OGQ412"/>
  <c r="OGP412"/>
  <c r="OGO412"/>
  <c r="OGN412"/>
  <c r="OGM412"/>
  <c r="OGL412"/>
  <c r="OGK412"/>
  <c r="OGJ412"/>
  <c r="OGI412"/>
  <c r="OGH412"/>
  <c r="OGG412"/>
  <c r="OGF412"/>
  <c r="OGE412"/>
  <c r="OGD412"/>
  <c r="OGC412"/>
  <c r="OGB412"/>
  <c r="OGA412"/>
  <c r="OFZ412"/>
  <c r="OFY412"/>
  <c r="OFX412"/>
  <c r="OFW412"/>
  <c r="OFV412"/>
  <c r="OFU412"/>
  <c r="OFT412"/>
  <c r="OFS412"/>
  <c r="OFR412"/>
  <c r="OFQ412"/>
  <c r="OFP412"/>
  <c r="OFO412"/>
  <c r="OFN412"/>
  <c r="OFM412"/>
  <c r="OFL412"/>
  <c r="OFK412"/>
  <c r="OFJ412"/>
  <c r="OFI412"/>
  <c r="OFH412"/>
  <c r="OFG412"/>
  <c r="OFF412"/>
  <c r="OFE412"/>
  <c r="OFD412"/>
  <c r="OFC412"/>
  <c r="OFB412"/>
  <c r="OFA412"/>
  <c r="OEZ412"/>
  <c r="OEY412"/>
  <c r="OEX412"/>
  <c r="OEW412"/>
  <c r="OEV412"/>
  <c r="OEU412"/>
  <c r="OET412"/>
  <c r="OES412"/>
  <c r="OER412"/>
  <c r="OEQ412"/>
  <c r="OEP412"/>
  <c r="OEO412"/>
  <c r="OEN412"/>
  <c r="OEM412"/>
  <c r="OEL412"/>
  <c r="OEK412"/>
  <c r="OEJ412"/>
  <c r="OEI412"/>
  <c r="OEH412"/>
  <c r="OEG412"/>
  <c r="OEF412"/>
  <c r="OEE412"/>
  <c r="OED412"/>
  <c r="OEC412"/>
  <c r="OEB412"/>
  <c r="OEA412"/>
  <c r="ODZ412"/>
  <c r="ODY412"/>
  <c r="ODX412"/>
  <c r="ODW412"/>
  <c r="ODV412"/>
  <c r="ODU412"/>
  <c r="ODT412"/>
  <c r="ODS412"/>
  <c r="ODR412"/>
  <c r="ODQ412"/>
  <c r="ODP412"/>
  <c r="ODO412"/>
  <c r="ODN412"/>
  <c r="ODM412"/>
  <c r="ODL412"/>
  <c r="ODK412"/>
  <c r="ODJ412"/>
  <c r="ODI412"/>
  <c r="ODH412"/>
  <c r="ODG412"/>
  <c r="ODF412"/>
  <c r="ODE412"/>
  <c r="ODD412"/>
  <c r="ODC412"/>
  <c r="ODB412"/>
  <c r="ODA412"/>
  <c r="OCZ412"/>
  <c r="OCY412"/>
  <c r="OCX412"/>
  <c r="OCW412"/>
  <c r="OCV412"/>
  <c r="OCU412"/>
  <c r="OCT412"/>
  <c r="OCS412"/>
  <c r="OCR412"/>
  <c r="OCQ412"/>
  <c r="OCP412"/>
  <c r="OCO412"/>
  <c r="OCN412"/>
  <c r="OCM412"/>
  <c r="OCL412"/>
  <c r="OCK412"/>
  <c r="OCJ412"/>
  <c r="OCI412"/>
  <c r="OCH412"/>
  <c r="OCG412"/>
  <c r="OCF412"/>
  <c r="OCE412"/>
  <c r="OCD412"/>
  <c r="OCC412"/>
  <c r="OCB412"/>
  <c r="OCA412"/>
  <c r="OBZ412"/>
  <c r="OBY412"/>
  <c r="OBX412"/>
  <c r="OBW412"/>
  <c r="OBV412"/>
  <c r="OBU412"/>
  <c r="OBT412"/>
  <c r="OBS412"/>
  <c r="OBR412"/>
  <c r="OBQ412"/>
  <c r="OBP412"/>
  <c r="OBO412"/>
  <c r="OBN412"/>
  <c r="OBM412"/>
  <c r="OBL412"/>
  <c r="OBK412"/>
  <c r="OBJ412"/>
  <c r="OBI412"/>
  <c r="OBH412"/>
  <c r="OBG412"/>
  <c r="OBF412"/>
  <c r="OBE412"/>
  <c r="OBD412"/>
  <c r="OBC412"/>
  <c r="OBB412"/>
  <c r="OBA412"/>
  <c r="OAZ412"/>
  <c r="OAY412"/>
  <c r="OAX412"/>
  <c r="OAW412"/>
  <c r="OAV412"/>
  <c r="OAU412"/>
  <c r="OAT412"/>
  <c r="OAS412"/>
  <c r="OAR412"/>
  <c r="OAQ412"/>
  <c r="OAP412"/>
  <c r="OAO412"/>
  <c r="OAN412"/>
  <c r="OAM412"/>
  <c r="OAL412"/>
  <c r="OAK412"/>
  <c r="OAJ412"/>
  <c r="OAI412"/>
  <c r="OAH412"/>
  <c r="OAG412"/>
  <c r="OAF412"/>
  <c r="OAE412"/>
  <c r="OAD412"/>
  <c r="OAC412"/>
  <c r="OAB412"/>
  <c r="OAA412"/>
  <c r="NZZ412"/>
  <c r="NZY412"/>
  <c r="NZX412"/>
  <c r="NZW412"/>
  <c r="NZV412"/>
  <c r="NZU412"/>
  <c r="NZT412"/>
  <c r="NZS412"/>
  <c r="NZR412"/>
  <c r="NZQ412"/>
  <c r="NZP412"/>
  <c r="NZO412"/>
  <c r="NZN412"/>
  <c r="NZM412"/>
  <c r="NZL412"/>
  <c r="NZK412"/>
  <c r="NZJ412"/>
  <c r="NZI412"/>
  <c r="NZH412"/>
  <c r="NZG412"/>
  <c r="NZF412"/>
  <c r="NZE412"/>
  <c r="NZD412"/>
  <c r="NZC412"/>
  <c r="NZB412"/>
  <c r="NZA412"/>
  <c r="NYZ412"/>
  <c r="NYY412"/>
  <c r="NYX412"/>
  <c r="NYW412"/>
  <c r="NYV412"/>
  <c r="NYU412"/>
  <c r="NYT412"/>
  <c r="NYS412"/>
  <c r="NYR412"/>
  <c r="NYQ412"/>
  <c r="NYP412"/>
  <c r="NYO412"/>
  <c r="NYN412"/>
  <c r="NYM412"/>
  <c r="NYL412"/>
  <c r="NYK412"/>
  <c r="NYJ412"/>
  <c r="NYI412"/>
  <c r="NYH412"/>
  <c r="NYG412"/>
  <c r="NYF412"/>
  <c r="NYE412"/>
  <c r="NYD412"/>
  <c r="NYC412"/>
  <c r="NYB412"/>
  <c r="NYA412"/>
  <c r="NXZ412"/>
  <c r="NXY412"/>
  <c r="NXX412"/>
  <c r="NXW412"/>
  <c r="NXV412"/>
  <c r="NXU412"/>
  <c r="NXT412"/>
  <c r="NXS412"/>
  <c r="NXR412"/>
  <c r="NXQ412"/>
  <c r="NXP412"/>
  <c r="NXO412"/>
  <c r="NXN412"/>
  <c r="NXM412"/>
  <c r="NXL412"/>
  <c r="NXK412"/>
  <c r="NXJ412"/>
  <c r="NXI412"/>
  <c r="NXH412"/>
  <c r="NXG412"/>
  <c r="NXF412"/>
  <c r="NXE412"/>
  <c r="NXD412"/>
  <c r="NXC412"/>
  <c r="NXB412"/>
  <c r="NXA412"/>
  <c r="NWZ412"/>
  <c r="NWY412"/>
  <c r="NWX412"/>
  <c r="NWW412"/>
  <c r="NWV412"/>
  <c r="NWU412"/>
  <c r="NWT412"/>
  <c r="NWS412"/>
  <c r="NWR412"/>
  <c r="NWQ412"/>
  <c r="NWP412"/>
  <c r="NWO412"/>
  <c r="NWN412"/>
  <c r="NWM412"/>
  <c r="NWL412"/>
  <c r="NWK412"/>
  <c r="NWJ412"/>
  <c r="NWI412"/>
  <c r="NWH412"/>
  <c r="NWG412"/>
  <c r="NWF412"/>
  <c r="NWE412"/>
  <c r="NWD412"/>
  <c r="NWC412"/>
  <c r="NWB412"/>
  <c r="NWA412"/>
  <c r="NVZ412"/>
  <c r="NVY412"/>
  <c r="NVX412"/>
  <c r="NVW412"/>
  <c r="NVV412"/>
  <c r="NVU412"/>
  <c r="NVT412"/>
  <c r="NVS412"/>
  <c r="NVR412"/>
  <c r="NVQ412"/>
  <c r="NVP412"/>
  <c r="NVO412"/>
  <c r="NVN412"/>
  <c r="NVM412"/>
  <c r="NVL412"/>
  <c r="NVK412"/>
  <c r="NVJ412"/>
  <c r="NVI412"/>
  <c r="NVH412"/>
  <c r="NVG412"/>
  <c r="NVF412"/>
  <c r="NVE412"/>
  <c r="NVD412"/>
  <c r="NVC412"/>
  <c r="NVB412"/>
  <c r="NVA412"/>
  <c r="NUZ412"/>
  <c r="NUY412"/>
  <c r="NUX412"/>
  <c r="NUW412"/>
  <c r="NUV412"/>
  <c r="NUU412"/>
  <c r="NUT412"/>
  <c r="NUS412"/>
  <c r="NUR412"/>
  <c r="NUQ412"/>
  <c r="NUP412"/>
  <c r="NUO412"/>
  <c r="NUN412"/>
  <c r="NUM412"/>
  <c r="NUL412"/>
  <c r="NUK412"/>
  <c r="NUJ412"/>
  <c r="NUI412"/>
  <c r="NUH412"/>
  <c r="NUG412"/>
  <c r="NUF412"/>
  <c r="NUE412"/>
  <c r="NUD412"/>
  <c r="NUC412"/>
  <c r="NUB412"/>
  <c r="NUA412"/>
  <c r="NTZ412"/>
  <c r="NTY412"/>
  <c r="NTX412"/>
  <c r="NTW412"/>
  <c r="NTV412"/>
  <c r="NTU412"/>
  <c r="NTT412"/>
  <c r="NTS412"/>
  <c r="NTR412"/>
  <c r="NTQ412"/>
  <c r="NTP412"/>
  <c r="NTO412"/>
  <c r="NTN412"/>
  <c r="NTM412"/>
  <c r="NTL412"/>
  <c r="NTK412"/>
  <c r="NTJ412"/>
  <c r="NTI412"/>
  <c r="NTH412"/>
  <c r="NTG412"/>
  <c r="NTF412"/>
  <c r="NTE412"/>
  <c r="NTD412"/>
  <c r="NTC412"/>
  <c r="NTB412"/>
  <c r="NTA412"/>
  <c r="NSZ412"/>
  <c r="NSY412"/>
  <c r="NSX412"/>
  <c r="NSW412"/>
  <c r="NSV412"/>
  <c r="NSU412"/>
  <c r="NST412"/>
  <c r="NSS412"/>
  <c r="NSR412"/>
  <c r="NSQ412"/>
  <c r="NSP412"/>
  <c r="NSO412"/>
  <c r="NSN412"/>
  <c r="NSM412"/>
  <c r="NSL412"/>
  <c r="NSK412"/>
  <c r="NSJ412"/>
  <c r="NSI412"/>
  <c r="NSH412"/>
  <c r="NSG412"/>
  <c r="NSF412"/>
  <c r="NSE412"/>
  <c r="NSD412"/>
  <c r="NSC412"/>
  <c r="NSB412"/>
  <c r="NSA412"/>
  <c r="NRZ412"/>
  <c r="NRY412"/>
  <c r="NRX412"/>
  <c r="NRW412"/>
  <c r="NRV412"/>
  <c r="NRU412"/>
  <c r="NRT412"/>
  <c r="NRS412"/>
  <c r="NRR412"/>
  <c r="NRQ412"/>
  <c r="NRP412"/>
  <c r="NRO412"/>
  <c r="NRN412"/>
  <c r="NRM412"/>
  <c r="NRL412"/>
  <c r="NRK412"/>
  <c r="NRJ412"/>
  <c r="NRI412"/>
  <c r="NRH412"/>
  <c r="NRG412"/>
  <c r="NRF412"/>
  <c r="NRE412"/>
  <c r="NRD412"/>
  <c r="NRC412"/>
  <c r="NRB412"/>
  <c r="NRA412"/>
  <c r="NQZ412"/>
  <c r="NQY412"/>
  <c r="NQX412"/>
  <c r="NQW412"/>
  <c r="NQV412"/>
  <c r="NQU412"/>
  <c r="NQT412"/>
  <c r="NQS412"/>
  <c r="NQR412"/>
  <c r="NQQ412"/>
  <c r="NQP412"/>
  <c r="NQO412"/>
  <c r="NQN412"/>
  <c r="NQM412"/>
  <c r="NQL412"/>
  <c r="NQK412"/>
  <c r="NQJ412"/>
  <c r="NQI412"/>
  <c r="NQH412"/>
  <c r="NQG412"/>
  <c r="NQF412"/>
  <c r="NQE412"/>
  <c r="NQD412"/>
  <c r="NQC412"/>
  <c r="NQB412"/>
  <c r="NQA412"/>
  <c r="NPZ412"/>
  <c r="NPY412"/>
  <c r="NPX412"/>
  <c r="NPW412"/>
  <c r="NPV412"/>
  <c r="NPU412"/>
  <c r="NPT412"/>
  <c r="NPS412"/>
  <c r="NPR412"/>
  <c r="NPQ412"/>
  <c r="NPP412"/>
  <c r="NPO412"/>
  <c r="NPN412"/>
  <c r="NPM412"/>
  <c r="NPL412"/>
  <c r="NPK412"/>
  <c r="NPJ412"/>
  <c r="NPI412"/>
  <c r="NPH412"/>
  <c r="NPG412"/>
  <c r="NPF412"/>
  <c r="NPE412"/>
  <c r="NPD412"/>
  <c r="NPC412"/>
  <c r="NPB412"/>
  <c r="NPA412"/>
  <c r="NOZ412"/>
  <c r="NOY412"/>
  <c r="NOX412"/>
  <c r="NOW412"/>
  <c r="NOV412"/>
  <c r="NOU412"/>
  <c r="NOT412"/>
  <c r="NOS412"/>
  <c r="NOR412"/>
  <c r="NOQ412"/>
  <c r="NOP412"/>
  <c r="NOO412"/>
  <c r="NON412"/>
  <c r="NOM412"/>
  <c r="NOL412"/>
  <c r="NOK412"/>
  <c r="NOJ412"/>
  <c r="NOI412"/>
  <c r="NOH412"/>
  <c r="NOG412"/>
  <c r="NOF412"/>
  <c r="NOE412"/>
  <c r="NOD412"/>
  <c r="NOC412"/>
  <c r="NOB412"/>
  <c r="NOA412"/>
  <c r="NNZ412"/>
  <c r="NNY412"/>
  <c r="NNX412"/>
  <c r="NNW412"/>
  <c r="NNV412"/>
  <c r="NNU412"/>
  <c r="NNT412"/>
  <c r="NNS412"/>
  <c r="NNR412"/>
  <c r="NNQ412"/>
  <c r="NNP412"/>
  <c r="NNO412"/>
  <c r="NNN412"/>
  <c r="NNM412"/>
  <c r="NNL412"/>
  <c r="NNK412"/>
  <c r="NNJ412"/>
  <c r="NNI412"/>
  <c r="NNH412"/>
  <c r="NNG412"/>
  <c r="NNF412"/>
  <c r="NNE412"/>
  <c r="NND412"/>
  <c r="NNC412"/>
  <c r="NNB412"/>
  <c r="NNA412"/>
  <c r="NMZ412"/>
  <c r="NMY412"/>
  <c r="NMX412"/>
  <c r="NMW412"/>
  <c r="NMV412"/>
  <c r="NMU412"/>
  <c r="NMT412"/>
  <c r="NMS412"/>
  <c r="NMR412"/>
  <c r="NMQ412"/>
  <c r="NMP412"/>
  <c r="NMO412"/>
  <c r="NMN412"/>
  <c r="NMM412"/>
  <c r="NML412"/>
  <c r="NMK412"/>
  <c r="NMJ412"/>
  <c r="NMI412"/>
  <c r="NMH412"/>
  <c r="NMG412"/>
  <c r="NMF412"/>
  <c r="NME412"/>
  <c r="NMD412"/>
  <c r="NMC412"/>
  <c r="NMB412"/>
  <c r="NMA412"/>
  <c r="NLZ412"/>
  <c r="NLY412"/>
  <c r="NLX412"/>
  <c r="NLW412"/>
  <c r="NLV412"/>
  <c r="NLU412"/>
  <c r="NLT412"/>
  <c r="NLS412"/>
  <c r="NLR412"/>
  <c r="NLQ412"/>
  <c r="NLP412"/>
  <c r="NLO412"/>
  <c r="NLN412"/>
  <c r="NLM412"/>
  <c r="NLL412"/>
  <c r="NLK412"/>
  <c r="NLJ412"/>
  <c r="NLI412"/>
  <c r="NLH412"/>
  <c r="NLG412"/>
  <c r="NLF412"/>
  <c r="NLE412"/>
  <c r="NLD412"/>
  <c r="NLC412"/>
  <c r="NLB412"/>
  <c r="NLA412"/>
  <c r="NKZ412"/>
  <c r="NKY412"/>
  <c r="NKX412"/>
  <c r="NKW412"/>
  <c r="NKV412"/>
  <c r="NKU412"/>
  <c r="NKT412"/>
  <c r="NKS412"/>
  <c r="NKR412"/>
  <c r="NKQ412"/>
  <c r="NKP412"/>
  <c r="NKO412"/>
  <c r="NKN412"/>
  <c r="NKM412"/>
  <c r="NKL412"/>
  <c r="NKK412"/>
  <c r="NKJ412"/>
  <c r="NKI412"/>
  <c r="NKH412"/>
  <c r="NKG412"/>
  <c r="NKF412"/>
  <c r="NKE412"/>
  <c r="NKD412"/>
  <c r="NKC412"/>
  <c r="NKB412"/>
  <c r="NKA412"/>
  <c r="NJZ412"/>
  <c r="NJY412"/>
  <c r="NJX412"/>
  <c r="NJW412"/>
  <c r="NJV412"/>
  <c r="NJU412"/>
  <c r="NJT412"/>
  <c r="NJS412"/>
  <c r="NJR412"/>
  <c r="NJQ412"/>
  <c r="NJP412"/>
  <c r="NJO412"/>
  <c r="NJN412"/>
  <c r="NJM412"/>
  <c r="NJL412"/>
  <c r="NJK412"/>
  <c r="NJJ412"/>
  <c r="NJI412"/>
  <c r="NJH412"/>
  <c r="NJG412"/>
  <c r="NJF412"/>
  <c r="NJE412"/>
  <c r="NJD412"/>
  <c r="NJC412"/>
  <c r="NJB412"/>
  <c r="NJA412"/>
  <c r="NIZ412"/>
  <c r="NIY412"/>
  <c r="NIX412"/>
  <c r="NIW412"/>
  <c r="NIV412"/>
  <c r="NIU412"/>
  <c r="NIT412"/>
  <c r="NIS412"/>
  <c r="NIR412"/>
  <c r="NIQ412"/>
  <c r="NIP412"/>
  <c r="NIO412"/>
  <c r="NIN412"/>
  <c r="NIM412"/>
  <c r="NIL412"/>
  <c r="NIK412"/>
  <c r="NIJ412"/>
  <c r="NII412"/>
  <c r="NIH412"/>
  <c r="NIG412"/>
  <c r="NIF412"/>
  <c r="NIE412"/>
  <c r="NID412"/>
  <c r="NIC412"/>
  <c r="NIB412"/>
  <c r="NIA412"/>
  <c r="NHZ412"/>
  <c r="NHY412"/>
  <c r="NHX412"/>
  <c r="NHW412"/>
  <c r="NHV412"/>
  <c r="NHU412"/>
  <c r="NHT412"/>
  <c r="NHS412"/>
  <c r="NHR412"/>
  <c r="NHQ412"/>
  <c r="NHP412"/>
  <c r="NHO412"/>
  <c r="NHN412"/>
  <c r="NHM412"/>
  <c r="NHL412"/>
  <c r="NHK412"/>
  <c r="NHJ412"/>
  <c r="NHI412"/>
  <c r="NHH412"/>
  <c r="NHG412"/>
  <c r="NHF412"/>
  <c r="NHE412"/>
  <c r="NHD412"/>
  <c r="NHC412"/>
  <c r="NHB412"/>
  <c r="NHA412"/>
  <c r="NGZ412"/>
  <c r="NGY412"/>
  <c r="NGX412"/>
  <c r="NGW412"/>
  <c r="NGV412"/>
  <c r="NGU412"/>
  <c r="NGT412"/>
  <c r="NGS412"/>
  <c r="NGR412"/>
  <c r="NGQ412"/>
  <c r="NGP412"/>
  <c r="NGO412"/>
  <c r="NGN412"/>
  <c r="NGM412"/>
  <c r="NGL412"/>
  <c r="NGK412"/>
  <c r="NGJ412"/>
  <c r="NGI412"/>
  <c r="NGH412"/>
  <c r="NGG412"/>
  <c r="NGF412"/>
  <c r="NGE412"/>
  <c r="NGD412"/>
  <c r="NGC412"/>
  <c r="NGB412"/>
  <c r="NGA412"/>
  <c r="NFZ412"/>
  <c r="NFY412"/>
  <c r="NFX412"/>
  <c r="NFW412"/>
  <c r="NFV412"/>
  <c r="NFU412"/>
  <c r="NFT412"/>
  <c r="NFS412"/>
  <c r="NFR412"/>
  <c r="NFQ412"/>
  <c r="NFP412"/>
  <c r="NFO412"/>
  <c r="NFN412"/>
  <c r="NFM412"/>
  <c r="NFL412"/>
  <c r="NFK412"/>
  <c r="NFJ412"/>
  <c r="NFI412"/>
  <c r="NFH412"/>
  <c r="NFG412"/>
  <c r="NFF412"/>
  <c r="NFE412"/>
  <c r="NFD412"/>
  <c r="NFC412"/>
  <c r="NFB412"/>
  <c r="NFA412"/>
  <c r="NEZ412"/>
  <c r="NEY412"/>
  <c r="NEX412"/>
  <c r="NEW412"/>
  <c r="NEV412"/>
  <c r="NEU412"/>
  <c r="NET412"/>
  <c r="NES412"/>
  <c r="NER412"/>
  <c r="NEQ412"/>
  <c r="NEP412"/>
  <c r="NEO412"/>
  <c r="NEN412"/>
  <c r="NEM412"/>
  <c r="NEL412"/>
  <c r="NEK412"/>
  <c r="NEJ412"/>
  <c r="NEI412"/>
  <c r="NEH412"/>
  <c r="NEG412"/>
  <c r="NEF412"/>
  <c r="NEE412"/>
  <c r="NED412"/>
  <c r="NEC412"/>
  <c r="NEB412"/>
  <c r="NEA412"/>
  <c r="NDZ412"/>
  <c r="NDY412"/>
  <c r="NDX412"/>
  <c r="NDW412"/>
  <c r="NDV412"/>
  <c r="NDU412"/>
  <c r="NDT412"/>
  <c r="NDS412"/>
  <c r="NDR412"/>
  <c r="NDQ412"/>
  <c r="NDP412"/>
  <c r="NDO412"/>
  <c r="NDN412"/>
  <c r="NDM412"/>
  <c r="NDL412"/>
  <c r="NDK412"/>
  <c r="NDJ412"/>
  <c r="NDI412"/>
  <c r="NDH412"/>
  <c r="NDG412"/>
  <c r="NDF412"/>
  <c r="NDE412"/>
  <c r="NDD412"/>
  <c r="NDC412"/>
  <c r="NDB412"/>
  <c r="NDA412"/>
  <c r="NCZ412"/>
  <c r="NCY412"/>
  <c r="NCX412"/>
  <c r="NCW412"/>
  <c r="NCV412"/>
  <c r="NCU412"/>
  <c r="NCT412"/>
  <c r="NCS412"/>
  <c r="NCR412"/>
  <c r="NCQ412"/>
  <c r="NCP412"/>
  <c r="NCO412"/>
  <c r="NCN412"/>
  <c r="NCM412"/>
  <c r="NCL412"/>
  <c r="NCK412"/>
  <c r="NCJ412"/>
  <c r="NCI412"/>
  <c r="NCH412"/>
  <c r="NCG412"/>
  <c r="NCF412"/>
  <c r="NCE412"/>
  <c r="NCD412"/>
  <c r="NCC412"/>
  <c r="NCB412"/>
  <c r="NCA412"/>
  <c r="NBZ412"/>
  <c r="NBY412"/>
  <c r="NBX412"/>
  <c r="NBW412"/>
  <c r="NBV412"/>
  <c r="NBU412"/>
  <c r="NBT412"/>
  <c r="NBS412"/>
  <c r="NBR412"/>
  <c r="NBQ412"/>
  <c r="NBP412"/>
  <c r="NBO412"/>
  <c r="NBN412"/>
  <c r="NBM412"/>
  <c r="NBL412"/>
  <c r="NBK412"/>
  <c r="NBJ412"/>
  <c r="NBI412"/>
  <c r="NBH412"/>
  <c r="NBG412"/>
  <c r="NBF412"/>
  <c r="NBE412"/>
  <c r="NBD412"/>
  <c r="NBC412"/>
  <c r="NBB412"/>
  <c r="NBA412"/>
  <c r="NAZ412"/>
  <c r="NAY412"/>
  <c r="NAX412"/>
  <c r="NAW412"/>
  <c r="NAV412"/>
  <c r="NAU412"/>
  <c r="NAT412"/>
  <c r="NAS412"/>
  <c r="NAR412"/>
  <c r="NAQ412"/>
  <c r="NAP412"/>
  <c r="NAO412"/>
  <c r="NAN412"/>
  <c r="NAM412"/>
  <c r="NAL412"/>
  <c r="NAK412"/>
  <c r="NAJ412"/>
  <c r="NAI412"/>
  <c r="NAH412"/>
  <c r="NAG412"/>
  <c r="NAF412"/>
  <c r="NAE412"/>
  <c r="NAD412"/>
  <c r="NAC412"/>
  <c r="NAB412"/>
  <c r="NAA412"/>
  <c r="MZZ412"/>
  <c r="MZY412"/>
  <c r="MZX412"/>
  <c r="MZW412"/>
  <c r="MZV412"/>
  <c r="MZU412"/>
  <c r="MZT412"/>
  <c r="MZS412"/>
  <c r="MZR412"/>
  <c r="MZQ412"/>
  <c r="MZP412"/>
  <c r="MZO412"/>
  <c r="MZN412"/>
  <c r="MZM412"/>
  <c r="MZL412"/>
  <c r="MZK412"/>
  <c r="MZJ412"/>
  <c r="MZI412"/>
  <c r="MZH412"/>
  <c r="MZG412"/>
  <c r="MZF412"/>
  <c r="MZE412"/>
  <c r="MZD412"/>
  <c r="MZC412"/>
  <c r="MZB412"/>
  <c r="MZA412"/>
  <c r="MYZ412"/>
  <c r="MYY412"/>
  <c r="MYX412"/>
  <c r="MYW412"/>
  <c r="MYV412"/>
  <c r="MYU412"/>
  <c r="MYT412"/>
  <c r="MYS412"/>
  <c r="MYR412"/>
  <c r="MYQ412"/>
  <c r="MYP412"/>
  <c r="MYO412"/>
  <c r="MYN412"/>
  <c r="MYM412"/>
  <c r="MYL412"/>
  <c r="MYK412"/>
  <c r="MYJ412"/>
  <c r="MYI412"/>
  <c r="MYH412"/>
  <c r="MYG412"/>
  <c r="MYF412"/>
  <c r="MYE412"/>
  <c r="MYD412"/>
  <c r="MYC412"/>
  <c r="MYB412"/>
  <c r="MYA412"/>
  <c r="MXZ412"/>
  <c r="MXY412"/>
  <c r="MXX412"/>
  <c r="MXW412"/>
  <c r="MXV412"/>
  <c r="MXU412"/>
  <c r="MXT412"/>
  <c r="MXS412"/>
  <c r="MXR412"/>
  <c r="MXQ412"/>
  <c r="MXP412"/>
  <c r="MXO412"/>
  <c r="MXN412"/>
  <c r="MXM412"/>
  <c r="MXL412"/>
  <c r="MXK412"/>
  <c r="MXJ412"/>
  <c r="MXI412"/>
  <c r="MXH412"/>
  <c r="MXG412"/>
  <c r="MXF412"/>
  <c r="MXE412"/>
  <c r="MXD412"/>
  <c r="MXC412"/>
  <c r="MXB412"/>
  <c r="MXA412"/>
  <c r="MWZ412"/>
  <c r="MWY412"/>
  <c r="MWX412"/>
  <c r="MWW412"/>
  <c r="MWV412"/>
  <c r="MWU412"/>
  <c r="MWT412"/>
  <c r="MWS412"/>
  <c r="MWR412"/>
  <c r="MWQ412"/>
  <c r="MWP412"/>
  <c r="MWO412"/>
  <c r="MWN412"/>
  <c r="MWM412"/>
  <c r="MWL412"/>
  <c r="MWK412"/>
  <c r="MWJ412"/>
  <c r="MWI412"/>
  <c r="MWH412"/>
  <c r="MWG412"/>
  <c r="MWF412"/>
  <c r="MWE412"/>
  <c r="MWD412"/>
  <c r="MWC412"/>
  <c r="MWB412"/>
  <c r="MWA412"/>
  <c r="MVZ412"/>
  <c r="MVY412"/>
  <c r="MVX412"/>
  <c r="MVW412"/>
  <c r="MVV412"/>
  <c r="MVU412"/>
  <c r="MVT412"/>
  <c r="MVS412"/>
  <c r="MVR412"/>
  <c r="MVQ412"/>
  <c r="MVP412"/>
  <c r="MVO412"/>
  <c r="MVN412"/>
  <c r="MVM412"/>
  <c r="MVL412"/>
  <c r="MVK412"/>
  <c r="MVJ412"/>
  <c r="MVI412"/>
  <c r="MVH412"/>
  <c r="MVG412"/>
  <c r="MVF412"/>
  <c r="MVE412"/>
  <c r="MVD412"/>
  <c r="MVC412"/>
  <c r="MVB412"/>
  <c r="MVA412"/>
  <c r="MUZ412"/>
  <c r="MUY412"/>
  <c r="MUX412"/>
  <c r="MUW412"/>
  <c r="MUV412"/>
  <c r="MUU412"/>
  <c r="MUT412"/>
  <c r="MUS412"/>
  <c r="MUR412"/>
  <c r="MUQ412"/>
  <c r="MUP412"/>
  <c r="MUO412"/>
  <c r="MUN412"/>
  <c r="MUM412"/>
  <c r="MUL412"/>
  <c r="MUK412"/>
  <c r="MUJ412"/>
  <c r="MUI412"/>
  <c r="MUH412"/>
  <c r="MUG412"/>
  <c r="MUF412"/>
  <c r="MUE412"/>
  <c r="MUD412"/>
  <c r="MUC412"/>
  <c r="MUB412"/>
  <c r="MUA412"/>
  <c r="MTZ412"/>
  <c r="MTY412"/>
  <c r="MTX412"/>
  <c r="MTW412"/>
  <c r="MTV412"/>
  <c r="MTU412"/>
  <c r="MTT412"/>
  <c r="MTS412"/>
  <c r="MTR412"/>
  <c r="MTQ412"/>
  <c r="MTP412"/>
  <c r="MTO412"/>
  <c r="MTN412"/>
  <c r="MTM412"/>
  <c r="MTL412"/>
  <c r="MTK412"/>
  <c r="MTJ412"/>
  <c r="MTI412"/>
  <c r="MTH412"/>
  <c r="MTG412"/>
  <c r="MTF412"/>
  <c r="MTE412"/>
  <c r="MTD412"/>
  <c r="MTC412"/>
  <c r="MTB412"/>
  <c r="MTA412"/>
  <c r="MSZ412"/>
  <c r="MSY412"/>
  <c r="MSX412"/>
  <c r="MSW412"/>
  <c r="MSV412"/>
  <c r="MSU412"/>
  <c r="MST412"/>
  <c r="MSS412"/>
  <c r="MSR412"/>
  <c r="MSQ412"/>
  <c r="MSP412"/>
  <c r="MSO412"/>
  <c r="MSN412"/>
  <c r="MSM412"/>
  <c r="MSL412"/>
  <c r="MSK412"/>
  <c r="MSJ412"/>
  <c r="MSI412"/>
  <c r="MSH412"/>
  <c r="MSG412"/>
  <c r="MSF412"/>
  <c r="MSE412"/>
  <c r="MSD412"/>
  <c r="MSC412"/>
  <c r="MSB412"/>
  <c r="MSA412"/>
  <c r="MRZ412"/>
  <c r="MRY412"/>
  <c r="MRX412"/>
  <c r="MRW412"/>
  <c r="MRV412"/>
  <c r="MRU412"/>
  <c r="MRT412"/>
  <c r="MRS412"/>
  <c r="MRR412"/>
  <c r="MRQ412"/>
  <c r="MRP412"/>
  <c r="MRO412"/>
  <c r="MRN412"/>
  <c r="MRM412"/>
  <c r="MRL412"/>
  <c r="MRK412"/>
  <c r="MRJ412"/>
  <c r="MRI412"/>
  <c r="MRH412"/>
  <c r="MRG412"/>
  <c r="MRF412"/>
  <c r="MRE412"/>
  <c r="MRD412"/>
  <c r="MRC412"/>
  <c r="MRB412"/>
  <c r="MRA412"/>
  <c r="MQZ412"/>
  <c r="MQY412"/>
  <c r="MQX412"/>
  <c r="MQW412"/>
  <c r="MQV412"/>
  <c r="MQU412"/>
  <c r="MQT412"/>
  <c r="MQS412"/>
  <c r="MQR412"/>
  <c r="MQQ412"/>
  <c r="MQP412"/>
  <c r="MQO412"/>
  <c r="MQN412"/>
  <c r="MQM412"/>
  <c r="MQL412"/>
  <c r="MQK412"/>
  <c r="MQJ412"/>
  <c r="MQI412"/>
  <c r="MQH412"/>
  <c r="MQG412"/>
  <c r="MQF412"/>
  <c r="MQE412"/>
  <c r="MQD412"/>
  <c r="MQC412"/>
  <c r="MQB412"/>
  <c r="MQA412"/>
  <c r="MPZ412"/>
  <c r="MPY412"/>
  <c r="MPX412"/>
  <c r="MPW412"/>
  <c r="MPV412"/>
  <c r="MPU412"/>
  <c r="MPT412"/>
  <c r="MPS412"/>
  <c r="MPR412"/>
  <c r="MPQ412"/>
  <c r="MPP412"/>
  <c r="MPO412"/>
  <c r="MPN412"/>
  <c r="MPM412"/>
  <c r="MPL412"/>
  <c r="MPK412"/>
  <c r="MPJ412"/>
  <c r="MPI412"/>
  <c r="MPH412"/>
  <c r="MPG412"/>
  <c r="MPF412"/>
  <c r="MPE412"/>
  <c r="MPD412"/>
  <c r="MPC412"/>
  <c r="MPB412"/>
  <c r="MPA412"/>
  <c r="MOZ412"/>
  <c r="MOY412"/>
  <c r="MOX412"/>
  <c r="MOW412"/>
  <c r="MOV412"/>
  <c r="MOU412"/>
  <c r="MOT412"/>
  <c r="MOS412"/>
  <c r="MOR412"/>
  <c r="MOQ412"/>
  <c r="MOP412"/>
  <c r="MOO412"/>
  <c r="MON412"/>
  <c r="MOM412"/>
  <c r="MOL412"/>
  <c r="MOK412"/>
  <c r="MOJ412"/>
  <c r="MOI412"/>
  <c r="MOH412"/>
  <c r="MOG412"/>
  <c r="MOF412"/>
  <c r="MOE412"/>
  <c r="MOD412"/>
  <c r="MOC412"/>
  <c r="MOB412"/>
  <c r="MOA412"/>
  <c r="MNZ412"/>
  <c r="MNY412"/>
  <c r="MNX412"/>
  <c r="MNW412"/>
  <c r="MNV412"/>
  <c r="MNU412"/>
  <c r="MNT412"/>
  <c r="MNS412"/>
  <c r="MNR412"/>
  <c r="MNQ412"/>
  <c r="MNP412"/>
  <c r="MNO412"/>
  <c r="MNN412"/>
  <c r="MNM412"/>
  <c r="MNL412"/>
  <c r="MNK412"/>
  <c r="MNJ412"/>
  <c r="MNI412"/>
  <c r="MNH412"/>
  <c r="MNG412"/>
  <c r="MNF412"/>
  <c r="MNE412"/>
  <c r="MND412"/>
  <c r="MNC412"/>
  <c r="MNB412"/>
  <c r="MNA412"/>
  <c r="MMZ412"/>
  <c r="MMY412"/>
  <c r="MMX412"/>
  <c r="MMW412"/>
  <c r="MMV412"/>
  <c r="MMU412"/>
  <c r="MMT412"/>
  <c r="MMS412"/>
  <c r="MMR412"/>
  <c r="MMQ412"/>
  <c r="MMP412"/>
  <c r="MMO412"/>
  <c r="MMN412"/>
  <c r="MMM412"/>
  <c r="MML412"/>
  <c r="MMK412"/>
  <c r="MMJ412"/>
  <c r="MMI412"/>
  <c r="MMH412"/>
  <c r="MMG412"/>
  <c r="MMF412"/>
  <c r="MME412"/>
  <c r="MMD412"/>
  <c r="MMC412"/>
  <c r="MMB412"/>
  <c r="MMA412"/>
  <c r="MLZ412"/>
  <c r="MLY412"/>
  <c r="MLX412"/>
  <c r="MLW412"/>
  <c r="MLV412"/>
  <c r="MLU412"/>
  <c r="MLT412"/>
  <c r="MLS412"/>
  <c r="MLR412"/>
  <c r="MLQ412"/>
  <c r="MLP412"/>
  <c r="MLO412"/>
  <c r="MLN412"/>
  <c r="MLM412"/>
  <c r="MLL412"/>
  <c r="MLK412"/>
  <c r="MLJ412"/>
  <c r="MLI412"/>
  <c r="MLH412"/>
  <c r="MLG412"/>
  <c r="MLF412"/>
  <c r="MLE412"/>
  <c r="MLD412"/>
  <c r="MLC412"/>
  <c r="MLB412"/>
  <c r="MLA412"/>
  <c r="MKZ412"/>
  <c r="MKY412"/>
  <c r="MKX412"/>
  <c r="MKW412"/>
  <c r="MKV412"/>
  <c r="MKU412"/>
  <c r="MKT412"/>
  <c r="MKS412"/>
  <c r="MKR412"/>
  <c r="MKQ412"/>
  <c r="MKP412"/>
  <c r="MKO412"/>
  <c r="MKN412"/>
  <c r="MKM412"/>
  <c r="MKL412"/>
  <c r="MKK412"/>
  <c r="MKJ412"/>
  <c r="MKI412"/>
  <c r="MKH412"/>
  <c r="MKG412"/>
  <c r="MKF412"/>
  <c r="MKE412"/>
  <c r="MKD412"/>
  <c r="MKC412"/>
  <c r="MKB412"/>
  <c r="MKA412"/>
  <c r="MJZ412"/>
  <c r="MJY412"/>
  <c r="MJX412"/>
  <c r="MJW412"/>
  <c r="MJV412"/>
  <c r="MJU412"/>
  <c r="MJT412"/>
  <c r="MJS412"/>
  <c r="MJR412"/>
  <c r="MJQ412"/>
  <c r="MJP412"/>
  <c r="MJO412"/>
  <c r="MJN412"/>
  <c r="MJM412"/>
  <c r="MJL412"/>
  <c r="MJK412"/>
  <c r="MJJ412"/>
  <c r="MJI412"/>
  <c r="MJH412"/>
  <c r="MJG412"/>
  <c r="MJF412"/>
  <c r="MJE412"/>
  <c r="MJD412"/>
  <c r="MJC412"/>
  <c r="MJB412"/>
  <c r="MJA412"/>
  <c r="MIZ412"/>
  <c r="MIY412"/>
  <c r="MIX412"/>
  <c r="MIW412"/>
  <c r="MIV412"/>
  <c r="MIU412"/>
  <c r="MIT412"/>
  <c r="MIS412"/>
  <c r="MIR412"/>
  <c r="MIQ412"/>
  <c r="MIP412"/>
  <c r="MIO412"/>
  <c r="MIN412"/>
  <c r="MIM412"/>
  <c r="MIL412"/>
  <c r="MIK412"/>
  <c r="MIJ412"/>
  <c r="MII412"/>
  <c r="MIH412"/>
  <c r="MIG412"/>
  <c r="MIF412"/>
  <c r="MIE412"/>
  <c r="MID412"/>
  <c r="MIC412"/>
  <c r="MIB412"/>
  <c r="MIA412"/>
  <c r="MHZ412"/>
  <c r="MHY412"/>
  <c r="MHX412"/>
  <c r="MHW412"/>
  <c r="MHV412"/>
  <c r="MHU412"/>
  <c r="MHT412"/>
  <c r="MHS412"/>
  <c r="MHR412"/>
  <c r="MHQ412"/>
  <c r="MHP412"/>
  <c r="MHO412"/>
  <c r="MHN412"/>
  <c r="MHM412"/>
  <c r="MHL412"/>
  <c r="MHK412"/>
  <c r="MHJ412"/>
  <c r="MHI412"/>
  <c r="MHH412"/>
  <c r="MHG412"/>
  <c r="MHF412"/>
  <c r="MHE412"/>
  <c r="MHD412"/>
  <c r="MHC412"/>
  <c r="MHB412"/>
  <c r="MHA412"/>
  <c r="MGZ412"/>
  <c r="MGY412"/>
  <c r="MGX412"/>
  <c r="MGW412"/>
  <c r="MGV412"/>
  <c r="MGU412"/>
  <c r="MGT412"/>
  <c r="MGS412"/>
  <c r="MGR412"/>
  <c r="MGQ412"/>
  <c r="MGP412"/>
  <c r="MGO412"/>
  <c r="MGN412"/>
  <c r="MGM412"/>
  <c r="MGL412"/>
  <c r="MGK412"/>
  <c r="MGJ412"/>
  <c r="MGI412"/>
  <c r="MGH412"/>
  <c r="MGG412"/>
  <c r="MGF412"/>
  <c r="MGE412"/>
  <c r="MGD412"/>
  <c r="MGC412"/>
  <c r="MGB412"/>
  <c r="MGA412"/>
  <c r="MFZ412"/>
  <c r="MFY412"/>
  <c r="MFX412"/>
  <c r="MFW412"/>
  <c r="MFV412"/>
  <c r="MFU412"/>
  <c r="MFT412"/>
  <c r="MFS412"/>
  <c r="MFR412"/>
  <c r="MFQ412"/>
  <c r="MFP412"/>
  <c r="MFO412"/>
  <c r="MFN412"/>
  <c r="MFM412"/>
  <c r="MFL412"/>
  <c r="MFK412"/>
  <c r="MFJ412"/>
  <c r="MFI412"/>
  <c r="MFH412"/>
  <c r="MFG412"/>
  <c r="MFF412"/>
  <c r="MFE412"/>
  <c r="MFD412"/>
  <c r="MFC412"/>
  <c r="MFB412"/>
  <c r="MFA412"/>
  <c r="MEZ412"/>
  <c r="MEY412"/>
  <c r="MEX412"/>
  <c r="MEW412"/>
  <c r="MEV412"/>
  <c r="MEU412"/>
  <c r="MET412"/>
  <c r="MES412"/>
  <c r="MER412"/>
  <c r="MEQ412"/>
  <c r="MEP412"/>
  <c r="MEO412"/>
  <c r="MEN412"/>
  <c r="MEM412"/>
  <c r="MEL412"/>
  <c r="MEK412"/>
  <c r="MEJ412"/>
  <c r="MEI412"/>
  <c r="MEH412"/>
  <c r="MEG412"/>
  <c r="MEF412"/>
  <c r="MEE412"/>
  <c r="MED412"/>
  <c r="MEC412"/>
  <c r="MEB412"/>
  <c r="MEA412"/>
  <c r="MDZ412"/>
  <c r="MDY412"/>
  <c r="MDX412"/>
  <c r="MDW412"/>
  <c r="MDV412"/>
  <c r="MDU412"/>
  <c r="MDT412"/>
  <c r="MDS412"/>
  <c r="MDR412"/>
  <c r="MDQ412"/>
  <c r="MDP412"/>
  <c r="MDO412"/>
  <c r="MDN412"/>
  <c r="MDM412"/>
  <c r="MDL412"/>
  <c r="MDK412"/>
  <c r="MDJ412"/>
  <c r="MDI412"/>
  <c r="MDH412"/>
  <c r="MDG412"/>
  <c r="MDF412"/>
  <c r="MDE412"/>
  <c r="MDD412"/>
  <c r="MDC412"/>
  <c r="MDB412"/>
  <c r="MDA412"/>
  <c r="MCZ412"/>
  <c r="MCY412"/>
  <c r="MCX412"/>
  <c r="MCW412"/>
  <c r="MCV412"/>
  <c r="MCU412"/>
  <c r="MCT412"/>
  <c r="MCS412"/>
  <c r="MCR412"/>
  <c r="MCQ412"/>
  <c r="MCP412"/>
  <c r="MCO412"/>
  <c r="MCN412"/>
  <c r="MCM412"/>
  <c r="MCL412"/>
  <c r="MCK412"/>
  <c r="MCJ412"/>
  <c r="MCI412"/>
  <c r="MCH412"/>
  <c r="MCG412"/>
  <c r="MCF412"/>
  <c r="MCE412"/>
  <c r="MCD412"/>
  <c r="MCC412"/>
  <c r="MCB412"/>
  <c r="MCA412"/>
  <c r="MBZ412"/>
  <c r="MBY412"/>
  <c r="MBX412"/>
  <c r="MBW412"/>
  <c r="MBV412"/>
  <c r="MBU412"/>
  <c r="MBT412"/>
  <c r="MBS412"/>
  <c r="MBR412"/>
  <c r="MBQ412"/>
  <c r="MBP412"/>
  <c r="MBO412"/>
  <c r="MBN412"/>
  <c r="MBM412"/>
  <c r="MBL412"/>
  <c r="MBK412"/>
  <c r="MBJ412"/>
  <c r="MBI412"/>
  <c r="MBH412"/>
  <c r="MBG412"/>
  <c r="MBF412"/>
  <c r="MBE412"/>
  <c r="MBD412"/>
  <c r="MBC412"/>
  <c r="MBB412"/>
  <c r="MBA412"/>
  <c r="MAZ412"/>
  <c r="MAY412"/>
  <c r="MAX412"/>
  <c r="MAW412"/>
  <c r="MAV412"/>
  <c r="MAU412"/>
  <c r="MAT412"/>
  <c r="MAS412"/>
  <c r="MAR412"/>
  <c r="MAQ412"/>
  <c r="MAP412"/>
  <c r="MAO412"/>
  <c r="MAN412"/>
  <c r="MAM412"/>
  <c r="MAL412"/>
  <c r="MAK412"/>
  <c r="MAJ412"/>
  <c r="MAI412"/>
  <c r="MAH412"/>
  <c r="MAG412"/>
  <c r="MAF412"/>
  <c r="MAE412"/>
  <c r="MAD412"/>
  <c r="MAC412"/>
  <c r="MAB412"/>
  <c r="MAA412"/>
  <c r="LZZ412"/>
  <c r="LZY412"/>
  <c r="LZX412"/>
  <c r="LZW412"/>
  <c r="LZV412"/>
  <c r="LZU412"/>
  <c r="LZT412"/>
  <c r="LZS412"/>
  <c r="LZR412"/>
  <c r="LZQ412"/>
  <c r="LZP412"/>
  <c r="LZO412"/>
  <c r="LZN412"/>
  <c r="LZM412"/>
  <c r="LZL412"/>
  <c r="LZK412"/>
  <c r="LZJ412"/>
  <c r="LZI412"/>
  <c r="LZH412"/>
  <c r="LZG412"/>
  <c r="LZF412"/>
  <c r="LZE412"/>
  <c r="LZD412"/>
  <c r="LZC412"/>
  <c r="LZB412"/>
  <c r="LZA412"/>
  <c r="LYZ412"/>
  <c r="LYY412"/>
  <c r="LYX412"/>
  <c r="LYW412"/>
  <c r="LYV412"/>
  <c r="LYU412"/>
  <c r="LYT412"/>
  <c r="LYS412"/>
  <c r="LYR412"/>
  <c r="LYQ412"/>
  <c r="LYP412"/>
  <c r="LYO412"/>
  <c r="LYN412"/>
  <c r="LYM412"/>
  <c r="LYL412"/>
  <c r="LYK412"/>
  <c r="LYJ412"/>
  <c r="LYI412"/>
  <c r="LYH412"/>
  <c r="LYG412"/>
  <c r="LYF412"/>
  <c r="LYE412"/>
  <c r="LYD412"/>
  <c r="LYC412"/>
  <c r="LYB412"/>
  <c r="LYA412"/>
  <c r="LXZ412"/>
  <c r="LXY412"/>
  <c r="LXX412"/>
  <c r="LXW412"/>
  <c r="LXV412"/>
  <c r="LXU412"/>
  <c r="LXT412"/>
  <c r="LXS412"/>
  <c r="LXR412"/>
  <c r="LXQ412"/>
  <c r="LXP412"/>
  <c r="LXO412"/>
  <c r="LXN412"/>
  <c r="LXM412"/>
  <c r="LXL412"/>
  <c r="LXK412"/>
  <c r="LXJ412"/>
  <c r="LXI412"/>
  <c r="LXH412"/>
  <c r="LXG412"/>
  <c r="LXF412"/>
  <c r="LXE412"/>
  <c r="LXD412"/>
  <c r="LXC412"/>
  <c r="LXB412"/>
  <c r="LXA412"/>
  <c r="LWZ412"/>
  <c r="LWY412"/>
  <c r="LWX412"/>
  <c r="LWW412"/>
  <c r="LWV412"/>
  <c r="LWU412"/>
  <c r="LWT412"/>
  <c r="LWS412"/>
  <c r="LWR412"/>
  <c r="LWQ412"/>
  <c r="LWP412"/>
  <c r="LWO412"/>
  <c r="LWN412"/>
  <c r="LWM412"/>
  <c r="LWL412"/>
  <c r="LWK412"/>
  <c r="LWJ412"/>
  <c r="LWI412"/>
  <c r="LWH412"/>
  <c r="LWG412"/>
  <c r="LWF412"/>
  <c r="LWE412"/>
  <c r="LWD412"/>
  <c r="LWC412"/>
  <c r="LWB412"/>
  <c r="LWA412"/>
  <c r="LVZ412"/>
  <c r="LVY412"/>
  <c r="LVX412"/>
  <c r="LVW412"/>
  <c r="LVV412"/>
  <c r="LVU412"/>
  <c r="LVT412"/>
  <c r="LVS412"/>
  <c r="LVR412"/>
  <c r="LVQ412"/>
  <c r="LVP412"/>
  <c r="LVO412"/>
  <c r="LVN412"/>
  <c r="LVM412"/>
  <c r="LVL412"/>
  <c r="LVK412"/>
  <c r="LVJ412"/>
  <c r="LVI412"/>
  <c r="LVH412"/>
  <c r="LVG412"/>
  <c r="LVF412"/>
  <c r="LVE412"/>
  <c r="LVD412"/>
  <c r="LVC412"/>
  <c r="LVB412"/>
  <c r="LVA412"/>
  <c r="LUZ412"/>
  <c r="LUY412"/>
  <c r="LUX412"/>
  <c r="LUW412"/>
  <c r="LUV412"/>
  <c r="LUU412"/>
  <c r="LUT412"/>
  <c r="LUS412"/>
  <c r="LUR412"/>
  <c r="LUQ412"/>
  <c r="LUP412"/>
  <c r="LUO412"/>
  <c r="LUN412"/>
  <c r="LUM412"/>
  <c r="LUL412"/>
  <c r="LUK412"/>
  <c r="LUJ412"/>
  <c r="LUI412"/>
  <c r="LUH412"/>
  <c r="LUG412"/>
  <c r="LUF412"/>
  <c r="LUE412"/>
  <c r="LUD412"/>
  <c r="LUC412"/>
  <c r="LUB412"/>
  <c r="LUA412"/>
  <c r="LTZ412"/>
  <c r="LTY412"/>
  <c r="LTX412"/>
  <c r="LTW412"/>
  <c r="LTV412"/>
  <c r="LTU412"/>
  <c r="LTT412"/>
  <c r="LTS412"/>
  <c r="LTR412"/>
  <c r="LTQ412"/>
  <c r="LTP412"/>
  <c r="LTO412"/>
  <c r="LTN412"/>
  <c r="LTM412"/>
  <c r="LTL412"/>
  <c r="LTK412"/>
  <c r="LTJ412"/>
  <c r="LTI412"/>
  <c r="LTH412"/>
  <c r="LTG412"/>
  <c r="LTF412"/>
  <c r="LTE412"/>
  <c r="LTD412"/>
  <c r="LTC412"/>
  <c r="LTB412"/>
  <c r="LTA412"/>
  <c r="LSZ412"/>
  <c r="LSY412"/>
  <c r="LSX412"/>
  <c r="LSW412"/>
  <c r="LSV412"/>
  <c r="LSU412"/>
  <c r="LST412"/>
  <c r="LSS412"/>
  <c r="LSR412"/>
  <c r="LSQ412"/>
  <c r="LSP412"/>
  <c r="LSO412"/>
  <c r="LSN412"/>
  <c r="LSM412"/>
  <c r="LSL412"/>
  <c r="LSK412"/>
  <c r="LSJ412"/>
  <c r="LSI412"/>
  <c r="LSH412"/>
  <c r="LSG412"/>
  <c r="LSF412"/>
  <c r="LSE412"/>
  <c r="LSD412"/>
  <c r="LSC412"/>
  <c r="LSB412"/>
  <c r="LSA412"/>
  <c r="LRZ412"/>
  <c r="LRY412"/>
  <c r="LRX412"/>
  <c r="LRW412"/>
  <c r="LRV412"/>
  <c r="LRU412"/>
  <c r="LRT412"/>
  <c r="LRS412"/>
  <c r="LRR412"/>
  <c r="LRQ412"/>
  <c r="LRP412"/>
  <c r="LRO412"/>
  <c r="LRN412"/>
  <c r="LRM412"/>
  <c r="LRL412"/>
  <c r="LRK412"/>
  <c r="LRJ412"/>
  <c r="LRI412"/>
  <c r="LRH412"/>
  <c r="LRG412"/>
  <c r="LRF412"/>
  <c r="LRE412"/>
  <c r="LRD412"/>
  <c r="LRC412"/>
  <c r="LRB412"/>
  <c r="LRA412"/>
  <c r="LQZ412"/>
  <c r="LQY412"/>
  <c r="LQX412"/>
  <c r="LQW412"/>
  <c r="LQV412"/>
  <c r="LQU412"/>
  <c r="LQT412"/>
  <c r="LQS412"/>
  <c r="LQR412"/>
  <c r="LQQ412"/>
  <c r="LQP412"/>
  <c r="LQO412"/>
  <c r="LQN412"/>
  <c r="LQM412"/>
  <c r="LQL412"/>
  <c r="LQK412"/>
  <c r="LQJ412"/>
  <c r="LQI412"/>
  <c r="LQH412"/>
  <c r="LQG412"/>
  <c r="LQF412"/>
  <c r="LQE412"/>
  <c r="LQD412"/>
  <c r="LQC412"/>
  <c r="LQB412"/>
  <c r="LQA412"/>
  <c r="LPZ412"/>
  <c r="LPY412"/>
  <c r="LPX412"/>
  <c r="LPW412"/>
  <c r="LPV412"/>
  <c r="LPU412"/>
  <c r="LPT412"/>
  <c r="LPS412"/>
  <c r="LPR412"/>
  <c r="LPQ412"/>
  <c r="LPP412"/>
  <c r="LPO412"/>
  <c r="LPN412"/>
  <c r="LPM412"/>
  <c r="LPL412"/>
  <c r="LPK412"/>
  <c r="LPJ412"/>
  <c r="LPI412"/>
  <c r="LPH412"/>
  <c r="LPG412"/>
  <c r="LPF412"/>
  <c r="LPE412"/>
  <c r="LPD412"/>
  <c r="LPC412"/>
  <c r="LPB412"/>
  <c r="LPA412"/>
  <c r="LOZ412"/>
  <c r="LOY412"/>
  <c r="LOX412"/>
  <c r="LOW412"/>
  <c r="LOV412"/>
  <c r="LOU412"/>
  <c r="LOT412"/>
  <c r="LOS412"/>
  <c r="LOR412"/>
  <c r="LOQ412"/>
  <c r="LOP412"/>
  <c r="LOO412"/>
  <c r="LON412"/>
  <c r="LOM412"/>
  <c r="LOL412"/>
  <c r="LOK412"/>
  <c r="LOJ412"/>
  <c r="LOI412"/>
  <c r="LOH412"/>
  <c r="LOG412"/>
  <c r="LOF412"/>
  <c r="LOE412"/>
  <c r="LOD412"/>
  <c r="LOC412"/>
  <c r="LOB412"/>
  <c r="LOA412"/>
  <c r="LNZ412"/>
  <c r="LNY412"/>
  <c r="LNX412"/>
  <c r="LNW412"/>
  <c r="LNV412"/>
  <c r="LNU412"/>
  <c r="LNT412"/>
  <c r="LNS412"/>
  <c r="LNR412"/>
  <c r="LNQ412"/>
  <c r="LNP412"/>
  <c r="LNO412"/>
  <c r="LNN412"/>
  <c r="LNM412"/>
  <c r="LNL412"/>
  <c r="LNK412"/>
  <c r="LNJ412"/>
  <c r="LNI412"/>
  <c r="LNH412"/>
  <c r="LNG412"/>
  <c r="LNF412"/>
  <c r="LNE412"/>
  <c r="LND412"/>
  <c r="LNC412"/>
  <c r="LNB412"/>
  <c r="LNA412"/>
  <c r="LMZ412"/>
  <c r="LMY412"/>
  <c r="LMX412"/>
  <c r="LMW412"/>
  <c r="LMV412"/>
  <c r="LMU412"/>
  <c r="LMT412"/>
  <c r="LMS412"/>
  <c r="LMR412"/>
  <c r="LMQ412"/>
  <c r="LMP412"/>
  <c r="LMO412"/>
  <c r="LMN412"/>
  <c r="LMM412"/>
  <c r="LML412"/>
  <c r="LMK412"/>
  <c r="LMJ412"/>
  <c r="LMI412"/>
  <c r="LMH412"/>
  <c r="LMG412"/>
  <c r="LMF412"/>
  <c r="LME412"/>
  <c r="LMD412"/>
  <c r="LMC412"/>
  <c r="LMB412"/>
  <c r="LMA412"/>
  <c r="LLZ412"/>
  <c r="LLY412"/>
  <c r="LLX412"/>
  <c r="LLW412"/>
  <c r="LLV412"/>
  <c r="LLU412"/>
  <c r="LLT412"/>
  <c r="LLS412"/>
  <c r="LLR412"/>
  <c r="LLQ412"/>
  <c r="LLP412"/>
  <c r="LLO412"/>
  <c r="LLN412"/>
  <c r="LLM412"/>
  <c r="LLL412"/>
  <c r="LLK412"/>
  <c r="LLJ412"/>
  <c r="LLI412"/>
  <c r="LLH412"/>
  <c r="LLG412"/>
  <c r="LLF412"/>
  <c r="LLE412"/>
  <c r="LLD412"/>
  <c r="LLC412"/>
  <c r="LLB412"/>
  <c r="LLA412"/>
  <c r="LKZ412"/>
  <c r="LKY412"/>
  <c r="LKX412"/>
  <c r="LKW412"/>
  <c r="LKV412"/>
  <c r="LKU412"/>
  <c r="LKT412"/>
  <c r="LKS412"/>
  <c r="LKR412"/>
  <c r="LKQ412"/>
  <c r="LKP412"/>
  <c r="LKO412"/>
  <c r="LKN412"/>
  <c r="LKM412"/>
  <c r="LKL412"/>
  <c r="LKK412"/>
  <c r="LKJ412"/>
  <c r="LKI412"/>
  <c r="LKH412"/>
  <c r="LKG412"/>
  <c r="LKF412"/>
  <c r="LKE412"/>
  <c r="LKD412"/>
  <c r="LKC412"/>
  <c r="LKB412"/>
  <c r="LKA412"/>
  <c r="LJZ412"/>
  <c r="LJY412"/>
  <c r="LJX412"/>
  <c r="LJW412"/>
  <c r="LJV412"/>
  <c r="LJU412"/>
  <c r="LJT412"/>
  <c r="LJS412"/>
  <c r="LJR412"/>
  <c r="LJQ412"/>
  <c r="LJP412"/>
  <c r="LJO412"/>
  <c r="LJN412"/>
  <c r="LJM412"/>
  <c r="LJL412"/>
  <c r="LJK412"/>
  <c r="LJJ412"/>
  <c r="LJI412"/>
  <c r="LJH412"/>
  <c r="LJG412"/>
  <c r="LJF412"/>
  <c r="LJE412"/>
  <c r="LJD412"/>
  <c r="LJC412"/>
  <c r="LJB412"/>
  <c r="LJA412"/>
  <c r="LIZ412"/>
  <c r="LIY412"/>
  <c r="LIX412"/>
  <c r="LIW412"/>
  <c r="LIV412"/>
  <c r="LIU412"/>
  <c r="LIT412"/>
  <c r="LIS412"/>
  <c r="LIR412"/>
  <c r="LIQ412"/>
  <c r="LIP412"/>
  <c r="LIO412"/>
  <c r="LIN412"/>
  <c r="LIM412"/>
  <c r="LIL412"/>
  <c r="LIK412"/>
  <c r="LIJ412"/>
  <c r="LII412"/>
  <c r="LIH412"/>
  <c r="LIG412"/>
  <c r="LIF412"/>
  <c r="LIE412"/>
  <c r="LID412"/>
  <c r="LIC412"/>
  <c r="LIB412"/>
  <c r="LIA412"/>
  <c r="LHZ412"/>
  <c r="LHY412"/>
  <c r="LHX412"/>
  <c r="LHW412"/>
  <c r="LHV412"/>
  <c r="LHU412"/>
  <c r="LHT412"/>
  <c r="LHS412"/>
  <c r="LHR412"/>
  <c r="LHQ412"/>
  <c r="LHP412"/>
  <c r="LHO412"/>
  <c r="LHN412"/>
  <c r="LHM412"/>
  <c r="LHL412"/>
  <c r="LHK412"/>
  <c r="LHJ412"/>
  <c r="LHI412"/>
  <c r="LHH412"/>
  <c r="LHG412"/>
  <c r="LHF412"/>
  <c r="LHE412"/>
  <c r="LHD412"/>
  <c r="LHC412"/>
  <c r="LHB412"/>
  <c r="LHA412"/>
  <c r="LGZ412"/>
  <c r="LGY412"/>
  <c r="LGX412"/>
  <c r="LGW412"/>
  <c r="LGV412"/>
  <c r="LGU412"/>
  <c r="LGT412"/>
  <c r="LGS412"/>
  <c r="LGR412"/>
  <c r="LGQ412"/>
  <c r="LGP412"/>
  <c r="LGO412"/>
  <c r="LGN412"/>
  <c r="LGM412"/>
  <c r="LGL412"/>
  <c r="LGK412"/>
  <c r="LGJ412"/>
  <c r="LGI412"/>
  <c r="LGH412"/>
  <c r="LGG412"/>
  <c r="LGF412"/>
  <c r="LGE412"/>
  <c r="LGD412"/>
  <c r="LGC412"/>
  <c r="LGB412"/>
  <c r="LGA412"/>
  <c r="LFZ412"/>
  <c r="LFY412"/>
  <c r="LFX412"/>
  <c r="LFW412"/>
  <c r="LFV412"/>
  <c r="LFU412"/>
  <c r="LFT412"/>
  <c r="LFS412"/>
  <c r="LFR412"/>
  <c r="LFQ412"/>
  <c r="LFP412"/>
  <c r="LFO412"/>
  <c r="LFN412"/>
  <c r="LFM412"/>
  <c r="LFL412"/>
  <c r="LFK412"/>
  <c r="LFJ412"/>
  <c r="LFI412"/>
  <c r="LFH412"/>
  <c r="LFG412"/>
  <c r="LFF412"/>
  <c r="LFE412"/>
  <c r="LFD412"/>
  <c r="LFC412"/>
  <c r="LFB412"/>
  <c r="LFA412"/>
  <c r="LEZ412"/>
  <c r="LEY412"/>
  <c r="LEX412"/>
  <c r="LEW412"/>
  <c r="LEV412"/>
  <c r="LEU412"/>
  <c r="LET412"/>
  <c r="LES412"/>
  <c r="LER412"/>
  <c r="LEQ412"/>
  <c r="LEP412"/>
  <c r="LEO412"/>
  <c r="LEN412"/>
  <c r="LEM412"/>
  <c r="LEL412"/>
  <c r="LEK412"/>
  <c r="LEJ412"/>
  <c r="LEI412"/>
  <c r="LEH412"/>
  <c r="LEG412"/>
  <c r="LEF412"/>
  <c r="LEE412"/>
  <c r="LED412"/>
  <c r="LEC412"/>
  <c r="LEB412"/>
  <c r="LEA412"/>
  <c r="LDZ412"/>
  <c r="LDY412"/>
  <c r="LDX412"/>
  <c r="LDW412"/>
  <c r="LDV412"/>
  <c r="LDU412"/>
  <c r="LDT412"/>
  <c r="LDS412"/>
  <c r="LDR412"/>
  <c r="LDQ412"/>
  <c r="LDP412"/>
  <c r="LDO412"/>
  <c r="LDN412"/>
  <c r="LDM412"/>
  <c r="LDL412"/>
  <c r="LDK412"/>
  <c r="LDJ412"/>
  <c r="LDI412"/>
  <c r="LDH412"/>
  <c r="LDG412"/>
  <c r="LDF412"/>
  <c r="LDE412"/>
  <c r="LDD412"/>
  <c r="LDC412"/>
  <c r="LDB412"/>
  <c r="LDA412"/>
  <c r="LCZ412"/>
  <c r="LCY412"/>
  <c r="LCX412"/>
  <c r="LCW412"/>
  <c r="LCV412"/>
  <c r="LCU412"/>
  <c r="LCT412"/>
  <c r="LCS412"/>
  <c r="LCR412"/>
  <c r="LCQ412"/>
  <c r="LCP412"/>
  <c r="LCO412"/>
  <c r="LCN412"/>
  <c r="LCM412"/>
  <c r="LCL412"/>
  <c r="LCK412"/>
  <c r="LCJ412"/>
  <c r="LCI412"/>
  <c r="LCH412"/>
  <c r="LCG412"/>
  <c r="LCF412"/>
  <c r="LCE412"/>
  <c r="LCD412"/>
  <c r="LCC412"/>
  <c r="LCB412"/>
  <c r="LCA412"/>
  <c r="LBZ412"/>
  <c r="LBY412"/>
  <c r="LBX412"/>
  <c r="LBW412"/>
  <c r="LBV412"/>
  <c r="LBU412"/>
  <c r="LBT412"/>
  <c r="LBS412"/>
  <c r="LBR412"/>
  <c r="LBQ412"/>
  <c r="LBP412"/>
  <c r="LBO412"/>
  <c r="LBN412"/>
  <c r="LBM412"/>
  <c r="LBL412"/>
  <c r="LBK412"/>
  <c r="LBJ412"/>
  <c r="LBI412"/>
  <c r="LBH412"/>
  <c r="LBG412"/>
  <c r="LBF412"/>
  <c r="LBE412"/>
  <c r="LBD412"/>
  <c r="LBC412"/>
  <c r="LBB412"/>
  <c r="LBA412"/>
  <c r="LAZ412"/>
  <c r="LAY412"/>
  <c r="LAX412"/>
  <c r="LAW412"/>
  <c r="LAV412"/>
  <c r="LAU412"/>
  <c r="LAT412"/>
  <c r="LAS412"/>
  <c r="LAR412"/>
  <c r="LAQ412"/>
  <c r="LAP412"/>
  <c r="LAO412"/>
  <c r="LAN412"/>
  <c r="LAM412"/>
  <c r="LAL412"/>
  <c r="LAK412"/>
  <c r="LAJ412"/>
  <c r="LAI412"/>
  <c r="LAH412"/>
  <c r="LAG412"/>
  <c r="LAF412"/>
  <c r="LAE412"/>
  <c r="LAD412"/>
  <c r="LAC412"/>
  <c r="LAB412"/>
  <c r="LAA412"/>
  <c r="KZZ412"/>
  <c r="KZY412"/>
  <c r="KZX412"/>
  <c r="KZW412"/>
  <c r="KZV412"/>
  <c r="KZU412"/>
  <c r="KZT412"/>
  <c r="KZS412"/>
  <c r="KZR412"/>
  <c r="KZQ412"/>
  <c r="KZP412"/>
  <c r="KZO412"/>
  <c r="KZN412"/>
  <c r="KZM412"/>
  <c r="KZL412"/>
  <c r="KZK412"/>
  <c r="KZJ412"/>
  <c r="KZI412"/>
  <c r="KZH412"/>
  <c r="KZG412"/>
  <c r="KZF412"/>
  <c r="KZE412"/>
  <c r="KZD412"/>
  <c r="KZC412"/>
  <c r="KZB412"/>
  <c r="KZA412"/>
  <c r="KYZ412"/>
  <c r="KYY412"/>
  <c r="KYX412"/>
  <c r="KYW412"/>
  <c r="KYV412"/>
  <c r="KYU412"/>
  <c r="KYT412"/>
  <c r="KYS412"/>
  <c r="KYR412"/>
  <c r="KYQ412"/>
  <c r="KYP412"/>
  <c r="KYO412"/>
  <c r="KYN412"/>
  <c r="KYM412"/>
  <c r="KYL412"/>
  <c r="KYK412"/>
  <c r="KYJ412"/>
  <c r="KYI412"/>
  <c r="KYH412"/>
  <c r="KYG412"/>
  <c r="KYF412"/>
  <c r="KYE412"/>
  <c r="KYD412"/>
  <c r="KYC412"/>
  <c r="KYB412"/>
  <c r="KYA412"/>
  <c r="KXZ412"/>
  <c r="KXY412"/>
  <c r="KXX412"/>
  <c r="KXW412"/>
  <c r="KXV412"/>
  <c r="KXU412"/>
  <c r="KXT412"/>
  <c r="KXS412"/>
  <c r="KXR412"/>
  <c r="KXQ412"/>
  <c r="KXP412"/>
  <c r="KXO412"/>
  <c r="KXN412"/>
  <c r="KXM412"/>
  <c r="KXL412"/>
  <c r="KXK412"/>
  <c r="KXJ412"/>
  <c r="KXI412"/>
  <c r="KXH412"/>
  <c r="KXG412"/>
  <c r="KXF412"/>
  <c r="KXE412"/>
  <c r="KXD412"/>
  <c r="KXC412"/>
  <c r="KXB412"/>
  <c r="KXA412"/>
  <c r="KWZ412"/>
  <c r="KWY412"/>
  <c r="KWX412"/>
  <c r="KWW412"/>
  <c r="KWV412"/>
  <c r="KWU412"/>
  <c r="KWT412"/>
  <c r="KWS412"/>
  <c r="KWR412"/>
  <c r="KWQ412"/>
  <c r="KWP412"/>
  <c r="KWO412"/>
  <c r="KWN412"/>
  <c r="KWM412"/>
  <c r="KWL412"/>
  <c r="KWK412"/>
  <c r="KWJ412"/>
  <c r="KWI412"/>
  <c r="KWH412"/>
  <c r="KWG412"/>
  <c r="KWF412"/>
  <c r="KWE412"/>
  <c r="KWD412"/>
  <c r="KWC412"/>
  <c r="KWB412"/>
  <c r="KWA412"/>
  <c r="KVZ412"/>
  <c r="KVY412"/>
  <c r="KVX412"/>
  <c r="KVW412"/>
  <c r="KVV412"/>
  <c r="KVU412"/>
  <c r="KVT412"/>
  <c r="KVS412"/>
  <c r="KVR412"/>
  <c r="KVQ412"/>
  <c r="KVP412"/>
  <c r="KVO412"/>
  <c r="KVN412"/>
  <c r="KVM412"/>
  <c r="KVL412"/>
  <c r="KVK412"/>
  <c r="KVJ412"/>
  <c r="KVI412"/>
  <c r="KVH412"/>
  <c r="KVG412"/>
  <c r="KVF412"/>
  <c r="KVE412"/>
  <c r="KVD412"/>
  <c r="KVC412"/>
  <c r="KVB412"/>
  <c r="KVA412"/>
  <c r="KUZ412"/>
  <c r="KUY412"/>
  <c r="KUX412"/>
  <c r="KUW412"/>
  <c r="KUV412"/>
  <c r="KUU412"/>
  <c r="KUT412"/>
  <c r="KUS412"/>
  <c r="KUR412"/>
  <c r="KUQ412"/>
  <c r="KUP412"/>
  <c r="KUO412"/>
  <c r="KUN412"/>
  <c r="KUM412"/>
  <c r="KUL412"/>
  <c r="KUK412"/>
  <c r="KUJ412"/>
  <c r="KUI412"/>
  <c r="KUH412"/>
  <c r="KUG412"/>
  <c r="KUF412"/>
  <c r="KUE412"/>
  <c r="KUD412"/>
  <c r="KUC412"/>
  <c r="KUB412"/>
  <c r="KUA412"/>
  <c r="KTZ412"/>
  <c r="KTY412"/>
  <c r="KTX412"/>
  <c r="KTW412"/>
  <c r="KTV412"/>
  <c r="KTU412"/>
  <c r="KTT412"/>
  <c r="KTS412"/>
  <c r="KTR412"/>
  <c r="KTQ412"/>
  <c r="KTP412"/>
  <c r="KTO412"/>
  <c r="KTN412"/>
  <c r="KTM412"/>
  <c r="KTL412"/>
  <c r="KTK412"/>
  <c r="KTJ412"/>
  <c r="KTI412"/>
  <c r="KTH412"/>
  <c r="KTG412"/>
  <c r="KTF412"/>
  <c r="KTE412"/>
  <c r="KTD412"/>
  <c r="KTC412"/>
  <c r="KTB412"/>
  <c r="KTA412"/>
  <c r="KSZ412"/>
  <c r="KSY412"/>
  <c r="KSX412"/>
  <c r="KSW412"/>
  <c r="KSV412"/>
  <c r="KSU412"/>
  <c r="KST412"/>
  <c r="KSS412"/>
  <c r="KSR412"/>
  <c r="KSQ412"/>
  <c r="KSP412"/>
  <c r="KSO412"/>
  <c r="KSN412"/>
  <c r="KSM412"/>
  <c r="KSL412"/>
  <c r="KSK412"/>
  <c r="KSJ412"/>
  <c r="KSI412"/>
  <c r="KSH412"/>
  <c r="KSG412"/>
  <c r="KSF412"/>
  <c r="KSE412"/>
  <c r="KSD412"/>
  <c r="KSC412"/>
  <c r="KSB412"/>
  <c r="KSA412"/>
  <c r="KRZ412"/>
  <c r="KRY412"/>
  <c r="KRX412"/>
  <c r="KRW412"/>
  <c r="KRV412"/>
  <c r="KRU412"/>
  <c r="KRT412"/>
  <c r="KRS412"/>
  <c r="KRR412"/>
  <c r="KRQ412"/>
  <c r="KRP412"/>
  <c r="KRO412"/>
  <c r="KRN412"/>
  <c r="KRM412"/>
  <c r="KRL412"/>
  <c r="KRK412"/>
  <c r="KRJ412"/>
  <c r="KRI412"/>
  <c r="KRH412"/>
  <c r="KRG412"/>
  <c r="KRF412"/>
  <c r="KRE412"/>
  <c r="KRD412"/>
  <c r="KRC412"/>
  <c r="KRB412"/>
  <c r="KRA412"/>
  <c r="KQZ412"/>
  <c r="KQY412"/>
  <c r="KQX412"/>
  <c r="KQW412"/>
  <c r="KQV412"/>
  <c r="KQU412"/>
  <c r="KQT412"/>
  <c r="KQS412"/>
  <c r="KQR412"/>
  <c r="KQQ412"/>
  <c r="KQP412"/>
  <c r="KQO412"/>
  <c r="KQN412"/>
  <c r="KQM412"/>
  <c r="KQL412"/>
  <c r="KQK412"/>
  <c r="KQJ412"/>
  <c r="KQI412"/>
  <c r="KQH412"/>
  <c r="KQG412"/>
  <c r="KQF412"/>
  <c r="KQE412"/>
  <c r="KQD412"/>
  <c r="KQC412"/>
  <c r="KQB412"/>
  <c r="KQA412"/>
  <c r="KPZ412"/>
  <c r="KPY412"/>
  <c r="KPX412"/>
  <c r="KPW412"/>
  <c r="KPV412"/>
  <c r="KPU412"/>
  <c r="KPT412"/>
  <c r="KPS412"/>
  <c r="KPR412"/>
  <c r="KPQ412"/>
  <c r="KPP412"/>
  <c r="KPO412"/>
  <c r="KPN412"/>
  <c r="KPM412"/>
  <c r="KPL412"/>
  <c r="KPK412"/>
  <c r="KPJ412"/>
  <c r="KPI412"/>
  <c r="KPH412"/>
  <c r="KPG412"/>
  <c r="KPF412"/>
  <c r="KPE412"/>
  <c r="KPD412"/>
  <c r="KPC412"/>
  <c r="KPB412"/>
  <c r="KPA412"/>
  <c r="KOZ412"/>
  <c r="KOY412"/>
  <c r="KOX412"/>
  <c r="KOW412"/>
  <c r="KOV412"/>
  <c r="KOU412"/>
  <c r="KOT412"/>
  <c r="KOS412"/>
  <c r="KOR412"/>
  <c r="KOQ412"/>
  <c r="KOP412"/>
  <c r="KOO412"/>
  <c r="KON412"/>
  <c r="KOM412"/>
  <c r="KOL412"/>
  <c r="KOK412"/>
  <c r="KOJ412"/>
  <c r="KOI412"/>
  <c r="KOH412"/>
  <c r="KOG412"/>
  <c r="KOF412"/>
  <c r="KOE412"/>
  <c r="KOD412"/>
  <c r="KOC412"/>
  <c r="KOB412"/>
  <c r="KOA412"/>
  <c r="KNZ412"/>
  <c r="KNY412"/>
  <c r="KNX412"/>
  <c r="KNW412"/>
  <c r="KNV412"/>
  <c r="KNU412"/>
  <c r="KNT412"/>
  <c r="KNS412"/>
  <c r="KNR412"/>
  <c r="KNQ412"/>
  <c r="KNP412"/>
  <c r="KNO412"/>
  <c r="KNN412"/>
  <c r="KNM412"/>
  <c r="KNL412"/>
  <c r="KNK412"/>
  <c r="KNJ412"/>
  <c r="KNI412"/>
  <c r="KNH412"/>
  <c r="KNG412"/>
  <c r="KNF412"/>
  <c r="KNE412"/>
  <c r="KND412"/>
  <c r="KNC412"/>
  <c r="KNB412"/>
  <c r="KNA412"/>
  <c r="KMZ412"/>
  <c r="KMY412"/>
  <c r="KMX412"/>
  <c r="KMW412"/>
  <c r="KMV412"/>
  <c r="KMU412"/>
  <c r="KMT412"/>
  <c r="KMS412"/>
  <c r="KMR412"/>
  <c r="KMQ412"/>
  <c r="KMP412"/>
  <c r="KMO412"/>
  <c r="KMN412"/>
  <c r="KMM412"/>
  <c r="KML412"/>
  <c r="KMK412"/>
  <c r="KMJ412"/>
  <c r="KMI412"/>
  <c r="KMH412"/>
  <c r="KMG412"/>
  <c r="KMF412"/>
  <c r="KME412"/>
  <c r="KMD412"/>
  <c r="KMC412"/>
  <c r="KMB412"/>
  <c r="KMA412"/>
  <c r="KLZ412"/>
  <c r="KLY412"/>
  <c r="KLX412"/>
  <c r="KLW412"/>
  <c r="KLV412"/>
  <c r="KLU412"/>
  <c r="KLT412"/>
  <c r="KLS412"/>
  <c r="KLR412"/>
  <c r="KLQ412"/>
  <c r="KLP412"/>
  <c r="KLO412"/>
  <c r="KLN412"/>
  <c r="KLM412"/>
  <c r="KLL412"/>
  <c r="KLK412"/>
  <c r="KLJ412"/>
  <c r="KLI412"/>
  <c r="KLH412"/>
  <c r="KLG412"/>
  <c r="KLF412"/>
  <c r="KLE412"/>
  <c r="KLD412"/>
  <c r="KLC412"/>
  <c r="KLB412"/>
  <c r="KLA412"/>
  <c r="KKZ412"/>
  <c r="KKY412"/>
  <c r="KKX412"/>
  <c r="KKW412"/>
  <c r="KKV412"/>
  <c r="KKU412"/>
  <c r="KKT412"/>
  <c r="KKS412"/>
  <c r="KKR412"/>
  <c r="KKQ412"/>
  <c r="KKP412"/>
  <c r="KKO412"/>
  <c r="KKN412"/>
  <c r="KKM412"/>
  <c r="KKL412"/>
  <c r="KKK412"/>
  <c r="KKJ412"/>
  <c r="KKI412"/>
  <c r="KKH412"/>
  <c r="KKG412"/>
  <c r="KKF412"/>
  <c r="KKE412"/>
  <c r="KKD412"/>
  <c r="KKC412"/>
  <c r="KKB412"/>
  <c r="KKA412"/>
  <c r="KJZ412"/>
  <c r="KJY412"/>
  <c r="KJX412"/>
  <c r="KJW412"/>
  <c r="KJV412"/>
  <c r="KJU412"/>
  <c r="KJT412"/>
  <c r="KJS412"/>
  <c r="KJR412"/>
  <c r="KJQ412"/>
  <c r="KJP412"/>
  <c r="KJO412"/>
  <c r="KJN412"/>
  <c r="KJM412"/>
  <c r="KJL412"/>
  <c r="KJK412"/>
  <c r="KJJ412"/>
  <c r="KJI412"/>
  <c r="KJH412"/>
  <c r="KJG412"/>
  <c r="KJF412"/>
  <c r="KJE412"/>
  <c r="KJD412"/>
  <c r="KJC412"/>
  <c r="KJB412"/>
  <c r="KJA412"/>
  <c r="KIZ412"/>
  <c r="KIY412"/>
  <c r="KIX412"/>
  <c r="KIW412"/>
  <c r="KIV412"/>
  <c r="KIU412"/>
  <c r="KIT412"/>
  <c r="KIS412"/>
  <c r="KIR412"/>
  <c r="KIQ412"/>
  <c r="KIP412"/>
  <c r="KIO412"/>
  <c r="KIN412"/>
  <c r="KIM412"/>
  <c r="KIL412"/>
  <c r="KIK412"/>
  <c r="KIJ412"/>
  <c r="KII412"/>
  <c r="KIH412"/>
  <c r="KIG412"/>
  <c r="KIF412"/>
  <c r="KIE412"/>
  <c r="KID412"/>
  <c r="KIC412"/>
  <c r="KIB412"/>
  <c r="KIA412"/>
  <c r="KHZ412"/>
  <c r="KHY412"/>
  <c r="KHX412"/>
  <c r="KHW412"/>
  <c r="KHV412"/>
  <c r="KHU412"/>
  <c r="KHT412"/>
  <c r="KHS412"/>
  <c r="KHR412"/>
  <c r="KHQ412"/>
  <c r="KHP412"/>
  <c r="KHO412"/>
  <c r="KHN412"/>
  <c r="KHM412"/>
  <c r="KHL412"/>
  <c r="KHK412"/>
  <c r="KHJ412"/>
  <c r="KHI412"/>
  <c r="KHH412"/>
  <c r="KHG412"/>
  <c r="KHF412"/>
  <c r="KHE412"/>
  <c r="KHD412"/>
  <c r="KHC412"/>
  <c r="KHB412"/>
  <c r="KHA412"/>
  <c r="KGZ412"/>
  <c r="KGY412"/>
  <c r="KGX412"/>
  <c r="KGW412"/>
  <c r="KGV412"/>
  <c r="KGU412"/>
  <c r="KGT412"/>
  <c r="KGS412"/>
  <c r="KGR412"/>
  <c r="KGQ412"/>
  <c r="KGP412"/>
  <c r="KGO412"/>
  <c r="KGN412"/>
  <c r="KGM412"/>
  <c r="KGL412"/>
  <c r="KGK412"/>
  <c r="KGJ412"/>
  <c r="KGI412"/>
  <c r="KGH412"/>
  <c r="KGG412"/>
  <c r="KGF412"/>
  <c r="KGE412"/>
  <c r="KGD412"/>
  <c r="KGC412"/>
  <c r="KGB412"/>
  <c r="KGA412"/>
  <c r="KFZ412"/>
  <c r="KFY412"/>
  <c r="KFX412"/>
  <c r="KFW412"/>
  <c r="KFV412"/>
  <c r="KFU412"/>
  <c r="KFT412"/>
  <c r="KFS412"/>
  <c r="KFR412"/>
  <c r="KFQ412"/>
  <c r="KFP412"/>
  <c r="KFO412"/>
  <c r="KFN412"/>
  <c r="KFM412"/>
  <c r="KFL412"/>
  <c r="KFK412"/>
  <c r="KFJ412"/>
  <c r="KFI412"/>
  <c r="KFH412"/>
  <c r="KFG412"/>
  <c r="KFF412"/>
  <c r="KFE412"/>
  <c r="KFD412"/>
  <c r="KFC412"/>
  <c r="KFB412"/>
  <c r="KFA412"/>
  <c r="KEZ412"/>
  <c r="KEY412"/>
  <c r="KEX412"/>
  <c r="KEW412"/>
  <c r="KEV412"/>
  <c r="KEU412"/>
  <c r="KET412"/>
  <c r="KES412"/>
  <c r="KER412"/>
  <c r="KEQ412"/>
  <c r="KEP412"/>
  <c r="KEO412"/>
  <c r="KEN412"/>
  <c r="KEM412"/>
  <c r="KEL412"/>
  <c r="KEK412"/>
  <c r="KEJ412"/>
  <c r="KEI412"/>
  <c r="KEH412"/>
  <c r="KEG412"/>
  <c r="KEF412"/>
  <c r="KEE412"/>
  <c r="KED412"/>
  <c r="KEC412"/>
  <c r="KEB412"/>
  <c r="KEA412"/>
  <c r="KDZ412"/>
  <c r="KDY412"/>
  <c r="KDX412"/>
  <c r="KDW412"/>
  <c r="KDV412"/>
  <c r="KDU412"/>
  <c r="KDT412"/>
  <c r="KDS412"/>
  <c r="KDR412"/>
  <c r="KDQ412"/>
  <c r="KDP412"/>
  <c r="KDO412"/>
  <c r="KDN412"/>
  <c r="KDM412"/>
  <c r="KDL412"/>
  <c r="KDK412"/>
  <c r="KDJ412"/>
  <c r="KDI412"/>
  <c r="KDH412"/>
  <c r="KDG412"/>
  <c r="KDF412"/>
  <c r="KDE412"/>
  <c r="KDD412"/>
  <c r="KDC412"/>
  <c r="KDB412"/>
  <c r="KDA412"/>
  <c r="KCZ412"/>
  <c r="KCY412"/>
  <c r="KCX412"/>
  <c r="KCW412"/>
  <c r="KCV412"/>
  <c r="KCU412"/>
  <c r="KCT412"/>
  <c r="KCS412"/>
  <c r="KCR412"/>
  <c r="KCQ412"/>
  <c r="KCP412"/>
  <c r="KCO412"/>
  <c r="KCN412"/>
  <c r="KCM412"/>
  <c r="KCL412"/>
  <c r="KCK412"/>
  <c r="KCJ412"/>
  <c r="KCI412"/>
  <c r="KCH412"/>
  <c r="KCG412"/>
  <c r="KCF412"/>
  <c r="KCE412"/>
  <c r="KCD412"/>
  <c r="KCC412"/>
  <c r="KCB412"/>
  <c r="KCA412"/>
  <c r="KBZ412"/>
  <c r="KBY412"/>
  <c r="KBX412"/>
  <c r="KBW412"/>
  <c r="KBV412"/>
  <c r="KBU412"/>
  <c r="KBT412"/>
  <c r="KBS412"/>
  <c r="KBR412"/>
  <c r="KBQ412"/>
  <c r="KBP412"/>
  <c r="KBO412"/>
  <c r="KBN412"/>
  <c r="KBM412"/>
  <c r="KBL412"/>
  <c r="KBK412"/>
  <c r="KBJ412"/>
  <c r="KBI412"/>
  <c r="KBH412"/>
  <c r="KBG412"/>
  <c r="KBF412"/>
  <c r="KBE412"/>
  <c r="KBD412"/>
  <c r="KBC412"/>
  <c r="KBB412"/>
  <c r="KBA412"/>
  <c r="KAZ412"/>
  <c r="KAY412"/>
  <c r="KAX412"/>
  <c r="KAW412"/>
  <c r="KAV412"/>
  <c r="KAU412"/>
  <c r="KAT412"/>
  <c r="KAS412"/>
  <c r="KAR412"/>
  <c r="KAQ412"/>
  <c r="KAP412"/>
  <c r="KAO412"/>
  <c r="KAN412"/>
  <c r="KAM412"/>
  <c r="KAL412"/>
  <c r="KAK412"/>
  <c r="KAJ412"/>
  <c r="KAI412"/>
  <c r="KAH412"/>
  <c r="KAG412"/>
  <c r="KAF412"/>
  <c r="KAE412"/>
  <c r="KAD412"/>
  <c r="KAC412"/>
  <c r="KAB412"/>
  <c r="KAA412"/>
  <c r="JZZ412"/>
  <c r="JZY412"/>
  <c r="JZX412"/>
  <c r="JZW412"/>
  <c r="JZV412"/>
  <c r="JZU412"/>
  <c r="JZT412"/>
  <c r="JZS412"/>
  <c r="JZR412"/>
  <c r="JZQ412"/>
  <c r="JZP412"/>
  <c r="JZO412"/>
  <c r="JZN412"/>
  <c r="JZM412"/>
  <c r="JZL412"/>
  <c r="JZK412"/>
  <c r="JZJ412"/>
  <c r="JZI412"/>
  <c r="JZH412"/>
  <c r="JZG412"/>
  <c r="JZF412"/>
  <c r="JZE412"/>
  <c r="JZD412"/>
  <c r="JZC412"/>
  <c r="JZB412"/>
  <c r="JZA412"/>
  <c r="JYZ412"/>
  <c r="JYY412"/>
  <c r="JYX412"/>
  <c r="JYW412"/>
  <c r="JYV412"/>
  <c r="JYU412"/>
  <c r="JYT412"/>
  <c r="JYS412"/>
  <c r="JYR412"/>
  <c r="JYQ412"/>
  <c r="JYP412"/>
  <c r="JYO412"/>
  <c r="JYN412"/>
  <c r="JYM412"/>
  <c r="JYL412"/>
  <c r="JYK412"/>
  <c r="JYJ412"/>
  <c r="JYI412"/>
  <c r="JYH412"/>
  <c r="JYG412"/>
  <c r="JYF412"/>
  <c r="JYE412"/>
  <c r="JYD412"/>
  <c r="JYC412"/>
  <c r="JYB412"/>
  <c r="JYA412"/>
  <c r="JXZ412"/>
  <c r="JXY412"/>
  <c r="JXX412"/>
  <c r="JXW412"/>
  <c r="JXV412"/>
  <c r="JXU412"/>
  <c r="JXT412"/>
  <c r="JXS412"/>
  <c r="JXR412"/>
  <c r="JXQ412"/>
  <c r="JXP412"/>
  <c r="JXO412"/>
  <c r="JXN412"/>
  <c r="JXM412"/>
  <c r="JXL412"/>
  <c r="JXK412"/>
  <c r="JXJ412"/>
  <c r="JXI412"/>
  <c r="JXH412"/>
  <c r="JXG412"/>
  <c r="JXF412"/>
  <c r="JXE412"/>
  <c r="JXD412"/>
  <c r="JXC412"/>
  <c r="JXB412"/>
  <c r="JXA412"/>
  <c r="JWZ412"/>
  <c r="JWY412"/>
  <c r="JWX412"/>
  <c r="JWW412"/>
  <c r="JWV412"/>
  <c r="JWU412"/>
  <c r="JWT412"/>
  <c r="JWS412"/>
  <c r="JWR412"/>
  <c r="JWQ412"/>
  <c r="JWP412"/>
  <c r="JWO412"/>
  <c r="JWN412"/>
  <c r="JWM412"/>
  <c r="JWL412"/>
  <c r="JWK412"/>
  <c r="JWJ412"/>
  <c r="JWI412"/>
  <c r="JWH412"/>
  <c r="JWG412"/>
  <c r="JWF412"/>
  <c r="JWE412"/>
  <c r="JWD412"/>
  <c r="JWC412"/>
  <c r="JWB412"/>
  <c r="JWA412"/>
  <c r="JVZ412"/>
  <c r="JVY412"/>
  <c r="JVX412"/>
  <c r="JVW412"/>
  <c r="JVV412"/>
  <c r="JVU412"/>
  <c r="JVT412"/>
  <c r="JVS412"/>
  <c r="JVR412"/>
  <c r="JVQ412"/>
  <c r="JVP412"/>
  <c r="JVO412"/>
  <c r="JVN412"/>
  <c r="JVM412"/>
  <c r="JVL412"/>
  <c r="JVK412"/>
  <c r="JVJ412"/>
  <c r="JVI412"/>
  <c r="JVH412"/>
  <c r="JVG412"/>
  <c r="JVF412"/>
  <c r="JVE412"/>
  <c r="JVD412"/>
  <c r="JVC412"/>
  <c r="JVB412"/>
  <c r="JVA412"/>
  <c r="JUZ412"/>
  <c r="JUY412"/>
  <c r="JUX412"/>
  <c r="JUW412"/>
  <c r="JUV412"/>
  <c r="JUU412"/>
  <c r="JUT412"/>
  <c r="JUS412"/>
  <c r="JUR412"/>
  <c r="JUQ412"/>
  <c r="JUP412"/>
  <c r="JUO412"/>
  <c r="JUN412"/>
  <c r="JUM412"/>
  <c r="JUL412"/>
  <c r="JUK412"/>
  <c r="JUJ412"/>
  <c r="JUI412"/>
  <c r="JUH412"/>
  <c r="JUG412"/>
  <c r="JUF412"/>
  <c r="JUE412"/>
  <c r="JUD412"/>
  <c r="JUC412"/>
  <c r="JUB412"/>
  <c r="JUA412"/>
  <c r="JTZ412"/>
  <c r="JTY412"/>
  <c r="JTX412"/>
  <c r="JTW412"/>
  <c r="JTV412"/>
  <c r="JTU412"/>
  <c r="JTT412"/>
  <c r="JTS412"/>
  <c r="JTR412"/>
  <c r="JTQ412"/>
  <c r="JTP412"/>
  <c r="JTO412"/>
  <c r="JTN412"/>
  <c r="JTM412"/>
  <c r="JTL412"/>
  <c r="JTK412"/>
  <c r="JTJ412"/>
  <c r="JTI412"/>
  <c r="JTH412"/>
  <c r="JTG412"/>
  <c r="JTF412"/>
  <c r="JTE412"/>
  <c r="JTD412"/>
  <c r="JTC412"/>
  <c r="JTB412"/>
  <c r="JTA412"/>
  <c r="JSZ412"/>
  <c r="JSY412"/>
  <c r="JSX412"/>
  <c r="JSW412"/>
  <c r="JSV412"/>
  <c r="JSU412"/>
  <c r="JST412"/>
  <c r="JSS412"/>
  <c r="JSR412"/>
  <c r="JSQ412"/>
  <c r="JSP412"/>
  <c r="JSO412"/>
  <c r="JSN412"/>
  <c r="JSM412"/>
  <c r="JSL412"/>
  <c r="JSK412"/>
  <c r="JSJ412"/>
  <c r="JSI412"/>
  <c r="JSH412"/>
  <c r="JSG412"/>
  <c r="JSF412"/>
  <c r="JSE412"/>
  <c r="JSD412"/>
  <c r="JSC412"/>
  <c r="JSB412"/>
  <c r="JSA412"/>
  <c r="JRZ412"/>
  <c r="JRY412"/>
  <c r="JRX412"/>
  <c r="JRW412"/>
  <c r="JRV412"/>
  <c r="JRU412"/>
  <c r="JRT412"/>
  <c r="JRS412"/>
  <c r="JRR412"/>
  <c r="JRQ412"/>
  <c r="JRP412"/>
  <c r="JRO412"/>
  <c r="JRN412"/>
  <c r="JRM412"/>
  <c r="JRL412"/>
  <c r="JRK412"/>
  <c r="JRJ412"/>
  <c r="JRI412"/>
  <c r="JRH412"/>
  <c r="JRG412"/>
  <c r="JRF412"/>
  <c r="JRE412"/>
  <c r="JRD412"/>
  <c r="JRC412"/>
  <c r="JRB412"/>
  <c r="JRA412"/>
  <c r="JQZ412"/>
  <c r="JQY412"/>
  <c r="JQX412"/>
  <c r="JQW412"/>
  <c r="JQV412"/>
  <c r="JQU412"/>
  <c r="JQT412"/>
  <c r="JQS412"/>
  <c r="JQR412"/>
  <c r="JQQ412"/>
  <c r="JQP412"/>
  <c r="JQO412"/>
  <c r="JQN412"/>
  <c r="JQM412"/>
  <c r="JQL412"/>
  <c r="JQK412"/>
  <c r="JQJ412"/>
  <c r="JQI412"/>
  <c r="JQH412"/>
  <c r="JQG412"/>
  <c r="JQF412"/>
  <c r="JQE412"/>
  <c r="JQD412"/>
  <c r="JQC412"/>
  <c r="JQB412"/>
  <c r="JQA412"/>
  <c r="JPZ412"/>
  <c r="JPY412"/>
  <c r="JPX412"/>
  <c r="JPW412"/>
  <c r="JPV412"/>
  <c r="JPU412"/>
  <c r="JPT412"/>
  <c r="JPS412"/>
  <c r="JPR412"/>
  <c r="JPQ412"/>
  <c r="JPP412"/>
  <c r="JPO412"/>
  <c r="JPN412"/>
  <c r="JPM412"/>
  <c r="JPL412"/>
  <c r="JPK412"/>
  <c r="JPJ412"/>
  <c r="JPI412"/>
  <c r="JPH412"/>
  <c r="JPG412"/>
  <c r="JPF412"/>
  <c r="JPE412"/>
  <c r="JPD412"/>
  <c r="JPC412"/>
  <c r="JPB412"/>
  <c r="JPA412"/>
  <c r="JOZ412"/>
  <c r="JOY412"/>
  <c r="JOX412"/>
  <c r="JOW412"/>
  <c r="JOV412"/>
  <c r="JOU412"/>
  <c r="JOT412"/>
  <c r="JOS412"/>
  <c r="JOR412"/>
  <c r="JOQ412"/>
  <c r="JOP412"/>
  <c r="JOO412"/>
  <c r="JON412"/>
  <c r="JOM412"/>
  <c r="JOL412"/>
  <c r="JOK412"/>
  <c r="JOJ412"/>
  <c r="JOI412"/>
  <c r="JOH412"/>
  <c r="JOG412"/>
  <c r="JOF412"/>
  <c r="JOE412"/>
  <c r="JOD412"/>
  <c r="JOC412"/>
  <c r="JOB412"/>
  <c r="JOA412"/>
  <c r="JNZ412"/>
  <c r="JNY412"/>
  <c r="JNX412"/>
  <c r="JNW412"/>
  <c r="JNV412"/>
  <c r="JNU412"/>
  <c r="JNT412"/>
  <c r="JNS412"/>
  <c r="JNR412"/>
  <c r="JNQ412"/>
  <c r="JNP412"/>
  <c r="JNO412"/>
  <c r="JNN412"/>
  <c r="JNM412"/>
  <c r="JNL412"/>
  <c r="JNK412"/>
  <c r="JNJ412"/>
  <c r="JNI412"/>
  <c r="JNH412"/>
  <c r="JNG412"/>
  <c r="JNF412"/>
  <c r="JNE412"/>
  <c r="JND412"/>
  <c r="JNC412"/>
  <c r="JNB412"/>
  <c r="JNA412"/>
  <c r="JMZ412"/>
  <c r="JMY412"/>
  <c r="JMX412"/>
  <c r="JMW412"/>
  <c r="JMV412"/>
  <c r="JMU412"/>
  <c r="JMT412"/>
  <c r="JMS412"/>
  <c r="JMR412"/>
  <c r="JMQ412"/>
  <c r="JMP412"/>
  <c r="JMO412"/>
  <c r="JMN412"/>
  <c r="JMM412"/>
  <c r="JML412"/>
  <c r="JMK412"/>
  <c r="JMJ412"/>
  <c r="JMI412"/>
  <c r="JMH412"/>
  <c r="JMG412"/>
  <c r="JMF412"/>
  <c r="JME412"/>
  <c r="JMD412"/>
  <c r="JMC412"/>
  <c r="JMB412"/>
  <c r="JMA412"/>
  <c r="JLZ412"/>
  <c r="JLY412"/>
  <c r="JLX412"/>
  <c r="JLW412"/>
  <c r="JLV412"/>
  <c r="JLU412"/>
  <c r="JLT412"/>
  <c r="JLS412"/>
  <c r="JLR412"/>
  <c r="JLQ412"/>
  <c r="JLP412"/>
  <c r="JLO412"/>
  <c r="JLN412"/>
  <c r="JLM412"/>
  <c r="JLL412"/>
  <c r="JLK412"/>
  <c r="JLJ412"/>
  <c r="JLI412"/>
  <c r="JLH412"/>
  <c r="JLG412"/>
  <c r="JLF412"/>
  <c r="JLE412"/>
  <c r="JLD412"/>
  <c r="JLC412"/>
  <c r="JLB412"/>
  <c r="JLA412"/>
  <c r="JKZ412"/>
  <c r="JKY412"/>
  <c r="JKX412"/>
  <c r="JKW412"/>
  <c r="JKV412"/>
  <c r="JKU412"/>
  <c r="JKT412"/>
  <c r="JKS412"/>
  <c r="JKR412"/>
  <c r="JKQ412"/>
  <c r="JKP412"/>
  <c r="JKO412"/>
  <c r="JKN412"/>
  <c r="JKM412"/>
  <c r="JKL412"/>
  <c r="JKK412"/>
  <c r="JKJ412"/>
  <c r="JKI412"/>
  <c r="JKH412"/>
  <c r="JKG412"/>
  <c r="JKF412"/>
  <c r="JKE412"/>
  <c r="JKD412"/>
  <c r="JKC412"/>
  <c r="JKB412"/>
  <c r="JKA412"/>
  <c r="JJZ412"/>
  <c r="JJY412"/>
  <c r="JJX412"/>
  <c r="JJW412"/>
  <c r="JJV412"/>
  <c r="JJU412"/>
  <c r="JJT412"/>
  <c r="JJS412"/>
  <c r="JJR412"/>
  <c r="JJQ412"/>
  <c r="JJP412"/>
  <c r="JJO412"/>
  <c r="JJN412"/>
  <c r="JJM412"/>
  <c r="JJL412"/>
  <c r="JJK412"/>
  <c r="JJJ412"/>
  <c r="JJI412"/>
  <c r="JJH412"/>
  <c r="JJG412"/>
  <c r="JJF412"/>
  <c r="JJE412"/>
  <c r="JJD412"/>
  <c r="JJC412"/>
  <c r="JJB412"/>
  <c r="JJA412"/>
  <c r="JIZ412"/>
  <c r="JIY412"/>
  <c r="JIX412"/>
  <c r="JIW412"/>
  <c r="JIV412"/>
  <c r="JIU412"/>
  <c r="JIT412"/>
  <c r="JIS412"/>
  <c r="JIR412"/>
  <c r="JIQ412"/>
  <c r="JIP412"/>
  <c r="JIO412"/>
  <c r="JIN412"/>
  <c r="JIM412"/>
  <c r="JIL412"/>
  <c r="JIK412"/>
  <c r="JIJ412"/>
  <c r="JII412"/>
  <c r="JIH412"/>
  <c r="JIG412"/>
  <c r="JIF412"/>
  <c r="JIE412"/>
  <c r="JID412"/>
  <c r="JIC412"/>
  <c r="JIB412"/>
  <c r="JIA412"/>
  <c r="JHZ412"/>
  <c r="JHY412"/>
  <c r="JHX412"/>
  <c r="JHW412"/>
  <c r="JHV412"/>
  <c r="JHU412"/>
  <c r="JHT412"/>
  <c r="JHS412"/>
  <c r="JHR412"/>
  <c r="JHQ412"/>
  <c r="JHP412"/>
  <c r="JHO412"/>
  <c r="JHN412"/>
  <c r="JHM412"/>
  <c r="JHL412"/>
  <c r="JHK412"/>
  <c r="JHJ412"/>
  <c r="JHI412"/>
  <c r="JHH412"/>
  <c r="JHG412"/>
  <c r="JHF412"/>
  <c r="JHE412"/>
  <c r="JHD412"/>
  <c r="JHC412"/>
  <c r="JHB412"/>
  <c r="JHA412"/>
  <c r="JGZ412"/>
  <c r="JGY412"/>
  <c r="JGX412"/>
  <c r="JGW412"/>
  <c r="JGV412"/>
  <c r="JGU412"/>
  <c r="JGT412"/>
  <c r="JGS412"/>
  <c r="JGR412"/>
  <c r="JGQ412"/>
  <c r="JGP412"/>
  <c r="JGO412"/>
  <c r="JGN412"/>
  <c r="JGM412"/>
  <c r="JGL412"/>
  <c r="JGK412"/>
  <c r="JGJ412"/>
  <c r="JGI412"/>
  <c r="JGH412"/>
  <c r="JGG412"/>
  <c r="JGF412"/>
  <c r="JGE412"/>
  <c r="JGD412"/>
  <c r="JGC412"/>
  <c r="JGB412"/>
  <c r="JGA412"/>
  <c r="JFZ412"/>
  <c r="JFY412"/>
  <c r="JFX412"/>
  <c r="JFW412"/>
  <c r="JFV412"/>
  <c r="JFU412"/>
  <c r="JFT412"/>
  <c r="JFS412"/>
  <c r="JFR412"/>
  <c r="JFQ412"/>
  <c r="JFP412"/>
  <c r="JFO412"/>
  <c r="JFN412"/>
  <c r="JFM412"/>
  <c r="JFL412"/>
  <c r="JFK412"/>
  <c r="JFJ412"/>
  <c r="JFI412"/>
  <c r="JFH412"/>
  <c r="JFG412"/>
  <c r="JFF412"/>
  <c r="JFE412"/>
  <c r="JFD412"/>
  <c r="JFC412"/>
  <c r="JFB412"/>
  <c r="JFA412"/>
  <c r="JEZ412"/>
  <c r="JEY412"/>
  <c r="JEX412"/>
  <c r="JEW412"/>
  <c r="JEV412"/>
  <c r="JEU412"/>
  <c r="JET412"/>
  <c r="JES412"/>
  <c r="JER412"/>
  <c r="JEQ412"/>
  <c r="JEP412"/>
  <c r="JEO412"/>
  <c r="JEN412"/>
  <c r="JEM412"/>
  <c r="JEL412"/>
  <c r="JEK412"/>
  <c r="JEJ412"/>
  <c r="JEI412"/>
  <c r="JEH412"/>
  <c r="JEG412"/>
  <c r="JEF412"/>
  <c r="JEE412"/>
  <c r="JED412"/>
  <c r="JEC412"/>
  <c r="JEB412"/>
  <c r="JEA412"/>
  <c r="JDZ412"/>
  <c r="JDY412"/>
  <c r="JDX412"/>
  <c r="JDW412"/>
  <c r="JDV412"/>
  <c r="JDU412"/>
  <c r="JDT412"/>
  <c r="JDS412"/>
  <c r="JDR412"/>
  <c r="JDQ412"/>
  <c r="JDP412"/>
  <c r="JDO412"/>
  <c r="JDN412"/>
  <c r="JDM412"/>
  <c r="JDL412"/>
  <c r="JDK412"/>
  <c r="JDJ412"/>
  <c r="JDI412"/>
  <c r="JDH412"/>
  <c r="JDG412"/>
  <c r="JDF412"/>
  <c r="JDE412"/>
  <c r="JDD412"/>
  <c r="JDC412"/>
  <c r="JDB412"/>
  <c r="JDA412"/>
  <c r="JCZ412"/>
  <c r="JCY412"/>
  <c r="JCX412"/>
  <c r="JCW412"/>
  <c r="JCV412"/>
  <c r="JCU412"/>
  <c r="JCT412"/>
  <c r="JCS412"/>
  <c r="JCR412"/>
  <c r="JCQ412"/>
  <c r="JCP412"/>
  <c r="JCO412"/>
  <c r="JCN412"/>
  <c r="JCM412"/>
  <c r="JCL412"/>
  <c r="JCK412"/>
  <c r="JCJ412"/>
  <c r="JCI412"/>
  <c r="JCH412"/>
  <c r="JCG412"/>
  <c r="JCF412"/>
  <c r="JCE412"/>
  <c r="JCD412"/>
  <c r="JCC412"/>
  <c r="JCB412"/>
  <c r="JCA412"/>
  <c r="JBZ412"/>
  <c r="JBY412"/>
  <c r="JBX412"/>
  <c r="JBW412"/>
  <c r="JBV412"/>
  <c r="JBU412"/>
  <c r="JBT412"/>
  <c r="JBS412"/>
  <c r="JBR412"/>
  <c r="JBQ412"/>
  <c r="JBP412"/>
  <c r="JBO412"/>
  <c r="JBN412"/>
  <c r="JBM412"/>
  <c r="JBL412"/>
  <c r="JBK412"/>
  <c r="JBJ412"/>
  <c r="JBI412"/>
  <c r="JBH412"/>
  <c r="JBG412"/>
  <c r="JBF412"/>
  <c r="JBE412"/>
  <c r="JBD412"/>
  <c r="JBC412"/>
  <c r="JBB412"/>
  <c r="JBA412"/>
  <c r="JAZ412"/>
  <c r="JAY412"/>
  <c r="JAX412"/>
  <c r="JAW412"/>
  <c r="JAV412"/>
  <c r="JAU412"/>
  <c r="JAT412"/>
  <c r="JAS412"/>
  <c r="JAR412"/>
  <c r="JAQ412"/>
  <c r="JAP412"/>
  <c r="JAO412"/>
  <c r="JAN412"/>
  <c r="JAM412"/>
  <c r="JAL412"/>
  <c r="JAK412"/>
  <c r="JAJ412"/>
  <c r="JAI412"/>
  <c r="JAH412"/>
  <c r="JAG412"/>
  <c r="JAF412"/>
  <c r="JAE412"/>
  <c r="JAD412"/>
  <c r="JAC412"/>
  <c r="JAB412"/>
  <c r="JAA412"/>
  <c r="IZZ412"/>
  <c r="IZY412"/>
  <c r="IZX412"/>
  <c r="IZW412"/>
  <c r="IZV412"/>
  <c r="IZU412"/>
  <c r="IZT412"/>
  <c r="IZS412"/>
  <c r="IZR412"/>
  <c r="IZQ412"/>
  <c r="IZP412"/>
  <c r="IZO412"/>
  <c r="IZN412"/>
  <c r="IZM412"/>
  <c r="IZL412"/>
  <c r="IZK412"/>
  <c r="IZJ412"/>
  <c r="IZI412"/>
  <c r="IZH412"/>
  <c r="IZG412"/>
  <c r="IZF412"/>
  <c r="IZE412"/>
  <c r="IZD412"/>
  <c r="IZC412"/>
  <c r="IZB412"/>
  <c r="IZA412"/>
  <c r="IYZ412"/>
  <c r="IYY412"/>
  <c r="IYX412"/>
  <c r="IYW412"/>
  <c r="IYV412"/>
  <c r="IYU412"/>
  <c r="IYT412"/>
  <c r="IYS412"/>
  <c r="IYR412"/>
  <c r="IYQ412"/>
  <c r="IYP412"/>
  <c r="IYO412"/>
  <c r="IYN412"/>
  <c r="IYM412"/>
  <c r="IYL412"/>
  <c r="IYK412"/>
  <c r="IYJ412"/>
  <c r="IYI412"/>
  <c r="IYH412"/>
  <c r="IYG412"/>
  <c r="IYF412"/>
  <c r="IYE412"/>
  <c r="IYD412"/>
  <c r="IYC412"/>
  <c r="IYB412"/>
  <c r="IYA412"/>
  <c r="IXZ412"/>
  <c r="IXY412"/>
  <c r="IXX412"/>
  <c r="IXW412"/>
  <c r="IXV412"/>
  <c r="IXU412"/>
  <c r="IXT412"/>
  <c r="IXS412"/>
  <c r="IXR412"/>
  <c r="IXQ412"/>
  <c r="IXP412"/>
  <c r="IXO412"/>
  <c r="IXN412"/>
  <c r="IXM412"/>
  <c r="IXL412"/>
  <c r="IXK412"/>
  <c r="IXJ412"/>
  <c r="IXI412"/>
  <c r="IXH412"/>
  <c r="IXG412"/>
  <c r="IXF412"/>
  <c r="IXE412"/>
  <c r="IXD412"/>
  <c r="IXC412"/>
  <c r="IXB412"/>
  <c r="IXA412"/>
  <c r="IWZ412"/>
  <c r="IWY412"/>
  <c r="IWX412"/>
  <c r="IWW412"/>
  <c r="IWV412"/>
  <c r="IWU412"/>
  <c r="IWT412"/>
  <c r="IWS412"/>
  <c r="IWR412"/>
  <c r="IWQ412"/>
  <c r="IWP412"/>
  <c r="IWO412"/>
  <c r="IWN412"/>
  <c r="IWM412"/>
  <c r="IWL412"/>
  <c r="IWK412"/>
  <c r="IWJ412"/>
  <c r="IWI412"/>
  <c r="IWH412"/>
  <c r="IWG412"/>
  <c r="IWF412"/>
  <c r="IWE412"/>
  <c r="IWD412"/>
  <c r="IWC412"/>
  <c r="IWB412"/>
  <c r="IWA412"/>
  <c r="IVZ412"/>
  <c r="IVY412"/>
  <c r="IVX412"/>
  <c r="IVW412"/>
  <c r="IVV412"/>
  <c r="IVU412"/>
  <c r="IVT412"/>
  <c r="IVS412"/>
  <c r="IVR412"/>
  <c r="IVQ412"/>
  <c r="IVP412"/>
  <c r="IVO412"/>
  <c r="IVN412"/>
  <c r="IVM412"/>
  <c r="IVL412"/>
  <c r="IVK412"/>
  <c r="IVJ412"/>
  <c r="IVI412"/>
  <c r="IVH412"/>
  <c r="IVG412"/>
  <c r="IVF412"/>
  <c r="IVE412"/>
  <c r="IVD412"/>
  <c r="IVC412"/>
  <c r="IVB412"/>
  <c r="IVA412"/>
  <c r="IUZ412"/>
  <c r="IUY412"/>
  <c r="IUX412"/>
  <c r="IUW412"/>
  <c r="IUV412"/>
  <c r="IUU412"/>
  <c r="IUT412"/>
  <c r="IUS412"/>
  <c r="IUR412"/>
  <c r="IUQ412"/>
  <c r="IUP412"/>
  <c r="IUO412"/>
  <c r="IUN412"/>
  <c r="IUM412"/>
  <c r="IUL412"/>
  <c r="IUK412"/>
  <c r="IUJ412"/>
  <c r="IUI412"/>
  <c r="IUH412"/>
  <c r="IUG412"/>
  <c r="IUF412"/>
  <c r="IUE412"/>
  <c r="IUD412"/>
  <c r="IUC412"/>
  <c r="IUB412"/>
  <c r="IUA412"/>
  <c r="ITZ412"/>
  <c r="ITY412"/>
  <c r="ITX412"/>
  <c r="ITW412"/>
  <c r="ITV412"/>
  <c r="ITU412"/>
  <c r="ITT412"/>
  <c r="ITS412"/>
  <c r="ITR412"/>
  <c r="ITQ412"/>
  <c r="ITP412"/>
  <c r="ITO412"/>
  <c r="ITN412"/>
  <c r="ITM412"/>
  <c r="ITL412"/>
  <c r="ITK412"/>
  <c r="ITJ412"/>
  <c r="ITI412"/>
  <c r="ITH412"/>
  <c r="ITG412"/>
  <c r="ITF412"/>
  <c r="ITE412"/>
  <c r="ITD412"/>
  <c r="ITC412"/>
  <c r="ITB412"/>
  <c r="ITA412"/>
  <c r="ISZ412"/>
  <c r="ISY412"/>
  <c r="ISX412"/>
  <c r="ISW412"/>
  <c r="ISV412"/>
  <c r="ISU412"/>
  <c r="IST412"/>
  <c r="ISS412"/>
  <c r="ISR412"/>
  <c r="ISQ412"/>
  <c r="ISP412"/>
  <c r="ISO412"/>
  <c r="ISN412"/>
  <c r="ISM412"/>
  <c r="ISL412"/>
  <c r="ISK412"/>
  <c r="ISJ412"/>
  <c r="ISI412"/>
  <c r="ISH412"/>
  <c r="ISG412"/>
  <c r="ISF412"/>
  <c r="ISE412"/>
  <c r="ISD412"/>
  <c r="ISC412"/>
  <c r="ISB412"/>
  <c r="ISA412"/>
  <c r="IRZ412"/>
  <c r="IRY412"/>
  <c r="IRX412"/>
  <c r="IRW412"/>
  <c r="IRV412"/>
  <c r="IRU412"/>
  <c r="IRT412"/>
  <c r="IRS412"/>
  <c r="IRR412"/>
  <c r="IRQ412"/>
  <c r="IRP412"/>
  <c r="IRO412"/>
  <c r="IRN412"/>
  <c r="IRM412"/>
  <c r="IRL412"/>
  <c r="IRK412"/>
  <c r="IRJ412"/>
  <c r="IRI412"/>
  <c r="IRH412"/>
  <c r="IRG412"/>
  <c r="IRF412"/>
  <c r="IRE412"/>
  <c r="IRD412"/>
  <c r="IRC412"/>
  <c r="IRB412"/>
  <c r="IRA412"/>
  <c r="IQZ412"/>
  <c r="IQY412"/>
  <c r="IQX412"/>
  <c r="IQW412"/>
  <c r="IQV412"/>
  <c r="IQU412"/>
  <c r="IQT412"/>
  <c r="IQS412"/>
  <c r="IQR412"/>
  <c r="IQQ412"/>
  <c r="IQP412"/>
  <c r="IQO412"/>
  <c r="IQN412"/>
  <c r="IQM412"/>
  <c r="IQL412"/>
  <c r="IQK412"/>
  <c r="IQJ412"/>
  <c r="IQI412"/>
  <c r="IQH412"/>
  <c r="IQG412"/>
  <c r="IQF412"/>
  <c r="IQE412"/>
  <c r="IQD412"/>
  <c r="IQC412"/>
  <c r="IQB412"/>
  <c r="IQA412"/>
  <c r="IPZ412"/>
  <c r="IPY412"/>
  <c r="IPX412"/>
  <c r="IPW412"/>
  <c r="IPV412"/>
  <c r="IPU412"/>
  <c r="IPT412"/>
  <c r="IPS412"/>
  <c r="IPR412"/>
  <c r="IPQ412"/>
  <c r="IPP412"/>
  <c r="IPO412"/>
  <c r="IPN412"/>
  <c r="IPM412"/>
  <c r="IPL412"/>
  <c r="IPK412"/>
  <c r="IPJ412"/>
  <c r="IPI412"/>
  <c r="IPH412"/>
  <c r="IPG412"/>
  <c r="IPF412"/>
  <c r="IPE412"/>
  <c r="IPD412"/>
  <c r="IPC412"/>
  <c r="IPB412"/>
  <c r="IPA412"/>
  <c r="IOZ412"/>
  <c r="IOY412"/>
  <c r="IOX412"/>
  <c r="IOW412"/>
  <c r="IOV412"/>
  <c r="IOU412"/>
  <c r="IOT412"/>
  <c r="IOS412"/>
  <c r="IOR412"/>
  <c r="IOQ412"/>
  <c r="IOP412"/>
  <c r="IOO412"/>
  <c r="ION412"/>
  <c r="IOM412"/>
  <c r="IOL412"/>
  <c r="IOK412"/>
  <c r="IOJ412"/>
  <c r="IOI412"/>
  <c r="IOH412"/>
  <c r="IOG412"/>
  <c r="IOF412"/>
  <c r="IOE412"/>
  <c r="IOD412"/>
  <c r="IOC412"/>
  <c r="IOB412"/>
  <c r="IOA412"/>
  <c r="INZ412"/>
  <c r="INY412"/>
  <c r="INX412"/>
  <c r="INW412"/>
  <c r="INV412"/>
  <c r="INU412"/>
  <c r="INT412"/>
  <c r="INS412"/>
  <c r="INR412"/>
  <c r="INQ412"/>
  <c r="INP412"/>
  <c r="INO412"/>
  <c r="INN412"/>
  <c r="INM412"/>
  <c r="INL412"/>
  <c r="INK412"/>
  <c r="INJ412"/>
  <c r="INI412"/>
  <c r="INH412"/>
  <c r="ING412"/>
  <c r="INF412"/>
  <c r="INE412"/>
  <c r="IND412"/>
  <c r="INC412"/>
  <c r="INB412"/>
  <c r="INA412"/>
  <c r="IMZ412"/>
  <c r="IMY412"/>
  <c r="IMX412"/>
  <c r="IMW412"/>
  <c r="IMV412"/>
  <c r="IMU412"/>
  <c r="IMT412"/>
  <c r="IMS412"/>
  <c r="IMR412"/>
  <c r="IMQ412"/>
  <c r="IMP412"/>
  <c r="IMO412"/>
  <c r="IMN412"/>
  <c r="IMM412"/>
  <c r="IML412"/>
  <c r="IMK412"/>
  <c r="IMJ412"/>
  <c r="IMI412"/>
  <c r="IMH412"/>
  <c r="IMG412"/>
  <c r="IMF412"/>
  <c r="IME412"/>
  <c r="IMD412"/>
  <c r="IMC412"/>
  <c r="IMB412"/>
  <c r="IMA412"/>
  <c r="ILZ412"/>
  <c r="ILY412"/>
  <c r="ILX412"/>
  <c r="ILW412"/>
  <c r="ILV412"/>
  <c r="ILU412"/>
  <c r="ILT412"/>
  <c r="ILS412"/>
  <c r="ILR412"/>
  <c r="ILQ412"/>
  <c r="ILP412"/>
  <c r="ILO412"/>
  <c r="ILN412"/>
  <c r="ILM412"/>
  <c r="ILL412"/>
  <c r="ILK412"/>
  <c r="ILJ412"/>
  <c r="ILI412"/>
  <c r="ILH412"/>
  <c r="ILG412"/>
  <c r="ILF412"/>
  <c r="ILE412"/>
  <c r="ILD412"/>
  <c r="ILC412"/>
  <c r="ILB412"/>
  <c r="ILA412"/>
  <c r="IKZ412"/>
  <c r="IKY412"/>
  <c r="IKX412"/>
  <c r="IKW412"/>
  <c r="IKV412"/>
  <c r="IKU412"/>
  <c r="IKT412"/>
  <c r="IKS412"/>
  <c r="IKR412"/>
  <c r="IKQ412"/>
  <c r="IKP412"/>
  <c r="IKO412"/>
  <c r="IKN412"/>
  <c r="IKM412"/>
  <c r="IKL412"/>
  <c r="IKK412"/>
  <c r="IKJ412"/>
  <c r="IKI412"/>
  <c r="IKH412"/>
  <c r="IKG412"/>
  <c r="IKF412"/>
  <c r="IKE412"/>
  <c r="IKD412"/>
  <c r="IKC412"/>
  <c r="IKB412"/>
  <c r="IKA412"/>
  <c r="IJZ412"/>
  <c r="IJY412"/>
  <c r="IJX412"/>
  <c r="IJW412"/>
  <c r="IJV412"/>
  <c r="IJU412"/>
  <c r="IJT412"/>
  <c r="IJS412"/>
  <c r="IJR412"/>
  <c r="IJQ412"/>
  <c r="IJP412"/>
  <c r="IJO412"/>
  <c r="IJN412"/>
  <c r="IJM412"/>
  <c r="IJL412"/>
  <c r="IJK412"/>
  <c r="IJJ412"/>
  <c r="IJI412"/>
  <c r="IJH412"/>
  <c r="IJG412"/>
  <c r="IJF412"/>
  <c r="IJE412"/>
  <c r="IJD412"/>
  <c r="IJC412"/>
  <c r="IJB412"/>
  <c r="IJA412"/>
  <c r="IIZ412"/>
  <c r="IIY412"/>
  <c r="IIX412"/>
  <c r="IIW412"/>
  <c r="IIV412"/>
  <c r="IIU412"/>
  <c r="IIT412"/>
  <c r="IIS412"/>
  <c r="IIR412"/>
  <c r="IIQ412"/>
  <c r="IIP412"/>
  <c r="IIO412"/>
  <c r="IIN412"/>
  <c r="IIM412"/>
  <c r="IIL412"/>
  <c r="IIK412"/>
  <c r="IIJ412"/>
  <c r="III412"/>
  <c r="IIH412"/>
  <c r="IIG412"/>
  <c r="IIF412"/>
  <c r="IIE412"/>
  <c r="IID412"/>
  <c r="IIC412"/>
  <c r="IIB412"/>
  <c r="IIA412"/>
  <c r="IHZ412"/>
  <c r="IHY412"/>
  <c r="IHX412"/>
  <c r="IHW412"/>
  <c r="IHV412"/>
  <c r="IHU412"/>
  <c r="IHT412"/>
  <c r="IHS412"/>
  <c r="IHR412"/>
  <c r="IHQ412"/>
  <c r="IHP412"/>
  <c r="IHO412"/>
  <c r="IHN412"/>
  <c r="IHM412"/>
  <c r="IHL412"/>
  <c r="IHK412"/>
  <c r="IHJ412"/>
  <c r="IHI412"/>
  <c r="IHH412"/>
  <c r="IHG412"/>
  <c r="IHF412"/>
  <c r="IHE412"/>
  <c r="IHD412"/>
  <c r="IHC412"/>
  <c r="IHB412"/>
  <c r="IHA412"/>
  <c r="IGZ412"/>
  <c r="IGY412"/>
  <c r="IGX412"/>
  <c r="IGW412"/>
  <c r="IGV412"/>
  <c r="IGU412"/>
  <c r="IGT412"/>
  <c r="IGS412"/>
  <c r="IGR412"/>
  <c r="IGQ412"/>
  <c r="IGP412"/>
  <c r="IGO412"/>
  <c r="IGN412"/>
  <c r="IGM412"/>
  <c r="IGL412"/>
  <c r="IGK412"/>
  <c r="IGJ412"/>
  <c r="IGI412"/>
  <c r="IGH412"/>
  <c r="IGG412"/>
  <c r="IGF412"/>
  <c r="IGE412"/>
  <c r="IGD412"/>
  <c r="IGC412"/>
  <c r="IGB412"/>
  <c r="IGA412"/>
  <c r="IFZ412"/>
  <c r="IFY412"/>
  <c r="IFX412"/>
  <c r="IFW412"/>
  <c r="IFV412"/>
  <c r="IFU412"/>
  <c r="IFT412"/>
  <c r="IFS412"/>
  <c r="IFR412"/>
  <c r="IFQ412"/>
  <c r="IFP412"/>
  <c r="IFO412"/>
  <c r="IFN412"/>
  <c r="IFM412"/>
  <c r="IFL412"/>
  <c r="IFK412"/>
  <c r="IFJ412"/>
  <c r="IFI412"/>
  <c r="IFH412"/>
  <c r="IFG412"/>
  <c r="IFF412"/>
  <c r="IFE412"/>
  <c r="IFD412"/>
  <c r="IFC412"/>
  <c r="IFB412"/>
  <c r="IFA412"/>
  <c r="IEZ412"/>
  <c r="IEY412"/>
  <c r="IEX412"/>
  <c r="IEW412"/>
  <c r="IEV412"/>
  <c r="IEU412"/>
  <c r="IET412"/>
  <c r="IES412"/>
  <c r="IER412"/>
  <c r="IEQ412"/>
  <c r="IEP412"/>
  <c r="IEO412"/>
  <c r="IEN412"/>
  <c r="IEM412"/>
  <c r="IEL412"/>
  <c r="IEK412"/>
  <c r="IEJ412"/>
  <c r="IEI412"/>
  <c r="IEH412"/>
  <c r="IEG412"/>
  <c r="IEF412"/>
  <c r="IEE412"/>
  <c r="IED412"/>
  <c r="IEC412"/>
  <c r="IEB412"/>
  <c r="IEA412"/>
  <c r="IDZ412"/>
  <c r="IDY412"/>
  <c r="IDX412"/>
  <c r="IDW412"/>
  <c r="IDV412"/>
  <c r="IDU412"/>
  <c r="IDT412"/>
  <c r="IDS412"/>
  <c r="IDR412"/>
  <c r="IDQ412"/>
  <c r="IDP412"/>
  <c r="IDO412"/>
  <c r="IDN412"/>
  <c r="IDM412"/>
  <c r="IDL412"/>
  <c r="IDK412"/>
  <c r="IDJ412"/>
  <c r="IDI412"/>
  <c r="IDH412"/>
  <c r="IDG412"/>
  <c r="IDF412"/>
  <c r="IDE412"/>
  <c r="IDD412"/>
  <c r="IDC412"/>
  <c r="IDB412"/>
  <c r="IDA412"/>
  <c r="ICZ412"/>
  <c r="ICY412"/>
  <c r="ICX412"/>
  <c r="ICW412"/>
  <c r="ICV412"/>
  <c r="ICU412"/>
  <c r="ICT412"/>
  <c r="ICS412"/>
  <c r="ICR412"/>
  <c r="ICQ412"/>
  <c r="ICP412"/>
  <c r="ICO412"/>
  <c r="ICN412"/>
  <c r="ICM412"/>
  <c r="ICL412"/>
  <c r="ICK412"/>
  <c r="ICJ412"/>
  <c r="ICI412"/>
  <c r="ICH412"/>
  <c r="ICG412"/>
  <c r="ICF412"/>
  <c r="ICE412"/>
  <c r="ICD412"/>
  <c r="ICC412"/>
  <c r="ICB412"/>
  <c r="ICA412"/>
  <c r="IBZ412"/>
  <c r="IBY412"/>
  <c r="IBX412"/>
  <c r="IBW412"/>
  <c r="IBV412"/>
  <c r="IBU412"/>
  <c r="IBT412"/>
  <c r="IBS412"/>
  <c r="IBR412"/>
  <c r="IBQ412"/>
  <c r="IBP412"/>
  <c r="IBO412"/>
  <c r="IBN412"/>
  <c r="IBM412"/>
  <c r="IBL412"/>
  <c r="IBK412"/>
  <c r="IBJ412"/>
  <c r="IBI412"/>
  <c r="IBH412"/>
  <c r="IBG412"/>
  <c r="IBF412"/>
  <c r="IBE412"/>
  <c r="IBD412"/>
  <c r="IBC412"/>
  <c r="IBB412"/>
  <c r="IBA412"/>
  <c r="IAZ412"/>
  <c r="IAY412"/>
  <c r="IAX412"/>
  <c r="IAW412"/>
  <c r="IAV412"/>
  <c r="IAU412"/>
  <c r="IAT412"/>
  <c r="IAS412"/>
  <c r="IAR412"/>
  <c r="IAQ412"/>
  <c r="IAP412"/>
  <c r="IAO412"/>
  <c r="IAN412"/>
  <c r="IAM412"/>
  <c r="IAL412"/>
  <c r="IAK412"/>
  <c r="IAJ412"/>
  <c r="IAI412"/>
  <c r="IAH412"/>
  <c r="IAG412"/>
  <c r="IAF412"/>
  <c r="IAE412"/>
  <c r="IAD412"/>
  <c r="IAC412"/>
  <c r="IAB412"/>
  <c r="IAA412"/>
  <c r="HZZ412"/>
  <c r="HZY412"/>
  <c r="HZX412"/>
  <c r="HZW412"/>
  <c r="HZV412"/>
  <c r="HZU412"/>
  <c r="HZT412"/>
  <c r="HZS412"/>
  <c r="HZR412"/>
  <c r="HZQ412"/>
  <c r="HZP412"/>
  <c r="HZO412"/>
  <c r="HZN412"/>
  <c r="HZM412"/>
  <c r="HZL412"/>
  <c r="HZK412"/>
  <c r="HZJ412"/>
  <c r="HZI412"/>
  <c r="HZH412"/>
  <c r="HZG412"/>
  <c r="HZF412"/>
  <c r="HZE412"/>
  <c r="HZD412"/>
  <c r="HZC412"/>
  <c r="HZB412"/>
  <c r="HZA412"/>
  <c r="HYZ412"/>
  <c r="HYY412"/>
  <c r="HYX412"/>
  <c r="HYW412"/>
  <c r="HYV412"/>
  <c r="HYU412"/>
  <c r="HYT412"/>
  <c r="HYS412"/>
  <c r="HYR412"/>
  <c r="HYQ412"/>
  <c r="HYP412"/>
  <c r="HYO412"/>
  <c r="HYN412"/>
  <c r="HYM412"/>
  <c r="HYL412"/>
  <c r="HYK412"/>
  <c r="HYJ412"/>
  <c r="HYI412"/>
  <c r="HYH412"/>
  <c r="HYG412"/>
  <c r="HYF412"/>
  <c r="HYE412"/>
  <c r="HYD412"/>
  <c r="HYC412"/>
  <c r="HYB412"/>
  <c r="HYA412"/>
  <c r="HXZ412"/>
  <c r="HXY412"/>
  <c r="HXX412"/>
  <c r="HXW412"/>
  <c r="HXV412"/>
  <c r="HXU412"/>
  <c r="HXT412"/>
  <c r="HXS412"/>
  <c r="HXR412"/>
  <c r="HXQ412"/>
  <c r="HXP412"/>
  <c r="HXO412"/>
  <c r="HXN412"/>
  <c r="HXM412"/>
  <c r="HXL412"/>
  <c r="HXK412"/>
  <c r="HXJ412"/>
  <c r="HXI412"/>
  <c r="HXH412"/>
  <c r="HXG412"/>
  <c r="HXF412"/>
  <c r="HXE412"/>
  <c r="HXD412"/>
  <c r="HXC412"/>
  <c r="HXB412"/>
  <c r="HXA412"/>
  <c r="HWZ412"/>
  <c r="HWY412"/>
  <c r="HWX412"/>
  <c r="HWW412"/>
  <c r="HWV412"/>
  <c r="HWU412"/>
  <c r="HWT412"/>
  <c r="HWS412"/>
  <c r="HWR412"/>
  <c r="HWQ412"/>
  <c r="HWP412"/>
  <c r="HWO412"/>
  <c r="HWN412"/>
  <c r="HWM412"/>
  <c r="HWL412"/>
  <c r="HWK412"/>
  <c r="HWJ412"/>
  <c r="HWI412"/>
  <c r="HWH412"/>
  <c r="HWG412"/>
  <c r="HWF412"/>
  <c r="HWE412"/>
  <c r="HWD412"/>
  <c r="HWC412"/>
  <c r="HWB412"/>
  <c r="HWA412"/>
  <c r="HVZ412"/>
  <c r="HVY412"/>
  <c r="HVX412"/>
  <c r="HVW412"/>
  <c r="HVV412"/>
  <c r="HVU412"/>
  <c r="HVT412"/>
  <c r="HVS412"/>
  <c r="HVR412"/>
  <c r="HVQ412"/>
  <c r="HVP412"/>
  <c r="HVO412"/>
  <c r="HVN412"/>
  <c r="HVM412"/>
  <c r="HVL412"/>
  <c r="HVK412"/>
  <c r="HVJ412"/>
  <c r="HVI412"/>
  <c r="HVH412"/>
  <c r="HVG412"/>
  <c r="HVF412"/>
  <c r="HVE412"/>
  <c r="HVD412"/>
  <c r="HVC412"/>
  <c r="HVB412"/>
  <c r="HVA412"/>
  <c r="HUZ412"/>
  <c r="HUY412"/>
  <c r="HUX412"/>
  <c r="HUW412"/>
  <c r="HUV412"/>
  <c r="HUU412"/>
  <c r="HUT412"/>
  <c r="HUS412"/>
  <c r="HUR412"/>
  <c r="HUQ412"/>
  <c r="HUP412"/>
  <c r="HUO412"/>
  <c r="HUN412"/>
  <c r="HUM412"/>
  <c r="HUL412"/>
  <c r="HUK412"/>
  <c r="HUJ412"/>
  <c r="HUI412"/>
  <c r="HUH412"/>
  <c r="HUG412"/>
  <c r="HUF412"/>
  <c r="HUE412"/>
  <c r="HUD412"/>
  <c r="HUC412"/>
  <c r="HUB412"/>
  <c r="HUA412"/>
  <c r="HTZ412"/>
  <c r="HTY412"/>
  <c r="HTX412"/>
  <c r="HTW412"/>
  <c r="HTV412"/>
  <c r="HTU412"/>
  <c r="HTT412"/>
  <c r="HTS412"/>
  <c r="HTR412"/>
  <c r="HTQ412"/>
  <c r="HTP412"/>
  <c r="HTO412"/>
  <c r="HTN412"/>
  <c r="HTM412"/>
  <c r="HTL412"/>
  <c r="HTK412"/>
  <c r="HTJ412"/>
  <c r="HTI412"/>
  <c r="HTH412"/>
  <c r="HTG412"/>
  <c r="HTF412"/>
  <c r="HTE412"/>
  <c r="HTD412"/>
  <c r="HTC412"/>
  <c r="HTB412"/>
  <c r="HTA412"/>
  <c r="HSZ412"/>
  <c r="HSY412"/>
  <c r="HSX412"/>
  <c r="HSW412"/>
  <c r="HSV412"/>
  <c r="HSU412"/>
  <c r="HST412"/>
  <c r="HSS412"/>
  <c r="HSR412"/>
  <c r="HSQ412"/>
  <c r="HSP412"/>
  <c r="HSO412"/>
  <c r="HSN412"/>
  <c r="HSM412"/>
  <c r="HSL412"/>
  <c r="HSK412"/>
  <c r="HSJ412"/>
  <c r="HSI412"/>
  <c r="HSH412"/>
  <c r="HSG412"/>
  <c r="HSF412"/>
  <c r="HSE412"/>
  <c r="HSD412"/>
  <c r="HSC412"/>
  <c r="HSB412"/>
  <c r="HSA412"/>
  <c r="HRZ412"/>
  <c r="HRY412"/>
  <c r="HRX412"/>
  <c r="HRW412"/>
  <c r="HRV412"/>
  <c r="HRU412"/>
  <c r="HRT412"/>
  <c r="HRS412"/>
  <c r="HRR412"/>
  <c r="HRQ412"/>
  <c r="HRP412"/>
  <c r="HRO412"/>
  <c r="HRN412"/>
  <c r="HRM412"/>
  <c r="HRL412"/>
  <c r="HRK412"/>
  <c r="HRJ412"/>
  <c r="HRI412"/>
  <c r="HRH412"/>
  <c r="HRG412"/>
  <c r="HRF412"/>
  <c r="HRE412"/>
  <c r="HRD412"/>
  <c r="HRC412"/>
  <c r="HRB412"/>
  <c r="HRA412"/>
  <c r="HQZ412"/>
  <c r="HQY412"/>
  <c r="HQX412"/>
  <c r="HQW412"/>
  <c r="HQV412"/>
  <c r="HQU412"/>
  <c r="HQT412"/>
  <c r="HQS412"/>
  <c r="HQR412"/>
  <c r="HQQ412"/>
  <c r="HQP412"/>
  <c r="HQO412"/>
  <c r="HQN412"/>
  <c r="HQM412"/>
  <c r="HQL412"/>
  <c r="HQK412"/>
  <c r="HQJ412"/>
  <c r="HQI412"/>
  <c r="HQH412"/>
  <c r="HQG412"/>
  <c r="HQF412"/>
  <c r="HQE412"/>
  <c r="HQD412"/>
  <c r="HQC412"/>
  <c r="HQB412"/>
  <c r="HQA412"/>
  <c r="HPZ412"/>
  <c r="HPY412"/>
  <c r="HPX412"/>
  <c r="HPW412"/>
  <c r="HPV412"/>
  <c r="HPU412"/>
  <c r="HPT412"/>
  <c r="HPS412"/>
  <c r="HPR412"/>
  <c r="HPQ412"/>
  <c r="HPP412"/>
  <c r="HPO412"/>
  <c r="HPN412"/>
  <c r="HPM412"/>
  <c r="HPL412"/>
  <c r="HPK412"/>
  <c r="HPJ412"/>
  <c r="HPI412"/>
  <c r="HPH412"/>
  <c r="HPG412"/>
  <c r="HPF412"/>
  <c r="HPE412"/>
  <c r="HPD412"/>
  <c r="HPC412"/>
  <c r="HPB412"/>
  <c r="HPA412"/>
  <c r="HOZ412"/>
  <c r="HOY412"/>
  <c r="HOX412"/>
  <c r="HOW412"/>
  <c r="HOV412"/>
  <c r="HOU412"/>
  <c r="HOT412"/>
  <c r="HOS412"/>
  <c r="HOR412"/>
  <c r="HOQ412"/>
  <c r="HOP412"/>
  <c r="HOO412"/>
  <c r="HON412"/>
  <c r="HOM412"/>
  <c r="HOL412"/>
  <c r="HOK412"/>
  <c r="HOJ412"/>
  <c r="HOI412"/>
  <c r="HOH412"/>
  <c r="HOG412"/>
  <c r="HOF412"/>
  <c r="HOE412"/>
  <c r="HOD412"/>
  <c r="HOC412"/>
  <c r="HOB412"/>
  <c r="HOA412"/>
  <c r="HNZ412"/>
  <c r="HNY412"/>
  <c r="HNX412"/>
  <c r="HNW412"/>
  <c r="HNV412"/>
  <c r="HNU412"/>
  <c r="HNT412"/>
  <c r="HNS412"/>
  <c r="HNR412"/>
  <c r="HNQ412"/>
  <c r="HNP412"/>
  <c r="HNO412"/>
  <c r="HNN412"/>
  <c r="HNM412"/>
  <c r="HNL412"/>
  <c r="HNK412"/>
  <c r="HNJ412"/>
  <c r="HNI412"/>
  <c r="HNH412"/>
  <c r="HNG412"/>
  <c r="HNF412"/>
  <c r="HNE412"/>
  <c r="HND412"/>
  <c r="HNC412"/>
  <c r="HNB412"/>
  <c r="HNA412"/>
  <c r="HMZ412"/>
  <c r="HMY412"/>
  <c r="HMX412"/>
  <c r="HMW412"/>
  <c r="HMV412"/>
  <c r="HMU412"/>
  <c r="HMT412"/>
  <c r="HMS412"/>
  <c r="HMR412"/>
  <c r="HMQ412"/>
  <c r="HMP412"/>
  <c r="HMO412"/>
  <c r="HMN412"/>
  <c r="HMM412"/>
  <c r="HML412"/>
  <c r="HMK412"/>
  <c r="HMJ412"/>
  <c r="HMI412"/>
  <c r="HMH412"/>
  <c r="HMG412"/>
  <c r="HMF412"/>
  <c r="HME412"/>
  <c r="HMD412"/>
  <c r="HMC412"/>
  <c r="HMB412"/>
  <c r="HMA412"/>
  <c r="HLZ412"/>
  <c r="HLY412"/>
  <c r="HLX412"/>
  <c r="HLW412"/>
  <c r="HLV412"/>
  <c r="HLU412"/>
  <c r="HLT412"/>
  <c r="HLS412"/>
  <c r="HLR412"/>
  <c r="HLQ412"/>
  <c r="HLP412"/>
  <c r="HLO412"/>
  <c r="HLN412"/>
  <c r="HLM412"/>
  <c r="HLL412"/>
  <c r="HLK412"/>
  <c r="HLJ412"/>
  <c r="HLI412"/>
  <c r="HLH412"/>
  <c r="HLG412"/>
  <c r="HLF412"/>
  <c r="HLE412"/>
  <c r="HLD412"/>
  <c r="HLC412"/>
  <c r="HLB412"/>
  <c r="HLA412"/>
  <c r="HKZ412"/>
  <c r="HKY412"/>
  <c r="HKX412"/>
  <c r="HKW412"/>
  <c r="HKV412"/>
  <c r="HKU412"/>
  <c r="HKT412"/>
  <c r="HKS412"/>
  <c r="HKR412"/>
  <c r="HKQ412"/>
  <c r="HKP412"/>
  <c r="HKO412"/>
  <c r="HKN412"/>
  <c r="HKM412"/>
  <c r="HKL412"/>
  <c r="HKK412"/>
  <c r="HKJ412"/>
  <c r="HKI412"/>
  <c r="HKH412"/>
  <c r="HKG412"/>
  <c r="HKF412"/>
  <c r="HKE412"/>
  <c r="HKD412"/>
  <c r="HKC412"/>
  <c r="HKB412"/>
  <c r="HKA412"/>
  <c r="HJZ412"/>
  <c r="HJY412"/>
  <c r="HJX412"/>
  <c r="HJW412"/>
  <c r="HJV412"/>
  <c r="HJU412"/>
  <c r="HJT412"/>
  <c r="HJS412"/>
  <c r="HJR412"/>
  <c r="HJQ412"/>
  <c r="HJP412"/>
  <c r="HJO412"/>
  <c r="HJN412"/>
  <c r="HJM412"/>
  <c r="HJL412"/>
  <c r="HJK412"/>
  <c r="HJJ412"/>
  <c r="HJI412"/>
  <c r="HJH412"/>
  <c r="HJG412"/>
  <c r="HJF412"/>
  <c r="HJE412"/>
  <c r="HJD412"/>
  <c r="HJC412"/>
  <c r="HJB412"/>
  <c r="HJA412"/>
  <c r="HIZ412"/>
  <c r="HIY412"/>
  <c r="HIX412"/>
  <c r="HIW412"/>
  <c r="HIV412"/>
  <c r="HIU412"/>
  <c r="HIT412"/>
  <c r="HIS412"/>
  <c r="HIR412"/>
  <c r="HIQ412"/>
  <c r="HIP412"/>
  <c r="HIO412"/>
  <c r="HIN412"/>
  <c r="HIM412"/>
  <c r="HIL412"/>
  <c r="HIK412"/>
  <c r="HIJ412"/>
  <c r="HII412"/>
  <c r="HIH412"/>
  <c r="HIG412"/>
  <c r="HIF412"/>
  <c r="HIE412"/>
  <c r="HID412"/>
  <c r="HIC412"/>
  <c r="HIB412"/>
  <c r="HIA412"/>
  <c r="HHZ412"/>
  <c r="HHY412"/>
  <c r="HHX412"/>
  <c r="HHW412"/>
  <c r="HHV412"/>
  <c r="HHU412"/>
  <c r="HHT412"/>
  <c r="HHS412"/>
  <c r="HHR412"/>
  <c r="HHQ412"/>
  <c r="HHP412"/>
  <c r="HHO412"/>
  <c r="HHN412"/>
  <c r="HHM412"/>
  <c r="HHL412"/>
  <c r="HHK412"/>
  <c r="HHJ412"/>
  <c r="HHI412"/>
  <c r="HHH412"/>
  <c r="HHG412"/>
  <c r="HHF412"/>
  <c r="HHE412"/>
  <c r="HHD412"/>
  <c r="HHC412"/>
  <c r="HHB412"/>
  <c r="HHA412"/>
  <c r="HGZ412"/>
  <c r="HGY412"/>
  <c r="HGX412"/>
  <c r="HGW412"/>
  <c r="HGV412"/>
  <c r="HGU412"/>
  <c r="HGT412"/>
  <c r="HGS412"/>
  <c r="HGR412"/>
  <c r="HGQ412"/>
  <c r="HGP412"/>
  <c r="HGO412"/>
  <c r="HGN412"/>
  <c r="HGM412"/>
  <c r="HGL412"/>
  <c r="HGK412"/>
  <c r="HGJ412"/>
  <c r="HGI412"/>
  <c r="HGH412"/>
  <c r="HGG412"/>
  <c r="HGF412"/>
  <c r="HGE412"/>
  <c r="HGD412"/>
  <c r="HGC412"/>
  <c r="HGB412"/>
  <c r="HGA412"/>
  <c r="HFZ412"/>
  <c r="HFY412"/>
  <c r="HFX412"/>
  <c r="HFW412"/>
  <c r="HFV412"/>
  <c r="HFU412"/>
  <c r="HFT412"/>
  <c r="HFS412"/>
  <c r="HFR412"/>
  <c r="HFQ412"/>
  <c r="HFP412"/>
  <c r="HFO412"/>
  <c r="HFN412"/>
  <c r="HFM412"/>
  <c r="HFL412"/>
  <c r="HFK412"/>
  <c r="HFJ412"/>
  <c r="HFI412"/>
  <c r="HFH412"/>
  <c r="HFG412"/>
  <c r="HFF412"/>
  <c r="HFE412"/>
  <c r="HFD412"/>
  <c r="HFC412"/>
  <c r="HFB412"/>
  <c r="HFA412"/>
  <c r="HEZ412"/>
  <c r="HEY412"/>
  <c r="HEX412"/>
  <c r="HEW412"/>
  <c r="HEV412"/>
  <c r="HEU412"/>
  <c r="HET412"/>
  <c r="HES412"/>
  <c r="HER412"/>
  <c r="HEQ412"/>
  <c r="HEP412"/>
  <c r="HEO412"/>
  <c r="HEN412"/>
  <c r="HEM412"/>
  <c r="HEL412"/>
  <c r="HEK412"/>
  <c r="HEJ412"/>
  <c r="HEI412"/>
  <c r="HEH412"/>
  <c r="HEG412"/>
  <c r="HEF412"/>
  <c r="HEE412"/>
  <c r="HED412"/>
  <c r="HEC412"/>
  <c r="HEB412"/>
  <c r="HEA412"/>
  <c r="HDZ412"/>
  <c r="HDY412"/>
  <c r="HDX412"/>
  <c r="HDW412"/>
  <c r="HDV412"/>
  <c r="HDU412"/>
  <c r="HDT412"/>
  <c r="HDS412"/>
  <c r="HDR412"/>
  <c r="HDQ412"/>
  <c r="HDP412"/>
  <c r="HDO412"/>
  <c r="HDN412"/>
  <c r="HDM412"/>
  <c r="HDL412"/>
  <c r="HDK412"/>
  <c r="HDJ412"/>
  <c r="HDI412"/>
  <c r="HDH412"/>
  <c r="HDG412"/>
  <c r="HDF412"/>
  <c r="HDE412"/>
  <c r="HDD412"/>
  <c r="HDC412"/>
  <c r="HDB412"/>
  <c r="HDA412"/>
  <c r="HCZ412"/>
  <c r="HCY412"/>
  <c r="HCX412"/>
  <c r="HCW412"/>
  <c r="HCV412"/>
  <c r="HCU412"/>
  <c r="HCT412"/>
  <c r="HCS412"/>
  <c r="HCR412"/>
  <c r="HCQ412"/>
  <c r="HCP412"/>
  <c r="HCO412"/>
  <c r="HCN412"/>
  <c r="HCM412"/>
  <c r="HCL412"/>
  <c r="HCK412"/>
  <c r="HCJ412"/>
  <c r="HCI412"/>
  <c r="HCH412"/>
  <c r="HCG412"/>
  <c r="HCF412"/>
  <c r="HCE412"/>
  <c r="HCD412"/>
  <c r="HCC412"/>
  <c r="HCB412"/>
  <c r="HCA412"/>
  <c r="HBZ412"/>
  <c r="HBY412"/>
  <c r="HBX412"/>
  <c r="HBW412"/>
  <c r="HBV412"/>
  <c r="HBU412"/>
  <c r="HBT412"/>
  <c r="HBS412"/>
  <c r="HBR412"/>
  <c r="HBQ412"/>
  <c r="HBP412"/>
  <c r="HBO412"/>
  <c r="HBN412"/>
  <c r="HBM412"/>
  <c r="HBL412"/>
  <c r="HBK412"/>
  <c r="HBJ412"/>
  <c r="HBI412"/>
  <c r="HBH412"/>
  <c r="HBG412"/>
  <c r="HBF412"/>
  <c r="HBE412"/>
  <c r="HBD412"/>
  <c r="HBC412"/>
  <c r="HBB412"/>
  <c r="HBA412"/>
  <c r="HAZ412"/>
  <c r="HAY412"/>
  <c r="HAX412"/>
  <c r="HAW412"/>
  <c r="HAV412"/>
  <c r="HAU412"/>
  <c r="HAT412"/>
  <c r="HAS412"/>
  <c r="HAR412"/>
  <c r="HAQ412"/>
  <c r="HAP412"/>
  <c r="HAO412"/>
  <c r="HAN412"/>
  <c r="HAM412"/>
  <c r="HAL412"/>
  <c r="HAK412"/>
  <c r="HAJ412"/>
  <c r="HAI412"/>
  <c r="HAH412"/>
  <c r="HAG412"/>
  <c r="HAF412"/>
  <c r="HAE412"/>
  <c r="HAD412"/>
  <c r="HAC412"/>
  <c r="HAB412"/>
  <c r="HAA412"/>
  <c r="GZZ412"/>
  <c r="GZY412"/>
  <c r="GZX412"/>
  <c r="GZW412"/>
  <c r="GZV412"/>
  <c r="GZU412"/>
  <c r="GZT412"/>
  <c r="GZS412"/>
  <c r="GZR412"/>
  <c r="GZQ412"/>
  <c r="GZP412"/>
  <c r="GZO412"/>
  <c r="GZN412"/>
  <c r="GZM412"/>
  <c r="GZL412"/>
  <c r="GZK412"/>
  <c r="GZJ412"/>
  <c r="GZI412"/>
  <c r="GZH412"/>
  <c r="GZG412"/>
  <c r="GZF412"/>
  <c r="GZE412"/>
  <c r="GZD412"/>
  <c r="GZC412"/>
  <c r="GZB412"/>
  <c r="GZA412"/>
  <c r="GYZ412"/>
  <c r="GYY412"/>
  <c r="GYX412"/>
  <c r="GYW412"/>
  <c r="GYV412"/>
  <c r="GYU412"/>
  <c r="GYT412"/>
  <c r="GYS412"/>
  <c r="GYR412"/>
  <c r="GYQ412"/>
  <c r="GYP412"/>
  <c r="GYO412"/>
  <c r="GYN412"/>
  <c r="GYM412"/>
  <c r="GYL412"/>
  <c r="GYK412"/>
  <c r="GYJ412"/>
  <c r="GYI412"/>
  <c r="GYH412"/>
  <c r="GYG412"/>
  <c r="GYF412"/>
  <c r="GYE412"/>
  <c r="GYD412"/>
  <c r="GYC412"/>
  <c r="GYB412"/>
  <c r="GYA412"/>
  <c r="GXZ412"/>
  <c r="GXY412"/>
  <c r="GXX412"/>
  <c r="GXW412"/>
  <c r="GXV412"/>
  <c r="GXU412"/>
  <c r="GXT412"/>
  <c r="GXS412"/>
  <c r="GXR412"/>
  <c r="GXQ412"/>
  <c r="GXP412"/>
  <c r="GXO412"/>
  <c r="GXN412"/>
  <c r="GXM412"/>
  <c r="GXL412"/>
  <c r="GXK412"/>
  <c r="GXJ412"/>
  <c r="GXI412"/>
  <c r="GXH412"/>
  <c r="GXG412"/>
  <c r="GXF412"/>
  <c r="GXE412"/>
  <c r="GXD412"/>
  <c r="GXC412"/>
  <c r="GXB412"/>
  <c r="GXA412"/>
  <c r="GWZ412"/>
  <c r="GWY412"/>
  <c r="GWX412"/>
  <c r="GWW412"/>
  <c r="GWV412"/>
  <c r="GWU412"/>
  <c r="GWT412"/>
  <c r="GWS412"/>
  <c r="GWR412"/>
  <c r="GWQ412"/>
  <c r="GWP412"/>
  <c r="GWO412"/>
  <c r="GWN412"/>
  <c r="GWM412"/>
  <c r="GWL412"/>
  <c r="GWK412"/>
  <c r="GWJ412"/>
  <c r="GWI412"/>
  <c r="GWH412"/>
  <c r="GWG412"/>
  <c r="GWF412"/>
  <c r="GWE412"/>
  <c r="GWD412"/>
  <c r="GWC412"/>
  <c r="GWB412"/>
  <c r="GWA412"/>
  <c r="GVZ412"/>
  <c r="GVY412"/>
  <c r="GVX412"/>
  <c r="GVW412"/>
  <c r="GVV412"/>
  <c r="GVU412"/>
  <c r="GVT412"/>
  <c r="GVS412"/>
  <c r="GVR412"/>
  <c r="GVQ412"/>
  <c r="GVP412"/>
  <c r="GVO412"/>
  <c r="GVN412"/>
  <c r="GVM412"/>
  <c r="GVL412"/>
  <c r="GVK412"/>
  <c r="GVJ412"/>
  <c r="GVI412"/>
  <c r="GVH412"/>
  <c r="GVG412"/>
  <c r="GVF412"/>
  <c r="GVE412"/>
  <c r="GVD412"/>
  <c r="GVC412"/>
  <c r="GVB412"/>
  <c r="GVA412"/>
  <c r="GUZ412"/>
  <c r="GUY412"/>
  <c r="GUX412"/>
  <c r="GUW412"/>
  <c r="GUV412"/>
  <c r="GUU412"/>
  <c r="GUT412"/>
  <c r="GUS412"/>
  <c r="GUR412"/>
  <c r="GUQ412"/>
  <c r="GUP412"/>
  <c r="GUO412"/>
  <c r="GUN412"/>
  <c r="GUM412"/>
  <c r="GUL412"/>
  <c r="GUK412"/>
  <c r="GUJ412"/>
  <c r="GUI412"/>
  <c r="GUH412"/>
  <c r="GUG412"/>
  <c r="GUF412"/>
  <c r="GUE412"/>
  <c r="GUD412"/>
  <c r="GUC412"/>
  <c r="GUB412"/>
  <c r="GUA412"/>
  <c r="GTZ412"/>
  <c r="GTY412"/>
  <c r="GTX412"/>
  <c r="GTW412"/>
  <c r="GTV412"/>
  <c r="GTU412"/>
  <c r="GTT412"/>
  <c r="GTS412"/>
  <c r="GTR412"/>
  <c r="GTQ412"/>
  <c r="GTP412"/>
  <c r="GTO412"/>
  <c r="GTN412"/>
  <c r="GTM412"/>
  <c r="GTL412"/>
  <c r="GTK412"/>
  <c r="GTJ412"/>
  <c r="GTI412"/>
  <c r="GTH412"/>
  <c r="GTG412"/>
  <c r="GTF412"/>
  <c r="GTE412"/>
  <c r="GTD412"/>
  <c r="GTC412"/>
  <c r="GTB412"/>
  <c r="GTA412"/>
  <c r="GSZ412"/>
  <c r="GSY412"/>
  <c r="GSX412"/>
  <c r="GSW412"/>
  <c r="GSV412"/>
  <c r="GSU412"/>
  <c r="GST412"/>
  <c r="GSS412"/>
  <c r="GSR412"/>
  <c r="GSQ412"/>
  <c r="GSP412"/>
  <c r="GSO412"/>
  <c r="GSN412"/>
  <c r="GSM412"/>
  <c r="GSL412"/>
  <c r="GSK412"/>
  <c r="GSJ412"/>
  <c r="GSI412"/>
  <c r="GSH412"/>
  <c r="GSG412"/>
  <c r="GSF412"/>
  <c r="GSE412"/>
  <c r="GSD412"/>
  <c r="GSC412"/>
  <c r="GSB412"/>
  <c r="GSA412"/>
  <c r="GRZ412"/>
  <c r="GRY412"/>
  <c r="GRX412"/>
  <c r="GRW412"/>
  <c r="GRV412"/>
  <c r="GRU412"/>
  <c r="GRT412"/>
  <c r="GRS412"/>
  <c r="GRR412"/>
  <c r="GRQ412"/>
  <c r="GRP412"/>
  <c r="GRO412"/>
  <c r="GRN412"/>
  <c r="GRM412"/>
  <c r="GRL412"/>
  <c r="GRK412"/>
  <c r="GRJ412"/>
  <c r="GRI412"/>
  <c r="GRH412"/>
  <c r="GRG412"/>
  <c r="GRF412"/>
  <c r="GRE412"/>
  <c r="GRD412"/>
  <c r="GRC412"/>
  <c r="GRB412"/>
  <c r="GRA412"/>
  <c r="GQZ412"/>
  <c r="GQY412"/>
  <c r="GQX412"/>
  <c r="GQW412"/>
  <c r="GQV412"/>
  <c r="GQU412"/>
  <c r="GQT412"/>
  <c r="GQS412"/>
  <c r="GQR412"/>
  <c r="GQQ412"/>
  <c r="GQP412"/>
  <c r="GQO412"/>
  <c r="GQN412"/>
  <c r="GQM412"/>
  <c r="GQL412"/>
  <c r="GQK412"/>
  <c r="GQJ412"/>
  <c r="GQI412"/>
  <c r="GQH412"/>
  <c r="GQG412"/>
  <c r="GQF412"/>
  <c r="GQE412"/>
  <c r="GQD412"/>
  <c r="GQC412"/>
  <c r="GQB412"/>
  <c r="GQA412"/>
  <c r="GPZ412"/>
  <c r="GPY412"/>
  <c r="GPX412"/>
  <c r="GPW412"/>
  <c r="GPV412"/>
  <c r="GPU412"/>
  <c r="GPT412"/>
  <c r="GPS412"/>
  <c r="GPR412"/>
  <c r="GPQ412"/>
  <c r="GPP412"/>
  <c r="GPO412"/>
  <c r="GPN412"/>
  <c r="GPM412"/>
  <c r="GPL412"/>
  <c r="GPK412"/>
  <c r="GPJ412"/>
  <c r="GPI412"/>
  <c r="GPH412"/>
  <c r="GPG412"/>
  <c r="GPF412"/>
  <c r="GPE412"/>
  <c r="GPD412"/>
  <c r="GPC412"/>
  <c r="GPB412"/>
  <c r="GPA412"/>
  <c r="GOZ412"/>
  <c r="GOY412"/>
  <c r="GOX412"/>
  <c r="GOW412"/>
  <c r="GOV412"/>
  <c r="GOU412"/>
  <c r="GOT412"/>
  <c r="GOS412"/>
  <c r="GOR412"/>
  <c r="GOQ412"/>
  <c r="GOP412"/>
  <c r="GOO412"/>
  <c r="GON412"/>
  <c r="GOM412"/>
  <c r="GOL412"/>
  <c r="GOK412"/>
  <c r="GOJ412"/>
  <c r="GOI412"/>
  <c r="GOH412"/>
  <c r="GOG412"/>
  <c r="GOF412"/>
  <c r="GOE412"/>
  <c r="GOD412"/>
  <c r="GOC412"/>
  <c r="GOB412"/>
  <c r="GOA412"/>
  <c r="GNZ412"/>
  <c r="GNY412"/>
  <c r="GNX412"/>
  <c r="GNW412"/>
  <c r="GNV412"/>
  <c r="GNU412"/>
  <c r="GNT412"/>
  <c r="GNS412"/>
  <c r="GNR412"/>
  <c r="GNQ412"/>
  <c r="GNP412"/>
  <c r="GNO412"/>
  <c r="GNN412"/>
  <c r="GNM412"/>
  <c r="GNL412"/>
  <c r="GNK412"/>
  <c r="GNJ412"/>
  <c r="GNI412"/>
  <c r="GNH412"/>
  <c r="GNG412"/>
  <c r="GNF412"/>
  <c r="GNE412"/>
  <c r="GND412"/>
  <c r="GNC412"/>
  <c r="GNB412"/>
  <c r="GNA412"/>
  <c r="GMZ412"/>
  <c r="GMY412"/>
  <c r="GMX412"/>
  <c r="GMW412"/>
  <c r="GMV412"/>
  <c r="GMU412"/>
  <c r="GMT412"/>
  <c r="GMS412"/>
  <c r="GMR412"/>
  <c r="GMQ412"/>
  <c r="GMP412"/>
  <c r="GMO412"/>
  <c r="GMN412"/>
  <c r="GMM412"/>
  <c r="GML412"/>
  <c r="GMK412"/>
  <c r="GMJ412"/>
  <c r="GMI412"/>
  <c r="GMH412"/>
  <c r="GMG412"/>
  <c r="GMF412"/>
  <c r="GME412"/>
  <c r="GMD412"/>
  <c r="GMC412"/>
  <c r="GMB412"/>
  <c r="GMA412"/>
  <c r="GLZ412"/>
  <c r="GLY412"/>
  <c r="GLX412"/>
  <c r="GLW412"/>
  <c r="GLV412"/>
  <c r="GLU412"/>
  <c r="GLT412"/>
  <c r="GLS412"/>
  <c r="GLR412"/>
  <c r="GLQ412"/>
  <c r="GLP412"/>
  <c r="GLO412"/>
  <c r="GLN412"/>
  <c r="GLM412"/>
  <c r="GLL412"/>
  <c r="GLK412"/>
  <c r="GLJ412"/>
  <c r="GLI412"/>
  <c r="GLH412"/>
  <c r="GLG412"/>
  <c r="GLF412"/>
  <c r="GLE412"/>
  <c r="GLD412"/>
  <c r="GLC412"/>
  <c r="GLB412"/>
  <c r="GLA412"/>
  <c r="GKZ412"/>
  <c r="GKY412"/>
  <c r="GKX412"/>
  <c r="GKW412"/>
  <c r="GKV412"/>
  <c r="GKU412"/>
  <c r="GKT412"/>
  <c r="GKS412"/>
  <c r="GKR412"/>
  <c r="GKQ412"/>
  <c r="GKP412"/>
  <c r="GKO412"/>
  <c r="GKN412"/>
  <c r="GKM412"/>
  <c r="GKL412"/>
  <c r="GKK412"/>
  <c r="GKJ412"/>
  <c r="GKI412"/>
  <c r="GKH412"/>
  <c r="GKG412"/>
  <c r="GKF412"/>
  <c r="GKE412"/>
  <c r="GKD412"/>
  <c r="GKC412"/>
  <c r="GKB412"/>
  <c r="GKA412"/>
  <c r="GJZ412"/>
  <c r="GJY412"/>
  <c r="GJX412"/>
  <c r="GJW412"/>
  <c r="GJV412"/>
  <c r="GJU412"/>
  <c r="GJT412"/>
  <c r="GJS412"/>
  <c r="GJR412"/>
  <c r="GJQ412"/>
  <c r="GJP412"/>
  <c r="GJO412"/>
  <c r="GJN412"/>
  <c r="GJM412"/>
  <c r="GJL412"/>
  <c r="GJK412"/>
  <c r="GJJ412"/>
  <c r="GJI412"/>
  <c r="GJH412"/>
  <c r="GJG412"/>
  <c r="GJF412"/>
  <c r="GJE412"/>
  <c r="GJD412"/>
  <c r="GJC412"/>
  <c r="GJB412"/>
  <c r="GJA412"/>
  <c r="GIZ412"/>
  <c r="GIY412"/>
  <c r="GIX412"/>
  <c r="GIW412"/>
  <c r="GIV412"/>
  <c r="GIU412"/>
  <c r="GIT412"/>
  <c r="GIS412"/>
  <c r="GIR412"/>
  <c r="GIQ412"/>
  <c r="GIP412"/>
  <c r="GIO412"/>
  <c r="GIN412"/>
  <c r="GIM412"/>
  <c r="GIL412"/>
  <c r="GIK412"/>
  <c r="GIJ412"/>
  <c r="GII412"/>
  <c r="GIH412"/>
  <c r="GIG412"/>
  <c r="GIF412"/>
  <c r="GIE412"/>
  <c r="GID412"/>
  <c r="GIC412"/>
  <c r="GIB412"/>
  <c r="GIA412"/>
  <c r="GHZ412"/>
  <c r="GHY412"/>
  <c r="GHX412"/>
  <c r="GHW412"/>
  <c r="GHV412"/>
  <c r="GHU412"/>
  <c r="GHT412"/>
  <c r="GHS412"/>
  <c r="GHR412"/>
  <c r="GHQ412"/>
  <c r="GHP412"/>
  <c r="GHO412"/>
  <c r="GHN412"/>
  <c r="GHM412"/>
  <c r="GHL412"/>
  <c r="GHK412"/>
  <c r="GHJ412"/>
  <c r="GHI412"/>
  <c r="GHH412"/>
  <c r="GHG412"/>
  <c r="GHF412"/>
  <c r="GHE412"/>
  <c r="GHD412"/>
  <c r="GHC412"/>
  <c r="GHB412"/>
  <c r="GHA412"/>
  <c r="GGZ412"/>
  <c r="GGY412"/>
  <c r="GGX412"/>
  <c r="GGW412"/>
  <c r="GGV412"/>
  <c r="GGU412"/>
  <c r="GGT412"/>
  <c r="GGS412"/>
  <c r="GGR412"/>
  <c r="GGQ412"/>
  <c r="GGP412"/>
  <c r="GGO412"/>
  <c r="GGN412"/>
  <c r="GGM412"/>
  <c r="GGL412"/>
  <c r="GGK412"/>
  <c r="GGJ412"/>
  <c r="GGI412"/>
  <c r="GGH412"/>
  <c r="GGG412"/>
  <c r="GGF412"/>
  <c r="GGE412"/>
  <c r="GGD412"/>
  <c r="GGC412"/>
  <c r="GGB412"/>
  <c r="GGA412"/>
  <c r="GFZ412"/>
  <c r="GFY412"/>
  <c r="GFX412"/>
  <c r="GFW412"/>
  <c r="GFV412"/>
  <c r="GFU412"/>
  <c r="GFT412"/>
  <c r="GFS412"/>
  <c r="GFR412"/>
  <c r="GFQ412"/>
  <c r="GFP412"/>
  <c r="GFO412"/>
  <c r="GFN412"/>
  <c r="GFM412"/>
  <c r="GFL412"/>
  <c r="GFK412"/>
  <c r="GFJ412"/>
  <c r="GFI412"/>
  <c r="GFH412"/>
  <c r="GFG412"/>
  <c r="GFF412"/>
  <c r="GFE412"/>
  <c r="GFD412"/>
  <c r="GFC412"/>
  <c r="GFB412"/>
  <c r="GFA412"/>
  <c r="GEZ412"/>
  <c r="GEY412"/>
  <c r="GEX412"/>
  <c r="GEW412"/>
  <c r="GEV412"/>
  <c r="GEU412"/>
  <c r="GET412"/>
  <c r="GES412"/>
  <c r="GER412"/>
  <c r="GEQ412"/>
  <c r="GEP412"/>
  <c r="GEO412"/>
  <c r="GEN412"/>
  <c r="GEM412"/>
  <c r="GEL412"/>
  <c r="GEK412"/>
  <c r="GEJ412"/>
  <c r="GEI412"/>
  <c r="GEH412"/>
  <c r="GEG412"/>
  <c r="GEF412"/>
  <c r="GEE412"/>
  <c r="GED412"/>
  <c r="GEC412"/>
  <c r="GEB412"/>
  <c r="GEA412"/>
  <c r="GDZ412"/>
  <c r="GDY412"/>
  <c r="GDX412"/>
  <c r="GDW412"/>
  <c r="GDV412"/>
  <c r="GDU412"/>
  <c r="GDT412"/>
  <c r="GDS412"/>
  <c r="GDR412"/>
  <c r="GDQ412"/>
  <c r="GDP412"/>
  <c r="GDO412"/>
  <c r="GDN412"/>
  <c r="GDM412"/>
  <c r="GDL412"/>
  <c r="GDK412"/>
  <c r="GDJ412"/>
  <c r="GDI412"/>
  <c r="GDH412"/>
  <c r="GDG412"/>
  <c r="GDF412"/>
  <c r="GDE412"/>
  <c r="GDD412"/>
  <c r="GDC412"/>
  <c r="GDB412"/>
  <c r="GDA412"/>
  <c r="GCZ412"/>
  <c r="GCY412"/>
  <c r="GCX412"/>
  <c r="GCW412"/>
  <c r="GCV412"/>
  <c r="GCU412"/>
  <c r="GCT412"/>
  <c r="GCS412"/>
  <c r="GCR412"/>
  <c r="GCQ412"/>
  <c r="GCP412"/>
  <c r="GCO412"/>
  <c r="GCN412"/>
  <c r="GCM412"/>
  <c r="GCL412"/>
  <c r="GCK412"/>
  <c r="GCJ412"/>
  <c r="GCI412"/>
  <c r="GCH412"/>
  <c r="GCG412"/>
  <c r="GCF412"/>
  <c r="GCE412"/>
  <c r="GCD412"/>
  <c r="GCC412"/>
  <c r="GCB412"/>
  <c r="GCA412"/>
  <c r="GBZ412"/>
  <c r="GBY412"/>
  <c r="GBX412"/>
  <c r="GBW412"/>
  <c r="GBV412"/>
  <c r="GBU412"/>
  <c r="GBT412"/>
  <c r="GBS412"/>
  <c r="GBR412"/>
  <c r="GBQ412"/>
  <c r="GBP412"/>
  <c r="GBO412"/>
  <c r="GBN412"/>
  <c r="GBM412"/>
  <c r="GBL412"/>
  <c r="GBK412"/>
  <c r="GBJ412"/>
  <c r="GBI412"/>
  <c r="GBH412"/>
  <c r="GBG412"/>
  <c r="GBF412"/>
  <c r="GBE412"/>
  <c r="GBD412"/>
  <c r="GBC412"/>
  <c r="GBB412"/>
  <c r="GBA412"/>
  <c r="GAZ412"/>
  <c r="GAY412"/>
  <c r="GAX412"/>
  <c r="GAW412"/>
  <c r="GAV412"/>
  <c r="GAU412"/>
  <c r="GAT412"/>
  <c r="GAS412"/>
  <c r="GAR412"/>
  <c r="GAQ412"/>
  <c r="GAP412"/>
  <c r="GAO412"/>
  <c r="GAN412"/>
  <c r="GAM412"/>
  <c r="GAL412"/>
  <c r="GAK412"/>
  <c r="GAJ412"/>
  <c r="GAI412"/>
  <c r="GAH412"/>
  <c r="GAG412"/>
  <c r="GAF412"/>
  <c r="GAE412"/>
  <c r="GAD412"/>
  <c r="GAC412"/>
  <c r="GAB412"/>
  <c r="GAA412"/>
  <c r="FZZ412"/>
  <c r="FZY412"/>
  <c r="FZX412"/>
  <c r="FZW412"/>
  <c r="FZV412"/>
  <c r="FZU412"/>
  <c r="FZT412"/>
  <c r="FZS412"/>
  <c r="FZR412"/>
  <c r="FZQ412"/>
  <c r="FZP412"/>
  <c r="FZO412"/>
  <c r="FZN412"/>
  <c r="FZM412"/>
  <c r="FZL412"/>
  <c r="FZK412"/>
  <c r="FZJ412"/>
  <c r="FZI412"/>
  <c r="FZH412"/>
  <c r="FZG412"/>
  <c r="FZF412"/>
  <c r="FZE412"/>
  <c r="FZD412"/>
  <c r="FZC412"/>
  <c r="FZB412"/>
  <c r="FZA412"/>
  <c r="FYZ412"/>
  <c r="FYY412"/>
  <c r="FYX412"/>
  <c r="FYW412"/>
  <c r="FYV412"/>
  <c r="FYU412"/>
  <c r="FYT412"/>
  <c r="FYS412"/>
  <c r="FYR412"/>
  <c r="FYQ412"/>
  <c r="FYP412"/>
  <c r="FYO412"/>
  <c r="FYN412"/>
  <c r="FYM412"/>
  <c r="FYL412"/>
  <c r="FYK412"/>
  <c r="FYJ412"/>
  <c r="FYI412"/>
  <c r="FYH412"/>
  <c r="FYG412"/>
  <c r="FYF412"/>
  <c r="FYE412"/>
  <c r="FYD412"/>
  <c r="FYC412"/>
  <c r="FYB412"/>
  <c r="FYA412"/>
  <c r="FXZ412"/>
  <c r="FXY412"/>
  <c r="FXX412"/>
  <c r="FXW412"/>
  <c r="FXV412"/>
  <c r="FXU412"/>
  <c r="FXT412"/>
  <c r="FXS412"/>
  <c r="FXR412"/>
  <c r="FXQ412"/>
  <c r="FXP412"/>
  <c r="FXO412"/>
  <c r="FXN412"/>
  <c r="FXM412"/>
  <c r="FXL412"/>
  <c r="FXK412"/>
  <c r="FXJ412"/>
  <c r="FXI412"/>
  <c r="FXH412"/>
  <c r="FXG412"/>
  <c r="FXF412"/>
  <c r="FXE412"/>
  <c r="FXD412"/>
  <c r="FXC412"/>
  <c r="FXB412"/>
  <c r="FXA412"/>
  <c r="FWZ412"/>
  <c r="FWY412"/>
  <c r="FWX412"/>
  <c r="FWW412"/>
  <c r="FWV412"/>
  <c r="FWU412"/>
  <c r="FWT412"/>
  <c r="FWS412"/>
  <c r="FWR412"/>
  <c r="FWQ412"/>
  <c r="FWP412"/>
  <c r="FWO412"/>
  <c r="FWN412"/>
  <c r="FWM412"/>
  <c r="FWL412"/>
  <c r="FWK412"/>
  <c r="FWJ412"/>
  <c r="FWI412"/>
  <c r="FWH412"/>
  <c r="FWG412"/>
  <c r="FWF412"/>
  <c r="FWE412"/>
  <c r="FWD412"/>
  <c r="FWC412"/>
  <c r="FWB412"/>
  <c r="FWA412"/>
  <c r="FVZ412"/>
  <c r="FVY412"/>
  <c r="FVX412"/>
  <c r="FVW412"/>
  <c r="FVV412"/>
  <c r="FVU412"/>
  <c r="FVT412"/>
  <c r="FVS412"/>
  <c r="FVR412"/>
  <c r="FVQ412"/>
  <c r="FVP412"/>
  <c r="FVO412"/>
  <c r="FVN412"/>
  <c r="FVM412"/>
  <c r="FVL412"/>
  <c r="FVK412"/>
  <c r="FVJ412"/>
  <c r="FVI412"/>
  <c r="FVH412"/>
  <c r="FVG412"/>
  <c r="FVF412"/>
  <c r="FVE412"/>
  <c r="FVD412"/>
  <c r="FVC412"/>
  <c r="FVB412"/>
  <c r="FVA412"/>
  <c r="FUZ412"/>
  <c r="FUY412"/>
  <c r="FUX412"/>
  <c r="FUW412"/>
  <c r="FUV412"/>
  <c r="FUU412"/>
  <c r="FUT412"/>
  <c r="FUS412"/>
  <c r="FUR412"/>
  <c r="FUQ412"/>
  <c r="FUP412"/>
  <c r="FUO412"/>
  <c r="FUN412"/>
  <c r="FUM412"/>
  <c r="FUL412"/>
  <c r="FUK412"/>
  <c r="FUJ412"/>
  <c r="FUI412"/>
  <c r="FUH412"/>
  <c r="FUG412"/>
  <c r="FUF412"/>
  <c r="FUE412"/>
  <c r="FUD412"/>
  <c r="FUC412"/>
  <c r="FUB412"/>
  <c r="FUA412"/>
  <c r="FTZ412"/>
  <c r="FTY412"/>
  <c r="FTX412"/>
  <c r="FTW412"/>
  <c r="FTV412"/>
  <c r="FTU412"/>
  <c r="FTT412"/>
  <c r="FTS412"/>
  <c r="FTR412"/>
  <c r="FTQ412"/>
  <c r="FTP412"/>
  <c r="FTO412"/>
  <c r="FTN412"/>
  <c r="FTM412"/>
  <c r="FTL412"/>
  <c r="FTK412"/>
  <c r="FTJ412"/>
  <c r="FTI412"/>
  <c r="FTH412"/>
  <c r="FTG412"/>
  <c r="FTF412"/>
  <c r="FTE412"/>
  <c r="FTD412"/>
  <c r="FTC412"/>
  <c r="FTB412"/>
  <c r="FTA412"/>
  <c r="FSZ412"/>
  <c r="FSY412"/>
  <c r="FSX412"/>
  <c r="FSW412"/>
  <c r="FSV412"/>
  <c r="FSU412"/>
  <c r="FST412"/>
  <c r="FSS412"/>
  <c r="FSR412"/>
  <c r="FSQ412"/>
  <c r="FSP412"/>
  <c r="FSO412"/>
  <c r="FSN412"/>
  <c r="FSM412"/>
  <c r="FSL412"/>
  <c r="FSK412"/>
  <c r="FSJ412"/>
  <c r="FSI412"/>
  <c r="FSH412"/>
  <c r="FSG412"/>
  <c r="FSF412"/>
  <c r="FSE412"/>
  <c r="FSD412"/>
  <c r="FSC412"/>
  <c r="FSB412"/>
  <c r="FSA412"/>
  <c r="FRZ412"/>
  <c r="FRY412"/>
  <c r="FRX412"/>
  <c r="FRW412"/>
  <c r="FRV412"/>
  <c r="FRU412"/>
  <c r="FRT412"/>
  <c r="FRS412"/>
  <c r="FRR412"/>
  <c r="FRQ412"/>
  <c r="FRP412"/>
  <c r="FRO412"/>
  <c r="FRN412"/>
  <c r="FRM412"/>
  <c r="FRL412"/>
  <c r="FRK412"/>
  <c r="FRJ412"/>
  <c r="FRI412"/>
  <c r="FRH412"/>
  <c r="FRG412"/>
  <c r="FRF412"/>
  <c r="FRE412"/>
  <c r="FRD412"/>
  <c r="FRC412"/>
  <c r="FRB412"/>
  <c r="FRA412"/>
  <c r="FQZ412"/>
  <c r="FQY412"/>
  <c r="FQX412"/>
  <c r="FQW412"/>
  <c r="FQV412"/>
  <c r="FQU412"/>
  <c r="FQT412"/>
  <c r="FQS412"/>
  <c r="FQR412"/>
  <c r="FQQ412"/>
  <c r="FQP412"/>
  <c r="FQO412"/>
  <c r="FQN412"/>
  <c r="FQM412"/>
  <c r="FQL412"/>
  <c r="FQK412"/>
  <c r="FQJ412"/>
  <c r="FQI412"/>
  <c r="FQH412"/>
  <c r="FQG412"/>
  <c r="FQF412"/>
  <c r="FQE412"/>
  <c r="FQD412"/>
  <c r="FQC412"/>
  <c r="FQB412"/>
  <c r="FQA412"/>
  <c r="FPZ412"/>
  <c r="FPY412"/>
  <c r="FPX412"/>
  <c r="FPW412"/>
  <c r="FPV412"/>
  <c r="FPU412"/>
  <c r="FPT412"/>
  <c r="FPS412"/>
  <c r="FPR412"/>
  <c r="FPQ412"/>
  <c r="FPP412"/>
  <c r="FPO412"/>
  <c r="FPN412"/>
  <c r="FPM412"/>
  <c r="FPL412"/>
  <c r="FPK412"/>
  <c r="FPJ412"/>
  <c r="FPI412"/>
  <c r="FPH412"/>
  <c r="FPG412"/>
  <c r="FPF412"/>
  <c r="FPE412"/>
  <c r="FPD412"/>
  <c r="FPC412"/>
  <c r="FPB412"/>
  <c r="FPA412"/>
  <c r="FOZ412"/>
  <c r="FOY412"/>
  <c r="FOX412"/>
  <c r="FOW412"/>
  <c r="FOV412"/>
  <c r="FOU412"/>
  <c r="FOT412"/>
  <c r="FOS412"/>
  <c r="FOR412"/>
  <c r="FOQ412"/>
  <c r="FOP412"/>
  <c r="FOO412"/>
  <c r="FON412"/>
  <c r="FOM412"/>
  <c r="FOL412"/>
  <c r="FOK412"/>
  <c r="FOJ412"/>
  <c r="FOI412"/>
  <c r="FOH412"/>
  <c r="FOG412"/>
  <c r="FOF412"/>
  <c r="FOE412"/>
  <c r="FOD412"/>
  <c r="FOC412"/>
  <c r="FOB412"/>
  <c r="FOA412"/>
  <c r="FNZ412"/>
  <c r="FNY412"/>
  <c r="FNX412"/>
  <c r="FNW412"/>
  <c r="FNV412"/>
  <c r="FNU412"/>
  <c r="FNT412"/>
  <c r="FNS412"/>
  <c r="FNR412"/>
  <c r="FNQ412"/>
  <c r="FNP412"/>
  <c r="FNO412"/>
  <c r="FNN412"/>
  <c r="FNM412"/>
  <c r="FNL412"/>
  <c r="FNK412"/>
  <c r="FNJ412"/>
  <c r="FNI412"/>
  <c r="FNH412"/>
  <c r="FNG412"/>
  <c r="FNF412"/>
  <c r="FNE412"/>
  <c r="FND412"/>
  <c r="FNC412"/>
  <c r="FNB412"/>
  <c r="FNA412"/>
  <c r="FMZ412"/>
  <c r="FMY412"/>
  <c r="FMX412"/>
  <c r="FMW412"/>
  <c r="FMV412"/>
  <c r="FMU412"/>
  <c r="FMT412"/>
  <c r="FMS412"/>
  <c r="FMR412"/>
  <c r="FMQ412"/>
  <c r="FMP412"/>
  <c r="FMO412"/>
  <c r="FMN412"/>
  <c r="FMM412"/>
  <c r="FML412"/>
  <c r="FMK412"/>
  <c r="FMJ412"/>
  <c r="FMI412"/>
  <c r="FMH412"/>
  <c r="FMG412"/>
  <c r="FMF412"/>
  <c r="FME412"/>
  <c r="FMD412"/>
  <c r="FMC412"/>
  <c r="FMB412"/>
  <c r="FMA412"/>
  <c r="FLZ412"/>
  <c r="FLY412"/>
  <c r="FLX412"/>
  <c r="FLW412"/>
  <c r="FLV412"/>
  <c r="FLU412"/>
  <c r="FLT412"/>
  <c r="FLS412"/>
  <c r="FLR412"/>
  <c r="FLQ412"/>
  <c r="FLP412"/>
  <c r="FLO412"/>
  <c r="FLN412"/>
  <c r="FLM412"/>
  <c r="FLL412"/>
  <c r="FLK412"/>
  <c r="FLJ412"/>
  <c r="FLI412"/>
  <c r="FLH412"/>
  <c r="FLG412"/>
  <c r="FLF412"/>
  <c r="FLE412"/>
  <c r="FLD412"/>
  <c r="FLC412"/>
  <c r="FLB412"/>
  <c r="FLA412"/>
  <c r="FKZ412"/>
  <c r="FKY412"/>
  <c r="FKX412"/>
  <c r="FKW412"/>
  <c r="FKV412"/>
  <c r="FKU412"/>
  <c r="FKT412"/>
  <c r="FKS412"/>
  <c r="FKR412"/>
  <c r="FKQ412"/>
  <c r="FKP412"/>
  <c r="FKO412"/>
  <c r="FKN412"/>
  <c r="FKM412"/>
  <c r="FKL412"/>
  <c r="FKK412"/>
  <c r="FKJ412"/>
  <c r="FKI412"/>
  <c r="FKH412"/>
  <c r="FKG412"/>
  <c r="FKF412"/>
  <c r="FKE412"/>
  <c r="FKD412"/>
  <c r="FKC412"/>
  <c r="FKB412"/>
  <c r="FKA412"/>
  <c r="FJZ412"/>
  <c r="FJY412"/>
  <c r="FJX412"/>
  <c r="FJW412"/>
  <c r="FJV412"/>
  <c r="FJU412"/>
  <c r="FJT412"/>
  <c r="FJS412"/>
  <c r="FJR412"/>
  <c r="FJQ412"/>
  <c r="FJP412"/>
  <c r="FJO412"/>
  <c r="FJN412"/>
  <c r="FJM412"/>
  <c r="FJL412"/>
  <c r="FJK412"/>
  <c r="FJJ412"/>
  <c r="FJI412"/>
  <c r="FJH412"/>
  <c r="FJG412"/>
  <c r="FJF412"/>
  <c r="FJE412"/>
  <c r="FJD412"/>
  <c r="FJC412"/>
  <c r="FJB412"/>
  <c r="FJA412"/>
  <c r="FIZ412"/>
  <c r="FIY412"/>
  <c r="FIX412"/>
  <c r="FIW412"/>
  <c r="FIV412"/>
  <c r="FIU412"/>
  <c r="FIT412"/>
  <c r="FIS412"/>
  <c r="FIR412"/>
  <c r="FIQ412"/>
  <c r="FIP412"/>
  <c r="FIO412"/>
  <c r="FIN412"/>
  <c r="FIM412"/>
  <c r="FIL412"/>
  <c r="FIK412"/>
  <c r="FIJ412"/>
  <c r="FII412"/>
  <c r="FIH412"/>
  <c r="FIG412"/>
  <c r="FIF412"/>
  <c r="FIE412"/>
  <c r="FID412"/>
  <c r="FIC412"/>
  <c r="FIB412"/>
  <c r="FIA412"/>
  <c r="FHZ412"/>
  <c r="FHY412"/>
  <c r="FHX412"/>
  <c r="FHW412"/>
  <c r="FHV412"/>
  <c r="FHU412"/>
  <c r="FHT412"/>
  <c r="FHS412"/>
  <c r="FHR412"/>
  <c r="FHQ412"/>
  <c r="FHP412"/>
  <c r="FHO412"/>
  <c r="FHN412"/>
  <c r="FHM412"/>
  <c r="FHL412"/>
  <c r="FHK412"/>
  <c r="FHJ412"/>
  <c r="FHI412"/>
  <c r="FHH412"/>
  <c r="FHG412"/>
  <c r="FHF412"/>
  <c r="FHE412"/>
  <c r="FHD412"/>
  <c r="FHC412"/>
  <c r="FHB412"/>
  <c r="FHA412"/>
  <c r="FGZ412"/>
  <c r="FGY412"/>
  <c r="FGX412"/>
  <c r="FGW412"/>
  <c r="FGV412"/>
  <c r="FGU412"/>
  <c r="FGT412"/>
  <c r="FGS412"/>
  <c r="FGR412"/>
  <c r="FGQ412"/>
  <c r="FGP412"/>
  <c r="FGO412"/>
  <c r="FGN412"/>
  <c r="FGM412"/>
  <c r="FGL412"/>
  <c r="FGK412"/>
  <c r="FGJ412"/>
  <c r="FGI412"/>
  <c r="FGH412"/>
  <c r="FGG412"/>
  <c r="FGF412"/>
  <c r="FGE412"/>
  <c r="FGD412"/>
  <c r="FGC412"/>
  <c r="FGB412"/>
  <c r="FGA412"/>
  <c r="FFZ412"/>
  <c r="FFY412"/>
  <c r="FFX412"/>
  <c r="FFW412"/>
  <c r="FFV412"/>
  <c r="FFU412"/>
  <c r="FFT412"/>
  <c r="FFS412"/>
  <c r="FFR412"/>
  <c r="FFQ412"/>
  <c r="FFP412"/>
  <c r="FFO412"/>
  <c r="FFN412"/>
  <c r="FFM412"/>
  <c r="FFL412"/>
  <c r="FFK412"/>
  <c r="FFJ412"/>
  <c r="FFI412"/>
  <c r="FFH412"/>
  <c r="FFG412"/>
  <c r="FFF412"/>
  <c r="FFE412"/>
  <c r="FFD412"/>
  <c r="FFC412"/>
  <c r="FFB412"/>
  <c r="FFA412"/>
  <c r="FEZ412"/>
  <c r="FEY412"/>
  <c r="FEX412"/>
  <c r="FEW412"/>
  <c r="FEV412"/>
  <c r="FEU412"/>
  <c r="FET412"/>
  <c r="FES412"/>
  <c r="FER412"/>
  <c r="FEQ412"/>
  <c r="FEP412"/>
  <c r="FEO412"/>
  <c r="FEN412"/>
  <c r="FEM412"/>
  <c r="FEL412"/>
  <c r="FEK412"/>
  <c r="FEJ412"/>
  <c r="FEI412"/>
  <c r="FEH412"/>
  <c r="FEG412"/>
  <c r="FEF412"/>
  <c r="FEE412"/>
  <c r="FED412"/>
  <c r="FEC412"/>
  <c r="FEB412"/>
  <c r="FEA412"/>
  <c r="FDZ412"/>
  <c r="FDY412"/>
  <c r="FDX412"/>
  <c r="FDW412"/>
  <c r="FDV412"/>
  <c r="FDU412"/>
  <c r="FDT412"/>
  <c r="FDS412"/>
  <c r="FDR412"/>
  <c r="FDQ412"/>
  <c r="FDP412"/>
  <c r="FDO412"/>
  <c r="FDN412"/>
  <c r="FDM412"/>
  <c r="FDL412"/>
  <c r="FDK412"/>
  <c r="FDJ412"/>
  <c r="FDI412"/>
  <c r="FDH412"/>
  <c r="FDG412"/>
  <c r="FDF412"/>
  <c r="FDE412"/>
  <c r="FDD412"/>
  <c r="FDC412"/>
  <c r="FDB412"/>
  <c r="FDA412"/>
  <c r="FCZ412"/>
  <c r="FCY412"/>
  <c r="FCX412"/>
  <c r="FCW412"/>
  <c r="FCV412"/>
  <c r="FCU412"/>
  <c r="FCT412"/>
  <c r="FCS412"/>
  <c r="FCR412"/>
  <c r="FCQ412"/>
  <c r="FCP412"/>
  <c r="FCO412"/>
  <c r="FCN412"/>
  <c r="FCM412"/>
  <c r="FCL412"/>
  <c r="FCK412"/>
  <c r="FCJ412"/>
  <c r="FCI412"/>
  <c r="FCH412"/>
  <c r="FCG412"/>
  <c r="FCF412"/>
  <c r="FCE412"/>
  <c r="FCD412"/>
  <c r="FCC412"/>
  <c r="FCB412"/>
  <c r="FCA412"/>
  <c r="FBZ412"/>
  <c r="FBY412"/>
  <c r="FBX412"/>
  <c r="FBW412"/>
  <c r="FBV412"/>
  <c r="FBU412"/>
  <c r="FBT412"/>
  <c r="FBS412"/>
  <c r="FBR412"/>
  <c r="FBQ412"/>
  <c r="FBP412"/>
  <c r="FBO412"/>
  <c r="FBN412"/>
  <c r="FBM412"/>
  <c r="FBL412"/>
  <c r="FBK412"/>
  <c r="FBJ412"/>
  <c r="FBI412"/>
  <c r="FBH412"/>
  <c r="FBG412"/>
  <c r="FBF412"/>
  <c r="FBE412"/>
  <c r="FBD412"/>
  <c r="FBC412"/>
  <c r="FBB412"/>
  <c r="FBA412"/>
  <c r="FAZ412"/>
  <c r="FAY412"/>
  <c r="FAX412"/>
  <c r="FAW412"/>
  <c r="FAV412"/>
  <c r="FAU412"/>
  <c r="FAT412"/>
  <c r="FAS412"/>
  <c r="FAR412"/>
  <c r="FAQ412"/>
  <c r="FAP412"/>
  <c r="FAO412"/>
  <c r="FAN412"/>
  <c r="FAM412"/>
  <c r="FAL412"/>
  <c r="FAK412"/>
  <c r="FAJ412"/>
  <c r="FAI412"/>
  <c r="FAH412"/>
  <c r="FAG412"/>
  <c r="FAF412"/>
  <c r="FAE412"/>
  <c r="FAD412"/>
  <c r="FAC412"/>
  <c r="FAB412"/>
  <c r="FAA412"/>
  <c r="EZZ412"/>
  <c r="EZY412"/>
  <c r="EZX412"/>
  <c r="EZW412"/>
  <c r="EZV412"/>
  <c r="EZU412"/>
  <c r="EZT412"/>
  <c r="EZS412"/>
  <c r="EZR412"/>
  <c r="EZQ412"/>
  <c r="EZP412"/>
  <c r="EZO412"/>
  <c r="EZN412"/>
  <c r="EZM412"/>
  <c r="EZL412"/>
  <c r="EZK412"/>
  <c r="EZJ412"/>
  <c r="EZI412"/>
  <c r="EZH412"/>
  <c r="EZG412"/>
  <c r="EZF412"/>
  <c r="EZE412"/>
  <c r="EZD412"/>
  <c r="EZC412"/>
  <c r="EZB412"/>
  <c r="EZA412"/>
  <c r="EYZ412"/>
  <c r="EYY412"/>
  <c r="EYX412"/>
  <c r="EYW412"/>
  <c r="EYV412"/>
  <c r="EYU412"/>
  <c r="EYT412"/>
  <c r="EYS412"/>
  <c r="EYR412"/>
  <c r="EYQ412"/>
  <c r="EYP412"/>
  <c r="EYO412"/>
  <c r="EYN412"/>
  <c r="EYM412"/>
  <c r="EYL412"/>
  <c r="EYK412"/>
  <c r="EYJ412"/>
  <c r="EYI412"/>
  <c r="EYH412"/>
  <c r="EYG412"/>
  <c r="EYF412"/>
  <c r="EYE412"/>
  <c r="EYD412"/>
  <c r="EYC412"/>
  <c r="EYB412"/>
  <c r="EYA412"/>
  <c r="EXZ412"/>
  <c r="EXY412"/>
  <c r="EXX412"/>
  <c r="EXW412"/>
  <c r="EXV412"/>
  <c r="EXU412"/>
  <c r="EXT412"/>
  <c r="EXS412"/>
  <c r="EXR412"/>
  <c r="EXQ412"/>
  <c r="EXP412"/>
  <c r="EXO412"/>
  <c r="EXN412"/>
  <c r="EXM412"/>
  <c r="EXL412"/>
  <c r="EXK412"/>
  <c r="EXJ412"/>
  <c r="EXI412"/>
  <c r="EXH412"/>
  <c r="EXG412"/>
  <c r="EXF412"/>
  <c r="EXE412"/>
  <c r="EXD412"/>
  <c r="EXC412"/>
  <c r="EXB412"/>
  <c r="EXA412"/>
  <c r="EWZ412"/>
  <c r="EWY412"/>
  <c r="EWX412"/>
  <c r="EWW412"/>
  <c r="EWV412"/>
  <c r="EWU412"/>
  <c r="EWT412"/>
  <c r="EWS412"/>
  <c r="EWR412"/>
  <c r="EWQ412"/>
  <c r="EWP412"/>
  <c r="EWO412"/>
  <c r="EWN412"/>
  <c r="EWM412"/>
  <c r="EWL412"/>
  <c r="EWK412"/>
  <c r="EWJ412"/>
  <c r="EWI412"/>
  <c r="EWH412"/>
  <c r="EWG412"/>
  <c r="EWF412"/>
  <c r="EWE412"/>
  <c r="EWD412"/>
  <c r="EWC412"/>
  <c r="EWB412"/>
  <c r="EWA412"/>
  <c r="EVZ412"/>
  <c r="EVY412"/>
  <c r="EVX412"/>
  <c r="EVW412"/>
  <c r="EVV412"/>
  <c r="EVU412"/>
  <c r="EVT412"/>
  <c r="EVS412"/>
  <c r="EVR412"/>
  <c r="EVQ412"/>
  <c r="EVP412"/>
  <c r="EVO412"/>
  <c r="EVN412"/>
  <c r="EVM412"/>
  <c r="EVL412"/>
  <c r="EVK412"/>
  <c r="EVJ412"/>
  <c r="EVI412"/>
  <c r="EVH412"/>
  <c r="EVG412"/>
  <c r="EVF412"/>
  <c r="EVE412"/>
  <c r="EVD412"/>
  <c r="EVC412"/>
  <c r="EVB412"/>
  <c r="EVA412"/>
  <c r="EUZ412"/>
  <c r="EUY412"/>
  <c r="EUX412"/>
  <c r="EUW412"/>
  <c r="EUV412"/>
  <c r="EUU412"/>
  <c r="EUT412"/>
  <c r="EUS412"/>
  <c r="EUR412"/>
  <c r="EUQ412"/>
  <c r="EUP412"/>
  <c r="EUO412"/>
  <c r="EUN412"/>
  <c r="EUM412"/>
  <c r="EUL412"/>
  <c r="EUK412"/>
  <c r="EUJ412"/>
  <c r="EUI412"/>
  <c r="EUH412"/>
  <c r="EUG412"/>
  <c r="EUF412"/>
  <c r="EUE412"/>
  <c r="EUD412"/>
  <c r="EUC412"/>
  <c r="EUB412"/>
  <c r="EUA412"/>
  <c r="ETZ412"/>
  <c r="ETY412"/>
  <c r="ETX412"/>
  <c r="ETW412"/>
  <c r="ETV412"/>
  <c r="ETU412"/>
  <c r="ETT412"/>
  <c r="ETS412"/>
  <c r="ETR412"/>
  <c r="ETQ412"/>
  <c r="ETP412"/>
  <c r="ETO412"/>
  <c r="ETN412"/>
  <c r="ETM412"/>
  <c r="ETL412"/>
  <c r="ETK412"/>
  <c r="ETJ412"/>
  <c r="ETI412"/>
  <c r="ETH412"/>
  <c r="ETG412"/>
  <c r="ETF412"/>
  <c r="ETE412"/>
  <c r="ETD412"/>
  <c r="ETC412"/>
  <c r="ETB412"/>
  <c r="ETA412"/>
  <c r="ESZ412"/>
  <c r="ESY412"/>
  <c r="ESX412"/>
  <c r="ESW412"/>
  <c r="ESV412"/>
  <c r="ESU412"/>
  <c r="EST412"/>
  <c r="ESS412"/>
  <c r="ESR412"/>
  <c r="ESQ412"/>
  <c r="ESP412"/>
  <c r="ESO412"/>
  <c r="ESN412"/>
  <c r="ESM412"/>
  <c r="ESL412"/>
  <c r="ESK412"/>
  <c r="ESJ412"/>
  <c r="ESI412"/>
  <c r="ESH412"/>
  <c r="ESG412"/>
  <c r="ESF412"/>
  <c r="ESE412"/>
  <c r="ESD412"/>
  <c r="ESC412"/>
  <c r="ESB412"/>
  <c r="ESA412"/>
  <c r="ERZ412"/>
  <c r="ERY412"/>
  <c r="ERX412"/>
  <c r="ERW412"/>
  <c r="ERV412"/>
  <c r="ERU412"/>
  <c r="ERT412"/>
  <c r="ERS412"/>
  <c r="ERR412"/>
  <c r="ERQ412"/>
  <c r="ERP412"/>
  <c r="ERO412"/>
  <c r="ERN412"/>
  <c r="ERM412"/>
  <c r="ERL412"/>
  <c r="ERK412"/>
  <c r="ERJ412"/>
  <c r="ERI412"/>
  <c r="ERH412"/>
  <c r="ERG412"/>
  <c r="ERF412"/>
  <c r="ERE412"/>
  <c r="ERD412"/>
  <c r="ERC412"/>
  <c r="ERB412"/>
  <c r="ERA412"/>
  <c r="EQZ412"/>
  <c r="EQY412"/>
  <c r="EQX412"/>
  <c r="EQW412"/>
  <c r="EQV412"/>
  <c r="EQU412"/>
  <c r="EQT412"/>
  <c r="EQS412"/>
  <c r="EQR412"/>
  <c r="EQQ412"/>
  <c r="EQP412"/>
  <c r="EQO412"/>
  <c r="EQN412"/>
  <c r="EQM412"/>
  <c r="EQL412"/>
  <c r="EQK412"/>
  <c r="EQJ412"/>
  <c r="EQI412"/>
  <c r="EQH412"/>
  <c r="EQG412"/>
  <c r="EQF412"/>
  <c r="EQE412"/>
  <c r="EQD412"/>
  <c r="EQC412"/>
  <c r="EQB412"/>
  <c r="EQA412"/>
  <c r="EPZ412"/>
  <c r="EPY412"/>
  <c r="EPX412"/>
  <c r="EPW412"/>
  <c r="EPV412"/>
  <c r="EPU412"/>
  <c r="EPT412"/>
  <c r="EPS412"/>
  <c r="EPR412"/>
  <c r="EPQ412"/>
  <c r="EPP412"/>
  <c r="EPO412"/>
  <c r="EPN412"/>
  <c r="EPM412"/>
  <c r="EPL412"/>
  <c r="EPK412"/>
  <c r="EPJ412"/>
  <c r="EPI412"/>
  <c r="EPH412"/>
  <c r="EPG412"/>
  <c r="EPF412"/>
  <c r="EPE412"/>
  <c r="EPD412"/>
  <c r="EPC412"/>
  <c r="EPB412"/>
  <c r="EPA412"/>
  <c r="EOZ412"/>
  <c r="EOY412"/>
  <c r="EOX412"/>
  <c r="EOW412"/>
  <c r="EOV412"/>
  <c r="EOU412"/>
  <c r="EOT412"/>
  <c r="EOS412"/>
  <c r="EOR412"/>
  <c r="EOQ412"/>
  <c r="EOP412"/>
  <c r="EOO412"/>
  <c r="EON412"/>
  <c r="EOM412"/>
  <c r="EOL412"/>
  <c r="EOK412"/>
  <c r="EOJ412"/>
  <c r="EOI412"/>
  <c r="EOH412"/>
  <c r="EOG412"/>
  <c r="EOF412"/>
  <c r="EOE412"/>
  <c r="EOD412"/>
  <c r="EOC412"/>
  <c r="EOB412"/>
  <c r="EOA412"/>
  <c r="ENZ412"/>
  <c r="ENY412"/>
  <c r="ENX412"/>
  <c r="ENW412"/>
  <c r="ENV412"/>
  <c r="ENU412"/>
  <c r="ENT412"/>
  <c r="ENS412"/>
  <c r="ENR412"/>
  <c r="ENQ412"/>
  <c r="ENP412"/>
  <c r="ENO412"/>
  <c r="ENN412"/>
  <c r="ENM412"/>
  <c r="ENL412"/>
  <c r="ENK412"/>
  <c r="ENJ412"/>
  <c r="ENI412"/>
  <c r="ENH412"/>
  <c r="ENG412"/>
  <c r="ENF412"/>
  <c r="ENE412"/>
  <c r="END412"/>
  <c r="ENC412"/>
  <c r="ENB412"/>
  <c r="ENA412"/>
  <c r="EMZ412"/>
  <c r="EMY412"/>
  <c r="EMX412"/>
  <c r="EMW412"/>
  <c r="EMV412"/>
  <c r="EMU412"/>
  <c r="EMT412"/>
  <c r="EMS412"/>
  <c r="EMR412"/>
  <c r="EMQ412"/>
  <c r="EMP412"/>
  <c r="EMO412"/>
  <c r="EMN412"/>
  <c r="EMM412"/>
  <c r="EML412"/>
  <c r="EMK412"/>
  <c r="EMJ412"/>
  <c r="EMI412"/>
  <c r="EMH412"/>
  <c r="EMG412"/>
  <c r="EMF412"/>
  <c r="EME412"/>
  <c r="EMD412"/>
  <c r="EMC412"/>
  <c r="EMB412"/>
  <c r="EMA412"/>
  <c r="ELZ412"/>
  <c r="ELY412"/>
  <c r="ELX412"/>
  <c r="ELW412"/>
  <c r="ELV412"/>
  <c r="ELU412"/>
  <c r="ELT412"/>
  <c r="ELS412"/>
  <c r="ELR412"/>
  <c r="ELQ412"/>
  <c r="ELP412"/>
  <c r="ELO412"/>
  <c r="ELN412"/>
  <c r="ELM412"/>
  <c r="ELL412"/>
  <c r="ELK412"/>
  <c r="ELJ412"/>
  <c r="ELI412"/>
  <c r="ELH412"/>
  <c r="ELG412"/>
  <c r="ELF412"/>
  <c r="ELE412"/>
  <c r="ELD412"/>
  <c r="ELC412"/>
  <c r="ELB412"/>
  <c r="ELA412"/>
  <c r="EKZ412"/>
  <c r="EKY412"/>
  <c r="EKX412"/>
  <c r="EKW412"/>
  <c r="EKV412"/>
  <c r="EKU412"/>
  <c r="EKT412"/>
  <c r="EKS412"/>
  <c r="EKR412"/>
  <c r="EKQ412"/>
  <c r="EKP412"/>
  <c r="EKO412"/>
  <c r="EKN412"/>
  <c r="EKM412"/>
  <c r="EKL412"/>
  <c r="EKK412"/>
  <c r="EKJ412"/>
  <c r="EKI412"/>
  <c r="EKH412"/>
  <c r="EKG412"/>
  <c r="EKF412"/>
  <c r="EKE412"/>
  <c r="EKD412"/>
  <c r="EKC412"/>
  <c r="EKB412"/>
  <c r="EKA412"/>
  <c r="EJZ412"/>
  <c r="EJY412"/>
  <c r="EJX412"/>
  <c r="EJW412"/>
  <c r="EJV412"/>
  <c r="EJU412"/>
  <c r="EJT412"/>
  <c r="EJS412"/>
  <c r="EJR412"/>
  <c r="EJQ412"/>
  <c r="EJP412"/>
  <c r="EJO412"/>
  <c r="EJN412"/>
  <c r="EJM412"/>
  <c r="EJL412"/>
  <c r="EJK412"/>
  <c r="EJJ412"/>
  <c r="EJI412"/>
  <c r="EJH412"/>
  <c r="EJG412"/>
  <c r="EJF412"/>
  <c r="EJE412"/>
  <c r="EJD412"/>
  <c r="EJC412"/>
  <c r="EJB412"/>
  <c r="EJA412"/>
  <c r="EIZ412"/>
  <c r="EIY412"/>
  <c r="EIX412"/>
  <c r="EIW412"/>
  <c r="EIV412"/>
  <c r="EIU412"/>
  <c r="EIT412"/>
  <c r="EIS412"/>
  <c r="EIR412"/>
  <c r="EIQ412"/>
  <c r="EIP412"/>
  <c r="EIO412"/>
  <c r="EIN412"/>
  <c r="EIM412"/>
  <c r="EIL412"/>
  <c r="EIK412"/>
  <c r="EIJ412"/>
  <c r="EII412"/>
  <c r="EIH412"/>
  <c r="EIG412"/>
  <c r="EIF412"/>
  <c r="EIE412"/>
  <c r="EID412"/>
  <c r="EIC412"/>
  <c r="EIB412"/>
  <c r="EIA412"/>
  <c r="EHZ412"/>
  <c r="EHY412"/>
  <c r="EHX412"/>
  <c r="EHW412"/>
  <c r="EHV412"/>
  <c r="EHU412"/>
  <c r="EHT412"/>
  <c r="EHS412"/>
  <c r="EHR412"/>
  <c r="EHQ412"/>
  <c r="EHP412"/>
  <c r="EHO412"/>
  <c r="EHN412"/>
  <c r="EHM412"/>
  <c r="EHL412"/>
  <c r="EHK412"/>
  <c r="EHJ412"/>
  <c r="EHI412"/>
  <c r="EHH412"/>
  <c r="EHG412"/>
  <c r="EHF412"/>
  <c r="EHE412"/>
  <c r="EHD412"/>
  <c r="EHC412"/>
  <c r="EHB412"/>
  <c r="EHA412"/>
  <c r="EGZ412"/>
  <c r="EGY412"/>
  <c r="EGX412"/>
  <c r="EGW412"/>
  <c r="EGV412"/>
  <c r="EGU412"/>
  <c r="EGT412"/>
  <c r="EGS412"/>
  <c r="EGR412"/>
  <c r="EGQ412"/>
  <c r="EGP412"/>
  <c r="EGO412"/>
  <c r="EGN412"/>
  <c r="EGM412"/>
  <c r="EGL412"/>
  <c r="EGK412"/>
  <c r="EGJ412"/>
  <c r="EGI412"/>
  <c r="EGH412"/>
  <c r="EGG412"/>
  <c r="EGF412"/>
  <c r="EGE412"/>
  <c r="EGD412"/>
  <c r="EGC412"/>
  <c r="EGB412"/>
  <c r="EGA412"/>
  <c r="EFZ412"/>
  <c r="EFY412"/>
  <c r="EFX412"/>
  <c r="EFW412"/>
  <c r="EFV412"/>
  <c r="EFU412"/>
  <c r="EFT412"/>
  <c r="EFS412"/>
  <c r="EFR412"/>
  <c r="EFQ412"/>
  <c r="EFP412"/>
  <c r="EFO412"/>
  <c r="EFN412"/>
  <c r="EFM412"/>
  <c r="EFL412"/>
  <c r="EFK412"/>
  <c r="EFJ412"/>
  <c r="EFI412"/>
  <c r="EFH412"/>
  <c r="EFG412"/>
  <c r="EFF412"/>
  <c r="EFE412"/>
  <c r="EFD412"/>
  <c r="EFC412"/>
  <c r="EFB412"/>
  <c r="EFA412"/>
  <c r="EEZ412"/>
  <c r="EEY412"/>
  <c r="EEX412"/>
  <c r="EEW412"/>
  <c r="EEV412"/>
  <c r="EEU412"/>
  <c r="EET412"/>
  <c r="EES412"/>
  <c r="EER412"/>
  <c r="EEQ412"/>
  <c r="EEP412"/>
  <c r="EEO412"/>
  <c r="EEN412"/>
  <c r="EEM412"/>
  <c r="EEL412"/>
  <c r="EEK412"/>
  <c r="EEJ412"/>
  <c r="EEI412"/>
  <c r="EEH412"/>
  <c r="EEG412"/>
  <c r="EEF412"/>
  <c r="EEE412"/>
  <c r="EED412"/>
  <c r="EEC412"/>
  <c r="EEB412"/>
  <c r="EEA412"/>
  <c r="EDZ412"/>
  <c r="EDY412"/>
  <c r="EDX412"/>
  <c r="EDW412"/>
  <c r="EDV412"/>
  <c r="EDU412"/>
  <c r="EDT412"/>
  <c r="EDS412"/>
  <c r="EDR412"/>
  <c r="EDQ412"/>
  <c r="EDP412"/>
  <c r="EDO412"/>
  <c r="EDN412"/>
  <c r="EDM412"/>
  <c r="EDL412"/>
  <c r="EDK412"/>
  <c r="EDJ412"/>
  <c r="EDI412"/>
  <c r="EDH412"/>
  <c r="EDG412"/>
  <c r="EDF412"/>
  <c r="EDE412"/>
  <c r="EDD412"/>
  <c r="EDC412"/>
  <c r="EDB412"/>
  <c r="EDA412"/>
  <c r="ECZ412"/>
  <c r="ECY412"/>
  <c r="ECX412"/>
  <c r="ECW412"/>
  <c r="ECV412"/>
  <c r="ECU412"/>
  <c r="ECT412"/>
  <c r="ECS412"/>
  <c r="ECR412"/>
  <c r="ECQ412"/>
  <c r="ECP412"/>
  <c r="ECO412"/>
  <c r="ECN412"/>
  <c r="ECM412"/>
  <c r="ECL412"/>
  <c r="ECK412"/>
  <c r="ECJ412"/>
  <c r="ECI412"/>
  <c r="ECH412"/>
  <c r="ECG412"/>
  <c r="ECF412"/>
  <c r="ECE412"/>
  <c r="ECD412"/>
  <c r="ECC412"/>
  <c r="ECB412"/>
  <c r="ECA412"/>
  <c r="EBZ412"/>
  <c r="EBY412"/>
  <c r="EBX412"/>
  <c r="EBW412"/>
  <c r="EBV412"/>
  <c r="EBU412"/>
  <c r="EBT412"/>
  <c r="EBS412"/>
  <c r="EBR412"/>
  <c r="EBQ412"/>
  <c r="EBP412"/>
  <c r="EBO412"/>
  <c r="EBN412"/>
  <c r="EBM412"/>
  <c r="EBL412"/>
  <c r="EBK412"/>
  <c r="EBJ412"/>
  <c r="EBI412"/>
  <c r="EBH412"/>
  <c r="EBG412"/>
  <c r="EBF412"/>
  <c r="EBE412"/>
  <c r="EBD412"/>
  <c r="EBC412"/>
  <c r="EBB412"/>
  <c r="EBA412"/>
  <c r="EAZ412"/>
  <c r="EAY412"/>
  <c r="EAX412"/>
  <c r="EAW412"/>
  <c r="EAV412"/>
  <c r="EAU412"/>
  <c r="EAT412"/>
  <c r="EAS412"/>
  <c r="EAR412"/>
  <c r="EAQ412"/>
  <c r="EAP412"/>
  <c r="EAO412"/>
  <c r="EAN412"/>
  <c r="EAM412"/>
  <c r="EAL412"/>
  <c r="EAK412"/>
  <c r="EAJ412"/>
  <c r="EAI412"/>
  <c r="EAH412"/>
  <c r="EAG412"/>
  <c r="EAF412"/>
  <c r="EAE412"/>
  <c r="EAD412"/>
  <c r="EAC412"/>
  <c r="EAB412"/>
  <c r="EAA412"/>
  <c r="DZZ412"/>
  <c r="DZY412"/>
  <c r="DZX412"/>
  <c r="DZW412"/>
  <c r="DZV412"/>
  <c r="DZU412"/>
  <c r="DZT412"/>
  <c r="DZS412"/>
  <c r="DZR412"/>
  <c r="DZQ412"/>
  <c r="DZP412"/>
  <c r="DZO412"/>
  <c r="DZN412"/>
  <c r="DZM412"/>
  <c r="DZL412"/>
  <c r="DZK412"/>
  <c r="DZJ412"/>
  <c r="DZI412"/>
  <c r="DZH412"/>
  <c r="DZG412"/>
  <c r="DZF412"/>
  <c r="DZE412"/>
  <c r="DZD412"/>
  <c r="DZC412"/>
  <c r="DZB412"/>
  <c r="DZA412"/>
  <c r="DYZ412"/>
  <c r="DYY412"/>
  <c r="DYX412"/>
  <c r="DYW412"/>
  <c r="DYV412"/>
  <c r="DYU412"/>
  <c r="DYT412"/>
  <c r="DYS412"/>
  <c r="DYR412"/>
  <c r="DYQ412"/>
  <c r="DYP412"/>
  <c r="DYO412"/>
  <c r="DYN412"/>
  <c r="DYM412"/>
  <c r="DYL412"/>
  <c r="DYK412"/>
  <c r="DYJ412"/>
  <c r="DYI412"/>
  <c r="DYH412"/>
  <c r="DYG412"/>
  <c r="DYF412"/>
  <c r="DYE412"/>
  <c r="DYD412"/>
  <c r="DYC412"/>
  <c r="DYB412"/>
  <c r="DYA412"/>
  <c r="DXZ412"/>
  <c r="DXY412"/>
  <c r="DXX412"/>
  <c r="DXW412"/>
  <c r="DXV412"/>
  <c r="DXU412"/>
  <c r="DXT412"/>
  <c r="DXS412"/>
  <c r="DXR412"/>
  <c r="DXQ412"/>
  <c r="DXP412"/>
  <c r="DXO412"/>
  <c r="DXN412"/>
  <c r="DXM412"/>
  <c r="DXL412"/>
  <c r="DXK412"/>
  <c r="DXJ412"/>
  <c r="DXI412"/>
  <c r="DXH412"/>
  <c r="DXG412"/>
  <c r="DXF412"/>
  <c r="DXE412"/>
  <c r="DXD412"/>
  <c r="DXC412"/>
  <c r="DXB412"/>
  <c r="DXA412"/>
  <c r="DWZ412"/>
  <c r="DWY412"/>
  <c r="DWX412"/>
  <c r="DWW412"/>
  <c r="DWV412"/>
  <c r="DWU412"/>
  <c r="DWT412"/>
  <c r="DWS412"/>
  <c r="DWR412"/>
  <c r="DWQ412"/>
  <c r="DWP412"/>
  <c r="DWO412"/>
  <c r="DWN412"/>
  <c r="DWM412"/>
  <c r="DWL412"/>
  <c r="DWK412"/>
  <c r="DWJ412"/>
  <c r="DWI412"/>
  <c r="DWH412"/>
  <c r="DWG412"/>
  <c r="DWF412"/>
  <c r="DWE412"/>
  <c r="DWD412"/>
  <c r="DWC412"/>
  <c r="DWB412"/>
  <c r="DWA412"/>
  <c r="DVZ412"/>
  <c r="DVY412"/>
  <c r="DVX412"/>
  <c r="DVW412"/>
  <c r="DVV412"/>
  <c r="DVU412"/>
  <c r="DVT412"/>
  <c r="DVS412"/>
  <c r="DVR412"/>
  <c r="DVQ412"/>
  <c r="DVP412"/>
  <c r="DVO412"/>
  <c r="DVN412"/>
  <c r="DVM412"/>
  <c r="DVL412"/>
  <c r="DVK412"/>
  <c r="DVJ412"/>
  <c r="DVI412"/>
  <c r="DVH412"/>
  <c r="DVG412"/>
  <c r="DVF412"/>
  <c r="DVE412"/>
  <c r="DVD412"/>
  <c r="DVC412"/>
  <c r="DVB412"/>
  <c r="DVA412"/>
  <c r="DUZ412"/>
  <c r="DUY412"/>
  <c r="DUX412"/>
  <c r="DUW412"/>
  <c r="DUV412"/>
  <c r="DUU412"/>
  <c r="DUT412"/>
  <c r="DUS412"/>
  <c r="DUR412"/>
  <c r="DUQ412"/>
  <c r="DUP412"/>
  <c r="DUO412"/>
  <c r="DUN412"/>
  <c r="DUM412"/>
  <c r="DUL412"/>
  <c r="DUK412"/>
  <c r="DUJ412"/>
  <c r="DUI412"/>
  <c r="DUH412"/>
  <c r="DUG412"/>
  <c r="DUF412"/>
  <c r="DUE412"/>
  <c r="DUD412"/>
  <c r="DUC412"/>
  <c r="DUB412"/>
  <c r="DUA412"/>
  <c r="DTZ412"/>
  <c r="DTY412"/>
  <c r="DTX412"/>
  <c r="DTW412"/>
  <c r="DTV412"/>
  <c r="DTU412"/>
  <c r="DTT412"/>
  <c r="DTS412"/>
  <c r="DTR412"/>
  <c r="DTQ412"/>
  <c r="DTP412"/>
  <c r="DTO412"/>
  <c r="DTN412"/>
  <c r="DTM412"/>
  <c r="DTL412"/>
  <c r="DTK412"/>
  <c r="DTJ412"/>
  <c r="DTI412"/>
  <c r="DTH412"/>
  <c r="DTG412"/>
  <c r="DTF412"/>
  <c r="DTE412"/>
  <c r="DTD412"/>
  <c r="DTC412"/>
  <c r="DTB412"/>
  <c r="DTA412"/>
  <c r="DSZ412"/>
  <c r="DSY412"/>
  <c r="DSX412"/>
  <c r="DSW412"/>
  <c r="DSV412"/>
  <c r="DSU412"/>
  <c r="DST412"/>
  <c r="DSS412"/>
  <c r="DSR412"/>
  <c r="DSQ412"/>
  <c r="DSP412"/>
  <c r="DSO412"/>
  <c r="DSN412"/>
  <c r="DSM412"/>
  <c r="DSL412"/>
  <c r="DSK412"/>
  <c r="DSJ412"/>
  <c r="DSI412"/>
  <c r="DSH412"/>
  <c r="DSG412"/>
  <c r="DSF412"/>
  <c r="DSE412"/>
  <c r="DSD412"/>
  <c r="DSC412"/>
  <c r="DSB412"/>
  <c r="DSA412"/>
  <c r="DRZ412"/>
  <c r="DRY412"/>
  <c r="DRX412"/>
  <c r="DRW412"/>
  <c r="DRV412"/>
  <c r="DRU412"/>
  <c r="DRT412"/>
  <c r="DRS412"/>
  <c r="DRR412"/>
  <c r="DRQ412"/>
  <c r="DRP412"/>
  <c r="DRO412"/>
  <c r="DRN412"/>
  <c r="DRM412"/>
  <c r="DRL412"/>
  <c r="DRK412"/>
  <c r="DRJ412"/>
  <c r="DRI412"/>
  <c r="DRH412"/>
  <c r="DRG412"/>
  <c r="DRF412"/>
  <c r="DRE412"/>
  <c r="DRD412"/>
  <c r="DRC412"/>
  <c r="DRB412"/>
  <c r="DRA412"/>
  <c r="DQZ412"/>
  <c r="DQY412"/>
  <c r="DQX412"/>
  <c r="DQW412"/>
  <c r="DQV412"/>
  <c r="DQU412"/>
  <c r="DQT412"/>
  <c r="DQS412"/>
  <c r="DQR412"/>
  <c r="DQQ412"/>
  <c r="DQP412"/>
  <c r="DQO412"/>
  <c r="DQN412"/>
  <c r="DQM412"/>
  <c r="DQL412"/>
  <c r="DQK412"/>
  <c r="DQJ412"/>
  <c r="DQI412"/>
  <c r="DQH412"/>
  <c r="DQG412"/>
  <c r="DQF412"/>
  <c r="DQE412"/>
  <c r="DQD412"/>
  <c r="DQC412"/>
  <c r="DQB412"/>
  <c r="DQA412"/>
  <c r="DPZ412"/>
  <c r="DPY412"/>
  <c r="DPX412"/>
  <c r="DPW412"/>
  <c r="DPV412"/>
  <c r="DPU412"/>
  <c r="DPT412"/>
  <c r="DPS412"/>
  <c r="DPR412"/>
  <c r="DPQ412"/>
  <c r="DPP412"/>
  <c r="DPO412"/>
  <c r="DPN412"/>
  <c r="DPM412"/>
  <c r="DPL412"/>
  <c r="DPK412"/>
  <c r="DPJ412"/>
  <c r="DPI412"/>
  <c r="DPH412"/>
  <c r="DPG412"/>
  <c r="DPF412"/>
  <c r="DPE412"/>
  <c r="DPD412"/>
  <c r="DPC412"/>
  <c r="DPB412"/>
  <c r="DPA412"/>
  <c r="DOZ412"/>
  <c r="DOY412"/>
  <c r="DOX412"/>
  <c r="DOW412"/>
  <c r="DOV412"/>
  <c r="DOU412"/>
  <c r="DOT412"/>
  <c r="DOS412"/>
  <c r="DOR412"/>
  <c r="DOQ412"/>
  <c r="DOP412"/>
  <c r="DOO412"/>
  <c r="DON412"/>
  <c r="DOM412"/>
  <c r="DOL412"/>
  <c r="DOK412"/>
  <c r="DOJ412"/>
  <c r="DOI412"/>
  <c r="DOH412"/>
  <c r="DOG412"/>
  <c r="DOF412"/>
  <c r="DOE412"/>
  <c r="DOD412"/>
  <c r="DOC412"/>
  <c r="DOB412"/>
  <c r="DOA412"/>
  <c r="DNZ412"/>
  <c r="DNY412"/>
  <c r="DNX412"/>
  <c r="DNW412"/>
  <c r="DNV412"/>
  <c r="DNU412"/>
  <c r="DNT412"/>
  <c r="DNS412"/>
  <c r="DNR412"/>
  <c r="DNQ412"/>
  <c r="DNP412"/>
  <c r="DNO412"/>
  <c r="DNN412"/>
  <c r="DNM412"/>
  <c r="DNL412"/>
  <c r="DNK412"/>
  <c r="DNJ412"/>
  <c r="DNI412"/>
  <c r="DNH412"/>
  <c r="DNG412"/>
  <c r="DNF412"/>
  <c r="DNE412"/>
  <c r="DND412"/>
  <c r="DNC412"/>
  <c r="DNB412"/>
  <c r="DNA412"/>
  <c r="DMZ412"/>
  <c r="DMY412"/>
  <c r="DMX412"/>
  <c r="DMW412"/>
  <c r="DMV412"/>
  <c r="DMU412"/>
  <c r="DMT412"/>
  <c r="DMS412"/>
  <c r="DMR412"/>
  <c r="DMQ412"/>
  <c r="DMP412"/>
  <c r="DMO412"/>
  <c r="DMN412"/>
  <c r="DMM412"/>
  <c r="DML412"/>
  <c r="DMK412"/>
  <c r="DMJ412"/>
  <c r="DMI412"/>
  <c r="DMH412"/>
  <c r="DMG412"/>
  <c r="DMF412"/>
  <c r="DME412"/>
  <c r="DMD412"/>
  <c r="DMC412"/>
  <c r="DMB412"/>
  <c r="DMA412"/>
  <c r="DLZ412"/>
  <c r="DLY412"/>
  <c r="DLX412"/>
  <c r="DLW412"/>
  <c r="DLV412"/>
  <c r="DLU412"/>
  <c r="DLT412"/>
  <c r="DLS412"/>
  <c r="DLR412"/>
  <c r="DLQ412"/>
  <c r="DLP412"/>
  <c r="DLO412"/>
  <c r="DLN412"/>
  <c r="DLM412"/>
  <c r="DLL412"/>
  <c r="DLK412"/>
  <c r="DLJ412"/>
  <c r="DLI412"/>
  <c r="DLH412"/>
  <c r="DLG412"/>
  <c r="DLF412"/>
  <c r="DLE412"/>
  <c r="DLD412"/>
  <c r="DLC412"/>
  <c r="DLB412"/>
  <c r="DLA412"/>
  <c r="DKZ412"/>
  <c r="DKY412"/>
  <c r="DKX412"/>
  <c r="DKW412"/>
  <c r="DKV412"/>
  <c r="DKU412"/>
  <c r="DKT412"/>
  <c r="DKS412"/>
  <c r="DKR412"/>
  <c r="DKQ412"/>
  <c r="DKP412"/>
  <c r="DKO412"/>
  <c r="DKN412"/>
  <c r="DKM412"/>
  <c r="DKL412"/>
  <c r="DKK412"/>
  <c r="DKJ412"/>
  <c r="DKI412"/>
  <c r="DKH412"/>
  <c r="DKG412"/>
  <c r="DKF412"/>
  <c r="DKE412"/>
  <c r="DKD412"/>
  <c r="DKC412"/>
  <c r="DKB412"/>
  <c r="DKA412"/>
  <c r="DJZ412"/>
  <c r="DJY412"/>
  <c r="DJX412"/>
  <c r="DJW412"/>
  <c r="DJV412"/>
  <c r="DJU412"/>
  <c r="DJT412"/>
  <c r="DJS412"/>
  <c r="DJR412"/>
  <c r="DJQ412"/>
  <c r="DJP412"/>
  <c r="DJO412"/>
  <c r="DJN412"/>
  <c r="DJM412"/>
  <c r="DJL412"/>
  <c r="DJK412"/>
  <c r="DJJ412"/>
  <c r="DJI412"/>
  <c r="DJH412"/>
  <c r="DJG412"/>
  <c r="DJF412"/>
  <c r="DJE412"/>
  <c r="DJD412"/>
  <c r="DJC412"/>
  <c r="DJB412"/>
  <c r="DJA412"/>
  <c r="DIZ412"/>
  <c r="DIY412"/>
  <c r="DIX412"/>
  <c r="DIW412"/>
  <c r="DIV412"/>
  <c r="DIU412"/>
  <c r="DIT412"/>
  <c r="DIS412"/>
  <c r="DIR412"/>
  <c r="DIQ412"/>
  <c r="DIP412"/>
  <c r="DIO412"/>
  <c r="DIN412"/>
  <c r="DIM412"/>
  <c r="DIL412"/>
  <c r="DIK412"/>
  <c r="DIJ412"/>
  <c r="DII412"/>
  <c r="DIH412"/>
  <c r="DIG412"/>
  <c r="DIF412"/>
  <c r="DIE412"/>
  <c r="DID412"/>
  <c r="DIC412"/>
  <c r="DIB412"/>
  <c r="DIA412"/>
  <c r="DHZ412"/>
  <c r="DHY412"/>
  <c r="DHX412"/>
  <c r="DHW412"/>
  <c r="DHV412"/>
  <c r="DHU412"/>
  <c r="DHT412"/>
  <c r="DHS412"/>
  <c r="DHR412"/>
  <c r="DHQ412"/>
  <c r="DHP412"/>
  <c r="DHO412"/>
  <c r="DHN412"/>
  <c r="DHM412"/>
  <c r="DHL412"/>
  <c r="DHK412"/>
  <c r="DHJ412"/>
  <c r="DHI412"/>
  <c r="DHH412"/>
  <c r="DHG412"/>
  <c r="DHF412"/>
  <c r="DHE412"/>
  <c r="DHD412"/>
  <c r="DHC412"/>
  <c r="DHB412"/>
  <c r="DHA412"/>
  <c r="DGZ412"/>
  <c r="DGY412"/>
  <c r="DGX412"/>
  <c r="DGW412"/>
  <c r="DGV412"/>
  <c r="DGU412"/>
  <c r="DGT412"/>
  <c r="DGS412"/>
  <c r="DGR412"/>
  <c r="DGQ412"/>
  <c r="DGP412"/>
  <c r="DGO412"/>
  <c r="DGN412"/>
  <c r="DGM412"/>
  <c r="DGL412"/>
  <c r="DGK412"/>
  <c r="DGJ412"/>
  <c r="DGI412"/>
  <c r="DGH412"/>
  <c r="DGG412"/>
  <c r="DGF412"/>
  <c r="DGE412"/>
  <c r="DGD412"/>
  <c r="DGC412"/>
  <c r="DGB412"/>
  <c r="DGA412"/>
  <c r="DFZ412"/>
  <c r="DFY412"/>
  <c r="DFX412"/>
  <c r="DFW412"/>
  <c r="DFV412"/>
  <c r="DFU412"/>
  <c r="DFT412"/>
  <c r="DFS412"/>
  <c r="DFR412"/>
  <c r="DFQ412"/>
  <c r="DFP412"/>
  <c r="DFO412"/>
  <c r="DFN412"/>
  <c r="DFM412"/>
  <c r="DFL412"/>
  <c r="DFK412"/>
  <c r="DFJ412"/>
  <c r="DFI412"/>
  <c r="DFH412"/>
  <c r="DFG412"/>
  <c r="DFF412"/>
  <c r="DFE412"/>
  <c r="DFD412"/>
  <c r="DFC412"/>
  <c r="DFB412"/>
  <c r="DFA412"/>
  <c r="DEZ412"/>
  <c r="DEY412"/>
  <c r="DEX412"/>
  <c r="DEW412"/>
  <c r="DEV412"/>
  <c r="DEU412"/>
  <c r="DET412"/>
  <c r="DES412"/>
  <c r="DER412"/>
  <c r="DEQ412"/>
  <c r="DEP412"/>
  <c r="DEO412"/>
  <c r="DEN412"/>
  <c r="DEM412"/>
  <c r="DEL412"/>
  <c r="DEK412"/>
  <c r="DEJ412"/>
  <c r="DEI412"/>
  <c r="DEH412"/>
  <c r="DEG412"/>
  <c r="DEF412"/>
  <c r="DEE412"/>
  <c r="DED412"/>
  <c r="DEC412"/>
  <c r="DEB412"/>
  <c r="DEA412"/>
  <c r="DDZ412"/>
  <c r="DDY412"/>
  <c r="DDX412"/>
  <c r="DDW412"/>
  <c r="DDV412"/>
  <c r="DDU412"/>
  <c r="DDT412"/>
  <c r="DDS412"/>
  <c r="DDR412"/>
  <c r="DDQ412"/>
  <c r="DDP412"/>
  <c r="DDO412"/>
  <c r="DDN412"/>
  <c r="DDM412"/>
  <c r="DDL412"/>
  <c r="DDK412"/>
  <c r="DDJ412"/>
  <c r="DDI412"/>
  <c r="DDH412"/>
  <c r="DDG412"/>
  <c r="DDF412"/>
  <c r="DDE412"/>
  <c r="DDD412"/>
  <c r="DDC412"/>
  <c r="DDB412"/>
  <c r="DDA412"/>
  <c r="DCZ412"/>
  <c r="DCY412"/>
  <c r="DCX412"/>
  <c r="DCW412"/>
  <c r="DCV412"/>
  <c r="DCU412"/>
  <c r="DCT412"/>
  <c r="DCS412"/>
  <c r="DCR412"/>
  <c r="DCQ412"/>
  <c r="DCP412"/>
  <c r="DCO412"/>
  <c r="DCN412"/>
  <c r="DCM412"/>
  <c r="DCL412"/>
  <c r="DCK412"/>
  <c r="DCJ412"/>
  <c r="DCI412"/>
  <c r="DCH412"/>
  <c r="DCG412"/>
  <c r="DCF412"/>
  <c r="DCE412"/>
  <c r="DCD412"/>
  <c r="DCC412"/>
  <c r="DCB412"/>
  <c r="DCA412"/>
  <c r="DBZ412"/>
  <c r="DBY412"/>
  <c r="DBX412"/>
  <c r="DBW412"/>
  <c r="DBV412"/>
  <c r="DBU412"/>
  <c r="DBT412"/>
  <c r="DBS412"/>
  <c r="DBR412"/>
  <c r="DBQ412"/>
  <c r="DBP412"/>
  <c r="DBO412"/>
  <c r="DBN412"/>
  <c r="DBM412"/>
  <c r="DBL412"/>
  <c r="DBK412"/>
  <c r="DBJ412"/>
  <c r="DBI412"/>
  <c r="DBH412"/>
  <c r="DBG412"/>
  <c r="DBF412"/>
  <c r="DBE412"/>
  <c r="DBD412"/>
  <c r="DBC412"/>
  <c r="DBB412"/>
  <c r="DBA412"/>
  <c r="DAZ412"/>
  <c r="DAY412"/>
  <c r="DAX412"/>
  <c r="DAW412"/>
  <c r="DAV412"/>
  <c r="DAU412"/>
  <c r="DAT412"/>
  <c r="DAS412"/>
  <c r="DAR412"/>
  <c r="DAQ412"/>
  <c r="DAP412"/>
  <c r="DAO412"/>
  <c r="DAN412"/>
  <c r="DAM412"/>
  <c r="DAL412"/>
  <c r="DAK412"/>
  <c r="DAJ412"/>
  <c r="DAI412"/>
  <c r="DAH412"/>
  <c r="DAG412"/>
  <c r="DAF412"/>
  <c r="DAE412"/>
  <c r="DAD412"/>
  <c r="DAC412"/>
  <c r="DAB412"/>
  <c r="DAA412"/>
  <c r="CZZ412"/>
  <c r="CZY412"/>
  <c r="CZX412"/>
  <c r="CZW412"/>
  <c r="CZV412"/>
  <c r="CZU412"/>
  <c r="CZT412"/>
  <c r="CZS412"/>
  <c r="CZR412"/>
  <c r="CZQ412"/>
  <c r="CZP412"/>
  <c r="CZO412"/>
  <c r="CZN412"/>
  <c r="CZM412"/>
  <c r="CZL412"/>
  <c r="CZK412"/>
  <c r="CZJ412"/>
  <c r="CZI412"/>
  <c r="CZH412"/>
  <c r="CZG412"/>
  <c r="CZF412"/>
  <c r="CZE412"/>
  <c r="CZD412"/>
  <c r="CZC412"/>
  <c r="CZB412"/>
  <c r="CZA412"/>
  <c r="CYZ412"/>
  <c r="CYY412"/>
  <c r="CYX412"/>
  <c r="CYW412"/>
  <c r="CYV412"/>
  <c r="CYU412"/>
  <c r="CYT412"/>
  <c r="CYS412"/>
  <c r="CYR412"/>
  <c r="CYQ412"/>
  <c r="CYP412"/>
  <c r="CYO412"/>
  <c r="CYN412"/>
  <c r="CYM412"/>
  <c r="CYL412"/>
  <c r="CYK412"/>
  <c r="CYJ412"/>
  <c r="CYI412"/>
  <c r="CYH412"/>
  <c r="CYG412"/>
  <c r="CYF412"/>
  <c r="CYE412"/>
  <c r="CYD412"/>
  <c r="CYC412"/>
  <c r="CYB412"/>
  <c r="CYA412"/>
  <c r="CXZ412"/>
  <c r="CXY412"/>
  <c r="CXX412"/>
  <c r="CXW412"/>
  <c r="CXV412"/>
  <c r="CXU412"/>
  <c r="CXT412"/>
  <c r="CXS412"/>
  <c r="CXR412"/>
  <c r="CXQ412"/>
  <c r="CXP412"/>
  <c r="CXO412"/>
  <c r="CXN412"/>
  <c r="CXM412"/>
  <c r="CXL412"/>
  <c r="CXK412"/>
  <c r="CXJ412"/>
  <c r="CXI412"/>
  <c r="CXH412"/>
  <c r="CXG412"/>
  <c r="CXF412"/>
  <c r="CXE412"/>
  <c r="CXD412"/>
  <c r="CXC412"/>
  <c r="CXB412"/>
  <c r="CXA412"/>
  <c r="CWZ412"/>
  <c r="CWY412"/>
  <c r="CWX412"/>
  <c r="CWW412"/>
  <c r="CWV412"/>
  <c r="CWU412"/>
  <c r="CWT412"/>
  <c r="CWS412"/>
  <c r="CWR412"/>
  <c r="CWQ412"/>
  <c r="CWP412"/>
  <c r="CWO412"/>
  <c r="CWN412"/>
  <c r="CWM412"/>
  <c r="CWL412"/>
  <c r="CWK412"/>
  <c r="CWJ412"/>
  <c r="CWI412"/>
  <c r="CWH412"/>
  <c r="CWG412"/>
  <c r="CWF412"/>
  <c r="CWE412"/>
  <c r="CWD412"/>
  <c r="CWC412"/>
  <c r="CWB412"/>
  <c r="CWA412"/>
  <c r="CVZ412"/>
  <c r="CVY412"/>
  <c r="CVX412"/>
  <c r="CVW412"/>
  <c r="CVV412"/>
  <c r="CVU412"/>
  <c r="CVT412"/>
  <c r="CVS412"/>
  <c r="CVR412"/>
  <c r="CVQ412"/>
  <c r="CVP412"/>
  <c r="CVO412"/>
  <c r="CVN412"/>
  <c r="CVM412"/>
  <c r="CVL412"/>
  <c r="CVK412"/>
  <c r="CVJ412"/>
  <c r="CVI412"/>
  <c r="CVH412"/>
  <c r="CVG412"/>
  <c r="CVF412"/>
  <c r="CVE412"/>
  <c r="CVD412"/>
  <c r="CVC412"/>
  <c r="CVB412"/>
  <c r="CVA412"/>
  <c r="CUZ412"/>
  <c r="CUY412"/>
  <c r="CUX412"/>
  <c r="CUW412"/>
  <c r="CUV412"/>
  <c r="CUU412"/>
  <c r="CUT412"/>
  <c r="CUS412"/>
  <c r="CUR412"/>
  <c r="CUQ412"/>
  <c r="CUP412"/>
  <c r="CUO412"/>
  <c r="CUN412"/>
  <c r="CUM412"/>
  <c r="CUL412"/>
  <c r="CUK412"/>
  <c r="CUJ412"/>
  <c r="CUI412"/>
  <c r="CUH412"/>
  <c r="CUG412"/>
  <c r="CUF412"/>
  <c r="CUE412"/>
  <c r="CUD412"/>
  <c r="CUC412"/>
  <c r="CUB412"/>
  <c r="CUA412"/>
  <c r="CTZ412"/>
  <c r="CTY412"/>
  <c r="CTX412"/>
  <c r="CTW412"/>
  <c r="CTV412"/>
  <c r="CTU412"/>
  <c r="CTT412"/>
  <c r="CTS412"/>
  <c r="CTR412"/>
  <c r="CTQ412"/>
  <c r="CTP412"/>
  <c r="CTO412"/>
  <c r="CTN412"/>
  <c r="CTM412"/>
  <c r="CTL412"/>
  <c r="CTK412"/>
  <c r="CTJ412"/>
  <c r="CTI412"/>
  <c r="CTH412"/>
  <c r="CTG412"/>
  <c r="CTF412"/>
  <c r="CTE412"/>
  <c r="CTD412"/>
  <c r="CTC412"/>
  <c r="CTB412"/>
  <c r="CTA412"/>
  <c r="CSZ412"/>
  <c r="CSY412"/>
  <c r="CSX412"/>
  <c r="CSW412"/>
  <c r="CSV412"/>
  <c r="CSU412"/>
  <c r="CST412"/>
  <c r="CSS412"/>
  <c r="CSR412"/>
  <c r="CSQ412"/>
  <c r="CSP412"/>
  <c r="CSO412"/>
  <c r="CSN412"/>
  <c r="CSM412"/>
  <c r="CSL412"/>
  <c r="CSK412"/>
  <c r="CSJ412"/>
  <c r="CSI412"/>
  <c r="CSH412"/>
  <c r="CSG412"/>
  <c r="CSF412"/>
  <c r="CSE412"/>
  <c r="CSD412"/>
  <c r="CSC412"/>
  <c r="CSB412"/>
  <c r="CSA412"/>
  <c r="CRZ412"/>
  <c r="CRY412"/>
  <c r="CRX412"/>
  <c r="CRW412"/>
  <c r="CRV412"/>
  <c r="CRU412"/>
  <c r="CRT412"/>
  <c r="CRS412"/>
  <c r="CRR412"/>
  <c r="CRQ412"/>
  <c r="CRP412"/>
  <c r="CRO412"/>
  <c r="CRN412"/>
  <c r="CRM412"/>
  <c r="CRL412"/>
  <c r="CRK412"/>
  <c r="CRJ412"/>
  <c r="CRI412"/>
  <c r="CRH412"/>
  <c r="CRG412"/>
  <c r="CRF412"/>
  <c r="CRE412"/>
  <c r="CRD412"/>
  <c r="CRC412"/>
  <c r="CRB412"/>
  <c r="CRA412"/>
  <c r="CQZ412"/>
  <c r="CQY412"/>
  <c r="CQX412"/>
  <c r="CQW412"/>
  <c r="CQV412"/>
  <c r="CQU412"/>
  <c r="CQT412"/>
  <c r="CQS412"/>
  <c r="CQR412"/>
  <c r="CQQ412"/>
  <c r="CQP412"/>
  <c r="CQO412"/>
  <c r="CQN412"/>
  <c r="CQM412"/>
  <c r="CQL412"/>
  <c r="CQK412"/>
  <c r="CQJ412"/>
  <c r="CQI412"/>
  <c r="CQH412"/>
  <c r="CQG412"/>
  <c r="CQF412"/>
  <c r="CQE412"/>
  <c r="CQD412"/>
  <c r="CQC412"/>
  <c r="CQB412"/>
  <c r="CQA412"/>
  <c r="CPZ412"/>
  <c r="CPY412"/>
  <c r="CPX412"/>
  <c r="CPW412"/>
  <c r="CPV412"/>
  <c r="CPU412"/>
  <c r="CPT412"/>
  <c r="CPS412"/>
  <c r="CPR412"/>
  <c r="CPQ412"/>
  <c r="CPP412"/>
  <c r="CPO412"/>
  <c r="CPN412"/>
  <c r="CPM412"/>
  <c r="CPL412"/>
  <c r="CPK412"/>
  <c r="CPJ412"/>
  <c r="CPI412"/>
  <c r="CPH412"/>
  <c r="CPG412"/>
  <c r="CPF412"/>
  <c r="CPE412"/>
  <c r="CPD412"/>
  <c r="CPC412"/>
  <c r="CPB412"/>
  <c r="CPA412"/>
  <c r="COZ412"/>
  <c r="COY412"/>
  <c r="COX412"/>
  <c r="COW412"/>
  <c r="COV412"/>
  <c r="COU412"/>
  <c r="COT412"/>
  <c r="COS412"/>
  <c r="COR412"/>
  <c r="COQ412"/>
  <c r="COP412"/>
  <c r="COO412"/>
  <c r="CON412"/>
  <c r="COM412"/>
  <c r="COL412"/>
  <c r="COK412"/>
  <c r="COJ412"/>
  <c r="COI412"/>
  <c r="COH412"/>
  <c r="COG412"/>
  <c r="COF412"/>
  <c r="COE412"/>
  <c r="COD412"/>
  <c r="COC412"/>
  <c r="COB412"/>
  <c r="COA412"/>
  <c r="CNZ412"/>
  <c r="CNY412"/>
  <c r="CNX412"/>
  <c r="CNW412"/>
  <c r="CNV412"/>
  <c r="CNU412"/>
  <c r="CNT412"/>
  <c r="CNS412"/>
  <c r="CNR412"/>
  <c r="CNQ412"/>
  <c r="CNP412"/>
  <c r="CNO412"/>
  <c r="CNN412"/>
  <c r="CNM412"/>
  <c r="CNL412"/>
  <c r="CNK412"/>
  <c r="CNJ412"/>
  <c r="CNI412"/>
  <c r="CNH412"/>
  <c r="CNG412"/>
  <c r="CNF412"/>
  <c r="CNE412"/>
  <c r="CND412"/>
  <c r="CNC412"/>
  <c r="CNB412"/>
  <c r="CNA412"/>
  <c r="CMZ412"/>
  <c r="CMY412"/>
  <c r="CMX412"/>
  <c r="CMW412"/>
  <c r="CMV412"/>
  <c r="CMU412"/>
  <c r="CMT412"/>
  <c r="CMS412"/>
  <c r="CMR412"/>
  <c r="CMQ412"/>
  <c r="CMP412"/>
  <c r="CMO412"/>
  <c r="CMN412"/>
  <c r="CMM412"/>
  <c r="CML412"/>
  <c r="CMK412"/>
  <c r="CMJ412"/>
  <c r="CMI412"/>
  <c r="CMH412"/>
  <c r="CMG412"/>
  <c r="CMF412"/>
  <c r="CME412"/>
  <c r="CMD412"/>
  <c r="CMC412"/>
  <c r="CMB412"/>
  <c r="CMA412"/>
  <c r="CLZ412"/>
  <c r="CLY412"/>
  <c r="CLX412"/>
  <c r="CLW412"/>
  <c r="CLV412"/>
  <c r="CLU412"/>
  <c r="CLT412"/>
  <c r="CLS412"/>
  <c r="CLR412"/>
  <c r="CLQ412"/>
  <c r="CLP412"/>
  <c r="CLO412"/>
  <c r="CLN412"/>
  <c r="CLM412"/>
  <c r="CLL412"/>
  <c r="CLK412"/>
  <c r="CLJ412"/>
  <c r="CLI412"/>
  <c r="CLH412"/>
  <c r="CLG412"/>
  <c r="CLF412"/>
  <c r="CLE412"/>
  <c r="CLD412"/>
  <c r="CLC412"/>
  <c r="CLB412"/>
  <c r="CLA412"/>
  <c r="CKZ412"/>
  <c r="CKY412"/>
  <c r="CKX412"/>
  <c r="CKW412"/>
  <c r="CKV412"/>
  <c r="CKU412"/>
  <c r="CKT412"/>
  <c r="CKS412"/>
  <c r="CKR412"/>
  <c r="CKQ412"/>
  <c r="CKP412"/>
  <c r="CKO412"/>
  <c r="CKN412"/>
  <c r="CKM412"/>
  <c r="CKL412"/>
  <c r="CKK412"/>
  <c r="CKJ412"/>
  <c r="CKI412"/>
  <c r="CKH412"/>
  <c r="CKG412"/>
  <c r="CKF412"/>
  <c r="CKE412"/>
  <c r="CKD412"/>
  <c r="CKC412"/>
  <c r="CKB412"/>
  <c r="CKA412"/>
  <c r="CJZ412"/>
  <c r="CJY412"/>
  <c r="CJX412"/>
  <c r="CJW412"/>
  <c r="CJV412"/>
  <c r="CJU412"/>
  <c r="CJT412"/>
  <c r="CJS412"/>
  <c r="CJR412"/>
  <c r="CJQ412"/>
  <c r="CJP412"/>
  <c r="CJO412"/>
  <c r="CJN412"/>
  <c r="CJM412"/>
  <c r="CJL412"/>
  <c r="CJK412"/>
  <c r="CJJ412"/>
  <c r="CJI412"/>
  <c r="CJH412"/>
  <c r="CJG412"/>
  <c r="CJF412"/>
  <c r="CJE412"/>
  <c r="CJD412"/>
  <c r="CJC412"/>
  <c r="CJB412"/>
  <c r="CJA412"/>
  <c r="CIZ412"/>
  <c r="CIY412"/>
  <c r="CIX412"/>
  <c r="CIW412"/>
  <c r="CIV412"/>
  <c r="CIU412"/>
  <c r="CIT412"/>
  <c r="CIS412"/>
  <c r="CIR412"/>
  <c r="CIQ412"/>
  <c r="CIP412"/>
  <c r="CIO412"/>
  <c r="CIN412"/>
  <c r="CIM412"/>
  <c r="CIL412"/>
  <c r="CIK412"/>
  <c r="CIJ412"/>
  <c r="CII412"/>
  <c r="CIH412"/>
  <c r="CIG412"/>
  <c r="CIF412"/>
  <c r="CIE412"/>
  <c r="CID412"/>
  <c r="CIC412"/>
  <c r="CIB412"/>
  <c r="CIA412"/>
  <c r="CHZ412"/>
  <c r="CHY412"/>
  <c r="CHX412"/>
  <c r="CHW412"/>
  <c r="CHV412"/>
  <c r="CHU412"/>
  <c r="CHT412"/>
  <c r="CHS412"/>
  <c r="CHR412"/>
  <c r="CHQ412"/>
  <c r="CHP412"/>
  <c r="CHO412"/>
  <c r="CHN412"/>
  <c r="CHM412"/>
  <c r="CHL412"/>
  <c r="CHK412"/>
  <c r="CHJ412"/>
  <c r="CHI412"/>
  <c r="CHH412"/>
  <c r="CHG412"/>
  <c r="CHF412"/>
  <c r="CHE412"/>
  <c r="CHD412"/>
  <c r="CHC412"/>
  <c r="CHB412"/>
  <c r="CHA412"/>
  <c r="CGZ412"/>
  <c r="CGY412"/>
  <c r="CGX412"/>
  <c r="CGW412"/>
  <c r="CGV412"/>
  <c r="CGU412"/>
  <c r="CGT412"/>
  <c r="CGS412"/>
  <c r="CGR412"/>
  <c r="CGQ412"/>
  <c r="CGP412"/>
  <c r="CGO412"/>
  <c r="CGN412"/>
  <c r="CGM412"/>
  <c r="CGL412"/>
  <c r="CGK412"/>
  <c r="CGJ412"/>
  <c r="CGI412"/>
  <c r="CGH412"/>
  <c r="CGG412"/>
  <c r="CGF412"/>
  <c r="CGE412"/>
  <c r="CGD412"/>
  <c r="CGC412"/>
  <c r="CGB412"/>
  <c r="CGA412"/>
  <c r="CFZ412"/>
  <c r="CFY412"/>
  <c r="CFX412"/>
  <c r="CFW412"/>
  <c r="CFV412"/>
  <c r="CFU412"/>
  <c r="CFT412"/>
  <c r="CFS412"/>
  <c r="CFR412"/>
  <c r="CFQ412"/>
  <c r="CFP412"/>
  <c r="CFO412"/>
  <c r="CFN412"/>
  <c r="CFM412"/>
  <c r="CFL412"/>
  <c r="CFK412"/>
  <c r="CFJ412"/>
  <c r="CFI412"/>
  <c r="CFH412"/>
  <c r="CFG412"/>
  <c r="CFF412"/>
  <c r="CFE412"/>
  <c r="CFD412"/>
  <c r="CFC412"/>
  <c r="CFB412"/>
  <c r="CFA412"/>
  <c r="CEZ412"/>
  <c r="CEY412"/>
  <c r="CEX412"/>
  <c r="CEW412"/>
  <c r="CEV412"/>
  <c r="CEU412"/>
  <c r="CET412"/>
  <c r="CES412"/>
  <c r="CER412"/>
  <c r="CEQ412"/>
  <c r="CEP412"/>
  <c r="CEO412"/>
  <c r="CEN412"/>
  <c r="CEM412"/>
  <c r="CEL412"/>
  <c r="CEK412"/>
  <c r="CEJ412"/>
  <c r="CEI412"/>
  <c r="CEH412"/>
  <c r="CEG412"/>
  <c r="CEF412"/>
  <c r="CEE412"/>
  <c r="CED412"/>
  <c r="CEC412"/>
  <c r="CEB412"/>
  <c r="CEA412"/>
  <c r="CDZ412"/>
  <c r="CDY412"/>
  <c r="CDX412"/>
  <c r="CDW412"/>
  <c r="CDV412"/>
  <c r="CDU412"/>
  <c r="CDT412"/>
  <c r="CDS412"/>
  <c r="CDR412"/>
  <c r="CDQ412"/>
  <c r="CDP412"/>
  <c r="CDO412"/>
  <c r="CDN412"/>
  <c r="CDM412"/>
  <c r="CDL412"/>
  <c r="CDK412"/>
  <c r="CDJ412"/>
  <c r="CDI412"/>
  <c r="CDH412"/>
  <c r="CDG412"/>
  <c r="CDF412"/>
  <c r="CDE412"/>
  <c r="CDD412"/>
  <c r="CDC412"/>
  <c r="CDB412"/>
  <c r="CDA412"/>
  <c r="CCZ412"/>
  <c r="CCY412"/>
  <c r="CCX412"/>
  <c r="CCW412"/>
  <c r="CCV412"/>
  <c r="CCU412"/>
  <c r="CCT412"/>
  <c r="CCS412"/>
  <c r="CCR412"/>
  <c r="CCQ412"/>
  <c r="CCP412"/>
  <c r="CCO412"/>
  <c r="CCN412"/>
  <c r="CCM412"/>
  <c r="CCL412"/>
  <c r="CCK412"/>
  <c r="CCJ412"/>
  <c r="CCI412"/>
  <c r="CCH412"/>
  <c r="CCG412"/>
  <c r="CCF412"/>
  <c r="CCE412"/>
  <c r="CCD412"/>
  <c r="CCC412"/>
  <c r="CCB412"/>
  <c r="CCA412"/>
  <c r="CBZ412"/>
  <c r="CBY412"/>
  <c r="CBX412"/>
  <c r="CBW412"/>
  <c r="CBV412"/>
  <c r="CBU412"/>
  <c r="CBT412"/>
  <c r="CBS412"/>
  <c r="CBR412"/>
  <c r="CBQ412"/>
  <c r="CBP412"/>
  <c r="CBO412"/>
  <c r="CBN412"/>
  <c r="CBM412"/>
  <c r="CBL412"/>
  <c r="CBK412"/>
  <c r="CBJ412"/>
  <c r="CBI412"/>
  <c r="CBH412"/>
  <c r="CBG412"/>
  <c r="CBF412"/>
  <c r="CBE412"/>
  <c r="CBD412"/>
  <c r="CBC412"/>
  <c r="CBB412"/>
  <c r="CBA412"/>
  <c r="CAZ412"/>
  <c r="CAY412"/>
  <c r="CAX412"/>
  <c r="CAW412"/>
  <c r="CAV412"/>
  <c r="CAU412"/>
  <c r="CAT412"/>
  <c r="CAS412"/>
  <c r="CAR412"/>
  <c r="CAQ412"/>
  <c r="CAP412"/>
  <c r="CAO412"/>
  <c r="CAN412"/>
  <c r="CAM412"/>
  <c r="CAL412"/>
  <c r="CAK412"/>
  <c r="CAJ412"/>
  <c r="CAI412"/>
  <c r="CAH412"/>
  <c r="CAG412"/>
  <c r="CAF412"/>
  <c r="CAE412"/>
  <c r="CAD412"/>
  <c r="CAC412"/>
  <c r="CAB412"/>
  <c r="CAA412"/>
  <c r="BZZ412"/>
  <c r="BZY412"/>
  <c r="BZX412"/>
  <c r="BZW412"/>
  <c r="BZV412"/>
  <c r="BZU412"/>
  <c r="BZT412"/>
  <c r="BZS412"/>
  <c r="BZR412"/>
  <c r="BZQ412"/>
  <c r="BZP412"/>
  <c r="BZO412"/>
  <c r="BZN412"/>
  <c r="BZM412"/>
  <c r="BZL412"/>
  <c r="BZK412"/>
  <c r="BZJ412"/>
  <c r="BZI412"/>
  <c r="BZH412"/>
  <c r="BZG412"/>
  <c r="BZF412"/>
  <c r="BZE412"/>
  <c r="BZD412"/>
  <c r="BZC412"/>
  <c r="BZB412"/>
  <c r="BZA412"/>
  <c r="BYZ412"/>
  <c r="BYY412"/>
  <c r="BYX412"/>
  <c r="BYW412"/>
  <c r="BYV412"/>
  <c r="BYU412"/>
  <c r="BYT412"/>
  <c r="BYS412"/>
  <c r="BYR412"/>
  <c r="BYQ412"/>
  <c r="BYP412"/>
  <c r="BYO412"/>
  <c r="BYN412"/>
  <c r="BYM412"/>
  <c r="BYL412"/>
  <c r="BYK412"/>
  <c r="BYJ412"/>
  <c r="BYI412"/>
  <c r="BYH412"/>
  <c r="BYG412"/>
  <c r="BYF412"/>
  <c r="BYE412"/>
  <c r="BYD412"/>
  <c r="BYC412"/>
  <c r="BYB412"/>
  <c r="BYA412"/>
  <c r="BXZ412"/>
  <c r="BXY412"/>
  <c r="BXX412"/>
  <c r="BXW412"/>
  <c r="BXV412"/>
  <c r="BXU412"/>
  <c r="BXT412"/>
  <c r="BXS412"/>
  <c r="BXR412"/>
  <c r="BXQ412"/>
  <c r="BXP412"/>
  <c r="BXO412"/>
  <c r="BXN412"/>
  <c r="BXM412"/>
  <c r="BXL412"/>
  <c r="BXK412"/>
  <c r="BXJ412"/>
  <c r="BXI412"/>
  <c r="BXH412"/>
  <c r="BXG412"/>
  <c r="BXF412"/>
  <c r="BXE412"/>
  <c r="BXD412"/>
  <c r="BXC412"/>
  <c r="BXB412"/>
  <c r="BXA412"/>
  <c r="BWZ412"/>
  <c r="BWY412"/>
  <c r="BWX412"/>
  <c r="BWW412"/>
  <c r="BWV412"/>
  <c r="BWU412"/>
  <c r="BWT412"/>
  <c r="BWS412"/>
  <c r="BWR412"/>
  <c r="BWQ412"/>
  <c r="BWP412"/>
  <c r="BWO412"/>
  <c r="BWN412"/>
  <c r="BWM412"/>
  <c r="BWL412"/>
  <c r="BWK412"/>
  <c r="BWJ412"/>
  <c r="BWI412"/>
  <c r="BWH412"/>
  <c r="BWG412"/>
  <c r="BWF412"/>
  <c r="BWE412"/>
  <c r="BWD412"/>
  <c r="BWC412"/>
  <c r="BWB412"/>
  <c r="BWA412"/>
  <c r="BVZ412"/>
  <c r="BVY412"/>
  <c r="BVX412"/>
  <c r="BVW412"/>
  <c r="BVV412"/>
  <c r="BVU412"/>
  <c r="BVT412"/>
  <c r="BVS412"/>
  <c r="BVR412"/>
  <c r="BVQ412"/>
  <c r="BVP412"/>
  <c r="BVO412"/>
  <c r="BVN412"/>
  <c r="BVM412"/>
  <c r="BVL412"/>
  <c r="BVK412"/>
  <c r="BVJ412"/>
  <c r="BVI412"/>
  <c r="BVH412"/>
  <c r="BVG412"/>
  <c r="BVF412"/>
  <c r="BVE412"/>
  <c r="BVD412"/>
  <c r="BVC412"/>
  <c r="BVB412"/>
  <c r="BVA412"/>
  <c r="BUZ412"/>
  <c r="BUY412"/>
  <c r="BUX412"/>
  <c r="BUW412"/>
  <c r="BUV412"/>
  <c r="BUU412"/>
  <c r="BUT412"/>
  <c r="BUS412"/>
  <c r="BUR412"/>
  <c r="BUQ412"/>
  <c r="BUP412"/>
  <c r="BUO412"/>
  <c r="BUN412"/>
  <c r="BUM412"/>
  <c r="BUL412"/>
  <c r="BUK412"/>
  <c r="BUJ412"/>
  <c r="BUI412"/>
  <c r="BUH412"/>
  <c r="BUG412"/>
  <c r="BUF412"/>
  <c r="BUE412"/>
  <c r="BUD412"/>
  <c r="BUC412"/>
  <c r="BUB412"/>
  <c r="BUA412"/>
  <c r="BTZ412"/>
  <c r="BTY412"/>
  <c r="BTX412"/>
  <c r="BTW412"/>
  <c r="BTV412"/>
  <c r="BTU412"/>
  <c r="BTT412"/>
  <c r="BTS412"/>
  <c r="BTR412"/>
  <c r="BTQ412"/>
  <c r="BTP412"/>
  <c r="BTO412"/>
  <c r="BTN412"/>
  <c r="BTM412"/>
  <c r="BTL412"/>
  <c r="BTK412"/>
  <c r="BTJ412"/>
  <c r="BTI412"/>
  <c r="BTH412"/>
  <c r="BTG412"/>
  <c r="BTF412"/>
  <c r="BTE412"/>
  <c r="BTD412"/>
  <c r="BTC412"/>
  <c r="BTB412"/>
  <c r="BTA412"/>
  <c r="BSZ412"/>
  <c r="BSY412"/>
  <c r="BSX412"/>
  <c r="BSW412"/>
  <c r="BSV412"/>
  <c r="BSU412"/>
  <c r="BST412"/>
  <c r="BSS412"/>
  <c r="BSR412"/>
  <c r="BSQ412"/>
  <c r="BSP412"/>
  <c r="BSO412"/>
  <c r="BSN412"/>
  <c r="BSM412"/>
  <c r="BSL412"/>
  <c r="BSK412"/>
  <c r="BSJ412"/>
  <c r="BSI412"/>
  <c r="BSH412"/>
  <c r="BSG412"/>
  <c r="BSF412"/>
  <c r="BSE412"/>
  <c r="BSD412"/>
  <c r="BSC412"/>
  <c r="BSB412"/>
  <c r="BSA412"/>
  <c r="BRZ412"/>
  <c r="BRY412"/>
  <c r="BRX412"/>
  <c r="BRW412"/>
  <c r="BRV412"/>
  <c r="BRU412"/>
  <c r="BRT412"/>
  <c r="BRS412"/>
  <c r="BRR412"/>
  <c r="BRQ412"/>
  <c r="BRP412"/>
  <c r="BRO412"/>
  <c r="BRN412"/>
  <c r="BRM412"/>
  <c r="BRL412"/>
  <c r="BRK412"/>
  <c r="BRJ412"/>
  <c r="BRI412"/>
  <c r="BRH412"/>
  <c r="BRG412"/>
  <c r="BRF412"/>
  <c r="BRE412"/>
  <c r="BRD412"/>
  <c r="BRC412"/>
  <c r="BRB412"/>
  <c r="BRA412"/>
  <c r="BQZ412"/>
  <c r="BQY412"/>
  <c r="BQX412"/>
  <c r="BQW412"/>
  <c r="BQV412"/>
  <c r="BQU412"/>
  <c r="BQT412"/>
  <c r="BQS412"/>
  <c r="BQR412"/>
  <c r="BQQ412"/>
  <c r="BQP412"/>
  <c r="BQO412"/>
  <c r="BQN412"/>
  <c r="BQM412"/>
  <c r="BQL412"/>
  <c r="BQK412"/>
  <c r="BQJ412"/>
  <c r="BQI412"/>
  <c r="BQH412"/>
  <c r="BQG412"/>
  <c r="BQF412"/>
  <c r="BQE412"/>
  <c r="BQD412"/>
  <c r="BQC412"/>
  <c r="BQB412"/>
  <c r="BQA412"/>
  <c r="BPZ412"/>
  <c r="BPY412"/>
  <c r="BPX412"/>
  <c r="BPW412"/>
  <c r="BPV412"/>
  <c r="BPU412"/>
  <c r="BPT412"/>
  <c r="BPS412"/>
  <c r="BPR412"/>
  <c r="BPQ412"/>
  <c r="BPP412"/>
  <c r="BPO412"/>
  <c r="BPN412"/>
  <c r="BPM412"/>
  <c r="BPL412"/>
  <c r="BPK412"/>
  <c r="BPJ412"/>
  <c r="BPI412"/>
  <c r="BPH412"/>
  <c r="BPG412"/>
  <c r="BPF412"/>
  <c r="BPE412"/>
  <c r="BPD412"/>
  <c r="BPC412"/>
  <c r="BPB412"/>
  <c r="BPA412"/>
  <c r="BOZ412"/>
  <c r="BOY412"/>
  <c r="BOX412"/>
  <c r="BOW412"/>
  <c r="BOV412"/>
  <c r="BOU412"/>
  <c r="BOT412"/>
  <c r="BOS412"/>
  <c r="BOR412"/>
  <c r="BOQ412"/>
  <c r="BOP412"/>
  <c r="BOO412"/>
  <c r="BON412"/>
  <c r="BOM412"/>
  <c r="BOL412"/>
  <c r="BOK412"/>
  <c r="BOJ412"/>
  <c r="BOI412"/>
  <c r="BOH412"/>
  <c r="BOG412"/>
  <c r="BOF412"/>
  <c r="BOE412"/>
  <c r="BOD412"/>
  <c r="BOC412"/>
  <c r="BOB412"/>
  <c r="BOA412"/>
  <c r="BNZ412"/>
  <c r="BNY412"/>
  <c r="BNX412"/>
  <c r="BNW412"/>
  <c r="BNV412"/>
  <c r="BNU412"/>
  <c r="BNT412"/>
  <c r="BNS412"/>
  <c r="BNR412"/>
  <c r="BNQ412"/>
  <c r="BNP412"/>
  <c r="BNO412"/>
  <c r="BNN412"/>
  <c r="BNM412"/>
  <c r="BNL412"/>
  <c r="BNK412"/>
  <c r="BNJ412"/>
  <c r="BNI412"/>
  <c r="BNH412"/>
  <c r="BNG412"/>
  <c r="BNF412"/>
  <c r="BNE412"/>
  <c r="BND412"/>
  <c r="BNC412"/>
  <c r="BNB412"/>
  <c r="BNA412"/>
  <c r="BMZ412"/>
  <c r="BMY412"/>
  <c r="BMX412"/>
  <c r="BMW412"/>
  <c r="BMV412"/>
  <c r="BMU412"/>
  <c r="BMT412"/>
  <c r="BMS412"/>
  <c r="BMR412"/>
  <c r="BMQ412"/>
  <c r="BMP412"/>
  <c r="BMO412"/>
  <c r="BMN412"/>
  <c r="BMM412"/>
  <c r="BML412"/>
  <c r="BMK412"/>
  <c r="BMJ412"/>
  <c r="BMI412"/>
  <c r="BMH412"/>
  <c r="BMG412"/>
  <c r="BMF412"/>
  <c r="BME412"/>
  <c r="BMD412"/>
  <c r="BMC412"/>
  <c r="BMB412"/>
  <c r="BMA412"/>
  <c r="BLZ412"/>
  <c r="BLY412"/>
  <c r="BLX412"/>
  <c r="BLW412"/>
  <c r="BLV412"/>
  <c r="BLU412"/>
  <c r="BLT412"/>
  <c r="BLS412"/>
  <c r="BLR412"/>
  <c r="BLQ412"/>
  <c r="BLP412"/>
  <c r="BLO412"/>
  <c r="BLN412"/>
  <c r="BLM412"/>
  <c r="BLL412"/>
  <c r="BLK412"/>
  <c r="BLJ412"/>
  <c r="BLI412"/>
  <c r="BLH412"/>
  <c r="BLG412"/>
  <c r="BLF412"/>
  <c r="BLE412"/>
  <c r="BLD412"/>
  <c r="BLC412"/>
  <c r="BLB412"/>
  <c r="BLA412"/>
  <c r="BKZ412"/>
  <c r="BKY412"/>
  <c r="BKX412"/>
  <c r="BKW412"/>
  <c r="BKV412"/>
  <c r="BKU412"/>
  <c r="BKT412"/>
  <c r="BKS412"/>
  <c r="BKR412"/>
  <c r="BKQ412"/>
  <c r="BKP412"/>
  <c r="BKO412"/>
  <c r="BKN412"/>
  <c r="BKM412"/>
  <c r="BKL412"/>
  <c r="BKK412"/>
  <c r="BKJ412"/>
  <c r="BKI412"/>
  <c r="BKH412"/>
  <c r="BKG412"/>
  <c r="BKF412"/>
  <c r="BKE412"/>
  <c r="BKD412"/>
  <c r="BKC412"/>
  <c r="BKB412"/>
  <c r="BKA412"/>
  <c r="BJZ412"/>
  <c r="BJY412"/>
  <c r="BJX412"/>
  <c r="BJW412"/>
  <c r="BJV412"/>
  <c r="BJU412"/>
  <c r="BJT412"/>
  <c r="BJS412"/>
  <c r="BJR412"/>
  <c r="BJQ412"/>
  <c r="BJP412"/>
  <c r="BJO412"/>
  <c r="BJN412"/>
  <c r="BJM412"/>
  <c r="BJL412"/>
  <c r="BJK412"/>
  <c r="BJJ412"/>
  <c r="BJI412"/>
  <c r="BJH412"/>
  <c r="BJG412"/>
  <c r="BJF412"/>
  <c r="BJE412"/>
  <c r="BJD412"/>
  <c r="BJC412"/>
  <c r="BJB412"/>
  <c r="BJA412"/>
  <c r="BIZ412"/>
  <c r="BIY412"/>
  <c r="BIX412"/>
  <c r="BIW412"/>
  <c r="BIV412"/>
  <c r="BIU412"/>
  <c r="BIT412"/>
  <c r="BIS412"/>
  <c r="BIR412"/>
  <c r="BIQ412"/>
  <c r="BIP412"/>
  <c r="BIO412"/>
  <c r="BIN412"/>
  <c r="BIM412"/>
  <c r="BIL412"/>
  <c r="BIK412"/>
  <c r="BIJ412"/>
  <c r="BII412"/>
  <c r="BIH412"/>
  <c r="BIG412"/>
  <c r="BIF412"/>
  <c r="BIE412"/>
  <c r="BID412"/>
  <c r="BIC412"/>
  <c r="BIB412"/>
  <c r="BIA412"/>
  <c r="BHZ412"/>
  <c r="BHY412"/>
  <c r="BHX412"/>
  <c r="BHW412"/>
  <c r="BHV412"/>
  <c r="BHU412"/>
  <c r="BHT412"/>
  <c r="BHS412"/>
  <c r="BHR412"/>
  <c r="BHQ412"/>
  <c r="BHP412"/>
  <c r="BHO412"/>
  <c r="BHN412"/>
  <c r="BHM412"/>
  <c r="BHL412"/>
  <c r="BHK412"/>
  <c r="BHJ412"/>
  <c r="BHI412"/>
  <c r="BHH412"/>
  <c r="BHG412"/>
  <c r="BHF412"/>
  <c r="BHE412"/>
  <c r="BHD412"/>
  <c r="BHC412"/>
  <c r="BHB412"/>
  <c r="BHA412"/>
  <c r="BGZ412"/>
  <c r="BGY412"/>
  <c r="BGX412"/>
  <c r="BGW412"/>
  <c r="BGV412"/>
  <c r="BGU412"/>
  <c r="BGT412"/>
  <c r="BGS412"/>
  <c r="BGR412"/>
  <c r="BGQ412"/>
  <c r="BGP412"/>
  <c r="BGO412"/>
  <c r="BGN412"/>
  <c r="BGM412"/>
  <c r="BGL412"/>
  <c r="BGK412"/>
  <c r="BGJ412"/>
  <c r="BGI412"/>
  <c r="BGH412"/>
  <c r="BGG412"/>
  <c r="BGF412"/>
  <c r="BGE412"/>
  <c r="BGD412"/>
  <c r="BGC412"/>
  <c r="BGB412"/>
  <c r="BGA412"/>
  <c r="BFZ412"/>
  <c r="BFY412"/>
  <c r="BFX412"/>
  <c r="BFW412"/>
  <c r="BFV412"/>
  <c r="BFU412"/>
  <c r="BFT412"/>
  <c r="BFS412"/>
  <c r="BFR412"/>
  <c r="BFQ412"/>
  <c r="BFP412"/>
  <c r="BFO412"/>
  <c r="BFN412"/>
  <c r="BFM412"/>
  <c r="BFL412"/>
  <c r="BFK412"/>
  <c r="BFJ412"/>
  <c r="BFI412"/>
  <c r="BFH412"/>
  <c r="BFG412"/>
  <c r="BFF412"/>
  <c r="BFE412"/>
  <c r="BFD412"/>
  <c r="BFC412"/>
  <c r="BFB412"/>
  <c r="BFA412"/>
  <c r="BEZ412"/>
  <c r="BEY412"/>
  <c r="BEX412"/>
  <c r="BEW412"/>
  <c r="BEV412"/>
  <c r="BEU412"/>
  <c r="BET412"/>
  <c r="BES412"/>
  <c r="BER412"/>
  <c r="BEQ412"/>
  <c r="BEP412"/>
  <c r="BEO412"/>
  <c r="BEN412"/>
  <c r="BEM412"/>
  <c r="BEL412"/>
  <c r="BEK412"/>
  <c r="BEJ412"/>
  <c r="BEI412"/>
  <c r="BEH412"/>
  <c r="BEG412"/>
  <c r="BEF412"/>
  <c r="BEE412"/>
  <c r="BED412"/>
  <c r="BEC412"/>
  <c r="BEB412"/>
  <c r="BEA412"/>
  <c r="BDZ412"/>
  <c r="BDY412"/>
  <c r="BDX412"/>
  <c r="BDW412"/>
  <c r="BDV412"/>
  <c r="BDU412"/>
  <c r="BDT412"/>
  <c r="BDS412"/>
  <c r="BDR412"/>
  <c r="BDQ412"/>
  <c r="BDP412"/>
  <c r="BDO412"/>
  <c r="BDN412"/>
  <c r="BDM412"/>
  <c r="BDL412"/>
  <c r="BDK412"/>
  <c r="BDJ412"/>
  <c r="BDI412"/>
  <c r="BDH412"/>
  <c r="BDG412"/>
  <c r="BDF412"/>
  <c r="BDE412"/>
  <c r="BDD412"/>
  <c r="BDC412"/>
  <c r="BDB412"/>
  <c r="BDA412"/>
  <c r="BCZ412"/>
  <c r="BCY412"/>
  <c r="BCX412"/>
  <c r="BCW412"/>
  <c r="BCV412"/>
  <c r="BCU412"/>
  <c r="BCT412"/>
  <c r="BCS412"/>
  <c r="BCR412"/>
  <c r="BCQ412"/>
  <c r="BCP412"/>
  <c r="BCO412"/>
  <c r="BCN412"/>
  <c r="BCM412"/>
  <c r="BCL412"/>
  <c r="BCK412"/>
  <c r="BCJ412"/>
  <c r="BCI412"/>
  <c r="BCH412"/>
  <c r="BCG412"/>
  <c r="BCF412"/>
  <c r="BCE412"/>
  <c r="BCD412"/>
  <c r="BCC412"/>
  <c r="BCB412"/>
  <c r="BCA412"/>
  <c r="BBZ412"/>
  <c r="BBY412"/>
  <c r="BBX412"/>
  <c r="BBW412"/>
  <c r="BBV412"/>
  <c r="BBU412"/>
  <c r="BBT412"/>
  <c r="BBS412"/>
  <c r="BBR412"/>
  <c r="BBQ412"/>
  <c r="BBP412"/>
  <c r="BBO412"/>
  <c r="BBN412"/>
  <c r="BBM412"/>
  <c r="BBL412"/>
  <c r="BBK412"/>
  <c r="BBJ412"/>
  <c r="BBI412"/>
  <c r="BBH412"/>
  <c r="BBG412"/>
  <c r="BBF412"/>
  <c r="BBE412"/>
  <c r="BBD412"/>
  <c r="BBC412"/>
  <c r="BBB412"/>
  <c r="BBA412"/>
  <c r="BAZ412"/>
  <c r="BAY412"/>
  <c r="BAX412"/>
  <c r="BAW412"/>
  <c r="BAV412"/>
  <c r="BAU412"/>
  <c r="BAT412"/>
  <c r="BAS412"/>
  <c r="BAR412"/>
  <c r="BAQ412"/>
  <c r="BAP412"/>
  <c r="BAO412"/>
  <c r="BAN412"/>
  <c r="BAM412"/>
  <c r="BAL412"/>
  <c r="BAK412"/>
  <c r="BAJ412"/>
  <c r="BAI412"/>
  <c r="BAH412"/>
  <c r="BAG412"/>
  <c r="BAF412"/>
  <c r="BAE412"/>
  <c r="BAD412"/>
  <c r="BAC412"/>
  <c r="BAB412"/>
  <c r="BAA412"/>
  <c r="AZZ412"/>
  <c r="AZY412"/>
  <c r="AZX412"/>
  <c r="AZW412"/>
  <c r="AZV412"/>
  <c r="AZU412"/>
  <c r="AZT412"/>
  <c r="AZS412"/>
  <c r="AZR412"/>
  <c r="AZQ412"/>
  <c r="AZP412"/>
  <c r="AZO412"/>
  <c r="AZN412"/>
  <c r="AZM412"/>
  <c r="AZL412"/>
  <c r="AZK412"/>
  <c r="AZJ412"/>
  <c r="AZI412"/>
  <c r="AZH412"/>
  <c r="AZG412"/>
  <c r="AZF412"/>
  <c r="AZE412"/>
  <c r="AZD412"/>
  <c r="AZC412"/>
  <c r="AZB412"/>
  <c r="AZA412"/>
  <c r="AYZ412"/>
  <c r="AYY412"/>
  <c r="AYX412"/>
  <c r="AYW412"/>
  <c r="AYV412"/>
  <c r="AYU412"/>
  <c r="AYT412"/>
  <c r="AYS412"/>
  <c r="AYR412"/>
  <c r="AYQ412"/>
  <c r="AYP412"/>
  <c r="AYO412"/>
  <c r="AYN412"/>
  <c r="AYM412"/>
  <c r="AYL412"/>
  <c r="AYK412"/>
  <c r="AYJ412"/>
  <c r="AYI412"/>
  <c r="AYH412"/>
  <c r="AYG412"/>
  <c r="AYF412"/>
  <c r="AYE412"/>
  <c r="AYD412"/>
  <c r="AYC412"/>
  <c r="AYB412"/>
  <c r="AYA412"/>
  <c r="AXZ412"/>
  <c r="AXY412"/>
  <c r="AXX412"/>
  <c r="AXW412"/>
  <c r="AXV412"/>
  <c r="AXU412"/>
  <c r="AXT412"/>
  <c r="AXS412"/>
  <c r="AXR412"/>
  <c r="AXQ412"/>
  <c r="AXP412"/>
  <c r="AXO412"/>
  <c r="AXN412"/>
  <c r="AXM412"/>
  <c r="AXL412"/>
  <c r="AXK412"/>
  <c r="AXJ412"/>
  <c r="AXI412"/>
  <c r="AXH412"/>
  <c r="AXG412"/>
  <c r="AXF412"/>
  <c r="AXE412"/>
  <c r="AXD412"/>
  <c r="AXC412"/>
  <c r="AXB412"/>
  <c r="AXA412"/>
  <c r="AWZ412"/>
  <c r="AWY412"/>
  <c r="AWX412"/>
  <c r="AWW412"/>
  <c r="AWV412"/>
  <c r="AWU412"/>
  <c r="AWT412"/>
  <c r="AWS412"/>
  <c r="AWR412"/>
  <c r="AWQ412"/>
  <c r="AWP412"/>
  <c r="AWO412"/>
  <c r="AWN412"/>
  <c r="AWM412"/>
  <c r="AWL412"/>
  <c r="AWK412"/>
  <c r="AWJ412"/>
  <c r="AWI412"/>
  <c r="AWH412"/>
  <c r="AWG412"/>
  <c r="AWF412"/>
  <c r="AWE412"/>
  <c r="AWD412"/>
  <c r="AWC412"/>
  <c r="AWB412"/>
  <c r="AWA412"/>
  <c r="AVZ412"/>
  <c r="AVY412"/>
  <c r="AVX412"/>
  <c r="AVW412"/>
  <c r="AVV412"/>
  <c r="AVU412"/>
  <c r="AVT412"/>
  <c r="AVS412"/>
  <c r="AVR412"/>
  <c r="AVQ412"/>
  <c r="AVP412"/>
  <c r="AVO412"/>
  <c r="AVN412"/>
  <c r="AVM412"/>
  <c r="AVL412"/>
  <c r="AVK412"/>
  <c r="AVJ412"/>
  <c r="AVI412"/>
  <c r="AVH412"/>
  <c r="AVG412"/>
  <c r="AVF412"/>
  <c r="AVE412"/>
  <c r="AVD412"/>
  <c r="AVC412"/>
  <c r="AVB412"/>
  <c r="AVA412"/>
  <c r="AUZ412"/>
  <c r="AUY412"/>
  <c r="AUX412"/>
  <c r="AUW412"/>
  <c r="AUV412"/>
  <c r="AUU412"/>
  <c r="AUT412"/>
  <c r="AUS412"/>
  <c r="AUR412"/>
  <c r="AUQ412"/>
  <c r="AUP412"/>
  <c r="AUO412"/>
  <c r="AUN412"/>
  <c r="AUM412"/>
  <c r="AUL412"/>
  <c r="AUK412"/>
  <c r="AUJ412"/>
  <c r="AUI412"/>
  <c r="AUH412"/>
  <c r="AUG412"/>
  <c r="AUF412"/>
  <c r="AUE412"/>
  <c r="AUD412"/>
  <c r="AUC412"/>
  <c r="AUB412"/>
  <c r="AUA412"/>
  <c r="ATZ412"/>
  <c r="ATY412"/>
  <c r="ATX412"/>
  <c r="ATW412"/>
  <c r="ATV412"/>
  <c r="ATU412"/>
  <c r="ATT412"/>
  <c r="ATS412"/>
  <c r="ATR412"/>
  <c r="ATQ412"/>
  <c r="ATP412"/>
  <c r="ATO412"/>
  <c r="ATN412"/>
  <c r="ATM412"/>
  <c r="ATL412"/>
  <c r="ATK412"/>
  <c r="ATJ412"/>
  <c r="ATI412"/>
  <c r="ATH412"/>
  <c r="ATG412"/>
  <c r="ATF412"/>
  <c r="ATE412"/>
  <c r="ATD412"/>
  <c r="ATC412"/>
  <c r="ATB412"/>
  <c r="ATA412"/>
  <c r="ASZ412"/>
  <c r="ASY412"/>
  <c r="ASX412"/>
  <c r="ASW412"/>
  <c r="ASV412"/>
  <c r="ASU412"/>
  <c r="AST412"/>
  <c r="ASS412"/>
  <c r="ASR412"/>
  <c r="ASQ412"/>
  <c r="ASP412"/>
  <c r="ASO412"/>
  <c r="ASN412"/>
  <c r="ASM412"/>
  <c r="ASL412"/>
  <c r="ASK412"/>
  <c r="ASJ412"/>
  <c r="ASI412"/>
  <c r="ASH412"/>
  <c r="ASG412"/>
  <c r="ASF412"/>
  <c r="ASE412"/>
  <c r="ASD412"/>
  <c r="ASC412"/>
  <c r="ASB412"/>
  <c r="ASA412"/>
  <c r="ARZ412"/>
  <c r="ARY412"/>
  <c r="ARX412"/>
  <c r="ARW412"/>
  <c r="ARV412"/>
  <c r="ARU412"/>
  <c r="ART412"/>
  <c r="ARS412"/>
  <c r="ARR412"/>
  <c r="ARQ412"/>
  <c r="ARP412"/>
  <c r="ARO412"/>
  <c r="ARN412"/>
  <c r="ARM412"/>
  <c r="ARL412"/>
  <c r="ARK412"/>
  <c r="ARJ412"/>
  <c r="ARI412"/>
  <c r="ARH412"/>
  <c r="ARG412"/>
  <c r="ARF412"/>
  <c r="ARE412"/>
  <c r="ARD412"/>
  <c r="ARC412"/>
  <c r="ARB412"/>
  <c r="ARA412"/>
  <c r="AQZ412"/>
  <c r="AQY412"/>
  <c r="AQX412"/>
  <c r="AQW412"/>
  <c r="AQV412"/>
  <c r="AQU412"/>
  <c r="AQT412"/>
  <c r="AQS412"/>
  <c r="AQR412"/>
  <c r="AQQ412"/>
  <c r="AQP412"/>
  <c r="AQO412"/>
  <c r="AQN412"/>
  <c r="AQM412"/>
  <c r="AQL412"/>
  <c r="AQK412"/>
  <c r="AQJ412"/>
  <c r="AQI412"/>
  <c r="AQH412"/>
  <c r="AQG412"/>
  <c r="AQF412"/>
  <c r="AQE412"/>
  <c r="AQD412"/>
  <c r="AQC412"/>
  <c r="AQB412"/>
  <c r="AQA412"/>
  <c r="APZ412"/>
  <c r="APY412"/>
  <c r="APX412"/>
  <c r="APW412"/>
  <c r="APV412"/>
  <c r="APU412"/>
  <c r="APT412"/>
  <c r="APS412"/>
  <c r="APR412"/>
  <c r="APQ412"/>
  <c r="APP412"/>
  <c r="APO412"/>
  <c r="APN412"/>
  <c r="APM412"/>
  <c r="APL412"/>
  <c r="APK412"/>
  <c r="APJ412"/>
  <c r="API412"/>
  <c r="APH412"/>
  <c r="APG412"/>
  <c r="APF412"/>
  <c r="APE412"/>
  <c r="APD412"/>
  <c r="APC412"/>
  <c r="APB412"/>
  <c r="APA412"/>
  <c r="AOZ412"/>
  <c r="AOY412"/>
  <c r="AOX412"/>
  <c r="AOW412"/>
  <c r="AOV412"/>
  <c r="AOU412"/>
  <c r="AOT412"/>
  <c r="AOS412"/>
  <c r="AOR412"/>
  <c r="AOQ412"/>
  <c r="AOP412"/>
  <c r="AOO412"/>
  <c r="AON412"/>
  <c r="AOM412"/>
  <c r="AOL412"/>
  <c r="AOK412"/>
  <c r="AOJ412"/>
  <c r="AOI412"/>
  <c r="AOH412"/>
  <c r="AOG412"/>
  <c r="AOF412"/>
  <c r="AOE412"/>
  <c r="AOD412"/>
  <c r="AOC412"/>
  <c r="AOB412"/>
  <c r="AOA412"/>
  <c r="ANZ412"/>
  <c r="ANY412"/>
  <c r="ANX412"/>
  <c r="ANW412"/>
  <c r="ANV412"/>
  <c r="ANU412"/>
  <c r="ANT412"/>
  <c r="ANS412"/>
  <c r="ANR412"/>
  <c r="ANQ412"/>
  <c r="ANP412"/>
  <c r="ANO412"/>
  <c r="ANN412"/>
  <c r="ANM412"/>
  <c r="ANL412"/>
  <c r="ANK412"/>
  <c r="ANJ412"/>
  <c r="ANI412"/>
  <c r="ANH412"/>
  <c r="ANG412"/>
  <c r="ANF412"/>
  <c r="ANE412"/>
  <c r="AND412"/>
  <c r="ANC412"/>
  <c r="ANB412"/>
  <c r="ANA412"/>
  <c r="AMZ412"/>
  <c r="AMY412"/>
  <c r="AMX412"/>
  <c r="AMW412"/>
  <c r="AMV412"/>
  <c r="AMU412"/>
  <c r="AMT412"/>
  <c r="AMS412"/>
  <c r="AMR412"/>
  <c r="AMQ412"/>
  <c r="AMP412"/>
  <c r="AMO412"/>
  <c r="AMN412"/>
  <c r="AMM412"/>
  <c r="AML412"/>
  <c r="AMK412"/>
  <c r="AMJ412"/>
  <c r="AMI412"/>
  <c r="AMH412"/>
  <c r="AMG412"/>
  <c r="AMF412"/>
  <c r="AME412"/>
  <c r="AMD412"/>
  <c r="AMC412"/>
  <c r="AMB412"/>
  <c r="AMA412"/>
  <c r="ALZ412"/>
  <c r="ALY412"/>
  <c r="ALX412"/>
  <c r="ALW412"/>
  <c r="ALV412"/>
  <c r="ALU412"/>
  <c r="ALT412"/>
  <c r="ALS412"/>
  <c r="ALR412"/>
  <c r="ALQ412"/>
  <c r="ALP412"/>
  <c r="ALO412"/>
  <c r="ALN412"/>
  <c r="ALM412"/>
  <c r="ALL412"/>
  <c r="ALK412"/>
  <c r="ALJ412"/>
  <c r="ALI412"/>
  <c r="ALH412"/>
  <c r="ALG412"/>
  <c r="ALF412"/>
  <c r="ALE412"/>
  <c r="ALD412"/>
  <c r="ALC412"/>
  <c r="ALB412"/>
  <c r="ALA412"/>
  <c r="AKZ412"/>
  <c r="AKY412"/>
  <c r="AKX412"/>
  <c r="AKW412"/>
  <c r="AKV412"/>
  <c r="AKU412"/>
  <c r="AKT412"/>
  <c r="AKS412"/>
  <c r="AKR412"/>
  <c r="AKQ412"/>
  <c r="AKP412"/>
  <c r="AKO412"/>
  <c r="AKN412"/>
  <c r="AKM412"/>
  <c r="AKL412"/>
  <c r="AKK412"/>
  <c r="AKJ412"/>
  <c r="AKI412"/>
  <c r="AKH412"/>
  <c r="AKG412"/>
  <c r="AKF412"/>
  <c r="AKE412"/>
  <c r="AKD412"/>
  <c r="AKC412"/>
  <c r="AKB412"/>
  <c r="AKA412"/>
  <c r="AJZ412"/>
  <c r="AJY412"/>
  <c r="AJX412"/>
  <c r="AJW412"/>
  <c r="AJV412"/>
  <c r="AJU412"/>
  <c r="AJT412"/>
  <c r="AJS412"/>
  <c r="AJR412"/>
  <c r="AJQ412"/>
  <c r="AJP412"/>
  <c r="AJO412"/>
  <c r="AJN412"/>
  <c r="AJM412"/>
  <c r="AJL412"/>
  <c r="AJK412"/>
  <c r="AJJ412"/>
  <c r="AJI412"/>
  <c r="AJH412"/>
  <c r="AJG412"/>
  <c r="AJF412"/>
  <c r="AJE412"/>
  <c r="AJD412"/>
  <c r="AJC412"/>
  <c r="AJB412"/>
  <c r="AJA412"/>
  <c r="AIZ412"/>
  <c r="AIY412"/>
  <c r="AIX412"/>
  <c r="AIW412"/>
  <c r="AIV412"/>
  <c r="AIU412"/>
  <c r="AIT412"/>
  <c r="AIS412"/>
  <c r="AIR412"/>
  <c r="AIQ412"/>
  <c r="AIP412"/>
  <c r="AIO412"/>
  <c r="AIN412"/>
  <c r="AIM412"/>
  <c r="AIL412"/>
  <c r="AIK412"/>
  <c r="AIJ412"/>
  <c r="AII412"/>
  <c r="AIH412"/>
  <c r="AIG412"/>
  <c r="AIF412"/>
  <c r="AIE412"/>
  <c r="AID412"/>
  <c r="AIC412"/>
  <c r="AIB412"/>
  <c r="AIA412"/>
  <c r="AHZ412"/>
  <c r="AHY412"/>
  <c r="AHX412"/>
  <c r="AHW412"/>
  <c r="AHV412"/>
  <c r="AHU412"/>
  <c r="AHT412"/>
  <c r="AHS412"/>
  <c r="AHR412"/>
  <c r="AHQ412"/>
  <c r="AHP412"/>
  <c r="AHO412"/>
  <c r="AHN412"/>
  <c r="AHM412"/>
  <c r="AHL412"/>
  <c r="AHK412"/>
  <c r="AHJ412"/>
  <c r="AHI412"/>
  <c r="AHH412"/>
  <c r="AHG412"/>
  <c r="AHF412"/>
  <c r="AHE412"/>
  <c r="AHD412"/>
  <c r="AHC412"/>
  <c r="AHB412"/>
  <c r="AHA412"/>
  <c r="AGZ412"/>
  <c r="AGY412"/>
  <c r="AGX412"/>
  <c r="AGW412"/>
  <c r="AGV412"/>
  <c r="AGU412"/>
  <c r="AGT412"/>
  <c r="AGS412"/>
  <c r="AGR412"/>
  <c r="AGQ412"/>
  <c r="AGP412"/>
  <c r="AGO412"/>
  <c r="AGN412"/>
  <c r="AGM412"/>
  <c r="AGL412"/>
  <c r="AGK412"/>
  <c r="AGJ412"/>
  <c r="AGI412"/>
  <c r="AGH412"/>
  <c r="AGG412"/>
  <c r="AGF412"/>
  <c r="AGE412"/>
  <c r="AGD412"/>
  <c r="AGC412"/>
  <c r="AGB412"/>
  <c r="AGA412"/>
  <c r="AFZ412"/>
  <c r="AFY412"/>
  <c r="AFX412"/>
  <c r="AFW412"/>
  <c r="AFV412"/>
  <c r="AFU412"/>
  <c r="AFT412"/>
  <c r="AFS412"/>
  <c r="AFR412"/>
  <c r="AFQ412"/>
  <c r="AFP412"/>
  <c r="AFO412"/>
  <c r="AFN412"/>
  <c r="AFM412"/>
  <c r="AFL412"/>
  <c r="AFK412"/>
  <c r="AFJ412"/>
  <c r="AFI412"/>
  <c r="AFH412"/>
  <c r="AFG412"/>
  <c r="AFF412"/>
  <c r="AFE412"/>
  <c r="AFD412"/>
  <c r="AFC412"/>
  <c r="AFB412"/>
  <c r="AFA412"/>
  <c r="AEZ412"/>
  <c r="AEY412"/>
  <c r="AEX412"/>
  <c r="AEW412"/>
  <c r="AEV412"/>
  <c r="AEU412"/>
  <c r="AET412"/>
  <c r="AES412"/>
  <c r="AER412"/>
  <c r="AEQ412"/>
  <c r="AEP412"/>
  <c r="AEO412"/>
  <c r="AEN412"/>
  <c r="AEM412"/>
  <c r="AEL412"/>
  <c r="AEK412"/>
  <c r="AEJ412"/>
  <c r="AEI412"/>
  <c r="AEH412"/>
  <c r="AEG412"/>
  <c r="AEF412"/>
  <c r="AEE412"/>
  <c r="AED412"/>
  <c r="AEC412"/>
  <c r="AEB412"/>
  <c r="AEA412"/>
  <c r="ADZ412"/>
  <c r="ADY412"/>
  <c r="ADX412"/>
  <c r="ADW412"/>
  <c r="ADV412"/>
  <c r="ADU412"/>
  <c r="ADT412"/>
  <c r="ADS412"/>
  <c r="ADR412"/>
  <c r="ADQ412"/>
  <c r="ADP412"/>
  <c r="ADO412"/>
  <c r="ADN412"/>
  <c r="ADM412"/>
  <c r="ADL412"/>
  <c r="ADK412"/>
  <c r="ADJ412"/>
  <c r="ADI412"/>
  <c r="ADH412"/>
  <c r="ADG412"/>
  <c r="ADF412"/>
  <c r="ADE412"/>
  <c r="ADD412"/>
  <c r="ADC412"/>
  <c r="ADB412"/>
  <c r="ADA412"/>
  <c r="ACZ412"/>
  <c r="ACY412"/>
  <c r="ACX412"/>
  <c r="ACW412"/>
  <c r="ACV412"/>
  <c r="ACU412"/>
  <c r="ACT412"/>
  <c r="ACS412"/>
  <c r="ACR412"/>
  <c r="ACQ412"/>
  <c r="ACP412"/>
  <c r="ACO412"/>
  <c r="ACN412"/>
  <c r="ACM412"/>
  <c r="ACL412"/>
  <c r="ACK412"/>
  <c r="ACJ412"/>
  <c r="ACI412"/>
  <c r="ACH412"/>
  <c r="ACG412"/>
  <c r="ACF412"/>
  <c r="ACE412"/>
  <c r="ACD412"/>
  <c r="ACC412"/>
  <c r="ACB412"/>
  <c r="ACA412"/>
  <c r="ABZ412"/>
  <c r="ABY412"/>
  <c r="ABX412"/>
  <c r="ABW412"/>
  <c r="ABV412"/>
  <c r="ABU412"/>
  <c r="ABT412"/>
  <c r="ABS412"/>
  <c r="ABR412"/>
  <c r="ABQ412"/>
  <c r="ABP412"/>
  <c r="ABO412"/>
  <c r="ABN412"/>
  <c r="ABM412"/>
  <c r="ABL412"/>
  <c r="ABK412"/>
  <c r="ABJ412"/>
  <c r="ABI412"/>
  <c r="ABH412"/>
  <c r="ABG412"/>
  <c r="ABF412"/>
  <c r="ABE412"/>
  <c r="ABD412"/>
  <c r="ABC412"/>
  <c r="ABB412"/>
  <c r="ABA412"/>
  <c r="AAZ412"/>
  <c r="AAY412"/>
  <c r="AAX412"/>
  <c r="AAW412"/>
  <c r="AAV412"/>
  <c r="AAU412"/>
  <c r="AAT412"/>
  <c r="AAS412"/>
  <c r="AAR412"/>
  <c r="AAQ412"/>
  <c r="AAP412"/>
  <c r="AAO412"/>
  <c r="AAN412"/>
  <c r="AAM412"/>
  <c r="AAL412"/>
  <c r="AAK412"/>
  <c r="AAJ412"/>
  <c r="AAI412"/>
  <c r="AAH412"/>
  <c r="AAG412"/>
  <c r="AAF412"/>
  <c r="AAE412"/>
  <c r="AAD412"/>
  <c r="AAC412"/>
  <c r="AAB412"/>
  <c r="AAA412"/>
  <c r="ZZ412"/>
  <c r="ZY412"/>
  <c r="ZX412"/>
  <c r="ZW412"/>
  <c r="ZV412"/>
  <c r="ZU412"/>
  <c r="ZT412"/>
  <c r="ZS412"/>
  <c r="ZR412"/>
  <c r="ZQ412"/>
  <c r="ZP412"/>
  <c r="ZO412"/>
  <c r="ZN412"/>
  <c r="ZM412"/>
  <c r="ZL412"/>
  <c r="ZK412"/>
  <c r="ZJ412"/>
  <c r="ZI412"/>
  <c r="ZH412"/>
  <c r="ZG412"/>
  <c r="ZF412"/>
  <c r="ZE412"/>
  <c r="ZD412"/>
  <c r="ZC412"/>
  <c r="ZB412"/>
  <c r="ZA412"/>
  <c r="YZ412"/>
  <c r="YY412"/>
  <c r="YX412"/>
  <c r="YW412"/>
  <c r="YV412"/>
  <c r="YU412"/>
  <c r="YT412"/>
  <c r="YS412"/>
  <c r="YR412"/>
  <c r="YQ412"/>
  <c r="YP412"/>
  <c r="YO412"/>
  <c r="YN412"/>
  <c r="YM412"/>
  <c r="YL412"/>
  <c r="YK412"/>
  <c r="YJ412"/>
  <c r="YI412"/>
  <c r="YH412"/>
  <c r="YG412"/>
  <c r="YF412"/>
  <c r="YE412"/>
  <c r="YD412"/>
  <c r="YC412"/>
  <c r="YB412"/>
  <c r="YA412"/>
  <c r="XZ412"/>
  <c r="XY412"/>
  <c r="XX412"/>
  <c r="XW412"/>
  <c r="XV412"/>
  <c r="XU412"/>
  <c r="XT412"/>
  <c r="XS412"/>
  <c r="XR412"/>
  <c r="XQ412"/>
  <c r="XP412"/>
  <c r="XO412"/>
  <c r="XN412"/>
  <c r="XM412"/>
  <c r="XL412"/>
  <c r="XK412"/>
  <c r="XJ412"/>
  <c r="XI412"/>
  <c r="XH412"/>
  <c r="XG412"/>
  <c r="XF412"/>
  <c r="XE412"/>
  <c r="XD412"/>
  <c r="XC412"/>
  <c r="XB412"/>
  <c r="XA412"/>
  <c r="WZ412"/>
  <c r="WY412"/>
  <c r="WX412"/>
  <c r="WW412"/>
  <c r="WV412"/>
  <c r="WU412"/>
  <c r="WT412"/>
  <c r="WS412"/>
  <c r="WR412"/>
  <c r="WQ412"/>
  <c r="WP412"/>
  <c r="WO412"/>
  <c r="WN412"/>
  <c r="WM412"/>
  <c r="WL412"/>
  <c r="WK412"/>
  <c r="WJ412"/>
  <c r="WI412"/>
  <c r="WH412"/>
  <c r="WG412"/>
  <c r="WF412"/>
  <c r="WE412"/>
  <c r="WD412"/>
  <c r="WC412"/>
  <c r="WB412"/>
  <c r="WA412"/>
  <c r="VZ412"/>
  <c r="VY412"/>
  <c r="VX412"/>
  <c r="VW412"/>
  <c r="VV412"/>
  <c r="VU412"/>
  <c r="VT412"/>
  <c r="VS412"/>
  <c r="VR412"/>
  <c r="VQ412"/>
  <c r="VP412"/>
  <c r="VO412"/>
  <c r="VN412"/>
  <c r="VM412"/>
  <c r="VL412"/>
  <c r="VK412"/>
  <c r="VJ412"/>
  <c r="VI412"/>
  <c r="VH412"/>
  <c r="VG412"/>
  <c r="VF412"/>
  <c r="VE412"/>
  <c r="VD412"/>
  <c r="VC412"/>
  <c r="VB412"/>
  <c r="VA412"/>
  <c r="UZ412"/>
  <c r="UY412"/>
  <c r="UX412"/>
  <c r="UW412"/>
  <c r="UV412"/>
  <c r="UU412"/>
  <c r="UT412"/>
  <c r="US412"/>
  <c r="UR412"/>
  <c r="UQ412"/>
  <c r="UP412"/>
  <c r="UO412"/>
  <c r="UN412"/>
  <c r="UM412"/>
  <c r="UL412"/>
  <c r="UK412"/>
  <c r="UJ412"/>
  <c r="UI412"/>
  <c r="UH412"/>
  <c r="UG412"/>
  <c r="UF412"/>
  <c r="UE412"/>
  <c r="UD412"/>
  <c r="UC412"/>
  <c r="UB412"/>
  <c r="UA412"/>
  <c r="TZ412"/>
  <c r="TY412"/>
  <c r="TX412"/>
  <c r="TW412"/>
  <c r="TV412"/>
  <c r="TU412"/>
  <c r="TT412"/>
  <c r="TS412"/>
  <c r="TR412"/>
  <c r="TQ412"/>
  <c r="TP412"/>
  <c r="TO412"/>
  <c r="TN412"/>
  <c r="TM412"/>
  <c r="TL412"/>
  <c r="TK412"/>
  <c r="TJ412"/>
  <c r="TI412"/>
  <c r="TH412"/>
  <c r="TG412"/>
  <c r="TF412"/>
  <c r="TE412"/>
  <c r="TD412"/>
  <c r="TC412"/>
  <c r="TB412"/>
  <c r="TA412"/>
  <c r="SZ412"/>
  <c r="SY412"/>
  <c r="SX412"/>
  <c r="SW412"/>
  <c r="SV412"/>
  <c r="SU412"/>
  <c r="ST412"/>
  <c r="SS412"/>
  <c r="SR412"/>
  <c r="SQ412"/>
  <c r="SP412"/>
  <c r="SO412"/>
  <c r="SN412"/>
  <c r="SM412"/>
  <c r="SL412"/>
  <c r="SK412"/>
  <c r="SJ412"/>
  <c r="SI412"/>
  <c r="SH412"/>
  <c r="SG412"/>
  <c r="SF412"/>
  <c r="SE412"/>
  <c r="SD412"/>
  <c r="SC412"/>
  <c r="SB412"/>
  <c r="SA412"/>
  <c r="RZ412"/>
  <c r="RY412"/>
  <c r="RX412"/>
  <c r="RW412"/>
  <c r="RV412"/>
  <c r="RU412"/>
  <c r="RT412"/>
  <c r="RS412"/>
  <c r="RR412"/>
  <c r="RQ412"/>
  <c r="RP412"/>
  <c r="RO412"/>
  <c r="RN412"/>
  <c r="RM412"/>
  <c r="RL412"/>
  <c r="RK412"/>
  <c r="RJ412"/>
  <c r="RI412"/>
  <c r="RH412"/>
  <c r="RG412"/>
  <c r="RF412"/>
  <c r="RE412"/>
  <c r="RD412"/>
  <c r="RC412"/>
  <c r="RB412"/>
  <c r="RA412"/>
  <c r="QZ412"/>
  <c r="QY412"/>
  <c r="QX412"/>
  <c r="QW412"/>
  <c r="QV412"/>
  <c r="QU412"/>
  <c r="QT412"/>
  <c r="QS412"/>
  <c r="QR412"/>
  <c r="QQ412"/>
  <c r="QP412"/>
  <c r="QO412"/>
  <c r="QN412"/>
  <c r="QM412"/>
  <c r="QL412"/>
  <c r="QK412"/>
  <c r="QJ412"/>
  <c r="QI412"/>
  <c r="QH412"/>
  <c r="QG412"/>
  <c r="QF412"/>
  <c r="QE412"/>
  <c r="QD412"/>
  <c r="QC412"/>
  <c r="QB412"/>
  <c r="QA412"/>
  <c r="PZ412"/>
  <c r="PY412"/>
  <c r="PX412"/>
  <c r="PW412"/>
  <c r="PV412"/>
  <c r="PU412"/>
  <c r="PT412"/>
  <c r="PS412"/>
  <c r="PR412"/>
  <c r="PQ412"/>
  <c r="PP412"/>
  <c r="PO412"/>
  <c r="PN412"/>
  <c r="PM412"/>
  <c r="PL412"/>
  <c r="PK412"/>
  <c r="PJ412"/>
  <c r="PI412"/>
  <c r="PH412"/>
  <c r="PG412"/>
  <c r="PF412"/>
  <c r="PE412"/>
  <c r="PD412"/>
  <c r="PC412"/>
  <c r="PB412"/>
  <c r="PA412"/>
  <c r="OZ412"/>
  <c r="OY412"/>
  <c r="OX412"/>
  <c r="OW412"/>
  <c r="OV412"/>
  <c r="OU412"/>
  <c r="OT412"/>
  <c r="OS412"/>
  <c r="OR412"/>
  <c r="OQ412"/>
  <c r="OP412"/>
  <c r="OO412"/>
  <c r="ON412"/>
  <c r="OM412"/>
  <c r="OL412"/>
  <c r="OK412"/>
  <c r="OJ412"/>
  <c r="OI412"/>
  <c r="OH412"/>
  <c r="OG412"/>
  <c r="OF412"/>
  <c r="OE412"/>
  <c r="OD412"/>
  <c r="OC412"/>
  <c r="OB412"/>
  <c r="OA412"/>
  <c r="NZ412"/>
  <c r="NY412"/>
  <c r="NX412"/>
  <c r="NW412"/>
  <c r="NV412"/>
  <c r="NU412"/>
  <c r="NT412"/>
  <c r="NS412"/>
  <c r="NR412"/>
  <c r="NQ412"/>
  <c r="NP412"/>
  <c r="NO412"/>
  <c r="NN412"/>
  <c r="NM412"/>
  <c r="NL412"/>
  <c r="NK412"/>
  <c r="NJ412"/>
  <c r="NI412"/>
  <c r="NH412"/>
  <c r="NG412"/>
  <c r="NF412"/>
  <c r="NE412"/>
  <c r="ND412"/>
  <c r="NC412"/>
  <c r="NB412"/>
  <c r="NA412"/>
  <c r="MZ412"/>
  <c r="MY412"/>
  <c r="MX412"/>
  <c r="MW412"/>
  <c r="MV412"/>
  <c r="MU412"/>
  <c r="MT412"/>
  <c r="MS412"/>
  <c r="MR412"/>
  <c r="MQ412"/>
  <c r="MP412"/>
  <c r="MO412"/>
  <c r="MN412"/>
  <c r="MM412"/>
  <c r="ML412"/>
  <c r="MK412"/>
  <c r="MJ412"/>
  <c r="MI412"/>
  <c r="MH412"/>
  <c r="MG412"/>
  <c r="MF412"/>
  <c r="ME412"/>
  <c r="MD412"/>
  <c r="MC412"/>
  <c r="MB412"/>
  <c r="MA412"/>
  <c r="LZ412"/>
  <c r="LY412"/>
  <c r="LX412"/>
  <c r="LW412"/>
  <c r="LV412"/>
  <c r="LU412"/>
  <c r="LT412"/>
  <c r="LS412"/>
  <c r="LR412"/>
  <c r="LQ412"/>
  <c r="LP412"/>
  <c r="LO412"/>
  <c r="LN412"/>
  <c r="LM412"/>
  <c r="LL412"/>
  <c r="LK412"/>
  <c r="LJ412"/>
  <c r="LI412"/>
  <c r="LH412"/>
  <c r="LG412"/>
  <c r="LF412"/>
  <c r="LE412"/>
  <c r="LD412"/>
  <c r="LC412"/>
  <c r="LB412"/>
  <c r="LA412"/>
  <c r="KZ412"/>
  <c r="KY412"/>
  <c r="KX412"/>
  <c r="KW412"/>
  <c r="KV412"/>
  <c r="KU412"/>
  <c r="KT412"/>
  <c r="KS412"/>
  <c r="KR412"/>
  <c r="KQ412"/>
  <c r="KP412"/>
  <c r="KO412"/>
  <c r="KN412"/>
  <c r="KM412"/>
  <c r="KL412"/>
  <c r="KK412"/>
  <c r="KJ412"/>
  <c r="KI412"/>
  <c r="KH412"/>
  <c r="KG412"/>
  <c r="KF412"/>
  <c r="KE412"/>
  <c r="KD412"/>
  <c r="KC412"/>
  <c r="KB412"/>
  <c r="KA412"/>
  <c r="JZ412"/>
  <c r="JY412"/>
  <c r="JX412"/>
  <c r="JW412"/>
  <c r="JV412"/>
  <c r="JU412"/>
  <c r="JT412"/>
  <c r="JS412"/>
  <c r="JR412"/>
  <c r="JQ412"/>
  <c r="JP412"/>
  <c r="JO412"/>
  <c r="JN412"/>
  <c r="JM412"/>
  <c r="JL412"/>
  <c r="JK412"/>
  <c r="JJ412"/>
  <c r="JI412"/>
  <c r="JH412"/>
  <c r="JG412"/>
  <c r="JF412"/>
  <c r="JE412"/>
  <c r="JD412"/>
  <c r="JC412"/>
  <c r="JB412"/>
  <c r="JA412"/>
  <c r="IZ412"/>
  <c r="IY412"/>
  <c r="IX412"/>
  <c r="IW412"/>
  <c r="IV412"/>
  <c r="IU412"/>
  <c r="IT412"/>
  <c r="IS412"/>
  <c r="IR412"/>
  <c r="IQ412"/>
  <c r="IP412"/>
  <c r="IO412"/>
  <c r="IN412"/>
  <c r="IM412"/>
  <c r="IL412"/>
  <c r="IK412"/>
  <c r="IJ412"/>
  <c r="II412"/>
  <c r="IH412"/>
  <c r="IG412"/>
  <c r="IF412"/>
  <c r="IE412"/>
  <c r="ID412"/>
  <c r="IC412"/>
  <c r="IB412"/>
  <c r="IA412"/>
  <c r="HZ412"/>
  <c r="HY412"/>
  <c r="HX412"/>
  <c r="HW412"/>
  <c r="HV412"/>
  <c r="HU412"/>
  <c r="HT412"/>
  <c r="HS412"/>
  <c r="HR412"/>
  <c r="HQ412"/>
  <c r="HP412"/>
  <c r="HO412"/>
  <c r="HN412"/>
  <c r="HM412"/>
  <c r="HL412"/>
  <c r="HK412"/>
  <c r="HJ412"/>
  <c r="HI412"/>
  <c r="HH412"/>
  <c r="HG412"/>
  <c r="HF412"/>
  <c r="HE412"/>
  <c r="HD412"/>
  <c r="HC412"/>
  <c r="HB412"/>
  <c r="HA412"/>
  <c r="GZ412"/>
  <c r="GY412"/>
  <c r="GX412"/>
  <c r="GW412"/>
  <c r="GV412"/>
  <c r="GU412"/>
  <c r="GT412"/>
  <c r="GS412"/>
  <c r="GR412"/>
  <c r="GQ412"/>
  <c r="GP412"/>
  <c r="GO412"/>
  <c r="GN412"/>
  <c r="GM412"/>
  <c r="GL412"/>
  <c r="GK412"/>
  <c r="GJ412"/>
  <c r="GI412"/>
  <c r="GH412"/>
  <c r="GG412"/>
  <c r="GF412"/>
  <c r="GE412"/>
  <c r="GD412"/>
  <c r="GC412"/>
  <c r="GB412"/>
  <c r="GA412"/>
  <c r="FZ412"/>
  <c r="FY412"/>
  <c r="FX412"/>
  <c r="FW412"/>
  <c r="FV412"/>
  <c r="FU412"/>
  <c r="FT412"/>
  <c r="FS412"/>
  <c r="FR412"/>
  <c r="FQ412"/>
  <c r="FP412"/>
  <c r="FO412"/>
  <c r="FN412"/>
  <c r="FM412"/>
  <c r="FL412"/>
  <c r="FK412"/>
  <c r="FJ412"/>
  <c r="FI412"/>
  <c r="FH412"/>
  <c r="FG412"/>
  <c r="FF412"/>
  <c r="FE412"/>
  <c r="FD412"/>
  <c r="FC412"/>
  <c r="FB412"/>
  <c r="FA412"/>
  <c r="EZ412"/>
  <c r="EY412"/>
  <c r="EX412"/>
  <c r="EW412"/>
  <c r="EV412"/>
  <c r="EU412"/>
  <c r="ET412"/>
  <c r="ES412"/>
  <c r="ER412"/>
  <c r="EQ412"/>
  <c r="EP412"/>
  <c r="EO412"/>
  <c r="EN412"/>
  <c r="EM412"/>
  <c r="EL412"/>
  <c r="EK412"/>
  <c r="EJ412"/>
  <c r="EI412"/>
  <c r="EH412"/>
  <c r="EG412"/>
  <c r="EF412"/>
  <c r="EE412"/>
  <c r="ED412"/>
  <c r="EC412"/>
  <c r="EB412"/>
  <c r="EA412"/>
  <c r="DZ412"/>
  <c r="DY412"/>
  <c r="DX412"/>
  <c r="DW412"/>
  <c r="DV412"/>
  <c r="DU412"/>
  <c r="DT412"/>
  <c r="DS412"/>
  <c r="DR412"/>
  <c r="DQ412"/>
  <c r="DP412"/>
  <c r="DO412"/>
  <c r="DN412"/>
  <c r="DM412"/>
  <c r="DL412"/>
  <c r="DK412"/>
  <c r="DJ412"/>
  <c r="DI412"/>
  <c r="DH412"/>
  <c r="DG412"/>
  <c r="DF412"/>
  <c r="DE412"/>
  <c r="DD412"/>
  <c r="DC412"/>
  <c r="DB412"/>
  <c r="DA412"/>
  <c r="CZ412"/>
  <c r="CY412"/>
  <c r="CX412"/>
  <c r="CW412"/>
  <c r="CV412"/>
  <c r="CU412"/>
  <c r="CT412"/>
  <c r="CS412"/>
  <c r="CR412"/>
  <c r="CQ412"/>
  <c r="CP412"/>
  <c r="CO412"/>
  <c r="CN412"/>
  <c r="CM412"/>
  <c r="CL412"/>
  <c r="CK412"/>
  <c r="CJ412"/>
  <c r="CI412"/>
  <c r="CH412"/>
  <c r="CG412"/>
  <c r="CF412"/>
  <c r="CE412"/>
  <c r="CD412"/>
  <c r="CC412"/>
  <c r="CB412"/>
  <c r="CA412"/>
  <c r="BZ412"/>
  <c r="BY412"/>
  <c r="BX412"/>
  <c r="BW412"/>
  <c r="BV412"/>
  <c r="BU412"/>
  <c r="BT412"/>
  <c r="BS412"/>
  <c r="BR412"/>
  <c r="BQ412"/>
  <c r="BP412"/>
  <c r="BO412"/>
  <c r="BN412"/>
  <c r="BM412"/>
  <c r="BL412"/>
  <c r="BK412"/>
  <c r="BJ412"/>
  <c r="C38" i="3"/>
  <c r="C37"/>
  <c r="G9" i="4"/>
  <c r="H9"/>
  <c r="G26"/>
  <c r="J81"/>
  <c r="K81"/>
  <c r="L81"/>
  <c r="M81"/>
  <c r="N81"/>
  <c r="O81"/>
  <c r="P81"/>
  <c r="Q81"/>
  <c r="R81"/>
  <c r="S81"/>
  <c r="T81"/>
  <c r="V81"/>
  <c r="W81"/>
  <c r="X81"/>
  <c r="Y81"/>
  <c r="Z81"/>
  <c r="AA81"/>
  <c r="AB81"/>
  <c r="AC81"/>
  <c r="AD81"/>
  <c r="AE81"/>
  <c r="AF81"/>
  <c r="AH81"/>
  <c r="AI81"/>
  <c r="AJ81"/>
  <c r="AK81"/>
  <c r="AL81"/>
  <c r="AM81"/>
  <c r="AN81"/>
  <c r="AO81"/>
  <c r="AP81"/>
  <c r="AQ81"/>
  <c r="AR81"/>
  <c r="AT81"/>
  <c r="AU81"/>
  <c r="AV81"/>
  <c r="AW81"/>
  <c r="AX81"/>
  <c r="AY81"/>
  <c r="AZ81"/>
  <c r="BA81"/>
  <c r="BB81"/>
  <c r="BC81"/>
  <c r="BD81"/>
  <c r="BF81"/>
  <c r="BG81"/>
  <c r="BH81"/>
  <c r="BI81"/>
  <c r="BJ81"/>
  <c r="BK81"/>
  <c r="BL81"/>
  <c r="BM81"/>
  <c r="BN81"/>
  <c r="BO81"/>
  <c r="BP81"/>
  <c r="G82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79"/>
  <c r="BO10" i="3"/>
  <c r="BP10"/>
  <c r="BQ10"/>
  <c r="BR10"/>
  <c r="BS10"/>
  <c r="BT10"/>
  <c r="BU10"/>
  <c r="BV10"/>
  <c r="BW10"/>
  <c r="BX10"/>
  <c r="BY10"/>
  <c r="BZ10"/>
  <c r="BO17"/>
  <c r="BP17"/>
  <c r="BQ17"/>
  <c r="BR17"/>
  <c r="BS17"/>
  <c r="BT17"/>
  <c r="BU17"/>
  <c r="BV17"/>
  <c r="BW17"/>
  <c r="BX17"/>
  <c r="BY17"/>
  <c r="BZ17"/>
  <c r="BN33"/>
  <c r="BO34"/>
  <c r="BP34"/>
  <c r="BQ34"/>
  <c r="BR34"/>
  <c r="BS34"/>
  <c r="BT34"/>
  <c r="BU34"/>
  <c r="BV34"/>
  <c r="BW34"/>
  <c r="BX34"/>
  <c r="BY34"/>
  <c r="BZ34"/>
  <c r="V19" i="11"/>
  <c r="V18"/>
  <c r="V17"/>
  <c r="V16"/>
  <c r="V15"/>
  <c r="V14"/>
  <c r="V13"/>
  <c r="CI33" i="1"/>
  <c r="CI34"/>
  <c r="CI25"/>
  <c r="U19" i="11"/>
  <c r="U18"/>
  <c r="U17"/>
  <c r="U16"/>
  <c r="U15"/>
  <c r="U14"/>
  <c r="U13"/>
  <c r="CH33" i="1"/>
  <c r="CH34"/>
  <c r="CH25"/>
  <c r="T19" i="11"/>
  <c r="T18"/>
  <c r="T17"/>
  <c r="T16"/>
  <c r="T15"/>
  <c r="T14"/>
  <c r="T13"/>
  <c r="CG33" i="1"/>
  <c r="CG34"/>
  <c r="CG25"/>
  <c r="S19" i="11"/>
  <c r="S18"/>
  <c r="S17"/>
  <c r="S16"/>
  <c r="S15"/>
  <c r="S14"/>
  <c r="S13"/>
  <c r="CF33" i="1"/>
  <c r="CF34"/>
  <c r="CF25"/>
  <c r="R19" i="11"/>
  <c r="R18"/>
  <c r="R17"/>
  <c r="R16"/>
  <c r="R15"/>
  <c r="R14"/>
  <c r="R13"/>
  <c r="CE33" i="1"/>
  <c r="CE34"/>
  <c r="CE25"/>
  <c r="Q19" i="11"/>
  <c r="Q18"/>
  <c r="Q17"/>
  <c r="Q16"/>
  <c r="Q15"/>
  <c r="Q14"/>
  <c r="Q13"/>
  <c r="CD33" i="1"/>
  <c r="CD34"/>
  <c r="CD25"/>
  <c r="P19" i="11"/>
  <c r="P18"/>
  <c r="P17"/>
  <c r="P16"/>
  <c r="P15"/>
  <c r="P14"/>
  <c r="P13"/>
  <c r="CC33" i="1"/>
  <c r="CC34"/>
  <c r="CC25"/>
  <c r="O19" i="11"/>
  <c r="O18"/>
  <c r="O17"/>
  <c r="O16"/>
  <c r="O15"/>
  <c r="O14"/>
  <c r="O13"/>
  <c r="CB33" i="1"/>
  <c r="CB34"/>
  <c r="CB25"/>
  <c r="N19" i="11"/>
  <c r="N18"/>
  <c r="N17"/>
  <c r="N16"/>
  <c r="N15"/>
  <c r="N14"/>
  <c r="N13"/>
  <c r="CA33" i="1"/>
  <c r="CA34"/>
  <c r="CA25"/>
  <c r="M19" i="11"/>
  <c r="M18"/>
  <c r="M17"/>
  <c r="M16"/>
  <c r="M15"/>
  <c r="M14"/>
  <c r="M13"/>
  <c r="BZ33" i="1"/>
  <c r="BZ34"/>
  <c r="BZ25"/>
  <c r="L19" i="11"/>
  <c r="L18"/>
  <c r="L17"/>
  <c r="L16"/>
  <c r="L15"/>
  <c r="L14"/>
  <c r="L13"/>
  <c r="BY33" i="1"/>
  <c r="BY34"/>
  <c r="BY25"/>
  <c r="K19" i="11"/>
  <c r="K18"/>
  <c r="K17"/>
  <c r="K16"/>
  <c r="K15"/>
  <c r="K14"/>
  <c r="K13"/>
  <c r="BX33" i="1"/>
  <c r="BX34"/>
  <c r="BX25"/>
  <c r="J19" i="11"/>
  <c r="J18"/>
  <c r="J17"/>
  <c r="J16"/>
  <c r="J15"/>
  <c r="J14"/>
  <c r="J13"/>
  <c r="BW33" i="1"/>
  <c r="BW34"/>
  <c r="BW25"/>
  <c r="I19" i="11"/>
  <c r="I18"/>
  <c r="I17"/>
  <c r="I16"/>
  <c r="I15"/>
  <c r="I14"/>
  <c r="I13"/>
  <c r="BV33" i="1"/>
  <c r="BV34"/>
  <c r="BV25"/>
  <c r="H19" i="11"/>
  <c r="H18"/>
  <c r="H17"/>
  <c r="H16"/>
  <c r="H15"/>
  <c r="H14"/>
  <c r="H13"/>
  <c r="BU33" i="1"/>
  <c r="BU34"/>
  <c r="BU25"/>
  <c r="BP33"/>
  <c r="BQ33"/>
  <c r="BR33"/>
  <c r="BS33"/>
  <c r="CL33"/>
  <c r="BP34"/>
  <c r="BQ34"/>
  <c r="BR34"/>
  <c r="BS34"/>
  <c r="BP25"/>
  <c r="BQ25"/>
  <c r="BR25"/>
  <c r="BS25"/>
  <c r="CL25"/>
  <c r="BT33"/>
  <c r="BT34"/>
  <c r="BT25"/>
  <c r="BF94" i="4"/>
  <c r="BG94"/>
  <c r="BH94"/>
  <c r="BI94"/>
  <c r="BJ94"/>
  <c r="BK94"/>
  <c r="BL94"/>
  <c r="BM94"/>
  <c r="BN94"/>
  <c r="BO94"/>
  <c r="BP94"/>
  <c r="BF64"/>
  <c r="BG64"/>
  <c r="BH64"/>
  <c r="BI64"/>
  <c r="BJ64"/>
  <c r="BK64"/>
  <c r="BL64"/>
  <c r="BM64"/>
  <c r="BN64"/>
  <c r="BO64"/>
  <c r="BP64"/>
  <c r="BF63"/>
  <c r="BG63"/>
  <c r="BH63"/>
  <c r="BI63"/>
  <c r="BJ63"/>
  <c r="BK63"/>
  <c r="BL63"/>
  <c r="BM63"/>
  <c r="BN63"/>
  <c r="BO63"/>
  <c r="BP63"/>
  <c r="BF62"/>
  <c r="BG62"/>
  <c r="BH62"/>
  <c r="BI62"/>
  <c r="BJ62"/>
  <c r="BK62"/>
  <c r="BL62"/>
  <c r="BM62"/>
  <c r="BN62"/>
  <c r="BO62"/>
  <c r="BP62"/>
  <c r="BF54"/>
  <c r="BG54"/>
  <c r="BH54"/>
  <c r="BI54"/>
  <c r="BJ54"/>
  <c r="BK54"/>
  <c r="BL54"/>
  <c r="BM54"/>
  <c r="BN54"/>
  <c r="BO54"/>
  <c r="BP54"/>
  <c r="BF49"/>
  <c r="BG49"/>
  <c r="BH49"/>
  <c r="BI49"/>
  <c r="BJ49"/>
  <c r="BK49"/>
  <c r="BL49"/>
  <c r="BM49"/>
  <c r="BN49"/>
  <c r="BO49"/>
  <c r="BP49"/>
  <c r="BF40"/>
  <c r="BG40"/>
  <c r="BH40"/>
  <c r="BI40"/>
  <c r="BJ40"/>
  <c r="BK40"/>
  <c r="BL40"/>
  <c r="BM40"/>
  <c r="BN40"/>
  <c r="BO40"/>
  <c r="BP40"/>
  <c r="BF39"/>
  <c r="BG39"/>
  <c r="BH39"/>
  <c r="BI39"/>
  <c r="BJ39"/>
  <c r="BK39"/>
  <c r="BL39"/>
  <c r="BM39"/>
  <c r="BN39"/>
  <c r="BO39"/>
  <c r="BP39"/>
  <c r="BF38"/>
  <c r="BG38"/>
  <c r="BH38"/>
  <c r="BI38"/>
  <c r="BJ38"/>
  <c r="BK38"/>
  <c r="BL38"/>
  <c r="BM38"/>
  <c r="BN38"/>
  <c r="BO38"/>
  <c r="BP38"/>
  <c r="AT94"/>
  <c r="AU94"/>
  <c r="AV94"/>
  <c r="AW94"/>
  <c r="AX94"/>
  <c r="AY94"/>
  <c r="AZ94"/>
  <c r="BA94"/>
  <c r="BB94"/>
  <c r="BC94"/>
  <c r="BD94"/>
  <c r="AT64"/>
  <c r="AU64"/>
  <c r="AV64"/>
  <c r="AW64"/>
  <c r="AX64"/>
  <c r="AY64"/>
  <c r="AZ64"/>
  <c r="BA64"/>
  <c r="BB64"/>
  <c r="BC64"/>
  <c r="BD64"/>
  <c r="AT63"/>
  <c r="AU63"/>
  <c r="AV63"/>
  <c r="AW63"/>
  <c r="AX63"/>
  <c r="AY63"/>
  <c r="AZ63"/>
  <c r="BA63"/>
  <c r="BB63"/>
  <c r="BC63"/>
  <c r="BD63"/>
  <c r="AT62"/>
  <c r="AU62"/>
  <c r="AV62"/>
  <c r="AW62"/>
  <c r="AX62"/>
  <c r="AY62"/>
  <c r="AZ62"/>
  <c r="BA62"/>
  <c r="BB62"/>
  <c r="BC62"/>
  <c r="BD62"/>
  <c r="AT54"/>
  <c r="AU54"/>
  <c r="AV54"/>
  <c r="AW54"/>
  <c r="AX54"/>
  <c r="AY54"/>
  <c r="AZ54"/>
  <c r="BA54"/>
  <c r="BB54"/>
  <c r="BC54"/>
  <c r="BD54"/>
  <c r="AT49"/>
  <c r="AU49"/>
  <c r="AV49"/>
  <c r="AW49"/>
  <c r="AX49"/>
  <c r="AY49"/>
  <c r="AZ49"/>
  <c r="BA49"/>
  <c r="BB49"/>
  <c r="BC49"/>
  <c r="BD49"/>
  <c r="AT40"/>
  <c r="AU40"/>
  <c r="AV40"/>
  <c r="AW40"/>
  <c r="AX40"/>
  <c r="AY40"/>
  <c r="AZ40"/>
  <c r="BA40"/>
  <c r="BB40"/>
  <c r="BC40"/>
  <c r="BD40"/>
  <c r="AT39"/>
  <c r="AU39"/>
  <c r="AV39"/>
  <c r="AW39"/>
  <c r="AX39"/>
  <c r="AY39"/>
  <c r="AZ39"/>
  <c r="BA39"/>
  <c r="BB39"/>
  <c r="BC39"/>
  <c r="BD39"/>
  <c r="AT38"/>
  <c r="AU38"/>
  <c r="AV38"/>
  <c r="AW38"/>
  <c r="AX38"/>
  <c r="AY38"/>
  <c r="AZ38"/>
  <c r="BA38"/>
  <c r="BB38"/>
  <c r="BC38"/>
  <c r="BD38"/>
  <c r="AH94"/>
  <c r="AI94"/>
  <c r="AJ94"/>
  <c r="AK94"/>
  <c r="AL94"/>
  <c r="AM94"/>
  <c r="AN94"/>
  <c r="AO94"/>
  <c r="AP94"/>
  <c r="AQ94"/>
  <c r="AR94"/>
  <c r="AR64"/>
  <c r="AR63"/>
  <c r="AR62"/>
  <c r="AR54"/>
  <c r="AH49"/>
  <c r="AI49"/>
  <c r="AJ49"/>
  <c r="AK49"/>
  <c r="AL49"/>
  <c r="AM49"/>
  <c r="AN49"/>
  <c r="AO49"/>
  <c r="AP49"/>
  <c r="AQ49"/>
  <c r="AR49"/>
  <c r="AH40"/>
  <c r="AI40"/>
  <c r="AJ40"/>
  <c r="AK40"/>
  <c r="AL40"/>
  <c r="AM40"/>
  <c r="AN40"/>
  <c r="AO40"/>
  <c r="AP40"/>
  <c r="AQ40"/>
  <c r="AR40"/>
  <c r="AH39"/>
  <c r="AI39"/>
  <c r="AJ39"/>
  <c r="AK39"/>
  <c r="AL39"/>
  <c r="AM39"/>
  <c r="AN39"/>
  <c r="AO39"/>
  <c r="AP39"/>
  <c r="AQ39"/>
  <c r="AR39"/>
  <c r="AH38"/>
  <c r="AI38"/>
  <c r="AJ38"/>
  <c r="AK38"/>
  <c r="AL38"/>
  <c r="AM38"/>
  <c r="AN38"/>
  <c r="AO38"/>
  <c r="AP38"/>
  <c r="AQ38"/>
  <c r="AR38"/>
  <c r="V94"/>
  <c r="W94"/>
  <c r="X94"/>
  <c r="Y94"/>
  <c r="Z94"/>
  <c r="AA94"/>
  <c r="AB94"/>
  <c r="AC94"/>
  <c r="AD94"/>
  <c r="AE94"/>
  <c r="AF94"/>
  <c r="V64"/>
  <c r="W64"/>
  <c r="X64"/>
  <c r="Y64"/>
  <c r="Z64"/>
  <c r="AA64"/>
  <c r="AB64"/>
  <c r="AC64"/>
  <c r="AD64"/>
  <c r="AE64"/>
  <c r="AF64"/>
  <c r="V63"/>
  <c r="W63"/>
  <c r="X63"/>
  <c r="Y63"/>
  <c r="Z63"/>
  <c r="AA63"/>
  <c r="AB63"/>
  <c r="AC63"/>
  <c r="AD63"/>
  <c r="AE63"/>
  <c r="AF63"/>
  <c r="V62"/>
  <c r="W62"/>
  <c r="X62"/>
  <c r="Y62"/>
  <c r="Z62"/>
  <c r="AA62"/>
  <c r="AB62"/>
  <c r="AC62"/>
  <c r="AD62"/>
  <c r="AE62"/>
  <c r="AF62"/>
  <c r="V54"/>
  <c r="W54"/>
  <c r="X54"/>
  <c r="Y54"/>
  <c r="Z54"/>
  <c r="AA54"/>
  <c r="AB54"/>
  <c r="AC54"/>
  <c r="AD54"/>
  <c r="AE54"/>
  <c r="AF54"/>
  <c r="V49"/>
  <c r="W49"/>
  <c r="X49"/>
  <c r="Y49"/>
  <c r="Z49"/>
  <c r="AA49"/>
  <c r="AB49"/>
  <c r="AC49"/>
  <c r="AD49"/>
  <c r="AE49"/>
  <c r="AF49"/>
  <c r="V40"/>
  <c r="W40"/>
  <c r="X40"/>
  <c r="Y40"/>
  <c r="Z40"/>
  <c r="AA40"/>
  <c r="AB40"/>
  <c r="AC40"/>
  <c r="AD40"/>
  <c r="AE40"/>
  <c r="AF40"/>
  <c r="V39"/>
  <c r="W39"/>
  <c r="X39"/>
  <c r="Y39"/>
  <c r="Z39"/>
  <c r="AA39"/>
  <c r="AB39"/>
  <c r="AC39"/>
  <c r="AD39"/>
  <c r="AE39"/>
  <c r="AF39"/>
  <c r="V38"/>
  <c r="W38"/>
  <c r="X38"/>
  <c r="Y38"/>
  <c r="Z38"/>
  <c r="AA38"/>
  <c r="AB38"/>
  <c r="AC38"/>
  <c r="AD38"/>
  <c r="AE38"/>
  <c r="AF38"/>
  <c r="BI61" i="17"/>
  <c r="BH61"/>
  <c r="BG61"/>
  <c r="BF61"/>
  <c r="BE61"/>
  <c r="BD61"/>
  <c r="BC61"/>
  <c r="BB61"/>
  <c r="BA61"/>
  <c r="AZ61"/>
  <c r="AY61"/>
  <c r="AX61"/>
  <c r="BI58"/>
  <c r="BH58"/>
  <c r="BG58"/>
  <c r="BF58"/>
  <c r="BE58"/>
  <c r="BD58"/>
  <c r="BC58"/>
  <c r="BB58"/>
  <c r="BA58"/>
  <c r="AZ58"/>
  <c r="AY58"/>
  <c r="AX58"/>
  <c r="BI47"/>
  <c r="BH47"/>
  <c r="BG47"/>
  <c r="BF47"/>
  <c r="BE47"/>
  <c r="BD47"/>
  <c r="BC47"/>
  <c r="BB47"/>
  <c r="BA47"/>
  <c r="AZ47"/>
  <c r="AY47"/>
  <c r="AX47"/>
  <c r="AW61"/>
  <c r="AV61"/>
  <c r="AU61"/>
  <c r="AT61"/>
  <c r="AS61"/>
  <c r="AR61"/>
  <c r="AQ61"/>
  <c r="AP61"/>
  <c r="AO61"/>
  <c r="AN61"/>
  <c r="AM61"/>
  <c r="AL61"/>
  <c r="AW58"/>
  <c r="AV58"/>
  <c r="AU58"/>
  <c r="AT58"/>
  <c r="AS58"/>
  <c r="AR58"/>
  <c r="AQ58"/>
  <c r="AP58"/>
  <c r="AO58"/>
  <c r="AN58"/>
  <c r="AM58"/>
  <c r="AL58"/>
  <c r="AW47"/>
  <c r="AV47"/>
  <c r="AU47"/>
  <c r="AT47"/>
  <c r="AS47"/>
  <c r="AR47"/>
  <c r="AQ47"/>
  <c r="AP47"/>
  <c r="AO47"/>
  <c r="AN47"/>
  <c r="AM47"/>
  <c r="AL47"/>
  <c r="AK61"/>
  <c r="AJ61"/>
  <c r="AI61"/>
  <c r="AK58"/>
  <c r="AK47"/>
  <c r="AJ58"/>
  <c r="AJ47"/>
  <c r="AI58"/>
  <c r="AI47"/>
  <c r="N61"/>
  <c r="N58"/>
  <c r="N47"/>
  <c r="C18" i="3"/>
  <c r="G47" i="4"/>
  <c r="H46"/>
  <c r="G41"/>
  <c r="G48"/>
  <c r="G34"/>
  <c r="H34"/>
  <c r="G36"/>
  <c r="H36"/>
  <c r="H41"/>
  <c r="G45"/>
  <c r="H45"/>
  <c r="G46"/>
  <c r="G50"/>
  <c r="G65"/>
  <c r="G58"/>
  <c r="G59"/>
  <c r="G60"/>
  <c r="H61"/>
  <c r="H71"/>
  <c r="H80"/>
  <c r="G97"/>
  <c r="G96"/>
  <c r="H100"/>
  <c r="G101"/>
  <c r="H61" i="17"/>
  <c r="B58"/>
  <c r="B47"/>
  <c r="C58"/>
  <c r="C47"/>
  <c r="D58"/>
  <c r="D47"/>
  <c r="E58"/>
  <c r="E47"/>
  <c r="F58"/>
  <c r="F47"/>
  <c r="G58"/>
  <c r="G47"/>
  <c r="H58"/>
  <c r="H47"/>
  <c r="I58"/>
  <c r="I47"/>
  <c r="J58"/>
  <c r="J47"/>
  <c r="K58"/>
  <c r="K47"/>
  <c r="L58"/>
  <c r="L47"/>
  <c r="M58"/>
  <c r="B61"/>
  <c r="C61"/>
  <c r="D61"/>
  <c r="E61"/>
  <c r="F61"/>
  <c r="G61"/>
  <c r="I61"/>
  <c r="J61"/>
  <c r="K61"/>
  <c r="L61"/>
  <c r="M61"/>
  <c r="H48" i="4"/>
  <c r="G80"/>
  <c r="G68"/>
  <c r="G69"/>
  <c r="G61"/>
  <c r="G71"/>
  <c r="G98"/>
  <c r="G105"/>
  <c r="J94"/>
  <c r="K94"/>
  <c r="L94"/>
  <c r="M94"/>
  <c r="N94"/>
  <c r="O94"/>
  <c r="P94"/>
  <c r="Q94"/>
  <c r="R94"/>
  <c r="S94"/>
  <c r="T94"/>
  <c r="J64"/>
  <c r="K64"/>
  <c r="L64"/>
  <c r="M64"/>
  <c r="N64"/>
  <c r="O64"/>
  <c r="P64"/>
  <c r="Q64"/>
  <c r="R64"/>
  <c r="S64"/>
  <c r="T64"/>
  <c r="J63"/>
  <c r="K63"/>
  <c r="L63"/>
  <c r="M63"/>
  <c r="N63"/>
  <c r="O63"/>
  <c r="P63"/>
  <c r="Q63"/>
  <c r="R63"/>
  <c r="S63"/>
  <c r="T63"/>
  <c r="J62"/>
  <c r="K62"/>
  <c r="L62"/>
  <c r="M62"/>
  <c r="N62"/>
  <c r="O62"/>
  <c r="P62"/>
  <c r="Q62"/>
  <c r="R62"/>
  <c r="S62"/>
  <c r="T62"/>
  <c r="J54"/>
  <c r="K54"/>
  <c r="L54"/>
  <c r="M54"/>
  <c r="N54"/>
  <c r="O54"/>
  <c r="P54"/>
  <c r="Q54"/>
  <c r="R54"/>
  <c r="S54"/>
  <c r="T54"/>
  <c r="J49"/>
  <c r="K49"/>
  <c r="L49"/>
  <c r="M49"/>
  <c r="N49"/>
  <c r="O49"/>
  <c r="P49"/>
  <c r="Q49"/>
  <c r="R49"/>
  <c r="S49"/>
  <c r="T49"/>
  <c r="J40"/>
  <c r="K40"/>
  <c r="L40"/>
  <c r="M40"/>
  <c r="N40"/>
  <c r="O40"/>
  <c r="P40"/>
  <c r="Q40"/>
  <c r="R40"/>
  <c r="S40"/>
  <c r="T40"/>
  <c r="J39"/>
  <c r="K39"/>
  <c r="L39"/>
  <c r="M39"/>
  <c r="N39"/>
  <c r="O39"/>
  <c r="P39"/>
  <c r="Q39"/>
  <c r="R39"/>
  <c r="J38"/>
  <c r="K38"/>
  <c r="L38"/>
  <c r="M38"/>
  <c r="N38"/>
  <c r="O38"/>
  <c r="P38"/>
  <c r="Q38"/>
  <c r="R38"/>
  <c r="S38"/>
  <c r="T38"/>
  <c r="C10" i="3"/>
  <c r="BN25" i="1"/>
  <c r="G103" i="4"/>
  <c r="S39"/>
  <c r="T39"/>
  <c r="G35"/>
  <c r="G37"/>
  <c r="H35"/>
  <c r="H37"/>
  <c r="G102"/>
  <c r="BN33" i="1"/>
  <c r="BN34"/>
  <c r="CL34"/>
  <c r="O61" i="17"/>
  <c r="O58"/>
  <c r="O47"/>
  <c r="P61"/>
  <c r="P58"/>
  <c r="P47"/>
  <c r="I79" i="4"/>
  <c r="J99"/>
  <c r="D26" i="11"/>
  <c r="K79" i="4"/>
  <c r="J51"/>
  <c r="J53"/>
  <c r="J79"/>
  <c r="Q61" i="17"/>
  <c r="Q58"/>
  <c r="Q47"/>
  <c r="BP7" i="1"/>
  <c r="J100" i="4"/>
  <c r="C39" i="17"/>
  <c r="D39"/>
  <c r="K51" i="4"/>
  <c r="K53"/>
  <c r="K99"/>
  <c r="E26" i="11"/>
  <c r="K100" i="4"/>
  <c r="R58" i="17"/>
  <c r="R61"/>
  <c r="R47"/>
  <c r="I100" i="4"/>
  <c r="B39" i="17"/>
  <c r="BP6" i="1"/>
  <c r="I51" i="4"/>
  <c r="I53"/>
  <c r="BP26" i="1"/>
  <c r="L79" i="4"/>
  <c r="C51" i="17"/>
  <c r="C53"/>
  <c r="C54"/>
  <c r="C50"/>
  <c r="S61"/>
  <c r="S58"/>
  <c r="S47"/>
  <c r="D29" i="11"/>
  <c r="BP22" i="1"/>
  <c r="C26" i="11"/>
  <c r="I99" i="4"/>
  <c r="BP8" i="1"/>
  <c r="CM26"/>
  <c r="M79" i="4"/>
  <c r="E29" i="11"/>
  <c r="E39" i="17"/>
  <c r="L100" i="4"/>
  <c r="L51"/>
  <c r="L53"/>
  <c r="BQ7" i="1"/>
  <c r="D51" i="17"/>
  <c r="D53"/>
  <c r="D54"/>
  <c r="D50"/>
  <c r="BP19" i="3"/>
  <c r="BP28"/>
  <c r="T58" i="17"/>
  <c r="T61"/>
  <c r="T47"/>
  <c r="BP24" i="1"/>
  <c r="B51" i="17"/>
  <c r="B53"/>
  <c r="B54"/>
  <c r="BP11" i="1"/>
  <c r="BP32"/>
  <c r="CM6"/>
  <c r="CM33"/>
  <c r="C5" i="11"/>
  <c r="CM34" i="1"/>
  <c r="CM25"/>
  <c r="CM7"/>
  <c r="BP23"/>
  <c r="C29" i="11"/>
  <c r="B50" i="17"/>
  <c r="BP12" i="1"/>
  <c r="CM22"/>
  <c r="N79" i="4"/>
  <c r="M100"/>
  <c r="M51"/>
  <c r="M53"/>
  <c r="F26" i="11"/>
  <c r="L99" i="4"/>
  <c r="G26" i="11"/>
  <c r="M99" i="4"/>
  <c r="F39" i="17"/>
  <c r="BQ19" i="3"/>
  <c r="BQ28"/>
  <c r="U61" i="17"/>
  <c r="U58"/>
  <c r="U47"/>
  <c r="CM12" i="1"/>
  <c r="BP35"/>
  <c r="BP27"/>
  <c r="C9" i="11"/>
  <c r="CM23" i="1"/>
  <c r="C21" i="11"/>
  <c r="CM32" i="1"/>
  <c r="CM11"/>
  <c r="BO19" i="3"/>
  <c r="BO28"/>
  <c r="BP30" i="1"/>
  <c r="CM24"/>
  <c r="CM8"/>
  <c r="CM27"/>
  <c r="C17" i="11"/>
  <c r="O79" i="4"/>
  <c r="BQ22" i="1"/>
  <c r="N51" i="4"/>
  <c r="N53"/>
  <c r="N100"/>
  <c r="BQ26" i="1"/>
  <c r="BQ6"/>
  <c r="G39" i="17"/>
  <c r="H26" i="11"/>
  <c r="BQ32" i="1"/>
  <c r="N99" i="4"/>
  <c r="BQ12" i="1"/>
  <c r="F29" i="11"/>
  <c r="G29"/>
  <c r="V61" i="17"/>
  <c r="V58"/>
  <c r="V47"/>
  <c r="C13" i="11"/>
  <c r="CM30" i="1"/>
  <c r="BP17"/>
  <c r="CM35"/>
  <c r="H39" i="17"/>
  <c r="P79" i="4"/>
  <c r="O51"/>
  <c r="O53"/>
  <c r="BR7" i="1"/>
  <c r="F51" i="17"/>
  <c r="F53"/>
  <c r="F54"/>
  <c r="BQ24" i="1"/>
  <c r="BQ8"/>
  <c r="O100" i="4"/>
  <c r="CN26" i="1"/>
  <c r="F50" i="17"/>
  <c r="BQ11" i="1"/>
  <c r="D28" i="11"/>
  <c r="W61" i="17"/>
  <c r="W58"/>
  <c r="W47"/>
  <c r="E28" i="11"/>
  <c r="E5" i="3"/>
  <c r="E7"/>
  <c r="CM17" i="1"/>
  <c r="H29" i="11"/>
  <c r="BQ23" i="1"/>
  <c r="D5" i="3"/>
  <c r="D7"/>
  <c r="BP18" i="1"/>
  <c r="P51" i="4"/>
  <c r="P53"/>
  <c r="CN11" i="1"/>
  <c r="CN6"/>
  <c r="CN33"/>
  <c r="CN25"/>
  <c r="CN34"/>
  <c r="D5" i="11"/>
  <c r="CN7" i="1"/>
  <c r="G50" i="17"/>
  <c r="CN12" i="1"/>
  <c r="Q79" i="4"/>
  <c r="CN32" i="1"/>
  <c r="BS19" i="3"/>
  <c r="P100" i="4"/>
  <c r="E50" i="17"/>
  <c r="E51"/>
  <c r="E53"/>
  <c r="E54"/>
  <c r="G51"/>
  <c r="G53"/>
  <c r="G54"/>
  <c r="CN24" i="1"/>
  <c r="O99" i="4"/>
  <c r="CN22" i="1"/>
  <c r="X61" i="17"/>
  <c r="X58"/>
  <c r="X47"/>
  <c r="I95" i="4"/>
  <c r="CN23" i="1"/>
  <c r="BQ27"/>
  <c r="D9" i="11"/>
  <c r="J95" i="4"/>
  <c r="F5" i="3"/>
  <c r="F7"/>
  <c r="CM18" i="1"/>
  <c r="I97" i="4"/>
  <c r="I29" i="11"/>
  <c r="R79" i="4"/>
  <c r="I39" i="17"/>
  <c r="CN27" i="1"/>
  <c r="D17" i="11"/>
  <c r="BR22" i="1"/>
  <c r="Q51" i="4"/>
  <c r="Q53"/>
  <c r="Q99"/>
  <c r="J39" i="17"/>
  <c r="BQ30" i="1"/>
  <c r="BR19" i="3"/>
  <c r="BR26" i="1"/>
  <c r="BS28" i="3"/>
  <c r="CN8" i="1"/>
  <c r="D13" i="11"/>
  <c r="Q100" i="4"/>
  <c r="BT19" i="3"/>
  <c r="BR32" i="1"/>
  <c r="P99" i="4"/>
  <c r="D21" i="11"/>
  <c r="BR6" i="1"/>
  <c r="Y61" i="17"/>
  <c r="Y58"/>
  <c r="Y47"/>
  <c r="D27" i="11"/>
  <c r="F15" i="1"/>
  <c r="BP31"/>
  <c r="CM31"/>
  <c r="BP36"/>
  <c r="CM36"/>
  <c r="K95" i="4"/>
  <c r="C30" i="11"/>
  <c r="S79" i="4"/>
  <c r="BR28" i="3"/>
  <c r="R51" i="4"/>
  <c r="R53"/>
  <c r="BQ17" i="1"/>
  <c r="CN30"/>
  <c r="BT28" i="3"/>
  <c r="BR11" i="1"/>
  <c r="J29" i="11"/>
  <c r="BR12" i="1"/>
  <c r="BR8"/>
  <c r="CO32"/>
  <c r="BQ35"/>
  <c r="R100" i="4"/>
  <c r="BR24" i="1"/>
  <c r="Z61" i="17"/>
  <c r="Z58"/>
  <c r="Z47"/>
  <c r="E15" i="1"/>
  <c r="C27" i="11"/>
  <c r="H5" i="3"/>
  <c r="H7"/>
  <c r="BP29" i="1"/>
  <c r="D30" i="11"/>
  <c r="D31"/>
  <c r="E27"/>
  <c r="G15" i="1"/>
  <c r="BR23"/>
  <c r="BP10"/>
  <c r="CO26"/>
  <c r="K29" i="11"/>
  <c r="T79" i="4"/>
  <c r="CO24" i="1"/>
  <c r="G28" i="11"/>
  <c r="H51" i="17"/>
  <c r="H53"/>
  <c r="H54"/>
  <c r="CN35" i="1"/>
  <c r="CO12"/>
  <c r="K39" i="17"/>
  <c r="CO11" i="1"/>
  <c r="BQ18"/>
  <c r="J50" i="17"/>
  <c r="CN17" i="1"/>
  <c r="I50" i="17"/>
  <c r="F28" i="11"/>
  <c r="CO22" i="1"/>
  <c r="H50" i="17"/>
  <c r="S51" i="4"/>
  <c r="S53"/>
  <c r="S100"/>
  <c r="CO6" i="1"/>
  <c r="E5" i="11"/>
  <c r="CO33" i="1"/>
  <c r="CO25"/>
  <c r="CO34"/>
  <c r="CO7"/>
  <c r="J51" i="17"/>
  <c r="J53"/>
  <c r="J54"/>
  <c r="R99" i="4"/>
  <c r="BN7" i="1"/>
  <c r="BS7"/>
  <c r="L39" i="17"/>
  <c r="G5" i="3"/>
  <c r="G7"/>
  <c r="I51" i="17"/>
  <c r="I53"/>
  <c r="I54"/>
  <c r="E30" i="11"/>
  <c r="E31"/>
  <c r="AA61" i="17"/>
  <c r="AA58"/>
  <c r="AA47"/>
  <c r="CM10" i="1"/>
  <c r="CM13"/>
  <c r="BP13"/>
  <c r="BP37"/>
  <c r="CM29"/>
  <c r="CM37"/>
  <c r="C18" i="11"/>
  <c r="CO23" i="1"/>
  <c r="CO27"/>
  <c r="E17" i="11"/>
  <c r="BR27" i="1"/>
  <c r="E9" i="11"/>
  <c r="I5" i="3"/>
  <c r="I7"/>
  <c r="M95" i="4"/>
  <c r="L29" i="11"/>
  <c r="U79" i="4"/>
  <c r="CO8" i="1"/>
  <c r="E13" i="11"/>
  <c r="M39" i="17"/>
  <c r="J42"/>
  <c r="T51" i="4"/>
  <c r="T53"/>
  <c r="BS22" i="1"/>
  <c r="CL7"/>
  <c r="E21" i="11"/>
  <c r="BU19" i="3"/>
  <c r="BR30" i="1"/>
  <c r="BT7"/>
  <c r="S99" i="4"/>
  <c r="BW19" i="3"/>
  <c r="T100" i="4"/>
  <c r="L95"/>
  <c r="BR35" i="1"/>
  <c r="BN30" i="3"/>
  <c r="BS26" i="1"/>
  <c r="BV19" i="3"/>
  <c r="BN6" i="1"/>
  <c r="BS6"/>
  <c r="CN18"/>
  <c r="AB61" i="17"/>
  <c r="AB58"/>
  <c r="AB47"/>
  <c r="N95" i="4"/>
  <c r="M29" i="11"/>
  <c r="C10"/>
  <c r="C14"/>
  <c r="CM14" i="1"/>
  <c r="C15" i="11"/>
  <c r="BQ10" i="1"/>
  <c r="BQ36"/>
  <c r="CN36"/>
  <c r="BP14"/>
  <c r="C6" i="11"/>
  <c r="BQ31" i="1"/>
  <c r="CN31"/>
  <c r="BV28" i="3"/>
  <c r="BN23" i="1"/>
  <c r="V79" i="4"/>
  <c r="BS24" i="1"/>
  <c r="N39" i="17"/>
  <c r="CL26" i="1"/>
  <c r="BN8"/>
  <c r="BO6"/>
  <c r="BS32"/>
  <c r="T99" i="4"/>
  <c r="I26" i="11"/>
  <c r="U100" i="4"/>
  <c r="CO35" i="1"/>
  <c r="V51" i="4"/>
  <c r="V53"/>
  <c r="BN22" i="1"/>
  <c r="BU28" i="3"/>
  <c r="BS8" i="1"/>
  <c r="CP22"/>
  <c r="CL6"/>
  <c r="BN26"/>
  <c r="BT6"/>
  <c r="BT8"/>
  <c r="G5" i="11"/>
  <c r="H15" i="1"/>
  <c r="F27" i="11"/>
  <c r="H28"/>
  <c r="BQ19" i="1"/>
  <c r="CO30"/>
  <c r="BR17"/>
  <c r="BU7"/>
  <c r="CL22"/>
  <c r="CQ22"/>
  <c r="BW28" i="3"/>
  <c r="BN32" i="1"/>
  <c r="BO32"/>
  <c r="AC61" i="17"/>
  <c r="AC58"/>
  <c r="AC47"/>
  <c r="C7" i="11"/>
  <c r="I15" i="1"/>
  <c r="G27" i="11"/>
  <c r="J15" i="1"/>
  <c r="H27" i="11"/>
  <c r="G30"/>
  <c r="CN10" i="1"/>
  <c r="CN13"/>
  <c r="BQ13"/>
  <c r="K28" i="11"/>
  <c r="K5" i="3"/>
  <c r="K7"/>
  <c r="BQ29" i="1"/>
  <c r="O39" i="17"/>
  <c r="BN24" i="1"/>
  <c r="BO24"/>
  <c r="BO22"/>
  <c r="N29" i="11"/>
  <c r="BS23" i="1"/>
  <c r="BN27"/>
  <c r="BO27"/>
  <c r="BO23"/>
  <c r="BR18"/>
  <c r="W79" i="4"/>
  <c r="CO18" i="1"/>
  <c r="CP32"/>
  <c r="CL32"/>
  <c r="CQ32"/>
  <c r="CO17"/>
  <c r="V100" i="4"/>
  <c r="BQ20" i="1"/>
  <c r="D8" i="11"/>
  <c r="CN19" i="1"/>
  <c r="CN20"/>
  <c r="D16" i="11"/>
  <c r="K50" i="17"/>
  <c r="U99" i="4"/>
  <c r="O26" i="11"/>
  <c r="CL8" i="1"/>
  <c r="CQ7"/>
  <c r="BU26"/>
  <c r="BU6"/>
  <c r="BU8"/>
  <c r="H5" i="11"/>
  <c r="U51" i="4"/>
  <c r="U53"/>
  <c r="AH51"/>
  <c r="BN12" i="1"/>
  <c r="BO12"/>
  <c r="BS12"/>
  <c r="CQ26"/>
  <c r="AI51" i="4"/>
  <c r="J5" i="3"/>
  <c r="J7"/>
  <c r="BT26" i="1"/>
  <c r="K51" i="17"/>
  <c r="K53"/>
  <c r="K54"/>
  <c r="CP6" i="1"/>
  <c r="CP25"/>
  <c r="CP34"/>
  <c r="F5" i="11"/>
  <c r="CP33" i="1"/>
  <c r="CP7"/>
  <c r="F30" i="11"/>
  <c r="F31"/>
  <c r="CP24" i="1"/>
  <c r="CL24"/>
  <c r="CQ24"/>
  <c r="W51" i="4"/>
  <c r="W53"/>
  <c r="BV7" i="1"/>
  <c r="BV30"/>
  <c r="BT22"/>
  <c r="BN11"/>
  <c r="BO11"/>
  <c r="BS11"/>
  <c r="BO7"/>
  <c r="BO8"/>
  <c r="CQ25"/>
  <c r="BO25"/>
  <c r="BO34"/>
  <c r="BO26"/>
  <c r="CQ33"/>
  <c r="BO33"/>
  <c r="CQ34"/>
  <c r="J28" i="11"/>
  <c r="I28"/>
  <c r="CP26" i="1"/>
  <c r="AD61" i="17"/>
  <c r="AD58"/>
  <c r="AD47"/>
  <c r="CN29" i="1"/>
  <c r="CN37"/>
  <c r="D18" i="11"/>
  <c r="BQ37" i="1"/>
  <c r="P95" i="4"/>
  <c r="D14" i="11"/>
  <c r="CN14" i="1"/>
  <c r="D15" i="11"/>
  <c r="H30"/>
  <c r="H31"/>
  <c r="L5" i="3"/>
  <c r="L7"/>
  <c r="D6" i="11"/>
  <c r="BQ14" i="1"/>
  <c r="G31" i="11"/>
  <c r="BR19" i="1"/>
  <c r="CL23"/>
  <c r="BS27"/>
  <c r="F9" i="11"/>
  <c r="X9"/>
  <c r="CP23" i="1"/>
  <c r="O29" i="11"/>
  <c r="CP8" i="1"/>
  <c r="F13" i="11"/>
  <c r="X79" i="4"/>
  <c r="CP27" i="1"/>
  <c r="F17" i="11"/>
  <c r="P39" i="17"/>
  <c r="BV26" i="1"/>
  <c r="X5" i="11"/>
  <c r="F21"/>
  <c r="G21"/>
  <c r="H21"/>
  <c r="L50" i="17"/>
  <c r="BT23" i="1"/>
  <c r="BW7"/>
  <c r="BT12"/>
  <c r="BT32"/>
  <c r="BX19" i="3"/>
  <c r="CQ6" i="1"/>
  <c r="CQ8"/>
  <c r="BT24"/>
  <c r="CP11"/>
  <c r="CL11"/>
  <c r="CQ11"/>
  <c r="BV6"/>
  <c r="BV8"/>
  <c r="I5" i="11"/>
  <c r="K15" i="1"/>
  <c r="O95" i="4"/>
  <c r="L51" i="17"/>
  <c r="L53"/>
  <c r="L54"/>
  <c r="CP12" i="1"/>
  <c r="CL12"/>
  <c r="CQ12"/>
  <c r="W100" i="4"/>
  <c r="V99"/>
  <c r="P26" i="11"/>
  <c r="BU32" i="1"/>
  <c r="BW6"/>
  <c r="BT11"/>
  <c r="BU22"/>
  <c r="AE61" i="17"/>
  <c r="AE58"/>
  <c r="AE47"/>
  <c r="CO19" i="1"/>
  <c r="CO20"/>
  <c r="E16" i="11"/>
  <c r="BR20" i="1"/>
  <c r="E8" i="11"/>
  <c r="BR36" i="1"/>
  <c r="CO36"/>
  <c r="D7" i="11"/>
  <c r="Q95" i="4"/>
  <c r="L15" i="1"/>
  <c r="J27" i="11"/>
  <c r="D10"/>
  <c r="BQ38" i="1"/>
  <c r="CN38"/>
  <c r="BR31"/>
  <c r="CO31"/>
  <c r="I27" i="11"/>
  <c r="BW8" i="1"/>
  <c r="J5" i="11"/>
  <c r="CQ23" i="1"/>
  <c r="CQ27"/>
  <c r="CL27"/>
  <c r="P29" i="11"/>
  <c r="AK51" i="4"/>
  <c r="Q39" i="17"/>
  <c r="AJ51" i="4"/>
  <c r="Y51"/>
  <c r="Y53"/>
  <c r="BX6" i="1"/>
  <c r="BW30"/>
  <c r="BT30"/>
  <c r="M50" i="17"/>
  <c r="X100" i="4"/>
  <c r="BY19" i="3"/>
  <c r="BT27" i="1"/>
  <c r="G9" i="11"/>
  <c r="BU12" i="1"/>
  <c r="BU11"/>
  <c r="BX7"/>
  <c r="W99" i="4"/>
  <c r="BV32" i="1"/>
  <c r="Q26" i="11"/>
  <c r="M51" i="17"/>
  <c r="M53"/>
  <c r="M54"/>
  <c r="X13" i="11"/>
  <c r="G13"/>
  <c r="X51" i="4"/>
  <c r="X53"/>
  <c r="BU24" i="1"/>
  <c r="BX28" i="3"/>
  <c r="BU23" i="1"/>
  <c r="I21" i="11"/>
  <c r="J21"/>
  <c r="Y79" i="4"/>
  <c r="AF61" i="17"/>
  <c r="AF58"/>
  <c r="AF47"/>
  <c r="BR10" i="1"/>
  <c r="J30" i="11"/>
  <c r="J31"/>
  <c r="N5" i="3"/>
  <c r="N7"/>
  <c r="BQ39" i="1"/>
  <c r="BR29"/>
  <c r="I30" i="11"/>
  <c r="I31"/>
  <c r="M5" i="3"/>
  <c r="M7"/>
  <c r="X17" i="11"/>
  <c r="G17"/>
  <c r="BU27" i="1"/>
  <c r="H9" i="11"/>
  <c r="Z79" i="4"/>
  <c r="AL51"/>
  <c r="X99"/>
  <c r="R26" i="11"/>
  <c r="Z51" i="4"/>
  <c r="Z53"/>
  <c r="BS35" i="1"/>
  <c r="BN35"/>
  <c r="BO35"/>
  <c r="BZ19" i="3"/>
  <c r="N51" i="17"/>
  <c r="N53"/>
  <c r="N54"/>
  <c r="Q29" i="11"/>
  <c r="BX22" i="1"/>
  <c r="BV22"/>
  <c r="BW22"/>
  <c r="BX8"/>
  <c r="K5" i="11"/>
  <c r="BY7" i="1"/>
  <c r="BV24"/>
  <c r="R39" i="17"/>
  <c r="BV11" i="1"/>
  <c r="Y100" i="4"/>
  <c r="BU30" i="1"/>
  <c r="BN30"/>
  <c r="BO30"/>
  <c r="BS30"/>
  <c r="N50" i="17"/>
  <c r="BX26" i="1"/>
  <c r="BW26"/>
  <c r="K21" i="11"/>
  <c r="BV23" i="1"/>
  <c r="BW23"/>
  <c r="BW11"/>
  <c r="BW24"/>
  <c r="BY28" i="3"/>
  <c r="BX30" i="1"/>
  <c r="BY30"/>
  <c r="BV12"/>
  <c r="AG61" i="17"/>
  <c r="AG58"/>
  <c r="AG47"/>
  <c r="K30" i="11"/>
  <c r="K27"/>
  <c r="M15" i="1"/>
  <c r="BR37"/>
  <c r="CO29"/>
  <c r="CO37"/>
  <c r="E18" i="11"/>
  <c r="CN39" i="1"/>
  <c r="D19" i="11"/>
  <c r="D11"/>
  <c r="S95" i="4"/>
  <c r="CO10" i="1"/>
  <c r="CO13"/>
  <c r="BR13"/>
  <c r="R95" i="4"/>
  <c r="AA79"/>
  <c r="BV27" i="1"/>
  <c r="I9" i="11"/>
  <c r="S39" i="17"/>
  <c r="CP30" i="1"/>
  <c r="CL30"/>
  <c r="CQ30"/>
  <c r="T39" i="17"/>
  <c r="AM51" i="4"/>
  <c r="Z100"/>
  <c r="L28" i="11"/>
  <c r="M28"/>
  <c r="S26"/>
  <c r="BX32" i="1"/>
  <c r="BX12"/>
  <c r="Y99" i="4"/>
  <c r="CP35" i="1"/>
  <c r="CL35"/>
  <c r="CQ35"/>
  <c r="BW32"/>
  <c r="O51" i="17"/>
  <c r="O53"/>
  <c r="O54"/>
  <c r="O50"/>
  <c r="BT35" i="1"/>
  <c r="AA51" i="4"/>
  <c r="AA53"/>
  <c r="BZ7" i="1"/>
  <c r="BY6"/>
  <c r="BY8"/>
  <c r="L5" i="11"/>
  <c r="L21"/>
  <c r="R29"/>
  <c r="BN17" i="1"/>
  <c r="BX23"/>
  <c r="BN18"/>
  <c r="BO18"/>
  <c r="BS17"/>
  <c r="BT17"/>
  <c r="BW12"/>
  <c r="BW27"/>
  <c r="J9" i="11"/>
  <c r="BZ28" i="3"/>
  <c r="BU35" i="1"/>
  <c r="K31" i="11"/>
  <c r="AH61" i="17"/>
  <c r="AH58"/>
  <c r="AH47"/>
  <c r="CO14" i="1"/>
  <c r="E15" i="11"/>
  <c r="E14"/>
  <c r="BR14" i="1"/>
  <c r="E6" i="11"/>
  <c r="E10"/>
  <c r="BR38" i="1"/>
  <c r="CO38"/>
  <c r="U95" i="4"/>
  <c r="N15" i="1"/>
  <c r="L27" i="11"/>
  <c r="O5" i="3"/>
  <c r="O7"/>
  <c r="N28" i="11"/>
  <c r="AB79" i="4"/>
  <c r="BS19" i="1"/>
  <c r="CP19"/>
  <c r="CP17"/>
  <c r="CL17"/>
  <c r="BX24"/>
  <c r="BX27"/>
  <c r="K9" i="11"/>
  <c r="BZ30" i="1"/>
  <c r="BY12"/>
  <c r="Z99" i="4"/>
  <c r="T26" i="11"/>
  <c r="CI30" i="1"/>
  <c r="BV35"/>
  <c r="P50" i="17"/>
  <c r="CA7" i="1"/>
  <c r="BX11"/>
  <c r="AA100" i="4"/>
  <c r="BS18" i="1"/>
  <c r="BO17"/>
  <c r="BZ6"/>
  <c r="BZ8"/>
  <c r="M5" i="11"/>
  <c r="M21"/>
  <c r="P51" i="17"/>
  <c r="P53"/>
  <c r="P54"/>
  <c r="CA30" i="1"/>
  <c r="CB7"/>
  <c r="BY26"/>
  <c r="AB51" i="4"/>
  <c r="AB53"/>
  <c r="BY22" i="1"/>
  <c r="BY23"/>
  <c r="S29" i="11"/>
  <c r="BU17" i="1"/>
  <c r="V95" i="4"/>
  <c r="U97"/>
  <c r="M30" i="11"/>
  <c r="E7"/>
  <c r="BR39" i="1"/>
  <c r="O15"/>
  <c r="M27" i="11"/>
  <c r="L30"/>
  <c r="L31"/>
  <c r="BT19" i="1"/>
  <c r="BT36"/>
  <c r="T95" i="4"/>
  <c r="O28" i="11"/>
  <c r="U39" i="17"/>
  <c r="AC51" i="4"/>
  <c r="AC53"/>
  <c r="AA99"/>
  <c r="Q50" i="17"/>
  <c r="Q51"/>
  <c r="Q53"/>
  <c r="Q54"/>
  <c r="BY32" i="1"/>
  <c r="CQ17"/>
  <c r="BZ26"/>
  <c r="AN51" i="4"/>
  <c r="CA6" i="1"/>
  <c r="CA8"/>
  <c r="N5" i="11"/>
  <c r="N21"/>
  <c r="CP18" i="1"/>
  <c r="CL18"/>
  <c r="CQ18"/>
  <c r="AB100" i="4"/>
  <c r="BY11" i="1"/>
  <c r="T29" i="11"/>
  <c r="BZ23" i="1"/>
  <c r="BU19"/>
  <c r="BT18"/>
  <c r="BZ32"/>
  <c r="P28" i="11"/>
  <c r="AC79" i="4"/>
  <c r="BV17" i="1"/>
  <c r="BY24"/>
  <c r="BY27"/>
  <c r="L9" i="11"/>
  <c r="BS20" i="1"/>
  <c r="F8" i="11"/>
  <c r="CP20" i="1"/>
  <c r="F16" i="11"/>
  <c r="M31"/>
  <c r="W95" i="4"/>
  <c r="CO39" i="1"/>
  <c r="E19" i="11"/>
  <c r="E11"/>
  <c r="BT20" i="1"/>
  <c r="G8" i="11"/>
  <c r="CA24" i="1"/>
  <c r="BN31"/>
  <c r="BO31"/>
  <c r="BT31"/>
  <c r="BS31"/>
  <c r="BS29"/>
  <c r="BN29"/>
  <c r="BN10"/>
  <c r="BS10"/>
  <c r="BN36"/>
  <c r="BO36"/>
  <c r="BS36"/>
  <c r="BU18"/>
  <c r="BU20"/>
  <c r="H8" i="11"/>
  <c r="AD79" i="4"/>
  <c r="BZ24" i="1"/>
  <c r="AO51" i="4"/>
  <c r="AP51"/>
  <c r="AB99"/>
  <c r="CC6" i="1"/>
  <c r="CC7"/>
  <c r="BX35"/>
  <c r="R50" i="17"/>
  <c r="R51"/>
  <c r="R53"/>
  <c r="R54"/>
  <c r="V39"/>
  <c r="AC100" i="4"/>
  <c r="U29" i="11"/>
  <c r="BZ22" i="1"/>
  <c r="BZ27"/>
  <c r="M9" i="11"/>
  <c r="CA22" i="1"/>
  <c r="BW35"/>
  <c r="BZ12"/>
  <c r="BZ11"/>
  <c r="CA26"/>
  <c r="CB30"/>
  <c r="CB6"/>
  <c r="CB8"/>
  <c r="O5" i="11"/>
  <c r="O21"/>
  <c r="BV19" i="1"/>
  <c r="BW19"/>
  <c r="Q28" i="11"/>
  <c r="BV36" i="1"/>
  <c r="BV31"/>
  <c r="BU31"/>
  <c r="X95" i="4"/>
  <c r="BU36" i="1"/>
  <c r="CC8"/>
  <c r="P5" i="11"/>
  <c r="CP36" i="1"/>
  <c r="CL36"/>
  <c r="CQ36"/>
  <c r="CP10"/>
  <c r="CP13"/>
  <c r="CL10"/>
  <c r="BS13"/>
  <c r="N27" i="11"/>
  <c r="P15" i="1"/>
  <c r="BO29"/>
  <c r="BN37"/>
  <c r="BO37"/>
  <c r="CP31"/>
  <c r="CL31"/>
  <c r="CQ31"/>
  <c r="BO10"/>
  <c r="BN13"/>
  <c r="N30" i="11"/>
  <c r="CL29" i="1"/>
  <c r="CP29"/>
  <c r="BS37"/>
  <c r="AD51" i="4"/>
  <c r="AD53"/>
  <c r="AE79"/>
  <c r="P21" i="11"/>
  <c r="BX17" i="1"/>
  <c r="AQ51" i="4"/>
  <c r="CC22" i="1"/>
  <c r="CB26"/>
  <c r="CA11"/>
  <c r="CA12"/>
  <c r="CB22"/>
  <c r="CD7"/>
  <c r="AD100" i="4"/>
  <c r="V29" i="11"/>
  <c r="BW17" i="1"/>
  <c r="W39" i="17"/>
  <c r="BV18" i="1"/>
  <c r="BV20"/>
  <c r="I8" i="11"/>
  <c r="CC30" i="1"/>
  <c r="AC99" i="4"/>
  <c r="CB12" i="1"/>
  <c r="CA32"/>
  <c r="S51" i="17"/>
  <c r="S53"/>
  <c r="S54"/>
  <c r="S50"/>
  <c r="CA23" i="1"/>
  <c r="CA27"/>
  <c r="N9" i="11"/>
  <c r="CB23" i="1"/>
  <c r="R28" i="11"/>
  <c r="Y95" i="4"/>
  <c r="BW31" i="1"/>
  <c r="AE51" i="4"/>
  <c r="AE53"/>
  <c r="N31" i="11"/>
  <c r="BN14" i="1"/>
  <c r="BO13"/>
  <c r="BO14"/>
  <c r="BS14"/>
  <c r="F6" i="11"/>
  <c r="X6"/>
  <c r="F14"/>
  <c r="CP14" i="1"/>
  <c r="F15" i="11"/>
  <c r="F10"/>
  <c r="X10"/>
  <c r="BS38" i="1"/>
  <c r="CP38"/>
  <c r="CQ29"/>
  <c r="CQ37"/>
  <c r="CL37"/>
  <c r="CQ10"/>
  <c r="CQ13"/>
  <c r="CL13"/>
  <c r="CL14"/>
  <c r="CP37"/>
  <c r="F18" i="11"/>
  <c r="AF79" i="4"/>
  <c r="AR51"/>
  <c r="X39" i="17"/>
  <c r="CD26" i="1"/>
  <c r="CB24"/>
  <c r="CB27"/>
  <c r="O9" i="11"/>
  <c r="BY35" i="1"/>
  <c r="CB11"/>
  <c r="T51" i="17"/>
  <c r="T53"/>
  <c r="T54"/>
  <c r="CC26" i="1"/>
  <c r="BW18"/>
  <c r="BW20"/>
  <c r="J8" i="11"/>
  <c r="AE100" i="4"/>
  <c r="CB32" i="1"/>
  <c r="CD30"/>
  <c r="T50" i="17"/>
  <c r="CD6" i="1"/>
  <c r="CD8"/>
  <c r="Q5" i="11"/>
  <c r="Q21"/>
  <c r="CC11" i="1"/>
  <c r="AD99" i="4"/>
  <c r="CC12" i="1"/>
  <c r="AF51" i="4"/>
  <c r="AF53"/>
  <c r="CE7" i="1"/>
  <c r="BX19"/>
  <c r="BY19"/>
  <c r="BY17"/>
  <c r="W29" i="11"/>
  <c r="Z95" i="4"/>
  <c r="BX36" i="1"/>
  <c r="BX31"/>
  <c r="BW36"/>
  <c r="Y39" i="17"/>
  <c r="G14" i="11"/>
  <c r="X14"/>
  <c r="CQ14" i="1"/>
  <c r="G18" i="11"/>
  <c r="X18"/>
  <c r="F7"/>
  <c r="X7"/>
  <c r="BS39" i="1"/>
  <c r="Z39" i="17"/>
  <c r="AG79" i="4"/>
  <c r="BZ17" i="1"/>
  <c r="CE26"/>
  <c r="AS51" i="4"/>
  <c r="CC23" i="1"/>
  <c r="CF7"/>
  <c r="V42" i="17"/>
  <c r="CE30" i="1"/>
  <c r="U51" i="17"/>
  <c r="U53"/>
  <c r="U54"/>
  <c r="AE99" i="4"/>
  <c r="CG7" i="1"/>
  <c r="CE6"/>
  <c r="CE8"/>
  <c r="R5" i="11"/>
  <c r="R21"/>
  <c r="CD22" i="1"/>
  <c r="CD23"/>
  <c r="X29" i="11"/>
  <c r="BX18" i="1"/>
  <c r="BX20"/>
  <c r="K8" i="11"/>
  <c r="CC32" i="1"/>
  <c r="CA35"/>
  <c r="U50" i="17"/>
  <c r="BZ35" i="1"/>
  <c r="AG51" i="4"/>
  <c r="AG53"/>
  <c r="AF100"/>
  <c r="CD32" i="1"/>
  <c r="BY18"/>
  <c r="BY20"/>
  <c r="L8" i="11"/>
  <c r="S28"/>
  <c r="CD11" i="1"/>
  <c r="CC24"/>
  <c r="BY31"/>
  <c r="AA95" i="4"/>
  <c r="F11" i="11"/>
  <c r="CP39" i="1"/>
  <c r="F19" i="11"/>
  <c r="X15"/>
  <c r="G15"/>
  <c r="U28"/>
  <c r="CA17" i="1"/>
  <c r="AH79" i="4"/>
  <c r="CH30" i="1"/>
  <c r="CF30"/>
  <c r="V51" i="17"/>
  <c r="V53"/>
  <c r="V54"/>
  <c r="CD12" i="1"/>
  <c r="AG100" i="4"/>
  <c r="CH7" i="1"/>
  <c r="V50" i="17"/>
  <c r="CB35" i="1"/>
  <c r="U26" i="11"/>
  <c r="AF99" i="4"/>
  <c r="AH53"/>
  <c r="CF6" i="1"/>
  <c r="CF8"/>
  <c r="S5" i="11"/>
  <c r="S21"/>
  <c r="AT51" i="4"/>
  <c r="CE22" i="1"/>
  <c r="BZ19"/>
  <c r="Y29" i="11"/>
  <c r="T28"/>
  <c r="CG30" i="1"/>
  <c r="CC27"/>
  <c r="P9" i="11"/>
  <c r="CD24" i="1"/>
  <c r="CD27"/>
  <c r="Q9" i="11"/>
  <c r="BZ36" i="1"/>
  <c r="AB95" i="4"/>
  <c r="BY36" i="1"/>
  <c r="BZ18"/>
  <c r="AI79" i="4"/>
  <c r="AA39" i="17"/>
  <c r="CF22" i="1"/>
  <c r="CE12"/>
  <c r="CB17"/>
  <c r="W50" i="17"/>
  <c r="CE23" i="1"/>
  <c r="CI7"/>
  <c r="AH100" i="4"/>
  <c r="AI53"/>
  <c r="BZ20" i="1"/>
  <c r="M8" i="11"/>
  <c r="Z29"/>
  <c r="CF23" i="1"/>
  <c r="AG99" i="4"/>
  <c r="AA26" i="11"/>
  <c r="CG6" i="1"/>
  <c r="CG8"/>
  <c r="T5" i="11"/>
  <c r="T21"/>
  <c r="CE32" i="1"/>
  <c r="CE11"/>
  <c r="CB19"/>
  <c r="W51" i="17"/>
  <c r="W53"/>
  <c r="W54"/>
  <c r="CG26" i="1"/>
  <c r="CF26"/>
  <c r="CE24"/>
  <c r="V28" i="11"/>
  <c r="CF12" i="1"/>
  <c r="CA19"/>
  <c r="CA36"/>
  <c r="CA31"/>
  <c r="BZ31"/>
  <c r="AC95" i="4"/>
  <c r="CE27" i="1"/>
  <c r="R9" i="11"/>
  <c r="AJ79" i="4"/>
  <c r="W28" i="11"/>
  <c r="CH6" i="1"/>
  <c r="CH8"/>
  <c r="U5" i="11"/>
  <c r="U21"/>
  <c r="AB39" i="17"/>
  <c r="AV51" i="4"/>
  <c r="AU51"/>
  <c r="AI100"/>
  <c r="X51" i="17"/>
  <c r="X53"/>
  <c r="X54"/>
  <c r="X50"/>
  <c r="CD35" i="1"/>
  <c r="CF32"/>
  <c r="AI99" i="4"/>
  <c r="AC26" i="11"/>
  <c r="AJ53" i="4"/>
  <c r="CG24" i="1"/>
  <c r="AA29" i="11"/>
  <c r="CF11" i="1"/>
  <c r="CA18"/>
  <c r="CA20"/>
  <c r="N8" i="11"/>
  <c r="CC19" i="1"/>
  <c r="AH99" i="4"/>
  <c r="CG32" i="1"/>
  <c r="AB26" i="11"/>
  <c r="CC35" i="1"/>
  <c r="CF24"/>
  <c r="CF27"/>
  <c r="S9" i="11"/>
  <c r="CB31" i="1"/>
  <c r="AD95" i="4"/>
  <c r="CB18" i="1"/>
  <c r="CB20"/>
  <c r="O8" i="11"/>
  <c r="X28"/>
  <c r="AK79" i="4"/>
  <c r="CH26" i="1"/>
  <c r="CG23"/>
  <c r="CI26"/>
  <c r="AB29" i="11"/>
  <c r="CG22" i="1"/>
  <c r="CH22"/>
  <c r="CH12"/>
  <c r="AC39" i="17"/>
  <c r="CG11" i="1"/>
  <c r="CC18"/>
  <c r="CC17"/>
  <c r="CI6"/>
  <c r="CI8"/>
  <c r="V5" i="11"/>
  <c r="V21"/>
  <c r="Y51" i="17"/>
  <c r="Y53"/>
  <c r="Y54"/>
  <c r="Y50"/>
  <c r="CE35" i="1"/>
  <c r="AK53" i="4"/>
  <c r="AJ100"/>
  <c r="CH11" i="1"/>
  <c r="CH32"/>
  <c r="CH24"/>
  <c r="CG12"/>
  <c r="AE95" i="4"/>
  <c r="CB36" i="1"/>
  <c r="CC36"/>
  <c r="CC20"/>
  <c r="P8" i="11"/>
  <c r="AL79" i="4"/>
  <c r="CE17" i="1"/>
  <c r="CG27"/>
  <c r="T9" i="11"/>
  <c r="CI23" i="1"/>
  <c r="AE39" i="17"/>
  <c r="AC29" i="11"/>
  <c r="AD39" i="17"/>
  <c r="AK99" i="4"/>
  <c r="AE26" i="11"/>
  <c r="CD17" i="1"/>
  <c r="AJ99" i="4"/>
  <c r="CI32" i="1"/>
  <c r="CI12"/>
  <c r="AD26" i="11"/>
  <c r="AK100" i="4"/>
  <c r="Z50" i="17"/>
  <c r="CD19" i="1"/>
  <c r="CH23"/>
  <c r="CH27"/>
  <c r="U9" i="11"/>
  <c r="AW51" i="4"/>
  <c r="AB50" i="17"/>
  <c r="AB51"/>
  <c r="AB53"/>
  <c r="AB54"/>
  <c r="Z51"/>
  <c r="Z53"/>
  <c r="Z54"/>
  <c r="AL53" i="4"/>
  <c r="CI24" i="1"/>
  <c r="Y28" i="11"/>
  <c r="CD36" i="1"/>
  <c r="AF95" i="4"/>
  <c r="CC31" i="1"/>
  <c r="AM79" i="4"/>
  <c r="AL100"/>
  <c r="CE19" i="1"/>
  <c r="AD29" i="11"/>
  <c r="CI22" i="1"/>
  <c r="CI27"/>
  <c r="V9" i="11"/>
  <c r="AM53" i="4"/>
  <c r="CF35" i="1"/>
  <c r="AA51" i="17"/>
  <c r="AA53"/>
  <c r="AA54"/>
  <c r="Z28" i="11"/>
  <c r="CD18" i="1"/>
  <c r="CD20"/>
  <c r="Q8" i="11"/>
  <c r="AX51" i="4"/>
  <c r="AL99"/>
  <c r="AF26" i="11"/>
  <c r="AA50" i="17"/>
  <c r="CH35" i="1"/>
  <c r="CI11"/>
  <c r="CF19"/>
  <c r="CE31"/>
  <c r="AG95" i="4"/>
  <c r="CD31" i="1"/>
  <c r="CF31"/>
  <c r="CE36"/>
  <c r="CE18"/>
  <c r="CE20"/>
  <c r="R8" i="11"/>
  <c r="AN79" i="4"/>
  <c r="AD50" i="17"/>
  <c r="AZ51" i="4"/>
  <c r="CF17" i="1"/>
  <c r="AY51" i="4"/>
  <c r="AM99"/>
  <c r="CG17" i="1"/>
  <c r="AE29" i="11"/>
  <c r="AF39" i="17"/>
  <c r="AD51"/>
  <c r="AD53"/>
  <c r="AD54"/>
  <c r="CG35" i="1"/>
  <c r="AM100" i="4"/>
  <c r="AN53"/>
  <c r="AC28" i="11"/>
  <c r="CF36" i="1"/>
  <c r="AG97" i="4"/>
  <c r="P5" i="3"/>
  <c r="P7"/>
  <c r="AO79" i="4"/>
  <c r="AG39" i="17"/>
  <c r="CH18" i="1"/>
  <c r="AF29" i="11"/>
  <c r="AN99" i="4"/>
  <c r="CH19" i="1"/>
  <c r="CG19"/>
  <c r="AN100" i="4"/>
  <c r="AB28" i="11"/>
  <c r="CH17" i="1"/>
  <c r="AE50" i="17"/>
  <c r="AE51"/>
  <c r="AE53"/>
  <c r="AE54"/>
  <c r="AO53" i="4"/>
  <c r="AC50" i="17"/>
  <c r="CI35" i="1"/>
  <c r="AC51" i="17"/>
  <c r="AC53"/>
  <c r="AC54"/>
  <c r="AA28" i="11"/>
  <c r="CF18" i="1"/>
  <c r="CF20"/>
  <c r="S8" i="11"/>
  <c r="CG36" i="1"/>
  <c r="Q5" i="3"/>
  <c r="Q7"/>
  <c r="AH95" i="4"/>
  <c r="CH20" i="1"/>
  <c r="U8" i="11"/>
  <c r="CG18" i="1"/>
  <c r="CG20"/>
  <c r="T8" i="11"/>
  <c r="AG29"/>
  <c r="AP79" i="4"/>
  <c r="AO99"/>
  <c r="AH39" i="17"/>
  <c r="CI19" i="1"/>
  <c r="AO100" i="4"/>
  <c r="AF50" i="17"/>
  <c r="BB51" i="4"/>
  <c r="AP53"/>
  <c r="AF51" i="17"/>
  <c r="AF53"/>
  <c r="AF54"/>
  <c r="BA51" i="4"/>
  <c r="CI17" i="1"/>
  <c r="AE28" i="11"/>
  <c r="BT10" i="1"/>
  <c r="BT13"/>
  <c r="CH36"/>
  <c r="R5" i="3"/>
  <c r="R7"/>
  <c r="BT29" i="1"/>
  <c r="BT37"/>
  <c r="AI95" i="4"/>
  <c r="CH31" i="1"/>
  <c r="CG31"/>
  <c r="AQ79" i="4"/>
  <c r="AP100"/>
  <c r="AQ53"/>
  <c r="AI39" i="17"/>
  <c r="AG51"/>
  <c r="AG53"/>
  <c r="AG54"/>
  <c r="AG50"/>
  <c r="AP99" i="4"/>
  <c r="AH29" i="11"/>
  <c r="AF28"/>
  <c r="AI29"/>
  <c r="CI36" i="1"/>
  <c r="CI31"/>
  <c r="BT14"/>
  <c r="G6" i="11"/>
  <c r="BU29" i="1"/>
  <c r="BU37"/>
  <c r="BU10"/>
  <c r="BU13"/>
  <c r="G10" i="11"/>
  <c r="BT38" i="1"/>
  <c r="O30" i="11"/>
  <c r="S5" i="3"/>
  <c r="S7"/>
  <c r="AJ95" i="4"/>
  <c r="Q15" i="1"/>
  <c r="O27" i="11"/>
  <c r="AR79" i="4"/>
  <c r="AJ39" i="17"/>
  <c r="AH50"/>
  <c r="BC51" i="4"/>
  <c r="AD28" i="11"/>
  <c r="CI18" i="1"/>
  <c r="CI20"/>
  <c r="V8" i="11"/>
  <c r="AQ100" i="4"/>
  <c r="AR53"/>
  <c r="AH51" i="17"/>
  <c r="AH53"/>
  <c r="AH54"/>
  <c r="AQ99" i="4"/>
  <c r="AG28" i="11"/>
  <c r="O31"/>
  <c r="T5" i="3"/>
  <c r="T7"/>
  <c r="AK95" i="4"/>
  <c r="H10" i="11"/>
  <c r="BU38" i="1"/>
  <c r="BT39"/>
  <c r="G11" i="11"/>
  <c r="G7"/>
  <c r="P30"/>
  <c r="P27"/>
  <c r="P31"/>
  <c r="R15" i="1"/>
  <c r="H6" i="11"/>
  <c r="BU14" i="1"/>
  <c r="BV29"/>
  <c r="BV37"/>
  <c r="BV10"/>
  <c r="BV13"/>
  <c r="AS79" i="4"/>
  <c r="AS53"/>
  <c r="BD51"/>
  <c r="AR99"/>
  <c r="AG26" i="11"/>
  <c r="AI50" i="17"/>
  <c r="AH28" i="11"/>
  <c r="AJ29"/>
  <c r="AI51" i="17"/>
  <c r="AI53"/>
  <c r="AI54"/>
  <c r="AR100" i="4"/>
  <c r="I6" i="11"/>
  <c r="BV14" i="1"/>
  <c r="BU39"/>
  <c r="H11" i="11"/>
  <c r="H7"/>
  <c r="U5" i="3"/>
  <c r="U7"/>
  <c r="AL95" i="4"/>
  <c r="Q30" i="11"/>
  <c r="S15" i="1"/>
  <c r="Q27" i="11"/>
  <c r="Q31"/>
  <c r="BV38" i="1"/>
  <c r="I10" i="11"/>
  <c r="BW29" i="1"/>
  <c r="BW37"/>
  <c r="BW10"/>
  <c r="BW13"/>
  <c r="AT79" i="4"/>
  <c r="AJ51" i="17"/>
  <c r="AJ53"/>
  <c r="AJ54"/>
  <c r="BE51" i="4"/>
  <c r="AL39" i="17"/>
  <c r="BF51" i="4"/>
  <c r="AS100"/>
  <c r="AI28" i="11"/>
  <c r="AK29"/>
  <c r="AK39" i="17"/>
  <c r="AH42"/>
  <c r="AJ50"/>
  <c r="AM26" i="11"/>
  <c r="AS99" i="4"/>
  <c r="BX29" i="1"/>
  <c r="BX37"/>
  <c r="BX38"/>
  <c r="J6" i="11"/>
  <c r="BW14" i="1"/>
  <c r="R30" i="11"/>
  <c r="S30"/>
  <c r="BY10" i="1"/>
  <c r="BY13"/>
  <c r="AM95" i="4"/>
  <c r="R27" i="11"/>
  <c r="R31"/>
  <c r="T15" i="1"/>
  <c r="BX10"/>
  <c r="BX13"/>
  <c r="BW38"/>
  <c r="J10" i="11"/>
  <c r="U15" i="1"/>
  <c r="S27" i="11"/>
  <c r="V5" i="3"/>
  <c r="V7"/>
  <c r="I7" i="11"/>
  <c r="BV39" i="1"/>
  <c r="I11" i="11"/>
  <c r="AU79" i="4"/>
  <c r="AL29" i="11"/>
  <c r="AN26"/>
  <c r="AT99" i="4"/>
  <c r="AT53"/>
  <c r="AK51" i="17"/>
  <c r="AK53"/>
  <c r="AK54"/>
  <c r="AT100" i="4"/>
  <c r="AJ28" i="11"/>
  <c r="AM39" i="17"/>
  <c r="AK50"/>
  <c r="AU53" i="4"/>
  <c r="AM29" i="11"/>
  <c r="K10"/>
  <c r="S31"/>
  <c r="AN95" i="4"/>
  <c r="BX14" i="1"/>
  <c r="K6" i="11"/>
  <c r="BY29" i="1"/>
  <c r="BY37"/>
  <c r="BZ29"/>
  <c r="BZ37"/>
  <c r="L6" i="11"/>
  <c r="BY14" i="1"/>
  <c r="W5" i="3"/>
  <c r="W7"/>
  <c r="BW39" i="1"/>
  <c r="J11" i="11"/>
  <c r="J7"/>
  <c r="AN39" i="17"/>
  <c r="AV79" i="4"/>
  <c r="AO26" i="11"/>
  <c r="AU99" i="4"/>
  <c r="AU100"/>
  <c r="BG51"/>
  <c r="AL50" i="17"/>
  <c r="AV53" i="4"/>
  <c r="AK28" i="11"/>
  <c r="AL51" i="17"/>
  <c r="AL53"/>
  <c r="AL54"/>
  <c r="BZ10" i="1"/>
  <c r="BZ13"/>
  <c r="BZ14"/>
  <c r="AO95" i="4"/>
  <c r="L7" i="11"/>
  <c r="BZ38" i="1"/>
  <c r="M10" i="11"/>
  <c r="L10"/>
  <c r="BY38" i="1"/>
  <c r="BY39"/>
  <c r="L11" i="11"/>
  <c r="W15" i="1"/>
  <c r="U27" i="11"/>
  <c r="X5" i="3"/>
  <c r="X7"/>
  <c r="V15" i="1"/>
  <c r="T27" i="11"/>
  <c r="T30"/>
  <c r="BX39" i="1"/>
  <c r="K11" i="11"/>
  <c r="K7"/>
  <c r="U30"/>
  <c r="AW79" i="4"/>
  <c r="AL28" i="11"/>
  <c r="AM50" i="17"/>
  <c r="AP26" i="11"/>
  <c r="AV99" i="4"/>
  <c r="AO39" i="17"/>
  <c r="AM51"/>
  <c r="AM53"/>
  <c r="AM54"/>
  <c r="BH51" i="4"/>
  <c r="AV100"/>
  <c r="AN29" i="11"/>
  <c r="M6"/>
  <c r="Y5" i="3"/>
  <c r="Y7"/>
  <c r="CA10" i="1"/>
  <c r="CA13"/>
  <c r="CB10"/>
  <c r="CB13"/>
  <c r="AP95" i="4"/>
  <c r="M7" i="11"/>
  <c r="BZ39" i="1"/>
  <c r="M11" i="11"/>
  <c r="CA29" i="1"/>
  <c r="CA37"/>
  <c r="CB29"/>
  <c r="CB37"/>
  <c r="T31" i="11"/>
  <c r="U31"/>
  <c r="AO29"/>
  <c r="AX79" i="4"/>
  <c r="AN50" i="17"/>
  <c r="AX53" i="4"/>
  <c r="AQ26" i="11"/>
  <c r="AW99" i="4"/>
  <c r="AM28" i="11"/>
  <c r="AN51" i="17"/>
  <c r="AN53"/>
  <c r="AN54"/>
  <c r="BI51" i="4"/>
  <c r="AP39" i="17"/>
  <c r="AW100" i="4"/>
  <c r="AW53"/>
  <c r="O10" i="11"/>
  <c r="CB38" i="1"/>
  <c r="V30" i="11"/>
  <c r="CB14" i="1"/>
  <c r="O6" i="11"/>
  <c r="X15" i="1"/>
  <c r="V27" i="11"/>
  <c r="Z5" i="3"/>
  <c r="Z7"/>
  <c r="CA38" i="1"/>
  <c r="N10" i="11"/>
  <c r="N6"/>
  <c r="CA14" i="1"/>
  <c r="AQ95" i="4"/>
  <c r="AY79"/>
  <c r="BJ51"/>
  <c r="AX100"/>
  <c r="AO51" i="17"/>
  <c r="AO53"/>
  <c r="AO54"/>
  <c r="AN28" i="11"/>
  <c r="AY53" i="4"/>
  <c r="AQ39" i="17"/>
  <c r="BK51" i="4"/>
  <c r="AO50" i="17"/>
  <c r="AX99" i="4"/>
  <c r="AR26" i="11"/>
  <c r="AP29"/>
  <c r="V31"/>
  <c r="Z15" i="1"/>
  <c r="X27" i="11"/>
  <c r="CD10" i="1"/>
  <c r="CD13"/>
  <c r="CD29"/>
  <c r="CD37"/>
  <c r="AR95" i="4"/>
  <c r="O7" i="11"/>
  <c r="CB39" i="1"/>
  <c r="O11" i="11"/>
  <c r="W30"/>
  <c r="N7"/>
  <c r="CA39" i="1"/>
  <c r="N11" i="11"/>
  <c r="W27"/>
  <c r="Y15" i="1"/>
  <c r="AA5" i="3"/>
  <c r="AA7"/>
  <c r="CC10" i="1"/>
  <c r="CC13"/>
  <c r="CC29"/>
  <c r="CC37"/>
  <c r="AQ29" i="11"/>
  <c r="AZ79" i="4"/>
  <c r="AR39" i="17"/>
  <c r="AY99" i="4"/>
  <c r="AZ53"/>
  <c r="AO28" i="11"/>
  <c r="AP50" i="17"/>
  <c r="AP51"/>
  <c r="AP53"/>
  <c r="AP54"/>
  <c r="AY100" i="4"/>
  <c r="AR29" i="11"/>
  <c r="W31"/>
  <c r="P6"/>
  <c r="CC14" i="1"/>
  <c r="AS97" i="4"/>
  <c r="AB5" i="3"/>
  <c r="AB7"/>
  <c r="X30" i="11"/>
  <c r="X31"/>
  <c r="CC38" i="1"/>
  <c r="P10" i="11"/>
  <c r="AS95" i="4"/>
  <c r="Q10" i="11"/>
  <c r="CD38" i="1"/>
  <c r="CD14"/>
  <c r="Q7" i="11"/>
  <c r="Q6"/>
  <c r="CE29" i="1"/>
  <c r="CE37"/>
  <c r="AS39" i="17"/>
  <c r="BA79" i="4"/>
  <c r="BA53"/>
  <c r="BM51"/>
  <c r="AQ51" i="17"/>
  <c r="AQ53"/>
  <c r="AQ54"/>
  <c r="AP28" i="11"/>
  <c r="BL51" i="4"/>
  <c r="AZ100"/>
  <c r="AZ99"/>
  <c r="AQ50" i="17"/>
  <c r="CE38" i="1"/>
  <c r="R10" i="11"/>
  <c r="AA15" i="1"/>
  <c r="Y27" i="11"/>
  <c r="AC5" i="3"/>
  <c r="AC7"/>
  <c r="AT95" i="4"/>
  <c r="CD39" i="1"/>
  <c r="Q11" i="11"/>
  <c r="Y30"/>
  <c r="P7"/>
  <c r="CC39" i="1"/>
  <c r="P11" i="11"/>
  <c r="CE10" i="1"/>
  <c r="CE13"/>
  <c r="BB79" i="4"/>
  <c r="BN51"/>
  <c r="AR50" i="17"/>
  <c r="BB53" i="4"/>
  <c r="BA99"/>
  <c r="AT29" i="11"/>
  <c r="BA100" i="4"/>
  <c r="AT39" i="17"/>
  <c r="AR51"/>
  <c r="AR53"/>
  <c r="AR54"/>
  <c r="AS29" i="11"/>
  <c r="AQ28"/>
  <c r="CG29" i="1"/>
  <c r="CG37"/>
  <c r="AU95" i="4"/>
  <c r="Z30" i="11"/>
  <c r="Z27"/>
  <c r="AB15" i="1"/>
  <c r="Y31" i="11"/>
  <c r="CF29" i="1"/>
  <c r="CF37"/>
  <c r="R6" i="11"/>
  <c r="CE14" i="1"/>
  <c r="AA30" i="11"/>
  <c r="AD5" i="3"/>
  <c r="AD7"/>
  <c r="CF10" i="1"/>
  <c r="CF13"/>
  <c r="BO51" i="4"/>
  <c r="BC79"/>
  <c r="AS50" i="17"/>
  <c r="BB99" i="4"/>
  <c r="BB100"/>
  <c r="AS51" i="17"/>
  <c r="AS53"/>
  <c r="AS54"/>
  <c r="AU39"/>
  <c r="AR28" i="11"/>
  <c r="CG10" i="1"/>
  <c r="CG13"/>
  <c r="T6" i="11"/>
  <c r="Z31"/>
  <c r="CF14" i="1"/>
  <c r="S6" i="11"/>
  <c r="AV95" i="4"/>
  <c r="AC15" i="1"/>
  <c r="AA27" i="11"/>
  <c r="AA31"/>
  <c r="CG38" i="1"/>
  <c r="T10" i="11"/>
  <c r="AE5" i="3"/>
  <c r="AE7"/>
  <c r="CE39" i="1"/>
  <c r="R11" i="11"/>
  <c r="R7"/>
  <c r="CF38" i="1"/>
  <c r="S10" i="11"/>
  <c r="AD15" i="1"/>
  <c r="AB27" i="11"/>
  <c r="Y42" i="17"/>
  <c r="Y43"/>
  <c r="AU29" i="11"/>
  <c r="BD79" i="4"/>
  <c r="AV39" i="17"/>
  <c r="BC100" i="4"/>
  <c r="BC53"/>
  <c r="BC99"/>
  <c r="AT50" i="17"/>
  <c r="AT51"/>
  <c r="AT53"/>
  <c r="AT54"/>
  <c r="AV29" i="11"/>
  <c r="AS28"/>
  <c r="CG14" i="1"/>
  <c r="CG39"/>
  <c r="T11" i="11"/>
  <c r="CH29" i="1"/>
  <c r="CH37"/>
  <c r="U10" i="11"/>
  <c r="AW95" i="4"/>
  <c r="AB30" i="11"/>
  <c r="AB31"/>
  <c r="AC30"/>
  <c r="S7"/>
  <c r="CF39" i="1"/>
  <c r="S11" i="11"/>
  <c r="AF5" i="3"/>
  <c r="AF7"/>
  <c r="CH10" i="1"/>
  <c r="CH13"/>
  <c r="AT28" i="11"/>
  <c r="AX39" i="17"/>
  <c r="T7" i="11"/>
  <c r="BE79" i="4"/>
  <c r="AU51" i="17"/>
  <c r="AU53"/>
  <c r="AU54"/>
  <c r="BP51" i="4"/>
  <c r="BD53"/>
  <c r="AW39" i="17"/>
  <c r="AT42"/>
  <c r="BP19" i="1"/>
  <c r="BN19"/>
  <c r="AU50" i="17"/>
  <c r="BE53" i="4"/>
  <c r="BD100"/>
  <c r="BD99"/>
  <c r="AS26" i="11"/>
  <c r="CH38" i="1"/>
  <c r="CI10"/>
  <c r="CI13"/>
  <c r="CI14"/>
  <c r="AC27" i="11"/>
  <c r="AE15" i="1"/>
  <c r="AG5" i="3"/>
  <c r="AG7"/>
  <c r="CI29" i="1"/>
  <c r="CI37"/>
  <c r="AD27" i="11"/>
  <c r="AF15" i="1"/>
  <c r="AC31" i="11"/>
  <c r="CH14" i="1"/>
  <c r="U6" i="11"/>
  <c r="AX95" i="4"/>
  <c r="AV50" i="17"/>
  <c r="C28" i="11"/>
  <c r="C31"/>
  <c r="BE99" i="4"/>
  <c r="AY26" i="11"/>
  <c r="AV51" i="17"/>
  <c r="AV53"/>
  <c r="AV54"/>
  <c r="BO19" i="1"/>
  <c r="BN20"/>
  <c r="CM19"/>
  <c r="CM20"/>
  <c r="C16" i="11"/>
  <c r="BP20" i="1"/>
  <c r="CL19"/>
  <c r="BE100" i="4"/>
  <c r="BF79"/>
  <c r="AW29" i="11"/>
  <c r="AU28"/>
  <c r="V6"/>
  <c r="AE30"/>
  <c r="U7"/>
  <c r="CH39" i="1"/>
  <c r="U11" i="11"/>
  <c r="AD30"/>
  <c r="AD31"/>
  <c r="AH5" i="3"/>
  <c r="AH7"/>
  <c r="AG15" i="1"/>
  <c r="AE27" i="11"/>
  <c r="CI38" i="1"/>
  <c r="CI39"/>
  <c r="V11" i="11"/>
  <c r="V10"/>
  <c r="AY95" i="4"/>
  <c r="V7" i="11"/>
  <c r="AV28"/>
  <c r="BG79" i="4"/>
  <c r="AY39" i="17"/>
  <c r="CQ19" i="1"/>
  <c r="CQ20"/>
  <c r="CL20"/>
  <c r="CL38"/>
  <c r="AW51" i="17"/>
  <c r="AW53"/>
  <c r="AW54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M42"/>
  <c r="M43"/>
  <c r="BF53" i="4"/>
  <c r="AX29" i="11"/>
  <c r="BG53" i="4"/>
  <c r="C8" i="11"/>
  <c r="X8"/>
  <c r="BP38" i="1"/>
  <c r="BO20"/>
  <c r="BN38"/>
  <c r="AW50" i="17"/>
  <c r="BF100" i="4"/>
  <c r="BF99"/>
  <c r="AZ26" i="11"/>
  <c r="AE31"/>
  <c r="AI5" i="3"/>
  <c r="AI7"/>
  <c r="AF30" i="11"/>
  <c r="AH15" i="1"/>
  <c r="AF27" i="11"/>
  <c r="AZ95" i="4"/>
  <c r="BH79"/>
  <c r="AY29" i="11"/>
  <c r="AZ39" i="17"/>
  <c r="BO38" i="1"/>
  <c r="BN39"/>
  <c r="BO39"/>
  <c r="CM38"/>
  <c r="BP39"/>
  <c r="BG100" i="4"/>
  <c r="BG99"/>
  <c r="BA26" i="11"/>
  <c r="AX51" i="17"/>
  <c r="AX53"/>
  <c r="AX54"/>
  <c r="CQ38" i="1"/>
  <c r="CL39"/>
  <c r="CQ39"/>
  <c r="BH53" i="4"/>
  <c r="AX50" i="17"/>
  <c r="G16" i="11"/>
  <c r="X16"/>
  <c r="AW28"/>
  <c r="AE41" i="17"/>
  <c r="AF31" i="11"/>
  <c r="AG27"/>
  <c r="AI15" i="1"/>
  <c r="AJ5" i="3"/>
  <c r="AJ7"/>
  <c r="AF41" i="17"/>
  <c r="AG30" i="11"/>
  <c r="BA95" i="4"/>
  <c r="BI79"/>
  <c r="BA39" i="17"/>
  <c r="BH99" i="4"/>
  <c r="BB26" i="11"/>
  <c r="BI53" i="4"/>
  <c r="C11" i="11"/>
  <c r="X11"/>
  <c r="CM39" i="1"/>
  <c r="C19" i="11"/>
  <c r="AX28"/>
  <c r="AZ29"/>
  <c r="BH100" i="4"/>
  <c r="G19" i="11"/>
  <c r="X19"/>
  <c r="AY50" i="17"/>
  <c r="AY51"/>
  <c r="AY53"/>
  <c r="AY54"/>
  <c r="BB95" i="4"/>
  <c r="AG31" i="11"/>
  <c r="AG41" i="17"/>
  <c r="AH30" i="11"/>
  <c r="AJ15" i="1"/>
  <c r="AH27" i="11"/>
  <c r="AK5" i="3"/>
  <c r="AK7"/>
  <c r="BJ79" i="4"/>
  <c r="AY28" i="11"/>
  <c r="BB39" i="17"/>
  <c r="AZ50"/>
  <c r="BA29" i="11"/>
  <c r="BI100" i="4"/>
  <c r="AZ51" i="17"/>
  <c r="AZ53"/>
  <c r="AZ54"/>
  <c r="BC26" i="11"/>
  <c r="BI99" i="4"/>
  <c r="AH31" i="11"/>
  <c r="AL5" i="3"/>
  <c r="AL7"/>
  <c r="AI30" i="11"/>
  <c r="AH41" i="17"/>
  <c r="BC95" i="4"/>
  <c r="AI27" i="11"/>
  <c r="AK15" i="1"/>
  <c r="BK79" i="4"/>
  <c r="BJ100"/>
  <c r="BA51" i="17"/>
  <c r="BA53"/>
  <c r="BA54"/>
  <c r="BD26" i="11"/>
  <c r="BJ99" i="4"/>
  <c r="BK53"/>
  <c r="AZ28" i="11"/>
  <c r="BB29"/>
  <c r="BC39" i="17"/>
  <c r="BA50"/>
  <c r="BJ53" i="4"/>
  <c r="AJ30" i="11"/>
  <c r="AI41" i="17"/>
  <c r="AJ27" i="11"/>
  <c r="AJ31"/>
  <c r="AL15" i="1"/>
  <c r="AM5" i="3"/>
  <c r="AM7"/>
  <c r="BD95" i="4"/>
  <c r="AI31" i="11"/>
  <c r="BC29"/>
  <c r="BL79" i="4"/>
  <c r="BK100"/>
  <c r="BK99"/>
  <c r="BL53"/>
  <c r="BB50" i="17"/>
  <c r="BA28" i="11"/>
  <c r="BD39" i="17"/>
  <c r="BB51"/>
  <c r="BB53"/>
  <c r="BB54"/>
  <c r="AK30" i="11"/>
  <c r="BE95" i="4"/>
  <c r="AK27" i="11"/>
  <c r="AM15" i="1"/>
  <c r="AN5" i="3"/>
  <c r="AN7"/>
  <c r="BE97" i="4"/>
  <c r="BM79"/>
  <c r="BD29" i="11"/>
  <c r="BE39" i="17"/>
  <c r="BM53" i="4"/>
  <c r="BC50" i="17"/>
  <c r="BC51"/>
  <c r="BC53"/>
  <c r="BC54"/>
  <c r="BB28" i="11"/>
  <c r="BL99" i="4"/>
  <c r="BL100"/>
  <c r="BE29" i="11"/>
  <c r="AK31"/>
  <c r="AO5" i="3"/>
  <c r="AO7"/>
  <c r="AJ41" i="17"/>
  <c r="AL30" i="11"/>
  <c r="AK41" i="17"/>
  <c r="AL27" i="11"/>
  <c r="AL31"/>
  <c r="AN15" i="1"/>
  <c r="BF95" i="4"/>
  <c r="BN79"/>
  <c r="BC28" i="11"/>
  <c r="BF39" i="17"/>
  <c r="BD50"/>
  <c r="BN53" i="4"/>
  <c r="BD51" i="17"/>
  <c r="BD53"/>
  <c r="BD54"/>
  <c r="BM100" i="4"/>
  <c r="BM99"/>
  <c r="AP5" i="3"/>
  <c r="AP7"/>
  <c r="AM30" i="11"/>
  <c r="AL41" i="17"/>
  <c r="AO15" i="1"/>
  <c r="AM27" i="11"/>
  <c r="BG95" i="4"/>
  <c r="AK42" i="17"/>
  <c r="AK43"/>
  <c r="BO79" i="4"/>
  <c r="BN100"/>
  <c r="BE50" i="17"/>
  <c r="BO53" i="4"/>
  <c r="BG39" i="17"/>
  <c r="BN99" i="4"/>
  <c r="BD28" i="11"/>
  <c r="BE51" i="17"/>
  <c r="BE53"/>
  <c r="BE54"/>
  <c r="BF29" i="11"/>
  <c r="AM31"/>
  <c r="AP15" i="1"/>
  <c r="AN27" i="11"/>
  <c r="AQ5" i="3"/>
  <c r="AQ7"/>
  <c r="AN30" i="11"/>
  <c r="AM41" i="17"/>
  <c r="BH95" i="4"/>
  <c r="BP79"/>
  <c r="BG29" i="11"/>
  <c r="BH39" i="17"/>
  <c r="BI26" i="11"/>
  <c r="BP53" i="4"/>
  <c r="BO99"/>
  <c r="BF51" i="17"/>
  <c r="BF53"/>
  <c r="BF54"/>
  <c r="BE28" i="11"/>
  <c r="BO100" i="4"/>
  <c r="BF50" i="17"/>
  <c r="BI95" i="4"/>
  <c r="AN31" i="11"/>
  <c r="AO27"/>
  <c r="AQ15" i="1"/>
  <c r="AO30" i="11"/>
  <c r="AN41" i="17"/>
  <c r="AR5" i="3"/>
  <c r="AR7"/>
  <c r="BG26" i="11"/>
  <c r="BP100" i="4"/>
  <c r="BG50" i="17"/>
  <c r="BP99" i="4"/>
  <c r="BJ26" i="11"/>
  <c r="Y26"/>
  <c r="M26"/>
  <c r="V26"/>
  <c r="J26"/>
  <c r="L26"/>
  <c r="K26"/>
  <c r="N26"/>
  <c r="W26"/>
  <c r="Z26"/>
  <c r="X26"/>
  <c r="AH26"/>
  <c r="AI26"/>
  <c r="AJ26"/>
  <c r="AK26"/>
  <c r="AL26"/>
  <c r="AT26"/>
  <c r="AU26"/>
  <c r="AV26"/>
  <c r="AX26"/>
  <c r="AW26"/>
  <c r="BE26"/>
  <c r="BH26"/>
  <c r="BF26"/>
  <c r="BH29"/>
  <c r="BI39" i="17"/>
  <c r="BF42"/>
  <c r="BG51"/>
  <c r="BG53"/>
  <c r="BG54"/>
  <c r="BF28" i="11"/>
  <c r="AO31"/>
  <c r="BJ95" i="4"/>
  <c r="AS5" i="3"/>
  <c r="AS7"/>
  <c r="AR15" i="1"/>
  <c r="AP27" i="11"/>
  <c r="AO41" i="17"/>
  <c r="AP30" i="11"/>
  <c r="BI29"/>
  <c r="BH51" i="17"/>
  <c r="BH53"/>
  <c r="BH54"/>
  <c r="BH50"/>
  <c r="BG28" i="11"/>
  <c r="AQ30"/>
  <c r="BK95" i="4"/>
  <c r="AT5" i="3"/>
  <c r="AT7"/>
  <c r="AP41" i="17"/>
  <c r="AS15" i="1"/>
  <c r="AQ27" i="11"/>
  <c r="AP31"/>
  <c r="BJ29"/>
  <c r="BI51" i="17"/>
  <c r="BI53"/>
  <c r="BI54"/>
  <c r="BH28" i="11"/>
  <c r="BI50" i="17"/>
  <c r="AQ31" i="11"/>
  <c r="BL95" i="4"/>
  <c r="AR30" i="11"/>
  <c r="AU5" i="3"/>
  <c r="AU7"/>
  <c r="AQ41" i="17"/>
  <c r="AT15" i="1"/>
  <c r="AR27" i="11"/>
  <c r="BI28"/>
  <c r="AR31"/>
  <c r="BM95" i="4"/>
  <c r="AS30" i="11"/>
  <c r="AV5" i="3"/>
  <c r="AV7"/>
  <c r="AS27" i="11"/>
  <c r="AS31"/>
  <c r="AR41" i="17"/>
  <c r="AU15" i="1"/>
  <c r="BJ28" i="11"/>
  <c r="AT30"/>
  <c r="AS41" i="17"/>
  <c r="AV15" i="1"/>
  <c r="AT27" i="11"/>
  <c r="BN95" i="4"/>
  <c r="AW5" i="3"/>
  <c r="AW7"/>
  <c r="AT31" i="11"/>
  <c r="BO95" i="4"/>
  <c r="AX5" i="3"/>
  <c r="AX7"/>
  <c r="AT41" i="17"/>
  <c r="AU30" i="11"/>
  <c r="AU27"/>
  <c r="AW15" i="1"/>
  <c r="AU31" i="11"/>
  <c r="AV27"/>
  <c r="AX15" i="1"/>
  <c r="AY5" i="3"/>
  <c r="AY7"/>
  <c r="BP95" i="4"/>
  <c r="AV30" i="11"/>
  <c r="AU41" i="17"/>
  <c r="AW27" i="11"/>
  <c r="AY15" i="1"/>
  <c r="AW30" i="11"/>
  <c r="AV41" i="17"/>
  <c r="AZ5" i="3"/>
  <c r="AZ7"/>
  <c r="AV31" i="11"/>
  <c r="AW41" i="17"/>
  <c r="AX30" i="11"/>
  <c r="BA5" i="3"/>
  <c r="BA7"/>
  <c r="AW31" i="11"/>
  <c r="AX27"/>
  <c r="AZ15" i="1"/>
  <c r="AW42" i="17"/>
  <c r="AW43"/>
  <c r="AX31" i="11"/>
  <c r="AY27"/>
  <c r="BA15" i="1"/>
  <c r="BB5" i="3"/>
  <c r="BB7"/>
  <c r="AX41" i="17"/>
  <c r="AY30" i="11"/>
  <c r="AZ30"/>
  <c r="AY41" i="17"/>
  <c r="AY31" i="11"/>
  <c r="BB15" i="1"/>
  <c r="AZ27" i="11"/>
  <c r="AZ31"/>
  <c r="BC5" i="3"/>
  <c r="BC7"/>
  <c r="AZ41" i="17"/>
  <c r="BA30" i="11"/>
  <c r="BD5" i="3"/>
  <c r="BD7"/>
  <c r="BC15" i="1"/>
  <c r="BA27" i="11"/>
  <c r="BA31"/>
  <c r="BD15" i="1"/>
  <c r="BB27" i="11"/>
  <c r="BE5" i="3"/>
  <c r="BE7"/>
  <c r="BB30" i="11"/>
  <c r="BA41" i="17"/>
  <c r="BC30" i="11"/>
  <c r="BF5" i="3"/>
  <c r="BF7"/>
  <c r="BC27" i="11"/>
  <c r="BC31"/>
  <c r="BB41" i="17"/>
  <c r="BE15" i="1"/>
  <c r="BB31" i="11"/>
  <c r="BG5" i="3"/>
  <c r="BG7"/>
  <c r="BF15" i="1"/>
  <c r="BD27" i="11"/>
  <c r="BD30"/>
  <c r="BC41" i="17"/>
  <c r="BD31" i="11"/>
  <c r="BE30"/>
  <c r="BD41" i="17"/>
  <c r="BH5" i="3"/>
  <c r="BH7"/>
  <c r="BG15" i="1"/>
  <c r="BE27" i="11"/>
  <c r="BE31"/>
  <c r="BF30"/>
  <c r="BE41" i="17"/>
  <c r="BI5" i="3"/>
  <c r="BI7"/>
  <c r="BH15" i="1"/>
  <c r="BF27" i="11"/>
  <c r="BF31"/>
  <c r="BG30"/>
  <c r="BF41" i="17"/>
  <c r="BJ5" i="3"/>
  <c r="BJ7"/>
  <c r="BI15" i="1"/>
  <c r="BG27" i="11"/>
  <c r="BG31"/>
  <c r="BH30"/>
  <c r="BG41" i="17"/>
  <c r="BK5" i="3"/>
  <c r="BK7"/>
  <c r="BJ15" i="1"/>
  <c r="BH27" i="11"/>
  <c r="BH31"/>
  <c r="BI30"/>
  <c r="BI27"/>
  <c r="BK15" i="1"/>
  <c r="BI31" i="11"/>
  <c r="BL15" i="1"/>
  <c r="BJ27" i="11"/>
  <c r="BH41" i="17"/>
  <c r="BJ30" i="11"/>
  <c r="BI41" i="17"/>
  <c r="BI42"/>
  <c r="BI43"/>
  <c r="BJ31" i="11"/>
  <c r="A322" i="24"/>
  <c r="A320"/>
  <c r="A316"/>
  <c r="A314"/>
  <c r="A310"/>
  <c r="A308"/>
  <c r="A304"/>
  <c r="A302"/>
  <c r="A298"/>
  <c r="A296"/>
  <c r="A292"/>
  <c r="A290"/>
  <c r="A286"/>
  <c r="A284"/>
  <c r="A280"/>
  <c r="A278"/>
  <c r="A274"/>
  <c r="A272"/>
  <c r="A268"/>
  <c r="A266"/>
  <c r="A262"/>
  <c r="A260"/>
  <c r="A256"/>
  <c r="A254"/>
  <c r="A250"/>
  <c r="A248"/>
  <c r="A244"/>
  <c r="A242"/>
  <c r="A238"/>
  <c r="A236"/>
  <c r="A232"/>
  <c r="A230"/>
  <c r="A226"/>
  <c r="A224"/>
  <c r="A220"/>
  <c r="A218"/>
  <c r="A214"/>
  <c r="A212"/>
  <c r="A208"/>
  <c r="A206"/>
  <c r="A202"/>
  <c r="A200"/>
  <c r="A196"/>
  <c r="A194"/>
  <c r="A190"/>
  <c r="A188"/>
  <c r="A184"/>
  <c r="A182"/>
  <c r="A178"/>
  <c r="A176"/>
  <c r="A172"/>
  <c r="A170"/>
  <c r="A166"/>
  <c r="A164"/>
  <c r="A160"/>
  <c r="A158"/>
  <c r="A154"/>
  <c r="A152"/>
  <c r="A148"/>
  <c r="A146"/>
  <c r="A142"/>
  <c r="A140"/>
  <c r="A136"/>
  <c r="A134"/>
  <c r="A130"/>
  <c r="A128"/>
  <c r="A124"/>
  <c r="A122"/>
  <c r="A118"/>
  <c r="A116"/>
  <c r="A112"/>
  <c r="A110"/>
  <c r="A106"/>
  <c r="A104"/>
  <c r="A100"/>
  <c r="A98"/>
  <c r="A94"/>
  <c r="A92"/>
  <c r="A88"/>
  <c r="A86"/>
  <c r="A82"/>
  <c r="A80"/>
  <c r="A76"/>
  <c r="A74"/>
  <c r="A70"/>
  <c r="A68"/>
  <c r="A64"/>
  <c r="A62"/>
  <c r="A58"/>
  <c r="A56"/>
  <c r="A52"/>
  <c r="A50"/>
  <c r="A46"/>
  <c r="A40"/>
  <c r="A9"/>
  <c r="A38"/>
  <c r="A7"/>
  <c r="C163" i="30"/>
  <c r="I30" i="29"/>
  <c r="C7" i="30"/>
  <c r="C4"/>
  <c r="I29" i="29"/>
  <c r="C5" i="30"/>
</calcChain>
</file>

<file path=xl/comments1.xml><?xml version="1.0" encoding="utf-8"?>
<comments xmlns="http://schemas.openxmlformats.org/spreadsheetml/2006/main">
  <authors>
    <author>Home</author>
  </authors>
  <commentList>
    <comment ref="A27" authorId="0">
      <text>
        <r>
          <rPr>
            <b/>
            <sz val="9"/>
            <color indexed="81"/>
            <rFont val="Tahoma"/>
            <family val="2"/>
          </rPr>
          <t>Home:</t>
        </r>
        <r>
          <rPr>
            <sz val="9"/>
            <color indexed="81"/>
            <rFont val="Tahoma"/>
            <family val="2"/>
          </rPr>
          <t xml:space="preserve">
Tie this row into marketing model</t>
        </r>
      </text>
    </comment>
  </commentList>
</comments>
</file>

<file path=xl/comments2.xml><?xml version="1.0" encoding="utf-8"?>
<comments xmlns="http://schemas.openxmlformats.org/spreadsheetml/2006/main">
  <authors>
    <author>Robin LeBaron</author>
  </authors>
  <commentList>
    <comment ref="B9" authorId="0">
      <text>
        <r>
          <rPr>
            <b/>
            <sz val="9"/>
            <color indexed="81"/>
            <rFont val="Calibri"/>
            <family val="2"/>
          </rPr>
          <t>Robin LeBaron:</t>
        </r>
        <r>
          <rPr>
            <sz val="9"/>
            <color indexed="81"/>
            <rFont val="Calibri"/>
            <family val="2"/>
          </rPr>
          <t xml:space="preserve">
Gross -- or salary / wages?
</t>
        </r>
      </text>
    </comment>
  </commentList>
</comments>
</file>

<file path=xl/comments3.xml><?xml version="1.0" encoding="utf-8"?>
<comments xmlns="http://schemas.openxmlformats.org/spreadsheetml/2006/main">
  <authors>
    <author>Cynthia Adams</author>
  </authors>
  <commentList>
    <comment ref="C2" authorId="0">
      <text>
        <r>
          <rPr>
            <b/>
            <sz val="9"/>
            <color indexed="81"/>
            <rFont val="Tahoma"/>
            <family val="2"/>
          </rPr>
          <t>Cynthia Adams: Includes actual staff hours plus a % of Marketing Director's salary allocated across all channels - HR overhead, really.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Cynthia Adams:
Includes IT license costs as % allocated to marketing across all channels.</t>
        </r>
      </text>
    </comment>
  </commentList>
</comments>
</file>

<file path=xl/comments4.xml><?xml version="1.0" encoding="utf-8"?>
<comments xmlns="http://schemas.openxmlformats.org/spreadsheetml/2006/main">
  <authors>
    <author>Robin LeBaron</author>
  </authors>
  <commentList>
    <comment ref="B9" authorId="0">
      <text>
        <r>
          <rPr>
            <b/>
            <sz val="9"/>
            <color indexed="81"/>
            <rFont val="Calibri"/>
            <family val="2"/>
          </rPr>
          <t>Robin LeBaron:</t>
        </r>
        <r>
          <rPr>
            <sz val="9"/>
            <color indexed="81"/>
            <rFont val="Calibri"/>
            <family val="2"/>
          </rPr>
          <t xml:space="preserve">
Gross -- or salary / wages?
</t>
        </r>
      </text>
    </comment>
  </commentList>
</comments>
</file>

<file path=xl/comments5.xml><?xml version="1.0" encoding="utf-8"?>
<comments xmlns="http://schemas.openxmlformats.org/spreadsheetml/2006/main">
  <authors>
    <author>Jaya Dobbyn</author>
  </authors>
  <commentList>
    <comment ref="B24" authorId="0">
      <text>
        <r>
          <rPr>
            <b/>
            <sz val="8"/>
            <color indexed="81"/>
            <rFont val="Tahoma"/>
            <family val="2"/>
          </rPr>
          <t>Jaya Dobbyn:</t>
        </r>
        <r>
          <rPr>
            <sz val="8"/>
            <color indexed="81"/>
            <rFont val="Tahoma"/>
            <family val="2"/>
          </rPr>
          <t xml:space="preserve">
discuss description</t>
        </r>
      </text>
    </comment>
  </commentList>
</comments>
</file>

<file path=xl/sharedStrings.xml><?xml version="1.0" encoding="utf-8"?>
<sst xmlns="http://schemas.openxmlformats.org/spreadsheetml/2006/main" count="1571" uniqueCount="365">
  <si>
    <t>SB_NB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</si>
  <si>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</si>
  <si>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</si>
  <si>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</si>
  <si>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</si>
  <si>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</si>
  <si>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</si>
  <si>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</si>
  <si>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</si>
  <si>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</si>
  <si>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</si>
  <si>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</si>
  <si>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</si>
  <si>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Total</t>
  </si>
  <si>
    <t>%</t>
  </si>
  <si>
    <t>Q1</t>
  </si>
  <si>
    <t>Q2</t>
  </si>
  <si>
    <t>Q3</t>
  </si>
  <si>
    <t>Q4</t>
  </si>
  <si>
    <t>Revenue</t>
  </si>
  <si>
    <t>Retrofitting income</t>
  </si>
  <si>
    <t>Testing fees</t>
  </si>
  <si>
    <t>Total Revenue</t>
  </si>
  <si>
    <t>Cost of Goods Sold</t>
  </si>
  <si>
    <t>Salaries &amp; Benefits</t>
  </si>
  <si>
    <t>Materials</t>
  </si>
  <si>
    <t>Total Cost of Goods Sold</t>
  </si>
  <si>
    <t>Gross Profit</t>
  </si>
  <si>
    <t>Delivery and Support</t>
  </si>
  <si>
    <t>Vehicle expenses</t>
  </si>
  <si>
    <t>Tool &amp; Supplies</t>
  </si>
  <si>
    <t>Other</t>
  </si>
  <si>
    <t>Sales &amp; Marketing</t>
  </si>
  <si>
    <t>Vehicle expense</t>
  </si>
  <si>
    <t>Customer Discounts and Rebates</t>
  </si>
  <si>
    <t>Total Sales &amp; Marketing</t>
  </si>
  <si>
    <t>General &amp; Administrative</t>
  </si>
  <si>
    <t>IT Support</t>
  </si>
  <si>
    <t>Office Supplies</t>
  </si>
  <si>
    <t>Liability Insurance</t>
  </si>
  <si>
    <t>Facilities</t>
  </si>
  <si>
    <t>Leases</t>
  </si>
  <si>
    <t>Telephone &amp; Utilities</t>
  </si>
  <si>
    <t>Total General &amp; Administrative</t>
  </si>
  <si>
    <t>Total Expense</t>
  </si>
  <si>
    <t>Net Income</t>
  </si>
  <si>
    <t>NB</t>
  </si>
  <si>
    <t>SB</t>
  </si>
  <si>
    <t>Title</t>
  </si>
  <si>
    <t>Gross</t>
  </si>
  <si>
    <t>Burden</t>
  </si>
  <si>
    <t>Sep</t>
  </si>
  <si>
    <t>Crew Lead</t>
  </si>
  <si>
    <t>Project Manager</t>
  </si>
  <si>
    <t>Bookkeeper</t>
  </si>
  <si>
    <t>Office Manager</t>
  </si>
  <si>
    <t>Proforma assumptions</t>
  </si>
  <si>
    <t>Material 18%</t>
  </si>
  <si>
    <t>Contractors 12%</t>
  </si>
  <si>
    <t>Commissions 5.5%</t>
  </si>
  <si>
    <t>COGS</t>
  </si>
  <si>
    <t>Labor</t>
  </si>
  <si>
    <t>Base Wages</t>
  </si>
  <si>
    <t>Benefits</t>
  </si>
  <si>
    <t>of comp</t>
  </si>
  <si>
    <t>Sub contractors</t>
  </si>
  <si>
    <t>of revenue</t>
  </si>
  <si>
    <t>Contract labor</t>
  </si>
  <si>
    <t>per mo</t>
  </si>
  <si>
    <t>% of Revenue</t>
  </si>
  <si>
    <t>Building Permits</t>
  </si>
  <si>
    <t>Refunds</t>
  </si>
  <si>
    <t>Finance Fees</t>
  </si>
  <si>
    <t>Delivery and support</t>
  </si>
  <si>
    <t>HC</t>
  </si>
  <si>
    <t>Wages</t>
  </si>
  <si>
    <t>Vehicle</t>
  </si>
  <si>
    <t>Vehicle Expenses</t>
  </si>
  <si>
    <t>per vehicle</t>
  </si>
  <si>
    <t>actual</t>
  </si>
  <si>
    <t>Vehicle Fuel, Tolls &amp; Parking</t>
  </si>
  <si>
    <t>Vehicle Registration &amp; Insurance</t>
  </si>
  <si>
    <t>Vehicle Maintenance</t>
  </si>
  <si>
    <t>Supplies</t>
  </si>
  <si>
    <t>Communications(Cell Phones)</t>
  </si>
  <si>
    <t>/person /mo</t>
  </si>
  <si>
    <t>Tools &amp; Supplies</t>
  </si>
  <si>
    <t>Uniforms</t>
  </si>
  <si>
    <t>Repairs &amp; Maintenance</t>
  </si>
  <si>
    <t>SALES &amp; MARKETING</t>
  </si>
  <si>
    <t>Commissions</t>
  </si>
  <si>
    <t>Cell Phones</t>
  </si>
  <si>
    <t>Events</t>
  </si>
  <si>
    <t>Total HC</t>
  </si>
  <si>
    <t>total vehicle</t>
  </si>
  <si>
    <t>per person/per mo</t>
  </si>
  <si>
    <t>Repair &amp; Maintenance</t>
  </si>
  <si>
    <t>of revenue per 100</t>
  </si>
  <si>
    <t>Auto ins</t>
  </si>
  <si>
    <t>Business License</t>
  </si>
  <si>
    <t>per yr</t>
  </si>
  <si>
    <t>per year</t>
  </si>
  <si>
    <t>per vehicle/per year</t>
  </si>
  <si>
    <t>Total Delivery &amp; Support</t>
  </si>
  <si>
    <t>Delivery &amp; Support</t>
  </si>
  <si>
    <t>Trash</t>
  </si>
  <si>
    <t xml:space="preserve">Jan </t>
  </si>
  <si>
    <t xml:space="preserve">Feb </t>
  </si>
  <si>
    <t xml:space="preserve">Mar </t>
  </si>
  <si>
    <t xml:space="preserve">Apr </t>
  </si>
  <si>
    <t xml:space="preserve">May </t>
  </si>
  <si>
    <t xml:space="preserve">Jun </t>
  </si>
  <si>
    <t>Revenues</t>
    <phoneticPr fontId="3" type="noConversion"/>
  </si>
  <si>
    <t xml:space="preserve">Gross Margin </t>
  </si>
  <si>
    <t>Delivery Support</t>
    <phoneticPr fontId="3" type="noConversion"/>
  </si>
  <si>
    <t xml:space="preserve">Sales &amp; Marketing </t>
  </si>
  <si>
    <t>General &amp; Admin</t>
    <phoneticPr fontId="3" type="noConversion"/>
  </si>
  <si>
    <t xml:space="preserve">EBITDA </t>
  </si>
  <si>
    <t>Gross Margin</t>
  </si>
  <si>
    <t>Burden rate 26%</t>
  </si>
  <si>
    <t>Salary</t>
  </si>
  <si>
    <t>Revenue Accumulated</t>
  </si>
  <si>
    <t>Tool &amp; Supplies and other</t>
  </si>
  <si>
    <t>Notes:</t>
  </si>
  <si>
    <t>Does not include accounting time.</t>
  </si>
  <si>
    <t>Direct Margin</t>
  </si>
  <si>
    <t>COUNT</t>
  </si>
  <si>
    <t>Auditor</t>
  </si>
  <si>
    <t>Total Materials</t>
  </si>
  <si>
    <t>Materials Cost</t>
  </si>
  <si>
    <t>Total Costs</t>
  </si>
  <si>
    <t>Sub contractor costs</t>
  </si>
  <si>
    <t>Average labor cost per hour</t>
  </si>
  <si>
    <t>Burden rate (taxes, benefits, WC, etc.)</t>
  </si>
  <si>
    <t>Average crew base wage</t>
  </si>
  <si>
    <t>Crew Size</t>
  </si>
  <si>
    <t>Crew Utilization</t>
  </si>
  <si>
    <t>Number of hours</t>
  </si>
  <si>
    <t>Revenue per hour per crew member</t>
  </si>
  <si>
    <t>Avg. Project Size</t>
  </si>
  <si>
    <t>Project Costs</t>
  </si>
  <si>
    <t>Total Revenue per month</t>
  </si>
  <si>
    <t>Average audit price</t>
  </si>
  <si>
    <t>Total Retrofit Sales</t>
  </si>
  <si>
    <t>Closed sales per month</t>
  </si>
  <si>
    <t>Close rate</t>
  </si>
  <si>
    <t>Number of audits per month</t>
  </si>
  <si>
    <t>Revenue Drivers</t>
  </si>
  <si>
    <t>July</t>
  </si>
  <si>
    <t>Column13</t>
  </si>
  <si>
    <t>Column12</t>
  </si>
  <si>
    <t>Column11</t>
  </si>
  <si>
    <t>Column10</t>
  </si>
  <si>
    <t>Column9</t>
  </si>
  <si>
    <t>Column8</t>
  </si>
  <si>
    <t>Column7</t>
  </si>
  <si>
    <t>Column6</t>
  </si>
  <si>
    <t>Column5</t>
  </si>
  <si>
    <t>Column4</t>
  </si>
  <si>
    <t>Column3</t>
  </si>
  <si>
    <t>Column2</t>
  </si>
  <si>
    <t>Column1</t>
  </si>
  <si>
    <t>March</t>
  </si>
  <si>
    <t>April</t>
  </si>
  <si>
    <t>June</t>
  </si>
  <si>
    <t xml:space="preserve">Audit Revenue </t>
  </si>
  <si>
    <t>Construction Management</t>
  </si>
  <si>
    <t>Crew Members</t>
  </si>
  <si>
    <t>Overhead</t>
  </si>
  <si>
    <t>Auditing / Sales</t>
  </si>
  <si>
    <t>`</t>
  </si>
  <si>
    <t>Total CREW</t>
  </si>
  <si>
    <t>Field Manager</t>
  </si>
  <si>
    <t>HVAC Engineer</t>
  </si>
  <si>
    <t>Owner</t>
  </si>
  <si>
    <t>Admin / Rebate Processing</t>
  </si>
  <si>
    <t>INTEGRATED HOME PERFORMANCE</t>
  </si>
  <si>
    <t xml:space="preserve"> Pro Forma financials</t>
  </si>
  <si>
    <t>Run Rate (Millions)</t>
  </si>
  <si>
    <t>Pro Forma financials</t>
  </si>
  <si>
    <t xml:space="preserve">Nov </t>
  </si>
  <si>
    <t>CREW</t>
  </si>
  <si>
    <t>PROJECT</t>
  </si>
  <si>
    <t>AUDITING</t>
  </si>
  <si>
    <t>OVERHEAD</t>
  </si>
  <si>
    <t>Total Cost:</t>
  </si>
  <si>
    <t>Total direct labor cost for project</t>
  </si>
  <si>
    <t>Truck Setup</t>
  </si>
  <si>
    <t>/truck</t>
  </si>
  <si>
    <t>/new hire</t>
  </si>
  <si>
    <t>Auditor Equipment</t>
  </si>
  <si>
    <t>Auditor Training</t>
  </si>
  <si>
    <t>person</t>
  </si>
  <si>
    <t xml:space="preserve">per mo </t>
  </si>
  <si>
    <t>Vehicle Count</t>
  </si>
  <si>
    <t>Sub Contractors</t>
  </si>
  <si>
    <t>YEAR 1</t>
  </si>
  <si>
    <t>YEAR 2</t>
  </si>
  <si>
    <t>YEAR 3</t>
  </si>
  <si>
    <t>YEAR 4</t>
  </si>
  <si>
    <t>YEAR 5</t>
  </si>
  <si>
    <t>COUNT (admin)</t>
  </si>
  <si>
    <t>Investment Year 1:</t>
  </si>
  <si>
    <t>Investment Year 2:</t>
  </si>
  <si>
    <t>Investment Year 3:</t>
  </si>
  <si>
    <t>Investment Year 4:</t>
  </si>
  <si>
    <t>Investment Year 5:</t>
  </si>
  <si>
    <t>Utilities</t>
  </si>
  <si>
    <t>Phones</t>
  </si>
  <si>
    <t>per line</t>
  </si>
  <si>
    <t>Marketing Manager</t>
  </si>
  <si>
    <t>per vehicle month</t>
  </si>
  <si>
    <t>LEASE</t>
  </si>
  <si>
    <t>BUY</t>
  </si>
  <si>
    <t>Equipment Leases</t>
  </si>
  <si>
    <t>Year 1</t>
  </si>
  <si>
    <t>Year 2</t>
  </si>
  <si>
    <t>Year 3</t>
  </si>
  <si>
    <t>Year 4</t>
  </si>
  <si>
    <t>Year 5</t>
  </si>
  <si>
    <t>Q5</t>
  </si>
  <si>
    <t>Q6</t>
  </si>
  <si>
    <t>Q7</t>
  </si>
  <si>
    <t>Q8</t>
  </si>
  <si>
    <t>Q9</t>
  </si>
  <si>
    <t>Q10</t>
  </si>
  <si>
    <t>Q11</t>
  </si>
  <si>
    <t>Q12</t>
  </si>
  <si>
    <t>Q13</t>
  </si>
  <si>
    <t>Q14</t>
  </si>
  <si>
    <t>Q15</t>
  </si>
  <si>
    <t>Q16</t>
  </si>
  <si>
    <t>Q17</t>
  </si>
  <si>
    <t>Q18</t>
  </si>
  <si>
    <t>Q19</t>
  </si>
  <si>
    <t>Q20</t>
  </si>
  <si>
    <t>5 Year EBITDA</t>
  </si>
  <si>
    <t>5 Year Qaurterly Pro Forma</t>
  </si>
  <si>
    <t>Leads</t>
  </si>
  <si>
    <t>Leads to Audit Conversion Rate</t>
  </si>
  <si>
    <t>lead</t>
  </si>
  <si>
    <t>SEM</t>
  </si>
  <si>
    <t>Print</t>
  </si>
  <si>
    <t>Referrals</t>
  </si>
  <si>
    <t>Channel</t>
  </si>
  <si>
    <t>Leads:</t>
  </si>
  <si>
    <t>Total:</t>
  </si>
  <si>
    <t>Per Lead:</t>
  </si>
  <si>
    <t>Radio</t>
  </si>
  <si>
    <t>TOTAL:</t>
  </si>
  <si>
    <t>Contractor Generated Lead Flow</t>
  </si>
  <si>
    <t>Program Generated Lead Flow</t>
  </si>
  <si>
    <t>Contractor Marketing</t>
  </si>
  <si>
    <t>Flat Fee Per Lead</t>
  </si>
  <si>
    <t>&gt; $8000 = $375</t>
  </si>
  <si>
    <t>&lt; $2500 = $50</t>
  </si>
  <si>
    <t xml:space="preserve">$8000 - $2500 </t>
  </si>
  <si>
    <t xml:space="preserve">Contractor </t>
  </si>
  <si>
    <t>Program</t>
  </si>
  <si>
    <t>Total Marketing Spend</t>
  </si>
  <si>
    <t>Crew Vehicles</t>
  </si>
  <si>
    <t>Auditing Vehicles</t>
  </si>
  <si>
    <t>Training</t>
  </si>
  <si>
    <t>Cash Flow</t>
  </si>
  <si>
    <t>CREW Installer</t>
  </si>
  <si>
    <t>CREW Lead / Specialist</t>
  </si>
  <si>
    <t>Initial Invesment</t>
  </si>
  <si>
    <t>Sub contractor markup</t>
  </si>
  <si>
    <t>Hard Costs</t>
  </si>
  <si>
    <t>Lead Acquisition</t>
  </si>
  <si>
    <t>Margin:</t>
  </si>
  <si>
    <t>Lead-audit conv</t>
  </si>
  <si>
    <t>Audit-retrofit conv</t>
  </si>
  <si>
    <t>Audits</t>
  </si>
  <si>
    <t>Retrofits</t>
  </si>
  <si>
    <t>Average job size</t>
  </si>
  <si>
    <t>Total revenue</t>
  </si>
  <si>
    <t>TOTAL</t>
  </si>
  <si>
    <t>Direct Cost</t>
  </si>
  <si>
    <t>HR Costs</t>
  </si>
  <si>
    <t>Total Cost</t>
  </si>
  <si>
    <t># Leads</t>
  </si>
  <si>
    <t>Cost / lead</t>
  </si>
  <si>
    <t># Audits</t>
  </si>
  <si>
    <t>Cost / audit</t>
  </si>
  <si>
    <t># Jobs</t>
  </si>
  <si>
    <t>Cost / job</t>
  </si>
  <si>
    <t>Revenue / Channel $ Spend</t>
  </si>
  <si>
    <t>Conversion rate - lead to audit</t>
  </si>
  <si>
    <t>Conversion rate - audit to retrofit</t>
  </si>
  <si>
    <t>GRAND TOTAL</t>
  </si>
  <si>
    <t>Channel spend</t>
  </si>
  <si>
    <t>Cost/lead</t>
  </si>
  <si>
    <t>Earned Media</t>
  </si>
  <si>
    <t>Public Workshops</t>
  </si>
  <si>
    <t xml:space="preserve">Presentations </t>
  </si>
  <si>
    <t>Tabling</t>
  </si>
  <si>
    <t>Campaign</t>
  </si>
  <si>
    <t>TV</t>
  </si>
  <si>
    <t>Bill Inserts</t>
  </si>
  <si>
    <t>Contractor Stats</t>
  </si>
  <si>
    <t>Contractor Change</t>
  </si>
  <si>
    <t>Retrofit</t>
  </si>
  <si>
    <t>Crew Jobs</t>
  </si>
  <si>
    <t>Auditing Jobs</t>
  </si>
  <si>
    <t>Program Revenue</t>
  </si>
  <si>
    <t>Yearly Total Program Revenue:</t>
  </si>
  <si>
    <t>Private Cap Requirement:</t>
  </si>
  <si>
    <t>Total Revenue:</t>
  </si>
  <si>
    <t>Total Retrofits</t>
  </si>
  <si>
    <t>Total Overhead Jobs</t>
  </si>
  <si>
    <t>Project Management</t>
  </si>
  <si>
    <t>Industry Net ( Profit / Loss )</t>
  </si>
  <si>
    <t>Exeutive Director</t>
  </si>
  <si>
    <t>CFO</t>
  </si>
  <si>
    <t>Marketing Specialist</t>
  </si>
  <si>
    <t>Trainer</t>
  </si>
  <si>
    <t>Admin</t>
  </si>
  <si>
    <t>HR Cost</t>
  </si>
  <si>
    <t>Lease</t>
  </si>
  <si>
    <t>Purchase Cost</t>
  </si>
  <si>
    <t>person (non field)</t>
  </si>
  <si>
    <t>Phones / Internet</t>
  </si>
  <si>
    <t>Program Marketing Model</t>
  </si>
  <si>
    <t>Total Expenses</t>
  </si>
  <si>
    <t>General Expenses</t>
  </si>
  <si>
    <t>Direct Marketing Costs</t>
  </si>
  <si>
    <t>Cost Per Lead (blended)</t>
  </si>
  <si>
    <t>Yearly Total Program Expenses:</t>
  </si>
  <si>
    <t>Program Revenue / Month</t>
  </si>
  <si>
    <t>Net Margin:</t>
  </si>
  <si>
    <t>Net Program Revenue</t>
  </si>
  <si>
    <t>Total Jobs Created</t>
  </si>
  <si>
    <t>Total Industry Revenue</t>
  </si>
  <si>
    <t>Participating Contractors:</t>
  </si>
  <si>
    <t>Total Lead Generation Cost</t>
  </si>
  <si>
    <t>Vehicles</t>
  </si>
  <si>
    <t>Total Expenses:</t>
  </si>
  <si>
    <t>Cost Per Lead</t>
  </si>
  <si>
    <t>Program Marketing Data</t>
  </si>
  <si>
    <t>Avg job size</t>
  </si>
  <si>
    <t>Period Totals</t>
  </si>
  <si>
    <t>s</t>
  </si>
  <si>
    <t>Affiliate Partners</t>
  </si>
  <si>
    <t>Utility Partners</t>
  </si>
  <si>
    <t>Program Costs</t>
  </si>
  <si>
    <t>Marketing Assumptions</t>
  </si>
  <si>
    <t>Past Actuals</t>
  </si>
  <si>
    <t>Projections</t>
  </si>
  <si>
    <t>Cost / lead: projected</t>
  </si>
  <si>
    <t>Lead-audit conversion: projected</t>
  </si>
  <si>
    <t>Audit-job conversion rate: projected</t>
  </si>
  <si>
    <t>Spend</t>
  </si>
  <si>
    <t>Audit-job conversion rate</t>
  </si>
  <si>
    <t>Totals</t>
  </si>
  <si>
    <t>HEMC</t>
  </si>
  <si>
    <t>AmeriCorps</t>
  </si>
  <si>
    <t xml:space="preserve">Audit-retrofit </t>
  </si>
  <si>
    <t>Contractor Referral</t>
  </si>
  <si>
    <t>Credit Union</t>
  </si>
  <si>
    <t>Charlottesville</t>
  </si>
  <si>
    <t>Cost / job: projected</t>
  </si>
  <si>
    <t>Cost / audit: projected</t>
  </si>
  <si>
    <t>Cost / retrofit</t>
  </si>
  <si>
    <t>Program Rev</t>
  </si>
</sst>
</file>

<file path=xl/styles.xml><?xml version="1.0" encoding="utf-8"?>
<styleSheet xmlns="http://schemas.openxmlformats.org/spreadsheetml/2006/main">
  <numFmts count="2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#,##0.0#%;\-#,##0.0#%"/>
    <numFmt numFmtId="166" formatCode="0.0%"/>
    <numFmt numFmtId="167" formatCode="_(* #,##0_);_(* \(#,##0\);_(* &quot;-&quot;??_);_(@_)"/>
    <numFmt numFmtId="168" formatCode="0.0"/>
    <numFmt numFmtId="169" formatCode="0;0;"/>
    <numFmt numFmtId="170" formatCode="#,##0;#,##0;"/>
    <numFmt numFmtId="171" formatCode="0."/>
    <numFmt numFmtId="172" formatCode="&quot;$&quot;#,##0"/>
    <numFmt numFmtId="173" formatCode="&quot;$&quot;#,##0.0_);\(&quot;$&quot;#,##0.0\)"/>
    <numFmt numFmtId="174" formatCode="_(* #,##0.000_);_(* \(#,##0.000\);_(* &quot;-&quot;??_);_(@_)"/>
    <numFmt numFmtId="175" formatCode="&quot;$&quot;#,##0.00"/>
    <numFmt numFmtId="176" formatCode="_(&quot;$&quot;* #,##0_);_(&quot;$&quot;* \(#,##0\);_(&quot;$&quot;* &quot;-&quot;??_);_(@_)"/>
    <numFmt numFmtId="177" formatCode="_([$$-409]* #,##0_);_([$$-409]* \(#,##0\);_([$$-409]* &quot;-&quot;_);_(@_)"/>
    <numFmt numFmtId="178" formatCode="[$-409]mmm\-yy;@"/>
  </numFmts>
  <fonts count="65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b/>
      <sz val="10"/>
      <color rgb="FF000080"/>
      <name val="Arial"/>
      <family val="2"/>
    </font>
    <font>
      <sz val="8"/>
      <color rgb="FF00000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color indexed="8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name val="MS Sans Serif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4"/>
      <color theme="1"/>
      <name val="Calibri"/>
      <family val="2"/>
      <scheme val="minor"/>
    </font>
    <font>
      <sz val="10"/>
      <name val="Helv"/>
    </font>
    <font>
      <i/>
      <sz val="14"/>
      <name val="Helv"/>
    </font>
    <font>
      <sz val="11"/>
      <color rgb="FFFF0000"/>
      <name val="Calibri"/>
      <family val="2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3" tint="-0.499984740745262"/>
      <name val="Arial"/>
      <family val="2"/>
    </font>
    <font>
      <sz val="8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rgb="FF000080"/>
      <name val="Arial"/>
      <family val="2"/>
    </font>
    <font>
      <b/>
      <sz val="14"/>
      <color rgb="FF000000"/>
      <name val="Arial"/>
      <family val="2"/>
    </font>
    <font>
      <b/>
      <sz val="16"/>
      <color theme="3" tint="-0.249977111117893"/>
      <name val="Calibri"/>
      <family val="2"/>
      <scheme val="minor"/>
    </font>
    <font>
      <b/>
      <sz val="12"/>
      <name val="Calibri"/>
      <family val="2"/>
    </font>
    <font>
      <u/>
      <sz val="11"/>
      <color theme="1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sz val="9"/>
      <color rgb="FFFF0000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theme="6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theme="6" tint="0.79998168889431442"/>
      </patternFill>
    </fill>
    <fill>
      <patternFill patternType="solid">
        <fgColor rgb="FFFFFF00"/>
        <bgColor theme="6" tint="0.59999389629810485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/>
        <bgColor theme="6" tint="0.59999389629810485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theme="6" tint="0.59999389629810485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auto="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theme="6" tint="0.399975585192419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double">
        <color indexed="64"/>
      </bottom>
      <diagonal/>
    </border>
  </borders>
  <cellStyleXfs count="38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/>
    <xf numFmtId="9" fontId="13" fillId="0" borderId="0" applyFont="0" applyFill="0" applyBorder="0" applyAlignment="0" applyProtection="0"/>
    <xf numFmtId="0" fontId="19" fillId="0" borderId="0"/>
    <xf numFmtId="1" fontId="27" fillId="0" borderId="0" applyFont="0" applyFill="0" applyBorder="0" applyAlignment="0" applyProtection="0">
      <alignment horizontal="left" wrapText="1"/>
    </xf>
    <xf numFmtId="168" fontId="27" fillId="0" borderId="0" applyFont="0" applyFill="0" applyBorder="0" applyAlignment="0" applyProtection="0">
      <alignment horizontal="left" wrapText="1"/>
    </xf>
    <xf numFmtId="169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1" fontId="27" fillId="0" borderId="0">
      <alignment vertical="top" wrapText="1"/>
    </xf>
    <xf numFmtId="0" fontId="27" fillId="0" borderId="0">
      <alignment vertical="top" wrapText="1"/>
    </xf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</cellStyleXfs>
  <cellXfs count="647">
    <xf numFmtId="0" fontId="0" fillId="0" borderId="0" xfId="0"/>
    <xf numFmtId="49" fontId="5" fillId="0" borderId="0" xfId="0" applyNumberFormat="1" applyFont="1" applyAlignment="1">
      <alignment horizontal="centerContinuous"/>
    </xf>
    <xf numFmtId="49" fontId="0" fillId="0" borderId="0" xfId="0" applyNumberFormat="1"/>
    <xf numFmtId="9" fontId="0" fillId="0" borderId="0" xfId="2" applyFont="1"/>
    <xf numFmtId="49" fontId="6" fillId="0" borderId="0" xfId="0" applyNumberFormat="1" applyFont="1" applyAlignment="1">
      <alignment horizontal="centerContinuous"/>
    </xf>
    <xf numFmtId="0" fontId="5" fillId="0" borderId="0" xfId="0" applyNumberFormat="1" applyFont="1"/>
    <xf numFmtId="49" fontId="5" fillId="0" borderId="0" xfId="0" applyNumberFormat="1" applyFont="1" applyFill="1"/>
    <xf numFmtId="49" fontId="5" fillId="0" borderId="0" xfId="0" applyNumberFormat="1" applyFont="1" applyBorder="1" applyAlignment="1">
      <alignment horizontal="centerContinuous"/>
    </xf>
    <xf numFmtId="9" fontId="5" fillId="0" borderId="0" xfId="2" applyFont="1" applyBorder="1" applyAlignment="1">
      <alignment horizontal="centerContinuous"/>
    </xf>
    <xf numFmtId="49" fontId="5" fillId="0" borderId="0" xfId="0" applyNumberFormat="1" applyFont="1"/>
    <xf numFmtId="49" fontId="5" fillId="0" borderId="0" xfId="0" applyNumberFormat="1" applyFont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9" fontId="5" fillId="0" borderId="1" xfId="2" applyFont="1" applyBorder="1" applyAlignment="1">
      <alignment horizontal="center"/>
    </xf>
    <xf numFmtId="0" fontId="0" fillId="0" borderId="0" xfId="0" applyAlignment="1">
      <alignment horizontal="center"/>
    </xf>
    <xf numFmtId="164" fontId="7" fillId="2" borderId="0" xfId="0" applyNumberFormat="1" applyFont="1" applyFill="1"/>
    <xf numFmtId="164" fontId="7" fillId="0" borderId="0" xfId="0" applyNumberFormat="1" applyFont="1"/>
    <xf numFmtId="9" fontId="7" fillId="0" borderId="0" xfId="2" applyFont="1"/>
    <xf numFmtId="165" fontId="7" fillId="2" borderId="0" xfId="0" applyNumberFormat="1" applyFont="1" applyFill="1"/>
    <xf numFmtId="10" fontId="7" fillId="0" borderId="0" xfId="2" applyNumberFormat="1" applyFont="1"/>
    <xf numFmtId="10" fontId="7" fillId="0" borderId="2" xfId="2" applyNumberFormat="1" applyFont="1" applyBorder="1"/>
    <xf numFmtId="10" fontId="7" fillId="2" borderId="0" xfId="2" applyNumberFormat="1" applyFont="1" applyFill="1"/>
    <xf numFmtId="164" fontId="7" fillId="0" borderId="0" xfId="0" applyNumberFormat="1" applyFont="1" applyBorder="1"/>
    <xf numFmtId="10" fontId="7" fillId="0" borderId="0" xfId="2" applyNumberFormat="1" applyFont="1" applyBorder="1"/>
    <xf numFmtId="164" fontId="5" fillId="2" borderId="4" xfId="0" applyNumberFormat="1" applyFont="1" applyFill="1" applyBorder="1"/>
    <xf numFmtId="10" fontId="5" fillId="2" borderId="4" xfId="2" applyNumberFormat="1" applyFont="1" applyFill="1" applyBorder="1"/>
    <xf numFmtId="164" fontId="5" fillId="0" borderId="4" xfId="0" applyNumberFormat="1" applyFont="1" applyBorder="1"/>
    <xf numFmtId="10" fontId="5" fillId="0" borderId="4" xfId="2" applyNumberFormat="1" applyFont="1" applyBorder="1"/>
    <xf numFmtId="0" fontId="0" fillId="0" borderId="0" xfId="0" applyNumberFormat="1"/>
    <xf numFmtId="0" fontId="5" fillId="0" borderId="0" xfId="0" applyFont="1"/>
    <xf numFmtId="0" fontId="0" fillId="0" borderId="0" xfId="0" applyAlignment="1">
      <alignment wrapText="1"/>
    </xf>
    <xf numFmtId="0" fontId="0" fillId="0" borderId="0" xfId="0" applyFont="1"/>
    <xf numFmtId="0" fontId="10" fillId="0" borderId="0" xfId="0" applyFont="1" applyAlignment="1" applyProtection="1"/>
    <xf numFmtId="8" fontId="10" fillId="0" borderId="0" xfId="0" applyNumberFormat="1" applyFont="1" applyAlignment="1" applyProtection="1"/>
    <xf numFmtId="0" fontId="4" fillId="0" borderId="0" xfId="0" applyFont="1"/>
    <xf numFmtId="0" fontId="3" fillId="0" borderId="0" xfId="0" applyFont="1"/>
    <xf numFmtId="43" fontId="12" fillId="3" borderId="7" xfId="3" applyNumberFormat="1" applyFont="1" applyFill="1" applyBorder="1"/>
    <xf numFmtId="43" fontId="12" fillId="3" borderId="7" xfId="4" applyNumberFormat="1" applyFont="1" applyFill="1" applyBorder="1"/>
    <xf numFmtId="0" fontId="15" fillId="3" borderId="7" xfId="5" applyNumberFormat="1" applyFont="1" applyFill="1" applyBorder="1"/>
    <xf numFmtId="0" fontId="16" fillId="0" borderId="0" xfId="0" applyFont="1"/>
    <xf numFmtId="43" fontId="16" fillId="0" borderId="0" xfId="1" applyFont="1"/>
    <xf numFmtId="43" fontId="14" fillId="4" borderId="8" xfId="3" applyNumberFormat="1" applyFont="1" applyFill="1" applyBorder="1"/>
    <xf numFmtId="43" fontId="14" fillId="4" borderId="8" xfId="4" applyNumberFormat="1" applyFont="1" applyFill="1" applyBorder="1"/>
    <xf numFmtId="0" fontId="14" fillId="4" borderId="8" xfId="5" applyNumberFormat="1" applyFont="1" applyFill="1" applyBorder="1"/>
    <xf numFmtId="43" fontId="12" fillId="3" borderId="8" xfId="3" applyNumberFormat="1" applyFont="1" applyFill="1" applyBorder="1"/>
    <xf numFmtId="0" fontId="17" fillId="3" borderId="8" xfId="0" applyNumberFormat="1" applyFont="1" applyFill="1" applyBorder="1"/>
    <xf numFmtId="43" fontId="17" fillId="3" borderId="8" xfId="4" applyNumberFormat="1" applyFont="1" applyFill="1" applyBorder="1"/>
    <xf numFmtId="0" fontId="15" fillId="3" borderId="8" xfId="5" applyNumberFormat="1" applyFont="1" applyFill="1" applyBorder="1"/>
    <xf numFmtId="167" fontId="15" fillId="3" borderId="8" xfId="3" applyNumberFormat="1" applyFont="1" applyFill="1" applyBorder="1"/>
    <xf numFmtId="43" fontId="14" fillId="3" borderId="8" xfId="3" applyNumberFormat="1" applyFont="1" applyFill="1" applyBorder="1"/>
    <xf numFmtId="43" fontId="12" fillId="4" borderId="8" xfId="3" applyNumberFormat="1" applyFont="1" applyFill="1" applyBorder="1"/>
    <xf numFmtId="0" fontId="17" fillId="4" borderId="8" xfId="0" applyNumberFormat="1" applyFont="1" applyFill="1" applyBorder="1"/>
    <xf numFmtId="43" fontId="17" fillId="4" borderId="8" xfId="4" applyNumberFormat="1" applyFont="1" applyFill="1" applyBorder="1"/>
    <xf numFmtId="0" fontId="15" fillId="4" borderId="8" xfId="5" applyNumberFormat="1" applyFont="1" applyFill="1" applyBorder="1"/>
    <xf numFmtId="0" fontId="12" fillId="3" borderId="8" xfId="0" applyNumberFormat="1" applyFont="1" applyFill="1" applyBorder="1"/>
    <xf numFmtId="43" fontId="12" fillId="3" borderId="8" xfId="4" applyNumberFormat="1" applyFont="1" applyFill="1" applyBorder="1"/>
    <xf numFmtId="0" fontId="14" fillId="3" borderId="8" xfId="5" applyNumberFormat="1" applyFont="1" applyFill="1" applyBorder="1"/>
    <xf numFmtId="0" fontId="12" fillId="4" borderId="8" xfId="0" applyNumberFormat="1" applyFont="1" applyFill="1" applyBorder="1"/>
    <xf numFmtId="43" fontId="12" fillId="4" borderId="8" xfId="4" applyNumberFormat="1" applyFont="1" applyFill="1" applyBorder="1"/>
    <xf numFmtId="43" fontId="17" fillId="4" borderId="8" xfId="3" applyNumberFormat="1" applyFont="1" applyFill="1" applyBorder="1"/>
    <xf numFmtId="0" fontId="15" fillId="4" borderId="8" xfId="5" applyFont="1" applyFill="1" applyBorder="1"/>
    <xf numFmtId="0" fontId="14" fillId="3" borderId="8" xfId="5" applyFont="1" applyFill="1" applyBorder="1"/>
    <xf numFmtId="167" fontId="16" fillId="0" borderId="0" xfId="1" applyNumberFormat="1" applyFont="1"/>
    <xf numFmtId="167" fontId="15" fillId="4" borderId="8" xfId="3" applyNumberFormat="1" applyFont="1" applyFill="1" applyBorder="1"/>
    <xf numFmtId="167" fontId="14" fillId="4" borderId="8" xfId="3" applyNumberFormat="1" applyFont="1" applyFill="1" applyBorder="1"/>
    <xf numFmtId="0" fontId="14" fillId="3" borderId="8" xfId="5" applyFont="1" applyFill="1" applyBorder="1" applyAlignment="1">
      <alignment horizontal="left"/>
    </xf>
    <xf numFmtId="0" fontId="15" fillId="4" borderId="8" xfId="5" applyFont="1" applyFill="1" applyBorder="1" applyAlignment="1">
      <alignment horizontal="left"/>
    </xf>
    <xf numFmtId="167" fontId="16" fillId="0" borderId="0" xfId="1" applyNumberFormat="1" applyFont="1" applyAlignment="1">
      <alignment horizontal="center"/>
    </xf>
    <xf numFmtId="0" fontId="15" fillId="3" borderId="8" xfId="5" applyFont="1" applyFill="1" applyBorder="1" applyAlignment="1">
      <alignment horizontal="left"/>
    </xf>
    <xf numFmtId="0" fontId="18" fillId="0" borderId="0" xfId="0" applyFont="1"/>
    <xf numFmtId="0" fontId="16" fillId="0" borderId="0" xfId="0" applyFont="1" applyAlignment="1">
      <alignment wrapText="1"/>
    </xf>
    <xf numFmtId="9" fontId="5" fillId="0" borderId="0" xfId="2" applyFont="1" applyFill="1" applyBorder="1" applyAlignment="1">
      <alignment horizontal="centerContinuous"/>
    </xf>
    <xf numFmtId="167" fontId="7" fillId="0" borderId="0" xfId="1" applyNumberFormat="1" applyFont="1" applyBorder="1"/>
    <xf numFmtId="167" fontId="7" fillId="0" borderId="2" xfId="1" applyNumberFormat="1" applyFont="1" applyBorder="1"/>
    <xf numFmtId="49" fontId="22" fillId="0" borderId="0" xfId="0" applyNumberFormat="1" applyFont="1"/>
    <xf numFmtId="0" fontId="23" fillId="0" borderId="0" xfId="0" applyFont="1" applyAlignment="1">
      <alignment wrapText="1"/>
    </xf>
    <xf numFmtId="0" fontId="23" fillId="0" borderId="0" xfId="0" applyFont="1" applyAlignment="1">
      <alignment horizontal="left"/>
    </xf>
    <xf numFmtId="0" fontId="0" fillId="0" borderId="0" xfId="0" applyFill="1"/>
    <xf numFmtId="0" fontId="4" fillId="0" borderId="6" xfId="0" applyFont="1" applyFill="1" applyBorder="1"/>
    <xf numFmtId="167" fontId="13" fillId="0" borderId="0" xfId="4" applyNumberFormat="1" applyFont="1" applyFill="1"/>
    <xf numFmtId="5" fontId="13" fillId="0" borderId="0" xfId="4" applyNumberFormat="1" applyFont="1" applyFill="1"/>
    <xf numFmtId="7" fontId="13" fillId="0" borderId="0" xfId="4" applyNumberFormat="1" applyFont="1" applyFill="1"/>
    <xf numFmtId="9" fontId="13" fillId="0" borderId="0" xfId="4" applyNumberFormat="1" applyFont="1" applyFill="1"/>
    <xf numFmtId="0" fontId="0" fillId="0" borderId="0" xfId="0" applyFill="1" applyBorder="1"/>
    <xf numFmtId="37" fontId="13" fillId="0" borderId="0" xfId="4" applyNumberFormat="1" applyFont="1" applyFill="1"/>
    <xf numFmtId="0" fontId="4" fillId="0" borderId="0" xfId="0" applyFont="1" applyFill="1"/>
    <xf numFmtId="0" fontId="3" fillId="0" borderId="0" xfId="0" applyFont="1" applyFill="1"/>
    <xf numFmtId="167" fontId="29" fillId="0" borderId="0" xfId="4" applyNumberFormat="1" applyFont="1" applyFill="1"/>
    <xf numFmtId="8" fontId="10" fillId="5" borderId="0" xfId="0" applyNumberFormat="1" applyFont="1" applyFill="1" applyBorder="1" applyAlignment="1" applyProtection="1"/>
    <xf numFmtId="0" fontId="0" fillId="5" borderId="0" xfId="0" applyFill="1"/>
    <xf numFmtId="0" fontId="4" fillId="5" borderId="0" xfId="0" applyFont="1" applyFill="1" applyAlignment="1">
      <alignment horizontal="center"/>
    </xf>
    <xf numFmtId="0" fontId="0" fillId="5" borderId="0" xfId="0" applyFont="1" applyFill="1"/>
    <xf numFmtId="1" fontId="10" fillId="0" borderId="0" xfId="0" applyNumberFormat="1" applyFont="1" applyAlignment="1" applyProtection="1"/>
    <xf numFmtId="1" fontId="0" fillId="0" borderId="0" xfId="0" applyNumberFormat="1" applyFont="1"/>
    <xf numFmtId="172" fontId="0" fillId="0" borderId="0" xfId="0" applyNumberFormat="1"/>
    <xf numFmtId="173" fontId="29" fillId="0" borderId="0" xfId="4" applyNumberFormat="1" applyFont="1" applyFill="1"/>
    <xf numFmtId="9" fontId="29" fillId="0" borderId="0" xfId="4" applyNumberFormat="1" applyFont="1" applyFill="1"/>
    <xf numFmtId="1" fontId="16" fillId="0" borderId="0" xfId="0" applyNumberFormat="1" applyFont="1"/>
    <xf numFmtId="172" fontId="10" fillId="0" borderId="0" xfId="0" applyNumberFormat="1" applyFont="1" applyAlignment="1" applyProtection="1"/>
    <xf numFmtId="172" fontId="0" fillId="0" borderId="0" xfId="0" applyNumberFormat="1" applyFont="1"/>
    <xf numFmtId="172" fontId="24" fillId="6" borderId="0" xfId="0" applyNumberFormat="1" applyFont="1" applyFill="1"/>
    <xf numFmtId="0" fontId="0" fillId="2" borderId="0" xfId="0" applyFill="1"/>
    <xf numFmtId="0" fontId="0" fillId="2" borderId="0" xfId="0" applyFont="1" applyFill="1"/>
    <xf numFmtId="1" fontId="10" fillId="2" borderId="0" xfId="0" applyNumberFormat="1" applyFont="1" applyFill="1" applyAlignment="1" applyProtection="1"/>
    <xf numFmtId="1" fontId="0" fillId="2" borderId="0" xfId="0" applyNumberFormat="1" applyFont="1" applyFill="1"/>
    <xf numFmtId="8" fontId="31" fillId="0" borderId="0" xfId="0" applyNumberFormat="1" applyFont="1" applyBorder="1" applyAlignment="1" applyProtection="1"/>
    <xf numFmtId="0" fontId="32" fillId="0" borderId="0" xfId="0" applyFont="1"/>
    <xf numFmtId="1" fontId="0" fillId="5" borderId="0" xfId="0" applyNumberFormat="1" applyFont="1" applyFill="1" applyAlignment="1">
      <alignment horizontal="center"/>
    </xf>
    <xf numFmtId="0" fontId="0" fillId="5" borderId="0" xfId="0" applyFont="1" applyFill="1" applyAlignment="1">
      <alignment horizontal="center"/>
    </xf>
    <xf numFmtId="8" fontId="10" fillId="8" borderId="0" xfId="0" applyNumberFormat="1" applyFont="1" applyFill="1" applyBorder="1" applyAlignment="1" applyProtection="1"/>
    <xf numFmtId="0" fontId="0" fillId="8" borderId="0" xfId="0" applyFont="1" applyFill="1"/>
    <xf numFmtId="8" fontId="10" fillId="8" borderId="0" xfId="0" applyNumberFormat="1" applyFont="1" applyFill="1" applyBorder="1" applyAlignment="1" applyProtection="1">
      <alignment horizontal="center"/>
    </xf>
    <xf numFmtId="8" fontId="10" fillId="5" borderId="0" xfId="0" applyNumberFormat="1" applyFont="1" applyFill="1" applyBorder="1" applyAlignment="1" applyProtection="1">
      <alignment horizontal="center"/>
    </xf>
    <xf numFmtId="0" fontId="0" fillId="5" borderId="0" xfId="0" applyFill="1" applyAlignment="1">
      <alignment horizontal="center"/>
    </xf>
    <xf numFmtId="43" fontId="10" fillId="0" borderId="0" xfId="0" applyNumberFormat="1" applyFont="1" applyAlignment="1" applyProtection="1">
      <alignment horizontal="center"/>
    </xf>
    <xf numFmtId="1" fontId="10" fillId="2" borderId="0" xfId="0" applyNumberFormat="1" applyFont="1" applyFill="1" applyAlignment="1" applyProtection="1">
      <alignment horizontal="center"/>
    </xf>
    <xf numFmtId="172" fontId="10" fillId="0" borderId="0" xfId="0" applyNumberFormat="1" applyFont="1" applyAlignment="1" applyProtection="1">
      <alignment horizontal="center"/>
    </xf>
    <xf numFmtId="43" fontId="10" fillId="2" borderId="0" xfId="0" applyNumberFormat="1" applyFont="1" applyFill="1" applyAlignment="1" applyProtection="1">
      <alignment horizontal="center"/>
    </xf>
    <xf numFmtId="172" fontId="24" fillId="6" borderId="0" xfId="0" applyNumberFormat="1" applyFont="1" applyFill="1" applyAlignment="1">
      <alignment horizontal="center"/>
    </xf>
    <xf numFmtId="43" fontId="10" fillId="0" borderId="0" xfId="0" applyNumberFormat="1" applyFont="1" applyBorder="1" applyAlignment="1" applyProtection="1">
      <alignment horizontal="center"/>
    </xf>
    <xf numFmtId="172" fontId="0" fillId="0" borderId="0" xfId="0" applyNumberFormat="1" applyFont="1" applyAlignment="1">
      <alignment horizontal="center"/>
    </xf>
    <xf numFmtId="43" fontId="0" fillId="2" borderId="0" xfId="0" applyNumberFormat="1" applyFont="1" applyFill="1" applyAlignment="1">
      <alignment horizontal="center"/>
    </xf>
    <xf numFmtId="43" fontId="0" fillId="0" borderId="0" xfId="0" applyNumberFormat="1" applyFont="1" applyAlignment="1">
      <alignment horizontal="center"/>
    </xf>
    <xf numFmtId="43" fontId="0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8" fontId="10" fillId="5" borderId="0" xfId="0" applyNumberFormat="1" applyFont="1" applyFill="1" applyBorder="1" applyAlignment="1" applyProtection="1">
      <alignment horizontal="right"/>
    </xf>
    <xf numFmtId="8" fontId="31" fillId="0" borderId="0" xfId="0" applyNumberFormat="1" applyFont="1" applyFill="1" applyBorder="1" applyAlignment="1" applyProtection="1">
      <alignment horizontal="center"/>
    </xf>
    <xf numFmtId="1" fontId="0" fillId="2" borderId="0" xfId="0" applyNumberFormat="1" applyFont="1" applyFill="1" applyAlignment="1">
      <alignment horizontal="center"/>
    </xf>
    <xf numFmtId="1" fontId="0" fillId="7" borderId="11" xfId="0" applyNumberFormat="1" applyFont="1" applyFill="1" applyBorder="1" applyAlignment="1">
      <alignment horizontal="center"/>
    </xf>
    <xf numFmtId="0" fontId="26" fillId="0" borderId="0" xfId="0" applyFont="1"/>
    <xf numFmtId="172" fontId="30" fillId="6" borderId="0" xfId="0" applyNumberFormat="1" applyFont="1" applyFill="1" applyAlignment="1">
      <alignment horizontal="center"/>
    </xf>
    <xf numFmtId="9" fontId="35" fillId="8" borderId="0" xfId="2" applyFont="1" applyFill="1" applyBorder="1" applyAlignment="1">
      <alignment horizontal="center"/>
    </xf>
    <xf numFmtId="49" fontId="35" fillId="8" borderId="0" xfId="0" applyNumberFormat="1" applyFont="1" applyFill="1" applyBorder="1" applyAlignment="1">
      <alignment horizontal="center"/>
    </xf>
    <xf numFmtId="167" fontId="35" fillId="8" borderId="5" xfId="1" applyNumberFormat="1" applyFont="1" applyFill="1" applyBorder="1"/>
    <xf numFmtId="10" fontId="35" fillId="8" borderId="5" xfId="2" applyNumberFormat="1" applyFont="1" applyFill="1" applyBorder="1"/>
    <xf numFmtId="167" fontId="0" fillId="0" borderId="0" xfId="0" applyNumberFormat="1"/>
    <xf numFmtId="0" fontId="4" fillId="0" borderId="0" xfId="0" applyFont="1" applyAlignment="1">
      <alignment wrapText="1"/>
    </xf>
    <xf numFmtId="49" fontId="36" fillId="0" borderId="0" xfId="0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9" fontId="5" fillId="0" borderId="0" xfId="0" applyNumberFormat="1" applyFont="1"/>
    <xf numFmtId="9" fontId="5" fillId="2" borderId="0" xfId="0" applyNumberFormat="1" applyFont="1" applyFill="1"/>
    <xf numFmtId="9" fontId="5" fillId="0" borderId="0" xfId="2" applyNumberFormat="1" applyFont="1"/>
    <xf numFmtId="9" fontId="4" fillId="0" borderId="0" xfId="0" applyNumberFormat="1" applyFont="1"/>
    <xf numFmtId="0" fontId="37" fillId="0" borderId="0" xfId="0" applyFont="1"/>
    <xf numFmtId="49" fontId="6" fillId="0" borderId="0" xfId="0" applyNumberFormat="1" applyFont="1" applyAlignment="1">
      <alignment horizontal="left"/>
    </xf>
    <xf numFmtId="8" fontId="33" fillId="0" borderId="0" xfId="0" applyNumberFormat="1" applyFont="1" applyBorder="1" applyAlignment="1" applyProtection="1">
      <alignment horizontal="center"/>
    </xf>
    <xf numFmtId="0" fontId="34" fillId="0" borderId="0" xfId="0" applyFont="1" applyAlignment="1">
      <alignment horizontal="center"/>
    </xf>
    <xf numFmtId="1" fontId="10" fillId="0" borderId="0" xfId="0" applyNumberFormat="1" applyFont="1" applyAlignment="1" applyProtection="1">
      <alignment horizontal="center"/>
    </xf>
    <xf numFmtId="43" fontId="18" fillId="0" borderId="0" xfId="1" applyFont="1"/>
    <xf numFmtId="168" fontId="10" fillId="2" borderId="0" xfId="0" applyNumberFormat="1" applyFont="1" applyFill="1" applyAlignment="1" applyProtection="1">
      <alignment horizontal="center"/>
    </xf>
    <xf numFmtId="5" fontId="38" fillId="0" borderId="0" xfId="4" applyNumberFormat="1" applyFont="1" applyFill="1"/>
    <xf numFmtId="5" fontId="4" fillId="0" borderId="0" xfId="2" applyNumberFormat="1" applyFont="1"/>
    <xf numFmtId="166" fontId="21" fillId="9" borderId="12" xfId="0" applyNumberFormat="1" applyFont="1" applyFill="1" applyBorder="1" applyAlignment="1">
      <alignment horizontal="center"/>
    </xf>
    <xf numFmtId="166" fontId="21" fillId="9" borderId="13" xfId="0" applyNumberFormat="1" applyFont="1" applyFill="1" applyBorder="1" applyAlignment="1">
      <alignment horizontal="center"/>
    </xf>
    <xf numFmtId="166" fontId="21" fillId="9" borderId="14" xfId="0" applyNumberFormat="1" applyFont="1" applyFill="1" applyBorder="1" applyAlignment="1">
      <alignment horizontal="center"/>
    </xf>
    <xf numFmtId="166" fontId="21" fillId="9" borderId="10" xfId="2" applyNumberFormat="1" applyFont="1" applyFill="1" applyBorder="1" applyAlignment="1">
      <alignment horizontal="center"/>
    </xf>
    <xf numFmtId="166" fontId="21" fillId="9" borderId="0" xfId="2" applyNumberFormat="1" applyFont="1" applyFill="1" applyBorder="1" applyAlignment="1">
      <alignment horizontal="center"/>
    </xf>
    <xf numFmtId="166" fontId="21" fillId="9" borderId="15" xfId="2" applyNumberFormat="1" applyFont="1" applyFill="1" applyBorder="1" applyAlignment="1">
      <alignment horizontal="center"/>
    </xf>
    <xf numFmtId="166" fontId="21" fillId="9" borderId="16" xfId="0" applyNumberFormat="1" applyFont="1" applyFill="1" applyBorder="1" applyAlignment="1">
      <alignment horizontal="center"/>
    </xf>
    <xf numFmtId="166" fontId="21" fillId="9" borderId="6" xfId="0" applyNumberFormat="1" applyFont="1" applyFill="1" applyBorder="1" applyAlignment="1">
      <alignment horizontal="center"/>
    </xf>
    <xf numFmtId="166" fontId="21" fillId="9" borderId="17" xfId="0" applyNumberFormat="1" applyFont="1" applyFill="1" applyBorder="1" applyAlignment="1">
      <alignment horizontal="center"/>
    </xf>
    <xf numFmtId="172" fontId="5" fillId="0" borderId="0" xfId="0" applyNumberFormat="1" applyFont="1"/>
    <xf numFmtId="172" fontId="5" fillId="2" borderId="3" xfId="0" applyNumberFormat="1" applyFont="1" applyFill="1" applyBorder="1"/>
    <xf numFmtId="172" fontId="5" fillId="0" borderId="3" xfId="0" applyNumberFormat="1" applyFont="1" applyBorder="1"/>
    <xf numFmtId="172" fontId="5" fillId="0" borderId="3" xfId="2" applyNumberFormat="1" applyFont="1" applyBorder="1"/>
    <xf numFmtId="172" fontId="4" fillId="0" borderId="0" xfId="0" applyNumberFormat="1" applyFont="1"/>
    <xf numFmtId="172" fontId="5" fillId="2" borderId="0" xfId="0" applyNumberFormat="1" applyFont="1" applyFill="1"/>
    <xf numFmtId="172" fontId="5" fillId="0" borderId="0" xfId="2" applyNumberFormat="1" applyFont="1"/>
    <xf numFmtId="172" fontId="5" fillId="2" borderId="0" xfId="2" applyNumberFormat="1" applyFont="1" applyFill="1"/>
    <xf numFmtId="172" fontId="5" fillId="2" borderId="3" xfId="2" applyNumberFormat="1" applyFont="1" applyFill="1" applyBorder="1"/>
    <xf numFmtId="172" fontId="5" fillId="0" borderId="5" xfId="2" applyNumberFormat="1" applyFont="1" applyBorder="1"/>
    <xf numFmtId="49" fontId="39" fillId="0" borderId="0" xfId="0" applyNumberFormat="1" applyFont="1" applyAlignment="1">
      <alignment horizontal="left"/>
    </xf>
    <xf numFmtId="49" fontId="40" fillId="0" borderId="0" xfId="0" applyNumberFormat="1" applyFont="1" applyAlignment="1">
      <alignment horizontal="center"/>
    </xf>
    <xf numFmtId="9" fontId="26" fillId="0" borderId="0" xfId="2" applyFont="1"/>
    <xf numFmtId="49" fontId="40" fillId="0" borderId="0" xfId="0" applyNumberFormat="1" applyFont="1" applyAlignment="1">
      <alignment horizontal="centerContinuous"/>
    </xf>
    <xf numFmtId="37" fontId="13" fillId="0" borderId="0" xfId="4" applyNumberFormat="1" applyFont="1" applyFill="1" applyBorder="1"/>
    <xf numFmtId="167" fontId="29" fillId="0" borderId="0" xfId="4" applyNumberFormat="1" applyFont="1" applyFill="1" applyBorder="1"/>
    <xf numFmtId="5" fontId="13" fillId="0" borderId="0" xfId="4" applyNumberFormat="1" applyFont="1" applyFill="1" applyBorder="1"/>
    <xf numFmtId="9" fontId="13" fillId="0" borderId="0" xfId="4" applyNumberFormat="1" applyFont="1" applyFill="1" applyBorder="1"/>
    <xf numFmtId="5" fontId="38" fillId="0" borderId="0" xfId="4" applyNumberFormat="1" applyFont="1" applyFill="1" applyBorder="1"/>
    <xf numFmtId="173" fontId="29" fillId="0" borderId="0" xfId="4" applyNumberFormat="1" applyFont="1" applyFill="1" applyBorder="1"/>
    <xf numFmtId="9" fontId="29" fillId="0" borderId="0" xfId="4" applyNumberFormat="1" applyFont="1" applyFill="1" applyBorder="1"/>
    <xf numFmtId="167" fontId="13" fillId="0" borderId="0" xfId="4" applyNumberFormat="1" applyFont="1" applyFill="1" applyBorder="1"/>
    <xf numFmtId="0" fontId="0" fillId="0" borderId="0" xfId="0" applyBorder="1"/>
    <xf numFmtId="7" fontId="13" fillId="0" borderId="0" xfId="4" applyNumberFormat="1" applyFont="1" applyFill="1" applyBorder="1"/>
    <xf numFmtId="0" fontId="0" fillId="0" borderId="15" xfId="0" applyFill="1" applyBorder="1"/>
    <xf numFmtId="37" fontId="13" fillId="0" borderId="15" xfId="4" applyNumberFormat="1" applyFont="1" applyFill="1" applyBorder="1"/>
    <xf numFmtId="167" fontId="29" fillId="0" borderId="15" xfId="4" applyNumberFormat="1" applyFont="1" applyFill="1" applyBorder="1"/>
    <xf numFmtId="5" fontId="13" fillId="0" borderId="15" xfId="4" applyNumberFormat="1" applyFont="1" applyFill="1" applyBorder="1"/>
    <xf numFmtId="5" fontId="38" fillId="0" borderId="15" xfId="4" applyNumberFormat="1" applyFont="1" applyFill="1" applyBorder="1"/>
    <xf numFmtId="167" fontId="13" fillId="0" borderId="15" xfId="4" applyNumberFormat="1" applyFont="1" applyFill="1" applyBorder="1"/>
    <xf numFmtId="0" fontId="0" fillId="0" borderId="15" xfId="0" applyBorder="1"/>
    <xf numFmtId="7" fontId="13" fillId="0" borderId="15" xfId="4" applyNumberFormat="1" applyFont="1" applyFill="1" applyBorder="1"/>
    <xf numFmtId="1" fontId="0" fillId="5" borderId="0" xfId="0" applyNumberFormat="1" applyFont="1" applyFill="1" applyBorder="1" applyAlignment="1">
      <alignment horizontal="center"/>
    </xf>
    <xf numFmtId="1" fontId="0" fillId="5" borderId="15" xfId="0" applyNumberFormat="1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15" xfId="0" applyFont="1" applyFill="1" applyBorder="1" applyAlignment="1">
      <alignment horizontal="center"/>
    </xf>
    <xf numFmtId="8" fontId="31" fillId="0" borderId="15" xfId="0" applyNumberFormat="1" applyFont="1" applyFill="1" applyBorder="1" applyAlignment="1" applyProtection="1">
      <alignment horizontal="center"/>
    </xf>
    <xf numFmtId="43" fontId="10" fillId="0" borderId="15" xfId="0" applyNumberFormat="1" applyFont="1" applyBorder="1" applyAlignment="1" applyProtection="1">
      <alignment horizontal="center"/>
    </xf>
    <xf numFmtId="1" fontId="10" fillId="2" borderId="0" xfId="0" applyNumberFormat="1" applyFont="1" applyFill="1" applyBorder="1" applyAlignment="1" applyProtection="1">
      <alignment horizontal="center"/>
    </xf>
    <xf numFmtId="1" fontId="10" fillId="2" borderId="15" xfId="0" applyNumberFormat="1" applyFont="1" applyFill="1" applyBorder="1" applyAlignment="1" applyProtection="1">
      <alignment horizontal="center"/>
    </xf>
    <xf numFmtId="172" fontId="10" fillId="0" borderId="0" xfId="0" applyNumberFormat="1" applyFont="1" applyBorder="1" applyAlignment="1" applyProtection="1">
      <alignment horizontal="center"/>
    </xf>
    <xf numFmtId="172" fontId="10" fillId="0" borderId="15" xfId="0" applyNumberFormat="1" applyFont="1" applyBorder="1" applyAlignment="1" applyProtection="1">
      <alignment horizontal="center"/>
    </xf>
    <xf numFmtId="172" fontId="24" fillId="6" borderId="0" xfId="0" applyNumberFormat="1" applyFont="1" applyFill="1" applyBorder="1" applyAlignment="1">
      <alignment horizontal="center"/>
    </xf>
    <xf numFmtId="172" fontId="24" fillId="6" borderId="15" xfId="0" applyNumberFormat="1" applyFont="1" applyFill="1" applyBorder="1" applyAlignment="1">
      <alignment horizontal="center"/>
    </xf>
    <xf numFmtId="168" fontId="10" fillId="2" borderId="0" xfId="0" applyNumberFormat="1" applyFont="1" applyFill="1" applyBorder="1" applyAlignment="1" applyProtection="1">
      <alignment horizontal="center"/>
    </xf>
    <xf numFmtId="1" fontId="0" fillId="7" borderId="18" xfId="0" applyNumberFormat="1" applyFont="1" applyFill="1" applyBorder="1" applyAlignment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" fontId="10" fillId="0" borderId="15" xfId="0" applyNumberFormat="1" applyFont="1" applyBorder="1" applyAlignment="1" applyProtection="1">
      <alignment horizontal="center"/>
    </xf>
    <xf numFmtId="0" fontId="0" fillId="0" borderId="0" xfId="0" applyFont="1" applyBorder="1"/>
    <xf numFmtId="0" fontId="0" fillId="0" borderId="15" xfId="0" applyFont="1" applyBorder="1"/>
    <xf numFmtId="1" fontId="0" fillId="5" borderId="10" xfId="0" applyNumberFormat="1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/>
    </xf>
    <xf numFmtId="8" fontId="31" fillId="0" borderId="10" xfId="0" applyNumberFormat="1" applyFont="1" applyFill="1" applyBorder="1" applyAlignment="1" applyProtection="1">
      <alignment horizontal="center"/>
    </xf>
    <xf numFmtId="43" fontId="10" fillId="0" borderId="10" xfId="0" applyNumberFormat="1" applyFont="1" applyBorder="1" applyAlignment="1" applyProtection="1">
      <alignment horizontal="center"/>
    </xf>
    <xf numFmtId="1" fontId="10" fillId="2" borderId="10" xfId="0" applyNumberFormat="1" applyFont="1" applyFill="1" applyBorder="1" applyAlignment="1" applyProtection="1">
      <alignment horizontal="center"/>
    </xf>
    <xf numFmtId="172" fontId="10" fillId="0" borderId="10" xfId="0" applyNumberFormat="1" applyFont="1" applyBorder="1" applyAlignment="1" applyProtection="1">
      <alignment horizontal="center"/>
    </xf>
    <xf numFmtId="172" fontId="24" fillId="6" borderId="10" xfId="0" applyNumberFormat="1" applyFont="1" applyFill="1" applyBorder="1" applyAlignment="1">
      <alignment horizontal="center"/>
    </xf>
    <xf numFmtId="168" fontId="10" fillId="2" borderId="10" xfId="0" applyNumberFormat="1" applyFont="1" applyFill="1" applyBorder="1" applyAlignment="1" applyProtection="1">
      <alignment horizontal="center"/>
    </xf>
    <xf numFmtId="1" fontId="0" fillId="7" borderId="19" xfId="0" applyNumberFormat="1" applyFont="1" applyFill="1" applyBorder="1" applyAlignment="1">
      <alignment horizontal="center"/>
    </xf>
    <xf numFmtId="1" fontId="10" fillId="0" borderId="10" xfId="0" applyNumberFormat="1" applyFont="1" applyBorder="1" applyAlignment="1" applyProtection="1">
      <alignment horizontal="center"/>
    </xf>
    <xf numFmtId="0" fontId="0" fillId="0" borderId="10" xfId="0" applyFont="1" applyBorder="1"/>
    <xf numFmtId="9" fontId="26" fillId="0" borderId="0" xfId="2" applyFont="1" applyBorder="1"/>
    <xf numFmtId="0" fontId="26" fillId="0" borderId="0" xfId="0" applyFont="1" applyBorder="1"/>
    <xf numFmtId="0" fontId="26" fillId="0" borderId="15" xfId="0" applyFont="1" applyBorder="1"/>
    <xf numFmtId="49" fontId="0" fillId="0" borderId="0" xfId="0" applyNumberFormat="1" applyBorder="1"/>
    <xf numFmtId="49" fontId="0" fillId="0" borderId="15" xfId="0" applyNumberFormat="1" applyBorder="1"/>
    <xf numFmtId="49" fontId="5" fillId="0" borderId="20" xfId="0" applyNumberFormat="1" applyFont="1" applyBorder="1" applyAlignment="1">
      <alignment horizontal="center"/>
    </xf>
    <xf numFmtId="164" fontId="7" fillId="0" borderId="15" xfId="0" applyNumberFormat="1" applyFont="1" applyBorder="1"/>
    <xf numFmtId="172" fontId="5" fillId="0" borderId="0" xfId="0" applyNumberFormat="1" applyFont="1" applyBorder="1"/>
    <xf numFmtId="172" fontId="5" fillId="0" borderId="15" xfId="0" applyNumberFormat="1" applyFont="1" applyBorder="1"/>
    <xf numFmtId="172" fontId="5" fillId="0" borderId="21" xfId="0" applyNumberFormat="1" applyFont="1" applyBorder="1"/>
    <xf numFmtId="9" fontId="5" fillId="0" borderId="0" xfId="0" applyNumberFormat="1" applyFont="1" applyBorder="1"/>
    <xf numFmtId="9" fontId="5" fillId="0" borderId="15" xfId="0" applyNumberFormat="1" applyFont="1" applyBorder="1"/>
    <xf numFmtId="164" fontId="5" fillId="0" borderId="22" xfId="0" applyNumberFormat="1" applyFont="1" applyBorder="1"/>
    <xf numFmtId="0" fontId="0" fillId="0" borderId="0" xfId="0" applyNumberFormat="1" applyBorder="1"/>
    <xf numFmtId="0" fontId="0" fillId="0" borderId="15" xfId="0" applyNumberFormat="1" applyBorder="1"/>
    <xf numFmtId="0" fontId="5" fillId="0" borderId="15" xfId="0" applyFont="1" applyBorder="1"/>
    <xf numFmtId="9" fontId="26" fillId="0" borderId="10" xfId="2" applyFont="1" applyBorder="1"/>
    <xf numFmtId="49" fontId="0" fillId="0" borderId="10" xfId="0" applyNumberFormat="1" applyBorder="1"/>
    <xf numFmtId="49" fontId="5" fillId="0" borderId="23" xfId="0" applyNumberFormat="1" applyFont="1" applyBorder="1" applyAlignment="1">
      <alignment horizontal="center"/>
    </xf>
    <xf numFmtId="164" fontId="7" fillId="0" borderId="10" xfId="0" applyNumberFormat="1" applyFont="1" applyBorder="1"/>
    <xf numFmtId="172" fontId="5" fillId="0" borderId="10" xfId="0" applyNumberFormat="1" applyFont="1" applyBorder="1"/>
    <xf numFmtId="172" fontId="5" fillId="0" borderId="24" xfId="0" applyNumberFormat="1" applyFont="1" applyBorder="1"/>
    <xf numFmtId="9" fontId="5" fillId="0" borderId="10" xfId="0" applyNumberFormat="1" applyFont="1" applyBorder="1"/>
    <xf numFmtId="164" fontId="5" fillId="0" borderId="25" xfId="0" applyNumberFormat="1" applyFont="1" applyBorder="1"/>
    <xf numFmtId="0" fontId="0" fillId="0" borderId="10" xfId="0" applyNumberFormat="1" applyBorder="1"/>
    <xf numFmtId="168" fontId="0" fillId="2" borderId="0" xfId="0" applyNumberFormat="1" applyFont="1" applyFill="1" applyAlignment="1">
      <alignment horizontal="center"/>
    </xf>
    <xf numFmtId="168" fontId="10" fillId="2" borderId="15" xfId="0" applyNumberFormat="1" applyFont="1" applyFill="1" applyBorder="1" applyAlignment="1" applyProtection="1">
      <alignment horizontal="center"/>
    </xf>
    <xf numFmtId="0" fontId="16" fillId="0" borderId="0" xfId="0" applyFont="1" applyBorder="1"/>
    <xf numFmtId="0" fontId="16" fillId="0" borderId="15" xfId="0" applyFont="1" applyBorder="1"/>
    <xf numFmtId="43" fontId="16" fillId="0" borderId="0" xfId="0" applyNumberFormat="1" applyFont="1" applyBorder="1"/>
    <xf numFmtId="43" fontId="16" fillId="0" borderId="15" xfId="0" applyNumberFormat="1" applyFont="1" applyBorder="1"/>
    <xf numFmtId="43" fontId="16" fillId="0" borderId="0" xfId="1" applyFont="1" applyBorder="1"/>
    <xf numFmtId="43" fontId="16" fillId="0" borderId="15" xfId="1" applyFont="1" applyBorder="1"/>
    <xf numFmtId="172" fontId="16" fillId="0" borderId="0" xfId="0" applyNumberFormat="1" applyFont="1" applyBorder="1"/>
    <xf numFmtId="172" fontId="16" fillId="0" borderId="15" xfId="0" applyNumberFormat="1" applyFont="1" applyBorder="1"/>
    <xf numFmtId="167" fontId="16" fillId="0" borderId="0" xfId="0" applyNumberFormat="1" applyFont="1" applyBorder="1"/>
    <xf numFmtId="167" fontId="16" fillId="0" borderId="15" xfId="0" applyNumberFormat="1" applyFont="1" applyBorder="1"/>
    <xf numFmtId="43" fontId="18" fillId="0" borderId="0" xfId="0" applyNumberFormat="1" applyFont="1" applyBorder="1"/>
    <xf numFmtId="43" fontId="18" fillId="0" borderId="15" xfId="0" applyNumberFormat="1" applyFont="1" applyBorder="1"/>
    <xf numFmtId="0" fontId="16" fillId="0" borderId="10" xfId="0" applyFont="1" applyBorder="1"/>
    <xf numFmtId="43" fontId="16" fillId="0" borderId="10" xfId="0" applyNumberFormat="1" applyFont="1" applyBorder="1"/>
    <xf numFmtId="43" fontId="16" fillId="0" borderId="10" xfId="1" applyFont="1" applyBorder="1"/>
    <xf numFmtId="172" fontId="16" fillId="0" borderId="10" xfId="0" applyNumberFormat="1" applyFont="1" applyBorder="1"/>
    <xf numFmtId="167" fontId="16" fillId="0" borderId="10" xfId="0" applyNumberFormat="1" applyFont="1" applyBorder="1"/>
    <xf numFmtId="43" fontId="18" fillId="0" borderId="10" xfId="0" applyNumberFormat="1" applyFont="1" applyBorder="1"/>
    <xf numFmtId="1" fontId="12" fillId="4" borderId="8" xfId="3" applyNumberFormat="1" applyFont="1" applyFill="1" applyBorder="1"/>
    <xf numFmtId="1" fontId="17" fillId="4" borderId="8" xfId="0" applyNumberFormat="1" applyFont="1" applyFill="1" applyBorder="1"/>
    <xf numFmtId="1" fontId="17" fillId="4" borderId="8" xfId="4" applyNumberFormat="1" applyFont="1" applyFill="1" applyBorder="1"/>
    <xf numFmtId="1" fontId="15" fillId="4" borderId="8" xfId="3" applyNumberFormat="1" applyFont="1" applyFill="1" applyBorder="1"/>
    <xf numFmtId="1" fontId="16" fillId="0" borderId="0" xfId="1" applyNumberFormat="1" applyFont="1"/>
    <xf numFmtId="1" fontId="16" fillId="0" borderId="0" xfId="1" applyNumberFormat="1" applyFont="1" applyBorder="1"/>
    <xf numFmtId="1" fontId="16" fillId="0" borderId="15" xfId="1" applyNumberFormat="1" applyFont="1" applyBorder="1"/>
    <xf numFmtId="1" fontId="16" fillId="0" borderId="10" xfId="1" applyNumberFormat="1" applyFont="1" applyBorder="1"/>
    <xf numFmtId="1" fontId="0" fillId="0" borderId="0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26" fillId="2" borderId="9" xfId="0" applyFont="1" applyFill="1" applyBorder="1"/>
    <xf numFmtId="49" fontId="0" fillId="2" borderId="9" xfId="0" applyNumberFormat="1" applyFill="1" applyBorder="1"/>
    <xf numFmtId="49" fontId="5" fillId="2" borderId="9" xfId="0" applyNumberFormat="1" applyFont="1" applyFill="1" applyBorder="1" applyAlignment="1">
      <alignment horizontal="center"/>
    </xf>
    <xf numFmtId="49" fontId="5" fillId="2" borderId="26" xfId="0" applyNumberFormat="1" applyFont="1" applyFill="1" applyBorder="1" applyAlignment="1">
      <alignment horizontal="center"/>
    </xf>
    <xf numFmtId="164" fontId="7" fillId="2" borderId="9" xfId="0" applyNumberFormat="1" applyFont="1" applyFill="1" applyBorder="1"/>
    <xf numFmtId="172" fontId="5" fillId="2" borderId="9" xfId="0" applyNumberFormat="1" applyFont="1" applyFill="1" applyBorder="1"/>
    <xf numFmtId="172" fontId="5" fillId="2" borderId="27" xfId="0" applyNumberFormat="1" applyFont="1" applyFill="1" applyBorder="1"/>
    <xf numFmtId="9" fontId="5" fillId="2" borderId="9" xfId="0" applyNumberFormat="1" applyFont="1" applyFill="1" applyBorder="1"/>
    <xf numFmtId="164" fontId="5" fillId="2" borderId="28" xfId="0" applyNumberFormat="1" applyFont="1" applyFill="1" applyBorder="1"/>
    <xf numFmtId="0" fontId="0" fillId="2" borderId="9" xfId="0" applyNumberFormat="1" applyFill="1" applyBorder="1"/>
    <xf numFmtId="0" fontId="5" fillId="2" borderId="9" xfId="0" applyFont="1" applyFill="1" applyBorder="1"/>
    <xf numFmtId="173" fontId="29" fillId="10" borderId="0" xfId="4" applyNumberFormat="1" applyFont="1" applyFill="1"/>
    <xf numFmtId="173" fontId="29" fillId="10" borderId="0" xfId="4" applyNumberFormat="1" applyFont="1" applyFill="1" applyBorder="1"/>
    <xf numFmtId="173" fontId="29" fillId="10" borderId="15" xfId="4" applyNumberFormat="1" applyFont="1" applyFill="1" applyBorder="1"/>
    <xf numFmtId="172" fontId="5" fillId="0" borderId="13" xfId="0" applyNumberFormat="1" applyFont="1" applyBorder="1"/>
    <xf numFmtId="172" fontId="5" fillId="0" borderId="14" xfId="0" applyNumberFormat="1" applyFont="1" applyBorder="1"/>
    <xf numFmtId="172" fontId="5" fillId="0" borderId="12" xfId="0" applyNumberFormat="1" applyFont="1" applyBorder="1"/>
    <xf numFmtId="172" fontId="10" fillId="0" borderId="29" xfId="0" applyNumberFormat="1" applyFont="1" applyBorder="1" applyAlignment="1" applyProtection="1">
      <alignment horizontal="center"/>
    </xf>
    <xf numFmtId="0" fontId="32" fillId="0" borderId="0" xfId="0" applyFont="1" applyFill="1" applyAlignment="1">
      <alignment horizontal="center"/>
    </xf>
    <xf numFmtId="3" fontId="42" fillId="0" borderId="0" xfId="10" applyNumberFormat="1" applyFont="1" applyFill="1" applyBorder="1" applyAlignment="1">
      <alignment horizontal="center" wrapText="1"/>
    </xf>
    <xf numFmtId="3" fontId="42" fillId="0" borderId="15" xfId="10" applyNumberFormat="1" applyFont="1" applyFill="1" applyBorder="1" applyAlignment="1">
      <alignment horizontal="center" wrapText="1"/>
    </xf>
    <xf numFmtId="167" fontId="16" fillId="5" borderId="0" xfId="0" applyNumberFormat="1" applyFont="1" applyFill="1" applyBorder="1"/>
    <xf numFmtId="167" fontId="16" fillId="5" borderId="15" xfId="0" applyNumberFormat="1" applyFont="1" applyFill="1" applyBorder="1"/>
    <xf numFmtId="167" fontId="16" fillId="5" borderId="10" xfId="0" applyNumberFormat="1" applyFont="1" applyFill="1" applyBorder="1"/>
    <xf numFmtId="43" fontId="12" fillId="14" borderId="0" xfId="3" applyNumberFormat="1" applyFont="1" applyFill="1" applyBorder="1"/>
    <xf numFmtId="0" fontId="17" fillId="14" borderId="0" xfId="0" applyNumberFormat="1" applyFont="1" applyFill="1" applyBorder="1"/>
    <xf numFmtId="43" fontId="17" fillId="14" borderId="0" xfId="4" applyNumberFormat="1" applyFont="1" applyFill="1" applyBorder="1"/>
    <xf numFmtId="0" fontId="15" fillId="14" borderId="0" xfId="5" applyFont="1" applyFill="1" applyBorder="1" applyAlignment="1">
      <alignment horizontal="left"/>
    </xf>
    <xf numFmtId="0" fontId="16" fillId="5" borderId="0" xfId="0" applyFont="1" applyFill="1"/>
    <xf numFmtId="43" fontId="16" fillId="5" borderId="0" xfId="1" applyFont="1" applyFill="1"/>
    <xf numFmtId="0" fontId="16" fillId="5" borderId="0" xfId="0" applyFont="1" applyFill="1" applyBorder="1"/>
    <xf numFmtId="0" fontId="16" fillId="5" borderId="15" xfId="0" applyFont="1" applyFill="1" applyBorder="1"/>
    <xf numFmtId="0" fontId="16" fillId="5" borderId="10" xfId="0" applyFont="1" applyFill="1" applyBorder="1"/>
    <xf numFmtId="167" fontId="16" fillId="0" borderId="0" xfId="0" applyNumberFormat="1" applyFont="1" applyFill="1" applyBorder="1"/>
    <xf numFmtId="167" fontId="16" fillId="0" borderId="15" xfId="0" applyNumberFormat="1" applyFont="1" applyFill="1" applyBorder="1"/>
    <xf numFmtId="172" fontId="10" fillId="15" borderId="0" xfId="0" applyNumberFormat="1" applyFont="1" applyFill="1" applyAlignment="1" applyProtection="1">
      <alignment horizontal="center"/>
    </xf>
    <xf numFmtId="172" fontId="0" fillId="15" borderId="0" xfId="0" applyNumberFormat="1" applyFont="1" applyFill="1" applyAlignment="1">
      <alignment horizontal="center"/>
    </xf>
    <xf numFmtId="43" fontId="10" fillId="0" borderId="0" xfId="0" applyNumberFormat="1" applyFont="1" applyFill="1" applyAlignment="1" applyProtection="1">
      <alignment horizontal="center"/>
    </xf>
    <xf numFmtId="172" fontId="0" fillId="15" borderId="0" xfId="0" applyNumberFormat="1" applyFont="1" applyFill="1" applyBorder="1" applyAlignment="1">
      <alignment horizontal="center"/>
    </xf>
    <xf numFmtId="0" fontId="44" fillId="0" borderId="0" xfId="0" applyFont="1"/>
    <xf numFmtId="9" fontId="25" fillId="17" borderId="0" xfId="9" applyFont="1" applyFill="1" applyBorder="1"/>
    <xf numFmtId="1" fontId="0" fillId="0" borderId="0" xfId="0" applyNumberFormat="1"/>
    <xf numFmtId="9" fontId="25" fillId="17" borderId="0" xfId="9" applyFont="1" applyFill="1"/>
    <xf numFmtId="9" fontId="25" fillId="17" borderId="15" xfId="9" applyFont="1" applyFill="1" applyBorder="1"/>
    <xf numFmtId="9" fontId="0" fillId="0" borderId="0" xfId="2" applyFont="1" applyFill="1" applyBorder="1"/>
    <xf numFmtId="167" fontId="49" fillId="5" borderId="0" xfId="4" applyNumberFormat="1" applyFont="1" applyFill="1" applyBorder="1"/>
    <xf numFmtId="1" fontId="0" fillId="0" borderId="0" xfId="0" applyNumberFormat="1" applyFont="1" applyFill="1" applyBorder="1"/>
    <xf numFmtId="167" fontId="49" fillId="5" borderId="15" xfId="4" applyNumberFormat="1" applyFont="1" applyFill="1" applyBorder="1"/>
    <xf numFmtId="6" fontId="49" fillId="10" borderId="0" xfId="4" applyNumberFormat="1" applyFont="1" applyFill="1"/>
    <xf numFmtId="6" fontId="49" fillId="10" borderId="15" xfId="4" applyNumberFormat="1" applyFont="1" applyFill="1" applyBorder="1"/>
    <xf numFmtId="6" fontId="49" fillId="10" borderId="0" xfId="4" applyNumberFormat="1" applyFont="1" applyFill="1" applyBorder="1"/>
    <xf numFmtId="6" fontId="10" fillId="0" borderId="0" xfId="0" applyNumberFormat="1" applyFont="1"/>
    <xf numFmtId="9" fontId="0" fillId="0" borderId="0" xfId="0" applyNumberFormat="1" applyFill="1"/>
    <xf numFmtId="9" fontId="38" fillId="0" borderId="0" xfId="4" applyNumberFormat="1" applyFont="1" applyFill="1"/>
    <xf numFmtId="172" fontId="15" fillId="3" borderId="8" xfId="3" applyNumberFormat="1" applyFont="1" applyFill="1" applyBorder="1"/>
    <xf numFmtId="172" fontId="14" fillId="4" borderId="8" xfId="3" applyNumberFormat="1" applyFont="1" applyFill="1" applyBorder="1" applyAlignment="1">
      <alignment horizontal="right"/>
    </xf>
    <xf numFmtId="172" fontId="15" fillId="3" borderId="8" xfId="0" applyNumberFormat="1" applyFont="1" applyFill="1" applyBorder="1" applyAlignment="1">
      <alignment horizontal="right"/>
    </xf>
    <xf numFmtId="172" fontId="15" fillId="3" borderId="8" xfId="6" applyNumberFormat="1" applyFont="1" applyFill="1" applyBorder="1" applyAlignment="1">
      <alignment horizontal="right"/>
    </xf>
    <xf numFmtId="172" fontId="15" fillId="3" borderId="8" xfId="1" applyNumberFormat="1" applyFont="1" applyFill="1" applyBorder="1" applyAlignment="1">
      <alignment horizontal="right"/>
    </xf>
    <xf numFmtId="172" fontId="15" fillId="4" borderId="8" xfId="0" applyNumberFormat="1" applyFont="1" applyFill="1" applyBorder="1" applyAlignment="1">
      <alignment horizontal="right"/>
    </xf>
    <xf numFmtId="172" fontId="15" fillId="4" borderId="8" xfId="6" applyNumberFormat="1" applyFont="1" applyFill="1" applyBorder="1" applyAlignment="1">
      <alignment horizontal="right"/>
    </xf>
    <xf numFmtId="172" fontId="15" fillId="4" borderId="8" xfId="3" applyNumberFormat="1" applyFont="1" applyFill="1" applyBorder="1" applyAlignment="1">
      <alignment horizontal="right"/>
    </xf>
    <xf numFmtId="172" fontId="14" fillId="3" borderId="8" xfId="3" applyNumberFormat="1" applyFont="1" applyFill="1" applyBorder="1" applyAlignment="1">
      <alignment horizontal="right"/>
    </xf>
    <xf numFmtId="172" fontId="15" fillId="3" borderId="8" xfId="3" applyNumberFormat="1" applyFont="1" applyFill="1" applyBorder="1" applyAlignment="1">
      <alignment horizontal="right"/>
    </xf>
    <xf numFmtId="172" fontId="15" fillId="12" borderId="8" xfId="3" applyNumberFormat="1" applyFont="1" applyFill="1" applyBorder="1" applyAlignment="1">
      <alignment horizontal="right"/>
    </xf>
    <xf numFmtId="172" fontId="15" fillId="13" borderId="8" xfId="3" applyNumberFormat="1" applyFont="1" applyFill="1" applyBorder="1" applyAlignment="1">
      <alignment horizontal="right"/>
    </xf>
    <xf numFmtId="172" fontId="15" fillId="3" borderId="8" xfId="4" applyNumberFormat="1" applyFont="1" applyFill="1" applyBorder="1" applyAlignment="1">
      <alignment horizontal="right"/>
    </xf>
    <xf numFmtId="172" fontId="15" fillId="14" borderId="0" xfId="4" applyNumberFormat="1" applyFont="1" applyFill="1" applyBorder="1" applyAlignment="1">
      <alignment horizontal="right"/>
    </xf>
    <xf numFmtId="172" fontId="16" fillId="0" borderId="0" xfId="0" applyNumberFormat="1" applyFont="1" applyAlignment="1">
      <alignment horizontal="right"/>
    </xf>
    <xf numFmtId="172" fontId="15" fillId="3" borderId="7" xfId="3" applyNumberFormat="1" applyFont="1" applyFill="1" applyBorder="1" applyAlignment="1">
      <alignment horizontal="right"/>
    </xf>
    <xf numFmtId="9" fontId="12" fillId="3" borderId="8" xfId="0" applyNumberFormat="1" applyFont="1" applyFill="1" applyBorder="1"/>
    <xf numFmtId="1" fontId="16" fillId="0" borderId="0" xfId="0" applyNumberFormat="1" applyFont="1" applyBorder="1"/>
    <xf numFmtId="175" fontId="16" fillId="0" borderId="0" xfId="0" applyNumberFormat="1" applyFont="1" applyBorder="1"/>
    <xf numFmtId="1" fontId="12" fillId="3" borderId="8" xfId="3" applyNumberFormat="1" applyFont="1" applyFill="1" applyBorder="1"/>
    <xf numFmtId="1" fontId="12" fillId="3" borderId="8" xfId="0" applyNumberFormat="1" applyFont="1" applyFill="1" applyBorder="1"/>
    <xf numFmtId="1" fontId="12" fillId="3" borderId="8" xfId="4" applyNumberFormat="1" applyFont="1" applyFill="1" applyBorder="1"/>
    <xf numFmtId="1" fontId="15" fillId="3" borderId="8" xfId="3" applyNumberFormat="1" applyFont="1" applyFill="1" applyBorder="1" applyAlignment="1">
      <alignment horizontal="right"/>
    </xf>
    <xf numFmtId="1" fontId="16" fillId="0" borderId="15" xfId="0" applyNumberFormat="1" applyFont="1" applyBorder="1"/>
    <xf numFmtId="1" fontId="16" fillId="0" borderId="10" xfId="0" applyNumberFormat="1" applyFont="1" applyBorder="1"/>
    <xf numFmtId="1" fontId="14" fillId="3" borderId="8" xfId="3" applyNumberFormat="1" applyFont="1" applyFill="1" applyBorder="1" applyAlignment="1">
      <alignment horizontal="right"/>
    </xf>
    <xf numFmtId="167" fontId="14" fillId="3" borderId="8" xfId="3" applyNumberFormat="1" applyFont="1" applyFill="1" applyBorder="1" applyAlignment="1">
      <alignment horizontal="right"/>
    </xf>
    <xf numFmtId="1" fontId="17" fillId="3" borderId="8" xfId="0" applyNumberFormat="1" applyFont="1" applyFill="1" applyBorder="1"/>
    <xf numFmtId="1" fontId="17" fillId="3" borderId="8" xfId="4" applyNumberFormat="1" applyFont="1" applyFill="1" applyBorder="1"/>
    <xf numFmtId="172" fontId="12" fillId="3" borderId="8" xfId="3" applyNumberFormat="1" applyFont="1" applyFill="1" applyBorder="1"/>
    <xf numFmtId="172" fontId="17" fillId="3" borderId="8" xfId="0" applyNumberFormat="1" applyFont="1" applyFill="1" applyBorder="1"/>
    <xf numFmtId="172" fontId="17" fillId="3" borderId="8" xfId="4" applyNumberFormat="1" applyFont="1" applyFill="1" applyBorder="1"/>
    <xf numFmtId="172" fontId="16" fillId="0" borderId="0" xfId="0" applyNumberFormat="1" applyFont="1"/>
    <xf numFmtId="172" fontId="16" fillId="0" borderId="0" xfId="1" applyNumberFormat="1" applyFont="1"/>
    <xf numFmtId="172" fontId="18" fillId="0" borderId="0" xfId="1" applyNumberFormat="1" applyFont="1" applyBorder="1"/>
    <xf numFmtId="174" fontId="14" fillId="4" borderId="8" xfId="3" applyNumberFormat="1" applyFont="1" applyFill="1" applyBorder="1" applyAlignment="1">
      <alignment horizontal="right"/>
    </xf>
    <xf numFmtId="172" fontId="12" fillId="3" borderId="8" xfId="0" applyNumberFormat="1" applyFont="1" applyFill="1" applyBorder="1"/>
    <xf numFmtId="172" fontId="12" fillId="3" borderId="8" xfId="4" applyNumberFormat="1" applyFont="1" applyFill="1" applyBorder="1"/>
    <xf numFmtId="172" fontId="18" fillId="0" borderId="0" xfId="0" applyNumberFormat="1" applyFont="1"/>
    <xf numFmtId="172" fontId="18" fillId="0" borderId="0" xfId="1" applyNumberFormat="1" applyFont="1"/>
    <xf numFmtId="172" fontId="18" fillId="0" borderId="0" xfId="0" applyNumberFormat="1" applyFont="1" applyBorder="1"/>
    <xf numFmtId="172" fontId="18" fillId="0" borderId="15" xfId="0" applyNumberFormat="1" applyFont="1" applyBorder="1"/>
    <xf numFmtId="172" fontId="18" fillId="0" borderId="10" xfId="0" applyNumberFormat="1" applyFont="1" applyBorder="1"/>
    <xf numFmtId="0" fontId="0" fillId="0" borderId="0" xfId="0" applyFont="1" applyFill="1" applyBorder="1"/>
    <xf numFmtId="9" fontId="0" fillId="0" borderId="0" xfId="0" applyNumberFormat="1" applyFont="1" applyFill="1"/>
    <xf numFmtId="1" fontId="0" fillId="5" borderId="0" xfId="0" applyNumberFormat="1" applyFont="1" applyFill="1" applyBorder="1"/>
    <xf numFmtId="1" fontId="0" fillId="5" borderId="0" xfId="0" applyNumberFormat="1" applyFont="1" applyFill="1"/>
    <xf numFmtId="1" fontId="0" fillId="5" borderId="15" xfId="0" applyNumberFormat="1" applyFont="1" applyFill="1" applyBorder="1"/>
    <xf numFmtId="9" fontId="0" fillId="0" borderId="0" xfId="0" applyNumberFormat="1" applyFont="1" applyFill="1" applyBorder="1"/>
    <xf numFmtId="9" fontId="0" fillId="0" borderId="15" xfId="0" applyNumberFormat="1" applyFont="1" applyFill="1" applyBorder="1"/>
    <xf numFmtId="9" fontId="0" fillId="0" borderId="0" xfId="0" applyNumberFormat="1" applyFont="1"/>
    <xf numFmtId="0" fontId="4" fillId="0" borderId="0" xfId="0" applyFont="1" applyFill="1" applyAlignment="1">
      <alignment horizontal="right"/>
    </xf>
    <xf numFmtId="166" fontId="0" fillId="0" borderId="0" xfId="0" applyNumberFormat="1" applyFill="1" applyBorder="1"/>
    <xf numFmtId="166" fontId="48" fillId="0" borderId="0" xfId="2" applyNumberFormat="1" applyFont="1" applyFill="1"/>
    <xf numFmtId="166" fontId="0" fillId="0" borderId="0" xfId="0" applyNumberFormat="1" applyFont="1" applyFill="1"/>
    <xf numFmtId="166" fontId="0" fillId="0" borderId="15" xfId="0" applyNumberFormat="1" applyFont="1" applyFill="1" applyBorder="1"/>
    <xf numFmtId="166" fontId="0" fillId="0" borderId="0" xfId="0" applyNumberFormat="1" applyFont="1" applyFill="1" applyBorder="1"/>
    <xf numFmtId="166" fontId="0" fillId="0" borderId="0" xfId="0" applyNumberFormat="1" applyFont="1"/>
    <xf numFmtId="172" fontId="18" fillId="0" borderId="15" xfId="1" applyNumberFormat="1" applyFont="1" applyBorder="1"/>
    <xf numFmtId="43" fontId="17" fillId="4" borderId="31" xfId="4" applyNumberFormat="1" applyFont="1" applyFill="1" applyBorder="1"/>
    <xf numFmtId="9" fontId="15" fillId="12" borderId="8" xfId="3" applyNumberFormat="1" applyFont="1" applyFill="1" applyBorder="1" applyAlignment="1">
      <alignment horizontal="right"/>
    </xf>
    <xf numFmtId="9" fontId="15" fillId="13" borderId="8" xfId="6" applyNumberFormat="1" applyFont="1" applyFill="1" applyBorder="1" applyAlignment="1">
      <alignment horizontal="right"/>
    </xf>
    <xf numFmtId="166" fontId="15" fillId="13" borderId="8" xfId="3" applyNumberFormat="1" applyFont="1" applyFill="1" applyBorder="1" applyAlignment="1">
      <alignment horizontal="right"/>
    </xf>
    <xf numFmtId="1" fontId="15" fillId="3" borderId="8" xfId="3" applyNumberFormat="1" applyFont="1" applyFill="1" applyBorder="1"/>
    <xf numFmtId="1" fontId="16" fillId="0" borderId="0" xfId="1" applyNumberFormat="1" applyFont="1" applyAlignment="1">
      <alignment horizontal="center"/>
    </xf>
    <xf numFmtId="0" fontId="34" fillId="0" borderId="0" xfId="0" applyFont="1" applyFill="1"/>
    <xf numFmtId="9" fontId="34" fillId="0" borderId="0" xfId="0" applyNumberFormat="1" applyFont="1" applyFill="1"/>
    <xf numFmtId="0" fontId="34" fillId="0" borderId="15" xfId="0" applyFont="1" applyFill="1" applyBorder="1"/>
    <xf numFmtId="0" fontId="10" fillId="10" borderId="0" xfId="0" applyFont="1" applyFill="1"/>
    <xf numFmtId="5" fontId="51" fillId="10" borderId="0" xfId="4" applyNumberFormat="1" applyFont="1" applyFill="1"/>
    <xf numFmtId="9" fontId="51" fillId="10" borderId="0" xfId="4" applyNumberFormat="1" applyFont="1" applyFill="1"/>
    <xf numFmtId="5" fontId="51" fillId="10" borderId="0" xfId="4" applyNumberFormat="1" applyFont="1" applyFill="1" applyAlignment="1">
      <alignment horizontal="right"/>
    </xf>
    <xf numFmtId="6" fontId="51" fillId="11" borderId="18" xfId="4" applyNumberFormat="1" applyFont="1" applyFill="1" applyBorder="1"/>
    <xf numFmtId="5" fontId="51" fillId="10" borderId="0" xfId="4" applyNumberFormat="1" applyFont="1" applyFill="1" applyBorder="1"/>
    <xf numFmtId="5" fontId="51" fillId="10" borderId="11" xfId="4" applyNumberFormat="1" applyFont="1" applyFill="1" applyBorder="1"/>
    <xf numFmtId="5" fontId="51" fillId="11" borderId="11" xfId="4" applyNumberFormat="1" applyFont="1" applyFill="1" applyBorder="1" applyAlignment="1">
      <alignment horizontal="right"/>
    </xf>
    <xf numFmtId="0" fontId="50" fillId="0" borderId="0" xfId="0" applyFont="1"/>
    <xf numFmtId="5" fontId="50" fillId="0" borderId="0" xfId="0" applyNumberFormat="1" applyFont="1"/>
    <xf numFmtId="0" fontId="10" fillId="0" borderId="0" xfId="0" applyFont="1" applyFill="1"/>
    <xf numFmtId="6" fontId="49" fillId="0" borderId="0" xfId="4" applyNumberFormat="1" applyFont="1" applyFill="1"/>
    <xf numFmtId="6" fontId="49" fillId="0" borderId="11" xfId="4" applyNumberFormat="1" applyFont="1" applyBorder="1"/>
    <xf numFmtId="6" fontId="49" fillId="0" borderId="15" xfId="4" applyNumberFormat="1" applyFont="1" applyFill="1" applyBorder="1"/>
    <xf numFmtId="6" fontId="49" fillId="0" borderId="18" xfId="4" applyNumberFormat="1" applyFont="1" applyBorder="1"/>
    <xf numFmtId="0" fontId="0" fillId="8" borderId="0" xfId="0" applyFont="1" applyFill="1" applyAlignment="1">
      <alignment horizontal="center"/>
    </xf>
    <xf numFmtId="0" fontId="10" fillId="2" borderId="0" xfId="0" applyFont="1" applyFill="1" applyAlignment="1" applyProtection="1">
      <alignment horizontal="right"/>
    </xf>
    <xf numFmtId="0" fontId="50" fillId="10" borderId="0" xfId="0" applyFont="1" applyFill="1" applyAlignment="1">
      <alignment horizontal="right"/>
    </xf>
    <xf numFmtId="9" fontId="10" fillId="0" borderId="0" xfId="2" applyFont="1" applyFill="1"/>
    <xf numFmtId="9" fontId="10" fillId="0" borderId="0" xfId="2" applyFont="1"/>
    <xf numFmtId="0" fontId="32" fillId="0" borderId="6" xfId="0" applyFont="1" applyFill="1" applyBorder="1"/>
    <xf numFmtId="175" fontId="18" fillId="0" borderId="0" xfId="0" applyNumberFormat="1" applyFont="1" applyBorder="1"/>
    <xf numFmtId="9" fontId="53" fillId="3" borderId="8" xfId="0" applyNumberFormat="1" applyFont="1" applyFill="1" applyBorder="1"/>
    <xf numFmtId="44" fontId="18" fillId="0" borderId="0" xfId="144" applyFont="1" applyBorder="1"/>
    <xf numFmtId="44" fontId="18" fillId="0" borderId="15" xfId="144" applyFont="1" applyBorder="1"/>
    <xf numFmtId="44" fontId="18" fillId="0" borderId="10" xfId="144" applyFont="1" applyBorder="1"/>
    <xf numFmtId="167" fontId="13" fillId="4" borderId="18" xfId="4" applyNumberFormat="1" applyFont="1" applyFill="1" applyBorder="1"/>
    <xf numFmtId="173" fontId="49" fillId="0" borderId="0" xfId="4" applyNumberFormat="1" applyFont="1" applyFill="1" applyAlignment="1">
      <alignment horizontal="right"/>
    </xf>
    <xf numFmtId="9" fontId="49" fillId="0" borderId="15" xfId="4" applyNumberFormat="1" applyFont="1" applyFill="1" applyBorder="1"/>
    <xf numFmtId="173" fontId="49" fillId="4" borderId="11" xfId="4" applyNumberFormat="1" applyFont="1" applyFill="1" applyBorder="1" applyAlignment="1">
      <alignment horizontal="right"/>
    </xf>
    <xf numFmtId="9" fontId="49" fillId="4" borderId="18" xfId="4" applyNumberFormat="1" applyFont="1" applyFill="1" applyBorder="1"/>
    <xf numFmtId="0" fontId="0" fillId="0" borderId="0" xfId="0" applyFont="1" applyAlignment="1">
      <alignment horizontal="left"/>
    </xf>
    <xf numFmtId="0" fontId="0" fillId="0" borderId="0" xfId="0" applyFont="1" applyFill="1"/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left"/>
    </xf>
    <xf numFmtId="176" fontId="0" fillId="0" borderId="0" xfId="0" applyNumberFormat="1" applyFill="1"/>
    <xf numFmtId="176" fontId="0" fillId="0" borderId="0" xfId="144" applyNumberFormat="1" applyFont="1"/>
    <xf numFmtId="0" fontId="5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176" fontId="0" fillId="0" borderId="0" xfId="0" applyNumberFormat="1" applyBorder="1"/>
    <xf numFmtId="167" fontId="0" fillId="0" borderId="0" xfId="1" applyNumberFormat="1" applyFont="1" applyBorder="1"/>
    <xf numFmtId="44" fontId="0" fillId="0" borderId="0" xfId="0" applyNumberFormat="1" applyBorder="1"/>
    <xf numFmtId="43" fontId="0" fillId="0" borderId="0" xfId="1" applyFont="1" applyBorder="1"/>
    <xf numFmtId="1" fontId="0" fillId="0" borderId="0" xfId="0" applyNumberFormat="1" applyFill="1"/>
    <xf numFmtId="176" fontId="0" fillId="0" borderId="0" xfId="144" applyNumberFormat="1" applyFont="1" applyFill="1"/>
    <xf numFmtId="37" fontId="0" fillId="0" borderId="0" xfId="0" applyNumberFormat="1"/>
    <xf numFmtId="1" fontId="0" fillId="0" borderId="15" xfId="0" applyNumberFormat="1" applyBorder="1"/>
    <xf numFmtId="1" fontId="0" fillId="0" borderId="0" xfId="0" applyNumberFormat="1" applyBorder="1"/>
    <xf numFmtId="44" fontId="0" fillId="0" borderId="0" xfId="144" applyFont="1"/>
    <xf numFmtId="177" fontId="0" fillId="0" borderId="0" xfId="144" applyNumberFormat="1" applyFont="1"/>
    <xf numFmtId="177" fontId="0" fillId="0" borderId="15" xfId="144" applyNumberFormat="1" applyFont="1" applyBorder="1"/>
    <xf numFmtId="177" fontId="0" fillId="0" borderId="0" xfId="144" applyNumberFormat="1" applyFont="1" applyBorder="1"/>
    <xf numFmtId="0" fontId="4" fillId="0" borderId="6" xfId="0" applyFont="1" applyBorder="1"/>
    <xf numFmtId="42" fontId="0" fillId="0" borderId="0" xfId="144" applyNumberFormat="1" applyFont="1"/>
    <xf numFmtId="42" fontId="0" fillId="0" borderId="15" xfId="144" applyNumberFormat="1" applyFont="1" applyBorder="1"/>
    <xf numFmtId="42" fontId="0" fillId="0" borderId="0" xfId="144" applyNumberFormat="1" applyFont="1" applyBorder="1"/>
    <xf numFmtId="1" fontId="0" fillId="0" borderId="15" xfId="0" applyNumberFormat="1" applyFont="1" applyBorder="1"/>
    <xf numFmtId="1" fontId="0" fillId="0" borderId="0" xfId="0" applyNumberFormat="1" applyFont="1" applyBorder="1"/>
    <xf numFmtId="38" fontId="4" fillId="5" borderId="0" xfId="0" applyNumberFormat="1" applyFont="1" applyFill="1"/>
    <xf numFmtId="1" fontId="4" fillId="5" borderId="0" xfId="0" applyNumberFormat="1" applyFont="1" applyFill="1"/>
    <xf numFmtId="6" fontId="4" fillId="5" borderId="0" xfId="0" applyNumberFormat="1" applyFont="1" applyFill="1"/>
    <xf numFmtId="9" fontId="2" fillId="5" borderId="0" xfId="2" applyFont="1" applyFill="1"/>
    <xf numFmtId="38" fontId="4" fillId="5" borderId="0" xfId="0" applyNumberFormat="1" applyFont="1" applyFill="1" applyAlignment="1">
      <alignment horizontal="right"/>
    </xf>
    <xf numFmtId="1" fontId="4" fillId="5" borderId="10" xfId="0" applyNumberFormat="1" applyFont="1" applyFill="1" applyBorder="1"/>
    <xf numFmtId="38" fontId="4" fillId="5" borderId="10" xfId="0" applyNumberFormat="1" applyFont="1" applyFill="1" applyBorder="1"/>
    <xf numFmtId="6" fontId="4" fillId="5" borderId="10" xfId="0" applyNumberFormat="1" applyFont="1" applyFill="1" applyBorder="1"/>
    <xf numFmtId="1" fontId="0" fillId="0" borderId="10" xfId="0" applyNumberFormat="1" applyBorder="1"/>
    <xf numFmtId="0" fontId="0" fillId="0" borderId="10" xfId="0" applyBorder="1"/>
    <xf numFmtId="0" fontId="34" fillId="0" borderId="1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24" fillId="8" borderId="0" xfId="0" applyFont="1" applyFill="1" applyBorder="1" applyAlignment="1">
      <alignment horizontal="center" vertical="center"/>
    </xf>
    <xf numFmtId="6" fontId="4" fillId="5" borderId="0" xfId="0" applyNumberFormat="1" applyFont="1" applyFill="1" applyAlignment="1">
      <alignment horizontal="right"/>
    </xf>
    <xf numFmtId="43" fontId="0" fillId="0" borderId="0" xfId="0" applyNumberFormat="1" applyFont="1"/>
    <xf numFmtId="9" fontId="0" fillId="2" borderId="0" xfId="0" applyNumberFormat="1" applyFont="1" applyFill="1"/>
    <xf numFmtId="38" fontId="32" fillId="5" borderId="0" xfId="0" applyNumberFormat="1" applyFont="1" applyFill="1"/>
    <xf numFmtId="6" fontId="32" fillId="5" borderId="0" xfId="0" applyNumberFormat="1" applyFont="1" applyFill="1"/>
    <xf numFmtId="1" fontId="32" fillId="5" borderId="0" xfId="0" applyNumberFormat="1" applyFont="1" applyFill="1" applyAlignment="1">
      <alignment horizontal="right"/>
    </xf>
    <xf numFmtId="0" fontId="41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32" fillId="5" borderId="0" xfId="0" applyNumberFormat="1" applyFont="1" applyFill="1" applyAlignment="1">
      <alignment horizontal="left"/>
    </xf>
    <xf numFmtId="172" fontId="32" fillId="5" borderId="0" xfId="0" applyNumberFormat="1" applyFont="1" applyFill="1" applyAlignment="1">
      <alignment horizontal="left"/>
    </xf>
    <xf numFmtId="172" fontId="4" fillId="5" borderId="0" xfId="0" applyNumberFormat="1" applyFont="1" applyFill="1"/>
    <xf numFmtId="172" fontId="4" fillId="5" borderId="10" xfId="0" applyNumberFormat="1" applyFont="1" applyFill="1" applyBorder="1"/>
    <xf numFmtId="5" fontId="4" fillId="5" borderId="0" xfId="144" applyNumberFormat="1" applyFont="1" applyFill="1"/>
    <xf numFmtId="172" fontId="4" fillId="5" borderId="0" xfId="0" applyNumberFormat="1" applyFont="1" applyFill="1" applyBorder="1"/>
    <xf numFmtId="172" fontId="0" fillId="5" borderId="0" xfId="0" applyNumberFormat="1" applyFont="1" applyFill="1" applyAlignment="1">
      <alignment horizontal="center"/>
    </xf>
    <xf numFmtId="1" fontId="0" fillId="2" borderId="0" xfId="0" applyNumberFormat="1" applyFont="1" applyFill="1" applyBorder="1" applyAlignment="1">
      <alignment horizontal="center"/>
    </xf>
    <xf numFmtId="168" fontId="10" fillId="2" borderId="0" xfId="0" applyNumberFormat="1" applyFont="1" applyFill="1" applyAlignment="1" applyProtection="1">
      <alignment horizontal="right"/>
    </xf>
    <xf numFmtId="168" fontId="0" fillId="2" borderId="0" xfId="0" applyNumberFormat="1" applyFont="1" applyFill="1"/>
    <xf numFmtId="1" fontId="10" fillId="2" borderId="0" xfId="0" applyNumberFormat="1" applyFont="1" applyFill="1" applyAlignment="1" applyProtection="1">
      <alignment horizontal="right"/>
    </xf>
    <xf numFmtId="9" fontId="15" fillId="3" borderId="8" xfId="3" applyNumberFormat="1" applyFont="1" applyFill="1" applyBorder="1" applyAlignment="1">
      <alignment horizontal="right"/>
    </xf>
    <xf numFmtId="172" fontId="14" fillId="3" borderId="8" xfId="4" applyNumberFormat="1" applyFont="1" applyFill="1" applyBorder="1" applyAlignment="1">
      <alignment horizontal="right"/>
    </xf>
    <xf numFmtId="0" fontId="14" fillId="3" borderId="8" xfId="5" applyFont="1" applyFill="1" applyBorder="1" applyAlignment="1">
      <alignment horizontal="right"/>
    </xf>
    <xf numFmtId="167" fontId="14" fillId="4" borderId="8" xfId="3" applyNumberFormat="1" applyFont="1" applyFill="1" applyBorder="1" applyAlignment="1">
      <alignment horizontal="right"/>
    </xf>
    <xf numFmtId="1" fontId="32" fillId="5" borderId="13" xfId="0" applyNumberFormat="1" applyFont="1" applyFill="1" applyBorder="1" applyAlignment="1">
      <alignment horizontal="left"/>
    </xf>
    <xf numFmtId="5" fontId="4" fillId="5" borderId="13" xfId="144" applyNumberFormat="1" applyFont="1" applyFill="1" applyBorder="1"/>
    <xf numFmtId="172" fontId="4" fillId="5" borderId="13" xfId="0" applyNumberFormat="1" applyFont="1" applyFill="1" applyBorder="1"/>
    <xf numFmtId="1" fontId="4" fillId="5" borderId="12" xfId="0" applyNumberFormat="1" applyFont="1" applyFill="1" applyBorder="1"/>
    <xf numFmtId="1" fontId="4" fillId="5" borderId="13" xfId="0" applyNumberFormat="1" applyFont="1" applyFill="1" applyBorder="1"/>
    <xf numFmtId="1" fontId="4" fillId="5" borderId="0" xfId="0" applyNumberFormat="1" applyFont="1" applyFill="1" applyBorder="1"/>
    <xf numFmtId="1" fontId="4" fillId="5" borderId="0" xfId="0" applyNumberFormat="1" applyFont="1" applyFill="1" applyAlignment="1">
      <alignment horizontal="right"/>
    </xf>
    <xf numFmtId="6" fontId="32" fillId="5" borderId="13" xfId="0" applyNumberFormat="1" applyFont="1" applyFill="1" applyBorder="1"/>
    <xf numFmtId="6" fontId="4" fillId="5" borderId="13" xfId="0" applyNumberFormat="1" applyFont="1" applyFill="1" applyBorder="1"/>
    <xf numFmtId="6" fontId="4" fillId="5" borderId="12" xfId="0" applyNumberFormat="1" applyFont="1" applyFill="1" applyBorder="1"/>
    <xf numFmtId="1" fontId="32" fillId="5" borderId="13" xfId="0" applyNumberFormat="1" applyFont="1" applyFill="1" applyBorder="1" applyAlignment="1">
      <alignment horizontal="right"/>
    </xf>
    <xf numFmtId="6" fontId="57" fillId="5" borderId="13" xfId="0" applyNumberFormat="1" applyFont="1" applyFill="1" applyBorder="1"/>
    <xf numFmtId="6" fontId="58" fillId="5" borderId="13" xfId="0" applyNumberFormat="1" applyFont="1" applyFill="1" applyBorder="1"/>
    <xf numFmtId="6" fontId="58" fillId="5" borderId="12" xfId="0" applyNumberFormat="1" applyFont="1" applyFill="1" applyBorder="1"/>
    <xf numFmtId="3" fontId="24" fillId="6" borderId="0" xfId="0" applyNumberFormat="1" applyFont="1" applyFill="1"/>
    <xf numFmtId="38" fontId="4" fillId="5" borderId="0" xfId="0" applyNumberFormat="1" applyFont="1" applyFill="1" applyBorder="1"/>
    <xf numFmtId="6" fontId="4" fillId="5" borderId="0" xfId="0" applyNumberFormat="1" applyFont="1" applyFill="1" applyBorder="1"/>
    <xf numFmtId="44" fontId="0" fillId="0" borderId="0" xfId="144" applyFont="1" applyBorder="1"/>
    <xf numFmtId="1" fontId="4" fillId="5" borderId="15" xfId="0" applyNumberFormat="1" applyFont="1" applyFill="1" applyBorder="1"/>
    <xf numFmtId="38" fontId="4" fillId="5" borderId="15" xfId="0" applyNumberFormat="1" applyFont="1" applyFill="1" applyBorder="1"/>
    <xf numFmtId="6" fontId="4" fillId="5" borderId="14" xfId="0" applyNumberFormat="1" applyFont="1" applyFill="1" applyBorder="1"/>
    <xf numFmtId="6" fontId="4" fillId="5" borderId="15" xfId="0" applyNumberFormat="1" applyFont="1" applyFill="1" applyBorder="1"/>
    <xf numFmtId="1" fontId="4" fillId="5" borderId="14" xfId="0" applyNumberFormat="1" applyFont="1" applyFill="1" applyBorder="1"/>
    <xf numFmtId="6" fontId="58" fillId="5" borderId="14" xfId="0" applyNumberFormat="1" applyFont="1" applyFill="1" applyBorder="1"/>
    <xf numFmtId="172" fontId="4" fillId="5" borderId="15" xfId="0" applyNumberFormat="1" applyFont="1" applyFill="1" applyBorder="1"/>
    <xf numFmtId="172" fontId="4" fillId="5" borderId="14" xfId="0" applyNumberFormat="1" applyFont="1" applyFill="1" applyBorder="1"/>
    <xf numFmtId="44" fontId="0" fillId="0" borderId="15" xfId="144" applyFont="1" applyBorder="1"/>
    <xf numFmtId="1" fontId="59" fillId="15" borderId="32" xfId="0" applyNumberFormat="1" applyFont="1" applyFill="1" applyBorder="1" applyAlignment="1">
      <alignment horizontal="right"/>
    </xf>
    <xf numFmtId="1" fontId="59" fillId="15" borderId="32" xfId="0" applyNumberFormat="1" applyFont="1" applyFill="1" applyBorder="1" applyAlignment="1">
      <alignment horizontal="center"/>
    </xf>
    <xf numFmtId="1" fontId="59" fillId="15" borderId="34" xfId="0" applyNumberFormat="1" applyFont="1" applyFill="1" applyBorder="1" applyAlignment="1">
      <alignment horizontal="center"/>
    </xf>
    <xf numFmtId="1" fontId="59" fillId="15" borderId="33" xfId="0" applyNumberFormat="1" applyFont="1" applyFill="1" applyBorder="1" applyAlignment="1">
      <alignment horizontal="center"/>
    </xf>
    <xf numFmtId="1" fontId="60" fillId="15" borderId="0" xfId="0" applyNumberFormat="1" applyFont="1" applyFill="1"/>
    <xf numFmtId="1" fontId="60" fillId="15" borderId="15" xfId="0" applyNumberFormat="1" applyFont="1" applyFill="1" applyBorder="1"/>
    <xf numFmtId="9" fontId="61" fillId="15" borderId="0" xfId="9" applyFont="1" applyFill="1"/>
    <xf numFmtId="9" fontId="61" fillId="15" borderId="15" xfId="9" applyFont="1" applyFill="1" applyBorder="1"/>
    <xf numFmtId="9" fontId="61" fillId="15" borderId="11" xfId="9" applyNumberFormat="1" applyFont="1" applyFill="1" applyBorder="1"/>
    <xf numFmtId="9" fontId="61" fillId="15" borderId="0" xfId="9" applyFont="1" applyFill="1" applyBorder="1"/>
    <xf numFmtId="5" fontId="61" fillId="15" borderId="0" xfId="4" applyNumberFormat="1" applyFont="1" applyFill="1"/>
    <xf numFmtId="5" fontId="61" fillId="15" borderId="15" xfId="4" applyNumberFormat="1" applyFont="1" applyFill="1" applyBorder="1"/>
    <xf numFmtId="5" fontId="61" fillId="15" borderId="0" xfId="4" applyNumberFormat="1" applyFont="1" applyFill="1" applyBorder="1"/>
    <xf numFmtId="0" fontId="41" fillId="2" borderId="0" xfId="0" applyFont="1" applyFill="1" applyAlignment="1">
      <alignment horizontal="center"/>
    </xf>
    <xf numFmtId="0" fontId="63" fillId="18" borderId="0" xfId="0" applyFont="1" applyFill="1" applyAlignment="1">
      <alignment horizontal="center" vertical="center"/>
    </xf>
    <xf numFmtId="0" fontId="63" fillId="18" borderId="0" xfId="0" applyFont="1" applyFill="1" applyAlignment="1">
      <alignment horizontal="left" vertical="center"/>
    </xf>
    <xf numFmtId="178" fontId="51" fillId="18" borderId="0" xfId="10" applyNumberFormat="1" applyFont="1" applyFill="1" applyBorder="1" applyAlignment="1">
      <alignment horizontal="center" vertical="center" wrapText="1"/>
    </xf>
    <xf numFmtId="3" fontId="51" fillId="18" borderId="0" xfId="1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2" borderId="0" xfId="0" applyFill="1" applyBorder="1" applyAlignment="1">
      <alignment horizontal="left"/>
    </xf>
    <xf numFmtId="0" fontId="0" fillId="15" borderId="0" xfId="0" applyFill="1"/>
    <xf numFmtId="0" fontId="4" fillId="0" borderId="0" xfId="0" applyFont="1" applyAlignment="1">
      <alignment horizontal="center" vertical="center"/>
    </xf>
    <xf numFmtId="176" fontId="0" fillId="2" borderId="0" xfId="144" applyNumberFormat="1" applyFont="1" applyFill="1"/>
    <xf numFmtId="44" fontId="38" fillId="19" borderId="0" xfId="0" applyNumberFormat="1" applyFont="1" applyFill="1" applyBorder="1" applyAlignment="1">
      <alignment horizontal="center" vertical="center" wrapText="1"/>
    </xf>
    <xf numFmtId="176" fontId="0" fillId="15" borderId="0" xfId="17" applyNumberFormat="1" applyFont="1" applyFill="1" applyBorder="1"/>
    <xf numFmtId="0" fontId="38" fillId="18" borderId="0" xfId="0" applyFont="1" applyFill="1" applyBorder="1" applyAlignment="1">
      <alignment horizontal="left"/>
    </xf>
    <xf numFmtId="176" fontId="38" fillId="18" borderId="0" xfId="0" applyNumberFormat="1" applyFont="1" applyFill="1" applyBorder="1"/>
    <xf numFmtId="167" fontId="38" fillId="18" borderId="0" xfId="1" applyNumberFormat="1" applyFont="1" applyFill="1" applyBorder="1"/>
    <xf numFmtId="44" fontId="38" fillId="18" borderId="0" xfId="0" applyNumberFormat="1" applyFont="1" applyFill="1" applyBorder="1"/>
    <xf numFmtId="0" fontId="62" fillId="18" borderId="3" xfId="0" applyFont="1" applyFill="1" applyBorder="1" applyAlignment="1">
      <alignment horizontal="center" vertical="center"/>
    </xf>
    <xf numFmtId="0" fontId="0" fillId="18" borderId="35" xfId="0" applyFill="1" applyBorder="1" applyAlignment="1">
      <alignment horizontal="center"/>
    </xf>
    <xf numFmtId="0" fontId="4" fillId="18" borderId="37" xfId="0" applyFont="1" applyFill="1" applyBorder="1" applyAlignment="1">
      <alignment horizontal="center" vertical="center" wrapText="1"/>
    </xf>
    <xf numFmtId="44" fontId="4" fillId="18" borderId="2" xfId="0" applyNumberFormat="1" applyFont="1" applyFill="1" applyBorder="1" applyAlignment="1">
      <alignment horizontal="center" vertical="center" wrapText="1"/>
    </xf>
    <xf numFmtId="44" fontId="32" fillId="18" borderId="37" xfId="0" applyNumberFormat="1" applyFont="1" applyFill="1" applyBorder="1" applyAlignment="1">
      <alignment horizontal="center" vertical="center" wrapText="1"/>
    </xf>
    <xf numFmtId="3" fontId="42" fillId="18" borderId="2" xfId="10" applyNumberFormat="1" applyFont="1" applyFill="1" applyBorder="1" applyAlignment="1">
      <alignment horizontal="center" vertical="center" wrapText="1"/>
    </xf>
    <xf numFmtId="3" fontId="42" fillId="18" borderId="38" xfId="10" applyNumberFormat="1" applyFont="1" applyFill="1" applyBorder="1" applyAlignment="1">
      <alignment horizontal="center" vertical="center" wrapText="1"/>
    </xf>
    <xf numFmtId="3" fontId="42" fillId="18" borderId="37" xfId="10" applyNumberFormat="1" applyFont="1" applyFill="1" applyBorder="1" applyAlignment="1">
      <alignment horizontal="center" vertical="center" wrapText="1"/>
    </xf>
    <xf numFmtId="44" fontId="0" fillId="2" borderId="0" xfId="0" applyNumberFormat="1" applyFill="1"/>
    <xf numFmtId="0" fontId="54" fillId="0" borderId="0" xfId="0" applyFont="1"/>
    <xf numFmtId="0" fontId="0" fillId="18" borderId="35" xfId="0" applyFont="1" applyFill="1" applyBorder="1"/>
    <xf numFmtId="0" fontId="0" fillId="18" borderId="36" xfId="0" applyFont="1" applyFill="1" applyBorder="1" applyAlignment="1">
      <alignment horizontal="left"/>
    </xf>
    <xf numFmtId="0" fontId="1" fillId="18" borderId="37" xfId="0" applyFont="1" applyFill="1" applyBorder="1" applyAlignment="1">
      <alignment horizontal="center"/>
    </xf>
    <xf numFmtId="0" fontId="32" fillId="18" borderId="38" xfId="0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9" fontId="0" fillId="0" borderId="0" xfId="2" applyFont="1" applyFill="1"/>
    <xf numFmtId="0" fontId="0" fillId="0" borderId="13" xfId="0" applyFill="1" applyBorder="1"/>
    <xf numFmtId="0" fontId="0" fillId="0" borderId="13" xfId="0" applyFill="1" applyBorder="1" applyAlignment="1">
      <alignment horizontal="left"/>
    </xf>
    <xf numFmtId="176" fontId="0" fillId="0" borderId="13" xfId="144" applyNumberFormat="1" applyFont="1" applyFill="1" applyBorder="1"/>
    <xf numFmtId="9" fontId="0" fillId="0" borderId="0" xfId="2" applyFont="1" applyBorder="1"/>
    <xf numFmtId="1" fontId="32" fillId="5" borderId="0" xfId="0" applyNumberFormat="1" applyFont="1" applyFill="1" applyBorder="1"/>
    <xf numFmtId="38" fontId="32" fillId="5" borderId="6" xfId="0" applyNumberFormat="1" applyFont="1" applyFill="1" applyBorder="1"/>
    <xf numFmtId="38" fontId="4" fillId="5" borderId="6" xfId="0" applyNumberFormat="1" applyFont="1" applyFill="1" applyBorder="1"/>
    <xf numFmtId="38" fontId="4" fillId="5" borderId="17" xfId="0" applyNumberFormat="1" applyFont="1" applyFill="1" applyBorder="1"/>
    <xf numFmtId="38" fontId="4" fillId="5" borderId="16" xfId="0" applyNumberFormat="1" applyFont="1" applyFill="1" applyBorder="1"/>
    <xf numFmtId="1" fontId="32" fillId="5" borderId="13" xfId="0" applyNumberFormat="1" applyFont="1" applyFill="1" applyBorder="1"/>
    <xf numFmtId="6" fontId="32" fillId="5" borderId="32" xfId="0" applyNumberFormat="1" applyFont="1" applyFill="1" applyBorder="1"/>
    <xf numFmtId="6" fontId="4" fillId="5" borderId="32" xfId="0" applyNumberFormat="1" applyFont="1" applyFill="1" applyBorder="1"/>
    <xf numFmtId="6" fontId="4" fillId="5" borderId="34" xfId="0" applyNumberFormat="1" applyFont="1" applyFill="1" applyBorder="1"/>
    <xf numFmtId="6" fontId="4" fillId="5" borderId="33" xfId="0" applyNumberFormat="1" applyFont="1" applyFill="1" applyBorder="1"/>
    <xf numFmtId="6" fontId="32" fillId="5" borderId="6" xfId="0" applyNumberFormat="1" applyFont="1" applyFill="1" applyBorder="1"/>
    <xf numFmtId="6" fontId="4" fillId="5" borderId="6" xfId="0" applyNumberFormat="1" applyFont="1" applyFill="1" applyBorder="1"/>
    <xf numFmtId="6" fontId="4" fillId="5" borderId="6" xfId="0" applyNumberFormat="1" applyFont="1" applyFill="1" applyBorder="1" applyAlignment="1">
      <alignment horizontal="right"/>
    </xf>
    <xf numFmtId="6" fontId="4" fillId="5" borderId="17" xfId="0" applyNumberFormat="1" applyFont="1" applyFill="1" applyBorder="1"/>
    <xf numFmtId="6" fontId="4" fillId="5" borderId="16" xfId="0" applyNumberFormat="1" applyFont="1" applyFill="1" applyBorder="1"/>
    <xf numFmtId="38" fontId="32" fillId="5" borderId="13" xfId="0" applyNumberFormat="1" applyFont="1" applyFill="1" applyBorder="1"/>
    <xf numFmtId="38" fontId="4" fillId="5" borderId="13" xfId="0" applyNumberFormat="1" applyFont="1" applyFill="1" applyBorder="1"/>
    <xf numFmtId="38" fontId="4" fillId="5" borderId="14" xfId="0" applyNumberFormat="1" applyFont="1" applyFill="1" applyBorder="1"/>
    <xf numFmtId="38" fontId="4" fillId="5" borderId="12" xfId="0" applyNumberFormat="1" applyFont="1" applyFill="1" applyBorder="1"/>
    <xf numFmtId="6" fontId="32" fillId="5" borderId="6" xfId="0" applyNumberFormat="1" applyFont="1" applyFill="1" applyBorder="1" applyAlignment="1">
      <alignment horizontal="right"/>
    </xf>
    <xf numFmtId="172" fontId="32" fillId="5" borderId="13" xfId="0" applyNumberFormat="1" applyFont="1" applyFill="1" applyBorder="1" applyAlignment="1">
      <alignment horizontal="left"/>
    </xf>
    <xf numFmtId="172" fontId="4" fillId="5" borderId="12" xfId="0" applyNumberFormat="1" applyFont="1" applyFill="1" applyBorder="1"/>
    <xf numFmtId="6" fontId="32" fillId="5" borderId="13" xfId="0" applyNumberFormat="1" applyFont="1" applyFill="1" applyBorder="1" applyAlignment="1">
      <alignment horizontal="left"/>
    </xf>
    <xf numFmtId="1" fontId="32" fillId="5" borderId="6" xfId="0" applyNumberFormat="1" applyFont="1" applyFill="1" applyBorder="1" applyAlignment="1">
      <alignment horizontal="left"/>
    </xf>
    <xf numFmtId="5" fontId="4" fillId="5" borderId="6" xfId="144" applyNumberFormat="1" applyFont="1" applyFill="1" applyBorder="1"/>
    <xf numFmtId="172" fontId="4" fillId="5" borderId="6" xfId="0" applyNumberFormat="1" applyFont="1" applyFill="1" applyBorder="1"/>
    <xf numFmtId="172" fontId="4" fillId="5" borderId="6" xfId="0" applyNumberFormat="1" applyFont="1" applyFill="1" applyBorder="1" applyAlignment="1">
      <alignment horizontal="right"/>
    </xf>
    <xf numFmtId="172" fontId="4" fillId="5" borderId="17" xfId="0" applyNumberFormat="1" applyFont="1" applyFill="1" applyBorder="1"/>
    <xf numFmtId="1" fontId="4" fillId="5" borderId="16" xfId="0" applyNumberFormat="1" applyFont="1" applyFill="1" applyBorder="1"/>
    <xf numFmtId="1" fontId="4" fillId="5" borderId="6" xfId="0" applyNumberFormat="1" applyFont="1" applyFill="1" applyBorder="1"/>
    <xf numFmtId="0" fontId="0" fillId="2" borderId="0" xfId="0" applyFill="1" applyAlignment="1">
      <alignment horizontal="left"/>
    </xf>
    <xf numFmtId="9" fontId="0" fillId="0" borderId="0" xfId="2" applyNumberFormat="1" applyFont="1"/>
    <xf numFmtId="176" fontId="0" fillId="0" borderId="0" xfId="0" applyNumberFormat="1"/>
    <xf numFmtId="167" fontId="0" fillId="0" borderId="0" xfId="1" applyNumberFormat="1" applyFont="1" applyFill="1"/>
    <xf numFmtId="44" fontId="0" fillId="0" borderId="0" xfId="144" applyNumberFormat="1" applyFont="1"/>
    <xf numFmtId="0" fontId="0" fillId="20" borderId="0" xfId="0" applyFill="1"/>
    <xf numFmtId="176" fontId="0" fillId="20" borderId="0" xfId="144" applyNumberFormat="1" applyFont="1" applyFill="1"/>
    <xf numFmtId="176" fontId="0" fillId="0" borderId="0" xfId="0" applyNumberFormat="1" applyFont="1" applyFill="1" applyBorder="1"/>
    <xf numFmtId="167" fontId="0" fillId="0" borderId="13" xfId="0" applyNumberFormat="1" applyFill="1" applyBorder="1"/>
    <xf numFmtId="176" fontId="2" fillId="0" borderId="0" xfId="144" applyNumberFormat="1" applyFont="1" applyFill="1"/>
    <xf numFmtId="9" fontId="2" fillId="0" borderId="0" xfId="2" applyFont="1" applyFill="1"/>
    <xf numFmtId="0" fontId="0" fillId="0" borderId="6" xfId="0" applyFill="1" applyBorder="1"/>
    <xf numFmtId="176" fontId="4" fillId="0" borderId="39" xfId="144" applyNumberFormat="1" applyFont="1" applyFill="1" applyBorder="1"/>
    <xf numFmtId="0" fontId="0" fillId="0" borderId="6" xfId="0" applyFill="1" applyBorder="1" applyAlignment="1">
      <alignment horizontal="left"/>
    </xf>
    <xf numFmtId="176" fontId="0" fillId="0" borderId="6" xfId="144" applyNumberFormat="1" applyFont="1" applyFill="1" applyBorder="1"/>
    <xf numFmtId="0" fontId="41" fillId="0" borderId="0" xfId="0" applyFont="1" applyAlignment="1">
      <alignment horizontal="center"/>
    </xf>
    <xf numFmtId="0" fontId="41" fillId="0" borderId="1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15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24" fillId="8" borderId="0" xfId="0" applyFont="1" applyFill="1" applyAlignment="1">
      <alignment horizontal="center"/>
    </xf>
    <xf numFmtId="0" fontId="24" fillId="8" borderId="15" xfId="0" applyFont="1" applyFill="1" applyBorder="1" applyAlignment="1">
      <alignment horizontal="center"/>
    </xf>
    <xf numFmtId="0" fontId="24" fillId="8" borderId="10" xfId="0" applyFont="1" applyFill="1" applyBorder="1" applyAlignment="1">
      <alignment horizontal="center" vertical="center"/>
    </xf>
    <xf numFmtId="0" fontId="24" fillId="8" borderId="0" xfId="0" applyFont="1" applyFill="1" applyBorder="1" applyAlignment="1">
      <alignment horizontal="center" vertical="center"/>
    </xf>
    <xf numFmtId="0" fontId="24" fillId="8" borderId="15" xfId="0" applyFont="1" applyFill="1" applyBorder="1" applyAlignment="1">
      <alignment horizontal="center" vertical="center"/>
    </xf>
    <xf numFmtId="0" fontId="24" fillId="8" borderId="0" xfId="0" applyFont="1" applyFill="1" applyAlignment="1">
      <alignment horizontal="center" vertical="center"/>
    </xf>
    <xf numFmtId="0" fontId="32" fillId="0" borderId="0" xfId="0" applyFont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43" fontId="52" fillId="16" borderId="30" xfId="3" applyNumberFormat="1" applyFont="1" applyFill="1" applyBorder="1" applyAlignment="1">
      <alignment horizontal="center"/>
    </xf>
    <xf numFmtId="43" fontId="52" fillId="16" borderId="7" xfId="3" applyNumberFormat="1" applyFont="1" applyFill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4" fillId="0" borderId="0" xfId="0" applyFont="1" applyFill="1" applyAlignment="1">
      <alignment horizontal="center"/>
    </xf>
    <xf numFmtId="0" fontId="50" fillId="0" borderId="0" xfId="0" applyFont="1" applyFill="1" applyAlignment="1">
      <alignment horizontal="center"/>
    </xf>
    <xf numFmtId="0" fontId="62" fillId="18" borderId="35" xfId="0" applyFont="1" applyFill="1" applyBorder="1" applyAlignment="1">
      <alignment horizontal="center" vertical="center"/>
    </xf>
    <xf numFmtId="0" fontId="0" fillId="18" borderId="3" xfId="0" applyFill="1" applyBorder="1" applyAlignment="1">
      <alignment horizontal="center" vertical="center"/>
    </xf>
    <xf numFmtId="0" fontId="0" fillId="18" borderId="36" xfId="0" applyFill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62" fillId="18" borderId="3" xfId="0" applyFont="1" applyFill="1" applyBorder="1" applyAlignment="1">
      <alignment horizontal="center" vertical="center"/>
    </xf>
    <xf numFmtId="0" fontId="10" fillId="0" borderId="0" xfId="0" applyFont="1" applyAlignment="1" applyProtection="1">
      <alignment horizontal="center"/>
    </xf>
    <xf numFmtId="49" fontId="5" fillId="0" borderId="0" xfId="0" applyNumberFormat="1" applyFont="1" applyBorder="1" applyAlignment="1">
      <alignment horizontal="center"/>
    </xf>
    <xf numFmtId="49" fontId="5" fillId="0" borderId="10" xfId="0" applyNumberFormat="1" applyFont="1" applyBorder="1" applyAlignment="1">
      <alignment horizontal="center"/>
    </xf>
    <xf numFmtId="49" fontId="5" fillId="0" borderId="15" xfId="0" applyNumberFormat="1" applyFont="1" applyBorder="1" applyAlignment="1">
      <alignment horizontal="center"/>
    </xf>
  </cellXfs>
  <cellStyles count="383">
    <cellStyle name="0" xfId="11"/>
    <cellStyle name="0.0" xfId="12"/>
    <cellStyle name="0;0;" xfId="13"/>
    <cellStyle name="Comma" xfId="1" builtinId="3"/>
    <cellStyle name="Comma 2" xfId="7"/>
    <cellStyle name="Comma 2 2" xfId="14"/>
    <cellStyle name="Comma 2 3" xfId="3"/>
    <cellStyle name="Comma 3" xfId="15"/>
    <cellStyle name="Comma 3 2" xfId="4"/>
    <cellStyle name="Comma 4 2" xfId="16"/>
    <cellStyle name="Currency" xfId="144" builtinId="4"/>
    <cellStyle name="Currency 2" xfId="17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Hide_zeros" xfId="18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Normal" xfId="0" builtinId="0"/>
    <cellStyle name="Normal 2" xfId="8"/>
    <cellStyle name="Normal 3" xfId="19"/>
    <cellStyle name="Normal 4" xfId="5"/>
    <cellStyle name="Normal 4 2" xfId="20"/>
    <cellStyle name="Normal 5" xfId="21"/>
    <cellStyle name="Normal_Financials 8-02 draft tw" xfId="10"/>
    <cellStyle name="note entry" xfId="22"/>
    <cellStyle name="parameter entry" xfId="23"/>
    <cellStyle name="Percent" xfId="2" builtinId="5"/>
    <cellStyle name="Percent 2" xfId="24"/>
    <cellStyle name="Percent 2 2" xfId="25"/>
    <cellStyle name="Percent 2 2 2" xfId="6"/>
    <cellStyle name="Percent 2 3" xfId="9"/>
    <cellStyle name="Percent 3" xfId="26"/>
    <cellStyle name="Percent 4" xfId="27"/>
  </cellStyles>
  <dxfs count="15">
    <dxf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9" defaultPivotStyle="PivotStyleLight16"/>
  <colors>
    <mruColors>
      <color rgb="FFCCFFCC"/>
      <color rgb="FF66FFCC"/>
      <color rgb="FF067428"/>
      <color rgb="FFC0330C"/>
      <color rgb="FFF8A8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autoTitleDeleted val="1"/>
    <c:plotArea>
      <c:layout>
        <c:manualLayout>
          <c:layoutTarget val="inner"/>
          <c:xMode val="edge"/>
          <c:yMode val="edge"/>
          <c:x val="8.2100568125187165E-2"/>
          <c:y val="8.8538541877682106E-2"/>
          <c:w val="0.90222947606232928"/>
          <c:h val="0.69373633078558805"/>
        </c:manualLayout>
      </c:layout>
      <c:barChart>
        <c:barDir val="col"/>
        <c:grouping val="stacked"/>
        <c:ser>
          <c:idx val="1"/>
          <c:order val="0"/>
          <c:tx>
            <c:strRef>
              <c:f>Summary!$B$5</c:f>
              <c:strCache>
                <c:ptCount val="1"/>
                <c:pt idx="0">
                  <c:v>Revenue</c:v>
                </c:pt>
              </c:strCache>
            </c:strRef>
          </c:tx>
          <c:cat>
            <c:strRef>
              <c:f>Summary!$C$4:$V$4</c:f>
              <c:strCache>
                <c:ptCount val="2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  <c:pt idx="5">
                  <c:v>Q6</c:v>
                </c:pt>
                <c:pt idx="6">
                  <c:v>Q7</c:v>
                </c:pt>
                <c:pt idx="7">
                  <c:v>Q8</c:v>
                </c:pt>
                <c:pt idx="8">
                  <c:v>Q9</c:v>
                </c:pt>
                <c:pt idx="9">
                  <c:v>Q10</c:v>
                </c:pt>
                <c:pt idx="10">
                  <c:v>Q11</c:v>
                </c:pt>
                <c:pt idx="11">
                  <c:v>Q12</c:v>
                </c:pt>
                <c:pt idx="12">
                  <c:v>Q13</c:v>
                </c:pt>
                <c:pt idx="13">
                  <c:v>Q14</c:v>
                </c:pt>
                <c:pt idx="14">
                  <c:v>Q15</c:v>
                </c:pt>
                <c:pt idx="15">
                  <c:v>Q16</c:v>
                </c:pt>
                <c:pt idx="16">
                  <c:v>Q17</c:v>
                </c:pt>
                <c:pt idx="17">
                  <c:v>Q18</c:v>
                </c:pt>
                <c:pt idx="18">
                  <c:v>Q19</c:v>
                </c:pt>
                <c:pt idx="19">
                  <c:v>Q20</c:v>
                </c:pt>
              </c:strCache>
            </c:strRef>
          </c:cat>
          <c:val>
            <c:numRef>
              <c:f>Summary!$C$5:$V$5</c:f>
              <c:numCache>
                <c:formatCode>_(* #,##0_);_(* \(#,##0\);_(* "-"??_);_(@_)</c:formatCode>
                <c:ptCount val="20"/>
                <c:pt idx="0">
                  <c:v>51799.991464397004</c:v>
                </c:pt>
                <c:pt idx="1">
                  <c:v>68417.783578970571</c:v>
                </c:pt>
                <c:pt idx="2">
                  <c:v>85607.111644023826</c:v>
                </c:pt>
                <c:pt idx="3">
                  <c:v>103549.60587389114</c:v>
                </c:pt>
                <c:pt idx="4">
                  <c:v>109112.79163830966</c:v>
                </c:pt>
                <c:pt idx="5">
                  <c:v>115092.03855029772</c:v>
                </c:pt>
                <c:pt idx="6">
                  <c:v>121523.75183999747</c:v>
                </c:pt>
                <c:pt idx="7">
                  <c:v>129326.3787821157</c:v>
                </c:pt>
                <c:pt idx="8">
                  <c:v>137692.02946352665</c:v>
                </c:pt>
                <c:pt idx="9">
                  <c:v>146656.36084830787</c:v>
                </c:pt>
                <c:pt idx="10">
                  <c:v>156256.73556020117</c:v>
                </c:pt>
                <c:pt idx="11">
                  <c:v>166532.27631897494</c:v>
                </c:pt>
                <c:pt idx="12">
                  <c:v>177523.92193717088</c:v>
                </c:pt>
                <c:pt idx="13">
                  <c:v>189274.48504867611</c:v>
                </c:pt>
                <c:pt idx="14">
                  <c:v>201828.71175833384</c:v>
                </c:pt>
                <c:pt idx="15">
                  <c:v>215233.34342011411</c:v>
                </c:pt>
                <c:pt idx="16">
                  <c:v>229550.36220851523</c:v>
                </c:pt>
                <c:pt idx="17">
                  <c:v>244844.87158785373</c:v>
                </c:pt>
                <c:pt idx="18">
                  <c:v>261185.13968472835</c:v>
                </c:pt>
                <c:pt idx="19">
                  <c:v>278629.45711085049</c:v>
                </c:pt>
              </c:numCache>
            </c:numRef>
          </c:val>
        </c:ser>
        <c:ser>
          <c:idx val="3"/>
          <c:order val="2"/>
          <c:tx>
            <c:strRef>
              <c:f>Summary!$B$7</c:f>
              <c:strCache>
                <c:ptCount val="1"/>
                <c:pt idx="0">
                  <c:v>Gross Profit</c:v>
                </c:pt>
              </c:strCache>
            </c:strRef>
          </c:tx>
          <c:cat>
            <c:strRef>
              <c:f>Summary!$C$4:$V$4</c:f>
              <c:strCache>
                <c:ptCount val="2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  <c:pt idx="5">
                  <c:v>Q6</c:v>
                </c:pt>
                <c:pt idx="6">
                  <c:v>Q7</c:v>
                </c:pt>
                <c:pt idx="7">
                  <c:v>Q8</c:v>
                </c:pt>
                <c:pt idx="8">
                  <c:v>Q9</c:v>
                </c:pt>
                <c:pt idx="9">
                  <c:v>Q10</c:v>
                </c:pt>
                <c:pt idx="10">
                  <c:v>Q11</c:v>
                </c:pt>
                <c:pt idx="11">
                  <c:v>Q12</c:v>
                </c:pt>
                <c:pt idx="12">
                  <c:v>Q13</c:v>
                </c:pt>
                <c:pt idx="13">
                  <c:v>Q14</c:v>
                </c:pt>
                <c:pt idx="14">
                  <c:v>Q15</c:v>
                </c:pt>
                <c:pt idx="15">
                  <c:v>Q16</c:v>
                </c:pt>
                <c:pt idx="16">
                  <c:v>Q17</c:v>
                </c:pt>
                <c:pt idx="17">
                  <c:v>Q18</c:v>
                </c:pt>
                <c:pt idx="18">
                  <c:v>Q19</c:v>
                </c:pt>
                <c:pt idx="19">
                  <c:v>Q20</c:v>
                </c:pt>
              </c:strCache>
            </c:strRef>
          </c:cat>
          <c:val>
            <c:numRef>
              <c:f>Summary!$C$7:$V$7</c:f>
              <c:numCache>
                <c:formatCode>_(* #,##0_);_(* \(#,##0\);_(* "-"??_);_(@_)</c:formatCode>
                <c:ptCount val="20"/>
                <c:pt idx="0">
                  <c:v>13445.744795603736</c:v>
                </c:pt>
                <c:pt idx="1">
                  <c:v>12268.929718705593</c:v>
                </c:pt>
                <c:pt idx="2">
                  <c:v>23403.622757119927</c:v>
                </c:pt>
                <c:pt idx="3">
                  <c:v>34756.177773725736</c:v>
                </c:pt>
                <c:pt idx="4">
                  <c:v>35994.312099962815</c:v>
                </c:pt>
                <c:pt idx="5">
                  <c:v>37927.387331027887</c:v>
                </c:pt>
                <c:pt idx="6">
                  <c:v>40201.756519066039</c:v>
                </c:pt>
                <c:pt idx="7">
                  <c:v>45484.003306413331</c:v>
                </c:pt>
                <c:pt idx="8">
                  <c:v>50603.638071842433</c:v>
                </c:pt>
                <c:pt idx="9">
                  <c:v>55956.521780892479</c:v>
                </c:pt>
                <c:pt idx="10">
                  <c:v>57827.371957299605</c:v>
                </c:pt>
                <c:pt idx="11">
                  <c:v>60104.378551967442</c:v>
                </c:pt>
                <c:pt idx="12">
                  <c:v>53991.504462881217</c:v>
                </c:pt>
                <c:pt idx="13">
                  <c:v>53232.522682354786</c:v>
                </c:pt>
                <c:pt idx="14">
                  <c:v>53074.039738975524</c:v>
                </c:pt>
                <c:pt idx="15">
                  <c:v>55443.324272311089</c:v>
                </c:pt>
                <c:pt idx="16">
                  <c:v>58617.328840504109</c:v>
                </c:pt>
                <c:pt idx="17">
                  <c:v>59424.399230299605</c:v>
                </c:pt>
                <c:pt idx="18">
                  <c:v>68017.433308481646</c:v>
                </c:pt>
                <c:pt idx="19">
                  <c:v>73547.700587714819</c:v>
                </c:pt>
              </c:numCache>
            </c:numRef>
          </c:val>
        </c:ser>
        <c:ser>
          <c:idx val="4"/>
          <c:order val="3"/>
          <c:tx>
            <c:strRef>
              <c:f>Summary!$B$8</c:f>
              <c:strCache>
                <c:ptCount val="1"/>
                <c:pt idx="0">
                  <c:v>Delivery &amp; Support</c:v>
                </c:pt>
              </c:strCache>
            </c:strRef>
          </c:tx>
          <c:cat>
            <c:strRef>
              <c:f>Summary!$C$4:$V$4</c:f>
              <c:strCache>
                <c:ptCount val="2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  <c:pt idx="5">
                  <c:v>Q6</c:v>
                </c:pt>
                <c:pt idx="6">
                  <c:v>Q7</c:v>
                </c:pt>
                <c:pt idx="7">
                  <c:v>Q8</c:v>
                </c:pt>
                <c:pt idx="8">
                  <c:v>Q9</c:v>
                </c:pt>
                <c:pt idx="9">
                  <c:v>Q10</c:v>
                </c:pt>
                <c:pt idx="10">
                  <c:v>Q11</c:v>
                </c:pt>
                <c:pt idx="11">
                  <c:v>Q12</c:v>
                </c:pt>
                <c:pt idx="12">
                  <c:v>Q13</c:v>
                </c:pt>
                <c:pt idx="13">
                  <c:v>Q14</c:v>
                </c:pt>
                <c:pt idx="14">
                  <c:v>Q15</c:v>
                </c:pt>
                <c:pt idx="15">
                  <c:v>Q16</c:v>
                </c:pt>
                <c:pt idx="16">
                  <c:v>Q17</c:v>
                </c:pt>
                <c:pt idx="17">
                  <c:v>Q18</c:v>
                </c:pt>
                <c:pt idx="18">
                  <c:v>Q19</c:v>
                </c:pt>
                <c:pt idx="19">
                  <c:v>Q20</c:v>
                </c:pt>
              </c:strCache>
            </c:strRef>
          </c:cat>
          <c:val>
            <c:numRef>
              <c:f>Summary!$C$8:$V$8</c:f>
              <c:numCache>
                <c:formatCode>_(* #,##0_);_(* \(#,##0\);_(* "-"??_);_(@_)</c:formatCode>
                <c:ptCount val="20"/>
                <c:pt idx="0">
                  <c:v>23965</c:v>
                </c:pt>
                <c:pt idx="1">
                  <c:v>8670</c:v>
                </c:pt>
                <c:pt idx="2">
                  <c:v>6970</c:v>
                </c:pt>
                <c:pt idx="3">
                  <c:v>6970</c:v>
                </c:pt>
                <c:pt idx="4">
                  <c:v>6875</c:v>
                </c:pt>
                <c:pt idx="5">
                  <c:v>6097.1428599999999</c:v>
                </c:pt>
                <c:pt idx="6">
                  <c:v>5319.2857100000001</c:v>
                </c:pt>
                <c:pt idx="7">
                  <c:v>4636.42857</c:v>
                </c:pt>
                <c:pt idx="8">
                  <c:v>4636.42857</c:v>
                </c:pt>
                <c:pt idx="9">
                  <c:v>4636.42857</c:v>
                </c:pt>
                <c:pt idx="10">
                  <c:v>13169.7619</c:v>
                </c:pt>
                <c:pt idx="11">
                  <c:v>14203.095240000001</c:v>
                </c:pt>
                <c:pt idx="12">
                  <c:v>15236.42857</c:v>
                </c:pt>
                <c:pt idx="13">
                  <c:v>7736.42857</c:v>
                </c:pt>
                <c:pt idx="14">
                  <c:v>7736.42857</c:v>
                </c:pt>
                <c:pt idx="15">
                  <c:v>11936.42857</c:v>
                </c:pt>
                <c:pt idx="16">
                  <c:v>16479.28571</c:v>
                </c:pt>
                <c:pt idx="17">
                  <c:v>23952.14286</c:v>
                </c:pt>
                <c:pt idx="18">
                  <c:v>25525</c:v>
                </c:pt>
                <c:pt idx="19">
                  <c:v>26755</c:v>
                </c:pt>
              </c:numCache>
            </c:numRef>
          </c:val>
        </c:ser>
        <c:ser>
          <c:idx val="5"/>
          <c:order val="4"/>
          <c:tx>
            <c:strRef>
              <c:f>Summary!$B$9</c:f>
              <c:strCache>
                <c:ptCount val="1"/>
                <c:pt idx="0">
                  <c:v>Sales &amp; Marketing</c:v>
                </c:pt>
              </c:strCache>
            </c:strRef>
          </c:tx>
          <c:cat>
            <c:strRef>
              <c:f>Summary!$C$4:$V$4</c:f>
              <c:strCache>
                <c:ptCount val="2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  <c:pt idx="5">
                  <c:v>Q6</c:v>
                </c:pt>
                <c:pt idx="6">
                  <c:v>Q7</c:v>
                </c:pt>
                <c:pt idx="7">
                  <c:v>Q8</c:v>
                </c:pt>
                <c:pt idx="8">
                  <c:v>Q9</c:v>
                </c:pt>
                <c:pt idx="9">
                  <c:v>Q10</c:v>
                </c:pt>
                <c:pt idx="10">
                  <c:v>Q11</c:v>
                </c:pt>
                <c:pt idx="11">
                  <c:v>Q12</c:v>
                </c:pt>
                <c:pt idx="12">
                  <c:v>Q13</c:v>
                </c:pt>
                <c:pt idx="13">
                  <c:v>Q14</c:v>
                </c:pt>
                <c:pt idx="14">
                  <c:v>Q15</c:v>
                </c:pt>
                <c:pt idx="15">
                  <c:v>Q16</c:v>
                </c:pt>
                <c:pt idx="16">
                  <c:v>Q17</c:v>
                </c:pt>
                <c:pt idx="17">
                  <c:v>Q18</c:v>
                </c:pt>
                <c:pt idx="18">
                  <c:v>Q19</c:v>
                </c:pt>
                <c:pt idx="19">
                  <c:v>Q20</c:v>
                </c:pt>
              </c:strCache>
            </c:strRef>
          </c:cat>
          <c:val>
            <c:numRef>
              <c:f>Summary!$C$9:$V$9</c:f>
              <c:numCache>
                <c:formatCode>_(* #,##0_);_(* \(#,##0\);_(* "-"??_);_(@_)</c:formatCode>
                <c:ptCount val="20"/>
                <c:pt idx="0">
                  <c:v>20541.763800000001</c:v>
                </c:pt>
                <c:pt idx="1">
                  <c:v>22191.641520000001</c:v>
                </c:pt>
                <c:pt idx="2">
                  <c:v>24052.564989999999</c:v>
                </c:pt>
                <c:pt idx="3">
                  <c:v>26163.646400000001</c:v>
                </c:pt>
                <c:pt idx="4">
                  <c:v>26955.470099999999</c:v>
                </c:pt>
                <c:pt idx="5">
                  <c:v>27774.5111</c:v>
                </c:pt>
                <c:pt idx="6">
                  <c:v>28645.263480000001</c:v>
                </c:pt>
                <c:pt idx="7">
                  <c:v>29669.527460000001</c:v>
                </c:pt>
                <c:pt idx="8">
                  <c:v>31047.88682</c:v>
                </c:pt>
                <c:pt idx="9">
                  <c:v>32680.078010000001</c:v>
                </c:pt>
                <c:pt idx="10">
                  <c:v>34465.160750000003</c:v>
                </c:pt>
                <c:pt idx="11">
                  <c:v>36254.932780000003</c:v>
                </c:pt>
                <c:pt idx="12">
                  <c:v>38146.08223</c:v>
                </c:pt>
                <c:pt idx="13">
                  <c:v>40143.651879999998</c:v>
                </c:pt>
                <c:pt idx="14">
                  <c:v>42252.869550000003</c:v>
                </c:pt>
                <c:pt idx="15">
                  <c:v>44479.152750000001</c:v>
                </c:pt>
                <c:pt idx="16">
                  <c:v>45516.234020000004</c:v>
                </c:pt>
                <c:pt idx="17">
                  <c:v>46807.739569999998</c:v>
                </c:pt>
                <c:pt idx="18">
                  <c:v>48179.445769999998</c:v>
                </c:pt>
                <c:pt idx="19">
                  <c:v>50948.427100000001</c:v>
                </c:pt>
              </c:numCache>
            </c:numRef>
          </c:val>
        </c:ser>
        <c:overlap val="100"/>
        <c:axId val="86349696"/>
        <c:axId val="86425984"/>
      </c:barChart>
      <c:lineChart>
        <c:grouping val="standard"/>
        <c:ser>
          <c:idx val="2"/>
          <c:order val="1"/>
          <c:tx>
            <c:strRef>
              <c:f>Summary!$B$6</c:f>
              <c:strCache>
                <c:ptCount val="1"/>
                <c:pt idx="0">
                  <c:v>Cost of Goods Sold</c:v>
                </c:pt>
              </c:strCache>
            </c:strRef>
          </c:tx>
          <c:marker>
            <c:symbol val="none"/>
          </c:marker>
          <c:cat>
            <c:strRef>
              <c:f>Summary!$C$4:$V$4</c:f>
              <c:strCache>
                <c:ptCount val="2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  <c:pt idx="5">
                  <c:v>Q6</c:v>
                </c:pt>
                <c:pt idx="6">
                  <c:v>Q7</c:v>
                </c:pt>
                <c:pt idx="7">
                  <c:v>Q8</c:v>
                </c:pt>
                <c:pt idx="8">
                  <c:v>Q9</c:v>
                </c:pt>
                <c:pt idx="9">
                  <c:v>Q10</c:v>
                </c:pt>
                <c:pt idx="10">
                  <c:v>Q11</c:v>
                </c:pt>
                <c:pt idx="11">
                  <c:v>Q12</c:v>
                </c:pt>
                <c:pt idx="12">
                  <c:v>Q13</c:v>
                </c:pt>
                <c:pt idx="13">
                  <c:v>Q14</c:v>
                </c:pt>
                <c:pt idx="14">
                  <c:v>Q15</c:v>
                </c:pt>
                <c:pt idx="15">
                  <c:v>Q16</c:v>
                </c:pt>
                <c:pt idx="16">
                  <c:v>Q17</c:v>
                </c:pt>
                <c:pt idx="17">
                  <c:v>Q18</c:v>
                </c:pt>
                <c:pt idx="18">
                  <c:v>Q19</c:v>
                </c:pt>
                <c:pt idx="19">
                  <c:v>Q20</c:v>
                </c:pt>
              </c:strCache>
            </c:strRef>
          </c:cat>
          <c:val>
            <c:numRef>
              <c:f>Summary!$C$6:$V$6</c:f>
              <c:numCache>
                <c:formatCode>_(* #,##0_);_(* \(#,##0\);_(* "-"??_);_(@_)</c:formatCode>
                <c:ptCount val="20"/>
                <c:pt idx="0">
                  <c:v>38354.246668793268</c:v>
                </c:pt>
                <c:pt idx="1">
                  <c:v>56148.853860264979</c:v>
                </c:pt>
                <c:pt idx="2">
                  <c:v>62203.488886903899</c:v>
                </c:pt>
                <c:pt idx="3">
                  <c:v>68793.428100165402</c:v>
                </c:pt>
                <c:pt idx="4">
                  <c:v>73118.479538346844</c:v>
                </c:pt>
                <c:pt idx="5">
                  <c:v>77164.651219269828</c:v>
                </c:pt>
                <c:pt idx="6">
                  <c:v>81321.995320931426</c:v>
                </c:pt>
                <c:pt idx="7">
                  <c:v>83842.375475702371</c:v>
                </c:pt>
                <c:pt idx="8">
                  <c:v>87088.391391684214</c:v>
                </c:pt>
                <c:pt idx="9">
                  <c:v>90699.839067415392</c:v>
                </c:pt>
                <c:pt idx="10">
                  <c:v>98429.363602901562</c:v>
                </c:pt>
                <c:pt idx="11">
                  <c:v>106427.8977670075</c:v>
                </c:pt>
                <c:pt idx="12">
                  <c:v>123532.41747428966</c:v>
                </c:pt>
                <c:pt idx="13">
                  <c:v>136041.96236632133</c:v>
                </c:pt>
                <c:pt idx="14">
                  <c:v>148754.67201935832</c:v>
                </c:pt>
                <c:pt idx="15">
                  <c:v>159790.01914780302</c:v>
                </c:pt>
                <c:pt idx="16">
                  <c:v>170933.03336801112</c:v>
                </c:pt>
                <c:pt idx="17">
                  <c:v>185420.47235755413</c:v>
                </c:pt>
                <c:pt idx="18">
                  <c:v>193167.7063762467</c:v>
                </c:pt>
                <c:pt idx="19">
                  <c:v>205081.75652313567</c:v>
                </c:pt>
              </c:numCache>
            </c:numRef>
          </c:val>
        </c:ser>
        <c:ser>
          <c:idx val="6"/>
          <c:order val="5"/>
          <c:tx>
            <c:strRef>
              <c:f>Summary!$B$10</c:f>
              <c:strCache>
                <c:ptCount val="1"/>
                <c:pt idx="0">
                  <c:v>General &amp; Administrative</c:v>
                </c:pt>
              </c:strCache>
            </c:strRef>
          </c:tx>
          <c:marker>
            <c:symbol val="none"/>
          </c:marker>
          <c:cat>
            <c:strRef>
              <c:f>Summary!$C$4:$V$4</c:f>
              <c:strCache>
                <c:ptCount val="2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  <c:pt idx="5">
                  <c:v>Q6</c:v>
                </c:pt>
                <c:pt idx="6">
                  <c:v>Q7</c:v>
                </c:pt>
                <c:pt idx="7">
                  <c:v>Q8</c:v>
                </c:pt>
                <c:pt idx="8">
                  <c:v>Q9</c:v>
                </c:pt>
                <c:pt idx="9">
                  <c:v>Q10</c:v>
                </c:pt>
                <c:pt idx="10">
                  <c:v>Q11</c:v>
                </c:pt>
                <c:pt idx="11">
                  <c:v>Q12</c:v>
                </c:pt>
                <c:pt idx="12">
                  <c:v>Q13</c:v>
                </c:pt>
                <c:pt idx="13">
                  <c:v>Q14</c:v>
                </c:pt>
                <c:pt idx="14">
                  <c:v>Q15</c:v>
                </c:pt>
                <c:pt idx="15">
                  <c:v>Q16</c:v>
                </c:pt>
                <c:pt idx="16">
                  <c:v>Q17</c:v>
                </c:pt>
                <c:pt idx="17">
                  <c:v>Q18</c:v>
                </c:pt>
                <c:pt idx="18">
                  <c:v>Q19</c:v>
                </c:pt>
                <c:pt idx="19">
                  <c:v>Q20</c:v>
                </c:pt>
              </c:strCache>
            </c:strRef>
          </c:cat>
          <c:val>
            <c:numRef>
              <c:f>Summary!$C$10:$V$10</c:f>
              <c:numCache>
                <c:formatCode>_(* #,##0_);_(* \(#,##0\);_(* "-"??_);_(@_)</c:formatCode>
                <c:ptCount val="20"/>
                <c:pt idx="0">
                  <c:v>27214.46994323824</c:v>
                </c:pt>
                <c:pt idx="1">
                  <c:v>27354.978260800155</c:v>
                </c:pt>
                <c:pt idx="2">
                  <c:v>27469.28729243276</c:v>
                </c:pt>
                <c:pt idx="3">
                  <c:v>27588.604879061379</c:v>
                </c:pt>
                <c:pt idx="4">
                  <c:v>27665.600064394759</c:v>
                </c:pt>
                <c:pt idx="5">
                  <c:v>27630.362056359481</c:v>
                </c:pt>
                <c:pt idx="6">
                  <c:v>27598.132949735984</c:v>
                </c:pt>
                <c:pt idx="7">
                  <c:v>27537.571361196697</c:v>
                </c:pt>
                <c:pt idx="8">
                  <c:v>27603.106762544863</c:v>
                </c:pt>
                <c:pt idx="9">
                  <c:v>27680.347052533209</c:v>
                </c:pt>
                <c:pt idx="10">
                  <c:v>27767.377799234873</c:v>
                </c:pt>
                <c:pt idx="11">
                  <c:v>27860.063175508298</c:v>
                </c:pt>
                <c:pt idx="12">
                  <c:v>37409.729133891829</c:v>
                </c:pt>
                <c:pt idx="13">
                  <c:v>46965.716024484653</c:v>
                </c:pt>
                <c:pt idx="14">
                  <c:v>56528.379044033354</c:v>
                </c:pt>
                <c:pt idx="15">
                  <c:v>56727.088701631517</c:v>
                </c:pt>
                <c:pt idx="16">
                  <c:v>58758.529490403591</c:v>
                </c:pt>
                <c:pt idx="17">
                  <c:v>63961.962424876496</c:v>
                </c:pt>
                <c:pt idx="18">
                  <c:v>69088.497557992989</c:v>
                </c:pt>
                <c:pt idx="19">
                  <c:v>72393.12602606845</c:v>
                </c:pt>
              </c:numCache>
            </c:numRef>
          </c:val>
        </c:ser>
        <c:marker val="1"/>
        <c:axId val="86349696"/>
        <c:axId val="86425984"/>
      </c:lineChart>
      <c:catAx>
        <c:axId val="86349696"/>
        <c:scaling>
          <c:orientation val="minMax"/>
        </c:scaling>
        <c:axPos val="b"/>
        <c:tickLblPos val="nextTo"/>
        <c:crossAx val="86425984"/>
        <c:crosses val="autoZero"/>
        <c:auto val="1"/>
        <c:lblAlgn val="ctr"/>
        <c:lblOffset val="100"/>
      </c:catAx>
      <c:valAx>
        <c:axId val="8642598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</a:t>
                </a:r>
              </a:p>
            </c:rich>
          </c:tx>
        </c:title>
        <c:numFmt formatCode="_(* #,##0_);_(* \(#,##0\);_(* &quot;-&quot;??_);_(@_)" sourceLinked="1"/>
        <c:tickLblPos val="nextTo"/>
        <c:crossAx val="86349696"/>
        <c:crosses val="autoZero"/>
        <c:crossBetween val="between"/>
      </c:valAx>
    </c:plotArea>
    <c:legend>
      <c:legendPos val="b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printSettings>
    <c:headerFooter/>
    <c:pageMargins b="0.75000000000000433" l="0.70000000000000229" r="0.70000000000000229" t="0.750000000000004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autoTitleDeleted val="1"/>
    <c:plotArea>
      <c:layout>
        <c:manualLayout>
          <c:layoutTarget val="inner"/>
          <c:xMode val="edge"/>
          <c:yMode val="edge"/>
          <c:x val="6.6761810283150508E-2"/>
          <c:y val="0.12989441668688601"/>
          <c:w val="0.91480387075659231"/>
          <c:h val="0.74907347822805836"/>
        </c:manualLayout>
      </c:layout>
      <c:barChart>
        <c:barDir val="col"/>
        <c:grouping val="stacked"/>
        <c:ser>
          <c:idx val="2"/>
          <c:order val="1"/>
          <c:tx>
            <c:strRef>
              <c:f>Summary!$B$27</c:f>
              <c:strCache>
                <c:ptCount val="1"/>
                <c:pt idx="0">
                  <c:v>Gross Margin </c:v>
                </c:pt>
              </c:strCache>
            </c:strRef>
          </c:tx>
          <c:cat>
            <c:strRef>
              <c:f>Summary!$C$25:$BJ$25</c:f>
              <c:strCache>
                <c:ptCount val="60"/>
                <c:pt idx="0">
                  <c:v>Jan </c:v>
                </c:pt>
                <c:pt idx="1">
                  <c:v>Feb </c:v>
                </c:pt>
                <c:pt idx="2">
                  <c:v>Mar </c:v>
                </c:pt>
                <c:pt idx="3">
                  <c:v>Apr </c:v>
                </c:pt>
                <c:pt idx="4">
                  <c:v>May </c:v>
                </c:pt>
                <c:pt idx="5">
                  <c:v>Jun 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 </c:v>
                </c:pt>
                <c:pt idx="11">
                  <c:v>Dec</c:v>
                </c:pt>
                <c:pt idx="12">
                  <c:v>Jan </c:v>
                </c:pt>
                <c:pt idx="13">
                  <c:v>Feb </c:v>
                </c:pt>
                <c:pt idx="14">
                  <c:v>Mar </c:v>
                </c:pt>
                <c:pt idx="15">
                  <c:v>Apr </c:v>
                </c:pt>
                <c:pt idx="16">
                  <c:v>May </c:v>
                </c:pt>
                <c:pt idx="17">
                  <c:v>Jun 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 </c:v>
                </c:pt>
                <c:pt idx="23">
                  <c:v>Dec</c:v>
                </c:pt>
                <c:pt idx="24">
                  <c:v>Jan </c:v>
                </c:pt>
                <c:pt idx="25">
                  <c:v>Feb </c:v>
                </c:pt>
                <c:pt idx="26">
                  <c:v>Mar </c:v>
                </c:pt>
                <c:pt idx="27">
                  <c:v>Apr </c:v>
                </c:pt>
                <c:pt idx="28">
                  <c:v>May </c:v>
                </c:pt>
                <c:pt idx="29">
                  <c:v>Jun </c:v>
                </c:pt>
                <c:pt idx="30">
                  <c:v>July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 </c:v>
                </c:pt>
                <c:pt idx="35">
                  <c:v>Dec</c:v>
                </c:pt>
                <c:pt idx="36">
                  <c:v>Jan </c:v>
                </c:pt>
                <c:pt idx="37">
                  <c:v>Feb </c:v>
                </c:pt>
                <c:pt idx="38">
                  <c:v>Mar </c:v>
                </c:pt>
                <c:pt idx="39">
                  <c:v>Apr </c:v>
                </c:pt>
                <c:pt idx="40">
                  <c:v>May </c:v>
                </c:pt>
                <c:pt idx="41">
                  <c:v>Jun </c:v>
                </c:pt>
                <c:pt idx="42">
                  <c:v>July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 </c:v>
                </c:pt>
                <c:pt idx="47">
                  <c:v>Dec</c:v>
                </c:pt>
                <c:pt idx="48">
                  <c:v>Jan </c:v>
                </c:pt>
                <c:pt idx="49">
                  <c:v>Feb </c:v>
                </c:pt>
                <c:pt idx="50">
                  <c:v>Mar </c:v>
                </c:pt>
                <c:pt idx="51">
                  <c:v>Apr </c:v>
                </c:pt>
                <c:pt idx="52">
                  <c:v>May </c:v>
                </c:pt>
                <c:pt idx="53">
                  <c:v>Jun </c:v>
                </c:pt>
                <c:pt idx="54">
                  <c:v>July</c:v>
                </c:pt>
                <c:pt idx="55">
                  <c:v>Aug</c:v>
                </c:pt>
                <c:pt idx="56">
                  <c:v>Sept</c:v>
                </c:pt>
                <c:pt idx="57">
                  <c:v>Oct</c:v>
                </c:pt>
                <c:pt idx="58">
                  <c:v>Nov </c:v>
                </c:pt>
                <c:pt idx="59">
                  <c:v>Dec</c:v>
                </c:pt>
              </c:strCache>
            </c:strRef>
          </c:cat>
          <c:val>
            <c:numRef>
              <c:f>Summary!$C$27:$BJ$27</c:f>
              <c:numCache>
                <c:formatCode>0.0%</c:formatCode>
                <c:ptCount val="60"/>
                <c:pt idx="0">
                  <c:v>0.2162272727272728</c:v>
                </c:pt>
                <c:pt idx="1">
                  <c:v>0.26492353036615007</c:v>
                </c:pt>
                <c:pt idx="2">
                  <c:v>0.29129637341912529</c:v>
                </c:pt>
                <c:pt idx="3">
                  <c:v>0.14246965686152066</c:v>
                </c:pt>
                <c:pt idx="4">
                  <c:v>0.17836986781158209</c:v>
                </c:pt>
                <c:pt idx="5">
                  <c:v>0.2114113038403016</c:v>
                </c:pt>
                <c:pt idx="6">
                  <c:v>0.2373847342739881</c:v>
                </c:pt>
                <c:pt idx="7">
                  <c:v>0.27773897569240713</c:v>
                </c:pt>
                <c:pt idx="8">
                  <c:v>0.30055169249734187</c:v>
                </c:pt>
                <c:pt idx="9">
                  <c:v>0.3183638115518162</c:v>
                </c:pt>
                <c:pt idx="10">
                  <c:v>0.33527819923823365</c:v>
                </c:pt>
                <c:pt idx="11">
                  <c:v>0.35132042018032711</c:v>
                </c:pt>
                <c:pt idx="12">
                  <c:v>0.30434837387332109</c:v>
                </c:pt>
                <c:pt idx="13">
                  <c:v>0.33350718986432876</c:v>
                </c:pt>
                <c:pt idx="14">
                  <c:v>0.35166370111317391</c:v>
                </c:pt>
                <c:pt idx="15">
                  <c:v>0.36778877847029506</c:v>
                </c:pt>
                <c:pt idx="16">
                  <c:v>0.38123099202509331</c:v>
                </c:pt>
                <c:pt idx="17">
                  <c:v>0.39397147300527779</c:v>
                </c:pt>
                <c:pt idx="18">
                  <c:v>0.33784069712630116</c:v>
                </c:pt>
                <c:pt idx="19">
                  <c:v>0.35347101182954477</c:v>
                </c:pt>
                <c:pt idx="20">
                  <c:v>0.22821128026362059</c:v>
                </c:pt>
                <c:pt idx="21">
                  <c:v>0.26745260808201587</c:v>
                </c:pt>
                <c:pt idx="22">
                  <c:v>0.28932050762594358</c:v>
                </c:pt>
                <c:pt idx="23">
                  <c:v>0.21918325297541946</c:v>
                </c:pt>
                <c:pt idx="24">
                  <c:v>0.25941421853110447</c:v>
                </c:pt>
                <c:pt idx="25">
                  <c:v>0.24770581616237661</c:v>
                </c:pt>
                <c:pt idx="26">
                  <c:v>0.27321747112934652</c:v>
                </c:pt>
                <c:pt idx="27">
                  <c:v>0.26957119455237971</c:v>
                </c:pt>
                <c:pt idx="28">
                  <c:v>0.29375769838396204</c:v>
                </c:pt>
                <c:pt idx="29">
                  <c:v>0.31642842797742482</c:v>
                </c:pt>
                <c:pt idx="30">
                  <c:v>0.30618686924755056</c:v>
                </c:pt>
                <c:pt idx="31">
                  <c:v>0.32803593563766359</c:v>
                </c:pt>
                <c:pt idx="32">
                  <c:v>0.31382248507632832</c:v>
                </c:pt>
                <c:pt idx="33">
                  <c:v>0.33395970800971608</c:v>
                </c:pt>
                <c:pt idx="34">
                  <c:v>0.35385199341171381</c:v>
                </c:pt>
                <c:pt idx="35">
                  <c:v>0.32549762372335284</c:v>
                </c:pt>
                <c:pt idx="36">
                  <c:v>0.3458572832294774</c:v>
                </c:pt>
                <c:pt idx="37">
                  <c:v>0.32901256997447192</c:v>
                </c:pt>
                <c:pt idx="38">
                  <c:v>0.3489895162083167</c:v>
                </c:pt>
                <c:pt idx="39">
                  <c:v>0.35479765823686243</c:v>
                </c:pt>
                <c:pt idx="40">
                  <c:v>0.35627993170808675</c:v>
                </c:pt>
                <c:pt idx="41">
                  <c:v>0.37434636200236893</c:v>
                </c:pt>
                <c:pt idx="42">
                  <c:v>0.38053412711373485</c:v>
                </c:pt>
                <c:pt idx="43">
                  <c:v>0.38301514224588445</c:v>
                </c:pt>
                <c:pt idx="44">
                  <c:v>0.39923135516368691</c:v>
                </c:pt>
                <c:pt idx="45">
                  <c:v>0.3916908147325841</c:v>
                </c:pt>
                <c:pt idx="46">
                  <c:v>0.39196903691328316</c:v>
                </c:pt>
                <c:pt idx="47">
                  <c:v>0.39637779666824613</c:v>
                </c:pt>
                <c:pt idx="48">
                  <c:v>0.40395713065906097</c:v>
                </c:pt>
                <c:pt idx="49">
                  <c:v>0.40871843064227664</c:v>
                </c:pt>
                <c:pt idx="50">
                  <c:v>0.41624747464865686</c:v>
                </c:pt>
                <c:pt idx="51">
                  <c:v>0.42364535777556117</c:v>
                </c:pt>
                <c:pt idx="52">
                  <c:v>0.41873139539843168</c:v>
                </c:pt>
                <c:pt idx="53">
                  <c:v>0.42535432254077793</c:v>
                </c:pt>
                <c:pt idx="54">
                  <c:v>0.41725898384139976</c:v>
                </c:pt>
                <c:pt idx="55">
                  <c:v>0.42553309663125594</c:v>
                </c:pt>
                <c:pt idx="56">
                  <c:v>0.43173898184530357</c:v>
                </c:pt>
                <c:pt idx="57">
                  <c:v>0.43337798287855722</c:v>
                </c:pt>
                <c:pt idx="58">
                  <c:v>0.43510412755104888</c:v>
                </c:pt>
                <c:pt idx="59">
                  <c:v>0.43753965032117476</c:v>
                </c:pt>
              </c:numCache>
            </c:numRef>
          </c:val>
        </c:ser>
        <c:ser>
          <c:idx val="3"/>
          <c:order val="2"/>
          <c:tx>
            <c:strRef>
              <c:f>Summary!$B$28</c:f>
              <c:strCache>
                <c:ptCount val="1"/>
                <c:pt idx="0">
                  <c:v>Delivery Support</c:v>
                </c:pt>
              </c:strCache>
            </c:strRef>
          </c:tx>
          <c:cat>
            <c:strRef>
              <c:f>Summary!$C$25:$BJ$25</c:f>
              <c:strCache>
                <c:ptCount val="60"/>
                <c:pt idx="0">
                  <c:v>Jan </c:v>
                </c:pt>
                <c:pt idx="1">
                  <c:v>Feb </c:v>
                </c:pt>
                <c:pt idx="2">
                  <c:v>Mar </c:v>
                </c:pt>
                <c:pt idx="3">
                  <c:v>Apr </c:v>
                </c:pt>
                <c:pt idx="4">
                  <c:v>May </c:v>
                </c:pt>
                <c:pt idx="5">
                  <c:v>Jun 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 </c:v>
                </c:pt>
                <c:pt idx="11">
                  <c:v>Dec</c:v>
                </c:pt>
                <c:pt idx="12">
                  <c:v>Jan </c:v>
                </c:pt>
                <c:pt idx="13">
                  <c:v>Feb </c:v>
                </c:pt>
                <c:pt idx="14">
                  <c:v>Mar </c:v>
                </c:pt>
                <c:pt idx="15">
                  <c:v>Apr </c:v>
                </c:pt>
                <c:pt idx="16">
                  <c:v>May </c:v>
                </c:pt>
                <c:pt idx="17">
                  <c:v>Jun 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 </c:v>
                </c:pt>
                <c:pt idx="23">
                  <c:v>Dec</c:v>
                </c:pt>
                <c:pt idx="24">
                  <c:v>Jan </c:v>
                </c:pt>
                <c:pt idx="25">
                  <c:v>Feb </c:v>
                </c:pt>
                <c:pt idx="26">
                  <c:v>Mar </c:v>
                </c:pt>
                <c:pt idx="27">
                  <c:v>Apr </c:v>
                </c:pt>
                <c:pt idx="28">
                  <c:v>May </c:v>
                </c:pt>
                <c:pt idx="29">
                  <c:v>Jun </c:v>
                </c:pt>
                <c:pt idx="30">
                  <c:v>July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 </c:v>
                </c:pt>
                <c:pt idx="35">
                  <c:v>Dec</c:v>
                </c:pt>
                <c:pt idx="36">
                  <c:v>Jan </c:v>
                </c:pt>
                <c:pt idx="37">
                  <c:v>Feb </c:v>
                </c:pt>
                <c:pt idx="38">
                  <c:v>Mar </c:v>
                </c:pt>
                <c:pt idx="39">
                  <c:v>Apr </c:v>
                </c:pt>
                <c:pt idx="40">
                  <c:v>May </c:v>
                </c:pt>
                <c:pt idx="41">
                  <c:v>Jun </c:v>
                </c:pt>
                <c:pt idx="42">
                  <c:v>July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 </c:v>
                </c:pt>
                <c:pt idx="47">
                  <c:v>Dec</c:v>
                </c:pt>
                <c:pt idx="48">
                  <c:v>Jan </c:v>
                </c:pt>
                <c:pt idx="49">
                  <c:v>Feb </c:v>
                </c:pt>
                <c:pt idx="50">
                  <c:v>Mar </c:v>
                </c:pt>
                <c:pt idx="51">
                  <c:v>Apr </c:v>
                </c:pt>
                <c:pt idx="52">
                  <c:v>May </c:v>
                </c:pt>
                <c:pt idx="53">
                  <c:v>Jun </c:v>
                </c:pt>
                <c:pt idx="54">
                  <c:v>July</c:v>
                </c:pt>
                <c:pt idx="55">
                  <c:v>Aug</c:v>
                </c:pt>
                <c:pt idx="56">
                  <c:v>Sept</c:v>
                </c:pt>
                <c:pt idx="57">
                  <c:v>Oct</c:v>
                </c:pt>
                <c:pt idx="58">
                  <c:v>Nov </c:v>
                </c:pt>
                <c:pt idx="59">
                  <c:v>Dec</c:v>
                </c:pt>
              </c:strCache>
            </c:strRef>
          </c:cat>
          <c:val>
            <c:numRef>
              <c:f>Summary!$C$28:$BJ$28</c:f>
              <c:numCache>
                <c:formatCode>0.0%</c:formatCode>
                <c:ptCount val="60"/>
                <c:pt idx="0">
                  <c:v>1.2492634678030303</c:v>
                </c:pt>
                <c:pt idx="1">
                  <c:v>0.12122834637006186</c:v>
                </c:pt>
                <c:pt idx="2">
                  <c:v>0.11147559442248695</c:v>
                </c:pt>
                <c:pt idx="3">
                  <c:v>0.19214677269354644</c:v>
                </c:pt>
                <c:pt idx="4">
                  <c:v>0.10210941982085139</c:v>
                </c:pt>
                <c:pt idx="5">
                  <c:v>9.3964842456134817E-2</c:v>
                </c:pt>
                <c:pt idx="6">
                  <c:v>8.7566923470368915E-2</c:v>
                </c:pt>
                <c:pt idx="7">
                  <c:v>8.1567412911826245E-2</c:v>
                </c:pt>
                <c:pt idx="8">
                  <c:v>7.5947205001739543E-2</c:v>
                </c:pt>
                <c:pt idx="9">
                  <c:v>7.1564086500624235E-2</c:v>
                </c:pt>
                <c:pt idx="10">
                  <c:v>6.7401703496754617E-2</c:v>
                </c:pt>
                <c:pt idx="11">
                  <c:v>6.3453770674197676E-2</c:v>
                </c:pt>
                <c:pt idx="12">
                  <c:v>5.8596774389136339E-2</c:v>
                </c:pt>
                <c:pt idx="13">
                  <c:v>3.8207833999452705E-2</c:v>
                </c:pt>
                <c:pt idx="14">
                  <c:v>3.5902652172910852E-2</c:v>
                </c:pt>
                <c:pt idx="15">
                  <c:v>3.3721280932439777E-2</c:v>
                </c:pt>
                <c:pt idx="16">
                  <c:v>3.1659961575790971E-2</c:v>
                </c:pt>
                <c:pt idx="17">
                  <c:v>2.9714623142976789E-2</c:v>
                </c:pt>
                <c:pt idx="18">
                  <c:v>0.18182536980831279</c:v>
                </c:pt>
                <c:pt idx="19">
                  <c:v>4.3641776683254634E-2</c:v>
                </c:pt>
                <c:pt idx="20">
                  <c:v>4.0932007689077204E-2</c:v>
                </c:pt>
                <c:pt idx="21">
                  <c:v>3.8385524005527312E-2</c:v>
                </c:pt>
                <c:pt idx="22">
                  <c:v>3.5994464177945794E-2</c:v>
                </c:pt>
                <c:pt idx="23">
                  <c:v>8.8719855309116524E-2</c:v>
                </c:pt>
                <c:pt idx="24">
                  <c:v>8.7383653822918059E-2</c:v>
                </c:pt>
                <c:pt idx="25">
                  <c:v>0.11561729851744566</c:v>
                </c:pt>
                <c:pt idx="26">
                  <c:v>9.0047668601566169E-2</c:v>
                </c:pt>
                <c:pt idx="27">
                  <c:v>8.4408731712694196E-2</c:v>
                </c:pt>
                <c:pt idx="28">
                  <c:v>7.9126697227410309E-2</c:v>
                </c:pt>
                <c:pt idx="29">
                  <c:v>7.4181980656633312E-2</c:v>
                </c:pt>
                <c:pt idx="30">
                  <c:v>0.14062383549885052</c:v>
                </c:pt>
                <c:pt idx="31">
                  <c:v>8.9036605540280464E-2</c:v>
                </c:pt>
                <c:pt idx="32">
                  <c:v>7.1060663790305026E-2</c:v>
                </c:pt>
                <c:pt idx="33">
                  <c:v>6.6669046211793842E-2</c:v>
                </c:pt>
                <c:pt idx="34">
                  <c:v>6.2565136933558071E-2</c:v>
                </c:pt>
                <c:pt idx="35">
                  <c:v>0.12374800245341368</c:v>
                </c:pt>
                <c:pt idx="36">
                  <c:v>6.8527574941680228E-2</c:v>
                </c:pt>
                <c:pt idx="37">
                  <c:v>8.567617967492934E-2</c:v>
                </c:pt>
                <c:pt idx="38">
                  <c:v>8.0503824414566286E-2</c:v>
                </c:pt>
                <c:pt idx="39">
                  <c:v>7.5670807163669737E-2</c:v>
                </c:pt>
                <c:pt idx="40">
                  <c:v>0.10980643909090902</c:v>
                </c:pt>
                <c:pt idx="41">
                  <c:v>7.2001766218989141E-2</c:v>
                </c:pt>
                <c:pt idx="42">
                  <c:v>6.7756338358008136E-2</c:v>
                </c:pt>
                <c:pt idx="43">
                  <c:v>0.1022800819367297</c:v>
                </c:pt>
                <c:pt idx="44">
                  <c:v>6.4302410277684574E-2</c:v>
                </c:pt>
                <c:pt idx="45">
                  <c:v>7.4953332275711493E-2</c:v>
                </c:pt>
                <c:pt idx="46">
                  <c:v>7.7463071271353184E-2</c:v>
                </c:pt>
                <c:pt idx="47">
                  <c:v>9.7914529178201412E-2</c:v>
                </c:pt>
                <c:pt idx="48">
                  <c:v>7.618352498727915E-2</c:v>
                </c:pt>
                <c:pt idx="49">
                  <c:v>8.9624359299697726E-2</c:v>
                </c:pt>
                <c:pt idx="50">
                  <c:v>6.663511529387009E-2</c:v>
                </c:pt>
                <c:pt idx="51">
                  <c:v>6.2933567561333559E-2</c:v>
                </c:pt>
                <c:pt idx="52">
                  <c:v>7.8465782414450055E-2</c:v>
                </c:pt>
                <c:pt idx="53">
                  <c:v>6.2514943138275506E-2</c:v>
                </c:pt>
                <c:pt idx="54">
                  <c:v>8.0665030891902578E-2</c:v>
                </c:pt>
                <c:pt idx="55">
                  <c:v>6.274031999028111E-2</c:v>
                </c:pt>
                <c:pt idx="56">
                  <c:v>7.7543517967488804E-2</c:v>
                </c:pt>
                <c:pt idx="57">
                  <c:v>7.2298916823074821E-2</c:v>
                </c:pt>
                <c:pt idx="58">
                  <c:v>6.3213271368294688E-2</c:v>
                </c:pt>
                <c:pt idx="59">
                  <c:v>7.2787517429104387E-2</c:v>
                </c:pt>
              </c:numCache>
            </c:numRef>
          </c:val>
        </c:ser>
        <c:ser>
          <c:idx val="4"/>
          <c:order val="3"/>
          <c:tx>
            <c:strRef>
              <c:f>Summary!$B$29</c:f>
              <c:strCache>
                <c:ptCount val="1"/>
                <c:pt idx="0">
                  <c:v>Sales &amp; Marketing </c:v>
                </c:pt>
              </c:strCache>
            </c:strRef>
          </c:tx>
          <c:cat>
            <c:strRef>
              <c:f>Summary!$C$25:$BJ$25</c:f>
              <c:strCache>
                <c:ptCount val="60"/>
                <c:pt idx="0">
                  <c:v>Jan </c:v>
                </c:pt>
                <c:pt idx="1">
                  <c:v>Feb </c:v>
                </c:pt>
                <c:pt idx="2">
                  <c:v>Mar </c:v>
                </c:pt>
                <c:pt idx="3">
                  <c:v>Apr </c:v>
                </c:pt>
                <c:pt idx="4">
                  <c:v>May </c:v>
                </c:pt>
                <c:pt idx="5">
                  <c:v>Jun 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 </c:v>
                </c:pt>
                <c:pt idx="11">
                  <c:v>Dec</c:v>
                </c:pt>
                <c:pt idx="12">
                  <c:v>Jan </c:v>
                </c:pt>
                <c:pt idx="13">
                  <c:v>Feb </c:v>
                </c:pt>
                <c:pt idx="14">
                  <c:v>Mar </c:v>
                </c:pt>
                <c:pt idx="15">
                  <c:v>Apr </c:v>
                </c:pt>
                <c:pt idx="16">
                  <c:v>May </c:v>
                </c:pt>
                <c:pt idx="17">
                  <c:v>Jun 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 </c:v>
                </c:pt>
                <c:pt idx="23">
                  <c:v>Dec</c:v>
                </c:pt>
                <c:pt idx="24">
                  <c:v>Jan </c:v>
                </c:pt>
                <c:pt idx="25">
                  <c:v>Feb </c:v>
                </c:pt>
                <c:pt idx="26">
                  <c:v>Mar </c:v>
                </c:pt>
                <c:pt idx="27">
                  <c:v>Apr </c:v>
                </c:pt>
                <c:pt idx="28">
                  <c:v>May </c:v>
                </c:pt>
                <c:pt idx="29">
                  <c:v>Jun </c:v>
                </c:pt>
                <c:pt idx="30">
                  <c:v>July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 </c:v>
                </c:pt>
                <c:pt idx="35">
                  <c:v>Dec</c:v>
                </c:pt>
                <c:pt idx="36">
                  <c:v>Jan </c:v>
                </c:pt>
                <c:pt idx="37">
                  <c:v>Feb </c:v>
                </c:pt>
                <c:pt idx="38">
                  <c:v>Mar </c:v>
                </c:pt>
                <c:pt idx="39">
                  <c:v>Apr </c:v>
                </c:pt>
                <c:pt idx="40">
                  <c:v>May </c:v>
                </c:pt>
                <c:pt idx="41">
                  <c:v>Jun </c:v>
                </c:pt>
                <c:pt idx="42">
                  <c:v>July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 </c:v>
                </c:pt>
                <c:pt idx="47">
                  <c:v>Dec</c:v>
                </c:pt>
                <c:pt idx="48">
                  <c:v>Jan </c:v>
                </c:pt>
                <c:pt idx="49">
                  <c:v>Feb </c:v>
                </c:pt>
                <c:pt idx="50">
                  <c:v>Mar </c:v>
                </c:pt>
                <c:pt idx="51">
                  <c:v>Apr </c:v>
                </c:pt>
                <c:pt idx="52">
                  <c:v>May </c:v>
                </c:pt>
                <c:pt idx="53">
                  <c:v>Jun </c:v>
                </c:pt>
                <c:pt idx="54">
                  <c:v>July</c:v>
                </c:pt>
                <c:pt idx="55">
                  <c:v>Aug</c:v>
                </c:pt>
                <c:pt idx="56">
                  <c:v>Sept</c:v>
                </c:pt>
                <c:pt idx="57">
                  <c:v>Oct</c:v>
                </c:pt>
                <c:pt idx="58">
                  <c:v>Nov </c:v>
                </c:pt>
                <c:pt idx="59">
                  <c:v>Dec</c:v>
                </c:pt>
              </c:strCache>
            </c:strRef>
          </c:cat>
          <c:val>
            <c:numRef>
              <c:f>Summary!$C$29:$BJ$29</c:f>
              <c:numCache>
                <c:formatCode>0.0%</c:formatCode>
                <c:ptCount val="60"/>
                <c:pt idx="0">
                  <c:v>0.42229755871212121</c:v>
                </c:pt>
                <c:pt idx="1">
                  <c:v>0.39728737092144706</c:v>
                </c:pt>
                <c:pt idx="2">
                  <c:v>0.37412678161014012</c:v>
                </c:pt>
                <c:pt idx="3">
                  <c:v>0.3440668635939369</c:v>
                </c:pt>
                <c:pt idx="4">
                  <c:v>0.32491984499497306</c:v>
                </c:pt>
                <c:pt idx="5">
                  <c:v>0.30714185545255912</c:v>
                </c:pt>
                <c:pt idx="6">
                  <c:v>0.29387568119189722</c:v>
                </c:pt>
                <c:pt idx="7">
                  <c:v>0.28131773096015839</c:v>
                </c:pt>
                <c:pt idx="8">
                  <c:v>0.26943786437619316</c:v>
                </c:pt>
                <c:pt idx="9">
                  <c:v>0.26097429606765843</c:v>
                </c:pt>
                <c:pt idx="10">
                  <c:v>0.25286868135759522</c:v>
                </c:pt>
                <c:pt idx="11">
                  <c:v>0.24511343086708368</c:v>
                </c:pt>
                <c:pt idx="12">
                  <c:v>0.24361812959846363</c:v>
                </c:pt>
                <c:pt idx="13">
                  <c:v>0.23573797568261087</c:v>
                </c:pt>
                <c:pt idx="14">
                  <c:v>0.22871836305478618</c:v>
                </c:pt>
                <c:pt idx="15">
                  <c:v>0.22449134690517691</c:v>
                </c:pt>
                <c:pt idx="16">
                  <c:v>0.22357482799937431</c:v>
                </c:pt>
                <c:pt idx="17">
                  <c:v>0.22067931350244707</c:v>
                </c:pt>
                <c:pt idx="18">
                  <c:v>0.21781427870273576</c:v>
                </c:pt>
                <c:pt idx="19">
                  <c:v>0.21498493318946399</c:v>
                </c:pt>
                <c:pt idx="20">
                  <c:v>0.21219582021833133</c:v>
                </c:pt>
                <c:pt idx="21">
                  <c:v>0.20945084430084854</c:v>
                </c:pt>
                <c:pt idx="22">
                  <c:v>0.20675330360659405</c:v>
                </c:pt>
                <c:pt idx="23">
                  <c:v>0.20410592829693291</c:v>
                </c:pt>
                <c:pt idx="24">
                  <c:v>0.18538141785672207</c:v>
                </c:pt>
                <c:pt idx="25">
                  <c:v>0.18523612363206279</c:v>
                </c:pt>
                <c:pt idx="26">
                  <c:v>0.18293612514698124</c:v>
                </c:pt>
                <c:pt idx="27">
                  <c:v>0.18068305400084025</c:v>
                </c:pt>
                <c:pt idx="28">
                  <c:v>0.17847868684172316</c:v>
                </c:pt>
                <c:pt idx="29">
                  <c:v>0.17632433882542614</c:v>
                </c:pt>
                <c:pt idx="30">
                  <c:v>0.17422090940730284</c:v>
                </c:pt>
                <c:pt idx="31">
                  <c:v>0.17216892728218658</c:v>
                </c:pt>
                <c:pt idx="32">
                  <c:v>0.17016859363847386</c:v>
                </c:pt>
                <c:pt idx="33">
                  <c:v>0.16821982346705677</c:v>
                </c:pt>
                <c:pt idx="34">
                  <c:v>0.166322283789753</c:v>
                </c:pt>
                <c:pt idx="35">
                  <c:v>0.16447542936880008</c:v>
                </c:pt>
                <c:pt idx="36">
                  <c:v>0.16133822601122438</c:v>
                </c:pt>
                <c:pt idx="37">
                  <c:v>0.16135436983498452</c:v>
                </c:pt>
                <c:pt idx="38">
                  <c:v>0.15962907188450468</c:v>
                </c:pt>
                <c:pt idx="39">
                  <c:v>0.15795244069662712</c:v>
                </c:pt>
                <c:pt idx="40">
                  <c:v>0.15632318685275257</c:v>
                </c:pt>
                <c:pt idx="41">
                  <c:v>0.15473996790101718</c:v>
                </c:pt>
                <c:pt idx="42">
                  <c:v>0.15320140442835775</c:v>
                </c:pt>
                <c:pt idx="43">
                  <c:v>0.15170609383245853</c:v>
                </c:pt>
                <c:pt idx="44">
                  <c:v>0.15025262220354527</c:v>
                </c:pt>
                <c:pt idx="45">
                  <c:v>0.14883957430920886</c:v>
                </c:pt>
                <c:pt idx="46">
                  <c:v>0.14746554206567983</c:v>
                </c:pt>
                <c:pt idx="47">
                  <c:v>0.14612913176193407</c:v>
                </c:pt>
                <c:pt idx="48">
                  <c:v>0.14379149152035359</c:v>
                </c:pt>
                <c:pt idx="49">
                  <c:v>0.1439609769234273</c:v>
                </c:pt>
                <c:pt idx="50">
                  <c:v>0.14270707643401917</c:v>
                </c:pt>
                <c:pt idx="51">
                  <c:v>0.14148685047356618</c:v>
                </c:pt>
                <c:pt idx="52">
                  <c:v>0.14029895028310804</c:v>
                </c:pt>
                <c:pt idx="53">
                  <c:v>0.13914206956285874</c:v>
                </c:pt>
                <c:pt idx="54">
                  <c:v>0.13801494526265468</c:v>
                </c:pt>
                <c:pt idx="55">
                  <c:v>0.13691635780981465</c:v>
                </c:pt>
                <c:pt idx="56">
                  <c:v>0.13584513119699962</c:v>
                </c:pt>
                <c:pt idx="57">
                  <c:v>0.13480013257420978</c:v>
                </c:pt>
                <c:pt idx="58">
                  <c:v>0.13378027188061192</c:v>
                </c:pt>
                <c:pt idx="59">
                  <c:v>0.13278450102320855</c:v>
                </c:pt>
              </c:numCache>
            </c:numRef>
          </c:val>
        </c:ser>
        <c:overlap val="100"/>
        <c:axId val="111998080"/>
        <c:axId val="112000384"/>
      </c:barChart>
      <c:lineChart>
        <c:grouping val="standard"/>
        <c:ser>
          <c:idx val="1"/>
          <c:order val="0"/>
          <c:tx>
            <c:strRef>
              <c:f>Summary!$B$26</c:f>
              <c:strCache>
                <c:ptCount val="1"/>
                <c:pt idx="0">
                  <c:v>Revenues</c:v>
                </c:pt>
              </c:strCache>
            </c:strRef>
          </c:tx>
          <c:marker>
            <c:symbol val="none"/>
          </c:marker>
          <c:cat>
            <c:strRef>
              <c:f>Summary!$C$25:$BJ$25</c:f>
              <c:strCache>
                <c:ptCount val="60"/>
                <c:pt idx="0">
                  <c:v>Jan </c:v>
                </c:pt>
                <c:pt idx="1">
                  <c:v>Feb </c:v>
                </c:pt>
                <c:pt idx="2">
                  <c:v>Mar </c:v>
                </c:pt>
                <c:pt idx="3">
                  <c:v>Apr </c:v>
                </c:pt>
                <c:pt idx="4">
                  <c:v>May </c:v>
                </c:pt>
                <c:pt idx="5">
                  <c:v>Jun 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 </c:v>
                </c:pt>
                <c:pt idx="11">
                  <c:v>Dec</c:v>
                </c:pt>
                <c:pt idx="12">
                  <c:v>Jan </c:v>
                </c:pt>
                <c:pt idx="13">
                  <c:v>Feb </c:v>
                </c:pt>
                <c:pt idx="14">
                  <c:v>Mar </c:v>
                </c:pt>
                <c:pt idx="15">
                  <c:v>Apr </c:v>
                </c:pt>
                <c:pt idx="16">
                  <c:v>May </c:v>
                </c:pt>
                <c:pt idx="17">
                  <c:v>Jun 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 </c:v>
                </c:pt>
                <c:pt idx="23">
                  <c:v>Dec</c:v>
                </c:pt>
                <c:pt idx="24">
                  <c:v>Jan </c:v>
                </c:pt>
                <c:pt idx="25">
                  <c:v>Feb </c:v>
                </c:pt>
                <c:pt idx="26">
                  <c:v>Mar </c:v>
                </c:pt>
                <c:pt idx="27">
                  <c:v>Apr </c:v>
                </c:pt>
                <c:pt idx="28">
                  <c:v>May </c:v>
                </c:pt>
                <c:pt idx="29">
                  <c:v>Jun </c:v>
                </c:pt>
                <c:pt idx="30">
                  <c:v>July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 </c:v>
                </c:pt>
                <c:pt idx="35">
                  <c:v>Dec</c:v>
                </c:pt>
                <c:pt idx="36">
                  <c:v>Jan </c:v>
                </c:pt>
                <c:pt idx="37">
                  <c:v>Feb </c:v>
                </c:pt>
                <c:pt idx="38">
                  <c:v>Mar </c:v>
                </c:pt>
                <c:pt idx="39">
                  <c:v>Apr </c:v>
                </c:pt>
                <c:pt idx="40">
                  <c:v>May </c:v>
                </c:pt>
                <c:pt idx="41">
                  <c:v>Jun </c:v>
                </c:pt>
                <c:pt idx="42">
                  <c:v>July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 </c:v>
                </c:pt>
                <c:pt idx="47">
                  <c:v>Dec</c:v>
                </c:pt>
                <c:pt idx="48">
                  <c:v>Jan </c:v>
                </c:pt>
                <c:pt idx="49">
                  <c:v>Feb </c:v>
                </c:pt>
                <c:pt idx="50">
                  <c:v>Mar </c:v>
                </c:pt>
                <c:pt idx="51">
                  <c:v>Apr </c:v>
                </c:pt>
                <c:pt idx="52">
                  <c:v>May </c:v>
                </c:pt>
                <c:pt idx="53">
                  <c:v>Jun </c:v>
                </c:pt>
                <c:pt idx="54">
                  <c:v>July</c:v>
                </c:pt>
                <c:pt idx="55">
                  <c:v>Aug</c:v>
                </c:pt>
                <c:pt idx="56">
                  <c:v>Sept</c:v>
                </c:pt>
                <c:pt idx="57">
                  <c:v>Oct</c:v>
                </c:pt>
                <c:pt idx="58">
                  <c:v>Nov </c:v>
                </c:pt>
                <c:pt idx="59">
                  <c:v>Dec</c:v>
                </c:pt>
              </c:strCache>
            </c:strRef>
          </c:cat>
          <c:val>
            <c:numRef>
              <c:f>Summary!$C$26:$BJ$26</c:f>
              <c:numCache>
                <c:formatCode>0.0%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</c:ser>
        <c:ser>
          <c:idx val="5"/>
          <c:order val="4"/>
          <c:tx>
            <c:strRef>
              <c:f>Summary!$B$30</c:f>
              <c:strCache>
                <c:ptCount val="1"/>
                <c:pt idx="0">
                  <c:v>General &amp; Admin</c:v>
                </c:pt>
              </c:strCache>
            </c:strRef>
          </c:tx>
          <c:marker>
            <c:symbol val="none"/>
          </c:marker>
          <c:cat>
            <c:strRef>
              <c:f>Summary!$C$25:$BJ$25</c:f>
              <c:strCache>
                <c:ptCount val="60"/>
                <c:pt idx="0">
                  <c:v>Jan </c:v>
                </c:pt>
                <c:pt idx="1">
                  <c:v>Feb </c:v>
                </c:pt>
                <c:pt idx="2">
                  <c:v>Mar </c:v>
                </c:pt>
                <c:pt idx="3">
                  <c:v>Apr </c:v>
                </c:pt>
                <c:pt idx="4">
                  <c:v>May </c:v>
                </c:pt>
                <c:pt idx="5">
                  <c:v>Jun 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 </c:v>
                </c:pt>
                <c:pt idx="11">
                  <c:v>Dec</c:v>
                </c:pt>
                <c:pt idx="12">
                  <c:v>Jan </c:v>
                </c:pt>
                <c:pt idx="13">
                  <c:v>Feb </c:v>
                </c:pt>
                <c:pt idx="14">
                  <c:v>Mar </c:v>
                </c:pt>
                <c:pt idx="15">
                  <c:v>Apr </c:v>
                </c:pt>
                <c:pt idx="16">
                  <c:v>May </c:v>
                </c:pt>
                <c:pt idx="17">
                  <c:v>Jun 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 </c:v>
                </c:pt>
                <c:pt idx="23">
                  <c:v>Dec</c:v>
                </c:pt>
                <c:pt idx="24">
                  <c:v>Jan </c:v>
                </c:pt>
                <c:pt idx="25">
                  <c:v>Feb </c:v>
                </c:pt>
                <c:pt idx="26">
                  <c:v>Mar </c:v>
                </c:pt>
                <c:pt idx="27">
                  <c:v>Apr </c:v>
                </c:pt>
                <c:pt idx="28">
                  <c:v>May </c:v>
                </c:pt>
                <c:pt idx="29">
                  <c:v>Jun </c:v>
                </c:pt>
                <c:pt idx="30">
                  <c:v>July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 </c:v>
                </c:pt>
                <c:pt idx="35">
                  <c:v>Dec</c:v>
                </c:pt>
                <c:pt idx="36">
                  <c:v>Jan </c:v>
                </c:pt>
                <c:pt idx="37">
                  <c:v>Feb </c:v>
                </c:pt>
                <c:pt idx="38">
                  <c:v>Mar </c:v>
                </c:pt>
                <c:pt idx="39">
                  <c:v>Apr </c:v>
                </c:pt>
                <c:pt idx="40">
                  <c:v>May </c:v>
                </c:pt>
                <c:pt idx="41">
                  <c:v>Jun </c:v>
                </c:pt>
                <c:pt idx="42">
                  <c:v>July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 </c:v>
                </c:pt>
                <c:pt idx="47">
                  <c:v>Dec</c:v>
                </c:pt>
                <c:pt idx="48">
                  <c:v>Jan </c:v>
                </c:pt>
                <c:pt idx="49">
                  <c:v>Feb </c:v>
                </c:pt>
                <c:pt idx="50">
                  <c:v>Mar </c:v>
                </c:pt>
                <c:pt idx="51">
                  <c:v>Apr </c:v>
                </c:pt>
                <c:pt idx="52">
                  <c:v>May </c:v>
                </c:pt>
                <c:pt idx="53">
                  <c:v>Jun </c:v>
                </c:pt>
                <c:pt idx="54">
                  <c:v>July</c:v>
                </c:pt>
                <c:pt idx="55">
                  <c:v>Aug</c:v>
                </c:pt>
                <c:pt idx="56">
                  <c:v>Sept</c:v>
                </c:pt>
                <c:pt idx="57">
                  <c:v>Oct</c:v>
                </c:pt>
                <c:pt idx="58">
                  <c:v>Nov </c:v>
                </c:pt>
                <c:pt idx="59">
                  <c:v>Dec</c:v>
                </c:pt>
              </c:strCache>
            </c:strRef>
          </c:cat>
          <c:val>
            <c:numRef>
              <c:f>Summary!$C$30:$BJ$30</c:f>
              <c:numCache>
                <c:formatCode>0.0%</c:formatCode>
                <c:ptCount val="60"/>
                <c:pt idx="0">
                  <c:v>0.5739900673400673</c:v>
                </c:pt>
                <c:pt idx="1">
                  <c:v>0.52571630432044247</c:v>
                </c:pt>
                <c:pt idx="2">
                  <c:v>0.48395771351257616</c:v>
                </c:pt>
                <c:pt idx="3">
                  <c:v>0.43488100163535282</c:v>
                </c:pt>
                <c:pt idx="4">
                  <c:v>0.40073083172477914</c:v>
                </c:pt>
                <c:pt idx="5">
                  <c:v>0.369297670831636</c:v>
                </c:pt>
                <c:pt idx="6">
                  <c:v>0.34460555878514765</c:v>
                </c:pt>
                <c:pt idx="7">
                  <c:v>0.32145106319600242</c:v>
                </c:pt>
                <c:pt idx="8">
                  <c:v>0.29976044727086054</c:v>
                </c:pt>
                <c:pt idx="9">
                  <c:v>0.282844251022774</c:v>
                </c:pt>
                <c:pt idx="10">
                  <c:v>0.26677996078393096</c:v>
                </c:pt>
                <c:pt idx="11">
                  <c:v>0.25154331902221672</c:v>
                </c:pt>
                <c:pt idx="12">
                  <c:v>0.24349141306849334</c:v>
                </c:pt>
                <c:pt idx="13">
                  <c:v>0.22647307212281731</c:v>
                </c:pt>
                <c:pt idx="14">
                  <c:v>0.21321055242805065</c:v>
                </c:pt>
                <c:pt idx="15">
                  <c:v>0.20071601836167421</c:v>
                </c:pt>
                <c:pt idx="16">
                  <c:v>0.18900375059950358</c:v>
                </c:pt>
                <c:pt idx="17">
                  <c:v>0.17794757154312632</c:v>
                </c:pt>
                <c:pt idx="18">
                  <c:v>0.16752322770652803</c:v>
                </c:pt>
                <c:pt idx="19">
                  <c:v>0.15770542227271667</c:v>
                </c:pt>
                <c:pt idx="20">
                  <c:v>0.29847860892014899</c:v>
                </c:pt>
                <c:pt idx="21">
                  <c:v>0.28046292140355478</c:v>
                </c:pt>
                <c:pt idx="22">
                  <c:v>0.26354440848248584</c:v>
                </c:pt>
                <c:pt idx="23">
                  <c:v>0.24871496289611963</c:v>
                </c:pt>
                <c:pt idx="24">
                  <c:v>0.25611960489507946</c:v>
                </c:pt>
                <c:pt idx="25">
                  <c:v>0.2770325879240752</c:v>
                </c:pt>
                <c:pt idx="26">
                  <c:v>0.26017047069101851</c:v>
                </c:pt>
                <c:pt idx="27">
                  <c:v>0.24436332769918026</c:v>
                </c:pt>
                <c:pt idx="28">
                  <c:v>0.22956335780963691</c:v>
                </c:pt>
                <c:pt idx="29">
                  <c:v>0.2157207672894686</c:v>
                </c:pt>
                <c:pt idx="30">
                  <c:v>0.20276758758835564</c:v>
                </c:pt>
                <c:pt idx="31">
                  <c:v>0.19084710914504244</c:v>
                </c:pt>
                <c:pt idx="32">
                  <c:v>0.19417282528423771</c:v>
                </c:pt>
                <c:pt idx="33">
                  <c:v>0.18381105252701763</c:v>
                </c:pt>
                <c:pt idx="34">
                  <c:v>0.17307565354862528</c:v>
                </c:pt>
                <c:pt idx="35">
                  <c:v>0.17401154562926233</c:v>
                </c:pt>
                <c:pt idx="36">
                  <c:v>0.16412297424976069</c:v>
                </c:pt>
                <c:pt idx="37">
                  <c:v>0.15515985196055679</c:v>
                </c:pt>
                <c:pt idx="38">
                  <c:v>0.14626566489994525</c:v>
                </c:pt>
                <c:pt idx="39">
                  <c:v>0.1379542004453912</c:v>
                </c:pt>
                <c:pt idx="40">
                  <c:v>0.13029713196911338</c:v>
                </c:pt>
                <c:pt idx="41">
                  <c:v>0.12302932317134647</c:v>
                </c:pt>
                <c:pt idx="42">
                  <c:v>0.11623417429346447</c:v>
                </c:pt>
                <c:pt idx="43">
                  <c:v>0.10997179017659947</c:v>
                </c:pt>
                <c:pt idx="44">
                  <c:v>0.10402181636144685</c:v>
                </c:pt>
                <c:pt idx="45">
                  <c:v>9.8798561664750012E-2</c:v>
                </c:pt>
                <c:pt idx="46">
                  <c:v>9.3690903774962517E-2</c:v>
                </c:pt>
                <c:pt idx="47">
                  <c:v>8.8785404533834031E-2</c:v>
                </c:pt>
                <c:pt idx="48">
                  <c:v>8.4008231274356915E-2</c:v>
                </c:pt>
                <c:pt idx="49">
                  <c:v>8.001409550427116E-2</c:v>
                </c:pt>
                <c:pt idx="50">
                  <c:v>7.615387467929173E-2</c:v>
                </c:pt>
                <c:pt idx="51">
                  <c:v>7.2351045525967425E-2</c:v>
                </c:pt>
                <c:pt idx="52">
                  <c:v>7.8713619635450843E-2</c:v>
                </c:pt>
                <c:pt idx="53">
                  <c:v>7.6024775950972664E-2</c:v>
                </c:pt>
                <c:pt idx="54">
                  <c:v>7.2609236215489148E-2</c:v>
                </c:pt>
                <c:pt idx="55">
                  <c:v>6.9163340603269202E-2</c:v>
                </c:pt>
                <c:pt idx="56">
                  <c:v>6.590437849977529E-2</c:v>
                </c:pt>
                <c:pt idx="57">
                  <c:v>6.2793697888727032E-2</c:v>
                </c:pt>
                <c:pt idx="58">
                  <c:v>6.010971006436084E-2</c:v>
                </c:pt>
                <c:pt idx="59">
                  <c:v>5.7416140418954549E-2</c:v>
                </c:pt>
              </c:numCache>
            </c:numRef>
          </c:val>
        </c:ser>
        <c:ser>
          <c:idx val="0"/>
          <c:order val="5"/>
          <c:tx>
            <c:strRef>
              <c:f>Summary!$B$31</c:f>
              <c:strCache>
                <c:ptCount val="1"/>
                <c:pt idx="0">
                  <c:v>EBITDA </c:v>
                </c:pt>
              </c:strCache>
            </c:strRef>
          </c:tx>
          <c:marker>
            <c:symbol val="none"/>
          </c:marker>
          <c:cat>
            <c:strRef>
              <c:f>Summary!$C$25:$BJ$25</c:f>
              <c:strCache>
                <c:ptCount val="60"/>
                <c:pt idx="0">
                  <c:v>Jan </c:v>
                </c:pt>
                <c:pt idx="1">
                  <c:v>Feb </c:v>
                </c:pt>
                <c:pt idx="2">
                  <c:v>Mar </c:v>
                </c:pt>
                <c:pt idx="3">
                  <c:v>Apr </c:v>
                </c:pt>
                <c:pt idx="4">
                  <c:v>May </c:v>
                </c:pt>
                <c:pt idx="5">
                  <c:v>Jun 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 </c:v>
                </c:pt>
                <c:pt idx="11">
                  <c:v>Dec</c:v>
                </c:pt>
                <c:pt idx="12">
                  <c:v>Jan </c:v>
                </c:pt>
                <c:pt idx="13">
                  <c:v>Feb </c:v>
                </c:pt>
                <c:pt idx="14">
                  <c:v>Mar </c:v>
                </c:pt>
                <c:pt idx="15">
                  <c:v>Apr </c:v>
                </c:pt>
                <c:pt idx="16">
                  <c:v>May </c:v>
                </c:pt>
                <c:pt idx="17">
                  <c:v>Jun 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 </c:v>
                </c:pt>
                <c:pt idx="23">
                  <c:v>Dec</c:v>
                </c:pt>
                <c:pt idx="24">
                  <c:v>Jan </c:v>
                </c:pt>
                <c:pt idx="25">
                  <c:v>Feb </c:v>
                </c:pt>
                <c:pt idx="26">
                  <c:v>Mar </c:v>
                </c:pt>
                <c:pt idx="27">
                  <c:v>Apr </c:v>
                </c:pt>
                <c:pt idx="28">
                  <c:v>May </c:v>
                </c:pt>
                <c:pt idx="29">
                  <c:v>Jun </c:v>
                </c:pt>
                <c:pt idx="30">
                  <c:v>July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 </c:v>
                </c:pt>
                <c:pt idx="35">
                  <c:v>Dec</c:v>
                </c:pt>
                <c:pt idx="36">
                  <c:v>Jan </c:v>
                </c:pt>
                <c:pt idx="37">
                  <c:v>Feb </c:v>
                </c:pt>
                <c:pt idx="38">
                  <c:v>Mar </c:v>
                </c:pt>
                <c:pt idx="39">
                  <c:v>Apr </c:v>
                </c:pt>
                <c:pt idx="40">
                  <c:v>May </c:v>
                </c:pt>
                <c:pt idx="41">
                  <c:v>Jun </c:v>
                </c:pt>
                <c:pt idx="42">
                  <c:v>July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 </c:v>
                </c:pt>
                <c:pt idx="47">
                  <c:v>Dec</c:v>
                </c:pt>
                <c:pt idx="48">
                  <c:v>Jan </c:v>
                </c:pt>
                <c:pt idx="49">
                  <c:v>Feb </c:v>
                </c:pt>
                <c:pt idx="50">
                  <c:v>Mar </c:v>
                </c:pt>
                <c:pt idx="51">
                  <c:v>Apr </c:v>
                </c:pt>
                <c:pt idx="52">
                  <c:v>May </c:v>
                </c:pt>
                <c:pt idx="53">
                  <c:v>Jun </c:v>
                </c:pt>
                <c:pt idx="54">
                  <c:v>July</c:v>
                </c:pt>
                <c:pt idx="55">
                  <c:v>Aug</c:v>
                </c:pt>
                <c:pt idx="56">
                  <c:v>Sept</c:v>
                </c:pt>
                <c:pt idx="57">
                  <c:v>Oct</c:v>
                </c:pt>
                <c:pt idx="58">
                  <c:v>Nov </c:v>
                </c:pt>
                <c:pt idx="59">
                  <c:v>Dec</c:v>
                </c:pt>
              </c:strCache>
            </c:strRef>
          </c:cat>
          <c:val>
            <c:numRef>
              <c:f>Summary!$C$31:$BJ$31</c:f>
              <c:numCache>
                <c:formatCode>0.0%</c:formatCode>
                <c:ptCount val="60"/>
                <c:pt idx="0">
                  <c:v>-2.0293238211279458</c:v>
                </c:pt>
                <c:pt idx="1">
                  <c:v>-0.77930849124580126</c:v>
                </c:pt>
                <c:pt idx="2">
                  <c:v>-0.67826371612607794</c:v>
                </c:pt>
                <c:pt idx="3">
                  <c:v>-0.82862498106131555</c:v>
                </c:pt>
                <c:pt idx="4">
                  <c:v>-0.64939022872902152</c:v>
                </c:pt>
                <c:pt idx="5">
                  <c:v>-0.55899306490002831</c:v>
                </c:pt>
                <c:pt idx="6">
                  <c:v>-0.4886634291734257</c:v>
                </c:pt>
                <c:pt idx="7">
                  <c:v>-0.4065972313755799</c:v>
                </c:pt>
                <c:pt idx="8">
                  <c:v>-0.34459382415145134</c:v>
                </c:pt>
                <c:pt idx="9">
                  <c:v>-0.29701882203924046</c:v>
                </c:pt>
                <c:pt idx="10">
                  <c:v>-0.25177214640004714</c:v>
                </c:pt>
                <c:pt idx="11">
                  <c:v>-0.20879010038317095</c:v>
                </c:pt>
                <c:pt idx="12">
                  <c:v>-0.24135794318277223</c:v>
                </c:pt>
                <c:pt idx="13">
                  <c:v>-0.16691169194055214</c:v>
                </c:pt>
                <c:pt idx="14">
                  <c:v>-0.12616786654257375</c:v>
                </c:pt>
                <c:pt idx="15">
                  <c:v>-9.1139867728995821E-2</c:v>
                </c:pt>
                <c:pt idx="16">
                  <c:v>-6.3007548149575571E-2</c:v>
                </c:pt>
                <c:pt idx="17">
                  <c:v>-3.437003518327239E-2</c:v>
                </c:pt>
                <c:pt idx="18">
                  <c:v>-0.22932217909127542</c:v>
                </c:pt>
                <c:pt idx="19">
                  <c:v>-6.2861120315890529E-2</c:v>
                </c:pt>
                <c:pt idx="20">
                  <c:v>-0.32339515656393691</c:v>
                </c:pt>
                <c:pt idx="21">
                  <c:v>-0.26084668162791474</c:v>
                </c:pt>
                <c:pt idx="22">
                  <c:v>-0.21697166864108208</c:v>
                </c:pt>
                <c:pt idx="23">
                  <c:v>-0.32235749352674958</c:v>
                </c:pt>
                <c:pt idx="24">
                  <c:v>-0.26947045804361514</c:v>
                </c:pt>
                <c:pt idx="25">
                  <c:v>-0.33018019391120701</c:v>
                </c:pt>
                <c:pt idx="26">
                  <c:v>-0.25993679331021935</c:v>
                </c:pt>
                <c:pt idx="27">
                  <c:v>-0.239883918860335</c:v>
                </c:pt>
                <c:pt idx="28">
                  <c:v>-0.19341104349480834</c:v>
                </c:pt>
                <c:pt idx="29">
                  <c:v>-0.14979865879410323</c:v>
                </c:pt>
                <c:pt idx="30">
                  <c:v>-0.21142546324695843</c:v>
                </c:pt>
                <c:pt idx="31">
                  <c:v>-0.1240167063298459</c:v>
                </c:pt>
                <c:pt idx="32">
                  <c:v>-0.12157959763668827</c:v>
                </c:pt>
                <c:pt idx="33">
                  <c:v>-8.474021419615213E-2</c:v>
                </c:pt>
                <c:pt idx="34">
                  <c:v>-4.811108086022256E-2</c:v>
                </c:pt>
                <c:pt idx="35">
                  <c:v>-0.13673735372812323</c:v>
                </c:pt>
                <c:pt idx="36">
                  <c:v>-4.813149197318789E-2</c:v>
                </c:pt>
                <c:pt idx="37">
                  <c:v>-7.3177831495998741E-2</c:v>
                </c:pt>
                <c:pt idx="38">
                  <c:v>-3.7409044990699497E-2</c:v>
                </c:pt>
                <c:pt idx="39">
                  <c:v>-1.6779790068825629E-2</c:v>
                </c:pt>
                <c:pt idx="40">
                  <c:v>-4.0146826204688235E-2</c:v>
                </c:pt>
                <c:pt idx="41">
                  <c:v>2.4575304711016141E-2</c:v>
                </c:pt>
                <c:pt idx="42">
                  <c:v>4.3342210033904482E-2</c:v>
                </c:pt>
                <c:pt idx="43">
                  <c:v>1.9057176300096734E-2</c:v>
                </c:pt>
                <c:pt idx="44">
                  <c:v>8.0654506321010219E-2</c:v>
                </c:pt>
                <c:pt idx="45">
                  <c:v>6.9099346482913743E-2</c:v>
                </c:pt>
                <c:pt idx="46">
                  <c:v>7.3349519801287663E-2</c:v>
                </c:pt>
                <c:pt idx="47">
                  <c:v>6.3548731194276606E-2</c:v>
                </c:pt>
                <c:pt idx="48">
                  <c:v>9.9973882877071318E-2</c:v>
                </c:pt>
                <c:pt idx="49">
                  <c:v>9.5118998914880487E-2</c:v>
                </c:pt>
                <c:pt idx="50">
                  <c:v>0.13075140824147585</c:v>
                </c:pt>
                <c:pt idx="51">
                  <c:v>0.14687389421469399</c:v>
                </c:pt>
                <c:pt idx="52">
                  <c:v>0.12125304306542273</c:v>
                </c:pt>
                <c:pt idx="53">
                  <c:v>0.14767253388867102</c:v>
                </c:pt>
                <c:pt idx="54">
                  <c:v>0.12596977147135335</c:v>
                </c:pt>
                <c:pt idx="55">
                  <c:v>0.15671307822789096</c:v>
                </c:pt>
                <c:pt idx="56">
                  <c:v>0.15244595418103984</c:v>
                </c:pt>
                <c:pt idx="57">
                  <c:v>0.16348523559254557</c:v>
                </c:pt>
                <c:pt idx="58">
                  <c:v>0.17800087423778144</c:v>
                </c:pt>
                <c:pt idx="59">
                  <c:v>0.17455149144990728</c:v>
                </c:pt>
              </c:numCache>
            </c:numRef>
          </c:val>
        </c:ser>
        <c:marker val="1"/>
        <c:axId val="111998080"/>
        <c:axId val="112000384"/>
      </c:lineChart>
      <c:catAx>
        <c:axId val="111998080"/>
        <c:scaling>
          <c:orientation val="minMax"/>
        </c:scaling>
        <c:axPos val="b"/>
        <c:tickLblPos val="nextTo"/>
        <c:txPr>
          <a:bodyPr rot="-3000000"/>
          <a:lstStyle/>
          <a:p>
            <a:pPr>
              <a:defRPr sz="1050"/>
            </a:pPr>
            <a:endParaRPr lang="en-US"/>
          </a:p>
        </c:txPr>
        <c:crossAx val="112000384"/>
        <c:crosses val="autoZero"/>
        <c:auto val="1"/>
        <c:lblAlgn val="ctr"/>
        <c:lblOffset val="100"/>
      </c:catAx>
      <c:valAx>
        <c:axId val="112000384"/>
        <c:scaling>
          <c:orientation val="minMax"/>
          <c:max val="1"/>
          <c:min val="-0.70000000000000129"/>
        </c:scaling>
        <c:axPos val="l"/>
        <c:majorGridlines/>
        <c:numFmt formatCode="0.0%" sourceLinked="1"/>
        <c:tickLblPos val="nextTo"/>
        <c:crossAx val="111998080"/>
        <c:crossesAt val="1"/>
        <c:crossBetween val="midCat"/>
      </c:valAx>
    </c:plotArea>
    <c:legend>
      <c:legendPos val="b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</c:chart>
  <c:printSettings>
    <c:headerFooter/>
    <c:pageMargins b="0.75000000000000533" l="0.70000000000000329" r="0.70000000000000329" t="0.750000000000005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104774</xdr:rowOff>
    </xdr:from>
    <xdr:to>
      <xdr:col>20</xdr:col>
      <xdr:colOff>171450</xdr:colOff>
      <xdr:row>23</xdr:row>
      <xdr:rowOff>35719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71437</xdr:colOff>
      <xdr:row>25</xdr:row>
      <xdr:rowOff>59530</xdr:rowOff>
    </xdr:from>
    <xdr:to>
      <xdr:col>20</xdr:col>
      <xdr:colOff>154781</xdr:colOff>
      <xdr:row>48</xdr:row>
      <xdr:rowOff>95249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inlebaron-mbp\Library\Mail%20Downloads\PSDB\Ingrid\BOD\3-16-00\Ingrid\Business\Peakstone\Dec99\My%20Documents\Sylantro\Board%20Meetings\Jul99\99Model.Jul99.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inlebaron-mbp\Library\Mail%20Downloads\PSDA\Finance\Accounting%20Docs\close00\0600\Kaplan's%20PTO%20Accrual%20Model%20Apr%20200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an 99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ookup Tables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" name="Table5" displayName="Table5" ref="A2:M62" totalsRowShown="0" headerRowDxfId="14" dataDxfId="13">
  <autoFilter ref="A2:M62"/>
  <tableColumns count="13">
    <tableColumn id="1" name="Column1" dataDxfId="12"/>
    <tableColumn id="2" name="Column2" dataDxfId="11"/>
    <tableColumn id="3" name="Column3" dataDxfId="10"/>
    <tableColumn id="4" name="Column4" dataDxfId="9"/>
    <tableColumn id="5" name="Column5" dataDxfId="8"/>
    <tableColumn id="6" name="Column6" dataDxfId="7"/>
    <tableColumn id="7" name="Column7" dataDxfId="6"/>
    <tableColumn id="8" name="Column8" dataDxfId="5"/>
    <tableColumn id="9" name="Column9" dataDxfId="4"/>
    <tableColumn id="10" name="Column10" dataDxfId="3"/>
    <tableColumn id="11" name="Column11" dataDxfId="2"/>
    <tableColumn id="12" name="Column12" dataDxfId="1"/>
    <tableColumn id="13" name="Column13" data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32"/>
  <sheetViews>
    <sheetView topLeftCell="B1" workbookViewId="0">
      <selection activeCell="F28" sqref="F28"/>
    </sheetView>
  </sheetViews>
  <sheetFormatPr defaultColWidth="8.85546875" defaultRowHeight="15"/>
  <cols>
    <col min="1" max="1" width="3" style="5" customWidth="1"/>
    <col min="2" max="2" width="22.7109375" style="5" customWidth="1"/>
    <col min="3" max="3" width="11.7109375" style="3" bestFit="1" customWidth="1"/>
    <col min="4" max="6" width="11.42578125" style="3" bestFit="1" customWidth="1"/>
    <col min="7" max="23" width="11.42578125" style="3" customWidth="1"/>
    <col min="24" max="24" width="11.42578125" bestFit="1" customWidth="1"/>
  </cols>
  <sheetData>
    <row r="1" spans="1:24" s="129" customFormat="1" ht="18.75">
      <c r="A1" s="171" t="s">
        <v>176</v>
      </c>
      <c r="B1" s="174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</row>
    <row r="2" spans="1:24">
      <c r="A2" s="4" t="s">
        <v>177</v>
      </c>
      <c r="B2" s="1"/>
    </row>
    <row r="3" spans="1:24">
      <c r="A3" s="9"/>
      <c r="B3" s="9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</row>
    <row r="4" spans="1:24">
      <c r="A4" s="10"/>
      <c r="B4" s="10"/>
      <c r="C4" s="131" t="s">
        <v>15</v>
      </c>
      <c r="D4" s="132" t="s">
        <v>16</v>
      </c>
      <c r="E4" s="132" t="s">
        <v>17</v>
      </c>
      <c r="F4" s="132" t="s">
        <v>18</v>
      </c>
      <c r="G4" s="132" t="s">
        <v>220</v>
      </c>
      <c r="H4" s="132" t="s">
        <v>221</v>
      </c>
      <c r="I4" s="132" t="s">
        <v>222</v>
      </c>
      <c r="J4" s="132" t="s">
        <v>223</v>
      </c>
      <c r="K4" s="132" t="s">
        <v>224</v>
      </c>
      <c r="L4" s="132" t="s">
        <v>225</v>
      </c>
      <c r="M4" s="132" t="s">
        <v>226</v>
      </c>
      <c r="N4" s="132" t="s">
        <v>227</v>
      </c>
      <c r="O4" s="132" t="s">
        <v>228</v>
      </c>
      <c r="P4" s="132" t="s">
        <v>229</v>
      </c>
      <c r="Q4" s="132" t="s">
        <v>230</v>
      </c>
      <c r="R4" s="132" t="s">
        <v>231</v>
      </c>
      <c r="S4" s="132" t="s">
        <v>232</v>
      </c>
      <c r="T4" s="132" t="s">
        <v>233</v>
      </c>
      <c r="U4" s="132" t="s">
        <v>234</v>
      </c>
      <c r="V4" s="132" t="s">
        <v>235</v>
      </c>
      <c r="W4" s="132"/>
      <c r="X4" s="132" t="s">
        <v>13</v>
      </c>
    </row>
    <row r="5" spans="1:24">
      <c r="B5" s="9" t="s">
        <v>19</v>
      </c>
      <c r="C5" s="72">
        <f>'Contractor Pro Forma'!BP8</f>
        <v>51799.991464397004</v>
      </c>
      <c r="D5" s="72">
        <f>'Contractor Pro Forma'!BQ8</f>
        <v>68417.783578970571</v>
      </c>
      <c r="E5" s="72">
        <f>'Contractor Pro Forma'!BR8</f>
        <v>85607.111644023826</v>
      </c>
      <c r="F5" s="72">
        <f>'Contractor Pro Forma'!BS8</f>
        <v>103549.60587389114</v>
      </c>
      <c r="G5" s="72">
        <f>'Contractor Pro Forma'!BT8</f>
        <v>109112.79163830966</v>
      </c>
      <c r="H5" s="72">
        <f>'Contractor Pro Forma'!BU8</f>
        <v>115092.03855029772</v>
      </c>
      <c r="I5" s="72">
        <f>'Contractor Pro Forma'!BV8</f>
        <v>121523.75183999747</v>
      </c>
      <c r="J5" s="72">
        <f>'Contractor Pro Forma'!BW8</f>
        <v>129326.3787821157</v>
      </c>
      <c r="K5" s="72">
        <f>'Contractor Pro Forma'!BX8</f>
        <v>137692.02946352665</v>
      </c>
      <c r="L5" s="72">
        <f>'Contractor Pro Forma'!BY8</f>
        <v>146656.36084830787</v>
      </c>
      <c r="M5" s="72">
        <f>'Contractor Pro Forma'!BZ8</f>
        <v>156256.73556020117</v>
      </c>
      <c r="N5" s="72">
        <f>'Contractor Pro Forma'!CA8</f>
        <v>166532.27631897494</v>
      </c>
      <c r="O5" s="72">
        <f>'Contractor Pro Forma'!CB8</f>
        <v>177523.92193717088</v>
      </c>
      <c r="P5" s="72">
        <f>'Contractor Pro Forma'!CC8</f>
        <v>189274.48504867611</v>
      </c>
      <c r="Q5" s="72">
        <f>'Contractor Pro Forma'!CD8</f>
        <v>201828.71175833384</v>
      </c>
      <c r="R5" s="72">
        <f>'Contractor Pro Forma'!CE8</f>
        <v>215233.34342011411</v>
      </c>
      <c r="S5" s="72">
        <f>'Contractor Pro Forma'!CF8</f>
        <v>229550.36220851523</v>
      </c>
      <c r="T5" s="72">
        <f>'Contractor Pro Forma'!CG8</f>
        <v>244844.87158785373</v>
      </c>
      <c r="U5" s="72">
        <f>'Contractor Pro Forma'!CH8</f>
        <v>261185.13968472835</v>
      </c>
      <c r="V5" s="72">
        <f>'Contractor Pro Forma'!CI8</f>
        <v>278629.45711085049</v>
      </c>
      <c r="W5" s="72"/>
      <c r="X5" s="72">
        <f>SUM(C5:F5)</f>
        <v>309374.49256128253</v>
      </c>
    </row>
    <row r="6" spans="1:24">
      <c r="B6" s="9" t="s">
        <v>23</v>
      </c>
      <c r="C6" s="72">
        <f>'Contractor Pro Forma'!BP13</f>
        <v>38354.246668793268</v>
      </c>
      <c r="D6" s="72">
        <f>'Contractor Pro Forma'!BQ13</f>
        <v>56148.853860264979</v>
      </c>
      <c r="E6" s="72">
        <f>'Contractor Pro Forma'!BR13</f>
        <v>62203.488886903899</v>
      </c>
      <c r="F6" s="72">
        <f>'Contractor Pro Forma'!BS13</f>
        <v>68793.428100165402</v>
      </c>
      <c r="G6" s="72">
        <f>'Contractor Pro Forma'!BT13</f>
        <v>73118.479538346844</v>
      </c>
      <c r="H6" s="72">
        <f>'Contractor Pro Forma'!BU13</f>
        <v>77164.651219269828</v>
      </c>
      <c r="I6" s="72">
        <f>'Contractor Pro Forma'!BV13</f>
        <v>81321.995320931426</v>
      </c>
      <c r="J6" s="72">
        <f>'Contractor Pro Forma'!BW13</f>
        <v>83842.375475702371</v>
      </c>
      <c r="K6" s="72">
        <f>'Contractor Pro Forma'!BX13</f>
        <v>87088.391391684214</v>
      </c>
      <c r="L6" s="72">
        <f>'Contractor Pro Forma'!BY13</f>
        <v>90699.839067415392</v>
      </c>
      <c r="M6" s="72">
        <f>'Contractor Pro Forma'!BZ13</f>
        <v>98429.363602901562</v>
      </c>
      <c r="N6" s="72">
        <f>'Contractor Pro Forma'!CA13</f>
        <v>106427.8977670075</v>
      </c>
      <c r="O6" s="72">
        <f>'Contractor Pro Forma'!CB13</f>
        <v>123532.41747428966</v>
      </c>
      <c r="P6" s="72">
        <f>'Contractor Pro Forma'!CC13</f>
        <v>136041.96236632133</v>
      </c>
      <c r="Q6" s="72">
        <f>'Contractor Pro Forma'!CD13</f>
        <v>148754.67201935832</v>
      </c>
      <c r="R6" s="72">
        <f>'Contractor Pro Forma'!CE13</f>
        <v>159790.01914780302</v>
      </c>
      <c r="S6" s="72">
        <f>'Contractor Pro Forma'!CF13</f>
        <v>170933.03336801112</v>
      </c>
      <c r="T6" s="72">
        <f>'Contractor Pro Forma'!CG13</f>
        <v>185420.47235755413</v>
      </c>
      <c r="U6" s="72">
        <f>'Contractor Pro Forma'!CH13</f>
        <v>193167.7063762467</v>
      </c>
      <c r="V6" s="72">
        <f>'Contractor Pro Forma'!CI13</f>
        <v>205081.75652313567</v>
      </c>
      <c r="W6" s="72"/>
      <c r="X6" s="72">
        <f t="shared" ref="X6:X11" si="0">SUM(C6:F6)</f>
        <v>225500.01751612755</v>
      </c>
    </row>
    <row r="7" spans="1:24">
      <c r="B7" s="9" t="s">
        <v>27</v>
      </c>
      <c r="C7" s="72">
        <f>'Contractor Pro Forma'!BP14</f>
        <v>13445.744795603736</v>
      </c>
      <c r="D7" s="72">
        <f>'Contractor Pro Forma'!BQ14</f>
        <v>12268.929718705593</v>
      </c>
      <c r="E7" s="72">
        <f>'Contractor Pro Forma'!BR14</f>
        <v>23403.622757119927</v>
      </c>
      <c r="F7" s="72">
        <f>'Contractor Pro Forma'!BS14</f>
        <v>34756.177773725736</v>
      </c>
      <c r="G7" s="72">
        <f>'Contractor Pro Forma'!BT14</f>
        <v>35994.312099962815</v>
      </c>
      <c r="H7" s="72">
        <f>'Contractor Pro Forma'!BU14</f>
        <v>37927.387331027887</v>
      </c>
      <c r="I7" s="72">
        <f>'Contractor Pro Forma'!BV14</f>
        <v>40201.756519066039</v>
      </c>
      <c r="J7" s="72">
        <f>'Contractor Pro Forma'!BW14</f>
        <v>45484.003306413331</v>
      </c>
      <c r="K7" s="72">
        <f>'Contractor Pro Forma'!BX14</f>
        <v>50603.638071842433</v>
      </c>
      <c r="L7" s="72">
        <f>'Contractor Pro Forma'!BY14</f>
        <v>55956.521780892479</v>
      </c>
      <c r="M7" s="72">
        <f>'Contractor Pro Forma'!BZ14</f>
        <v>57827.371957299605</v>
      </c>
      <c r="N7" s="72">
        <f>'Contractor Pro Forma'!CA14</f>
        <v>60104.378551967442</v>
      </c>
      <c r="O7" s="72">
        <f>'Contractor Pro Forma'!CB14</f>
        <v>53991.504462881217</v>
      </c>
      <c r="P7" s="72">
        <f>'Contractor Pro Forma'!CC14</f>
        <v>53232.522682354786</v>
      </c>
      <c r="Q7" s="72">
        <f>'Contractor Pro Forma'!CD14</f>
        <v>53074.039738975524</v>
      </c>
      <c r="R7" s="72">
        <f>'Contractor Pro Forma'!CE14</f>
        <v>55443.324272311089</v>
      </c>
      <c r="S7" s="72">
        <f>'Contractor Pro Forma'!CF14</f>
        <v>58617.328840504109</v>
      </c>
      <c r="T7" s="72">
        <f>'Contractor Pro Forma'!CG14</f>
        <v>59424.399230299605</v>
      </c>
      <c r="U7" s="72">
        <f>'Contractor Pro Forma'!CH14</f>
        <v>68017.433308481646</v>
      </c>
      <c r="V7" s="72">
        <f>'Contractor Pro Forma'!CI14</f>
        <v>73547.700587714819</v>
      </c>
      <c r="W7" s="72"/>
      <c r="X7" s="72">
        <f t="shared" si="0"/>
        <v>83874.475045154992</v>
      </c>
    </row>
    <row r="8" spans="1:24">
      <c r="B8" s="9" t="s">
        <v>104</v>
      </c>
      <c r="C8" s="72">
        <f>'Contractor Pro Forma'!BP20</f>
        <v>23965</v>
      </c>
      <c r="D8" s="72">
        <f>'Contractor Pro Forma'!BQ20</f>
        <v>8670</v>
      </c>
      <c r="E8" s="72">
        <f>'Contractor Pro Forma'!BR20</f>
        <v>6970</v>
      </c>
      <c r="F8" s="72">
        <f>'Contractor Pro Forma'!BS20</f>
        <v>6970</v>
      </c>
      <c r="G8" s="72">
        <f>'Contractor Pro Forma'!BT20</f>
        <v>6875</v>
      </c>
      <c r="H8" s="72">
        <f>'Contractor Pro Forma'!BU20</f>
        <v>6097.1428599999999</v>
      </c>
      <c r="I8" s="72">
        <f>'Contractor Pro Forma'!BV20</f>
        <v>5319.2857100000001</v>
      </c>
      <c r="J8" s="72">
        <f>'Contractor Pro Forma'!BW20</f>
        <v>4636.42857</v>
      </c>
      <c r="K8" s="72">
        <f>'Contractor Pro Forma'!BX20</f>
        <v>4636.42857</v>
      </c>
      <c r="L8" s="72">
        <f>'Contractor Pro Forma'!BY20</f>
        <v>4636.42857</v>
      </c>
      <c r="M8" s="72">
        <f>'Contractor Pro Forma'!BZ20</f>
        <v>13169.7619</v>
      </c>
      <c r="N8" s="72">
        <f>'Contractor Pro Forma'!CA20</f>
        <v>14203.095240000001</v>
      </c>
      <c r="O8" s="72">
        <f>'Contractor Pro Forma'!CB20</f>
        <v>15236.42857</v>
      </c>
      <c r="P8" s="72">
        <f>'Contractor Pro Forma'!CC20</f>
        <v>7736.42857</v>
      </c>
      <c r="Q8" s="72">
        <f>'Contractor Pro Forma'!CD20</f>
        <v>7736.42857</v>
      </c>
      <c r="R8" s="72">
        <f>'Contractor Pro Forma'!CE20</f>
        <v>11936.42857</v>
      </c>
      <c r="S8" s="72">
        <f>'Contractor Pro Forma'!CF20</f>
        <v>16479.28571</v>
      </c>
      <c r="T8" s="72">
        <f>'Contractor Pro Forma'!CG20</f>
        <v>23952.14286</v>
      </c>
      <c r="U8" s="72">
        <f>'Contractor Pro Forma'!CH20</f>
        <v>25525</v>
      </c>
      <c r="V8" s="72">
        <f>'Contractor Pro Forma'!CI20</f>
        <v>26755</v>
      </c>
      <c r="W8" s="72"/>
      <c r="X8" s="72">
        <f t="shared" si="0"/>
        <v>46575</v>
      </c>
    </row>
    <row r="9" spans="1:24">
      <c r="B9" s="9" t="s">
        <v>32</v>
      </c>
      <c r="C9" s="72">
        <f>'Contractor Pro Forma'!BP27</f>
        <v>20541.763800000001</v>
      </c>
      <c r="D9" s="72">
        <f>'Contractor Pro Forma'!BQ27</f>
        <v>22191.641520000001</v>
      </c>
      <c r="E9" s="72">
        <f>'Contractor Pro Forma'!BR27</f>
        <v>24052.564989999999</v>
      </c>
      <c r="F9" s="72">
        <f>'Contractor Pro Forma'!BS27</f>
        <v>26163.646400000001</v>
      </c>
      <c r="G9" s="72">
        <f>'Contractor Pro Forma'!BT27</f>
        <v>26955.470099999999</v>
      </c>
      <c r="H9" s="72">
        <f>'Contractor Pro Forma'!BU27</f>
        <v>27774.5111</v>
      </c>
      <c r="I9" s="72">
        <f>'Contractor Pro Forma'!BV27</f>
        <v>28645.263480000001</v>
      </c>
      <c r="J9" s="72">
        <f>'Contractor Pro Forma'!BW27</f>
        <v>29669.527460000001</v>
      </c>
      <c r="K9" s="72">
        <f>'Contractor Pro Forma'!BX27</f>
        <v>31047.88682</v>
      </c>
      <c r="L9" s="72">
        <f>'Contractor Pro Forma'!BY27</f>
        <v>32680.078010000001</v>
      </c>
      <c r="M9" s="72">
        <f>'Contractor Pro Forma'!BZ27</f>
        <v>34465.160750000003</v>
      </c>
      <c r="N9" s="72">
        <f>'Contractor Pro Forma'!CA27</f>
        <v>36254.932780000003</v>
      </c>
      <c r="O9" s="72">
        <f>'Contractor Pro Forma'!CB27</f>
        <v>38146.08223</v>
      </c>
      <c r="P9" s="72">
        <f>'Contractor Pro Forma'!CC27</f>
        <v>40143.651879999998</v>
      </c>
      <c r="Q9" s="72">
        <f>'Contractor Pro Forma'!CD27</f>
        <v>42252.869550000003</v>
      </c>
      <c r="R9" s="72">
        <f>'Contractor Pro Forma'!CE27</f>
        <v>44479.152750000001</v>
      </c>
      <c r="S9" s="72">
        <f>'Contractor Pro Forma'!CF27</f>
        <v>45516.234020000004</v>
      </c>
      <c r="T9" s="72">
        <f>'Contractor Pro Forma'!CG27</f>
        <v>46807.739569999998</v>
      </c>
      <c r="U9" s="72">
        <f>'Contractor Pro Forma'!CH27</f>
        <v>48179.445769999998</v>
      </c>
      <c r="V9" s="72">
        <f>'Contractor Pro Forma'!CI27</f>
        <v>50948.427100000001</v>
      </c>
      <c r="W9" s="72"/>
      <c r="X9" s="72">
        <f t="shared" si="0"/>
        <v>92949.616710000002</v>
      </c>
    </row>
    <row r="10" spans="1:24" ht="15.75" thickBot="1">
      <c r="B10" s="9" t="s">
        <v>36</v>
      </c>
      <c r="C10" s="73">
        <f>'Contractor Pro Forma'!BP37</f>
        <v>27214.46994323824</v>
      </c>
      <c r="D10" s="73">
        <f>'Contractor Pro Forma'!BQ37</f>
        <v>27354.978260800155</v>
      </c>
      <c r="E10" s="73">
        <f>'Contractor Pro Forma'!BR37</f>
        <v>27469.28729243276</v>
      </c>
      <c r="F10" s="73">
        <f>'Contractor Pro Forma'!BS37</f>
        <v>27588.604879061379</v>
      </c>
      <c r="G10" s="73">
        <f>'Contractor Pro Forma'!BT37</f>
        <v>27665.600064394759</v>
      </c>
      <c r="H10" s="73">
        <f>'Contractor Pro Forma'!BU37</f>
        <v>27630.362056359481</v>
      </c>
      <c r="I10" s="73">
        <f>'Contractor Pro Forma'!BV37</f>
        <v>27598.132949735984</v>
      </c>
      <c r="J10" s="73">
        <f>'Contractor Pro Forma'!BW37</f>
        <v>27537.571361196697</v>
      </c>
      <c r="K10" s="73">
        <f>'Contractor Pro Forma'!BX37</f>
        <v>27603.106762544863</v>
      </c>
      <c r="L10" s="73">
        <f>'Contractor Pro Forma'!BY37</f>
        <v>27680.347052533209</v>
      </c>
      <c r="M10" s="73">
        <f>'Contractor Pro Forma'!BZ37</f>
        <v>27767.377799234873</v>
      </c>
      <c r="N10" s="73">
        <f>'Contractor Pro Forma'!CA37</f>
        <v>27860.063175508298</v>
      </c>
      <c r="O10" s="73">
        <f>'Contractor Pro Forma'!CB37</f>
        <v>37409.729133891829</v>
      </c>
      <c r="P10" s="73">
        <f>'Contractor Pro Forma'!CC37</f>
        <v>46965.716024484653</v>
      </c>
      <c r="Q10" s="73">
        <f>'Contractor Pro Forma'!CD37</f>
        <v>56528.379044033354</v>
      </c>
      <c r="R10" s="73">
        <f>'Contractor Pro Forma'!CE37</f>
        <v>56727.088701631517</v>
      </c>
      <c r="S10" s="73">
        <f>'Contractor Pro Forma'!CF37</f>
        <v>58758.529490403591</v>
      </c>
      <c r="T10" s="73">
        <f>'Contractor Pro Forma'!CG37</f>
        <v>63961.962424876496</v>
      </c>
      <c r="U10" s="73">
        <f>'Contractor Pro Forma'!CH37</f>
        <v>69088.497557992989</v>
      </c>
      <c r="V10" s="73">
        <f>'Contractor Pro Forma'!CI37</f>
        <v>72393.12602606845</v>
      </c>
      <c r="W10" s="73"/>
      <c r="X10" s="73">
        <f t="shared" si="0"/>
        <v>109627.34037553254</v>
      </c>
    </row>
    <row r="11" spans="1:24" ht="15.75" thickBot="1">
      <c r="B11" s="137" t="s">
        <v>45</v>
      </c>
      <c r="C11" s="133">
        <f>'Contractor Pro Forma'!BP39</f>
        <v>-58275.488947634498</v>
      </c>
      <c r="D11" s="133">
        <f>'Contractor Pro Forma'!BQ39</f>
        <v>-45947.690062094567</v>
      </c>
      <c r="E11" s="133">
        <f>'Contractor Pro Forma'!BR39</f>
        <v>-35088.229525312832</v>
      </c>
      <c r="F11" s="133">
        <f>'Contractor Pro Forma'!BS39</f>
        <v>-25966.07350533564</v>
      </c>
      <c r="G11" s="133">
        <f>'Contractor Pro Forma'!BT39</f>
        <v>-25501.758064431939</v>
      </c>
      <c r="H11" s="133">
        <f>'Contractor Pro Forma'!BU39</f>
        <v>-23574.628685331591</v>
      </c>
      <c r="I11" s="133">
        <f>'Contractor Pro Forma'!BV39</f>
        <v>-21360.92562066995</v>
      </c>
      <c r="J11" s="133">
        <f>'Contractor Pro Forma'!BW39</f>
        <v>-16359.524084783363</v>
      </c>
      <c r="K11" s="133">
        <f>'Contractor Pro Forma'!BX39</f>
        <v>-12683.784080702433</v>
      </c>
      <c r="L11" s="133">
        <f>'Contractor Pro Forma'!BY39</f>
        <v>-9040.3318516407307</v>
      </c>
      <c r="M11" s="133">
        <f>'Contractor Pro Forma'!BZ39</f>
        <v>-17574.928491935265</v>
      </c>
      <c r="N11" s="133">
        <f>'Contractor Pro Forma'!CA39</f>
        <v>-18213.712643540857</v>
      </c>
      <c r="O11" s="133">
        <f>'Contractor Pro Forma'!CB39</f>
        <v>-36800.735471010616</v>
      </c>
      <c r="P11" s="133">
        <f>'Contractor Pro Forma'!CC39</f>
        <v>-41613.273792129854</v>
      </c>
      <c r="Q11" s="133">
        <f>'Contractor Pro Forma'!CD39</f>
        <v>-53443.637425057837</v>
      </c>
      <c r="R11" s="133">
        <f>'Contractor Pro Forma'!CE39</f>
        <v>-57699.345749320433</v>
      </c>
      <c r="S11" s="133">
        <f>'Contractor Pro Forma'!CF39</f>
        <v>-62136.720379899489</v>
      </c>
      <c r="T11" s="133">
        <f>'Contractor Pro Forma'!CG39</f>
        <v>-75297.445624576882</v>
      </c>
      <c r="U11" s="133">
        <f>'Contractor Pro Forma'!CH39</f>
        <v>-74775.510019511334</v>
      </c>
      <c r="V11" s="133">
        <f>'Contractor Pro Forma'!CI39</f>
        <v>-76548.852538353618</v>
      </c>
      <c r="W11" s="133"/>
      <c r="X11" s="133">
        <f t="shared" si="0"/>
        <v>-165277.48204037754</v>
      </c>
    </row>
    <row r="12" spans="1:24">
      <c r="B12"/>
    </row>
    <row r="13" spans="1:24" hidden="1">
      <c r="A13" s="29"/>
      <c r="B13" s="9" t="s">
        <v>19</v>
      </c>
      <c r="C13" s="23">
        <f>'Contractor Pro Forma'!CM8</f>
        <v>1</v>
      </c>
      <c r="D13" s="23">
        <f>'Contractor Pro Forma'!CN8</f>
        <v>0.99999999999999989</v>
      </c>
      <c r="E13" s="23">
        <f>'Contractor Pro Forma'!CO8</f>
        <v>1</v>
      </c>
      <c r="F13" s="23">
        <f>'Contractor Pro Forma'!CP8</f>
        <v>1</v>
      </c>
      <c r="G13" s="23">
        <f>'Contractor Pro Forma'!CQ8</f>
        <v>1</v>
      </c>
      <c r="H13" s="23">
        <f>'Contractor Pro Forma'!CR8</f>
        <v>0</v>
      </c>
      <c r="I13" s="23">
        <f>'Contractor Pro Forma'!CS8</f>
        <v>0</v>
      </c>
      <c r="J13" s="23">
        <f>'Contractor Pro Forma'!CT8</f>
        <v>0</v>
      </c>
      <c r="K13" s="23">
        <f>'Contractor Pro Forma'!CU8</f>
        <v>0</v>
      </c>
      <c r="L13" s="23">
        <f>'Contractor Pro Forma'!CV8</f>
        <v>0</v>
      </c>
      <c r="M13" s="23">
        <f>'Contractor Pro Forma'!CW8</f>
        <v>0</v>
      </c>
      <c r="N13" s="23">
        <f>'Contractor Pro Forma'!CX8</f>
        <v>0</v>
      </c>
      <c r="O13" s="23">
        <f>'Contractor Pro Forma'!CY8</f>
        <v>0</v>
      </c>
      <c r="P13" s="23">
        <f>'Contractor Pro Forma'!CZ8</f>
        <v>0</v>
      </c>
      <c r="Q13" s="23">
        <f>'Contractor Pro Forma'!DA8</f>
        <v>0</v>
      </c>
      <c r="R13" s="23">
        <f>'Contractor Pro Forma'!DB8</f>
        <v>0</v>
      </c>
      <c r="S13" s="23">
        <f>'Contractor Pro Forma'!DC8</f>
        <v>0</v>
      </c>
      <c r="T13" s="23">
        <f>'Contractor Pro Forma'!DD8</f>
        <v>0</v>
      </c>
      <c r="U13" s="23">
        <f>'Contractor Pro Forma'!DE8</f>
        <v>0</v>
      </c>
      <c r="V13" s="23">
        <f>'Contractor Pro Forma'!DF8</f>
        <v>0</v>
      </c>
      <c r="W13" s="23"/>
      <c r="X13" s="23">
        <f>'Contractor Pro Forma'!CQ8</f>
        <v>1</v>
      </c>
    </row>
    <row r="14" spans="1:24" hidden="1">
      <c r="A14"/>
      <c r="B14" s="9" t="s">
        <v>23</v>
      </c>
      <c r="C14" s="23">
        <f>'Contractor Pro Forma'!CM13</f>
        <v>0.74042959437850064</v>
      </c>
      <c r="D14" s="23">
        <f>'Contractor Pro Forma'!CN13</f>
        <v>0.82067630553181681</v>
      </c>
      <c r="E14" s="23">
        <f>'Contractor Pro Forma'!CO13</f>
        <v>0.72661590482764848</v>
      </c>
      <c r="F14" s="23">
        <f>'Contractor Pro Forma'!CP13</f>
        <v>0.66435238955854758</v>
      </c>
      <c r="G14" s="23">
        <f>'Contractor Pro Forma'!CQ13</f>
        <v>0.72889014103662508</v>
      </c>
      <c r="H14" s="23">
        <f>'Contractor Pro Forma'!CR13</f>
        <v>0</v>
      </c>
      <c r="I14" s="23">
        <f>'Contractor Pro Forma'!CS13</f>
        <v>0</v>
      </c>
      <c r="J14" s="23">
        <f>'Contractor Pro Forma'!CT13</f>
        <v>0</v>
      </c>
      <c r="K14" s="23">
        <f>'Contractor Pro Forma'!CU13</f>
        <v>0</v>
      </c>
      <c r="L14" s="23">
        <f>'Contractor Pro Forma'!CV13</f>
        <v>0</v>
      </c>
      <c r="M14" s="23">
        <f>'Contractor Pro Forma'!CW13</f>
        <v>0</v>
      </c>
      <c r="N14" s="23">
        <f>'Contractor Pro Forma'!CX13</f>
        <v>0</v>
      </c>
      <c r="O14" s="23">
        <f>'Contractor Pro Forma'!CY13</f>
        <v>0</v>
      </c>
      <c r="P14" s="23">
        <f>'Contractor Pro Forma'!CZ13</f>
        <v>0</v>
      </c>
      <c r="Q14" s="23">
        <f>'Contractor Pro Forma'!DA13</f>
        <v>0</v>
      </c>
      <c r="R14" s="23">
        <f>'Contractor Pro Forma'!DB13</f>
        <v>0</v>
      </c>
      <c r="S14" s="23">
        <f>'Contractor Pro Forma'!DC13</f>
        <v>0</v>
      </c>
      <c r="T14" s="23">
        <f>'Contractor Pro Forma'!DD13</f>
        <v>0</v>
      </c>
      <c r="U14" s="23">
        <f>'Contractor Pro Forma'!DE13</f>
        <v>0</v>
      </c>
      <c r="V14" s="23">
        <f>'Contractor Pro Forma'!DF13</f>
        <v>0</v>
      </c>
      <c r="W14" s="23"/>
      <c r="X14" s="23">
        <f>'Contractor Pro Forma'!CQ13</f>
        <v>0.72889014103662508</v>
      </c>
    </row>
    <row r="15" spans="1:24" hidden="1">
      <c r="A15"/>
      <c r="B15" s="9" t="s">
        <v>118</v>
      </c>
      <c r="C15" s="23">
        <f>'Contractor Pro Forma'!CM14</f>
        <v>0.25957040562149936</v>
      </c>
      <c r="D15" s="23">
        <f>'Contractor Pro Forma'!CN14</f>
        <v>0.17932369446818308</v>
      </c>
      <c r="E15" s="23">
        <f>'Contractor Pro Forma'!CO14</f>
        <v>0.27338409517235152</v>
      </c>
      <c r="F15" s="23">
        <f>'Contractor Pro Forma'!CP14</f>
        <v>0.33564761044145242</v>
      </c>
      <c r="G15" s="23">
        <f>'Contractor Pro Forma'!CQ14</f>
        <v>0.27110985896337492</v>
      </c>
      <c r="H15" s="23">
        <f>'Contractor Pro Forma'!CR14</f>
        <v>0</v>
      </c>
      <c r="I15" s="23">
        <f>'Contractor Pro Forma'!CS14</f>
        <v>0</v>
      </c>
      <c r="J15" s="23">
        <f>'Contractor Pro Forma'!CT14</f>
        <v>0</v>
      </c>
      <c r="K15" s="23">
        <f>'Contractor Pro Forma'!CU14</f>
        <v>0</v>
      </c>
      <c r="L15" s="23">
        <f>'Contractor Pro Forma'!CV14</f>
        <v>0</v>
      </c>
      <c r="M15" s="23">
        <f>'Contractor Pro Forma'!CW14</f>
        <v>0</v>
      </c>
      <c r="N15" s="23">
        <f>'Contractor Pro Forma'!CX14</f>
        <v>0</v>
      </c>
      <c r="O15" s="23">
        <f>'Contractor Pro Forma'!CY14</f>
        <v>0</v>
      </c>
      <c r="P15" s="23">
        <f>'Contractor Pro Forma'!CZ14</f>
        <v>0</v>
      </c>
      <c r="Q15" s="23">
        <f>'Contractor Pro Forma'!DA14</f>
        <v>0</v>
      </c>
      <c r="R15" s="23">
        <f>'Contractor Pro Forma'!DB14</f>
        <v>0</v>
      </c>
      <c r="S15" s="23">
        <f>'Contractor Pro Forma'!DC14</f>
        <v>0</v>
      </c>
      <c r="T15" s="23">
        <f>'Contractor Pro Forma'!DD14</f>
        <v>0</v>
      </c>
      <c r="U15" s="23">
        <f>'Contractor Pro Forma'!DE14</f>
        <v>0</v>
      </c>
      <c r="V15" s="23">
        <f>'Contractor Pro Forma'!DF14</f>
        <v>0</v>
      </c>
      <c r="W15" s="23"/>
      <c r="X15" s="23">
        <f>'Contractor Pro Forma'!CQ14</f>
        <v>0.27110985896337492</v>
      </c>
    </row>
    <row r="16" spans="1:24" hidden="1">
      <c r="A16"/>
      <c r="B16" s="9" t="s">
        <v>104</v>
      </c>
      <c r="C16" s="23">
        <f>'Contractor Pro Forma'!CM20</f>
        <v>0.46264486387939935</v>
      </c>
      <c r="D16" s="23">
        <f>'Contractor Pro Forma'!CN20</f>
        <v>0.12672143917074918</v>
      </c>
      <c r="E16" s="23">
        <f>'Contractor Pro Forma'!CO20</f>
        <v>8.1418469402203819E-2</v>
      </c>
      <c r="F16" s="23">
        <f>'Contractor Pro Forma'!CP20</f>
        <v>6.7310734224217905E-2</v>
      </c>
      <c r="G16" s="23">
        <f>'Contractor Pro Forma'!CQ20</f>
        <v>0.15054000000000001</v>
      </c>
      <c r="H16" s="23">
        <f>'Contractor Pro Forma'!CR20</f>
        <v>0</v>
      </c>
      <c r="I16" s="23">
        <f>'Contractor Pro Forma'!CS20</f>
        <v>0</v>
      </c>
      <c r="J16" s="23">
        <f>'Contractor Pro Forma'!CT20</f>
        <v>0</v>
      </c>
      <c r="K16" s="23">
        <f>'Contractor Pro Forma'!CU20</f>
        <v>0</v>
      </c>
      <c r="L16" s="23">
        <f>'Contractor Pro Forma'!CV20</f>
        <v>0</v>
      </c>
      <c r="M16" s="23">
        <f>'Contractor Pro Forma'!CW20</f>
        <v>0</v>
      </c>
      <c r="N16" s="23">
        <f>'Contractor Pro Forma'!CX20</f>
        <v>0</v>
      </c>
      <c r="O16" s="23">
        <f>'Contractor Pro Forma'!CY20</f>
        <v>0</v>
      </c>
      <c r="P16" s="23">
        <f>'Contractor Pro Forma'!CZ20</f>
        <v>0</v>
      </c>
      <c r="Q16" s="23">
        <f>'Contractor Pro Forma'!DA20</f>
        <v>0</v>
      </c>
      <c r="R16" s="23">
        <f>'Contractor Pro Forma'!DB20</f>
        <v>0</v>
      </c>
      <c r="S16" s="23">
        <f>'Contractor Pro Forma'!DC20</f>
        <v>0</v>
      </c>
      <c r="T16" s="23">
        <f>'Contractor Pro Forma'!DD20</f>
        <v>0</v>
      </c>
      <c r="U16" s="23">
        <f>'Contractor Pro Forma'!DE20</f>
        <v>0</v>
      </c>
      <c r="V16" s="23">
        <f>'Contractor Pro Forma'!DF20</f>
        <v>0</v>
      </c>
      <c r="W16" s="23"/>
      <c r="X16" s="23">
        <f>'Contractor Pro Forma'!CQ20</f>
        <v>0.15054000000000001</v>
      </c>
    </row>
    <row r="17" spans="1:62" hidden="1">
      <c r="A17"/>
      <c r="B17" s="9" t="s">
        <v>32</v>
      </c>
      <c r="C17" s="23">
        <f>'Contractor Pro Forma'!CM27</f>
        <v>0.39655921197368549</v>
      </c>
      <c r="D17" s="23">
        <f>'Contractor Pro Forma'!CN27</f>
        <v>0.32435487330145518</v>
      </c>
      <c r="E17" s="23">
        <f>'Contractor Pro Forma'!CO27</f>
        <v>0.28096456623707489</v>
      </c>
      <c r="F17" s="23">
        <f>'Contractor Pro Forma'!CP27</f>
        <v>0.2526677545869791</v>
      </c>
      <c r="G17" s="23">
        <f>'Contractor Pro Forma'!CQ27</f>
        <v>0.30044999999999999</v>
      </c>
      <c r="H17" s="23">
        <f>'Contractor Pro Forma'!CR27</f>
        <v>0</v>
      </c>
      <c r="I17" s="23">
        <f>'Contractor Pro Forma'!CS27</f>
        <v>0</v>
      </c>
      <c r="J17" s="23">
        <f>'Contractor Pro Forma'!CT27</f>
        <v>0</v>
      </c>
      <c r="K17" s="23">
        <f>'Contractor Pro Forma'!CU27</f>
        <v>0</v>
      </c>
      <c r="L17" s="23">
        <f>'Contractor Pro Forma'!CV27</f>
        <v>0</v>
      </c>
      <c r="M17" s="23">
        <f>'Contractor Pro Forma'!CW27</f>
        <v>0</v>
      </c>
      <c r="N17" s="23">
        <f>'Contractor Pro Forma'!CX27</f>
        <v>0</v>
      </c>
      <c r="O17" s="23">
        <f>'Contractor Pro Forma'!CY27</f>
        <v>0</v>
      </c>
      <c r="P17" s="23">
        <f>'Contractor Pro Forma'!CZ27</f>
        <v>0</v>
      </c>
      <c r="Q17" s="23">
        <f>'Contractor Pro Forma'!DA27</f>
        <v>0</v>
      </c>
      <c r="R17" s="23">
        <f>'Contractor Pro Forma'!DB27</f>
        <v>0</v>
      </c>
      <c r="S17" s="23">
        <f>'Contractor Pro Forma'!DC27</f>
        <v>0</v>
      </c>
      <c r="T17" s="23">
        <f>'Contractor Pro Forma'!DD27</f>
        <v>0</v>
      </c>
      <c r="U17" s="23">
        <f>'Contractor Pro Forma'!DE27</f>
        <v>0</v>
      </c>
      <c r="V17" s="23">
        <f>'Contractor Pro Forma'!DF27</f>
        <v>0</v>
      </c>
      <c r="W17" s="23"/>
      <c r="X17" s="23">
        <f>'Contractor Pro Forma'!CQ27</f>
        <v>0.30044999999999999</v>
      </c>
    </row>
    <row r="18" spans="1:62" ht="15.75" hidden="1" thickBot="1">
      <c r="A18"/>
      <c r="B18" s="9" t="s">
        <v>36</v>
      </c>
      <c r="C18" s="20">
        <f>'Contractor Pro Forma'!CM37</f>
        <v>0.52537595420152139</v>
      </c>
      <c r="D18" s="20">
        <f>'Contractor Pro Forma'!CN37</f>
        <v>0.39982263133715712</v>
      </c>
      <c r="E18" s="20">
        <f>'Contractor Pro Forma'!CO37</f>
        <v>0.32087623054796016</v>
      </c>
      <c r="F18" s="20">
        <f>'Contractor Pro Forma'!CP37</f>
        <v>0.26642887383521691</v>
      </c>
      <c r="G18" s="20">
        <f>'Contractor Pro Forma'!CQ37</f>
        <v>0.35435999999999995</v>
      </c>
      <c r="H18" s="20">
        <f>'Contractor Pro Forma'!CR37</f>
        <v>0</v>
      </c>
      <c r="I18" s="20">
        <f>'Contractor Pro Forma'!CS37</f>
        <v>0</v>
      </c>
      <c r="J18" s="20">
        <f>'Contractor Pro Forma'!CT37</f>
        <v>0</v>
      </c>
      <c r="K18" s="20">
        <f>'Contractor Pro Forma'!CU37</f>
        <v>0</v>
      </c>
      <c r="L18" s="20">
        <f>'Contractor Pro Forma'!CV37</f>
        <v>0</v>
      </c>
      <c r="M18" s="20">
        <f>'Contractor Pro Forma'!CW37</f>
        <v>0</v>
      </c>
      <c r="N18" s="20">
        <f>'Contractor Pro Forma'!CX37</f>
        <v>0</v>
      </c>
      <c r="O18" s="20">
        <f>'Contractor Pro Forma'!CY37</f>
        <v>0</v>
      </c>
      <c r="P18" s="20">
        <f>'Contractor Pro Forma'!CZ37</f>
        <v>0</v>
      </c>
      <c r="Q18" s="20">
        <f>'Contractor Pro Forma'!DA37</f>
        <v>0</v>
      </c>
      <c r="R18" s="20">
        <f>'Contractor Pro Forma'!DB37</f>
        <v>0</v>
      </c>
      <c r="S18" s="20">
        <f>'Contractor Pro Forma'!DC37</f>
        <v>0</v>
      </c>
      <c r="T18" s="20">
        <f>'Contractor Pro Forma'!DD37</f>
        <v>0</v>
      </c>
      <c r="U18" s="20">
        <f>'Contractor Pro Forma'!DE37</f>
        <v>0</v>
      </c>
      <c r="V18" s="20">
        <f>'Contractor Pro Forma'!DF37</f>
        <v>0</v>
      </c>
      <c r="W18" s="20"/>
      <c r="X18" s="20">
        <f>'Contractor Pro Forma'!CQ37</f>
        <v>0.35435999999999995</v>
      </c>
    </row>
    <row r="19" spans="1:62" ht="15.75" hidden="1" thickBot="1">
      <c r="A19"/>
      <c r="B19" s="137" t="s">
        <v>45</v>
      </c>
      <c r="C19" s="134">
        <f>'Contractor Pro Forma'!CM39</f>
        <v>-1.1250096245225873</v>
      </c>
      <c r="D19" s="134">
        <f>'Contractor Pro Forma'!CN39</f>
        <v>-0.67157524927798762</v>
      </c>
      <c r="E19" s="134">
        <f>'Contractor Pro Forma'!CO39</f>
        <v>-0.40987517101638271</v>
      </c>
      <c r="F19" s="134">
        <f>'Contractor Pro Forma'!CP39</f>
        <v>-0.2507597521612846</v>
      </c>
      <c r="G19" s="134">
        <f>'Contractor Pro Forma'!CQ39</f>
        <v>-0.53423112122806482</v>
      </c>
      <c r="H19" s="134">
        <f>'Contractor Pro Forma'!CR39</f>
        <v>0</v>
      </c>
      <c r="I19" s="134">
        <f>'Contractor Pro Forma'!CS39</f>
        <v>0</v>
      </c>
      <c r="J19" s="134">
        <f>'Contractor Pro Forma'!CT39</f>
        <v>0</v>
      </c>
      <c r="K19" s="134">
        <f>'Contractor Pro Forma'!CU39</f>
        <v>0</v>
      </c>
      <c r="L19" s="134">
        <f>'Contractor Pro Forma'!CV39</f>
        <v>0</v>
      </c>
      <c r="M19" s="134">
        <f>'Contractor Pro Forma'!CW39</f>
        <v>0</v>
      </c>
      <c r="N19" s="134">
        <f>'Contractor Pro Forma'!CX39</f>
        <v>0</v>
      </c>
      <c r="O19" s="134">
        <f>'Contractor Pro Forma'!CY39</f>
        <v>0</v>
      </c>
      <c r="P19" s="134">
        <f>'Contractor Pro Forma'!CZ39</f>
        <v>0</v>
      </c>
      <c r="Q19" s="134">
        <f>'Contractor Pro Forma'!DA39</f>
        <v>0</v>
      </c>
      <c r="R19" s="134">
        <f>'Contractor Pro Forma'!DB39</f>
        <v>0</v>
      </c>
      <c r="S19" s="134">
        <f>'Contractor Pro Forma'!DC39</f>
        <v>0</v>
      </c>
      <c r="T19" s="134">
        <f>'Contractor Pro Forma'!DD39</f>
        <v>0</v>
      </c>
      <c r="U19" s="134">
        <f>'Contractor Pro Forma'!DE39</f>
        <v>0</v>
      </c>
      <c r="V19" s="134">
        <f>'Contractor Pro Forma'!DF39</f>
        <v>0</v>
      </c>
      <c r="W19" s="134"/>
      <c r="X19" s="134">
        <f>'Contractor Pro Forma'!CQ39</f>
        <v>-0.53423112122806482</v>
      </c>
    </row>
    <row r="20" spans="1:62" hidden="1">
      <c r="A20"/>
      <c r="B20" s="30"/>
    </row>
    <row r="21" spans="1:62">
      <c r="A21"/>
      <c r="B21" s="136" t="s">
        <v>121</v>
      </c>
      <c r="C21" s="151">
        <f>C5</f>
        <v>51799.991464397004</v>
      </c>
      <c r="D21" s="151">
        <f>C21+D5</f>
        <v>120217.77504336758</v>
      </c>
      <c r="E21" s="151">
        <f t="shared" ref="E21:V21" si="1">D21+E5</f>
        <v>205824.88668739141</v>
      </c>
      <c r="F21" s="151">
        <f t="shared" si="1"/>
        <v>309374.49256128253</v>
      </c>
      <c r="G21" s="151">
        <f t="shared" si="1"/>
        <v>418487.28419959219</v>
      </c>
      <c r="H21" s="151">
        <f t="shared" si="1"/>
        <v>533579.32274988992</v>
      </c>
      <c r="I21" s="151">
        <f t="shared" si="1"/>
        <v>655103.0745898874</v>
      </c>
      <c r="J21" s="151">
        <f t="shared" si="1"/>
        <v>784429.45337200304</v>
      </c>
      <c r="K21" s="151">
        <f t="shared" si="1"/>
        <v>922121.48283552972</v>
      </c>
      <c r="L21" s="151">
        <f t="shared" si="1"/>
        <v>1068777.8436838377</v>
      </c>
      <c r="M21" s="151">
        <f t="shared" si="1"/>
        <v>1225034.5792440388</v>
      </c>
      <c r="N21" s="151">
        <f t="shared" si="1"/>
        <v>1391566.8555630138</v>
      </c>
      <c r="O21" s="151">
        <f t="shared" si="1"/>
        <v>1569090.7775001847</v>
      </c>
      <c r="P21" s="151">
        <f t="shared" si="1"/>
        <v>1758365.2625488609</v>
      </c>
      <c r="Q21" s="151">
        <f t="shared" si="1"/>
        <v>1960193.9743071948</v>
      </c>
      <c r="R21" s="151">
        <f t="shared" si="1"/>
        <v>2175427.3177273087</v>
      </c>
      <c r="S21" s="151">
        <f t="shared" si="1"/>
        <v>2404977.6799358241</v>
      </c>
      <c r="T21" s="151">
        <f t="shared" si="1"/>
        <v>2649822.551523678</v>
      </c>
      <c r="U21" s="151">
        <f t="shared" si="1"/>
        <v>2911007.6912084064</v>
      </c>
      <c r="V21" s="151">
        <f t="shared" si="1"/>
        <v>3189637.148319257</v>
      </c>
      <c r="W21" s="151"/>
      <c r="X21" s="135"/>
    </row>
    <row r="25" spans="1:62" s="34" customFormat="1">
      <c r="A25" s="5"/>
      <c r="C25" s="138" t="s">
        <v>106</v>
      </c>
      <c r="D25" s="138" t="s">
        <v>107</v>
      </c>
      <c r="E25" s="138" t="s">
        <v>108</v>
      </c>
      <c r="F25" s="138" t="s">
        <v>109</v>
      </c>
      <c r="G25" s="138" t="s">
        <v>110</v>
      </c>
      <c r="H25" s="138" t="s">
        <v>111</v>
      </c>
      <c r="I25" s="138" t="s">
        <v>148</v>
      </c>
      <c r="J25" s="138" t="s">
        <v>8</v>
      </c>
      <c r="K25" s="138" t="s">
        <v>9</v>
      </c>
      <c r="L25" s="138" t="s">
        <v>10</v>
      </c>
      <c r="M25" s="138" t="s">
        <v>180</v>
      </c>
      <c r="N25" s="138" t="s">
        <v>12</v>
      </c>
      <c r="O25" s="138" t="s">
        <v>106</v>
      </c>
      <c r="P25" s="138" t="s">
        <v>107</v>
      </c>
      <c r="Q25" s="138" t="s">
        <v>108</v>
      </c>
      <c r="R25" s="138" t="s">
        <v>109</v>
      </c>
      <c r="S25" s="138" t="s">
        <v>110</v>
      </c>
      <c r="T25" s="138" t="s">
        <v>111</v>
      </c>
      <c r="U25" s="138" t="s">
        <v>148</v>
      </c>
      <c r="V25" s="138" t="s">
        <v>8</v>
      </c>
      <c r="W25" s="138" t="s">
        <v>9</v>
      </c>
      <c r="X25" s="138" t="s">
        <v>10</v>
      </c>
      <c r="Y25" s="138" t="s">
        <v>180</v>
      </c>
      <c r="Z25" s="138" t="s">
        <v>12</v>
      </c>
      <c r="AA25" s="138" t="s">
        <v>106</v>
      </c>
      <c r="AB25" s="138" t="s">
        <v>107</v>
      </c>
      <c r="AC25" s="138" t="s">
        <v>108</v>
      </c>
      <c r="AD25" s="138" t="s">
        <v>109</v>
      </c>
      <c r="AE25" s="138" t="s">
        <v>110</v>
      </c>
      <c r="AF25" s="138" t="s">
        <v>111</v>
      </c>
      <c r="AG25" s="138" t="s">
        <v>148</v>
      </c>
      <c r="AH25" s="138" t="s">
        <v>8</v>
      </c>
      <c r="AI25" s="138" t="s">
        <v>9</v>
      </c>
      <c r="AJ25" s="138" t="s">
        <v>10</v>
      </c>
      <c r="AK25" s="138" t="s">
        <v>180</v>
      </c>
      <c r="AL25" s="138" t="s">
        <v>12</v>
      </c>
      <c r="AM25" s="138" t="s">
        <v>106</v>
      </c>
      <c r="AN25" s="138" t="s">
        <v>107</v>
      </c>
      <c r="AO25" s="138" t="s">
        <v>108</v>
      </c>
      <c r="AP25" s="138" t="s">
        <v>109</v>
      </c>
      <c r="AQ25" s="138" t="s">
        <v>110</v>
      </c>
      <c r="AR25" s="138" t="s">
        <v>111</v>
      </c>
      <c r="AS25" s="138" t="s">
        <v>148</v>
      </c>
      <c r="AT25" s="138" t="s">
        <v>8</v>
      </c>
      <c r="AU25" s="138" t="s">
        <v>9</v>
      </c>
      <c r="AV25" s="138" t="s">
        <v>10</v>
      </c>
      <c r="AW25" s="138" t="s">
        <v>180</v>
      </c>
      <c r="AX25" s="138" t="s">
        <v>12</v>
      </c>
      <c r="AY25" s="138" t="s">
        <v>106</v>
      </c>
      <c r="AZ25" s="138" t="s">
        <v>107</v>
      </c>
      <c r="BA25" s="138" t="s">
        <v>108</v>
      </c>
      <c r="BB25" s="138" t="s">
        <v>109</v>
      </c>
      <c r="BC25" s="138" t="s">
        <v>110</v>
      </c>
      <c r="BD25" s="138" t="s">
        <v>111</v>
      </c>
      <c r="BE25" s="138" t="s">
        <v>148</v>
      </c>
      <c r="BF25" s="138" t="s">
        <v>8</v>
      </c>
      <c r="BG25" s="138" t="s">
        <v>9</v>
      </c>
      <c r="BH25" s="138" t="s">
        <v>10</v>
      </c>
      <c r="BI25" s="138" t="s">
        <v>180</v>
      </c>
      <c r="BJ25" s="138" t="s">
        <v>12</v>
      </c>
    </row>
    <row r="26" spans="1:62">
      <c r="B26" s="9" t="s">
        <v>112</v>
      </c>
      <c r="C26" s="152">
        <f>'Contractor Pro Forma'!E8/'Contractor Pro Forma'!E8</f>
        <v>1</v>
      </c>
      <c r="D26" s="153">
        <f>'Contractor Pro Forma'!F8/'Contractor Pro Forma'!F8</f>
        <v>1</v>
      </c>
      <c r="E26" s="153">
        <f>'Contractor Pro Forma'!G8/'Contractor Pro Forma'!G8</f>
        <v>1</v>
      </c>
      <c r="F26" s="153">
        <f>'Contractor Pro Forma'!H8/'Contractor Pro Forma'!H8</f>
        <v>1</v>
      </c>
      <c r="G26" s="153">
        <f>'Contractor Pro Forma'!I8/'Contractor Pro Forma'!I8</f>
        <v>1</v>
      </c>
      <c r="H26" s="153">
        <f>'Contractor Pro Forma'!J8/'Contractor Pro Forma'!J8</f>
        <v>1</v>
      </c>
      <c r="I26" s="153">
        <f>SUM('Contractor Pro Forma'!K8:P8)/SUM('Contractor Pro Forma'!K8:P8)</f>
        <v>1</v>
      </c>
      <c r="J26" s="153">
        <f>SUM('Contractor Pro Forma'!L8:BN8)/SUM('Contractor Pro Forma'!L8:BN8)</f>
        <v>1</v>
      </c>
      <c r="K26" s="153">
        <f>SUM('Contractor Pro Forma'!M8:BO8)/SUM('Contractor Pro Forma'!M8:BO8)</f>
        <v>1</v>
      </c>
      <c r="L26" s="153">
        <f>SUM('Contractor Pro Forma'!N8:BP8)/SUM('Contractor Pro Forma'!N8:BP8)</f>
        <v>1</v>
      </c>
      <c r="M26" s="153">
        <f>SUM('Contractor Pro Forma'!O8:BQ8)/SUM('Contractor Pro Forma'!O8:BQ8)</f>
        <v>1</v>
      </c>
      <c r="N26" s="154">
        <f>SUM('Contractor Pro Forma'!P8:BR8)/SUM('Contractor Pro Forma'!P8:BR8)</f>
        <v>1</v>
      </c>
      <c r="O26" s="152">
        <f>'Contractor Pro Forma'!Q8/'Contractor Pro Forma'!Q8</f>
        <v>1</v>
      </c>
      <c r="P26" s="153">
        <f>'Contractor Pro Forma'!R8/'Contractor Pro Forma'!R8</f>
        <v>1</v>
      </c>
      <c r="Q26" s="153">
        <f>'Contractor Pro Forma'!S8/'Contractor Pro Forma'!S8</f>
        <v>1</v>
      </c>
      <c r="R26" s="153">
        <f>'Contractor Pro Forma'!T8/'Contractor Pro Forma'!T8</f>
        <v>1</v>
      </c>
      <c r="S26" s="153">
        <f>'Contractor Pro Forma'!U8/'Contractor Pro Forma'!U8</f>
        <v>1</v>
      </c>
      <c r="T26" s="153">
        <f>'Contractor Pro Forma'!V8/'Contractor Pro Forma'!V8</f>
        <v>1</v>
      </c>
      <c r="U26" s="153">
        <f>SUM('Contractor Pro Forma'!W8:AB8)/SUM('Contractor Pro Forma'!W8:AB8)</f>
        <v>1</v>
      </c>
      <c r="V26" s="153">
        <f>SUM('Contractor Pro Forma'!X8:BZ8)/SUM('Contractor Pro Forma'!X8:BZ8)</f>
        <v>1</v>
      </c>
      <c r="W26" s="153">
        <f>SUM('Contractor Pro Forma'!Y8:CA8)/SUM('Contractor Pro Forma'!Y8:CA8)</f>
        <v>1</v>
      </c>
      <c r="X26" s="153">
        <f>SUM('Contractor Pro Forma'!Z8:CB8)/SUM('Contractor Pro Forma'!Z8:CB8)</f>
        <v>1</v>
      </c>
      <c r="Y26" s="153">
        <f>SUM('Contractor Pro Forma'!AA8:CC8)/SUM('Contractor Pro Forma'!AA8:CC8)</f>
        <v>1</v>
      </c>
      <c r="Z26" s="154">
        <f>SUM('Contractor Pro Forma'!AB8:CD8)/SUM('Contractor Pro Forma'!AB8:CD8)</f>
        <v>1</v>
      </c>
      <c r="AA26" s="152">
        <f>'Contractor Pro Forma'!AC8/'Contractor Pro Forma'!AC8</f>
        <v>1</v>
      </c>
      <c r="AB26" s="153">
        <f>'Contractor Pro Forma'!AD8/'Contractor Pro Forma'!AD8</f>
        <v>1</v>
      </c>
      <c r="AC26" s="153">
        <f>'Contractor Pro Forma'!AE8/'Contractor Pro Forma'!AE8</f>
        <v>1</v>
      </c>
      <c r="AD26" s="153">
        <f>'Contractor Pro Forma'!AF8/'Contractor Pro Forma'!AF8</f>
        <v>1</v>
      </c>
      <c r="AE26" s="153">
        <f>'Contractor Pro Forma'!AG8/'Contractor Pro Forma'!AG8</f>
        <v>1</v>
      </c>
      <c r="AF26" s="153">
        <f>'Contractor Pro Forma'!AH8/'Contractor Pro Forma'!AH8</f>
        <v>1</v>
      </c>
      <c r="AG26" s="153">
        <f>SUM('Contractor Pro Forma'!AI8:AN8)/SUM('Contractor Pro Forma'!AI8:AN8)</f>
        <v>1</v>
      </c>
      <c r="AH26" s="153">
        <f>SUM('Contractor Pro Forma'!AJ8:CL8)/SUM('Contractor Pro Forma'!AJ8:CL8)</f>
        <v>1</v>
      </c>
      <c r="AI26" s="153">
        <f>SUM('Contractor Pro Forma'!AK8:CM8)/SUM('Contractor Pro Forma'!AK8:CM8)</f>
        <v>1</v>
      </c>
      <c r="AJ26" s="153">
        <f>SUM('Contractor Pro Forma'!AL8:CN8)/SUM('Contractor Pro Forma'!AL8:CN8)</f>
        <v>1</v>
      </c>
      <c r="AK26" s="153">
        <f>SUM('Contractor Pro Forma'!AM8:CO8)/SUM('Contractor Pro Forma'!AM8:CO8)</f>
        <v>1</v>
      </c>
      <c r="AL26" s="154">
        <f>SUM('Contractor Pro Forma'!AN8:CP8)/SUM('Contractor Pro Forma'!AN8:CP8)</f>
        <v>1</v>
      </c>
      <c r="AM26" s="152">
        <f>'Contractor Pro Forma'!AO8/'Contractor Pro Forma'!AO8</f>
        <v>1</v>
      </c>
      <c r="AN26" s="153">
        <f>'Contractor Pro Forma'!AP8/'Contractor Pro Forma'!AP8</f>
        <v>1</v>
      </c>
      <c r="AO26" s="153">
        <f>'Contractor Pro Forma'!AQ8/'Contractor Pro Forma'!AQ8</f>
        <v>1</v>
      </c>
      <c r="AP26" s="153">
        <f>'Contractor Pro Forma'!AR8/'Contractor Pro Forma'!AR8</f>
        <v>1</v>
      </c>
      <c r="AQ26" s="153">
        <f>'Contractor Pro Forma'!AS8/'Contractor Pro Forma'!AS8</f>
        <v>1</v>
      </c>
      <c r="AR26" s="153">
        <f>'Contractor Pro Forma'!AT8/'Contractor Pro Forma'!AT8</f>
        <v>1</v>
      </c>
      <c r="AS26" s="153">
        <f>SUM('Contractor Pro Forma'!AU8:AZ8)/SUM('Contractor Pro Forma'!AU8:AZ8)</f>
        <v>1</v>
      </c>
      <c r="AT26" s="153">
        <f>SUM('Contractor Pro Forma'!AV8:CX8)/SUM('Contractor Pro Forma'!AV8:CX8)</f>
        <v>1</v>
      </c>
      <c r="AU26" s="153">
        <f>SUM('Contractor Pro Forma'!AW8:CY8)/SUM('Contractor Pro Forma'!AW8:CY8)</f>
        <v>1</v>
      </c>
      <c r="AV26" s="153">
        <f>SUM('Contractor Pro Forma'!AX8:CZ8)/SUM('Contractor Pro Forma'!AX8:CZ8)</f>
        <v>1</v>
      </c>
      <c r="AW26" s="153">
        <f>SUM('Contractor Pro Forma'!AY8:DA8)/SUM('Contractor Pro Forma'!AY8:DA8)</f>
        <v>1</v>
      </c>
      <c r="AX26" s="154">
        <f>SUM('Contractor Pro Forma'!AZ8:DB8)/SUM('Contractor Pro Forma'!AZ8:DB8)</f>
        <v>1</v>
      </c>
      <c r="AY26" s="152">
        <f>'Contractor Pro Forma'!BA8/'Contractor Pro Forma'!BA8</f>
        <v>1</v>
      </c>
      <c r="AZ26" s="153">
        <f>'Contractor Pro Forma'!BB8/'Contractor Pro Forma'!BB8</f>
        <v>1</v>
      </c>
      <c r="BA26" s="153">
        <f>'Contractor Pro Forma'!BC8/'Contractor Pro Forma'!BC8</f>
        <v>1</v>
      </c>
      <c r="BB26" s="153">
        <f>'Contractor Pro Forma'!BD8/'Contractor Pro Forma'!BD8</f>
        <v>1</v>
      </c>
      <c r="BC26" s="153">
        <f>'Contractor Pro Forma'!BE8/'Contractor Pro Forma'!BE8</f>
        <v>1</v>
      </c>
      <c r="BD26" s="153">
        <f>'Contractor Pro Forma'!BF8/'Contractor Pro Forma'!BF8</f>
        <v>1</v>
      </c>
      <c r="BE26" s="153">
        <f>SUM('Contractor Pro Forma'!BG8:BL8)/SUM('Contractor Pro Forma'!BG8:BL8)</f>
        <v>1</v>
      </c>
      <c r="BF26" s="153">
        <f>SUM('Contractor Pro Forma'!BH8:DJ8)/SUM('Contractor Pro Forma'!BH8:DJ8)</f>
        <v>1</v>
      </c>
      <c r="BG26" s="153">
        <f>SUM('Contractor Pro Forma'!BI8:DK8)/SUM('Contractor Pro Forma'!BI8:DK8)</f>
        <v>1</v>
      </c>
      <c r="BH26" s="153">
        <f>SUM('Contractor Pro Forma'!BJ8:DL8)/SUM('Contractor Pro Forma'!BJ8:DL8)</f>
        <v>1</v>
      </c>
      <c r="BI26" s="153">
        <f>SUM('Contractor Pro Forma'!BK8:DM8)/SUM('Contractor Pro Forma'!BK8:DM8)</f>
        <v>1</v>
      </c>
      <c r="BJ26" s="154">
        <f>SUM('Contractor Pro Forma'!BL8:DN8)/SUM('Contractor Pro Forma'!BL8:DN8)</f>
        <v>1</v>
      </c>
    </row>
    <row r="27" spans="1:62">
      <c r="B27" s="9" t="s">
        <v>113</v>
      </c>
      <c r="C27" s="155">
        <f>'Contractor Pro Forma'!E14/'Contractor Pro Forma'!E8</f>
        <v>0.2162272727272728</v>
      </c>
      <c r="D27" s="156">
        <f>'Contractor Pro Forma'!F14/'Contractor Pro Forma'!F8</f>
        <v>0.26492353036615007</v>
      </c>
      <c r="E27" s="156">
        <f>'Contractor Pro Forma'!G14/'Contractor Pro Forma'!G8</f>
        <v>0.29129637341912529</v>
      </c>
      <c r="F27" s="156">
        <f>'Contractor Pro Forma'!H14/'Contractor Pro Forma'!H8</f>
        <v>0.14246965686152066</v>
      </c>
      <c r="G27" s="156">
        <f>'Contractor Pro Forma'!I14/'Contractor Pro Forma'!I8</f>
        <v>0.17836986781158209</v>
      </c>
      <c r="H27" s="156">
        <f>'Contractor Pro Forma'!J14/'Contractor Pro Forma'!J8</f>
        <v>0.2114113038403016</v>
      </c>
      <c r="I27" s="156">
        <f>'Contractor Pro Forma'!K14/'Contractor Pro Forma'!K8</f>
        <v>0.2373847342739881</v>
      </c>
      <c r="J27" s="156">
        <f>'Contractor Pro Forma'!L14/'Contractor Pro Forma'!L8</f>
        <v>0.27773897569240713</v>
      </c>
      <c r="K27" s="156">
        <f>'Contractor Pro Forma'!M14/'Contractor Pro Forma'!M8</f>
        <v>0.30055169249734187</v>
      </c>
      <c r="L27" s="156">
        <f>'Contractor Pro Forma'!N14/'Contractor Pro Forma'!N8</f>
        <v>0.3183638115518162</v>
      </c>
      <c r="M27" s="156">
        <f>'Contractor Pro Forma'!O14/'Contractor Pro Forma'!O8</f>
        <v>0.33527819923823365</v>
      </c>
      <c r="N27" s="157">
        <f>'Contractor Pro Forma'!P14/'Contractor Pro Forma'!P8</f>
        <v>0.35132042018032711</v>
      </c>
      <c r="O27" s="155">
        <f>'Contractor Pro Forma'!Q14/'Contractor Pro Forma'!Q8</f>
        <v>0.30434837387332109</v>
      </c>
      <c r="P27" s="156">
        <f>'Contractor Pro Forma'!R14/'Contractor Pro Forma'!R8</f>
        <v>0.33350718986432876</v>
      </c>
      <c r="Q27" s="156">
        <f>'Contractor Pro Forma'!S14/'Contractor Pro Forma'!S8</f>
        <v>0.35166370111317391</v>
      </c>
      <c r="R27" s="156">
        <f>'Contractor Pro Forma'!T14/'Contractor Pro Forma'!T8</f>
        <v>0.36778877847029506</v>
      </c>
      <c r="S27" s="156">
        <f>'Contractor Pro Forma'!U14/'Contractor Pro Forma'!U8</f>
        <v>0.38123099202509331</v>
      </c>
      <c r="T27" s="156">
        <f>'Contractor Pro Forma'!V14/'Contractor Pro Forma'!V8</f>
        <v>0.39397147300527779</v>
      </c>
      <c r="U27" s="156">
        <f>'Contractor Pro Forma'!W14/'Contractor Pro Forma'!W8</f>
        <v>0.33784069712630116</v>
      </c>
      <c r="V27" s="156">
        <f>'Contractor Pro Forma'!X14/'Contractor Pro Forma'!X8</f>
        <v>0.35347101182954477</v>
      </c>
      <c r="W27" s="156">
        <f>'Contractor Pro Forma'!Y14/'Contractor Pro Forma'!Y8</f>
        <v>0.22821128026362059</v>
      </c>
      <c r="X27" s="156">
        <f>'Contractor Pro Forma'!Z14/'Contractor Pro Forma'!Z8</f>
        <v>0.26745260808201587</v>
      </c>
      <c r="Y27" s="156">
        <f>'Contractor Pro Forma'!AA14/'Contractor Pro Forma'!AA8</f>
        <v>0.28932050762594358</v>
      </c>
      <c r="Z27" s="157">
        <f>'Contractor Pro Forma'!AB14/'Contractor Pro Forma'!AB8</f>
        <v>0.21918325297541946</v>
      </c>
      <c r="AA27" s="155">
        <f>'Contractor Pro Forma'!AC14/'Contractor Pro Forma'!AC8</f>
        <v>0.25941421853110447</v>
      </c>
      <c r="AB27" s="156">
        <f>'Contractor Pro Forma'!AD14/'Contractor Pro Forma'!AD8</f>
        <v>0.24770581616237661</v>
      </c>
      <c r="AC27" s="156">
        <f>'Contractor Pro Forma'!AE14/'Contractor Pro Forma'!AE8</f>
        <v>0.27321747112934652</v>
      </c>
      <c r="AD27" s="156">
        <f>'Contractor Pro Forma'!AF14/'Contractor Pro Forma'!AF8</f>
        <v>0.26957119455237971</v>
      </c>
      <c r="AE27" s="156">
        <f>'Contractor Pro Forma'!AG14/'Contractor Pro Forma'!AG8</f>
        <v>0.29375769838396204</v>
      </c>
      <c r="AF27" s="156">
        <f>'Contractor Pro Forma'!AH14/'Contractor Pro Forma'!AH8</f>
        <v>0.31642842797742482</v>
      </c>
      <c r="AG27" s="156">
        <f>'Contractor Pro Forma'!AI14/'Contractor Pro Forma'!AI8</f>
        <v>0.30618686924755056</v>
      </c>
      <c r="AH27" s="156">
        <f>'Contractor Pro Forma'!AJ14/'Contractor Pro Forma'!AJ8</f>
        <v>0.32803593563766359</v>
      </c>
      <c r="AI27" s="156">
        <f>'Contractor Pro Forma'!AK14/'Contractor Pro Forma'!AK8</f>
        <v>0.31382248507632832</v>
      </c>
      <c r="AJ27" s="156">
        <f>'Contractor Pro Forma'!AL14/'Contractor Pro Forma'!AL8</f>
        <v>0.33395970800971608</v>
      </c>
      <c r="AK27" s="156">
        <f>'Contractor Pro Forma'!AM14/'Contractor Pro Forma'!AM8</f>
        <v>0.35385199341171381</v>
      </c>
      <c r="AL27" s="157">
        <f>'Contractor Pro Forma'!AN14/'Contractor Pro Forma'!AN8</f>
        <v>0.32549762372335284</v>
      </c>
      <c r="AM27" s="155">
        <f>'Contractor Pro Forma'!AO14/'Contractor Pro Forma'!AO8</f>
        <v>0.3458572832294774</v>
      </c>
      <c r="AN27" s="156">
        <f>'Contractor Pro Forma'!AP14/'Contractor Pro Forma'!AP8</f>
        <v>0.32901256997447192</v>
      </c>
      <c r="AO27" s="156">
        <f>'Contractor Pro Forma'!AQ14/'Contractor Pro Forma'!AQ8</f>
        <v>0.3489895162083167</v>
      </c>
      <c r="AP27" s="156">
        <f>'Contractor Pro Forma'!AR14/'Contractor Pro Forma'!AR8</f>
        <v>0.35479765823686243</v>
      </c>
      <c r="AQ27" s="156">
        <f>'Contractor Pro Forma'!AS14/'Contractor Pro Forma'!AS8</f>
        <v>0.35627993170808675</v>
      </c>
      <c r="AR27" s="156">
        <f>'Contractor Pro Forma'!AT14/'Contractor Pro Forma'!AT8</f>
        <v>0.37434636200236893</v>
      </c>
      <c r="AS27" s="156">
        <f>'Contractor Pro Forma'!AU14/'Contractor Pro Forma'!AU8</f>
        <v>0.38053412711373485</v>
      </c>
      <c r="AT27" s="156">
        <f>'Contractor Pro Forma'!AV14/'Contractor Pro Forma'!AV8</f>
        <v>0.38301514224588445</v>
      </c>
      <c r="AU27" s="156">
        <f>'Contractor Pro Forma'!AW14/'Contractor Pro Forma'!AW8</f>
        <v>0.39923135516368691</v>
      </c>
      <c r="AV27" s="156">
        <f>'Contractor Pro Forma'!AX14/'Contractor Pro Forma'!AX8</f>
        <v>0.3916908147325841</v>
      </c>
      <c r="AW27" s="156">
        <f>'Contractor Pro Forma'!AY14/'Contractor Pro Forma'!AY8</f>
        <v>0.39196903691328316</v>
      </c>
      <c r="AX27" s="157">
        <f>'Contractor Pro Forma'!AZ14/'Contractor Pro Forma'!AZ8</f>
        <v>0.39637779666824613</v>
      </c>
      <c r="AY27" s="155">
        <f>'Contractor Pro Forma'!BA14/'Contractor Pro Forma'!BA8</f>
        <v>0.40395713065906097</v>
      </c>
      <c r="AZ27" s="156">
        <f>'Contractor Pro Forma'!BB14/'Contractor Pro Forma'!BB8</f>
        <v>0.40871843064227664</v>
      </c>
      <c r="BA27" s="156">
        <f>'Contractor Pro Forma'!BC14/'Contractor Pro Forma'!BC8</f>
        <v>0.41624747464865686</v>
      </c>
      <c r="BB27" s="156">
        <f>'Contractor Pro Forma'!BD14/'Contractor Pro Forma'!BD8</f>
        <v>0.42364535777556117</v>
      </c>
      <c r="BC27" s="156">
        <f>'Contractor Pro Forma'!BE14/'Contractor Pro Forma'!BE8</f>
        <v>0.41873139539843168</v>
      </c>
      <c r="BD27" s="156">
        <f>'Contractor Pro Forma'!BF14/'Contractor Pro Forma'!BF8</f>
        <v>0.42535432254077793</v>
      </c>
      <c r="BE27" s="156">
        <f>'Contractor Pro Forma'!BG14/'Contractor Pro Forma'!BG8</f>
        <v>0.41725898384139976</v>
      </c>
      <c r="BF27" s="156">
        <f>'Contractor Pro Forma'!BH14/'Contractor Pro Forma'!BH8</f>
        <v>0.42553309663125594</v>
      </c>
      <c r="BG27" s="156">
        <f>'Contractor Pro Forma'!BI14/'Contractor Pro Forma'!BI8</f>
        <v>0.43173898184530357</v>
      </c>
      <c r="BH27" s="156">
        <f>'Contractor Pro Forma'!BJ14/'Contractor Pro Forma'!BJ8</f>
        <v>0.43337798287855722</v>
      </c>
      <c r="BI27" s="156">
        <f>'Contractor Pro Forma'!BK14/'Contractor Pro Forma'!BK8</f>
        <v>0.43510412755104888</v>
      </c>
      <c r="BJ27" s="157">
        <f>'Contractor Pro Forma'!BL14/'Contractor Pro Forma'!BL8</f>
        <v>0.43753965032117476</v>
      </c>
    </row>
    <row r="28" spans="1:62">
      <c r="B28" s="9" t="s">
        <v>114</v>
      </c>
      <c r="C28" s="155">
        <f>'Contractor Pro Forma'!E20/'Contractor Pro Forma'!E8</f>
        <v>1.2492634678030303</v>
      </c>
      <c r="D28" s="156">
        <f>'Contractor Pro Forma'!F20/'Contractor Pro Forma'!F8</f>
        <v>0.12122834637006186</v>
      </c>
      <c r="E28" s="156">
        <f>'Contractor Pro Forma'!G20/'Contractor Pro Forma'!G8</f>
        <v>0.11147559442248695</v>
      </c>
      <c r="F28" s="156">
        <f>'Contractor Pro Forma'!H20/'Contractor Pro Forma'!H8</f>
        <v>0.19214677269354644</v>
      </c>
      <c r="G28" s="156">
        <f>'Contractor Pro Forma'!I20/'Contractor Pro Forma'!I8</f>
        <v>0.10210941982085139</v>
      </c>
      <c r="H28" s="156">
        <f>'Contractor Pro Forma'!J20/'Contractor Pro Forma'!J8</f>
        <v>9.3964842456134817E-2</v>
      </c>
      <c r="I28" s="156">
        <f>'Contractor Pro Forma'!K20/'Contractor Pro Forma'!K8</f>
        <v>8.7566923470368915E-2</v>
      </c>
      <c r="J28" s="156">
        <f>'Contractor Pro Forma'!L20/'Contractor Pro Forma'!L8</f>
        <v>8.1567412911826245E-2</v>
      </c>
      <c r="K28" s="156">
        <f>'Contractor Pro Forma'!M20/'Contractor Pro Forma'!M8</f>
        <v>7.5947205001739543E-2</v>
      </c>
      <c r="L28" s="156">
        <f>'Contractor Pro Forma'!N20/'Contractor Pro Forma'!N8</f>
        <v>7.1564086500624235E-2</v>
      </c>
      <c r="M28" s="156">
        <f>'Contractor Pro Forma'!O20/'Contractor Pro Forma'!O8</f>
        <v>6.7401703496754617E-2</v>
      </c>
      <c r="N28" s="157">
        <f>'Contractor Pro Forma'!P20/'Contractor Pro Forma'!P8</f>
        <v>6.3453770674197676E-2</v>
      </c>
      <c r="O28" s="155">
        <f>'Contractor Pro Forma'!Q20/'Contractor Pro Forma'!Q8</f>
        <v>5.8596774389136339E-2</v>
      </c>
      <c r="P28" s="156">
        <f>'Contractor Pro Forma'!R20/'Contractor Pro Forma'!R8</f>
        <v>3.8207833999452705E-2</v>
      </c>
      <c r="Q28" s="156">
        <f>'Contractor Pro Forma'!S20/'Contractor Pro Forma'!S8</f>
        <v>3.5902652172910852E-2</v>
      </c>
      <c r="R28" s="156">
        <f>'Contractor Pro Forma'!T20/'Contractor Pro Forma'!T8</f>
        <v>3.3721280932439777E-2</v>
      </c>
      <c r="S28" s="156">
        <f>'Contractor Pro Forma'!U20/'Contractor Pro Forma'!U8</f>
        <v>3.1659961575790971E-2</v>
      </c>
      <c r="T28" s="156">
        <f>'Contractor Pro Forma'!V20/'Contractor Pro Forma'!V8</f>
        <v>2.9714623142976789E-2</v>
      </c>
      <c r="U28" s="156">
        <f>'Contractor Pro Forma'!W20/'Contractor Pro Forma'!W8</f>
        <v>0.18182536980831279</v>
      </c>
      <c r="V28" s="156">
        <f>'Contractor Pro Forma'!X20/'Contractor Pro Forma'!X8</f>
        <v>4.3641776683254634E-2</v>
      </c>
      <c r="W28" s="156">
        <f>'Contractor Pro Forma'!Y20/'Contractor Pro Forma'!Y8</f>
        <v>4.0932007689077204E-2</v>
      </c>
      <c r="X28" s="156">
        <f>'Contractor Pro Forma'!Z20/'Contractor Pro Forma'!Z8</f>
        <v>3.8385524005527312E-2</v>
      </c>
      <c r="Y28" s="156">
        <f>'Contractor Pro Forma'!AA20/'Contractor Pro Forma'!AA8</f>
        <v>3.5994464177945794E-2</v>
      </c>
      <c r="Z28" s="157">
        <f>'Contractor Pro Forma'!AB20/'Contractor Pro Forma'!AB8</f>
        <v>8.8719855309116524E-2</v>
      </c>
      <c r="AA28" s="155">
        <f>'Contractor Pro Forma'!AC20/'Contractor Pro Forma'!AC8</f>
        <v>8.7383653822918059E-2</v>
      </c>
      <c r="AB28" s="156">
        <f>'Contractor Pro Forma'!AD20/'Contractor Pro Forma'!AD8</f>
        <v>0.11561729851744566</v>
      </c>
      <c r="AC28" s="156">
        <f>'Contractor Pro Forma'!AE20/'Contractor Pro Forma'!AE8</f>
        <v>9.0047668601566169E-2</v>
      </c>
      <c r="AD28" s="156">
        <f>'Contractor Pro Forma'!AF20/'Contractor Pro Forma'!AF8</f>
        <v>8.4408731712694196E-2</v>
      </c>
      <c r="AE28" s="156">
        <f>'Contractor Pro Forma'!AG20/'Contractor Pro Forma'!AG8</f>
        <v>7.9126697227410309E-2</v>
      </c>
      <c r="AF28" s="156">
        <f>'Contractor Pro Forma'!AH20/'Contractor Pro Forma'!AH8</f>
        <v>7.4181980656633312E-2</v>
      </c>
      <c r="AG28" s="156">
        <f>'Contractor Pro Forma'!AI20/'Contractor Pro Forma'!AI8</f>
        <v>0.14062383549885052</v>
      </c>
      <c r="AH28" s="156">
        <f>'Contractor Pro Forma'!AJ20/'Contractor Pro Forma'!AJ8</f>
        <v>8.9036605540280464E-2</v>
      </c>
      <c r="AI28" s="156">
        <f>'Contractor Pro Forma'!AK20/'Contractor Pro Forma'!AK8</f>
        <v>7.1060663790305026E-2</v>
      </c>
      <c r="AJ28" s="156">
        <f>'Contractor Pro Forma'!AL20/'Contractor Pro Forma'!AL8</f>
        <v>6.6669046211793842E-2</v>
      </c>
      <c r="AK28" s="156">
        <f>'Contractor Pro Forma'!AM20/'Contractor Pro Forma'!AM8</f>
        <v>6.2565136933558071E-2</v>
      </c>
      <c r="AL28" s="157">
        <f>'Contractor Pro Forma'!AN20/'Contractor Pro Forma'!AN8</f>
        <v>0.12374800245341368</v>
      </c>
      <c r="AM28" s="155">
        <f>'Contractor Pro Forma'!AO20/'Contractor Pro Forma'!AO8</f>
        <v>6.8527574941680228E-2</v>
      </c>
      <c r="AN28" s="156">
        <f>'Contractor Pro Forma'!AP20/'Contractor Pro Forma'!AP8</f>
        <v>8.567617967492934E-2</v>
      </c>
      <c r="AO28" s="156">
        <f>'Contractor Pro Forma'!AQ20/'Contractor Pro Forma'!AQ8</f>
        <v>8.0503824414566286E-2</v>
      </c>
      <c r="AP28" s="156">
        <f>'Contractor Pro Forma'!AR20/'Contractor Pro Forma'!AR8</f>
        <v>7.5670807163669737E-2</v>
      </c>
      <c r="AQ28" s="156">
        <f>'Contractor Pro Forma'!AS20/'Contractor Pro Forma'!AS8</f>
        <v>0.10980643909090902</v>
      </c>
      <c r="AR28" s="156">
        <f>'Contractor Pro Forma'!AT20/'Contractor Pro Forma'!AT8</f>
        <v>7.2001766218989141E-2</v>
      </c>
      <c r="AS28" s="156">
        <f>'Contractor Pro Forma'!AU20/'Contractor Pro Forma'!AU8</f>
        <v>6.7756338358008136E-2</v>
      </c>
      <c r="AT28" s="156">
        <f>'Contractor Pro Forma'!AV20/'Contractor Pro Forma'!AV8</f>
        <v>0.1022800819367297</v>
      </c>
      <c r="AU28" s="156">
        <f>'Contractor Pro Forma'!AW20/'Contractor Pro Forma'!AW8</f>
        <v>6.4302410277684574E-2</v>
      </c>
      <c r="AV28" s="156">
        <f>'Contractor Pro Forma'!AX20/'Contractor Pro Forma'!AX8</f>
        <v>7.4953332275711493E-2</v>
      </c>
      <c r="AW28" s="156">
        <f>'Contractor Pro Forma'!AY20/'Contractor Pro Forma'!AY8</f>
        <v>7.7463071271353184E-2</v>
      </c>
      <c r="AX28" s="157">
        <f>'Contractor Pro Forma'!AZ20/'Contractor Pro Forma'!AZ8</f>
        <v>9.7914529178201412E-2</v>
      </c>
      <c r="AY28" s="155">
        <f>'Contractor Pro Forma'!BA20/'Contractor Pro Forma'!BA8</f>
        <v>7.618352498727915E-2</v>
      </c>
      <c r="AZ28" s="156">
        <f>'Contractor Pro Forma'!BB20/'Contractor Pro Forma'!BB8</f>
        <v>8.9624359299697726E-2</v>
      </c>
      <c r="BA28" s="156">
        <f>'Contractor Pro Forma'!BC20/'Contractor Pro Forma'!BC8</f>
        <v>6.663511529387009E-2</v>
      </c>
      <c r="BB28" s="156">
        <f>'Contractor Pro Forma'!BD20/'Contractor Pro Forma'!BD8</f>
        <v>6.2933567561333559E-2</v>
      </c>
      <c r="BC28" s="156">
        <f>'Contractor Pro Forma'!BE20/'Contractor Pro Forma'!BE8</f>
        <v>7.8465782414450055E-2</v>
      </c>
      <c r="BD28" s="156">
        <f>'Contractor Pro Forma'!BF20/'Contractor Pro Forma'!BF8</f>
        <v>6.2514943138275506E-2</v>
      </c>
      <c r="BE28" s="156">
        <f>'Contractor Pro Forma'!BG20/'Contractor Pro Forma'!BG8</f>
        <v>8.0665030891902578E-2</v>
      </c>
      <c r="BF28" s="156">
        <f>'Contractor Pro Forma'!BH20/'Contractor Pro Forma'!BH8</f>
        <v>6.274031999028111E-2</v>
      </c>
      <c r="BG28" s="156">
        <f>'Contractor Pro Forma'!BI20/'Contractor Pro Forma'!BI8</f>
        <v>7.7543517967488804E-2</v>
      </c>
      <c r="BH28" s="156">
        <f>'Contractor Pro Forma'!BJ20/'Contractor Pro Forma'!BJ8</f>
        <v>7.2298916823074821E-2</v>
      </c>
      <c r="BI28" s="156">
        <f>'Contractor Pro Forma'!BK20/'Contractor Pro Forma'!BK8</f>
        <v>6.3213271368294688E-2</v>
      </c>
      <c r="BJ28" s="157">
        <f>'Contractor Pro Forma'!BL20/'Contractor Pro Forma'!BL8</f>
        <v>7.2787517429104387E-2</v>
      </c>
    </row>
    <row r="29" spans="1:62">
      <c r="B29" s="9" t="s">
        <v>115</v>
      </c>
      <c r="C29" s="155">
        <f>'Contractor Pro Forma'!E27/'Contractor Pro Forma'!E8</f>
        <v>0.42229755871212121</v>
      </c>
      <c r="D29" s="156">
        <f>'Contractor Pro Forma'!F27/'Contractor Pro Forma'!F8</f>
        <v>0.39728737092144706</v>
      </c>
      <c r="E29" s="156">
        <f>'Contractor Pro Forma'!G27/'Contractor Pro Forma'!G8</f>
        <v>0.37412678161014012</v>
      </c>
      <c r="F29" s="156">
        <f>'Contractor Pro Forma'!H27/'Contractor Pro Forma'!H8</f>
        <v>0.3440668635939369</v>
      </c>
      <c r="G29" s="156">
        <f>'Contractor Pro Forma'!I27/'Contractor Pro Forma'!I8</f>
        <v>0.32491984499497306</v>
      </c>
      <c r="H29" s="156">
        <f>'Contractor Pro Forma'!J27/'Contractor Pro Forma'!J8</f>
        <v>0.30714185545255912</v>
      </c>
      <c r="I29" s="156">
        <f>'Contractor Pro Forma'!K27/'Contractor Pro Forma'!K8</f>
        <v>0.29387568119189722</v>
      </c>
      <c r="J29" s="156">
        <f>'Contractor Pro Forma'!L27/'Contractor Pro Forma'!L8</f>
        <v>0.28131773096015839</v>
      </c>
      <c r="K29" s="156">
        <f>'Contractor Pro Forma'!M27/'Contractor Pro Forma'!M8</f>
        <v>0.26943786437619316</v>
      </c>
      <c r="L29" s="156">
        <f>'Contractor Pro Forma'!N27/'Contractor Pro Forma'!N8</f>
        <v>0.26097429606765843</v>
      </c>
      <c r="M29" s="156">
        <f>'Contractor Pro Forma'!O27/'Contractor Pro Forma'!O8</f>
        <v>0.25286868135759522</v>
      </c>
      <c r="N29" s="157">
        <f>'Contractor Pro Forma'!P27/'Contractor Pro Forma'!P8</f>
        <v>0.24511343086708368</v>
      </c>
      <c r="O29" s="155">
        <f>'Contractor Pro Forma'!Q27/'Contractor Pro Forma'!Q8</f>
        <v>0.24361812959846363</v>
      </c>
      <c r="P29" s="156">
        <f>'Contractor Pro Forma'!R27/'Contractor Pro Forma'!R8</f>
        <v>0.23573797568261087</v>
      </c>
      <c r="Q29" s="156">
        <f>'Contractor Pro Forma'!S27/'Contractor Pro Forma'!S8</f>
        <v>0.22871836305478618</v>
      </c>
      <c r="R29" s="156">
        <f>'Contractor Pro Forma'!T27/'Contractor Pro Forma'!T8</f>
        <v>0.22449134690517691</v>
      </c>
      <c r="S29" s="156">
        <f>'Contractor Pro Forma'!U27/'Contractor Pro Forma'!U8</f>
        <v>0.22357482799937431</v>
      </c>
      <c r="T29" s="156">
        <f>'Contractor Pro Forma'!V27/'Contractor Pro Forma'!V8</f>
        <v>0.22067931350244707</v>
      </c>
      <c r="U29" s="156">
        <f>'Contractor Pro Forma'!W27/'Contractor Pro Forma'!W8</f>
        <v>0.21781427870273576</v>
      </c>
      <c r="V29" s="156">
        <f>'Contractor Pro Forma'!X27/'Contractor Pro Forma'!X8</f>
        <v>0.21498493318946399</v>
      </c>
      <c r="W29" s="156">
        <f>'Contractor Pro Forma'!Y27/'Contractor Pro Forma'!Y8</f>
        <v>0.21219582021833133</v>
      </c>
      <c r="X29" s="156">
        <f>'Contractor Pro Forma'!Z27/'Contractor Pro Forma'!Z8</f>
        <v>0.20945084430084854</v>
      </c>
      <c r="Y29" s="156">
        <f>'Contractor Pro Forma'!AA27/'Contractor Pro Forma'!AA8</f>
        <v>0.20675330360659405</v>
      </c>
      <c r="Z29" s="157">
        <f>'Contractor Pro Forma'!AB27/'Contractor Pro Forma'!AB8</f>
        <v>0.20410592829693291</v>
      </c>
      <c r="AA29" s="155">
        <f>'Contractor Pro Forma'!AC27/'Contractor Pro Forma'!AC8</f>
        <v>0.18538141785672207</v>
      </c>
      <c r="AB29" s="156">
        <f>'Contractor Pro Forma'!AD27/'Contractor Pro Forma'!AD8</f>
        <v>0.18523612363206279</v>
      </c>
      <c r="AC29" s="156">
        <f>'Contractor Pro Forma'!AE27/'Contractor Pro Forma'!AE8</f>
        <v>0.18293612514698124</v>
      </c>
      <c r="AD29" s="156">
        <f>'Contractor Pro Forma'!AF27/'Contractor Pro Forma'!AF8</f>
        <v>0.18068305400084025</v>
      </c>
      <c r="AE29" s="156">
        <f>'Contractor Pro Forma'!AG27/'Contractor Pro Forma'!AG8</f>
        <v>0.17847868684172316</v>
      </c>
      <c r="AF29" s="156">
        <f>'Contractor Pro Forma'!AH27/'Contractor Pro Forma'!AH8</f>
        <v>0.17632433882542614</v>
      </c>
      <c r="AG29" s="156">
        <f>'Contractor Pro Forma'!AI27/'Contractor Pro Forma'!AI8</f>
        <v>0.17422090940730284</v>
      </c>
      <c r="AH29" s="156">
        <f>'Contractor Pro Forma'!AJ27/'Contractor Pro Forma'!AJ8</f>
        <v>0.17216892728218658</v>
      </c>
      <c r="AI29" s="156">
        <f>'Contractor Pro Forma'!AK27/'Contractor Pro Forma'!AK8</f>
        <v>0.17016859363847386</v>
      </c>
      <c r="AJ29" s="156">
        <f>'Contractor Pro Forma'!AL27/'Contractor Pro Forma'!AL8</f>
        <v>0.16821982346705677</v>
      </c>
      <c r="AK29" s="156">
        <f>'Contractor Pro Forma'!AM27/'Contractor Pro Forma'!AM8</f>
        <v>0.166322283789753</v>
      </c>
      <c r="AL29" s="157">
        <f>'Contractor Pro Forma'!AN27/'Contractor Pro Forma'!AN8</f>
        <v>0.16447542936880008</v>
      </c>
      <c r="AM29" s="155">
        <f>'Contractor Pro Forma'!AO27/'Contractor Pro Forma'!AO8</f>
        <v>0.16133822601122438</v>
      </c>
      <c r="AN29" s="156">
        <f>'Contractor Pro Forma'!AP27/'Contractor Pro Forma'!AP8</f>
        <v>0.16135436983498452</v>
      </c>
      <c r="AO29" s="156">
        <f>'Contractor Pro Forma'!AQ27/'Contractor Pro Forma'!AQ8</f>
        <v>0.15962907188450468</v>
      </c>
      <c r="AP29" s="156">
        <f>'Contractor Pro Forma'!AR27/'Contractor Pro Forma'!AR8</f>
        <v>0.15795244069662712</v>
      </c>
      <c r="AQ29" s="156">
        <f>'Contractor Pro Forma'!AS27/'Contractor Pro Forma'!AS8</f>
        <v>0.15632318685275257</v>
      </c>
      <c r="AR29" s="156">
        <f>'Contractor Pro Forma'!AT27/'Contractor Pro Forma'!AT8</f>
        <v>0.15473996790101718</v>
      </c>
      <c r="AS29" s="156">
        <f>'Contractor Pro Forma'!AU27/'Contractor Pro Forma'!AU8</f>
        <v>0.15320140442835775</v>
      </c>
      <c r="AT29" s="156">
        <f>'Contractor Pro Forma'!AV27/'Contractor Pro Forma'!AV8</f>
        <v>0.15170609383245853</v>
      </c>
      <c r="AU29" s="156">
        <f>'Contractor Pro Forma'!AW27/'Contractor Pro Forma'!AW8</f>
        <v>0.15025262220354527</v>
      </c>
      <c r="AV29" s="156">
        <f>'Contractor Pro Forma'!AX27/'Contractor Pro Forma'!AX8</f>
        <v>0.14883957430920886</v>
      </c>
      <c r="AW29" s="156">
        <f>'Contractor Pro Forma'!AY27/'Contractor Pro Forma'!AY8</f>
        <v>0.14746554206567983</v>
      </c>
      <c r="AX29" s="157">
        <f>'Contractor Pro Forma'!AZ27/'Contractor Pro Forma'!AZ8</f>
        <v>0.14612913176193407</v>
      </c>
      <c r="AY29" s="155">
        <f>'Contractor Pro Forma'!BA27/'Contractor Pro Forma'!BA8</f>
        <v>0.14379149152035359</v>
      </c>
      <c r="AZ29" s="156">
        <f>'Contractor Pro Forma'!BB27/'Contractor Pro Forma'!BB8</f>
        <v>0.1439609769234273</v>
      </c>
      <c r="BA29" s="156">
        <f>'Contractor Pro Forma'!BC27/'Contractor Pro Forma'!BC8</f>
        <v>0.14270707643401917</v>
      </c>
      <c r="BB29" s="156">
        <f>'Contractor Pro Forma'!BD27/'Contractor Pro Forma'!BD8</f>
        <v>0.14148685047356618</v>
      </c>
      <c r="BC29" s="156">
        <f>'Contractor Pro Forma'!BE27/'Contractor Pro Forma'!BE8</f>
        <v>0.14029895028310804</v>
      </c>
      <c r="BD29" s="156">
        <f>'Contractor Pro Forma'!BF27/'Contractor Pro Forma'!BF8</f>
        <v>0.13914206956285874</v>
      </c>
      <c r="BE29" s="156">
        <f>'Contractor Pro Forma'!BG27/'Contractor Pro Forma'!BG8</f>
        <v>0.13801494526265468</v>
      </c>
      <c r="BF29" s="156">
        <f>'Contractor Pro Forma'!BH27/'Contractor Pro Forma'!BH8</f>
        <v>0.13691635780981465</v>
      </c>
      <c r="BG29" s="156">
        <f>'Contractor Pro Forma'!BI27/'Contractor Pro Forma'!BI8</f>
        <v>0.13584513119699962</v>
      </c>
      <c r="BH29" s="156">
        <f>'Contractor Pro Forma'!BJ27/'Contractor Pro Forma'!BJ8</f>
        <v>0.13480013257420978</v>
      </c>
      <c r="BI29" s="156">
        <f>'Contractor Pro Forma'!BK27/'Contractor Pro Forma'!BK8</f>
        <v>0.13378027188061192</v>
      </c>
      <c r="BJ29" s="157">
        <f>'Contractor Pro Forma'!BL27/'Contractor Pro Forma'!BL8</f>
        <v>0.13278450102320855</v>
      </c>
    </row>
    <row r="30" spans="1:62">
      <c r="B30" s="9" t="s">
        <v>116</v>
      </c>
      <c r="C30" s="155">
        <f>'Contractor Pro Forma'!E37/'Contractor Pro Forma'!E8</f>
        <v>0.5739900673400673</v>
      </c>
      <c r="D30" s="156">
        <f>'Contractor Pro Forma'!F37/'Contractor Pro Forma'!F8</f>
        <v>0.52571630432044247</v>
      </c>
      <c r="E30" s="156">
        <f>'Contractor Pro Forma'!G37/'Contractor Pro Forma'!G8</f>
        <v>0.48395771351257616</v>
      </c>
      <c r="F30" s="156">
        <f>'Contractor Pro Forma'!H37/'Contractor Pro Forma'!H8</f>
        <v>0.43488100163535282</v>
      </c>
      <c r="G30" s="156">
        <f>'Contractor Pro Forma'!I37/'Contractor Pro Forma'!I8</f>
        <v>0.40073083172477914</v>
      </c>
      <c r="H30" s="156">
        <f>'Contractor Pro Forma'!J37/'Contractor Pro Forma'!J8</f>
        <v>0.369297670831636</v>
      </c>
      <c r="I30" s="156">
        <f>'Contractor Pro Forma'!K37/'Contractor Pro Forma'!K8</f>
        <v>0.34460555878514765</v>
      </c>
      <c r="J30" s="156">
        <f>'Contractor Pro Forma'!L37/'Contractor Pro Forma'!L8</f>
        <v>0.32145106319600242</v>
      </c>
      <c r="K30" s="156">
        <f>'Contractor Pro Forma'!M37/'Contractor Pro Forma'!M8</f>
        <v>0.29976044727086054</v>
      </c>
      <c r="L30" s="156">
        <f>'Contractor Pro Forma'!N37/'Contractor Pro Forma'!N8</f>
        <v>0.282844251022774</v>
      </c>
      <c r="M30" s="156">
        <f>'Contractor Pro Forma'!O37/'Contractor Pro Forma'!O8</f>
        <v>0.26677996078393096</v>
      </c>
      <c r="N30" s="157">
        <f>'Contractor Pro Forma'!P37/'Contractor Pro Forma'!P8</f>
        <v>0.25154331902221672</v>
      </c>
      <c r="O30" s="155">
        <f>'Contractor Pro Forma'!Q37/'Contractor Pro Forma'!Q8</f>
        <v>0.24349141306849334</v>
      </c>
      <c r="P30" s="156">
        <f>'Contractor Pro Forma'!R37/'Contractor Pro Forma'!R8</f>
        <v>0.22647307212281731</v>
      </c>
      <c r="Q30" s="156">
        <f>'Contractor Pro Forma'!S37/'Contractor Pro Forma'!S8</f>
        <v>0.21321055242805065</v>
      </c>
      <c r="R30" s="156">
        <f>'Contractor Pro Forma'!T37/'Contractor Pro Forma'!T8</f>
        <v>0.20071601836167421</v>
      </c>
      <c r="S30" s="156">
        <f>'Contractor Pro Forma'!U37/'Contractor Pro Forma'!U8</f>
        <v>0.18900375059950358</v>
      </c>
      <c r="T30" s="156">
        <f>'Contractor Pro Forma'!V37/'Contractor Pro Forma'!V8</f>
        <v>0.17794757154312632</v>
      </c>
      <c r="U30" s="156">
        <f>'Contractor Pro Forma'!W37/'Contractor Pro Forma'!W8</f>
        <v>0.16752322770652803</v>
      </c>
      <c r="V30" s="156">
        <f>'Contractor Pro Forma'!X37/'Contractor Pro Forma'!X8</f>
        <v>0.15770542227271667</v>
      </c>
      <c r="W30" s="156">
        <f>'Contractor Pro Forma'!Y37/'Contractor Pro Forma'!Y8</f>
        <v>0.29847860892014899</v>
      </c>
      <c r="X30" s="156">
        <f>'Contractor Pro Forma'!Z37/'Contractor Pro Forma'!Z8</f>
        <v>0.28046292140355478</v>
      </c>
      <c r="Y30" s="156">
        <f>'Contractor Pro Forma'!AA37/'Contractor Pro Forma'!AA8</f>
        <v>0.26354440848248584</v>
      </c>
      <c r="Z30" s="157">
        <f>'Contractor Pro Forma'!AB37/'Contractor Pro Forma'!AB8</f>
        <v>0.24871496289611963</v>
      </c>
      <c r="AA30" s="155">
        <f>'Contractor Pro Forma'!AC37/'Contractor Pro Forma'!AC8</f>
        <v>0.25611960489507946</v>
      </c>
      <c r="AB30" s="156">
        <f>'Contractor Pro Forma'!AD37/'Contractor Pro Forma'!AD8</f>
        <v>0.2770325879240752</v>
      </c>
      <c r="AC30" s="156">
        <f>'Contractor Pro Forma'!AE37/'Contractor Pro Forma'!AE8</f>
        <v>0.26017047069101851</v>
      </c>
      <c r="AD30" s="156">
        <f>'Contractor Pro Forma'!AF37/'Contractor Pro Forma'!AF8</f>
        <v>0.24436332769918026</v>
      </c>
      <c r="AE30" s="156">
        <f>'Contractor Pro Forma'!AG37/'Contractor Pro Forma'!AG8</f>
        <v>0.22956335780963691</v>
      </c>
      <c r="AF30" s="156">
        <f>'Contractor Pro Forma'!AH37/'Contractor Pro Forma'!AH8</f>
        <v>0.2157207672894686</v>
      </c>
      <c r="AG30" s="156">
        <f>'Contractor Pro Forma'!AI37/'Contractor Pro Forma'!AI8</f>
        <v>0.20276758758835564</v>
      </c>
      <c r="AH30" s="156">
        <f>'Contractor Pro Forma'!AJ37/'Contractor Pro Forma'!AJ8</f>
        <v>0.19084710914504244</v>
      </c>
      <c r="AI30" s="156">
        <f>'Contractor Pro Forma'!AK37/'Contractor Pro Forma'!AK8</f>
        <v>0.19417282528423771</v>
      </c>
      <c r="AJ30" s="156">
        <f>'Contractor Pro Forma'!AL37/'Contractor Pro Forma'!AL8</f>
        <v>0.18381105252701763</v>
      </c>
      <c r="AK30" s="156">
        <f>'Contractor Pro Forma'!AM37/'Contractor Pro Forma'!AM8</f>
        <v>0.17307565354862528</v>
      </c>
      <c r="AL30" s="157">
        <f>'Contractor Pro Forma'!AN37/'Contractor Pro Forma'!AN8</f>
        <v>0.17401154562926233</v>
      </c>
      <c r="AM30" s="155">
        <f>'Contractor Pro Forma'!AO37/'Contractor Pro Forma'!AO8</f>
        <v>0.16412297424976069</v>
      </c>
      <c r="AN30" s="156">
        <f>'Contractor Pro Forma'!AP37/'Contractor Pro Forma'!AP8</f>
        <v>0.15515985196055679</v>
      </c>
      <c r="AO30" s="156">
        <f>'Contractor Pro Forma'!AQ37/'Contractor Pro Forma'!AQ8</f>
        <v>0.14626566489994525</v>
      </c>
      <c r="AP30" s="156">
        <f>'Contractor Pro Forma'!AR37/'Contractor Pro Forma'!AR8</f>
        <v>0.1379542004453912</v>
      </c>
      <c r="AQ30" s="156">
        <f>'Contractor Pro Forma'!AS37/'Contractor Pro Forma'!AS8</f>
        <v>0.13029713196911338</v>
      </c>
      <c r="AR30" s="156">
        <f>'Contractor Pro Forma'!AT37/'Contractor Pro Forma'!AT8</f>
        <v>0.12302932317134647</v>
      </c>
      <c r="AS30" s="156">
        <f>'Contractor Pro Forma'!AU37/'Contractor Pro Forma'!AU8</f>
        <v>0.11623417429346447</v>
      </c>
      <c r="AT30" s="156">
        <f>'Contractor Pro Forma'!AV37/'Contractor Pro Forma'!AV8</f>
        <v>0.10997179017659947</v>
      </c>
      <c r="AU30" s="156">
        <f>'Contractor Pro Forma'!AW37/'Contractor Pro Forma'!AW8</f>
        <v>0.10402181636144685</v>
      </c>
      <c r="AV30" s="156">
        <f>'Contractor Pro Forma'!AX37/'Contractor Pro Forma'!AX8</f>
        <v>9.8798561664750012E-2</v>
      </c>
      <c r="AW30" s="156">
        <f>'Contractor Pro Forma'!AY37/'Contractor Pro Forma'!AY8</f>
        <v>9.3690903774962517E-2</v>
      </c>
      <c r="AX30" s="157">
        <f>'Contractor Pro Forma'!AZ37/'Contractor Pro Forma'!AZ8</f>
        <v>8.8785404533834031E-2</v>
      </c>
      <c r="AY30" s="155">
        <f>'Contractor Pro Forma'!BA37/'Contractor Pro Forma'!BA8</f>
        <v>8.4008231274356915E-2</v>
      </c>
      <c r="AZ30" s="156">
        <f>'Contractor Pro Forma'!BB37/'Contractor Pro Forma'!BB8</f>
        <v>8.001409550427116E-2</v>
      </c>
      <c r="BA30" s="156">
        <f>'Contractor Pro Forma'!BC37/'Contractor Pro Forma'!BC8</f>
        <v>7.615387467929173E-2</v>
      </c>
      <c r="BB30" s="156">
        <f>'Contractor Pro Forma'!BD37/'Contractor Pro Forma'!BD8</f>
        <v>7.2351045525967425E-2</v>
      </c>
      <c r="BC30" s="156">
        <f>'Contractor Pro Forma'!BE37/'Contractor Pro Forma'!BE8</f>
        <v>7.8713619635450843E-2</v>
      </c>
      <c r="BD30" s="156">
        <f>'Contractor Pro Forma'!BF37/'Contractor Pro Forma'!BF8</f>
        <v>7.6024775950972664E-2</v>
      </c>
      <c r="BE30" s="156">
        <f>'Contractor Pro Forma'!BG37/'Contractor Pro Forma'!BG8</f>
        <v>7.2609236215489148E-2</v>
      </c>
      <c r="BF30" s="156">
        <f>'Contractor Pro Forma'!BH37/'Contractor Pro Forma'!BH8</f>
        <v>6.9163340603269202E-2</v>
      </c>
      <c r="BG30" s="156">
        <f>'Contractor Pro Forma'!BI37/'Contractor Pro Forma'!BI8</f>
        <v>6.590437849977529E-2</v>
      </c>
      <c r="BH30" s="156">
        <f>'Contractor Pro Forma'!BJ37/'Contractor Pro Forma'!BJ8</f>
        <v>6.2793697888727032E-2</v>
      </c>
      <c r="BI30" s="156">
        <f>'Contractor Pro Forma'!BK37/'Contractor Pro Forma'!BK8</f>
        <v>6.010971006436084E-2</v>
      </c>
      <c r="BJ30" s="157">
        <f>'Contractor Pro Forma'!BL37/'Contractor Pro Forma'!BL8</f>
        <v>5.7416140418954549E-2</v>
      </c>
    </row>
    <row r="31" spans="1:62">
      <c r="B31" s="9" t="s">
        <v>117</v>
      </c>
      <c r="C31" s="158">
        <f>C27-C28-C29-C30</f>
        <v>-2.0293238211279458</v>
      </c>
      <c r="D31" s="159">
        <f t="shared" ref="D31:H31" si="2">D27-D28-D29-D30</f>
        <v>-0.77930849124580126</v>
      </c>
      <c r="E31" s="159">
        <f t="shared" si="2"/>
        <v>-0.67826371612607794</v>
      </c>
      <c r="F31" s="159">
        <f t="shared" si="2"/>
        <v>-0.82862498106131555</v>
      </c>
      <c r="G31" s="159">
        <f t="shared" si="2"/>
        <v>-0.64939022872902152</v>
      </c>
      <c r="H31" s="159">
        <f t="shared" si="2"/>
        <v>-0.55899306490002831</v>
      </c>
      <c r="I31" s="159">
        <f t="shared" ref="I31:N31" si="3">I27-I28-I29-I30</f>
        <v>-0.4886634291734257</v>
      </c>
      <c r="J31" s="159">
        <f t="shared" si="3"/>
        <v>-0.4065972313755799</v>
      </c>
      <c r="K31" s="159">
        <f t="shared" si="3"/>
        <v>-0.34459382415145134</v>
      </c>
      <c r="L31" s="159">
        <f t="shared" si="3"/>
        <v>-0.29701882203924046</v>
      </c>
      <c r="M31" s="159">
        <f t="shared" si="3"/>
        <v>-0.25177214640004714</v>
      </c>
      <c r="N31" s="160">
        <f t="shared" si="3"/>
        <v>-0.20879010038317095</v>
      </c>
      <c r="O31" s="158">
        <f>O27-O28-O29-O30</f>
        <v>-0.24135794318277223</v>
      </c>
      <c r="P31" s="159">
        <f t="shared" ref="P31:Z31" si="4">P27-P28-P29-P30</f>
        <v>-0.16691169194055214</v>
      </c>
      <c r="Q31" s="159">
        <f t="shared" si="4"/>
        <v>-0.12616786654257375</v>
      </c>
      <c r="R31" s="159">
        <f t="shared" si="4"/>
        <v>-9.1139867728995821E-2</v>
      </c>
      <c r="S31" s="159">
        <f t="shared" si="4"/>
        <v>-6.3007548149575571E-2</v>
      </c>
      <c r="T31" s="159">
        <f t="shared" si="4"/>
        <v>-3.437003518327239E-2</v>
      </c>
      <c r="U31" s="159">
        <f t="shared" si="4"/>
        <v>-0.22932217909127542</v>
      </c>
      <c r="V31" s="159">
        <f t="shared" si="4"/>
        <v>-6.2861120315890529E-2</v>
      </c>
      <c r="W31" s="159">
        <f t="shared" si="4"/>
        <v>-0.32339515656393691</v>
      </c>
      <c r="X31" s="159">
        <f t="shared" si="4"/>
        <v>-0.26084668162791474</v>
      </c>
      <c r="Y31" s="159">
        <f t="shared" si="4"/>
        <v>-0.21697166864108208</v>
      </c>
      <c r="Z31" s="160">
        <f t="shared" si="4"/>
        <v>-0.32235749352674958</v>
      </c>
      <c r="AA31" s="158">
        <f>AA27-AA28-AA29-AA30</f>
        <v>-0.26947045804361514</v>
      </c>
      <c r="AB31" s="159">
        <f t="shared" ref="AB31:AL31" si="5">AB27-AB28-AB29-AB30</f>
        <v>-0.33018019391120701</v>
      </c>
      <c r="AC31" s="159">
        <f t="shared" si="5"/>
        <v>-0.25993679331021935</v>
      </c>
      <c r="AD31" s="159">
        <f t="shared" si="5"/>
        <v>-0.239883918860335</v>
      </c>
      <c r="AE31" s="159">
        <f t="shared" si="5"/>
        <v>-0.19341104349480834</v>
      </c>
      <c r="AF31" s="159">
        <f t="shared" si="5"/>
        <v>-0.14979865879410323</v>
      </c>
      <c r="AG31" s="159">
        <f t="shared" si="5"/>
        <v>-0.21142546324695843</v>
      </c>
      <c r="AH31" s="159">
        <f t="shared" si="5"/>
        <v>-0.1240167063298459</v>
      </c>
      <c r="AI31" s="159">
        <f t="shared" si="5"/>
        <v>-0.12157959763668827</v>
      </c>
      <c r="AJ31" s="159">
        <f t="shared" si="5"/>
        <v>-8.474021419615213E-2</v>
      </c>
      <c r="AK31" s="159">
        <f t="shared" si="5"/>
        <v>-4.811108086022256E-2</v>
      </c>
      <c r="AL31" s="160">
        <f t="shared" si="5"/>
        <v>-0.13673735372812323</v>
      </c>
      <c r="AM31" s="158">
        <f>AM27-AM28-AM29-AM30</f>
        <v>-4.813149197318789E-2</v>
      </c>
      <c r="AN31" s="159">
        <f t="shared" ref="AN31:AX31" si="6">AN27-AN28-AN29-AN30</f>
        <v>-7.3177831495998741E-2</v>
      </c>
      <c r="AO31" s="159">
        <f t="shared" si="6"/>
        <v>-3.7409044990699497E-2</v>
      </c>
      <c r="AP31" s="159">
        <f t="shared" si="6"/>
        <v>-1.6779790068825629E-2</v>
      </c>
      <c r="AQ31" s="159">
        <f t="shared" si="6"/>
        <v>-4.0146826204688235E-2</v>
      </c>
      <c r="AR31" s="159">
        <f t="shared" si="6"/>
        <v>2.4575304711016141E-2</v>
      </c>
      <c r="AS31" s="159">
        <f t="shared" si="6"/>
        <v>4.3342210033904482E-2</v>
      </c>
      <c r="AT31" s="159">
        <f t="shared" si="6"/>
        <v>1.9057176300096734E-2</v>
      </c>
      <c r="AU31" s="159">
        <f t="shared" si="6"/>
        <v>8.0654506321010219E-2</v>
      </c>
      <c r="AV31" s="159">
        <f t="shared" si="6"/>
        <v>6.9099346482913743E-2</v>
      </c>
      <c r="AW31" s="159">
        <f t="shared" si="6"/>
        <v>7.3349519801287663E-2</v>
      </c>
      <c r="AX31" s="160">
        <f t="shared" si="6"/>
        <v>6.3548731194276606E-2</v>
      </c>
      <c r="AY31" s="158">
        <f>AY27-AY28-AY29-AY30</f>
        <v>9.9973882877071318E-2</v>
      </c>
      <c r="AZ31" s="159">
        <f t="shared" ref="AZ31:BJ31" si="7">AZ27-AZ28-AZ29-AZ30</f>
        <v>9.5118998914880487E-2</v>
      </c>
      <c r="BA31" s="159">
        <f t="shared" si="7"/>
        <v>0.13075140824147585</v>
      </c>
      <c r="BB31" s="159">
        <f t="shared" si="7"/>
        <v>0.14687389421469399</v>
      </c>
      <c r="BC31" s="159">
        <f t="shared" si="7"/>
        <v>0.12125304306542273</v>
      </c>
      <c r="BD31" s="159">
        <f t="shared" si="7"/>
        <v>0.14767253388867102</v>
      </c>
      <c r="BE31" s="159">
        <f t="shared" si="7"/>
        <v>0.12596977147135335</v>
      </c>
      <c r="BF31" s="159">
        <f t="shared" si="7"/>
        <v>0.15671307822789096</v>
      </c>
      <c r="BG31" s="159">
        <f t="shared" si="7"/>
        <v>0.15244595418103984</v>
      </c>
      <c r="BH31" s="159">
        <f t="shared" si="7"/>
        <v>0.16348523559254557</v>
      </c>
      <c r="BI31" s="159">
        <f t="shared" si="7"/>
        <v>0.17800087423778144</v>
      </c>
      <c r="BJ31" s="160">
        <f t="shared" si="7"/>
        <v>0.17455149144990728</v>
      </c>
    </row>
    <row r="32" spans="1:62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 enableFormatConditionsCalculation="0">
    <tabColor theme="7" tint="-0.499984740745262"/>
  </sheetPr>
  <dimension ref="A1:BZ43"/>
  <sheetViews>
    <sheetView workbookViewId="0">
      <pane xSplit="3" ySplit="10" topLeftCell="D11" activePane="bottomRight" state="frozen"/>
      <selection activeCell="BI26" sqref="BI26"/>
      <selection pane="topRight" activeCell="BI26" sqref="BI26"/>
      <selection pane="bottomLeft" activeCell="BI26" sqref="BI26"/>
      <selection pane="bottomRight" activeCell="CQ43" sqref="CL43:CQ44"/>
    </sheetView>
  </sheetViews>
  <sheetFormatPr defaultColWidth="9.140625" defaultRowHeight="15" outlineLevelRow="1"/>
  <cols>
    <col min="1" max="1" width="27.42578125" style="31" customWidth="1"/>
    <col min="2" max="2" width="10.42578125" style="124" customWidth="1"/>
    <col min="3" max="3" width="10.85546875" style="124" customWidth="1"/>
    <col min="4" max="15" width="9.42578125" style="31" customWidth="1"/>
    <col min="16" max="16" width="9.42578125" style="221" customWidth="1"/>
    <col min="17" max="26" width="9.42578125" style="209" customWidth="1"/>
    <col min="27" max="27" width="9.42578125" style="210" customWidth="1"/>
    <col min="28" max="38" width="9.42578125" style="209" customWidth="1"/>
    <col min="39" max="39" width="9.42578125" style="210" customWidth="1"/>
    <col min="40" max="40" width="9.42578125" style="221" customWidth="1"/>
    <col min="41" max="50" width="9.42578125" style="209" customWidth="1"/>
    <col min="51" max="51" width="9.42578125" style="210" customWidth="1"/>
    <col min="52" max="52" width="9.42578125" style="221" customWidth="1"/>
    <col min="53" max="62" width="9.42578125" style="209" customWidth="1"/>
    <col min="63" max="63" width="9.42578125" style="210" customWidth="1"/>
    <col min="64" max="65" width="9.140625" style="31"/>
    <col min="66" max="78" width="9.42578125" style="31" hidden="1" customWidth="1"/>
    <col min="79" max="16384" width="9.140625" style="31"/>
  </cols>
  <sheetData>
    <row r="1" spans="1:78" ht="15.75">
      <c r="D1" s="629" t="s">
        <v>196</v>
      </c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0" t="s">
        <v>197</v>
      </c>
      <c r="Q1" s="621"/>
      <c r="R1" s="621"/>
      <c r="S1" s="621"/>
      <c r="T1" s="621"/>
      <c r="U1" s="621"/>
      <c r="V1" s="621"/>
      <c r="W1" s="621"/>
      <c r="X1" s="621"/>
      <c r="Y1" s="621"/>
      <c r="Z1" s="621"/>
      <c r="AA1" s="622"/>
      <c r="AB1" s="620" t="s">
        <v>198</v>
      </c>
      <c r="AC1" s="621"/>
      <c r="AD1" s="621"/>
      <c r="AE1" s="621"/>
      <c r="AF1" s="621"/>
      <c r="AG1" s="621"/>
      <c r="AH1" s="621"/>
      <c r="AI1" s="621"/>
      <c r="AJ1" s="621"/>
      <c r="AK1" s="621"/>
      <c r="AL1" s="621"/>
      <c r="AM1" s="622"/>
      <c r="AN1" s="620" t="s">
        <v>199</v>
      </c>
      <c r="AO1" s="621"/>
      <c r="AP1" s="621"/>
      <c r="AQ1" s="621"/>
      <c r="AR1" s="621"/>
      <c r="AS1" s="621"/>
      <c r="AT1" s="621"/>
      <c r="AU1" s="621"/>
      <c r="AV1" s="621"/>
      <c r="AW1" s="621"/>
      <c r="AX1" s="621"/>
      <c r="AY1" s="622"/>
      <c r="AZ1" s="620" t="s">
        <v>200</v>
      </c>
      <c r="BA1" s="621"/>
      <c r="BB1" s="621"/>
      <c r="BC1" s="621"/>
      <c r="BD1" s="621"/>
      <c r="BE1" s="621"/>
      <c r="BF1" s="621"/>
      <c r="BG1" s="621"/>
      <c r="BH1" s="621"/>
      <c r="BI1" s="621"/>
      <c r="BJ1" s="621"/>
      <c r="BK1" s="622"/>
    </row>
    <row r="2" spans="1:78" s="110" customFormat="1" ht="18.75" customHeight="1">
      <c r="A2" s="109"/>
      <c r="B2" s="111"/>
      <c r="C2" s="414"/>
      <c r="D2" s="628" t="s">
        <v>120</v>
      </c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5" t="s">
        <v>120</v>
      </c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7"/>
      <c r="AB2" s="625" t="s">
        <v>120</v>
      </c>
      <c r="AC2" s="626"/>
      <c r="AD2" s="626"/>
      <c r="AE2" s="626"/>
      <c r="AF2" s="626"/>
      <c r="AG2" s="626"/>
      <c r="AH2" s="626"/>
      <c r="AI2" s="626"/>
      <c r="AJ2" s="626"/>
      <c r="AK2" s="626"/>
      <c r="AL2" s="626"/>
      <c r="AM2" s="627"/>
      <c r="AN2" s="625" t="s">
        <v>120</v>
      </c>
      <c r="AO2" s="626"/>
      <c r="AP2" s="626"/>
      <c r="AQ2" s="626"/>
      <c r="AR2" s="626"/>
      <c r="AS2" s="626"/>
      <c r="AT2" s="626"/>
      <c r="AU2" s="626"/>
      <c r="AV2" s="626"/>
      <c r="AW2" s="626"/>
      <c r="AX2" s="626"/>
      <c r="AY2" s="627"/>
      <c r="AZ2" s="625" t="s">
        <v>120</v>
      </c>
      <c r="BA2" s="626"/>
      <c r="BB2" s="626"/>
      <c r="BC2" s="626"/>
      <c r="BD2" s="626"/>
      <c r="BE2" s="626"/>
      <c r="BF2" s="626"/>
      <c r="BG2" s="626"/>
      <c r="BH2" s="626"/>
      <c r="BI2" s="626"/>
      <c r="BJ2" s="626"/>
      <c r="BK2" s="627"/>
      <c r="BO2" s="623" t="s">
        <v>50</v>
      </c>
      <c r="BP2" s="623"/>
      <c r="BQ2" s="623"/>
      <c r="BR2" s="623"/>
      <c r="BS2" s="623"/>
      <c r="BT2" s="623"/>
      <c r="BU2" s="623"/>
      <c r="BV2" s="623"/>
      <c r="BW2" s="623"/>
      <c r="BX2" s="623"/>
      <c r="BY2" s="623"/>
      <c r="BZ2" s="624"/>
    </row>
    <row r="3" spans="1:78" s="91" customFormat="1" ht="14.25" hidden="1" customHeight="1" outlineLevel="1">
      <c r="A3" s="88"/>
      <c r="B3" s="125" t="s">
        <v>167</v>
      </c>
      <c r="C3" s="108"/>
      <c r="D3" s="107">
        <f>D12</f>
        <v>1</v>
      </c>
      <c r="E3" s="107">
        <f t="shared" ref="E3:O3" si="0">E12</f>
        <v>1</v>
      </c>
      <c r="F3" s="107">
        <f t="shared" si="0"/>
        <v>1</v>
      </c>
      <c r="G3" s="107">
        <f t="shared" si="0"/>
        <v>2</v>
      </c>
      <c r="H3" s="107">
        <f t="shared" si="0"/>
        <v>2</v>
      </c>
      <c r="I3" s="107">
        <f t="shared" si="0"/>
        <v>2</v>
      </c>
      <c r="J3" s="107">
        <f t="shared" si="0"/>
        <v>2</v>
      </c>
      <c r="K3" s="107">
        <f t="shared" si="0"/>
        <v>2</v>
      </c>
      <c r="L3" s="107">
        <f t="shared" si="0"/>
        <v>2</v>
      </c>
      <c r="M3" s="107">
        <f t="shared" si="0"/>
        <v>2</v>
      </c>
      <c r="N3" s="107">
        <f t="shared" si="0"/>
        <v>2</v>
      </c>
      <c r="O3" s="107">
        <f t="shared" si="0"/>
        <v>2</v>
      </c>
      <c r="P3" s="211">
        <f>P12</f>
        <v>3</v>
      </c>
      <c r="Q3" s="193">
        <f t="shared" ref="Q3:AA3" si="1">Q12</f>
        <v>3</v>
      </c>
      <c r="R3" s="193">
        <f t="shared" si="1"/>
        <v>3</v>
      </c>
      <c r="S3" s="193">
        <f t="shared" si="1"/>
        <v>3</v>
      </c>
      <c r="T3" s="193">
        <f t="shared" si="1"/>
        <v>3</v>
      </c>
      <c r="U3" s="193">
        <f t="shared" si="1"/>
        <v>3</v>
      </c>
      <c r="V3" s="193">
        <f t="shared" si="1"/>
        <v>4</v>
      </c>
      <c r="W3" s="193">
        <f t="shared" si="1"/>
        <v>4</v>
      </c>
      <c r="X3" s="193">
        <f t="shared" si="1"/>
        <v>4</v>
      </c>
      <c r="Y3" s="193">
        <f t="shared" si="1"/>
        <v>4</v>
      </c>
      <c r="Z3" s="193">
        <f t="shared" si="1"/>
        <v>4</v>
      </c>
      <c r="AA3" s="194">
        <f t="shared" si="1"/>
        <v>5</v>
      </c>
      <c r="AB3" s="193">
        <f>AB12</f>
        <v>5</v>
      </c>
      <c r="AC3" s="193">
        <f t="shared" ref="AC3:AM3" si="2">AC12</f>
        <v>5</v>
      </c>
      <c r="AD3" s="193">
        <f t="shared" si="2"/>
        <v>5</v>
      </c>
      <c r="AE3" s="193">
        <f t="shared" si="2"/>
        <v>6</v>
      </c>
      <c r="AF3" s="193">
        <f t="shared" si="2"/>
        <v>6</v>
      </c>
      <c r="AG3" s="193">
        <f t="shared" si="2"/>
        <v>6</v>
      </c>
      <c r="AH3" s="193">
        <f t="shared" si="2"/>
        <v>7</v>
      </c>
      <c r="AI3" s="193">
        <f t="shared" si="2"/>
        <v>7</v>
      </c>
      <c r="AJ3" s="193">
        <f t="shared" si="2"/>
        <v>8</v>
      </c>
      <c r="AK3" s="193">
        <f t="shared" si="2"/>
        <v>8</v>
      </c>
      <c r="AL3" s="193">
        <f t="shared" si="2"/>
        <v>8</v>
      </c>
      <c r="AM3" s="194">
        <f t="shared" si="2"/>
        <v>9</v>
      </c>
      <c r="AN3" s="211">
        <f>AN12</f>
        <v>9</v>
      </c>
      <c r="AO3" s="193">
        <f t="shared" ref="AO3:AY3" si="3">AO12</f>
        <v>10</v>
      </c>
      <c r="AP3" s="193">
        <f t="shared" si="3"/>
        <v>10</v>
      </c>
      <c r="AQ3" s="193">
        <f t="shared" si="3"/>
        <v>11</v>
      </c>
      <c r="AR3" s="193">
        <f t="shared" si="3"/>
        <v>12</v>
      </c>
      <c r="AS3" s="193">
        <f t="shared" si="3"/>
        <v>12</v>
      </c>
      <c r="AT3" s="193">
        <f t="shared" si="3"/>
        <v>13</v>
      </c>
      <c r="AU3" s="193">
        <f t="shared" si="3"/>
        <v>14</v>
      </c>
      <c r="AV3" s="193">
        <f t="shared" si="3"/>
        <v>14</v>
      </c>
      <c r="AW3" s="193">
        <f t="shared" si="3"/>
        <v>15</v>
      </c>
      <c r="AX3" s="193">
        <f t="shared" si="3"/>
        <v>16</v>
      </c>
      <c r="AY3" s="194">
        <f t="shared" si="3"/>
        <v>17</v>
      </c>
      <c r="AZ3" s="211">
        <f>AZ12</f>
        <v>18</v>
      </c>
      <c r="BA3" s="193">
        <f t="shared" ref="BA3:BK3" si="4">BA12</f>
        <v>19</v>
      </c>
      <c r="BB3" s="193">
        <f t="shared" si="4"/>
        <v>20</v>
      </c>
      <c r="BC3" s="193">
        <f t="shared" si="4"/>
        <v>21</v>
      </c>
      <c r="BD3" s="193">
        <f t="shared" si="4"/>
        <v>22</v>
      </c>
      <c r="BE3" s="193">
        <f t="shared" si="4"/>
        <v>23</v>
      </c>
      <c r="BF3" s="193">
        <f t="shared" si="4"/>
        <v>25</v>
      </c>
      <c r="BG3" s="193">
        <f t="shared" si="4"/>
        <v>26</v>
      </c>
      <c r="BH3" s="193">
        <f t="shared" si="4"/>
        <v>27</v>
      </c>
      <c r="BI3" s="193">
        <f t="shared" si="4"/>
        <v>29</v>
      </c>
      <c r="BJ3" s="193">
        <f t="shared" si="4"/>
        <v>30</v>
      </c>
      <c r="BK3" s="194">
        <f t="shared" si="4"/>
        <v>32</v>
      </c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</row>
    <row r="4" spans="1:78" s="91" customFormat="1" ht="14.25" hidden="1" customHeight="1" outlineLevel="1">
      <c r="A4" s="88"/>
      <c r="B4" s="125" t="s">
        <v>166</v>
      </c>
      <c r="C4" s="108"/>
      <c r="D4" s="107">
        <f>D20+D23+D26</f>
        <v>0</v>
      </c>
      <c r="E4" s="107">
        <f t="shared" ref="E4:O4" si="5">E20+E23+E26</f>
        <v>0</v>
      </c>
      <c r="F4" s="107">
        <f t="shared" si="5"/>
        <v>0</v>
      </c>
      <c r="G4" s="107">
        <f t="shared" si="5"/>
        <v>0</v>
      </c>
      <c r="H4" s="107">
        <f t="shared" si="5"/>
        <v>0</v>
      </c>
      <c r="I4" s="107">
        <f t="shared" si="5"/>
        <v>0</v>
      </c>
      <c r="J4" s="107">
        <f t="shared" si="5"/>
        <v>0</v>
      </c>
      <c r="K4" s="107">
        <f t="shared" si="5"/>
        <v>0</v>
      </c>
      <c r="L4" s="107">
        <f t="shared" si="5"/>
        <v>0</v>
      </c>
      <c r="M4" s="107">
        <f t="shared" si="5"/>
        <v>0</v>
      </c>
      <c r="N4" s="107">
        <f t="shared" si="5"/>
        <v>0</v>
      </c>
      <c r="O4" s="107">
        <f t="shared" si="5"/>
        <v>0</v>
      </c>
      <c r="P4" s="211">
        <f>P20+P23+P26</f>
        <v>0</v>
      </c>
      <c r="Q4" s="193">
        <f t="shared" ref="Q4:AA4" si="6">Q20+Q23+Q26</f>
        <v>0</v>
      </c>
      <c r="R4" s="193">
        <f t="shared" si="6"/>
        <v>0</v>
      </c>
      <c r="S4" s="193">
        <f t="shared" si="6"/>
        <v>0</v>
      </c>
      <c r="T4" s="193">
        <f t="shared" si="6"/>
        <v>0</v>
      </c>
      <c r="U4" s="193">
        <f t="shared" si="6"/>
        <v>0</v>
      </c>
      <c r="V4" s="193">
        <f t="shared" si="6"/>
        <v>0</v>
      </c>
      <c r="W4" s="193">
        <f t="shared" si="6"/>
        <v>0</v>
      </c>
      <c r="X4" s="193">
        <f t="shared" si="6"/>
        <v>0</v>
      </c>
      <c r="Y4" s="193">
        <f t="shared" si="6"/>
        <v>0</v>
      </c>
      <c r="Z4" s="193">
        <f t="shared" si="6"/>
        <v>0</v>
      </c>
      <c r="AA4" s="194">
        <f t="shared" si="6"/>
        <v>1</v>
      </c>
      <c r="AB4" s="193">
        <f>AB20+AB23+AB26</f>
        <v>1</v>
      </c>
      <c r="AC4" s="193">
        <f t="shared" ref="AC4:AM4" si="7">AC20+AC23+AC26</f>
        <v>1</v>
      </c>
      <c r="AD4" s="193">
        <f t="shared" si="7"/>
        <v>1</v>
      </c>
      <c r="AE4" s="193">
        <f t="shared" si="7"/>
        <v>1</v>
      </c>
      <c r="AF4" s="193">
        <f t="shared" si="7"/>
        <v>1</v>
      </c>
      <c r="AG4" s="193">
        <f t="shared" si="7"/>
        <v>1</v>
      </c>
      <c r="AH4" s="193">
        <f t="shared" si="7"/>
        <v>1</v>
      </c>
      <c r="AI4" s="193">
        <f t="shared" si="7"/>
        <v>1</v>
      </c>
      <c r="AJ4" s="193">
        <f t="shared" si="7"/>
        <v>1</v>
      </c>
      <c r="AK4" s="193">
        <f t="shared" si="7"/>
        <v>1</v>
      </c>
      <c r="AL4" s="193">
        <f t="shared" si="7"/>
        <v>1</v>
      </c>
      <c r="AM4" s="194">
        <f t="shared" si="7"/>
        <v>1.5</v>
      </c>
      <c r="AN4" s="211">
        <f>AN20+AN23+AN26</f>
        <v>1.5</v>
      </c>
      <c r="AO4" s="193">
        <f t="shared" ref="AO4:AY4" si="8">AO20+AO23+AO26</f>
        <v>2.5</v>
      </c>
      <c r="AP4" s="193">
        <f t="shared" si="8"/>
        <v>2.5</v>
      </c>
      <c r="AQ4" s="193">
        <f t="shared" si="8"/>
        <v>2.5</v>
      </c>
      <c r="AR4" s="193">
        <f t="shared" si="8"/>
        <v>2.5</v>
      </c>
      <c r="AS4" s="193">
        <f t="shared" si="8"/>
        <v>2.5</v>
      </c>
      <c r="AT4" s="193">
        <f t="shared" si="8"/>
        <v>2.5</v>
      </c>
      <c r="AU4" s="193">
        <f t="shared" si="8"/>
        <v>2.5</v>
      </c>
      <c r="AV4" s="193">
        <f t="shared" si="8"/>
        <v>2.5</v>
      </c>
      <c r="AW4" s="193">
        <f t="shared" si="8"/>
        <v>3.5</v>
      </c>
      <c r="AX4" s="193">
        <f t="shared" si="8"/>
        <v>4</v>
      </c>
      <c r="AY4" s="194">
        <f t="shared" si="8"/>
        <v>4</v>
      </c>
      <c r="AZ4" s="211">
        <f>AZ20+AZ23+AZ26</f>
        <v>4</v>
      </c>
      <c r="BA4" s="193">
        <f t="shared" ref="BA4:BK4" si="9">BA20+BA23+BA26</f>
        <v>4</v>
      </c>
      <c r="BB4" s="193">
        <f t="shared" si="9"/>
        <v>4</v>
      </c>
      <c r="BC4" s="193">
        <f t="shared" si="9"/>
        <v>4</v>
      </c>
      <c r="BD4" s="193">
        <f t="shared" si="9"/>
        <v>4</v>
      </c>
      <c r="BE4" s="193">
        <f t="shared" si="9"/>
        <v>4</v>
      </c>
      <c r="BF4" s="193">
        <f t="shared" si="9"/>
        <v>5</v>
      </c>
      <c r="BG4" s="193">
        <f t="shared" si="9"/>
        <v>5</v>
      </c>
      <c r="BH4" s="193">
        <f t="shared" si="9"/>
        <v>5</v>
      </c>
      <c r="BI4" s="193">
        <f t="shared" si="9"/>
        <v>5</v>
      </c>
      <c r="BJ4" s="193">
        <f t="shared" si="9"/>
        <v>6</v>
      </c>
      <c r="BK4" s="194">
        <f t="shared" si="9"/>
        <v>6</v>
      </c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</row>
    <row r="5" spans="1:78" s="91" customFormat="1" ht="14.25" hidden="1" customHeight="1" outlineLevel="1">
      <c r="A5" s="88"/>
      <c r="B5" s="125" t="s">
        <v>168</v>
      </c>
      <c r="C5" s="108"/>
      <c r="D5" s="107">
        <f t="shared" ref="D5:O5" si="10">COUNT(D35:D39)</f>
        <v>5</v>
      </c>
      <c r="E5" s="107">
        <f t="shared" si="10"/>
        <v>5</v>
      </c>
      <c r="F5" s="107">
        <f t="shared" si="10"/>
        <v>5</v>
      </c>
      <c r="G5" s="107">
        <f t="shared" si="10"/>
        <v>5</v>
      </c>
      <c r="H5" s="107">
        <f t="shared" si="10"/>
        <v>5</v>
      </c>
      <c r="I5" s="107">
        <f t="shared" si="10"/>
        <v>5</v>
      </c>
      <c r="J5" s="107">
        <f t="shared" si="10"/>
        <v>5</v>
      </c>
      <c r="K5" s="107">
        <f t="shared" si="10"/>
        <v>5</v>
      </c>
      <c r="L5" s="107">
        <f t="shared" si="10"/>
        <v>5</v>
      </c>
      <c r="M5" s="107">
        <f t="shared" si="10"/>
        <v>5</v>
      </c>
      <c r="N5" s="107">
        <f t="shared" si="10"/>
        <v>5</v>
      </c>
      <c r="O5" s="107">
        <f t="shared" si="10"/>
        <v>5</v>
      </c>
      <c r="P5" s="211">
        <f t="shared" ref="P5:BK5" si="11">COUNT(P35:P39)</f>
        <v>5</v>
      </c>
      <c r="Q5" s="193">
        <f t="shared" si="11"/>
        <v>5</v>
      </c>
      <c r="R5" s="193">
        <f t="shared" si="11"/>
        <v>5</v>
      </c>
      <c r="S5" s="193">
        <f t="shared" si="11"/>
        <v>5</v>
      </c>
      <c r="T5" s="193">
        <f t="shared" si="11"/>
        <v>5</v>
      </c>
      <c r="U5" s="193">
        <f t="shared" si="11"/>
        <v>5</v>
      </c>
      <c r="V5" s="193">
        <f t="shared" si="11"/>
        <v>5</v>
      </c>
      <c r="W5" s="193">
        <f t="shared" si="11"/>
        <v>5</v>
      </c>
      <c r="X5" s="193">
        <f t="shared" si="11"/>
        <v>5</v>
      </c>
      <c r="Y5" s="193">
        <f t="shared" si="11"/>
        <v>5</v>
      </c>
      <c r="Z5" s="193">
        <f t="shared" si="11"/>
        <v>5</v>
      </c>
      <c r="AA5" s="194">
        <f t="shared" si="11"/>
        <v>5</v>
      </c>
      <c r="AB5" s="193">
        <f t="shared" si="11"/>
        <v>5</v>
      </c>
      <c r="AC5" s="193">
        <f t="shared" si="11"/>
        <v>5</v>
      </c>
      <c r="AD5" s="193">
        <f t="shared" si="11"/>
        <v>5</v>
      </c>
      <c r="AE5" s="193">
        <f t="shared" si="11"/>
        <v>5</v>
      </c>
      <c r="AF5" s="193">
        <f t="shared" si="11"/>
        <v>5</v>
      </c>
      <c r="AG5" s="193">
        <f t="shared" si="11"/>
        <v>5</v>
      </c>
      <c r="AH5" s="193">
        <f t="shared" si="11"/>
        <v>5</v>
      </c>
      <c r="AI5" s="193">
        <f t="shared" si="11"/>
        <v>5</v>
      </c>
      <c r="AJ5" s="193">
        <f t="shared" si="11"/>
        <v>5</v>
      </c>
      <c r="AK5" s="193">
        <f t="shared" si="11"/>
        <v>5</v>
      </c>
      <c r="AL5" s="193">
        <f t="shared" si="11"/>
        <v>5</v>
      </c>
      <c r="AM5" s="194">
        <f t="shared" si="11"/>
        <v>5</v>
      </c>
      <c r="AN5" s="211">
        <f t="shared" si="11"/>
        <v>5</v>
      </c>
      <c r="AO5" s="193">
        <f t="shared" si="11"/>
        <v>5</v>
      </c>
      <c r="AP5" s="193">
        <f t="shared" si="11"/>
        <v>5</v>
      </c>
      <c r="AQ5" s="193">
        <f t="shared" si="11"/>
        <v>5</v>
      </c>
      <c r="AR5" s="193">
        <f t="shared" si="11"/>
        <v>5</v>
      </c>
      <c r="AS5" s="193">
        <f t="shared" si="11"/>
        <v>5</v>
      </c>
      <c r="AT5" s="193">
        <f t="shared" si="11"/>
        <v>5</v>
      </c>
      <c r="AU5" s="193">
        <f t="shared" si="11"/>
        <v>5</v>
      </c>
      <c r="AV5" s="193">
        <f t="shared" si="11"/>
        <v>5</v>
      </c>
      <c r="AW5" s="193">
        <f t="shared" si="11"/>
        <v>5</v>
      </c>
      <c r="AX5" s="193">
        <f t="shared" si="11"/>
        <v>5</v>
      </c>
      <c r="AY5" s="194">
        <f t="shared" si="11"/>
        <v>5</v>
      </c>
      <c r="AZ5" s="211">
        <f t="shared" si="11"/>
        <v>5</v>
      </c>
      <c r="BA5" s="193">
        <f t="shared" si="11"/>
        <v>5</v>
      </c>
      <c r="BB5" s="193">
        <f t="shared" si="11"/>
        <v>5</v>
      </c>
      <c r="BC5" s="193">
        <f t="shared" si="11"/>
        <v>5</v>
      </c>
      <c r="BD5" s="193">
        <f t="shared" si="11"/>
        <v>5</v>
      </c>
      <c r="BE5" s="193">
        <f t="shared" si="11"/>
        <v>5</v>
      </c>
      <c r="BF5" s="193">
        <f t="shared" si="11"/>
        <v>5</v>
      </c>
      <c r="BG5" s="193">
        <f t="shared" si="11"/>
        <v>5</v>
      </c>
      <c r="BH5" s="193">
        <f t="shared" si="11"/>
        <v>5</v>
      </c>
      <c r="BI5" s="193">
        <f t="shared" si="11"/>
        <v>5</v>
      </c>
      <c r="BJ5" s="193">
        <f t="shared" si="11"/>
        <v>5</v>
      </c>
      <c r="BK5" s="194">
        <f t="shared" si="11"/>
        <v>5</v>
      </c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</row>
    <row r="6" spans="1:78" s="91" customFormat="1" ht="14.25" hidden="1" customHeight="1" outlineLevel="1">
      <c r="A6" s="88"/>
      <c r="B6" s="125" t="s">
        <v>169</v>
      </c>
      <c r="C6" s="108"/>
      <c r="D6" s="107">
        <f>D31</f>
        <v>1</v>
      </c>
      <c r="E6" s="107">
        <f t="shared" ref="E6:O6" si="12">E31</f>
        <v>1</v>
      </c>
      <c r="F6" s="107">
        <f t="shared" si="12"/>
        <v>1</v>
      </c>
      <c r="G6" s="107">
        <f t="shared" si="12"/>
        <v>1</v>
      </c>
      <c r="H6" s="107">
        <f t="shared" si="12"/>
        <v>1</v>
      </c>
      <c r="I6" s="107">
        <f t="shared" si="12"/>
        <v>1</v>
      </c>
      <c r="J6" s="107">
        <f t="shared" si="12"/>
        <v>1</v>
      </c>
      <c r="K6" s="107">
        <f t="shared" si="12"/>
        <v>1</v>
      </c>
      <c r="L6" s="107">
        <f t="shared" si="12"/>
        <v>1</v>
      </c>
      <c r="M6" s="107">
        <f t="shared" si="12"/>
        <v>1</v>
      </c>
      <c r="N6" s="107">
        <f t="shared" si="12"/>
        <v>1</v>
      </c>
      <c r="O6" s="107">
        <f t="shared" si="12"/>
        <v>1</v>
      </c>
      <c r="P6" s="211">
        <f>P31</f>
        <v>1</v>
      </c>
      <c r="Q6" s="193">
        <f t="shared" ref="Q6:AA6" si="13">Q31</f>
        <v>1</v>
      </c>
      <c r="R6" s="193">
        <f t="shared" si="13"/>
        <v>1</v>
      </c>
      <c r="S6" s="193">
        <f t="shared" si="13"/>
        <v>1.0164576922298489</v>
      </c>
      <c r="T6" s="193">
        <f t="shared" si="13"/>
        <v>1.0638956407534788</v>
      </c>
      <c r="U6" s="193">
        <f t="shared" si="13"/>
        <v>1.1137257179325557</v>
      </c>
      <c r="V6" s="193">
        <f t="shared" si="13"/>
        <v>1.166059336536776</v>
      </c>
      <c r="W6" s="193">
        <f t="shared" si="13"/>
        <v>1.221011964802359</v>
      </c>
      <c r="X6" s="193">
        <f t="shared" si="13"/>
        <v>1.2787032342069129</v>
      </c>
      <c r="Y6" s="193">
        <f t="shared" si="13"/>
        <v>1.339257052029128</v>
      </c>
      <c r="Z6" s="193">
        <f t="shared" si="13"/>
        <v>1.4028017191861424</v>
      </c>
      <c r="AA6" s="194">
        <f t="shared" si="13"/>
        <v>1.4694700538670191</v>
      </c>
      <c r="AB6" s="193">
        <f>AB31</f>
        <v>1.2315898812703316</v>
      </c>
      <c r="AC6" s="193">
        <f t="shared" ref="AC6:AM6" si="14">AC31</f>
        <v>1.2904004467380137</v>
      </c>
      <c r="AD6" s="193">
        <f t="shared" si="14"/>
        <v>1.3521289710000679</v>
      </c>
      <c r="AE6" s="193">
        <f t="shared" si="14"/>
        <v>1.4169004516076706</v>
      </c>
      <c r="AF6" s="193">
        <f t="shared" si="14"/>
        <v>1.4848437517651694</v>
      </c>
      <c r="AG6" s="193">
        <f t="shared" si="14"/>
        <v>1.5560917089248225</v>
      </c>
      <c r="AH6" s="193">
        <f t="shared" si="14"/>
        <v>1.6307812531665884</v>
      </c>
      <c r="AI6" s="193">
        <f t="shared" si="14"/>
        <v>1.7090535361634025</v>
      </c>
      <c r="AJ6" s="193">
        <f t="shared" si="14"/>
        <v>1.7910540715333512</v>
      </c>
      <c r="AK6" s="193">
        <f t="shared" si="14"/>
        <v>1.8769328873774982</v>
      </c>
      <c r="AL6" s="193">
        <f t="shared" si="14"/>
        <v>1.9668446917958264</v>
      </c>
      <c r="AM6" s="194">
        <f t="shared" si="14"/>
        <v>2.060949052164097</v>
      </c>
      <c r="AN6" s="211">
        <f>AN31</f>
        <v>2.1594105889414665</v>
      </c>
      <c r="AO6" s="193">
        <f t="shared" ref="AO6:AY6" si="15">AO31</f>
        <v>2.2623991847627911</v>
      </c>
      <c r="AP6" s="193">
        <f t="shared" si="15"/>
        <v>2.3700902095508125</v>
      </c>
      <c r="AQ6" s="193">
        <f t="shared" si="15"/>
        <v>2.4826647623623677</v>
      </c>
      <c r="AR6" s="193">
        <f t="shared" si="15"/>
        <v>2.6003099306595296</v>
      </c>
      <c r="AS6" s="193">
        <f t="shared" si="15"/>
        <v>2.7232190676717378</v>
      </c>
      <c r="AT6" s="193">
        <f t="shared" si="15"/>
        <v>2.8515920884887915</v>
      </c>
      <c r="AU6" s="193">
        <f t="shared" si="15"/>
        <v>2.9856357854975855</v>
      </c>
      <c r="AV6" s="193">
        <f t="shared" si="15"/>
        <v>3.1255641637480776</v>
      </c>
      <c r="AW6" s="193">
        <f t="shared" si="15"/>
        <v>3.2715987968066655</v>
      </c>
      <c r="AX6" s="193">
        <f t="shared" si="15"/>
        <v>3.4239692036284395</v>
      </c>
      <c r="AY6" s="194">
        <f t="shared" si="15"/>
        <v>3.5829132469541194</v>
      </c>
      <c r="AZ6" s="211">
        <f>AZ31</f>
        <v>3.7486775537134087</v>
      </c>
      <c r="BA6" s="193">
        <f t="shared" ref="BA6:BK6" si="16">BA31</f>
        <v>3.9215179578944714</v>
      </c>
      <c r="BB6" s="193">
        <f t="shared" si="16"/>
        <v>4.1016999663197584</v>
      </c>
      <c r="BC6" s="193">
        <f t="shared" si="16"/>
        <v>4.2894992477519338</v>
      </c>
      <c r="BD6" s="193">
        <f t="shared" si="16"/>
        <v>4.4852021457406499</v>
      </c>
      <c r="BE6" s="193">
        <f t="shared" si="16"/>
        <v>4.6891062156117878</v>
      </c>
      <c r="BF6" s="193">
        <f t="shared" si="16"/>
        <v>4.9015207859959542</v>
      </c>
      <c r="BG6" s="193">
        <f t="shared" si="16"/>
        <v>5.1227675452928363</v>
      </c>
      <c r="BH6" s="193">
        <f t="shared" si="16"/>
        <v>5.3531811534728133</v>
      </c>
      <c r="BI6" s="193">
        <f t="shared" si="16"/>
        <v>5.5931098796273435</v>
      </c>
      <c r="BJ6" s="193">
        <f t="shared" si="16"/>
        <v>5.8429162656952158</v>
      </c>
      <c r="BK6" s="194">
        <f t="shared" si="16"/>
        <v>6.1029778168131879</v>
      </c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</row>
    <row r="7" spans="1:78" s="91" customFormat="1" ht="14.25" hidden="1" customHeight="1" outlineLevel="1">
      <c r="A7" s="88"/>
      <c r="B7" s="125" t="s">
        <v>13</v>
      </c>
      <c r="C7" s="108"/>
      <c r="D7" s="107">
        <f>SUM(D3:D6)</f>
        <v>7</v>
      </c>
      <c r="E7" s="107">
        <f t="shared" ref="E7:O7" si="17">SUM(E3:E6)</f>
        <v>7</v>
      </c>
      <c r="F7" s="107">
        <f t="shared" si="17"/>
        <v>7</v>
      </c>
      <c r="G7" s="107">
        <f t="shared" si="17"/>
        <v>8</v>
      </c>
      <c r="H7" s="107">
        <f t="shared" si="17"/>
        <v>8</v>
      </c>
      <c r="I7" s="107">
        <f t="shared" si="17"/>
        <v>8</v>
      </c>
      <c r="J7" s="107">
        <f t="shared" si="17"/>
        <v>8</v>
      </c>
      <c r="K7" s="107">
        <f t="shared" si="17"/>
        <v>8</v>
      </c>
      <c r="L7" s="107">
        <f t="shared" si="17"/>
        <v>8</v>
      </c>
      <c r="M7" s="107">
        <f t="shared" si="17"/>
        <v>8</v>
      </c>
      <c r="N7" s="107">
        <f t="shared" si="17"/>
        <v>8</v>
      </c>
      <c r="O7" s="107">
        <f t="shared" si="17"/>
        <v>8</v>
      </c>
      <c r="P7" s="211">
        <f>SUM(P3:P6)</f>
        <v>9</v>
      </c>
      <c r="Q7" s="193">
        <f t="shared" ref="Q7" si="18">SUM(Q3:Q6)</f>
        <v>9</v>
      </c>
      <c r="R7" s="193">
        <f t="shared" ref="R7" si="19">SUM(R3:R6)</f>
        <v>9</v>
      </c>
      <c r="S7" s="193">
        <f t="shared" ref="S7" si="20">SUM(S3:S6)</f>
        <v>9.0164576922298494</v>
      </c>
      <c r="T7" s="193">
        <f t="shared" ref="T7" si="21">SUM(T3:T6)</f>
        <v>9.0638956407534792</v>
      </c>
      <c r="U7" s="193">
        <f t="shared" ref="U7" si="22">SUM(U3:U6)</f>
        <v>9.1137257179325566</v>
      </c>
      <c r="V7" s="193">
        <f t="shared" ref="V7" si="23">SUM(V3:V6)</f>
        <v>10.166059336536776</v>
      </c>
      <c r="W7" s="193">
        <f t="shared" ref="W7" si="24">SUM(W3:W6)</f>
        <v>10.22101196480236</v>
      </c>
      <c r="X7" s="193">
        <f t="shared" ref="X7" si="25">SUM(X3:X6)</f>
        <v>10.278703234206914</v>
      </c>
      <c r="Y7" s="193">
        <f t="shared" ref="Y7" si="26">SUM(Y3:Y6)</f>
        <v>10.339257052029128</v>
      </c>
      <c r="Z7" s="193">
        <f t="shared" ref="Z7" si="27">SUM(Z3:Z6)</f>
        <v>10.402801719186142</v>
      </c>
      <c r="AA7" s="194">
        <f t="shared" ref="AA7" si="28">SUM(AA3:AA6)</f>
        <v>12.469470053867019</v>
      </c>
      <c r="AB7" s="193">
        <f>SUM(AB3:AB6)</f>
        <v>12.231589881270331</v>
      </c>
      <c r="AC7" s="193">
        <f t="shared" ref="AC7" si="29">SUM(AC3:AC6)</f>
        <v>12.290400446738014</v>
      </c>
      <c r="AD7" s="193">
        <f t="shared" ref="AD7" si="30">SUM(AD3:AD6)</f>
        <v>12.352128971000068</v>
      </c>
      <c r="AE7" s="193">
        <f t="shared" ref="AE7" si="31">SUM(AE3:AE6)</f>
        <v>13.41690045160767</v>
      </c>
      <c r="AF7" s="193">
        <f t="shared" ref="AF7" si="32">SUM(AF3:AF6)</f>
        <v>13.484843751765169</v>
      </c>
      <c r="AG7" s="193">
        <f t="shared" ref="AG7" si="33">SUM(AG3:AG6)</f>
        <v>13.556091708924823</v>
      </c>
      <c r="AH7" s="193">
        <f t="shared" ref="AH7" si="34">SUM(AH3:AH6)</f>
        <v>14.630781253166589</v>
      </c>
      <c r="AI7" s="193">
        <f t="shared" ref="AI7" si="35">SUM(AI3:AI6)</f>
        <v>14.709053536163402</v>
      </c>
      <c r="AJ7" s="193">
        <f t="shared" ref="AJ7" si="36">SUM(AJ3:AJ6)</f>
        <v>15.791054071533351</v>
      </c>
      <c r="AK7" s="193">
        <f t="shared" ref="AK7" si="37">SUM(AK3:AK6)</f>
        <v>15.876932887377498</v>
      </c>
      <c r="AL7" s="193">
        <f t="shared" ref="AL7" si="38">SUM(AL3:AL6)</f>
        <v>15.966844691795826</v>
      </c>
      <c r="AM7" s="194">
        <f t="shared" ref="AM7" si="39">SUM(AM3:AM6)</f>
        <v>17.560949052164098</v>
      </c>
      <c r="AN7" s="211">
        <f>SUM(AN3:AN6)</f>
        <v>17.659410588941466</v>
      </c>
      <c r="AO7" s="193">
        <f t="shared" ref="AO7" si="40">SUM(AO3:AO6)</f>
        <v>19.762399184762792</v>
      </c>
      <c r="AP7" s="193">
        <f t="shared" ref="AP7" si="41">SUM(AP3:AP6)</f>
        <v>19.870090209550813</v>
      </c>
      <c r="AQ7" s="193">
        <f t="shared" ref="AQ7" si="42">SUM(AQ3:AQ6)</f>
        <v>20.982664762362369</v>
      </c>
      <c r="AR7" s="193">
        <f t="shared" ref="AR7" si="43">SUM(AR3:AR6)</f>
        <v>22.100309930659531</v>
      </c>
      <c r="AS7" s="193">
        <f t="shared" ref="AS7" si="44">SUM(AS3:AS6)</f>
        <v>22.223219067671739</v>
      </c>
      <c r="AT7" s="193">
        <f t="shared" ref="AT7" si="45">SUM(AT3:AT6)</f>
        <v>23.351592088488793</v>
      </c>
      <c r="AU7" s="193">
        <f t="shared" ref="AU7" si="46">SUM(AU3:AU6)</f>
        <v>24.485635785497585</v>
      </c>
      <c r="AV7" s="193">
        <f t="shared" ref="AV7" si="47">SUM(AV3:AV6)</f>
        <v>24.625564163748077</v>
      </c>
      <c r="AW7" s="193">
        <f t="shared" ref="AW7" si="48">SUM(AW3:AW6)</f>
        <v>26.771598796806664</v>
      </c>
      <c r="AX7" s="193">
        <f t="shared" ref="AX7" si="49">SUM(AX3:AX6)</f>
        <v>28.423969203628438</v>
      </c>
      <c r="AY7" s="194">
        <f t="shared" ref="AY7" si="50">SUM(AY3:AY6)</f>
        <v>29.582913246954121</v>
      </c>
      <c r="AZ7" s="211">
        <f>SUM(AZ3:AZ6)</f>
        <v>30.74867755371341</v>
      </c>
      <c r="BA7" s="193">
        <f t="shared" ref="BA7" si="51">SUM(BA3:BA6)</f>
        <v>31.921517957894473</v>
      </c>
      <c r="BB7" s="193">
        <f t="shared" ref="BB7" si="52">SUM(BB3:BB6)</f>
        <v>33.101699966319757</v>
      </c>
      <c r="BC7" s="193">
        <f t="shared" ref="BC7" si="53">SUM(BC3:BC6)</f>
        <v>34.289499247751934</v>
      </c>
      <c r="BD7" s="193">
        <f t="shared" ref="BD7" si="54">SUM(BD3:BD6)</f>
        <v>35.485202145740651</v>
      </c>
      <c r="BE7" s="193">
        <f t="shared" ref="BE7" si="55">SUM(BE3:BE6)</f>
        <v>36.689106215611787</v>
      </c>
      <c r="BF7" s="193">
        <f t="shared" ref="BF7" si="56">SUM(BF3:BF6)</f>
        <v>39.901520785995956</v>
      </c>
      <c r="BG7" s="193">
        <f t="shared" ref="BG7" si="57">SUM(BG3:BG6)</f>
        <v>41.122767545292838</v>
      </c>
      <c r="BH7" s="193">
        <f t="shared" ref="BH7" si="58">SUM(BH3:BH6)</f>
        <v>42.353181153472811</v>
      </c>
      <c r="BI7" s="193">
        <f t="shared" ref="BI7" si="59">SUM(BI3:BI6)</f>
        <v>44.593109879627342</v>
      </c>
      <c r="BJ7" s="193">
        <f t="shared" ref="BJ7" si="60">SUM(BJ3:BJ6)</f>
        <v>46.842916265695216</v>
      </c>
      <c r="BK7" s="194">
        <f t="shared" ref="BK7" si="61">SUM(BK3:BK6)</f>
        <v>49.102977816813187</v>
      </c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</row>
    <row r="8" spans="1:78" s="91" customFormat="1" ht="14.25" customHeight="1" collapsed="1">
      <c r="A8" s="88"/>
      <c r="B8" s="112"/>
      <c r="C8" s="113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212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6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6"/>
      <c r="AN8" s="212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6"/>
      <c r="AZ8" s="212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6"/>
      <c r="BN8" s="89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</row>
    <row r="9" spans="1:78" s="106" customFormat="1" ht="15.75">
      <c r="A9" s="105" t="s">
        <v>48</v>
      </c>
      <c r="B9" s="145" t="s">
        <v>49</v>
      </c>
      <c r="C9" s="146" t="s">
        <v>50</v>
      </c>
      <c r="D9" s="126" t="s">
        <v>1</v>
      </c>
      <c r="E9" s="126" t="s">
        <v>2</v>
      </c>
      <c r="F9" s="126" t="s">
        <v>3</v>
      </c>
      <c r="G9" s="126" t="s">
        <v>4</v>
      </c>
      <c r="H9" s="126" t="s">
        <v>5</v>
      </c>
      <c r="I9" s="126" t="s">
        <v>6</v>
      </c>
      <c r="J9" s="126" t="s">
        <v>7</v>
      </c>
      <c r="K9" s="126" t="s">
        <v>8</v>
      </c>
      <c r="L9" s="126" t="s">
        <v>51</v>
      </c>
      <c r="M9" s="126" t="s">
        <v>10</v>
      </c>
      <c r="N9" s="126" t="s">
        <v>11</v>
      </c>
      <c r="O9" s="126" t="s">
        <v>12</v>
      </c>
      <c r="P9" s="213" t="s">
        <v>1</v>
      </c>
      <c r="Q9" s="126" t="s">
        <v>2</v>
      </c>
      <c r="R9" s="126" t="s">
        <v>3</v>
      </c>
      <c r="S9" s="126" t="s">
        <v>4</v>
      </c>
      <c r="T9" s="126" t="s">
        <v>5</v>
      </c>
      <c r="U9" s="126" t="s">
        <v>6</v>
      </c>
      <c r="V9" s="126" t="s">
        <v>7</v>
      </c>
      <c r="W9" s="126" t="s">
        <v>8</v>
      </c>
      <c r="X9" s="126" t="s">
        <v>51</v>
      </c>
      <c r="Y9" s="126" t="s">
        <v>10</v>
      </c>
      <c r="Z9" s="126" t="s">
        <v>11</v>
      </c>
      <c r="AA9" s="197" t="s">
        <v>12</v>
      </c>
      <c r="AB9" s="126" t="s">
        <v>1</v>
      </c>
      <c r="AC9" s="126" t="s">
        <v>2</v>
      </c>
      <c r="AD9" s="126" t="s">
        <v>3</v>
      </c>
      <c r="AE9" s="126" t="s">
        <v>4</v>
      </c>
      <c r="AF9" s="126" t="s">
        <v>5</v>
      </c>
      <c r="AG9" s="126" t="s">
        <v>6</v>
      </c>
      <c r="AH9" s="126" t="s">
        <v>7</v>
      </c>
      <c r="AI9" s="126" t="s">
        <v>8</v>
      </c>
      <c r="AJ9" s="126" t="s">
        <v>51</v>
      </c>
      <c r="AK9" s="126" t="s">
        <v>10</v>
      </c>
      <c r="AL9" s="126" t="s">
        <v>11</v>
      </c>
      <c r="AM9" s="197" t="s">
        <v>12</v>
      </c>
      <c r="AN9" s="213" t="s">
        <v>1</v>
      </c>
      <c r="AO9" s="126" t="s">
        <v>2</v>
      </c>
      <c r="AP9" s="126" t="s">
        <v>3</v>
      </c>
      <c r="AQ9" s="126" t="s">
        <v>4</v>
      </c>
      <c r="AR9" s="126" t="s">
        <v>5</v>
      </c>
      <c r="AS9" s="126" t="s">
        <v>6</v>
      </c>
      <c r="AT9" s="126" t="s">
        <v>7</v>
      </c>
      <c r="AU9" s="126" t="s">
        <v>8</v>
      </c>
      <c r="AV9" s="126" t="s">
        <v>51</v>
      </c>
      <c r="AW9" s="126" t="s">
        <v>10</v>
      </c>
      <c r="AX9" s="126" t="s">
        <v>11</v>
      </c>
      <c r="AY9" s="197" t="s">
        <v>12</v>
      </c>
      <c r="AZ9" s="213" t="s">
        <v>1</v>
      </c>
      <c r="BA9" s="126" t="s">
        <v>2</v>
      </c>
      <c r="BB9" s="126" t="s">
        <v>3</v>
      </c>
      <c r="BC9" s="126" t="s">
        <v>4</v>
      </c>
      <c r="BD9" s="126" t="s">
        <v>5</v>
      </c>
      <c r="BE9" s="126" t="s">
        <v>6</v>
      </c>
      <c r="BF9" s="126" t="s">
        <v>7</v>
      </c>
      <c r="BG9" s="126" t="s">
        <v>8</v>
      </c>
      <c r="BH9" s="126" t="s">
        <v>51</v>
      </c>
      <c r="BI9" s="126" t="s">
        <v>10</v>
      </c>
      <c r="BJ9" s="126" t="s">
        <v>11</v>
      </c>
      <c r="BK9" s="197" t="s">
        <v>12</v>
      </c>
      <c r="BN9" s="126"/>
      <c r="BO9" s="126" t="s">
        <v>1</v>
      </c>
      <c r="BP9" s="126" t="s">
        <v>2</v>
      </c>
      <c r="BQ9" s="126" t="s">
        <v>3</v>
      </c>
      <c r="BR9" s="126" t="s">
        <v>4</v>
      </c>
      <c r="BS9" s="126" t="s">
        <v>5</v>
      </c>
      <c r="BT9" s="126" t="s">
        <v>6</v>
      </c>
      <c r="BU9" s="126" t="s">
        <v>7</v>
      </c>
      <c r="BV9" s="126" t="s">
        <v>8</v>
      </c>
      <c r="BW9" s="126" t="s">
        <v>51</v>
      </c>
      <c r="BX9" s="126" t="s">
        <v>10</v>
      </c>
      <c r="BY9" s="126" t="s">
        <v>11</v>
      </c>
      <c r="BZ9" s="126" t="s">
        <v>12</v>
      </c>
    </row>
    <row r="10" spans="1:78" hidden="1">
      <c r="A10" s="32" t="s">
        <v>52</v>
      </c>
      <c r="B10" s="114">
        <v>63800</v>
      </c>
      <c r="C10" s="114">
        <f>B10*0.26</f>
        <v>16588</v>
      </c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214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98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98"/>
      <c r="AN10" s="214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98"/>
      <c r="AZ10" s="214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98"/>
      <c r="BN10" s="114"/>
      <c r="BO10" s="122">
        <f t="shared" ref="BO10:BZ10" si="62">D10*0.26</f>
        <v>0</v>
      </c>
      <c r="BP10" s="122">
        <f t="shared" si="62"/>
        <v>0</v>
      </c>
      <c r="BQ10" s="122">
        <f t="shared" si="62"/>
        <v>0</v>
      </c>
      <c r="BR10" s="122">
        <f t="shared" si="62"/>
        <v>0</v>
      </c>
      <c r="BS10" s="122">
        <f t="shared" si="62"/>
        <v>0</v>
      </c>
      <c r="BT10" s="122">
        <f t="shared" si="62"/>
        <v>0</v>
      </c>
      <c r="BU10" s="122">
        <f t="shared" si="62"/>
        <v>0</v>
      </c>
      <c r="BV10" s="122">
        <f t="shared" si="62"/>
        <v>0</v>
      </c>
      <c r="BW10" s="122">
        <f t="shared" si="62"/>
        <v>0</v>
      </c>
      <c r="BX10" s="122">
        <f t="shared" si="62"/>
        <v>0</v>
      </c>
      <c r="BY10" s="122">
        <f t="shared" si="62"/>
        <v>0</v>
      </c>
      <c r="BZ10" s="122">
        <f t="shared" si="62"/>
        <v>0</v>
      </c>
    </row>
    <row r="11" spans="1:78" ht="12.75" customHeight="1">
      <c r="A11" s="643"/>
      <c r="B11" s="643"/>
      <c r="C11" s="643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214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98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98"/>
      <c r="AN11" s="214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98"/>
      <c r="AZ11" s="214"/>
      <c r="BA11" s="119"/>
      <c r="BB11" s="119"/>
      <c r="BC11" s="119"/>
      <c r="BD11" s="119"/>
      <c r="BE11" s="119"/>
      <c r="BF11" s="119"/>
      <c r="BG11" s="119"/>
      <c r="BH11" s="119"/>
      <c r="BI11" s="119"/>
      <c r="BJ11" s="119"/>
      <c r="BK11" s="198"/>
      <c r="BN11" s="114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</row>
    <row r="12" spans="1:78" s="104" customFormat="1">
      <c r="A12" s="103" t="s">
        <v>171</v>
      </c>
      <c r="B12" s="115"/>
      <c r="C12" s="115"/>
      <c r="D12" s="115">
        <f>'Contractor Model'!B49</f>
        <v>1</v>
      </c>
      <c r="E12" s="115">
        <f>'Contractor Model'!C49</f>
        <v>1</v>
      </c>
      <c r="F12" s="115">
        <f>'Contractor Model'!D49</f>
        <v>1</v>
      </c>
      <c r="G12" s="115">
        <f>'Contractor Model'!E49</f>
        <v>2</v>
      </c>
      <c r="H12" s="115">
        <f>'Contractor Model'!F49</f>
        <v>2</v>
      </c>
      <c r="I12" s="115">
        <f>'Contractor Model'!G49</f>
        <v>2</v>
      </c>
      <c r="J12" s="115">
        <f>'Contractor Model'!H49</f>
        <v>2</v>
      </c>
      <c r="K12" s="115">
        <f>'Contractor Model'!I49</f>
        <v>2</v>
      </c>
      <c r="L12" s="115">
        <f>'Contractor Model'!J49</f>
        <v>2</v>
      </c>
      <c r="M12" s="115">
        <f>'Contractor Model'!K49</f>
        <v>2</v>
      </c>
      <c r="N12" s="115">
        <f>'Contractor Model'!L49</f>
        <v>2</v>
      </c>
      <c r="O12" s="115">
        <f>'Contractor Model'!M49</f>
        <v>2</v>
      </c>
      <c r="P12" s="215">
        <f>'Contractor Model'!N49</f>
        <v>3</v>
      </c>
      <c r="Q12" s="199">
        <f>'Contractor Model'!O49</f>
        <v>3</v>
      </c>
      <c r="R12" s="199">
        <f>'Contractor Model'!P49</f>
        <v>3</v>
      </c>
      <c r="S12" s="199">
        <f>'Contractor Model'!Q49</f>
        <v>3</v>
      </c>
      <c r="T12" s="199">
        <f>'Contractor Model'!R49</f>
        <v>3</v>
      </c>
      <c r="U12" s="199">
        <f>'Contractor Model'!S49</f>
        <v>3</v>
      </c>
      <c r="V12" s="199">
        <f>'Contractor Model'!T49</f>
        <v>4</v>
      </c>
      <c r="W12" s="199">
        <f>'Contractor Model'!U49</f>
        <v>4</v>
      </c>
      <c r="X12" s="199">
        <f>'Contractor Model'!V49</f>
        <v>4</v>
      </c>
      <c r="Y12" s="199">
        <f>'Contractor Model'!W49</f>
        <v>4</v>
      </c>
      <c r="Z12" s="199">
        <f>'Contractor Model'!X49</f>
        <v>4</v>
      </c>
      <c r="AA12" s="200">
        <f>'Contractor Model'!Y49</f>
        <v>5</v>
      </c>
      <c r="AB12" s="199">
        <f>'Contractor Model'!Z49</f>
        <v>5</v>
      </c>
      <c r="AC12" s="199">
        <f>'Contractor Model'!AA49</f>
        <v>5</v>
      </c>
      <c r="AD12" s="199">
        <f>'Contractor Model'!AB49</f>
        <v>5</v>
      </c>
      <c r="AE12" s="199">
        <f>'Contractor Model'!AC49</f>
        <v>6</v>
      </c>
      <c r="AF12" s="199">
        <f>'Contractor Model'!AD49</f>
        <v>6</v>
      </c>
      <c r="AG12" s="199">
        <f>'Contractor Model'!AE49</f>
        <v>6</v>
      </c>
      <c r="AH12" s="199">
        <f>'Contractor Model'!AF49</f>
        <v>7</v>
      </c>
      <c r="AI12" s="199">
        <f>'Contractor Model'!AG49</f>
        <v>7</v>
      </c>
      <c r="AJ12" s="199">
        <f>'Contractor Model'!AH49</f>
        <v>8</v>
      </c>
      <c r="AK12" s="199">
        <f>'Contractor Model'!AI49</f>
        <v>8</v>
      </c>
      <c r="AL12" s="199">
        <f>'Contractor Model'!AJ49</f>
        <v>8</v>
      </c>
      <c r="AM12" s="200">
        <f>'Contractor Model'!AK49</f>
        <v>9</v>
      </c>
      <c r="AN12" s="215">
        <f>'Contractor Model'!AL49</f>
        <v>9</v>
      </c>
      <c r="AO12" s="199">
        <f>'Contractor Model'!AM49</f>
        <v>10</v>
      </c>
      <c r="AP12" s="199">
        <f>'Contractor Model'!AN49</f>
        <v>10</v>
      </c>
      <c r="AQ12" s="199">
        <f>'Contractor Model'!AO49</f>
        <v>11</v>
      </c>
      <c r="AR12" s="199">
        <f>'Contractor Model'!AP49</f>
        <v>12</v>
      </c>
      <c r="AS12" s="199">
        <f>'Contractor Model'!AQ49</f>
        <v>12</v>
      </c>
      <c r="AT12" s="199">
        <f>'Contractor Model'!AR49</f>
        <v>13</v>
      </c>
      <c r="AU12" s="199">
        <f>'Contractor Model'!AS49</f>
        <v>14</v>
      </c>
      <c r="AV12" s="199">
        <f>'Contractor Model'!AT49</f>
        <v>14</v>
      </c>
      <c r="AW12" s="199">
        <f>'Contractor Model'!AU49</f>
        <v>15</v>
      </c>
      <c r="AX12" s="199">
        <f>'Contractor Model'!AV49</f>
        <v>16</v>
      </c>
      <c r="AY12" s="200">
        <f>'Contractor Model'!AW49</f>
        <v>17</v>
      </c>
      <c r="AZ12" s="215">
        <f>'Contractor Model'!AX49</f>
        <v>18</v>
      </c>
      <c r="BA12" s="199">
        <f>'Contractor Model'!AY49</f>
        <v>19</v>
      </c>
      <c r="BB12" s="199">
        <f>'Contractor Model'!AZ49</f>
        <v>20</v>
      </c>
      <c r="BC12" s="199">
        <f>'Contractor Model'!BA49</f>
        <v>21</v>
      </c>
      <c r="BD12" s="199">
        <f>'Contractor Model'!BB49</f>
        <v>22</v>
      </c>
      <c r="BE12" s="199">
        <f>'Contractor Model'!BC49</f>
        <v>23</v>
      </c>
      <c r="BF12" s="199">
        <f>'Contractor Model'!BD49</f>
        <v>25</v>
      </c>
      <c r="BG12" s="199">
        <f>'Contractor Model'!BE49</f>
        <v>26</v>
      </c>
      <c r="BH12" s="199">
        <f>'Contractor Model'!BF49</f>
        <v>27</v>
      </c>
      <c r="BI12" s="199">
        <f>'Contractor Model'!BG49</f>
        <v>29</v>
      </c>
      <c r="BJ12" s="199">
        <f>'Contractor Model'!BH49</f>
        <v>30</v>
      </c>
      <c r="BK12" s="200">
        <f>'Contractor Model'!BI49</f>
        <v>32</v>
      </c>
      <c r="BN12" s="115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</row>
    <row r="13" spans="1:78" s="99" customFormat="1" ht="23.25" customHeight="1">
      <c r="A13" s="98" t="s">
        <v>264</v>
      </c>
      <c r="B13" s="312">
        <v>26000</v>
      </c>
      <c r="C13" s="116">
        <f>B13*0.26</f>
        <v>6760</v>
      </c>
      <c r="D13" s="116">
        <f>D14*(($C$13+$B$13)/12)</f>
        <v>2730</v>
      </c>
      <c r="E13" s="116">
        <f t="shared" ref="E13:O13" si="63">E14*(($C$13+$B$13)/12)</f>
        <v>2730</v>
      </c>
      <c r="F13" s="116">
        <f t="shared" si="63"/>
        <v>2730</v>
      </c>
      <c r="G13" s="116">
        <f t="shared" si="63"/>
        <v>2730</v>
      </c>
      <c r="H13" s="116">
        <f t="shared" si="63"/>
        <v>2730</v>
      </c>
      <c r="I13" s="116">
        <f t="shared" si="63"/>
        <v>2730</v>
      </c>
      <c r="J13" s="116">
        <f t="shared" si="63"/>
        <v>2730</v>
      </c>
      <c r="K13" s="116">
        <f t="shared" si="63"/>
        <v>2730</v>
      </c>
      <c r="L13" s="116">
        <f t="shared" si="63"/>
        <v>2730</v>
      </c>
      <c r="M13" s="116">
        <f t="shared" si="63"/>
        <v>2730</v>
      </c>
      <c r="N13" s="116">
        <f t="shared" si="63"/>
        <v>2730</v>
      </c>
      <c r="O13" s="116">
        <f t="shared" si="63"/>
        <v>2730</v>
      </c>
      <c r="P13" s="216">
        <f>P14*(($C$13+$B$13)/12)</f>
        <v>5460</v>
      </c>
      <c r="Q13" s="201">
        <f t="shared" ref="Q13" si="64">Q14*(($C$13+$B$13)/12)</f>
        <v>5460</v>
      </c>
      <c r="R13" s="201">
        <f t="shared" ref="R13" si="65">R14*(($C$13+$B$13)/12)</f>
        <v>5460</v>
      </c>
      <c r="S13" s="201">
        <f t="shared" ref="S13" si="66">S14*(($C$13+$B$13)/12)</f>
        <v>5460</v>
      </c>
      <c r="T13" s="201">
        <f t="shared" ref="T13" si="67">T14*(($C$13+$B$13)/12)</f>
        <v>5460</v>
      </c>
      <c r="U13" s="201">
        <f t="shared" ref="U13" si="68">U14*(($C$13+$B$13)/12)</f>
        <v>5460</v>
      </c>
      <c r="V13" s="201">
        <f t="shared" ref="V13" si="69">V14*(($C$13+$B$13)/12)</f>
        <v>5460</v>
      </c>
      <c r="W13" s="201">
        <f t="shared" ref="W13" si="70">W14*(($C$13+$B$13)/12)</f>
        <v>5460</v>
      </c>
      <c r="X13" s="201">
        <f t="shared" ref="X13" si="71">X14*(($C$13+$B$13)/12)</f>
        <v>5460</v>
      </c>
      <c r="Y13" s="201">
        <f t="shared" ref="Y13" si="72">Y14*(($C$13+$B$13)/12)</f>
        <v>5460</v>
      </c>
      <c r="Z13" s="201">
        <f t="shared" ref="Z13" si="73">Z14*(($C$13+$B$13)/12)</f>
        <v>5460</v>
      </c>
      <c r="AA13" s="202">
        <f t="shared" ref="AA13" si="74">AA14*(($C$13+$B$13)/12)</f>
        <v>8190</v>
      </c>
      <c r="AB13" s="201">
        <f>AB14*(($C$13+$B$13)/12)</f>
        <v>8190</v>
      </c>
      <c r="AC13" s="201">
        <f t="shared" ref="AC13" si="75">AC14*(($C$13+$B$13)/12)</f>
        <v>8190</v>
      </c>
      <c r="AD13" s="201">
        <f t="shared" ref="AD13" si="76">AD14*(($C$13+$B$13)/12)</f>
        <v>8190</v>
      </c>
      <c r="AE13" s="201">
        <f t="shared" ref="AE13" si="77">AE14*(($C$13+$B$13)/12)</f>
        <v>10920</v>
      </c>
      <c r="AF13" s="201">
        <f t="shared" ref="AF13" si="78">AF14*(($C$13+$B$13)/12)</f>
        <v>10920</v>
      </c>
      <c r="AG13" s="201">
        <f t="shared" ref="AG13" si="79">AG14*(($C$13+$B$13)/12)</f>
        <v>10920</v>
      </c>
      <c r="AH13" s="201">
        <f t="shared" ref="AH13" si="80">AH14*(($C$13+$B$13)/12)</f>
        <v>10920</v>
      </c>
      <c r="AI13" s="201">
        <f t="shared" ref="AI13" si="81">AI14*(($C$13+$B$13)/12)</f>
        <v>10920</v>
      </c>
      <c r="AJ13" s="201">
        <f t="shared" ref="AJ13" si="82">AJ14*(($C$13+$B$13)/12)</f>
        <v>13650</v>
      </c>
      <c r="AK13" s="201">
        <f t="shared" ref="AK13" si="83">AK14*(($C$13+$B$13)/12)</f>
        <v>13650</v>
      </c>
      <c r="AL13" s="201">
        <f t="shared" ref="AL13" si="84">AL14*(($C$13+$B$13)/12)</f>
        <v>13650</v>
      </c>
      <c r="AM13" s="202">
        <f t="shared" ref="AM13" si="85">AM14*(($C$13+$B$13)/12)</f>
        <v>13650</v>
      </c>
      <c r="AN13" s="216">
        <f>AN14*(($C$13+$B$13)/12)</f>
        <v>13650</v>
      </c>
      <c r="AO13" s="201">
        <f t="shared" ref="AO13" si="86">AO14*(($C$13+$B$13)/12)</f>
        <v>16380</v>
      </c>
      <c r="AP13" s="201">
        <f t="shared" ref="AP13" si="87">AP14*(($C$13+$B$13)/12)</f>
        <v>16380</v>
      </c>
      <c r="AQ13" s="201">
        <f t="shared" ref="AQ13" si="88">AQ14*(($C$13+$B$13)/12)</f>
        <v>19110</v>
      </c>
      <c r="AR13" s="201">
        <f t="shared" ref="AR13" si="89">AR14*(($C$13+$B$13)/12)</f>
        <v>19110</v>
      </c>
      <c r="AS13" s="201">
        <f t="shared" ref="AS13" si="90">AS14*(($C$13+$B$13)/12)</f>
        <v>19110</v>
      </c>
      <c r="AT13" s="201">
        <f t="shared" ref="AT13" si="91">AT14*(($C$13+$B$13)/12)</f>
        <v>21840</v>
      </c>
      <c r="AU13" s="201">
        <f t="shared" ref="AU13" si="92">AU14*(($C$13+$B$13)/12)</f>
        <v>21840</v>
      </c>
      <c r="AV13" s="201">
        <f t="shared" ref="AV13" si="93">AV14*(($C$13+$B$13)/12)</f>
        <v>21840</v>
      </c>
      <c r="AW13" s="201">
        <f t="shared" ref="AW13" si="94">AW14*(($C$13+$B$13)/12)</f>
        <v>24570</v>
      </c>
      <c r="AX13" s="201">
        <f t="shared" ref="AX13" si="95">AX14*(($C$13+$B$13)/12)</f>
        <v>27300</v>
      </c>
      <c r="AY13" s="202">
        <f t="shared" ref="AY13" si="96">AY14*(($C$13+$B$13)/12)</f>
        <v>27300</v>
      </c>
      <c r="AZ13" s="216">
        <f>AZ14*(($C$13+$B$13)/12)</f>
        <v>30030</v>
      </c>
      <c r="BA13" s="201">
        <f t="shared" ref="BA13" si="97">BA14*(($C$13+$B$13)/12)</f>
        <v>30030</v>
      </c>
      <c r="BB13" s="201">
        <f t="shared" ref="BB13" si="98">BB14*(($C$13+$B$13)/12)</f>
        <v>32760</v>
      </c>
      <c r="BC13" s="201">
        <f t="shared" ref="BC13" si="99">BC14*(($C$13+$B$13)/12)</f>
        <v>35490</v>
      </c>
      <c r="BD13" s="201">
        <f t="shared" ref="BD13" si="100">BD14*(($C$13+$B$13)/12)</f>
        <v>35490</v>
      </c>
      <c r="BE13" s="201">
        <f t="shared" ref="BE13" si="101">BE14*(($C$13+$B$13)/12)</f>
        <v>38220</v>
      </c>
      <c r="BF13" s="201">
        <f t="shared" ref="BF13" si="102">BF14*(($C$13+$B$13)/12)</f>
        <v>40950</v>
      </c>
      <c r="BG13" s="201">
        <f t="shared" ref="BG13" si="103">BG14*(($C$13+$B$13)/12)</f>
        <v>43680</v>
      </c>
      <c r="BH13" s="201">
        <f t="shared" ref="BH13" si="104">BH14*(($C$13+$B$13)/12)</f>
        <v>43680</v>
      </c>
      <c r="BI13" s="201">
        <f t="shared" ref="BI13" si="105">BI14*(($C$13+$B$13)/12)</f>
        <v>46410</v>
      </c>
      <c r="BJ13" s="201">
        <f t="shared" ref="BJ13" si="106">BJ14*(($C$13+$B$13)/12)</f>
        <v>49140</v>
      </c>
      <c r="BK13" s="202">
        <f t="shared" ref="BK13" si="107">BK14*(($C$13+$B$13)/12)</f>
        <v>51870</v>
      </c>
      <c r="BN13" s="116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</row>
    <row r="14" spans="1:78" s="102" customFormat="1">
      <c r="A14" s="415" t="s">
        <v>126</v>
      </c>
      <c r="B14" s="117"/>
      <c r="C14" s="117"/>
      <c r="D14" s="115">
        <f>ROUND(D12*(3/5),0)</f>
        <v>1</v>
      </c>
      <c r="E14" s="115">
        <f t="shared" ref="E14:O14" si="108">ROUND(E12*(3/5),0)</f>
        <v>1</v>
      </c>
      <c r="F14" s="115">
        <f t="shared" si="108"/>
        <v>1</v>
      </c>
      <c r="G14" s="115">
        <f t="shared" si="108"/>
        <v>1</v>
      </c>
      <c r="H14" s="115">
        <f t="shared" si="108"/>
        <v>1</v>
      </c>
      <c r="I14" s="115">
        <f t="shared" si="108"/>
        <v>1</v>
      </c>
      <c r="J14" s="115">
        <f t="shared" si="108"/>
        <v>1</v>
      </c>
      <c r="K14" s="115">
        <f t="shared" si="108"/>
        <v>1</v>
      </c>
      <c r="L14" s="115">
        <f t="shared" si="108"/>
        <v>1</v>
      </c>
      <c r="M14" s="115">
        <f t="shared" si="108"/>
        <v>1</v>
      </c>
      <c r="N14" s="115">
        <f t="shared" si="108"/>
        <v>1</v>
      </c>
      <c r="O14" s="115">
        <f t="shared" si="108"/>
        <v>1</v>
      </c>
      <c r="P14" s="215">
        <f>ROUND(P12*(3/5),0)</f>
        <v>2</v>
      </c>
      <c r="Q14" s="199">
        <f t="shared" ref="Q14:AA14" si="109">ROUND(Q12*(3/5),0)</f>
        <v>2</v>
      </c>
      <c r="R14" s="199">
        <f t="shared" si="109"/>
        <v>2</v>
      </c>
      <c r="S14" s="199">
        <f t="shared" si="109"/>
        <v>2</v>
      </c>
      <c r="T14" s="199">
        <f t="shared" si="109"/>
        <v>2</v>
      </c>
      <c r="U14" s="199">
        <f t="shared" si="109"/>
        <v>2</v>
      </c>
      <c r="V14" s="199">
        <f t="shared" si="109"/>
        <v>2</v>
      </c>
      <c r="W14" s="199">
        <f t="shared" si="109"/>
        <v>2</v>
      </c>
      <c r="X14" s="199">
        <f t="shared" si="109"/>
        <v>2</v>
      </c>
      <c r="Y14" s="199">
        <f t="shared" si="109"/>
        <v>2</v>
      </c>
      <c r="Z14" s="199">
        <f t="shared" si="109"/>
        <v>2</v>
      </c>
      <c r="AA14" s="200">
        <f t="shared" si="109"/>
        <v>3</v>
      </c>
      <c r="AB14" s="199">
        <f>ROUND(AB12*(3/5),0)</f>
        <v>3</v>
      </c>
      <c r="AC14" s="199">
        <f t="shared" ref="AC14:AM14" si="110">ROUND(AC12*(3/5),0)</f>
        <v>3</v>
      </c>
      <c r="AD14" s="199">
        <f t="shared" si="110"/>
        <v>3</v>
      </c>
      <c r="AE14" s="199">
        <f t="shared" si="110"/>
        <v>4</v>
      </c>
      <c r="AF14" s="199">
        <f t="shared" si="110"/>
        <v>4</v>
      </c>
      <c r="AG14" s="199">
        <f t="shared" si="110"/>
        <v>4</v>
      </c>
      <c r="AH14" s="199">
        <f t="shared" si="110"/>
        <v>4</v>
      </c>
      <c r="AI14" s="199">
        <f t="shared" si="110"/>
        <v>4</v>
      </c>
      <c r="AJ14" s="199">
        <f t="shared" si="110"/>
        <v>5</v>
      </c>
      <c r="AK14" s="199">
        <f t="shared" si="110"/>
        <v>5</v>
      </c>
      <c r="AL14" s="199">
        <f t="shared" si="110"/>
        <v>5</v>
      </c>
      <c r="AM14" s="200">
        <f t="shared" si="110"/>
        <v>5</v>
      </c>
      <c r="AN14" s="215">
        <f>ROUND(AN12*(3/5),0)</f>
        <v>5</v>
      </c>
      <c r="AO14" s="199">
        <f t="shared" ref="AO14:AY14" si="111">ROUND(AO12*(3/5),0)</f>
        <v>6</v>
      </c>
      <c r="AP14" s="199">
        <f t="shared" si="111"/>
        <v>6</v>
      </c>
      <c r="AQ14" s="199">
        <f t="shared" si="111"/>
        <v>7</v>
      </c>
      <c r="AR14" s="199">
        <f t="shared" si="111"/>
        <v>7</v>
      </c>
      <c r="AS14" s="199">
        <f t="shared" si="111"/>
        <v>7</v>
      </c>
      <c r="AT14" s="199">
        <f t="shared" si="111"/>
        <v>8</v>
      </c>
      <c r="AU14" s="199">
        <f t="shared" si="111"/>
        <v>8</v>
      </c>
      <c r="AV14" s="199">
        <f t="shared" si="111"/>
        <v>8</v>
      </c>
      <c r="AW14" s="199">
        <f t="shared" si="111"/>
        <v>9</v>
      </c>
      <c r="AX14" s="199">
        <f t="shared" si="111"/>
        <v>10</v>
      </c>
      <c r="AY14" s="200">
        <f t="shared" si="111"/>
        <v>10</v>
      </c>
      <c r="AZ14" s="215">
        <f>ROUND(AZ12*(3/5),0)</f>
        <v>11</v>
      </c>
      <c r="BA14" s="199">
        <f t="shared" ref="BA14:BK14" si="112">ROUND(BA12*(3/5),0)</f>
        <v>11</v>
      </c>
      <c r="BB14" s="199">
        <f t="shared" si="112"/>
        <v>12</v>
      </c>
      <c r="BC14" s="199">
        <f t="shared" si="112"/>
        <v>13</v>
      </c>
      <c r="BD14" s="199">
        <f t="shared" si="112"/>
        <v>13</v>
      </c>
      <c r="BE14" s="199">
        <f t="shared" si="112"/>
        <v>14</v>
      </c>
      <c r="BF14" s="199">
        <f t="shared" si="112"/>
        <v>15</v>
      </c>
      <c r="BG14" s="199">
        <f t="shared" si="112"/>
        <v>16</v>
      </c>
      <c r="BH14" s="199">
        <f t="shared" si="112"/>
        <v>16</v>
      </c>
      <c r="BI14" s="199">
        <f t="shared" si="112"/>
        <v>17</v>
      </c>
      <c r="BJ14" s="199">
        <f t="shared" si="112"/>
        <v>18</v>
      </c>
      <c r="BK14" s="200">
        <f t="shared" si="112"/>
        <v>19</v>
      </c>
      <c r="BN14" s="117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</row>
    <row r="15" spans="1:78" s="99" customFormat="1" ht="26.25" customHeight="1">
      <c r="A15" s="98" t="s">
        <v>265</v>
      </c>
      <c r="B15" s="312">
        <v>36000</v>
      </c>
      <c r="C15" s="116">
        <f>B15*0.26</f>
        <v>9360</v>
      </c>
      <c r="D15" s="116">
        <f>(($B$15+$C$15)/12)*D16</f>
        <v>0</v>
      </c>
      <c r="E15" s="116">
        <f t="shared" ref="E15:O15" si="113">(($B$15+$C$15)/12)*E16</f>
        <v>0</v>
      </c>
      <c r="F15" s="116">
        <f t="shared" si="113"/>
        <v>0</v>
      </c>
      <c r="G15" s="116">
        <f t="shared" si="113"/>
        <v>3780</v>
      </c>
      <c r="H15" s="116">
        <f t="shared" si="113"/>
        <v>3780</v>
      </c>
      <c r="I15" s="116">
        <f t="shared" si="113"/>
        <v>3780</v>
      </c>
      <c r="J15" s="116">
        <f t="shared" si="113"/>
        <v>3780</v>
      </c>
      <c r="K15" s="116">
        <f t="shared" si="113"/>
        <v>3780</v>
      </c>
      <c r="L15" s="116">
        <f t="shared" si="113"/>
        <v>3780</v>
      </c>
      <c r="M15" s="116">
        <f t="shared" si="113"/>
        <v>3780</v>
      </c>
      <c r="N15" s="116">
        <f t="shared" si="113"/>
        <v>3780</v>
      </c>
      <c r="O15" s="116">
        <f t="shared" si="113"/>
        <v>3780</v>
      </c>
      <c r="P15" s="216">
        <f>(($B$15+$C$15)/12)*P16</f>
        <v>3780</v>
      </c>
      <c r="Q15" s="201">
        <f t="shared" ref="Q15" si="114">(($B$15+$C$15)/12)*Q16</f>
        <v>3780</v>
      </c>
      <c r="R15" s="201">
        <f t="shared" ref="R15" si="115">(($B$15+$C$15)/12)*R16</f>
        <v>3780</v>
      </c>
      <c r="S15" s="201">
        <f t="shared" ref="S15" si="116">(($B$15+$C$15)/12)*S16</f>
        <v>3780</v>
      </c>
      <c r="T15" s="201">
        <f t="shared" ref="T15" si="117">(($B$15+$C$15)/12)*T16</f>
        <v>3780</v>
      </c>
      <c r="U15" s="201">
        <f t="shared" ref="U15" si="118">(($B$15+$C$15)/12)*U16</f>
        <v>3780</v>
      </c>
      <c r="V15" s="201">
        <f t="shared" ref="V15" si="119">(($B$15+$C$15)/12)*V16</f>
        <v>7560</v>
      </c>
      <c r="W15" s="201">
        <f t="shared" ref="W15" si="120">(($B$15+$C$15)/12)*W16</f>
        <v>7560</v>
      </c>
      <c r="X15" s="201">
        <f t="shared" ref="X15" si="121">(($B$15+$C$15)/12)*X16</f>
        <v>7560</v>
      </c>
      <c r="Y15" s="201">
        <f t="shared" ref="Y15" si="122">(($B$15+$C$15)/12)*Y16</f>
        <v>7560</v>
      </c>
      <c r="Z15" s="201">
        <f t="shared" ref="Z15" si="123">(($B$15+$C$15)/12)*Z16</f>
        <v>7560</v>
      </c>
      <c r="AA15" s="202">
        <f t="shared" ref="AA15" si="124">(($B$15+$C$15)/12)*AA16</f>
        <v>7560</v>
      </c>
      <c r="AB15" s="201">
        <f>(($B$15+$C$15)/12)*AB16</f>
        <v>7560</v>
      </c>
      <c r="AC15" s="201">
        <f t="shared" ref="AC15" si="125">(($B$15+$C$15)/12)*AC16</f>
        <v>7560</v>
      </c>
      <c r="AD15" s="201">
        <f t="shared" ref="AD15" si="126">(($B$15+$C$15)/12)*AD16</f>
        <v>7560</v>
      </c>
      <c r="AE15" s="201">
        <f t="shared" ref="AE15" si="127">(($B$15+$C$15)/12)*AE16</f>
        <v>7560</v>
      </c>
      <c r="AF15" s="201">
        <f t="shared" ref="AF15" si="128">(($B$15+$C$15)/12)*AF16</f>
        <v>7560</v>
      </c>
      <c r="AG15" s="201">
        <f t="shared" ref="AG15" si="129">(($B$15+$C$15)/12)*AG16</f>
        <v>7560</v>
      </c>
      <c r="AH15" s="201">
        <f t="shared" ref="AH15" si="130">(($B$15+$C$15)/12)*AH16</f>
        <v>11340</v>
      </c>
      <c r="AI15" s="201">
        <f t="shared" ref="AI15" si="131">(($B$15+$C$15)/12)*AI16</f>
        <v>11340</v>
      </c>
      <c r="AJ15" s="201">
        <f t="shared" ref="AJ15" si="132">(($B$15+$C$15)/12)*AJ16</f>
        <v>11340</v>
      </c>
      <c r="AK15" s="201">
        <f t="shared" ref="AK15" si="133">(($B$15+$C$15)/12)*AK16</f>
        <v>11340</v>
      </c>
      <c r="AL15" s="201">
        <f t="shared" ref="AL15" si="134">(($B$15+$C$15)/12)*AL16</f>
        <v>11340</v>
      </c>
      <c r="AM15" s="202">
        <f t="shared" ref="AM15" si="135">(($B$15+$C$15)/12)*AM16</f>
        <v>15120</v>
      </c>
      <c r="AN15" s="216">
        <f>(($B$15+$C$15)/12)*AN16</f>
        <v>15120</v>
      </c>
      <c r="AO15" s="201">
        <f t="shared" ref="AO15" si="136">(($B$15+$C$15)/12)*AO16</f>
        <v>15120</v>
      </c>
      <c r="AP15" s="201">
        <f t="shared" ref="AP15" si="137">(($B$15+$C$15)/12)*AP16</f>
        <v>15120</v>
      </c>
      <c r="AQ15" s="201">
        <f t="shared" ref="AQ15" si="138">(($B$15+$C$15)/12)*AQ16</f>
        <v>15120</v>
      </c>
      <c r="AR15" s="201">
        <f t="shared" ref="AR15" si="139">(($B$15+$C$15)/12)*AR16</f>
        <v>18900</v>
      </c>
      <c r="AS15" s="201">
        <f t="shared" ref="AS15" si="140">(($B$15+$C$15)/12)*AS16</f>
        <v>18900</v>
      </c>
      <c r="AT15" s="201">
        <f t="shared" ref="AT15" si="141">(($B$15+$C$15)/12)*AT16</f>
        <v>18900</v>
      </c>
      <c r="AU15" s="201">
        <f t="shared" ref="AU15" si="142">(($B$15+$C$15)/12)*AU16</f>
        <v>22680</v>
      </c>
      <c r="AV15" s="201">
        <f t="shared" ref="AV15" si="143">(($B$15+$C$15)/12)*AV16</f>
        <v>22680</v>
      </c>
      <c r="AW15" s="201">
        <f t="shared" ref="AW15" si="144">(($B$15+$C$15)/12)*AW16</f>
        <v>22680</v>
      </c>
      <c r="AX15" s="201">
        <f t="shared" ref="AX15" si="145">(($B$15+$C$15)/12)*AX16</f>
        <v>22680</v>
      </c>
      <c r="AY15" s="202">
        <f t="shared" ref="AY15" si="146">(($B$15+$C$15)/12)*AY16</f>
        <v>26460</v>
      </c>
      <c r="AZ15" s="216">
        <f>(($B$15+$C$15)/12)*AZ16</f>
        <v>26460</v>
      </c>
      <c r="BA15" s="201">
        <f t="shared" ref="BA15" si="147">(($B$15+$C$15)/12)*BA16</f>
        <v>30240</v>
      </c>
      <c r="BB15" s="201">
        <f t="shared" ref="BB15" si="148">(($B$15+$C$15)/12)*BB16</f>
        <v>30240</v>
      </c>
      <c r="BC15" s="201">
        <f t="shared" ref="BC15" si="149">(($B$15+$C$15)/12)*BC16</f>
        <v>30240</v>
      </c>
      <c r="BD15" s="201">
        <f t="shared" ref="BD15" si="150">(($B$15+$C$15)/12)*BD16</f>
        <v>34020</v>
      </c>
      <c r="BE15" s="201">
        <f t="shared" ref="BE15" si="151">(($B$15+$C$15)/12)*BE16</f>
        <v>34020</v>
      </c>
      <c r="BF15" s="201">
        <f t="shared" ref="BF15" si="152">(($B$15+$C$15)/12)*BF16</f>
        <v>37800</v>
      </c>
      <c r="BG15" s="201">
        <f t="shared" ref="BG15" si="153">(($B$15+$C$15)/12)*BG16</f>
        <v>37800</v>
      </c>
      <c r="BH15" s="201">
        <f t="shared" ref="BH15" si="154">(($B$15+$C$15)/12)*BH16</f>
        <v>41580</v>
      </c>
      <c r="BI15" s="201">
        <f t="shared" ref="BI15" si="155">(($B$15+$C$15)/12)*BI16</f>
        <v>45360</v>
      </c>
      <c r="BJ15" s="201">
        <f t="shared" ref="BJ15" si="156">(($B$15+$C$15)/12)*BJ16</f>
        <v>45360</v>
      </c>
      <c r="BK15" s="202">
        <f t="shared" ref="BK15" si="157">(($B$15+$C$15)/12)*BK16</f>
        <v>49140</v>
      </c>
      <c r="BN15" s="116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</row>
    <row r="16" spans="1:78" s="102" customFormat="1" ht="13.5" customHeight="1">
      <c r="A16" s="415" t="s">
        <v>126</v>
      </c>
      <c r="B16" s="117"/>
      <c r="C16" s="117"/>
      <c r="D16" s="115">
        <f>ROUND(D12*(2/5),0)</f>
        <v>0</v>
      </c>
      <c r="E16" s="115">
        <f t="shared" ref="E16:O16" si="158">ROUND(E12*(2/5),0)</f>
        <v>0</v>
      </c>
      <c r="F16" s="115">
        <f t="shared" si="158"/>
        <v>0</v>
      </c>
      <c r="G16" s="115">
        <f t="shared" si="158"/>
        <v>1</v>
      </c>
      <c r="H16" s="115">
        <f t="shared" si="158"/>
        <v>1</v>
      </c>
      <c r="I16" s="115">
        <f t="shared" si="158"/>
        <v>1</v>
      </c>
      <c r="J16" s="115">
        <f t="shared" si="158"/>
        <v>1</v>
      </c>
      <c r="K16" s="115">
        <f t="shared" si="158"/>
        <v>1</v>
      </c>
      <c r="L16" s="115">
        <f t="shared" si="158"/>
        <v>1</v>
      </c>
      <c r="M16" s="115">
        <f t="shared" si="158"/>
        <v>1</v>
      </c>
      <c r="N16" s="115">
        <f t="shared" si="158"/>
        <v>1</v>
      </c>
      <c r="O16" s="115">
        <f t="shared" si="158"/>
        <v>1</v>
      </c>
      <c r="P16" s="215">
        <f>ROUND(P12*(2/5),0)</f>
        <v>1</v>
      </c>
      <c r="Q16" s="199">
        <f t="shared" ref="Q16:AA16" si="159">ROUND(Q12*(2/5),0)</f>
        <v>1</v>
      </c>
      <c r="R16" s="199">
        <f t="shared" si="159"/>
        <v>1</v>
      </c>
      <c r="S16" s="199">
        <f t="shared" si="159"/>
        <v>1</v>
      </c>
      <c r="T16" s="199">
        <f t="shared" si="159"/>
        <v>1</v>
      </c>
      <c r="U16" s="199">
        <f t="shared" si="159"/>
        <v>1</v>
      </c>
      <c r="V16" s="199">
        <f t="shared" si="159"/>
        <v>2</v>
      </c>
      <c r="W16" s="199">
        <f t="shared" si="159"/>
        <v>2</v>
      </c>
      <c r="X16" s="199">
        <f t="shared" si="159"/>
        <v>2</v>
      </c>
      <c r="Y16" s="199">
        <f t="shared" si="159"/>
        <v>2</v>
      </c>
      <c r="Z16" s="199">
        <f t="shared" si="159"/>
        <v>2</v>
      </c>
      <c r="AA16" s="200">
        <f t="shared" si="159"/>
        <v>2</v>
      </c>
      <c r="AB16" s="199">
        <f>ROUND(AB12*(2/5),0)</f>
        <v>2</v>
      </c>
      <c r="AC16" s="199">
        <f t="shared" ref="AC16:AM16" si="160">ROUND(AC12*(2/5),0)</f>
        <v>2</v>
      </c>
      <c r="AD16" s="199">
        <f t="shared" si="160"/>
        <v>2</v>
      </c>
      <c r="AE16" s="199">
        <f t="shared" si="160"/>
        <v>2</v>
      </c>
      <c r="AF16" s="199">
        <f t="shared" si="160"/>
        <v>2</v>
      </c>
      <c r="AG16" s="199">
        <f t="shared" si="160"/>
        <v>2</v>
      </c>
      <c r="AH16" s="199">
        <f t="shared" si="160"/>
        <v>3</v>
      </c>
      <c r="AI16" s="199">
        <f t="shared" si="160"/>
        <v>3</v>
      </c>
      <c r="AJ16" s="199">
        <f t="shared" si="160"/>
        <v>3</v>
      </c>
      <c r="AK16" s="199">
        <f t="shared" si="160"/>
        <v>3</v>
      </c>
      <c r="AL16" s="199">
        <f t="shared" si="160"/>
        <v>3</v>
      </c>
      <c r="AM16" s="200">
        <f t="shared" si="160"/>
        <v>4</v>
      </c>
      <c r="AN16" s="215">
        <f>ROUND(AN12*(2/5),0)</f>
        <v>4</v>
      </c>
      <c r="AO16" s="199">
        <f t="shared" ref="AO16:AY16" si="161">ROUND(AO12*(2/5),0)</f>
        <v>4</v>
      </c>
      <c r="AP16" s="199">
        <f t="shared" si="161"/>
        <v>4</v>
      </c>
      <c r="AQ16" s="199">
        <f t="shared" si="161"/>
        <v>4</v>
      </c>
      <c r="AR16" s="199">
        <f t="shared" si="161"/>
        <v>5</v>
      </c>
      <c r="AS16" s="199">
        <f t="shared" si="161"/>
        <v>5</v>
      </c>
      <c r="AT16" s="199">
        <f t="shared" si="161"/>
        <v>5</v>
      </c>
      <c r="AU16" s="199">
        <f t="shared" si="161"/>
        <v>6</v>
      </c>
      <c r="AV16" s="199">
        <f t="shared" si="161"/>
        <v>6</v>
      </c>
      <c r="AW16" s="199">
        <f t="shared" si="161"/>
        <v>6</v>
      </c>
      <c r="AX16" s="199">
        <f t="shared" si="161"/>
        <v>6</v>
      </c>
      <c r="AY16" s="200">
        <f t="shared" si="161"/>
        <v>7</v>
      </c>
      <c r="AZ16" s="215">
        <f>ROUND(AZ12*(2/5),0)</f>
        <v>7</v>
      </c>
      <c r="BA16" s="199">
        <f t="shared" ref="BA16:BK16" si="162">ROUND(BA12*(2/5),0)</f>
        <v>8</v>
      </c>
      <c r="BB16" s="199">
        <f t="shared" si="162"/>
        <v>8</v>
      </c>
      <c r="BC16" s="199">
        <f t="shared" si="162"/>
        <v>8</v>
      </c>
      <c r="BD16" s="199">
        <f t="shared" si="162"/>
        <v>9</v>
      </c>
      <c r="BE16" s="199">
        <f t="shared" si="162"/>
        <v>9</v>
      </c>
      <c r="BF16" s="199">
        <f t="shared" si="162"/>
        <v>10</v>
      </c>
      <c r="BG16" s="199">
        <f t="shared" si="162"/>
        <v>10</v>
      </c>
      <c r="BH16" s="199">
        <f t="shared" si="162"/>
        <v>11</v>
      </c>
      <c r="BI16" s="199">
        <f t="shared" si="162"/>
        <v>12</v>
      </c>
      <c r="BJ16" s="199">
        <f t="shared" si="162"/>
        <v>12</v>
      </c>
      <c r="BK16" s="200">
        <f t="shared" si="162"/>
        <v>13</v>
      </c>
      <c r="BN16" s="117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</row>
    <row r="17" spans="1:78" s="100" customFormat="1" ht="16.5" customHeight="1">
      <c r="B17" s="118"/>
      <c r="C17" s="130" t="s">
        <v>181</v>
      </c>
      <c r="D17" s="118">
        <f t="shared" ref="D17:O17" si="163">D13+D15</f>
        <v>2730</v>
      </c>
      <c r="E17" s="118">
        <f t="shared" si="163"/>
        <v>2730</v>
      </c>
      <c r="F17" s="118">
        <f t="shared" si="163"/>
        <v>2730</v>
      </c>
      <c r="G17" s="118">
        <f t="shared" si="163"/>
        <v>6510</v>
      </c>
      <c r="H17" s="118">
        <f t="shared" si="163"/>
        <v>6510</v>
      </c>
      <c r="I17" s="118">
        <f t="shared" si="163"/>
        <v>6510</v>
      </c>
      <c r="J17" s="118">
        <f t="shared" si="163"/>
        <v>6510</v>
      </c>
      <c r="K17" s="118">
        <f t="shared" si="163"/>
        <v>6510</v>
      </c>
      <c r="L17" s="118">
        <f t="shared" si="163"/>
        <v>6510</v>
      </c>
      <c r="M17" s="118">
        <f t="shared" si="163"/>
        <v>6510</v>
      </c>
      <c r="N17" s="118">
        <f t="shared" si="163"/>
        <v>6510</v>
      </c>
      <c r="O17" s="118">
        <f t="shared" si="163"/>
        <v>6510</v>
      </c>
      <c r="P17" s="217">
        <f t="shared" ref="P17:BK17" si="164">P13+P15</f>
        <v>9240</v>
      </c>
      <c r="Q17" s="203">
        <f t="shared" si="164"/>
        <v>9240</v>
      </c>
      <c r="R17" s="203">
        <f t="shared" si="164"/>
        <v>9240</v>
      </c>
      <c r="S17" s="203">
        <f t="shared" si="164"/>
        <v>9240</v>
      </c>
      <c r="T17" s="203">
        <f t="shared" si="164"/>
        <v>9240</v>
      </c>
      <c r="U17" s="203">
        <f t="shared" si="164"/>
        <v>9240</v>
      </c>
      <c r="V17" s="203">
        <f t="shared" si="164"/>
        <v>13020</v>
      </c>
      <c r="W17" s="203">
        <f t="shared" si="164"/>
        <v>13020</v>
      </c>
      <c r="X17" s="203">
        <f t="shared" si="164"/>
        <v>13020</v>
      </c>
      <c r="Y17" s="203">
        <f t="shared" si="164"/>
        <v>13020</v>
      </c>
      <c r="Z17" s="203">
        <f t="shared" si="164"/>
        <v>13020</v>
      </c>
      <c r="AA17" s="204">
        <f t="shared" si="164"/>
        <v>15750</v>
      </c>
      <c r="AB17" s="203">
        <f t="shared" si="164"/>
        <v>15750</v>
      </c>
      <c r="AC17" s="203">
        <f t="shared" si="164"/>
        <v>15750</v>
      </c>
      <c r="AD17" s="203">
        <f t="shared" si="164"/>
        <v>15750</v>
      </c>
      <c r="AE17" s="203">
        <f t="shared" si="164"/>
        <v>18480</v>
      </c>
      <c r="AF17" s="203">
        <f t="shared" si="164"/>
        <v>18480</v>
      </c>
      <c r="AG17" s="203">
        <f t="shared" si="164"/>
        <v>18480</v>
      </c>
      <c r="AH17" s="203">
        <f t="shared" si="164"/>
        <v>22260</v>
      </c>
      <c r="AI17" s="203">
        <f t="shared" si="164"/>
        <v>22260</v>
      </c>
      <c r="AJ17" s="203">
        <f t="shared" si="164"/>
        <v>24990</v>
      </c>
      <c r="AK17" s="203">
        <f t="shared" si="164"/>
        <v>24990</v>
      </c>
      <c r="AL17" s="203">
        <f t="shared" si="164"/>
        <v>24990</v>
      </c>
      <c r="AM17" s="204">
        <f t="shared" si="164"/>
        <v>28770</v>
      </c>
      <c r="AN17" s="217">
        <f t="shared" si="164"/>
        <v>28770</v>
      </c>
      <c r="AO17" s="203">
        <f t="shared" si="164"/>
        <v>31500</v>
      </c>
      <c r="AP17" s="203">
        <f t="shared" si="164"/>
        <v>31500</v>
      </c>
      <c r="AQ17" s="203">
        <f t="shared" si="164"/>
        <v>34230</v>
      </c>
      <c r="AR17" s="203">
        <f t="shared" si="164"/>
        <v>38010</v>
      </c>
      <c r="AS17" s="203">
        <f t="shared" si="164"/>
        <v>38010</v>
      </c>
      <c r="AT17" s="203">
        <f t="shared" si="164"/>
        <v>40740</v>
      </c>
      <c r="AU17" s="203">
        <f t="shared" si="164"/>
        <v>44520</v>
      </c>
      <c r="AV17" s="203">
        <f t="shared" si="164"/>
        <v>44520</v>
      </c>
      <c r="AW17" s="203">
        <f t="shared" si="164"/>
        <v>47250</v>
      </c>
      <c r="AX17" s="203">
        <f t="shared" si="164"/>
        <v>49980</v>
      </c>
      <c r="AY17" s="203">
        <f t="shared" si="164"/>
        <v>53760</v>
      </c>
      <c r="AZ17" s="217">
        <f t="shared" si="164"/>
        <v>56490</v>
      </c>
      <c r="BA17" s="203">
        <f t="shared" si="164"/>
        <v>60270</v>
      </c>
      <c r="BB17" s="203">
        <f t="shared" si="164"/>
        <v>63000</v>
      </c>
      <c r="BC17" s="203">
        <f t="shared" si="164"/>
        <v>65730</v>
      </c>
      <c r="BD17" s="203">
        <f t="shared" si="164"/>
        <v>69510</v>
      </c>
      <c r="BE17" s="203">
        <f t="shared" si="164"/>
        <v>72240</v>
      </c>
      <c r="BF17" s="203">
        <f t="shared" si="164"/>
        <v>78750</v>
      </c>
      <c r="BG17" s="203">
        <f t="shared" si="164"/>
        <v>81480</v>
      </c>
      <c r="BH17" s="203">
        <f t="shared" si="164"/>
        <v>85260</v>
      </c>
      <c r="BI17" s="203">
        <f t="shared" si="164"/>
        <v>91770</v>
      </c>
      <c r="BJ17" s="203">
        <f t="shared" si="164"/>
        <v>94500</v>
      </c>
      <c r="BK17" s="204">
        <f t="shared" si="164"/>
        <v>101010</v>
      </c>
      <c r="BN17" s="118"/>
      <c r="BO17" s="118">
        <f t="shared" ref="BO17:BZ17" si="165">SUM(BO10:BO16)</f>
        <v>0</v>
      </c>
      <c r="BP17" s="118">
        <f t="shared" si="165"/>
        <v>0</v>
      </c>
      <c r="BQ17" s="118">
        <f t="shared" si="165"/>
        <v>0</v>
      </c>
      <c r="BR17" s="118">
        <f t="shared" si="165"/>
        <v>0</v>
      </c>
      <c r="BS17" s="118">
        <f t="shared" si="165"/>
        <v>0</v>
      </c>
      <c r="BT17" s="118">
        <f t="shared" si="165"/>
        <v>0</v>
      </c>
      <c r="BU17" s="118">
        <f t="shared" si="165"/>
        <v>0</v>
      </c>
      <c r="BV17" s="118">
        <f t="shared" si="165"/>
        <v>0</v>
      </c>
      <c r="BW17" s="118">
        <f t="shared" si="165"/>
        <v>0</v>
      </c>
      <c r="BX17" s="118">
        <f t="shared" si="165"/>
        <v>0</v>
      </c>
      <c r="BY17" s="118">
        <f t="shared" si="165"/>
        <v>0</v>
      </c>
      <c r="BZ17" s="118">
        <f t="shared" si="165"/>
        <v>0</v>
      </c>
    </row>
    <row r="18" spans="1:78">
      <c r="B18" s="114"/>
      <c r="C18" s="114">
        <f>B18+(B18*0.3)</f>
        <v>0</v>
      </c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214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98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98"/>
      <c r="AN18" s="214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98"/>
      <c r="AZ18" s="214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98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</row>
    <row r="19" spans="1:78" s="99" customFormat="1">
      <c r="A19" s="98" t="s">
        <v>53</v>
      </c>
      <c r="B19" s="312">
        <v>40000</v>
      </c>
      <c r="C19" s="116">
        <f>B19*0.26</f>
        <v>10400</v>
      </c>
      <c r="D19" s="116">
        <f>(($B19+$C19)/12)*D20</f>
        <v>0</v>
      </c>
      <c r="E19" s="116">
        <f t="shared" ref="E19:O19" si="166">(($B19+$C19)/12)*E20</f>
        <v>0</v>
      </c>
      <c r="F19" s="116">
        <f t="shared" si="166"/>
        <v>0</v>
      </c>
      <c r="G19" s="116">
        <f t="shared" si="166"/>
        <v>0</v>
      </c>
      <c r="H19" s="116">
        <f t="shared" si="166"/>
        <v>0</v>
      </c>
      <c r="I19" s="116">
        <f t="shared" si="166"/>
        <v>0</v>
      </c>
      <c r="J19" s="116">
        <f t="shared" si="166"/>
        <v>0</v>
      </c>
      <c r="K19" s="116">
        <f t="shared" si="166"/>
        <v>0</v>
      </c>
      <c r="L19" s="116">
        <f t="shared" si="166"/>
        <v>0</v>
      </c>
      <c r="M19" s="116">
        <f t="shared" si="166"/>
        <v>0</v>
      </c>
      <c r="N19" s="116">
        <f t="shared" si="166"/>
        <v>0</v>
      </c>
      <c r="O19" s="116">
        <f t="shared" si="166"/>
        <v>0</v>
      </c>
      <c r="P19" s="216">
        <f>(($B19+$C19)/12)*P20</f>
        <v>0</v>
      </c>
      <c r="Q19" s="201">
        <f t="shared" ref="Q19" si="167">(($B19+$C19)/12)*Q20</f>
        <v>0</v>
      </c>
      <c r="R19" s="201">
        <f t="shared" ref="R19" si="168">(($B19+$C19)/12)*R20</f>
        <v>0</v>
      </c>
      <c r="S19" s="201">
        <f t="shared" ref="S19" si="169">(($B19+$C19)/12)*S20</f>
        <v>0</v>
      </c>
      <c r="T19" s="201">
        <f t="shared" ref="T19" si="170">(($B19+$C19)/12)*T20</f>
        <v>0</v>
      </c>
      <c r="U19" s="201">
        <f t="shared" ref="U19" si="171">(($B19+$C19)/12)*U20</f>
        <v>0</v>
      </c>
      <c r="V19" s="201">
        <f t="shared" ref="V19" si="172">(($B19+$C19)/12)*V20</f>
        <v>0</v>
      </c>
      <c r="W19" s="201">
        <f t="shared" ref="W19" si="173">(($B19+$C19)/12)*W20</f>
        <v>0</v>
      </c>
      <c r="X19" s="201">
        <f t="shared" ref="X19" si="174">(($B19+$C19)/12)*X20</f>
        <v>0</v>
      </c>
      <c r="Y19" s="201">
        <f t="shared" ref="Y19" si="175">(($B19+$C19)/12)*Y20</f>
        <v>0</v>
      </c>
      <c r="Z19" s="201">
        <f t="shared" ref="Z19" si="176">(($B19+$C19)/12)*Z20</f>
        <v>0</v>
      </c>
      <c r="AA19" s="202">
        <f t="shared" ref="AA19" si="177">(($B19+$C19)/12)*AA20</f>
        <v>4200</v>
      </c>
      <c r="AB19" s="201">
        <f>(($B19+$C19)/12)*AB20</f>
        <v>4200</v>
      </c>
      <c r="AC19" s="201">
        <f t="shared" ref="AC19" si="178">(($B19+$C19)/12)*AC20</f>
        <v>4200</v>
      </c>
      <c r="AD19" s="201">
        <f t="shared" ref="AD19" si="179">(($B19+$C19)/12)*AD20</f>
        <v>4200</v>
      </c>
      <c r="AE19" s="201">
        <f t="shared" ref="AE19" si="180">(($B19+$C19)/12)*AE20</f>
        <v>4200</v>
      </c>
      <c r="AF19" s="201">
        <f t="shared" ref="AF19" si="181">(($B19+$C19)/12)*AF20</f>
        <v>4200</v>
      </c>
      <c r="AG19" s="201">
        <f t="shared" ref="AG19" si="182">(($B19+$C19)/12)*AG20</f>
        <v>4200</v>
      </c>
      <c r="AH19" s="201">
        <f t="shared" ref="AH19" si="183">(($B19+$C19)/12)*AH20</f>
        <v>4200</v>
      </c>
      <c r="AI19" s="201">
        <f t="shared" ref="AI19" si="184">(($B19+$C19)/12)*AI20</f>
        <v>4200</v>
      </c>
      <c r="AJ19" s="201">
        <f t="shared" ref="AJ19" si="185">(($B19+$C19)/12)*AJ20</f>
        <v>4200</v>
      </c>
      <c r="AK19" s="201">
        <f t="shared" ref="AK19" si="186">(($B19+$C19)/12)*AK20</f>
        <v>4200</v>
      </c>
      <c r="AL19" s="201">
        <f t="shared" ref="AL19" si="187">(($B19+$C19)/12)*AL20</f>
        <v>4200</v>
      </c>
      <c r="AM19" s="202">
        <f t="shared" ref="AM19" si="188">(($B19+$C19)/12)*AM20</f>
        <v>4200</v>
      </c>
      <c r="AN19" s="216">
        <f>(($B19+$C19)/12)*AN20</f>
        <v>4200</v>
      </c>
      <c r="AO19" s="201">
        <f t="shared" ref="AO19" si="189">(($B19+$C19)/12)*AO20</f>
        <v>4200</v>
      </c>
      <c r="AP19" s="201">
        <f t="shared" ref="AP19" si="190">(($B19+$C19)/12)*AP20</f>
        <v>4200</v>
      </c>
      <c r="AQ19" s="201">
        <f t="shared" ref="AQ19" si="191">(($B19+$C19)/12)*AQ20</f>
        <v>4200</v>
      </c>
      <c r="AR19" s="201">
        <f t="shared" ref="AR19" si="192">(($B19+$C19)/12)*AR20</f>
        <v>4200</v>
      </c>
      <c r="AS19" s="201">
        <f t="shared" ref="AS19" si="193">(($B19+$C19)/12)*AS20</f>
        <v>4200</v>
      </c>
      <c r="AT19" s="201">
        <f t="shared" ref="AT19" si="194">(($B19+$C19)/12)*AT20</f>
        <v>4200</v>
      </c>
      <c r="AU19" s="201">
        <f t="shared" ref="AU19" si="195">(($B19+$C19)/12)*AU20</f>
        <v>4200</v>
      </c>
      <c r="AV19" s="201">
        <f t="shared" ref="AV19" si="196">(($B19+$C19)/12)*AV20</f>
        <v>4200</v>
      </c>
      <c r="AW19" s="201">
        <f t="shared" ref="AW19" si="197">(($B19+$C19)/12)*AW20</f>
        <v>8400</v>
      </c>
      <c r="AX19" s="201">
        <f t="shared" ref="AX19" si="198">(($B19+$C19)/12)*AX20</f>
        <v>8400</v>
      </c>
      <c r="AY19" s="202">
        <f t="shared" ref="AY19" si="199">(($B19+$C19)/12)*AY20</f>
        <v>8400</v>
      </c>
      <c r="AZ19" s="216">
        <f>(($B19+$C19)/12)*AZ20</f>
        <v>8400</v>
      </c>
      <c r="BA19" s="201">
        <f t="shared" ref="BA19" si="200">(($B19+$C19)/12)*BA20</f>
        <v>8400</v>
      </c>
      <c r="BB19" s="201">
        <f t="shared" ref="BB19" si="201">(($B19+$C19)/12)*BB20</f>
        <v>8400</v>
      </c>
      <c r="BC19" s="201">
        <f t="shared" ref="BC19" si="202">(($B19+$C19)/12)*BC20</f>
        <v>8400</v>
      </c>
      <c r="BD19" s="201">
        <f t="shared" ref="BD19" si="203">(($B19+$C19)/12)*BD20</f>
        <v>8400</v>
      </c>
      <c r="BE19" s="201">
        <f t="shared" ref="BE19" si="204">(($B19+$C19)/12)*BE20</f>
        <v>8400</v>
      </c>
      <c r="BF19" s="201">
        <f t="shared" ref="BF19" si="205">(($B19+$C19)/12)*BF20</f>
        <v>12600</v>
      </c>
      <c r="BG19" s="201">
        <f t="shared" ref="BG19" si="206">(($B19+$C19)/12)*BG20</f>
        <v>12600</v>
      </c>
      <c r="BH19" s="201">
        <f t="shared" ref="BH19" si="207">(($B19+$C19)/12)*BH20</f>
        <v>12600</v>
      </c>
      <c r="BI19" s="201">
        <f t="shared" ref="BI19" si="208">(($B19+$C19)/12)*BI20</f>
        <v>12600</v>
      </c>
      <c r="BJ19" s="201">
        <f t="shared" ref="BJ19" si="209">(($B19+$C19)/12)*BJ20</f>
        <v>12600</v>
      </c>
      <c r="BK19" s="202">
        <f t="shared" ref="BK19" si="210">(($B19+$C19)/12)*BK20</f>
        <v>12600</v>
      </c>
      <c r="BN19" s="116"/>
      <c r="BO19" s="120">
        <f t="shared" ref="BO19:BZ19" si="211">D19*0.26</f>
        <v>0</v>
      </c>
      <c r="BP19" s="120">
        <f t="shared" si="211"/>
        <v>0</v>
      </c>
      <c r="BQ19" s="120">
        <f t="shared" si="211"/>
        <v>0</v>
      </c>
      <c r="BR19" s="120">
        <f t="shared" si="211"/>
        <v>0</v>
      </c>
      <c r="BS19" s="120">
        <f t="shared" si="211"/>
        <v>0</v>
      </c>
      <c r="BT19" s="120">
        <f t="shared" si="211"/>
        <v>0</v>
      </c>
      <c r="BU19" s="120">
        <f t="shared" si="211"/>
        <v>0</v>
      </c>
      <c r="BV19" s="120">
        <f t="shared" si="211"/>
        <v>0</v>
      </c>
      <c r="BW19" s="120">
        <f t="shared" si="211"/>
        <v>0</v>
      </c>
      <c r="BX19" s="120">
        <f t="shared" si="211"/>
        <v>0</v>
      </c>
      <c r="BY19" s="120">
        <f t="shared" si="211"/>
        <v>0</v>
      </c>
      <c r="BZ19" s="120">
        <f t="shared" si="211"/>
        <v>0</v>
      </c>
    </row>
    <row r="20" spans="1:78" s="102" customFormat="1">
      <c r="A20" s="415" t="s">
        <v>126</v>
      </c>
      <c r="B20" s="117"/>
      <c r="C20" s="117"/>
      <c r="D20" s="115">
        <f>ROUND(((D12/2.5)/4),0)</f>
        <v>0</v>
      </c>
      <c r="E20" s="115">
        <f t="shared" ref="E20:O20" si="212">ROUND(((E12/2.5)/4),0)</f>
        <v>0</v>
      </c>
      <c r="F20" s="115">
        <f t="shared" si="212"/>
        <v>0</v>
      </c>
      <c r="G20" s="115">
        <f t="shared" si="212"/>
        <v>0</v>
      </c>
      <c r="H20" s="115">
        <f t="shared" si="212"/>
        <v>0</v>
      </c>
      <c r="I20" s="115">
        <f t="shared" si="212"/>
        <v>0</v>
      </c>
      <c r="J20" s="115">
        <f t="shared" si="212"/>
        <v>0</v>
      </c>
      <c r="K20" s="115">
        <f t="shared" si="212"/>
        <v>0</v>
      </c>
      <c r="L20" s="115">
        <f t="shared" si="212"/>
        <v>0</v>
      </c>
      <c r="M20" s="115">
        <f t="shared" si="212"/>
        <v>0</v>
      </c>
      <c r="N20" s="115">
        <f t="shared" si="212"/>
        <v>0</v>
      </c>
      <c r="O20" s="115">
        <f t="shared" si="212"/>
        <v>0</v>
      </c>
      <c r="P20" s="215">
        <f>ROUND(((P12/2.5)/4),0)</f>
        <v>0</v>
      </c>
      <c r="Q20" s="199">
        <f t="shared" ref="Q20:AA20" si="213">ROUND(((Q12/2.5)/4),0)</f>
        <v>0</v>
      </c>
      <c r="R20" s="199">
        <f t="shared" si="213"/>
        <v>0</v>
      </c>
      <c r="S20" s="199">
        <f t="shared" si="213"/>
        <v>0</v>
      </c>
      <c r="T20" s="199">
        <f t="shared" si="213"/>
        <v>0</v>
      </c>
      <c r="U20" s="199">
        <f t="shared" si="213"/>
        <v>0</v>
      </c>
      <c r="V20" s="199">
        <f t="shared" si="213"/>
        <v>0</v>
      </c>
      <c r="W20" s="199">
        <f t="shared" si="213"/>
        <v>0</v>
      </c>
      <c r="X20" s="199">
        <f t="shared" si="213"/>
        <v>0</v>
      </c>
      <c r="Y20" s="199">
        <f t="shared" si="213"/>
        <v>0</v>
      </c>
      <c r="Z20" s="199">
        <f t="shared" si="213"/>
        <v>0</v>
      </c>
      <c r="AA20" s="200">
        <f t="shared" si="213"/>
        <v>1</v>
      </c>
      <c r="AB20" s="199">
        <f>ROUND(((AB12/2.5)/4),0)</f>
        <v>1</v>
      </c>
      <c r="AC20" s="199">
        <f t="shared" ref="AC20:AM20" si="214">ROUND(((AC12/2.5)/4),0)</f>
        <v>1</v>
      </c>
      <c r="AD20" s="199">
        <f t="shared" si="214"/>
        <v>1</v>
      </c>
      <c r="AE20" s="199">
        <f t="shared" si="214"/>
        <v>1</v>
      </c>
      <c r="AF20" s="199">
        <f t="shared" si="214"/>
        <v>1</v>
      </c>
      <c r="AG20" s="199">
        <f t="shared" si="214"/>
        <v>1</v>
      </c>
      <c r="AH20" s="199">
        <f t="shared" si="214"/>
        <v>1</v>
      </c>
      <c r="AI20" s="199">
        <f t="shared" si="214"/>
        <v>1</v>
      </c>
      <c r="AJ20" s="199">
        <f t="shared" si="214"/>
        <v>1</v>
      </c>
      <c r="AK20" s="199">
        <f t="shared" si="214"/>
        <v>1</v>
      </c>
      <c r="AL20" s="199">
        <f t="shared" si="214"/>
        <v>1</v>
      </c>
      <c r="AM20" s="200">
        <f t="shared" si="214"/>
        <v>1</v>
      </c>
      <c r="AN20" s="215">
        <f>ROUND(((AN12/2.5)/4),0)</f>
        <v>1</v>
      </c>
      <c r="AO20" s="199">
        <f t="shared" ref="AO20:AY20" si="215">ROUND(((AO12/2.5)/4),0)</f>
        <v>1</v>
      </c>
      <c r="AP20" s="199">
        <f t="shared" si="215"/>
        <v>1</v>
      </c>
      <c r="AQ20" s="199">
        <f t="shared" si="215"/>
        <v>1</v>
      </c>
      <c r="AR20" s="199">
        <f t="shared" si="215"/>
        <v>1</v>
      </c>
      <c r="AS20" s="199">
        <f t="shared" si="215"/>
        <v>1</v>
      </c>
      <c r="AT20" s="199">
        <f t="shared" si="215"/>
        <v>1</v>
      </c>
      <c r="AU20" s="199">
        <f t="shared" si="215"/>
        <v>1</v>
      </c>
      <c r="AV20" s="199">
        <f t="shared" si="215"/>
        <v>1</v>
      </c>
      <c r="AW20" s="199">
        <f t="shared" si="215"/>
        <v>2</v>
      </c>
      <c r="AX20" s="199">
        <f t="shared" si="215"/>
        <v>2</v>
      </c>
      <c r="AY20" s="200">
        <f t="shared" si="215"/>
        <v>2</v>
      </c>
      <c r="AZ20" s="215">
        <f>ROUND(((AZ12/2.5)/4),0)</f>
        <v>2</v>
      </c>
      <c r="BA20" s="199">
        <f t="shared" ref="BA20:BK20" si="216">ROUND(((BA12/2.5)/4),0)</f>
        <v>2</v>
      </c>
      <c r="BB20" s="199">
        <f t="shared" si="216"/>
        <v>2</v>
      </c>
      <c r="BC20" s="199">
        <f t="shared" si="216"/>
        <v>2</v>
      </c>
      <c r="BD20" s="199">
        <f t="shared" si="216"/>
        <v>2</v>
      </c>
      <c r="BE20" s="199">
        <f t="shared" si="216"/>
        <v>2</v>
      </c>
      <c r="BF20" s="199">
        <f t="shared" si="216"/>
        <v>3</v>
      </c>
      <c r="BG20" s="199">
        <f t="shared" si="216"/>
        <v>3</v>
      </c>
      <c r="BH20" s="199">
        <f t="shared" si="216"/>
        <v>3</v>
      </c>
      <c r="BI20" s="199">
        <f t="shared" si="216"/>
        <v>3</v>
      </c>
      <c r="BJ20" s="199">
        <f t="shared" si="216"/>
        <v>3</v>
      </c>
      <c r="BK20" s="200">
        <f t="shared" si="216"/>
        <v>3</v>
      </c>
      <c r="BN20" s="117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</row>
    <row r="21" spans="1:78" ht="9.75" customHeight="1">
      <c r="A21" s="32"/>
      <c r="B21" s="119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214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98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98"/>
      <c r="AN21" s="214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98"/>
      <c r="AZ21" s="214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98"/>
      <c r="BN21" s="114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</row>
    <row r="22" spans="1:78" s="99" customFormat="1">
      <c r="A22" s="98" t="s">
        <v>172</v>
      </c>
      <c r="B22" s="313">
        <v>38000</v>
      </c>
      <c r="C22" s="116">
        <f>B22*0.26</f>
        <v>9880</v>
      </c>
      <c r="D22" s="116">
        <f>(($B22+$C22)/12)*D23</f>
        <v>0</v>
      </c>
      <c r="E22" s="116">
        <f t="shared" ref="E22:O22" si="217">(($B22+$C22)/12)*E23</f>
        <v>0</v>
      </c>
      <c r="F22" s="116">
        <f t="shared" si="217"/>
        <v>0</v>
      </c>
      <c r="G22" s="116">
        <f t="shared" si="217"/>
        <v>0</v>
      </c>
      <c r="H22" s="116">
        <f t="shared" si="217"/>
        <v>0</v>
      </c>
      <c r="I22" s="116">
        <f t="shared" si="217"/>
        <v>0</v>
      </c>
      <c r="J22" s="116">
        <f t="shared" si="217"/>
        <v>0</v>
      </c>
      <c r="K22" s="116">
        <f t="shared" si="217"/>
        <v>0</v>
      </c>
      <c r="L22" s="116">
        <f t="shared" si="217"/>
        <v>0</v>
      </c>
      <c r="M22" s="116">
        <f t="shared" si="217"/>
        <v>0</v>
      </c>
      <c r="N22" s="116">
        <f t="shared" si="217"/>
        <v>0</v>
      </c>
      <c r="O22" s="116">
        <f t="shared" si="217"/>
        <v>0</v>
      </c>
      <c r="P22" s="216">
        <f>(($B22+$C22)/12)*P23</f>
        <v>0</v>
      </c>
      <c r="Q22" s="201">
        <f t="shared" ref="Q22" si="218">(($B22+$C22)/12)*Q23</f>
        <v>0</v>
      </c>
      <c r="R22" s="201">
        <f t="shared" ref="R22" si="219">(($B22+$C22)/12)*R23</f>
        <v>0</v>
      </c>
      <c r="S22" s="201">
        <f t="shared" ref="S22" si="220">(($B22+$C22)/12)*S23</f>
        <v>0</v>
      </c>
      <c r="T22" s="201">
        <f t="shared" ref="T22" si="221">(($B22+$C22)/12)*T23</f>
        <v>0</v>
      </c>
      <c r="U22" s="201">
        <f t="shared" ref="U22" si="222">(($B22+$C22)/12)*U23</f>
        <v>0</v>
      </c>
      <c r="V22" s="201">
        <f t="shared" ref="V22" si="223">(($B22+$C22)/12)*V23</f>
        <v>0</v>
      </c>
      <c r="W22" s="201">
        <f t="shared" ref="W22" si="224">(($B22+$C22)/12)*W23</f>
        <v>0</v>
      </c>
      <c r="X22" s="201">
        <f t="shared" ref="X22" si="225">(($B22+$C22)/12)*X23</f>
        <v>0</v>
      </c>
      <c r="Y22" s="201">
        <f t="shared" ref="Y22" si="226">(($B22+$C22)/12)*Y23</f>
        <v>0</v>
      </c>
      <c r="Z22" s="201">
        <f t="shared" ref="Z22" si="227">(($B22+$C22)/12)*Z23</f>
        <v>0</v>
      </c>
      <c r="AA22" s="202">
        <f t="shared" ref="AA22" si="228">(($B22+$C22)/12)*AA23</f>
        <v>0</v>
      </c>
      <c r="AB22" s="201">
        <f>(($B22+$C22)/12)*AB23</f>
        <v>0</v>
      </c>
      <c r="AC22" s="201">
        <f t="shared" ref="AC22" si="229">(($B22+$C22)/12)*AC23</f>
        <v>0</v>
      </c>
      <c r="AD22" s="201">
        <f t="shared" ref="AD22" si="230">(($B22+$C22)/12)*AD23</f>
        <v>0</v>
      </c>
      <c r="AE22" s="201">
        <f t="shared" ref="AE22" si="231">(($B22+$C22)/12)*AE23</f>
        <v>0</v>
      </c>
      <c r="AF22" s="201">
        <f t="shared" ref="AF22" si="232">(($B22+$C22)/12)*AF23</f>
        <v>0</v>
      </c>
      <c r="AG22" s="201">
        <f t="shared" ref="AG22" si="233">(($B22+$C22)/12)*AG23</f>
        <v>0</v>
      </c>
      <c r="AH22" s="201">
        <f t="shared" ref="AH22" si="234">(($B22+$C22)/12)*AH23</f>
        <v>0</v>
      </c>
      <c r="AI22" s="201">
        <f t="shared" ref="AI22" si="235">(($B22+$C22)/12)*AI23</f>
        <v>0</v>
      </c>
      <c r="AJ22" s="201">
        <f t="shared" ref="AJ22" si="236">(($B22+$C22)/12)*AJ23</f>
        <v>0</v>
      </c>
      <c r="AK22" s="201">
        <f t="shared" ref="AK22" si="237">(($B22+$C22)/12)*AK23</f>
        <v>0</v>
      </c>
      <c r="AL22" s="201">
        <f t="shared" ref="AL22" si="238">(($B22+$C22)/12)*AL23</f>
        <v>0</v>
      </c>
      <c r="AM22" s="202">
        <f t="shared" ref="AM22" si="239">(($B22+$C22)/12)*AM23</f>
        <v>0</v>
      </c>
      <c r="AN22" s="216">
        <f>(($B22+$C22)/12)*AN23</f>
        <v>0</v>
      </c>
      <c r="AO22" s="201">
        <f t="shared" ref="AO22" si="240">(($B22+$C22)/12)*AO23</f>
        <v>3990</v>
      </c>
      <c r="AP22" s="201">
        <f t="shared" ref="AP22" si="241">(($B22+$C22)/12)*AP23</f>
        <v>3990</v>
      </c>
      <c r="AQ22" s="201">
        <f t="shared" ref="AQ22" si="242">(($B22+$C22)/12)*AQ23</f>
        <v>3990</v>
      </c>
      <c r="AR22" s="201">
        <f t="shared" ref="AR22" si="243">(($B22+$C22)/12)*AR23</f>
        <v>3990</v>
      </c>
      <c r="AS22" s="201">
        <f t="shared" ref="AS22" si="244">(($B22+$C22)/12)*AS23</f>
        <v>3990</v>
      </c>
      <c r="AT22" s="201">
        <f t="shared" ref="AT22" si="245">(($B22+$C22)/12)*AT23</f>
        <v>3990</v>
      </c>
      <c r="AU22" s="201">
        <f t="shared" ref="AU22" si="246">(($B22+$C22)/12)*AU23</f>
        <v>3990</v>
      </c>
      <c r="AV22" s="201">
        <f t="shared" ref="AV22" si="247">(($B22+$C22)/12)*AV23</f>
        <v>3990</v>
      </c>
      <c r="AW22" s="201">
        <f t="shared" ref="AW22" si="248">(($B22+$C22)/12)*AW23</f>
        <v>3990</v>
      </c>
      <c r="AX22" s="201">
        <f t="shared" ref="AX22" si="249">(($B22+$C22)/12)*AX23</f>
        <v>3990</v>
      </c>
      <c r="AY22" s="202">
        <f t="shared" ref="AY22" si="250">(($B22+$C22)/12)*AY23</f>
        <v>3990</v>
      </c>
      <c r="AZ22" s="216">
        <f>(($B22+$C22)/12)*AZ23</f>
        <v>3990</v>
      </c>
      <c r="BA22" s="201">
        <f t="shared" ref="BA22" si="251">(($B22+$C22)/12)*BA23</f>
        <v>3990</v>
      </c>
      <c r="BB22" s="201">
        <f t="shared" ref="BB22" si="252">(($B22+$C22)/12)*BB23</f>
        <v>3990</v>
      </c>
      <c r="BC22" s="201">
        <f t="shared" ref="BC22" si="253">(($B22+$C22)/12)*BC23</f>
        <v>3990</v>
      </c>
      <c r="BD22" s="201">
        <f t="shared" ref="BD22" si="254">(($B22+$C22)/12)*BD23</f>
        <v>3990</v>
      </c>
      <c r="BE22" s="201">
        <f t="shared" ref="BE22" si="255">(($B22+$C22)/12)*BE23</f>
        <v>3990</v>
      </c>
      <c r="BF22" s="201">
        <f t="shared" ref="BF22" si="256">(($B22+$C22)/12)*BF23</f>
        <v>3990</v>
      </c>
      <c r="BG22" s="201">
        <f t="shared" ref="BG22" si="257">(($B22+$C22)/12)*BG23</f>
        <v>3990</v>
      </c>
      <c r="BH22" s="201">
        <f t="shared" ref="BH22" si="258">(($B22+$C22)/12)*BH23</f>
        <v>3990</v>
      </c>
      <c r="BI22" s="201">
        <f t="shared" ref="BI22" si="259">(($B22+$C22)/12)*BI23</f>
        <v>3990</v>
      </c>
      <c r="BJ22" s="201">
        <f t="shared" ref="BJ22" si="260">(($B22+$C22)/12)*BJ23</f>
        <v>7980</v>
      </c>
      <c r="BK22" s="202">
        <f t="shared" ref="BK22" si="261">(($B22+$C22)/12)*BK23</f>
        <v>7980</v>
      </c>
      <c r="BN22" s="116"/>
      <c r="BO22" s="120">
        <f t="shared" ref="BO22:BZ23" si="262">D22*0.26</f>
        <v>0</v>
      </c>
      <c r="BP22" s="120">
        <f t="shared" si="262"/>
        <v>0</v>
      </c>
      <c r="BQ22" s="120">
        <f t="shared" si="262"/>
        <v>0</v>
      </c>
      <c r="BR22" s="120">
        <f t="shared" si="262"/>
        <v>0</v>
      </c>
      <c r="BS22" s="120">
        <f t="shared" si="262"/>
        <v>0</v>
      </c>
      <c r="BT22" s="120">
        <f t="shared" si="262"/>
        <v>0</v>
      </c>
      <c r="BU22" s="120">
        <f t="shared" si="262"/>
        <v>0</v>
      </c>
      <c r="BV22" s="120">
        <f t="shared" si="262"/>
        <v>0</v>
      </c>
      <c r="BW22" s="120">
        <f t="shared" si="262"/>
        <v>0</v>
      </c>
      <c r="BX22" s="120">
        <f t="shared" si="262"/>
        <v>0</v>
      </c>
      <c r="BY22" s="120">
        <f t="shared" si="262"/>
        <v>0</v>
      </c>
      <c r="BZ22" s="120">
        <f t="shared" si="262"/>
        <v>0</v>
      </c>
    </row>
    <row r="23" spans="1:78" s="102" customFormat="1">
      <c r="A23" s="415" t="s">
        <v>126</v>
      </c>
      <c r="B23" s="117"/>
      <c r="C23" s="117"/>
      <c r="D23" s="115">
        <f>ROUND(D12/20,0)</f>
        <v>0</v>
      </c>
      <c r="E23" s="115">
        <f t="shared" ref="E23:O23" si="263">ROUND(E12/20,0)</f>
        <v>0</v>
      </c>
      <c r="F23" s="115">
        <f t="shared" si="263"/>
        <v>0</v>
      </c>
      <c r="G23" s="115">
        <f t="shared" si="263"/>
        <v>0</v>
      </c>
      <c r="H23" s="115">
        <f t="shared" si="263"/>
        <v>0</v>
      </c>
      <c r="I23" s="115">
        <f t="shared" si="263"/>
        <v>0</v>
      </c>
      <c r="J23" s="115">
        <f t="shared" si="263"/>
        <v>0</v>
      </c>
      <c r="K23" s="115">
        <f t="shared" si="263"/>
        <v>0</v>
      </c>
      <c r="L23" s="115">
        <f t="shared" si="263"/>
        <v>0</v>
      </c>
      <c r="M23" s="115">
        <f t="shared" si="263"/>
        <v>0</v>
      </c>
      <c r="N23" s="115">
        <f t="shared" si="263"/>
        <v>0</v>
      </c>
      <c r="O23" s="115">
        <f t="shared" si="263"/>
        <v>0</v>
      </c>
      <c r="P23" s="215">
        <f>ROUND(P12/20,0)</f>
        <v>0</v>
      </c>
      <c r="Q23" s="199">
        <f t="shared" ref="Q23:AA23" si="264">ROUND(Q12/20,0)</f>
        <v>0</v>
      </c>
      <c r="R23" s="199">
        <f t="shared" si="264"/>
        <v>0</v>
      </c>
      <c r="S23" s="199">
        <f t="shared" si="264"/>
        <v>0</v>
      </c>
      <c r="T23" s="199">
        <f t="shared" si="264"/>
        <v>0</v>
      </c>
      <c r="U23" s="199">
        <f t="shared" si="264"/>
        <v>0</v>
      </c>
      <c r="V23" s="199">
        <f t="shared" si="264"/>
        <v>0</v>
      </c>
      <c r="W23" s="199">
        <f t="shared" si="264"/>
        <v>0</v>
      </c>
      <c r="X23" s="199">
        <f t="shared" si="264"/>
        <v>0</v>
      </c>
      <c r="Y23" s="199">
        <f t="shared" si="264"/>
        <v>0</v>
      </c>
      <c r="Z23" s="199">
        <f t="shared" si="264"/>
        <v>0</v>
      </c>
      <c r="AA23" s="200">
        <f t="shared" si="264"/>
        <v>0</v>
      </c>
      <c r="AB23" s="199">
        <f>ROUND(AB12/20,0)</f>
        <v>0</v>
      </c>
      <c r="AC23" s="199">
        <f t="shared" ref="AC23:AM23" si="265">ROUND(AC12/20,0)</f>
        <v>0</v>
      </c>
      <c r="AD23" s="199">
        <f t="shared" si="265"/>
        <v>0</v>
      </c>
      <c r="AE23" s="199">
        <f t="shared" si="265"/>
        <v>0</v>
      </c>
      <c r="AF23" s="199">
        <f t="shared" si="265"/>
        <v>0</v>
      </c>
      <c r="AG23" s="199">
        <f t="shared" si="265"/>
        <v>0</v>
      </c>
      <c r="AH23" s="199">
        <f t="shared" si="265"/>
        <v>0</v>
      </c>
      <c r="AI23" s="199">
        <f t="shared" si="265"/>
        <v>0</v>
      </c>
      <c r="AJ23" s="199">
        <f t="shared" si="265"/>
        <v>0</v>
      </c>
      <c r="AK23" s="199">
        <f t="shared" si="265"/>
        <v>0</v>
      </c>
      <c r="AL23" s="199">
        <f t="shared" si="265"/>
        <v>0</v>
      </c>
      <c r="AM23" s="200">
        <f t="shared" si="265"/>
        <v>0</v>
      </c>
      <c r="AN23" s="215">
        <f>ROUND(AN12/20,0)</f>
        <v>0</v>
      </c>
      <c r="AO23" s="199">
        <f t="shared" ref="AO23:AY23" si="266">ROUND(AO12/20,0)</f>
        <v>1</v>
      </c>
      <c r="AP23" s="199">
        <f t="shared" si="266"/>
        <v>1</v>
      </c>
      <c r="AQ23" s="199">
        <f t="shared" si="266"/>
        <v>1</v>
      </c>
      <c r="AR23" s="199">
        <f t="shared" si="266"/>
        <v>1</v>
      </c>
      <c r="AS23" s="199">
        <f t="shared" si="266"/>
        <v>1</v>
      </c>
      <c r="AT23" s="199">
        <f t="shared" si="266"/>
        <v>1</v>
      </c>
      <c r="AU23" s="199">
        <f t="shared" si="266"/>
        <v>1</v>
      </c>
      <c r="AV23" s="199">
        <f t="shared" si="266"/>
        <v>1</v>
      </c>
      <c r="AW23" s="199">
        <f t="shared" si="266"/>
        <v>1</v>
      </c>
      <c r="AX23" s="199">
        <f t="shared" si="266"/>
        <v>1</v>
      </c>
      <c r="AY23" s="200">
        <f t="shared" si="266"/>
        <v>1</v>
      </c>
      <c r="AZ23" s="215">
        <f>ROUND(AZ12/20,0)</f>
        <v>1</v>
      </c>
      <c r="BA23" s="199">
        <f t="shared" ref="BA23:BK23" si="267">ROUND(BA12/20,0)</f>
        <v>1</v>
      </c>
      <c r="BB23" s="199">
        <f t="shared" si="267"/>
        <v>1</v>
      </c>
      <c r="BC23" s="199">
        <f t="shared" si="267"/>
        <v>1</v>
      </c>
      <c r="BD23" s="199">
        <f t="shared" si="267"/>
        <v>1</v>
      </c>
      <c r="BE23" s="199">
        <f t="shared" si="267"/>
        <v>1</v>
      </c>
      <c r="BF23" s="199">
        <f t="shared" si="267"/>
        <v>1</v>
      </c>
      <c r="BG23" s="199">
        <f t="shared" si="267"/>
        <v>1</v>
      </c>
      <c r="BH23" s="199">
        <f t="shared" si="267"/>
        <v>1</v>
      </c>
      <c r="BI23" s="199">
        <f t="shared" si="267"/>
        <v>1</v>
      </c>
      <c r="BJ23" s="199">
        <f t="shared" si="267"/>
        <v>2</v>
      </c>
      <c r="BK23" s="200">
        <f t="shared" si="267"/>
        <v>2</v>
      </c>
      <c r="BN23" s="117"/>
      <c r="BO23" s="121">
        <f t="shared" si="262"/>
        <v>0</v>
      </c>
      <c r="BP23" s="121">
        <f t="shared" si="262"/>
        <v>0</v>
      </c>
      <c r="BQ23" s="121">
        <f t="shared" si="262"/>
        <v>0</v>
      </c>
      <c r="BR23" s="121">
        <f t="shared" si="262"/>
        <v>0</v>
      </c>
      <c r="BS23" s="121">
        <f t="shared" si="262"/>
        <v>0</v>
      </c>
      <c r="BT23" s="121">
        <f t="shared" si="262"/>
        <v>0</v>
      </c>
      <c r="BU23" s="121">
        <f t="shared" si="262"/>
        <v>0</v>
      </c>
      <c r="BV23" s="121">
        <f t="shared" si="262"/>
        <v>0</v>
      </c>
      <c r="BW23" s="121">
        <f t="shared" si="262"/>
        <v>0</v>
      </c>
      <c r="BX23" s="121">
        <f t="shared" si="262"/>
        <v>0</v>
      </c>
      <c r="BY23" s="121">
        <f t="shared" si="262"/>
        <v>0</v>
      </c>
      <c r="BZ23" s="121">
        <f t="shared" si="262"/>
        <v>0</v>
      </c>
    </row>
    <row r="24" spans="1:78" ht="12" customHeight="1">
      <c r="A24" s="32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214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98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98"/>
      <c r="AN24" s="214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98"/>
      <c r="AZ24" s="214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98"/>
      <c r="BN24" s="114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</row>
    <row r="25" spans="1:78" s="99" customFormat="1">
      <c r="A25" s="98" t="s">
        <v>173</v>
      </c>
      <c r="B25" s="312">
        <v>42000</v>
      </c>
      <c r="C25" s="116">
        <f>0.26*B25</f>
        <v>10920</v>
      </c>
      <c r="D25" s="116">
        <f>($B25+$C25)/12*D26</f>
        <v>0</v>
      </c>
      <c r="E25" s="116">
        <f t="shared" ref="E25:O25" si="268">($B25+$C25)/12*E26</f>
        <v>0</v>
      </c>
      <c r="F25" s="116">
        <f t="shared" si="268"/>
        <v>0</v>
      </c>
      <c r="G25" s="116">
        <f t="shared" si="268"/>
        <v>0</v>
      </c>
      <c r="H25" s="116">
        <f t="shared" si="268"/>
        <v>0</v>
      </c>
      <c r="I25" s="116">
        <f t="shared" si="268"/>
        <v>0</v>
      </c>
      <c r="J25" s="116">
        <f t="shared" si="268"/>
        <v>0</v>
      </c>
      <c r="K25" s="116">
        <f t="shared" si="268"/>
        <v>0</v>
      </c>
      <c r="L25" s="116">
        <f t="shared" si="268"/>
        <v>0</v>
      </c>
      <c r="M25" s="116">
        <f t="shared" si="268"/>
        <v>0</v>
      </c>
      <c r="N25" s="116">
        <f t="shared" si="268"/>
        <v>0</v>
      </c>
      <c r="O25" s="116">
        <f t="shared" si="268"/>
        <v>0</v>
      </c>
      <c r="P25" s="216">
        <f>($B25+$C25)/12*P26</f>
        <v>0</v>
      </c>
      <c r="Q25" s="201">
        <f t="shared" ref="Q25" si="269">($B25+$C25)/12*Q26</f>
        <v>0</v>
      </c>
      <c r="R25" s="201">
        <f t="shared" ref="R25" si="270">($B25+$C25)/12*R26</f>
        <v>0</v>
      </c>
      <c r="S25" s="201">
        <f t="shared" ref="S25" si="271">($B25+$C25)/12*S26</f>
        <v>0</v>
      </c>
      <c r="T25" s="201">
        <f t="shared" ref="T25" si="272">($B25+$C25)/12*T26</f>
        <v>0</v>
      </c>
      <c r="U25" s="201">
        <f t="shared" ref="U25" si="273">($B25+$C25)/12*U26</f>
        <v>0</v>
      </c>
      <c r="V25" s="201">
        <f t="shared" ref="V25" si="274">($B25+$C25)/12*V26</f>
        <v>0</v>
      </c>
      <c r="W25" s="201">
        <f t="shared" ref="W25" si="275">($B25+$C25)/12*W26</f>
        <v>0</v>
      </c>
      <c r="X25" s="201">
        <f t="shared" ref="X25" si="276">($B25+$C25)/12*X26</f>
        <v>0</v>
      </c>
      <c r="Y25" s="201">
        <f t="shared" ref="Y25" si="277">($B25+$C25)/12*Y26</f>
        <v>0</v>
      </c>
      <c r="Z25" s="201">
        <f t="shared" ref="Z25" si="278">($B25+$C25)/12*Z26</f>
        <v>0</v>
      </c>
      <c r="AA25" s="202">
        <f t="shared" ref="AA25" si="279">($B25+$C25)/12*AA26</f>
        <v>0</v>
      </c>
      <c r="AB25" s="201">
        <f>($B25+$C25)/12*AB26</f>
        <v>0</v>
      </c>
      <c r="AC25" s="201">
        <f t="shared" ref="AC25" si="280">($B25+$C25)/12*AC26</f>
        <v>0</v>
      </c>
      <c r="AD25" s="201">
        <f t="shared" ref="AD25" si="281">($B25+$C25)/12*AD26</f>
        <v>0</v>
      </c>
      <c r="AE25" s="201">
        <f t="shared" ref="AE25" si="282">($B25+$C25)/12*AE26</f>
        <v>0</v>
      </c>
      <c r="AF25" s="201">
        <f t="shared" ref="AF25" si="283">($B25+$C25)/12*AF26</f>
        <v>0</v>
      </c>
      <c r="AG25" s="201">
        <f t="shared" ref="AG25" si="284">($B25+$C25)/12*AG26</f>
        <v>0</v>
      </c>
      <c r="AH25" s="201">
        <f t="shared" ref="AH25" si="285">($B25+$C25)/12*AH26</f>
        <v>0</v>
      </c>
      <c r="AI25" s="201">
        <f t="shared" ref="AI25" si="286">($B25+$C25)/12*AI26</f>
        <v>0</v>
      </c>
      <c r="AJ25" s="201">
        <f t="shared" ref="AJ25" si="287">($B25+$C25)/12*AJ26</f>
        <v>0</v>
      </c>
      <c r="AK25" s="201">
        <f t="shared" ref="AK25" si="288">($B25+$C25)/12*AK26</f>
        <v>0</v>
      </c>
      <c r="AL25" s="201">
        <f t="shared" ref="AL25" si="289">($B25+$C25)/12*AL26</f>
        <v>0</v>
      </c>
      <c r="AM25" s="202">
        <f t="shared" ref="AM25" si="290">($B25+$C25)/12*AM26</f>
        <v>2205</v>
      </c>
      <c r="AN25" s="216">
        <f>($B25+$C25)/12*AN26</f>
        <v>2205</v>
      </c>
      <c r="AO25" s="201">
        <f t="shared" ref="AO25" si="291">($B25+$C25)/12*AO26</f>
        <v>2205</v>
      </c>
      <c r="AP25" s="201">
        <f t="shared" ref="AP25" si="292">($B25+$C25)/12*AP26</f>
        <v>2205</v>
      </c>
      <c r="AQ25" s="201">
        <f t="shared" ref="AQ25" si="293">($B25+$C25)/12*AQ26</f>
        <v>2205</v>
      </c>
      <c r="AR25" s="201">
        <f t="shared" ref="AR25" si="294">($B25+$C25)/12*AR26</f>
        <v>2205</v>
      </c>
      <c r="AS25" s="201">
        <f t="shared" ref="AS25" si="295">($B25+$C25)/12*AS26</f>
        <v>2205</v>
      </c>
      <c r="AT25" s="201">
        <f t="shared" ref="AT25" si="296">($B25+$C25)/12*AT26</f>
        <v>2205</v>
      </c>
      <c r="AU25" s="201">
        <f t="shared" ref="AU25" si="297">($B25+$C25)/12*AU26</f>
        <v>2205</v>
      </c>
      <c r="AV25" s="201">
        <f t="shared" ref="AV25" si="298">($B25+$C25)/12*AV26</f>
        <v>2205</v>
      </c>
      <c r="AW25" s="201">
        <f t="shared" ref="AW25" si="299">($B25+$C25)/12*AW26</f>
        <v>2205</v>
      </c>
      <c r="AX25" s="201">
        <f t="shared" ref="AX25" si="300">($B25+$C25)/12*AX26</f>
        <v>4410</v>
      </c>
      <c r="AY25" s="202">
        <f t="shared" ref="AY25" si="301">($B25+$C25)/12*AY26</f>
        <v>4410</v>
      </c>
      <c r="AZ25" s="216">
        <f>($B25+$C25)/12*AZ26</f>
        <v>4410</v>
      </c>
      <c r="BA25" s="201">
        <f t="shared" ref="BA25" si="302">($B25+$C25)/12*BA26</f>
        <v>4410</v>
      </c>
      <c r="BB25" s="201">
        <f t="shared" ref="BB25" si="303">($B25+$C25)/12*BB26</f>
        <v>4410</v>
      </c>
      <c r="BC25" s="201">
        <f t="shared" ref="BC25" si="304">($B25+$C25)/12*BC26</f>
        <v>4410</v>
      </c>
      <c r="BD25" s="201">
        <f t="shared" ref="BD25" si="305">($B25+$C25)/12*BD26</f>
        <v>4410</v>
      </c>
      <c r="BE25" s="201">
        <f t="shared" ref="BE25" si="306">($B25+$C25)/12*BE26</f>
        <v>4410</v>
      </c>
      <c r="BF25" s="201">
        <f t="shared" ref="BF25" si="307">($B25+$C25)/12*BF26</f>
        <v>4410</v>
      </c>
      <c r="BG25" s="201">
        <f t="shared" ref="BG25" si="308">($B25+$C25)/12*BG26</f>
        <v>4410</v>
      </c>
      <c r="BH25" s="201">
        <f t="shared" ref="BH25" si="309">($B25+$C25)/12*BH26</f>
        <v>4410</v>
      </c>
      <c r="BI25" s="201">
        <f t="shared" ref="BI25" si="310">($B25+$C25)/12*BI26</f>
        <v>4410</v>
      </c>
      <c r="BJ25" s="201">
        <f t="shared" ref="BJ25" si="311">($B25+$C25)/12*BJ26</f>
        <v>4410</v>
      </c>
      <c r="BK25" s="202">
        <f t="shared" ref="BK25" si="312">($B25+$C25)/12*BK26</f>
        <v>4410</v>
      </c>
      <c r="BN25" s="116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</row>
    <row r="26" spans="1:78" s="102" customFormat="1">
      <c r="A26" s="415" t="s">
        <v>126</v>
      </c>
      <c r="B26" s="117"/>
      <c r="C26" s="117"/>
      <c r="D26" s="149">
        <f>IF(D12&gt;15,1,IF(D12&gt;8,0.5,0))</f>
        <v>0</v>
      </c>
      <c r="E26" s="149">
        <f t="shared" ref="E26:BC26" si="313">IF(E12&gt;15,1,IF(E12&gt;8,0.5,0))</f>
        <v>0</v>
      </c>
      <c r="F26" s="149">
        <f t="shared" si="313"/>
        <v>0</v>
      </c>
      <c r="G26" s="149">
        <f t="shared" si="313"/>
        <v>0</v>
      </c>
      <c r="H26" s="149">
        <f t="shared" si="313"/>
        <v>0</v>
      </c>
      <c r="I26" s="149">
        <f t="shared" si="313"/>
        <v>0</v>
      </c>
      <c r="J26" s="149">
        <f t="shared" si="313"/>
        <v>0</v>
      </c>
      <c r="K26" s="149">
        <f t="shared" si="313"/>
        <v>0</v>
      </c>
      <c r="L26" s="149">
        <f t="shared" si="313"/>
        <v>0</v>
      </c>
      <c r="M26" s="149">
        <f t="shared" si="313"/>
        <v>0</v>
      </c>
      <c r="N26" s="149">
        <f t="shared" si="313"/>
        <v>0</v>
      </c>
      <c r="O26" s="149">
        <f t="shared" si="313"/>
        <v>0</v>
      </c>
      <c r="P26" s="218">
        <f t="shared" si="313"/>
        <v>0</v>
      </c>
      <c r="Q26" s="205">
        <f t="shared" si="313"/>
        <v>0</v>
      </c>
      <c r="R26" s="205">
        <f t="shared" si="313"/>
        <v>0</v>
      </c>
      <c r="S26" s="205">
        <f t="shared" si="313"/>
        <v>0</v>
      </c>
      <c r="T26" s="205">
        <f t="shared" si="313"/>
        <v>0</v>
      </c>
      <c r="U26" s="205">
        <f t="shared" si="313"/>
        <v>0</v>
      </c>
      <c r="V26" s="205">
        <f t="shared" si="313"/>
        <v>0</v>
      </c>
      <c r="W26" s="205">
        <f t="shared" si="313"/>
        <v>0</v>
      </c>
      <c r="X26" s="205">
        <f t="shared" si="313"/>
        <v>0</v>
      </c>
      <c r="Y26" s="205">
        <f t="shared" si="313"/>
        <v>0</v>
      </c>
      <c r="Z26" s="205">
        <f t="shared" si="313"/>
        <v>0</v>
      </c>
      <c r="AA26" s="248">
        <f t="shared" si="313"/>
        <v>0</v>
      </c>
      <c r="AB26" s="205">
        <f t="shared" si="313"/>
        <v>0</v>
      </c>
      <c r="AC26" s="205">
        <f t="shared" si="313"/>
        <v>0</v>
      </c>
      <c r="AD26" s="205">
        <f t="shared" si="313"/>
        <v>0</v>
      </c>
      <c r="AE26" s="205">
        <f t="shared" si="313"/>
        <v>0</v>
      </c>
      <c r="AF26" s="205">
        <f t="shared" si="313"/>
        <v>0</v>
      </c>
      <c r="AG26" s="205">
        <f t="shared" si="313"/>
        <v>0</v>
      </c>
      <c r="AH26" s="205">
        <f t="shared" si="313"/>
        <v>0</v>
      </c>
      <c r="AI26" s="205">
        <f t="shared" si="313"/>
        <v>0</v>
      </c>
      <c r="AJ26" s="205">
        <f t="shared" si="313"/>
        <v>0</v>
      </c>
      <c r="AK26" s="205">
        <f t="shared" si="313"/>
        <v>0</v>
      </c>
      <c r="AL26" s="205">
        <f t="shared" si="313"/>
        <v>0</v>
      </c>
      <c r="AM26" s="248">
        <f t="shared" si="313"/>
        <v>0.5</v>
      </c>
      <c r="AN26" s="218">
        <f t="shared" si="313"/>
        <v>0.5</v>
      </c>
      <c r="AO26" s="205">
        <f t="shared" si="313"/>
        <v>0.5</v>
      </c>
      <c r="AP26" s="205">
        <f t="shared" si="313"/>
        <v>0.5</v>
      </c>
      <c r="AQ26" s="205">
        <f t="shared" si="313"/>
        <v>0.5</v>
      </c>
      <c r="AR26" s="205">
        <f t="shared" si="313"/>
        <v>0.5</v>
      </c>
      <c r="AS26" s="205">
        <f t="shared" si="313"/>
        <v>0.5</v>
      </c>
      <c r="AT26" s="205">
        <f t="shared" si="313"/>
        <v>0.5</v>
      </c>
      <c r="AU26" s="205">
        <f t="shared" si="313"/>
        <v>0.5</v>
      </c>
      <c r="AV26" s="205">
        <f t="shared" si="313"/>
        <v>0.5</v>
      </c>
      <c r="AW26" s="205">
        <f t="shared" si="313"/>
        <v>0.5</v>
      </c>
      <c r="AX26" s="205">
        <f t="shared" si="313"/>
        <v>1</v>
      </c>
      <c r="AY26" s="248">
        <f t="shared" si="313"/>
        <v>1</v>
      </c>
      <c r="AZ26" s="218">
        <f t="shared" si="313"/>
        <v>1</v>
      </c>
      <c r="BA26" s="205">
        <f t="shared" si="313"/>
        <v>1</v>
      </c>
      <c r="BB26" s="205">
        <f t="shared" si="313"/>
        <v>1</v>
      </c>
      <c r="BC26" s="205">
        <f t="shared" si="313"/>
        <v>1</v>
      </c>
      <c r="BD26" s="205">
        <f t="shared" ref="BD26:BK26" si="314">IF(BD12&gt;15,1,IF(BD12&gt;8,0.5,0))</f>
        <v>1</v>
      </c>
      <c r="BE26" s="205">
        <f t="shared" si="314"/>
        <v>1</v>
      </c>
      <c r="BF26" s="205">
        <f t="shared" si="314"/>
        <v>1</v>
      </c>
      <c r="BG26" s="205">
        <f t="shared" si="314"/>
        <v>1</v>
      </c>
      <c r="BH26" s="205">
        <f t="shared" si="314"/>
        <v>1</v>
      </c>
      <c r="BI26" s="205">
        <f t="shared" si="314"/>
        <v>1</v>
      </c>
      <c r="BJ26" s="205">
        <f t="shared" si="314"/>
        <v>1</v>
      </c>
      <c r="BK26" s="248">
        <f t="shared" si="314"/>
        <v>1</v>
      </c>
      <c r="BN26" s="149">
        <f t="shared" ref="BN26:BZ26" si="315">IF(BN12&gt;15,1,IF(BN12&gt;8,0.5,0))</f>
        <v>0</v>
      </c>
      <c r="BO26" s="247">
        <f t="shared" si="315"/>
        <v>0</v>
      </c>
      <c r="BP26" s="247">
        <f t="shared" si="315"/>
        <v>0</v>
      </c>
      <c r="BQ26" s="247">
        <f t="shared" si="315"/>
        <v>0</v>
      </c>
      <c r="BR26" s="247">
        <f t="shared" si="315"/>
        <v>0</v>
      </c>
      <c r="BS26" s="247">
        <f t="shared" si="315"/>
        <v>0</v>
      </c>
      <c r="BT26" s="247">
        <f t="shared" si="315"/>
        <v>0</v>
      </c>
      <c r="BU26" s="247">
        <f t="shared" si="315"/>
        <v>0</v>
      </c>
      <c r="BV26" s="247">
        <f t="shared" si="315"/>
        <v>0</v>
      </c>
      <c r="BW26" s="247">
        <f t="shared" si="315"/>
        <v>0</v>
      </c>
      <c r="BX26" s="247">
        <f t="shared" si="315"/>
        <v>0</v>
      </c>
      <c r="BY26" s="247">
        <f t="shared" si="315"/>
        <v>0</v>
      </c>
      <c r="BZ26" s="247">
        <f t="shared" si="315"/>
        <v>0</v>
      </c>
    </row>
    <row r="27" spans="1:78" ht="19.5" customHeight="1">
      <c r="A27" s="32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214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98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98"/>
      <c r="AN27" s="214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98"/>
      <c r="AZ27" s="214"/>
      <c r="BA27" s="119"/>
      <c r="BB27" s="119"/>
      <c r="BC27" s="119"/>
      <c r="BD27" s="119"/>
      <c r="BE27" s="119"/>
      <c r="BF27" s="119"/>
      <c r="BG27" s="119"/>
      <c r="BH27" s="119"/>
      <c r="BI27" s="119"/>
      <c r="BJ27" s="119"/>
      <c r="BK27" s="198"/>
      <c r="BN27" s="114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</row>
    <row r="28" spans="1:78" s="100" customFormat="1" ht="16.5" customHeight="1">
      <c r="B28" s="118"/>
      <c r="C28" s="130" t="s">
        <v>182</v>
      </c>
      <c r="D28" s="118">
        <f>D19+D22+D25</f>
        <v>0</v>
      </c>
      <c r="E28" s="118">
        <f t="shared" ref="E28:O28" si="316">E19+E22+E25</f>
        <v>0</v>
      </c>
      <c r="F28" s="118">
        <f t="shared" si="316"/>
        <v>0</v>
      </c>
      <c r="G28" s="118">
        <f t="shared" si="316"/>
        <v>0</v>
      </c>
      <c r="H28" s="118">
        <f t="shared" si="316"/>
        <v>0</v>
      </c>
      <c r="I28" s="118">
        <f t="shared" si="316"/>
        <v>0</v>
      </c>
      <c r="J28" s="118">
        <f t="shared" si="316"/>
        <v>0</v>
      </c>
      <c r="K28" s="118">
        <f t="shared" si="316"/>
        <v>0</v>
      </c>
      <c r="L28" s="118">
        <f t="shared" si="316"/>
        <v>0</v>
      </c>
      <c r="M28" s="118">
        <f t="shared" si="316"/>
        <v>0</v>
      </c>
      <c r="N28" s="118">
        <f t="shared" si="316"/>
        <v>0</v>
      </c>
      <c r="O28" s="118">
        <f t="shared" si="316"/>
        <v>0</v>
      </c>
      <c r="P28" s="217">
        <f>P19+P22+P25</f>
        <v>0</v>
      </c>
      <c r="Q28" s="203">
        <f t="shared" ref="Q28:AA28" si="317">Q19+Q22+Q25</f>
        <v>0</v>
      </c>
      <c r="R28" s="203">
        <f t="shared" si="317"/>
        <v>0</v>
      </c>
      <c r="S28" s="203">
        <f t="shared" si="317"/>
        <v>0</v>
      </c>
      <c r="T28" s="203">
        <f t="shared" si="317"/>
        <v>0</v>
      </c>
      <c r="U28" s="203">
        <f t="shared" si="317"/>
        <v>0</v>
      </c>
      <c r="V28" s="203">
        <f t="shared" si="317"/>
        <v>0</v>
      </c>
      <c r="W28" s="203">
        <f t="shared" si="317"/>
        <v>0</v>
      </c>
      <c r="X28" s="203">
        <f t="shared" si="317"/>
        <v>0</v>
      </c>
      <c r="Y28" s="203">
        <f t="shared" si="317"/>
        <v>0</v>
      </c>
      <c r="Z28" s="203">
        <f t="shared" si="317"/>
        <v>0</v>
      </c>
      <c r="AA28" s="204">
        <f t="shared" si="317"/>
        <v>4200</v>
      </c>
      <c r="AB28" s="203">
        <f>AB19+AB22+AB25</f>
        <v>4200</v>
      </c>
      <c r="AC28" s="203">
        <f t="shared" ref="AC28:AM28" si="318">AC19+AC22+AC25</f>
        <v>4200</v>
      </c>
      <c r="AD28" s="203">
        <f t="shared" si="318"/>
        <v>4200</v>
      </c>
      <c r="AE28" s="203">
        <f t="shared" si="318"/>
        <v>4200</v>
      </c>
      <c r="AF28" s="203">
        <f t="shared" si="318"/>
        <v>4200</v>
      </c>
      <c r="AG28" s="203">
        <f t="shared" si="318"/>
        <v>4200</v>
      </c>
      <c r="AH28" s="203">
        <f t="shared" si="318"/>
        <v>4200</v>
      </c>
      <c r="AI28" s="203">
        <f t="shared" si="318"/>
        <v>4200</v>
      </c>
      <c r="AJ28" s="203">
        <f t="shared" si="318"/>
        <v>4200</v>
      </c>
      <c r="AK28" s="203">
        <f t="shared" si="318"/>
        <v>4200</v>
      </c>
      <c r="AL28" s="203">
        <f t="shared" si="318"/>
        <v>4200</v>
      </c>
      <c r="AM28" s="204">
        <f t="shared" si="318"/>
        <v>6405</v>
      </c>
      <c r="AN28" s="217">
        <f>AN19+AN22+AN25</f>
        <v>6405</v>
      </c>
      <c r="AO28" s="203">
        <f t="shared" ref="AO28:AY28" si="319">AO19+AO22+AO25</f>
        <v>10395</v>
      </c>
      <c r="AP28" s="203">
        <f t="shared" si="319"/>
        <v>10395</v>
      </c>
      <c r="AQ28" s="203">
        <f t="shared" si="319"/>
        <v>10395</v>
      </c>
      <c r="AR28" s="203">
        <f t="shared" si="319"/>
        <v>10395</v>
      </c>
      <c r="AS28" s="203">
        <f t="shared" si="319"/>
        <v>10395</v>
      </c>
      <c r="AT28" s="203">
        <f t="shared" si="319"/>
        <v>10395</v>
      </c>
      <c r="AU28" s="203">
        <f t="shared" si="319"/>
        <v>10395</v>
      </c>
      <c r="AV28" s="203">
        <f t="shared" si="319"/>
        <v>10395</v>
      </c>
      <c r="AW28" s="203">
        <f t="shared" si="319"/>
        <v>14595</v>
      </c>
      <c r="AX28" s="203">
        <f t="shared" si="319"/>
        <v>16800</v>
      </c>
      <c r="AY28" s="204">
        <f t="shared" si="319"/>
        <v>16800</v>
      </c>
      <c r="AZ28" s="217">
        <f>AZ19+AZ22+AZ25</f>
        <v>16800</v>
      </c>
      <c r="BA28" s="203">
        <f t="shared" ref="BA28:BK28" si="320">BA19+BA22+BA25</f>
        <v>16800</v>
      </c>
      <c r="BB28" s="203">
        <f t="shared" si="320"/>
        <v>16800</v>
      </c>
      <c r="BC28" s="203">
        <f t="shared" si="320"/>
        <v>16800</v>
      </c>
      <c r="BD28" s="203">
        <f t="shared" si="320"/>
        <v>16800</v>
      </c>
      <c r="BE28" s="203">
        <f t="shared" si="320"/>
        <v>16800</v>
      </c>
      <c r="BF28" s="203">
        <f t="shared" si="320"/>
        <v>21000</v>
      </c>
      <c r="BG28" s="203">
        <f t="shared" si="320"/>
        <v>21000</v>
      </c>
      <c r="BH28" s="203">
        <f t="shared" si="320"/>
        <v>21000</v>
      </c>
      <c r="BI28" s="203">
        <f t="shared" si="320"/>
        <v>21000</v>
      </c>
      <c r="BJ28" s="203">
        <f t="shared" si="320"/>
        <v>24990</v>
      </c>
      <c r="BK28" s="204">
        <f t="shared" si="320"/>
        <v>24990</v>
      </c>
      <c r="BL28" s="473">
        <f>6/BK12</f>
        <v>0.1875</v>
      </c>
      <c r="BN28" s="118"/>
      <c r="BO28" s="118">
        <f t="shared" ref="BO28:BZ28" si="321">SUM(BO19:BO27)</f>
        <v>0</v>
      </c>
      <c r="BP28" s="118">
        <f t="shared" si="321"/>
        <v>0</v>
      </c>
      <c r="BQ28" s="118">
        <f t="shared" si="321"/>
        <v>0</v>
      </c>
      <c r="BR28" s="118">
        <f t="shared" si="321"/>
        <v>0</v>
      </c>
      <c r="BS28" s="118">
        <f t="shared" si="321"/>
        <v>0</v>
      </c>
      <c r="BT28" s="118">
        <f t="shared" si="321"/>
        <v>0</v>
      </c>
      <c r="BU28" s="118">
        <f t="shared" si="321"/>
        <v>0</v>
      </c>
      <c r="BV28" s="118">
        <f t="shared" si="321"/>
        <v>0</v>
      </c>
      <c r="BW28" s="118">
        <f t="shared" si="321"/>
        <v>0</v>
      </c>
      <c r="BX28" s="118">
        <f t="shared" si="321"/>
        <v>0</v>
      </c>
      <c r="BY28" s="118">
        <f t="shared" si="321"/>
        <v>0</v>
      </c>
      <c r="BZ28" s="118">
        <f t="shared" si="321"/>
        <v>0</v>
      </c>
    </row>
    <row r="29" spans="1:78">
      <c r="A29" s="33"/>
      <c r="B29" s="3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214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98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98"/>
      <c r="AN29" s="214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98"/>
      <c r="AZ29" s="214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98"/>
      <c r="BN29" s="114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</row>
    <row r="30" spans="1:78" s="99" customFormat="1">
      <c r="A30" s="94" t="s">
        <v>127</v>
      </c>
      <c r="B30" s="313">
        <v>28000</v>
      </c>
      <c r="C30" s="116">
        <f>B30*0.26</f>
        <v>7280</v>
      </c>
      <c r="D30" s="116">
        <f>IF(D31=0,0,(($B30+$C30)/12)*D31+Assumptions!I52)</f>
        <v>3444</v>
      </c>
      <c r="E30" s="116">
        <f>IF(E31=0,0,(($B30+$C30)/12)*E31+Assumptions!J52)</f>
        <v>3490.0636137796801</v>
      </c>
      <c r="F30" s="116">
        <f>IF(F31=0,0,(($B30+$C30)/12)*F31+Assumptions!K52)</f>
        <v>3540.1862473291039</v>
      </c>
      <c r="G30" s="116">
        <f>IF(G31=0,0,(($B30+$C30)/12)*G31+Assumptions!L52)</f>
        <v>3614.5715363540971</v>
      </c>
      <c r="H30" s="116">
        <f>IF(H31=0,0,(($B30+$C30)/12)*H31+Assumptions!M52)</f>
        <v>3675.0936715760636</v>
      </c>
      <c r="I30" s="116">
        <f>IF(I31=0,0,(($B30+$C30)/12)*I31+Assumptions!N52)</f>
        <v>3740.9375937998243</v>
      </c>
      <c r="J30" s="116">
        <f>IF(J31=0,0,(($B30+$C30)/12)*J31+Assumptions!O52)</f>
        <v>3800.7744754053083</v>
      </c>
      <c r="K30" s="116">
        <f>IF(K31=0,0,(($B30+$C30)/12)*K31+Assumptions!P52)</f>
        <v>3865.4642740553072</v>
      </c>
      <c r="L30" s="116">
        <f>IF(L31=0,0,(($B30+$C30)/12)*L31+Assumptions!Q52)</f>
        <v>3935.3907589468813</v>
      </c>
      <c r="M30" s="116">
        <f>IF(M31=0,0,(($B30+$C30)/12)*M31+Assumptions!R52)</f>
        <v>3996.8726533561999</v>
      </c>
      <c r="N30" s="116">
        <f>IF(N31=0,0,(($B30+$C30)/12)*N31+Assumptions!S52)</f>
        <v>4062.6850476671325</v>
      </c>
      <c r="O30" s="116">
        <f>IF(O31=0,0,(($B30+$C30)/12)*O31+Assumptions!T52)</f>
        <v>4133.111496289036</v>
      </c>
      <c r="P30" s="294">
        <f>IF(P31=0,0,(($B30+$C30)/12)*P31+Assumptions!U52)</f>
        <v>4208.7557365082539</v>
      </c>
      <c r="Q30" s="201">
        <f>IF(Q31=0,0,(($B30+$C30)/12)*Q31+Assumptions!V52)</f>
        <v>4289.9654463080906</v>
      </c>
      <c r="R30" s="201">
        <f>IF(R31=0,0,(($B30+$C30)/12)*R31+Assumptions!W52)</f>
        <v>4377.1059343406678</v>
      </c>
      <c r="S30" s="201">
        <f>IF(S31=0,0,(($B30+$C30)/12)*S31+Assumptions!X52)</f>
        <v>4518.9463393911938</v>
      </c>
      <c r="T30" s="201">
        <f>IF(T31=0,0,(($B30+$C30)/12)*T31+Assumptions!Y52)</f>
        <v>4758.585336061511</v>
      </c>
      <c r="U30" s="201">
        <f>IF(U31=0,0,(($B30+$C30)/12)*U31+Assumptions!Z52)</f>
        <v>5012.3955903244569</v>
      </c>
      <c r="V30" s="201">
        <f>IF(V31=0,0,(($B30+$C30)/12)*V31+Assumptions!AA52)</f>
        <v>5281.1464705288108</v>
      </c>
      <c r="W30" s="201">
        <f>IF(W31=0,0,(($B30+$C30)/12)*W31+Assumptions!AB52)</f>
        <v>5565.6399682545562</v>
      </c>
      <c r="X30" s="201">
        <f>IF(X31=0,0,(($B30+$C30)/12)*X31+Assumptions!AC52)</f>
        <v>5866.711681665548</v>
      </c>
      <c r="Y30" s="201">
        <f>IF(Y31=0,0,(($B30+$C30)/12)*Y31+Assumptions!AD52)</f>
        <v>6185.2318349718607</v>
      </c>
      <c r="Z30" s="201">
        <f>IF(Z31=0,0,(($B30+$C30)/12)*Z31+Assumptions!AE52)</f>
        <v>6522.1063377907903</v>
      </c>
      <c r="AA30" s="202">
        <f>IF(AA31=0,0,(($B30+$C30)/12)*AA31+Assumptions!AF52)</f>
        <v>6878.2778884854324</v>
      </c>
      <c r="AB30" s="201">
        <f>IF(AB31=0,0,(($B30+$C30)/12)*AB31+Assumptions!AG52)</f>
        <v>6350.2082198588214</v>
      </c>
      <c r="AC30" s="201">
        <f>IF(AC31=0,0,(($B30+$C30)/12)*AC31+Assumptions!AH52)</f>
        <v>6706.176018557966</v>
      </c>
      <c r="AD30" s="201">
        <f>IF(AD31=0,0,(($B30+$C30)/12)*AD31+Assumptions!AI52)</f>
        <v>7083.1496927726585</v>
      </c>
      <c r="AE30" s="201">
        <f>IF(AE31=0,0,(($B30+$C30)/12)*AE31+Assumptions!AJ52)</f>
        <v>7482.1828207669132</v>
      </c>
      <c r="AF30" s="201">
        <f>IF(AF31=0,0,(($B30+$C30)/12)*AF31+Assumptions!AK52)</f>
        <v>7904.3667251831303</v>
      </c>
      <c r="AG30" s="201">
        <f>IF(AG31=0,0,(($B30+$C30)/12)*AG31+Assumptions!AL52)</f>
        <v>8350.8315120821935</v>
      </c>
      <c r="AH30" s="201">
        <f>IF(AH31=0,0,(($B30+$C30)/12)*AH31+Assumptions!AM52)</f>
        <v>8822.7471915069291</v>
      </c>
      <c r="AI30" s="201">
        <f>IF(AI31=0,0,(($B30+$C30)/12)*AI31+Assumptions!AN52)</f>
        <v>9321.324888336183</v>
      </c>
      <c r="AJ30" s="201">
        <f>IF(AJ31=0,0,(($B30+$C30)/12)*AJ31+Assumptions!AO52)</f>
        <v>9847.8181524738575</v>
      </c>
      <c r="AK30" s="201">
        <f>IF(AK31=0,0,(($B30+$C30)/12)*AK31+Assumptions!AP52)</f>
        <v>10403.524377664346</v>
      </c>
      <c r="AL30" s="201">
        <f>IF(AL31=0,0,(($B30+$C30)/12)*AL31+Assumptions!AQ52)</f>
        <v>10989.786338441287</v>
      </c>
      <c r="AM30" s="202">
        <f>IF(AM31=0,0,(($B30+$C30)/12)*AM31+Assumptions!AR52)</f>
        <v>11607.993854900713</v>
      </c>
      <c r="AN30" s="216">
        <f>IF(AN31=0,0,(($B30+$C30)/12)*AN31+Assumptions!AS52)</f>
        <v>12259.585595141427</v>
      </c>
      <c r="AO30" s="201">
        <f>IF(AO31=0,0,(($B30+$C30)/12)*AO31+Assumptions!AT52)</f>
        <v>12946.051025335877</v>
      </c>
      <c r="AP30" s="201">
        <f>IF(AP31=0,0,(($B30+$C30)/12)*AP31+Assumptions!AU52)</f>
        <v>13668.932517483971</v>
      </c>
      <c r="AQ30" s="201">
        <f>IF(AQ31=0,0,(($B30+$C30)/12)*AQ31+Assumptions!AV52)</f>
        <v>14429.827624962058</v>
      </c>
      <c r="AR30" s="201">
        <f>IF(AR31=0,0,(($B30+$C30)/12)*AR31+Assumptions!AW52)</f>
        <v>15230.391536010573</v>
      </c>
      <c r="AS30" s="201">
        <f>IF(AS31=0,0,(($B30+$C30)/12)*AS31+Assumptions!AX52)</f>
        <v>16072.339715309559</v>
      </c>
      <c r="AT30" s="201">
        <f>IF(AT31=0,0,(($B30+$C30)/12)*AT31+Assumptions!AY52)</f>
        <v>16957.450743773144</v>
      </c>
      <c r="AU30" s="201">
        <f>IF(AU31=0,0,(($B30+$C30)/12)*AU31+Assumptions!AZ52)</f>
        <v>17887.569366655851</v>
      </c>
      <c r="AV30" s="201">
        <f>IF(AV31=0,0,(($B30+$C30)/12)*AV31+Assumptions!BA52)</f>
        <v>18864.60976000809</v>
      </c>
      <c r="AW30" s="201">
        <f>IF(AW31=0,0,(($B30+$C30)/12)*AW31+Assumptions!BB52)</f>
        <v>19890.55902544962</v>
      </c>
      <c r="AX30" s="201">
        <f>IF(AX31=0,0,(($B30+$C30)/12)*AX31+Assumptions!BC52)</f>
        <v>20967.480923151845</v>
      </c>
      <c r="AY30" s="202">
        <f>IF(AY31=0,0,(($B30+$C30)/12)*AY31+Assumptions!BD52)</f>
        <v>22097.5198528375</v>
      </c>
      <c r="AZ30" s="216">
        <f>IF(AZ31=0,0,(($B30+$C30)/12)*AZ31+Assumptions!BE52)</f>
        <v>23282.905092523964</v>
      </c>
      <c r="BA30" s="201">
        <f>IF(BA31=0,0,(($B30+$C30)/12)*BA31+Assumptions!BF52)</f>
        <v>24525.955304659168</v>
      </c>
      <c r="BB30" s="201">
        <f>IF(BB31=0,0,(($B30+$C30)/12)*BB31+Assumptions!BG52)</f>
        <v>25829.083319232232</v>
      </c>
      <c r="BC30" s="201">
        <f>IF(BC31=0,0,(($B30+$C30)/12)*BC31+Assumptions!BH52)</f>
        <v>27194.801203389656</v>
      </c>
      <c r="BD30" s="201">
        <f>IF(BD31=0,0,(($B30+$C30)/12)*BD31+Assumptions!BI52)</f>
        <v>28625.725627057753</v>
      </c>
      <c r="BE30" s="201">
        <f>IF(BE31=0,0,(($B30+$C30)/12)*BE31+Assumptions!BJ52)</f>
        <v>30124.583534068508</v>
      </c>
      <c r="BF30" s="201">
        <f>IF(BF31=0,0,(($B30+$C30)/12)*BF31+Assumptions!BK52)</f>
        <v>31694.218128314664</v>
      </c>
      <c r="BG30" s="201">
        <f>IF(BG31=0,0,(($B30+$C30)/12)*BG31+Assumptions!BL52)</f>
        <v>33337.595184525875</v>
      </c>
      <c r="BH30" s="201">
        <f>IF(BH31=0,0,(($B30+$C30)/12)*BH31+Assumptions!BM52)</f>
        <v>35057.809693367089</v>
      </c>
      <c r="BI30" s="201">
        <f>IF(BI31=0,0,(($B30+$C30)/12)*BI31+Assumptions!BN52)</f>
        <v>36858.09285071773</v>
      </c>
      <c r="BJ30" s="201">
        <f>IF(BJ31=0,0,(($B30+$C30)/12)*BJ31+Assumptions!BO52)</f>
        <v>38741.819401200657</v>
      </c>
      <c r="BK30" s="202">
        <f>IF(BK31=0,0,(($B30+$C30)/12)*BK31+Assumptions!BP52)</f>
        <v>40712.515346298896</v>
      </c>
      <c r="BN30" s="116">
        <f>IF(BN31=0,0,(($B30+$C30)/12)*BN31+Assumptions!U52)</f>
        <v>4208.7557365082539</v>
      </c>
      <c r="BO30" s="120">
        <f>IF(BO31=0,0,(($B30+$C30)/12)*BO31+Assumptions!V52)</f>
        <v>4289.9654463080906</v>
      </c>
      <c r="BP30" s="120">
        <f>IF(BP31=0,0,(($B30+$C30)/12)*BP31+Assumptions!W52)</f>
        <v>4377.1059343406678</v>
      </c>
      <c r="BQ30" s="120">
        <f>IF(BQ31=0,0,(($B30+$C30)/12)*BQ31+Assumptions!X52)</f>
        <v>4518.9463393911938</v>
      </c>
      <c r="BR30" s="120">
        <f>IF(BR31=0,0,(($B30+$C30)/12)*BR31+Assumptions!Y52)</f>
        <v>4758.585336061511</v>
      </c>
      <c r="BS30" s="120">
        <f>IF(BS31=0,0,(($B30+$C30)/12)*BS31+Assumptions!Z52)</f>
        <v>5012.3955903244569</v>
      </c>
      <c r="BT30" s="120">
        <f>IF(BT31=0,0,(($B30+$C30)/12)*BT31+Assumptions!AA52)</f>
        <v>5281.1464705288108</v>
      </c>
      <c r="BU30" s="120">
        <f>IF(BU31=0,0,(($B30+$C30)/12)*BU31+Assumptions!AB52)</f>
        <v>5565.6399682545562</v>
      </c>
      <c r="BV30" s="120">
        <f>IF(BV31=0,0,(($B30+$C30)/12)*BV31+Assumptions!AC52)</f>
        <v>5866.711681665548</v>
      </c>
      <c r="BW30" s="120">
        <f>IF(BW31=0,0,(($B30+$C30)/12)*BW31+Assumptions!AD52)</f>
        <v>6185.2318349718607</v>
      </c>
      <c r="BX30" s="120">
        <f>IF(BX31=0,0,(($B30+$C30)/12)*BX31+Assumptions!AE52)</f>
        <v>6522.1063377907903</v>
      </c>
      <c r="BY30" s="120">
        <f>IF(BY31=0,0,(($B30+$C30)/12)*BY31+Assumptions!AF52)</f>
        <v>6878.2778884854324</v>
      </c>
      <c r="BZ30" s="120">
        <f>IF(BZ31=0,0,(($B30+$C30)/12)*BZ31+Assumptions!AG52)</f>
        <v>7255.4267825925144</v>
      </c>
    </row>
    <row r="31" spans="1:78" s="102" customFormat="1">
      <c r="A31" s="101" t="s">
        <v>126</v>
      </c>
      <c r="B31" s="121"/>
      <c r="C31" s="117"/>
      <c r="D31" s="128">
        <f>IF(('Contractor Model'!B13+'Contractor Model'!B26)/16&lt;1,1,('Contractor Model'!B13+'Contractor Model'!B26)/20)</f>
        <v>1</v>
      </c>
      <c r="E31" s="128">
        <f>IF(('Contractor Model'!C13+'Contractor Model'!C26)/16&lt;1,1,('Contractor Model'!C13+'Contractor Model'!C26)/20)</f>
        <v>1</v>
      </c>
      <c r="F31" s="128">
        <f>IF(('Contractor Model'!D13+'Contractor Model'!D26)/16&lt;1,1,('Contractor Model'!D13+'Contractor Model'!D26)/20)</f>
        <v>1</v>
      </c>
      <c r="G31" s="128">
        <f>IF(('Contractor Model'!E13+'Contractor Model'!E26)/16&lt;1,1,('Contractor Model'!E13+'Contractor Model'!E26)/20)</f>
        <v>1</v>
      </c>
      <c r="H31" s="128">
        <f>IF(('Contractor Model'!F13+'Contractor Model'!F26)/16&lt;1,1,('Contractor Model'!F13+'Contractor Model'!F26)/20)</f>
        <v>1</v>
      </c>
      <c r="I31" s="128">
        <f>IF(('Contractor Model'!G13+'Contractor Model'!G26)/16&lt;1,1,('Contractor Model'!G13+'Contractor Model'!G26)/20)</f>
        <v>1</v>
      </c>
      <c r="J31" s="128">
        <f>IF(('Contractor Model'!H13+'Contractor Model'!H26)/16&lt;1,1,('Contractor Model'!H13+'Contractor Model'!H26)/20)</f>
        <v>1</v>
      </c>
      <c r="K31" s="128">
        <f>IF(('Contractor Model'!I13+'Contractor Model'!I26)/16&lt;1,1,('Contractor Model'!I13+'Contractor Model'!I26)/20)</f>
        <v>1</v>
      </c>
      <c r="L31" s="128">
        <f>IF(('Contractor Model'!J13+'Contractor Model'!J26)/16&lt;1,1,('Contractor Model'!J13+'Contractor Model'!J26)/20)</f>
        <v>1</v>
      </c>
      <c r="M31" s="128">
        <f>IF(('Contractor Model'!K13+'Contractor Model'!K26)/16&lt;1,1,('Contractor Model'!K13+'Contractor Model'!K26)/20)</f>
        <v>1</v>
      </c>
      <c r="N31" s="128">
        <f>IF(('Contractor Model'!L13+'Contractor Model'!L26)/16&lt;1,1,('Contractor Model'!L13+'Contractor Model'!L26)/20)</f>
        <v>1</v>
      </c>
      <c r="O31" s="206">
        <f>IF(('Contractor Model'!M13+'Contractor Model'!M26)/16&lt;1,1,('Contractor Model'!M13+'Contractor Model'!M26)/20)</f>
        <v>1</v>
      </c>
      <c r="P31" s="128">
        <f>IF(('Contractor Model'!N13+'Contractor Model'!N26)/20&lt;1,1,('Contractor Model'!N13+'Contractor Model'!N26)/20)</f>
        <v>1</v>
      </c>
      <c r="Q31" s="128">
        <f>IF(('Contractor Model'!O13+'Contractor Model'!O26)/16&lt;1,1,('Contractor Model'!O13+'Contractor Model'!O26)/16)</f>
        <v>1</v>
      </c>
      <c r="R31" s="128">
        <f>IF(('Contractor Model'!P13+'Contractor Model'!P26)/16&lt;1,1,('Contractor Model'!P13+'Contractor Model'!P26)/16)</f>
        <v>1</v>
      </c>
      <c r="S31" s="128">
        <f>IF(('Contractor Model'!Q13+'Contractor Model'!Q26)/16&lt;1,1,('Contractor Model'!Q13+'Contractor Model'!Q26)/16)</f>
        <v>1.0164576922298489</v>
      </c>
      <c r="T31" s="128">
        <f>IF(('Contractor Model'!R13+'Contractor Model'!R26)/16&lt;1,1,('Contractor Model'!R13+'Contractor Model'!R26)/16)</f>
        <v>1.0638956407534788</v>
      </c>
      <c r="U31" s="128">
        <f>IF(('Contractor Model'!S13+'Contractor Model'!S26)/16&lt;1,1,('Contractor Model'!S13+'Contractor Model'!S26)/16)</f>
        <v>1.1137257179325557</v>
      </c>
      <c r="V31" s="128">
        <f>IF(('Contractor Model'!T13+'Contractor Model'!T26)/16&lt;1,1,('Contractor Model'!T13+'Contractor Model'!T26)/16)</f>
        <v>1.166059336536776</v>
      </c>
      <c r="W31" s="128">
        <f>IF(('Contractor Model'!U13+'Contractor Model'!U26)/16&lt;1,1,('Contractor Model'!U13+'Contractor Model'!U26)/16)</f>
        <v>1.221011964802359</v>
      </c>
      <c r="X31" s="128">
        <f>IF(('Contractor Model'!V13+'Contractor Model'!V26)/16&lt;1,1,('Contractor Model'!V13+'Contractor Model'!V26)/16)</f>
        <v>1.2787032342069129</v>
      </c>
      <c r="Y31" s="128">
        <f>IF(('Contractor Model'!W13+'Contractor Model'!W26)/16&lt;1,1,('Contractor Model'!W13+'Contractor Model'!W26)/16)</f>
        <v>1.339257052029128</v>
      </c>
      <c r="Z31" s="128">
        <f>IF(('Contractor Model'!X13+'Contractor Model'!X26)/16&lt;1,1,('Contractor Model'!X13+'Contractor Model'!X26)/16)</f>
        <v>1.4028017191861424</v>
      </c>
      <c r="AA31" s="206">
        <f>IF(('Contractor Model'!Y13+'Contractor Model'!Y26)/16&lt;1,1,('Contractor Model'!Y13+'Contractor Model'!Y26)/16)</f>
        <v>1.4694700538670191</v>
      </c>
      <c r="AB31" s="128">
        <f>IF(('Contractor Model'!Z13+'Contractor Model'!Z26)/20&lt;1,1,('Contractor Model'!Z13+'Contractor Model'!Z26)/20)</f>
        <v>1.2315898812703316</v>
      </c>
      <c r="AC31" s="128">
        <f>IF(('Contractor Model'!AA13+'Contractor Model'!AA26)/20&lt;1,1,('Contractor Model'!AA13+'Contractor Model'!AA26)/20)</f>
        <v>1.2904004467380137</v>
      </c>
      <c r="AD31" s="128">
        <f>IF(('Contractor Model'!AB13+'Contractor Model'!AB26)/20&lt;1,1,('Contractor Model'!AB13+'Contractor Model'!AB26)/20)</f>
        <v>1.3521289710000679</v>
      </c>
      <c r="AE31" s="128">
        <f>IF(('Contractor Model'!AC13+'Contractor Model'!AC26)/20&lt;1,1,('Contractor Model'!AC13+'Contractor Model'!AC26)/20)</f>
        <v>1.4169004516076706</v>
      </c>
      <c r="AF31" s="128">
        <f>IF(('Contractor Model'!AD13+'Contractor Model'!AD26)/20&lt;1,1,('Contractor Model'!AD13+'Contractor Model'!AD26)/20)</f>
        <v>1.4848437517651694</v>
      </c>
      <c r="AG31" s="128">
        <f>IF(('Contractor Model'!AE13+'Contractor Model'!AE26)/20&lt;1,1,('Contractor Model'!AE13+'Contractor Model'!AE26)/20)</f>
        <v>1.5560917089248225</v>
      </c>
      <c r="AH31" s="128">
        <f>IF(('Contractor Model'!AF13+'Contractor Model'!AF26)/20&lt;1,1,('Contractor Model'!AF13+'Contractor Model'!AF26)/20)</f>
        <v>1.6307812531665884</v>
      </c>
      <c r="AI31" s="128">
        <f>IF(('Contractor Model'!AG13+'Contractor Model'!AG26)/20&lt;1,1,('Contractor Model'!AG13+'Contractor Model'!AG26)/20)</f>
        <v>1.7090535361634025</v>
      </c>
      <c r="AJ31" s="128">
        <f>IF(('Contractor Model'!AH13+'Contractor Model'!AH26)/20&lt;1,1,('Contractor Model'!AH13+'Contractor Model'!AH26)/20)</f>
        <v>1.7910540715333512</v>
      </c>
      <c r="AK31" s="128">
        <f>IF(('Contractor Model'!AI13+'Contractor Model'!AI26)/20&lt;1,1,('Contractor Model'!AI13+'Contractor Model'!AI26)/20)</f>
        <v>1.8769328873774982</v>
      </c>
      <c r="AL31" s="128">
        <f>IF(('Contractor Model'!AJ13+'Contractor Model'!AJ26)/20&lt;1,1,('Contractor Model'!AJ13+'Contractor Model'!AJ26)/20)</f>
        <v>1.9668446917958264</v>
      </c>
      <c r="AM31" s="206">
        <f>IF(('Contractor Model'!AK13+'Contractor Model'!AK26)/20&lt;1,1,('Contractor Model'!AK13+'Contractor Model'!AK26)/20)</f>
        <v>2.060949052164097</v>
      </c>
      <c r="AN31" s="219">
        <f>IF(('Contractor Model'!AL13+'Contractor Model'!AL26)/20&lt;1,1,('Contractor Model'!AL13+'Contractor Model'!AL26)/20)</f>
        <v>2.1594105889414665</v>
      </c>
      <c r="AO31" s="128">
        <f>IF(('Contractor Model'!AM13+'Contractor Model'!AM26)/20&lt;1,1,('Contractor Model'!AM13+'Contractor Model'!AM26)/20)</f>
        <v>2.2623991847627911</v>
      </c>
      <c r="AP31" s="128">
        <f>IF(('Contractor Model'!AN13+'Contractor Model'!AN26)/20&lt;1,1,('Contractor Model'!AN13+'Contractor Model'!AN26)/20)</f>
        <v>2.3700902095508125</v>
      </c>
      <c r="AQ31" s="128">
        <f>IF(('Contractor Model'!AO13+'Contractor Model'!AO26)/20&lt;1,1,('Contractor Model'!AO13+'Contractor Model'!AO26)/20)</f>
        <v>2.4826647623623677</v>
      </c>
      <c r="AR31" s="128">
        <f>IF(('Contractor Model'!AP13+'Contractor Model'!AP26)/20&lt;1,1,('Contractor Model'!AP13+'Contractor Model'!AP26)/20)</f>
        <v>2.6003099306595296</v>
      </c>
      <c r="AS31" s="128">
        <f>IF(('Contractor Model'!AQ13+'Contractor Model'!AQ26)/20&lt;1,1,('Contractor Model'!AQ13+'Contractor Model'!AQ26)/20)</f>
        <v>2.7232190676717378</v>
      </c>
      <c r="AT31" s="128">
        <f>IF(('Contractor Model'!AR13+'Contractor Model'!AR26)/20&lt;1,1,('Contractor Model'!AR13+'Contractor Model'!AR26)/20)</f>
        <v>2.8515920884887915</v>
      </c>
      <c r="AU31" s="128">
        <f>IF(('Contractor Model'!AS13+'Contractor Model'!AS26)/20&lt;1,1,('Contractor Model'!AS13+'Contractor Model'!AS26)/20)</f>
        <v>2.9856357854975855</v>
      </c>
      <c r="AV31" s="128">
        <f>IF(('Contractor Model'!AT13+'Contractor Model'!AT26)/20&lt;1,1,('Contractor Model'!AT13+'Contractor Model'!AT26)/20)</f>
        <v>3.1255641637480776</v>
      </c>
      <c r="AW31" s="128">
        <f>IF(('Contractor Model'!AU13+'Contractor Model'!AU26)/20&lt;1,1,('Contractor Model'!AU13+'Contractor Model'!AU26)/20)</f>
        <v>3.2715987968066655</v>
      </c>
      <c r="AX31" s="128">
        <f>IF(('Contractor Model'!AV13+'Contractor Model'!AV26)/20&lt;1,1,('Contractor Model'!AV13+'Contractor Model'!AV26)/20)</f>
        <v>3.4239692036284395</v>
      </c>
      <c r="AY31" s="206">
        <f>IF(('Contractor Model'!AW13+'Contractor Model'!AW26)/20&lt;1,1,('Contractor Model'!AW13+'Contractor Model'!AW26)/20)</f>
        <v>3.5829132469541194</v>
      </c>
      <c r="AZ31" s="219">
        <f>IF(('Contractor Model'!AX13+'Contractor Model'!AX26)/20&lt;1,1,('Contractor Model'!AX13+'Contractor Model'!AX26)/20)</f>
        <v>3.7486775537134087</v>
      </c>
      <c r="BA31" s="128">
        <f>IF(('Contractor Model'!AY13+'Contractor Model'!AY26)/20&lt;1,1,('Contractor Model'!AY13+'Contractor Model'!AY26)/20)</f>
        <v>3.9215179578944714</v>
      </c>
      <c r="BB31" s="128">
        <f>IF(('Contractor Model'!AZ13+'Contractor Model'!AZ26)/20&lt;1,1,('Contractor Model'!AZ13+'Contractor Model'!AZ26)/20)</f>
        <v>4.1016999663197584</v>
      </c>
      <c r="BC31" s="128">
        <f>IF(('Contractor Model'!BA13+'Contractor Model'!BA26)/20&lt;1,1,('Contractor Model'!BA13+'Contractor Model'!BA26)/20)</f>
        <v>4.2894992477519338</v>
      </c>
      <c r="BD31" s="128">
        <f>IF(('Contractor Model'!BB13+'Contractor Model'!BB26)/20&lt;1,1,('Contractor Model'!BB13+'Contractor Model'!BB26)/20)</f>
        <v>4.4852021457406499</v>
      </c>
      <c r="BE31" s="128">
        <f>IF(('Contractor Model'!BC13+'Contractor Model'!BC26)/20&lt;1,1,('Contractor Model'!BC13+'Contractor Model'!BC26)/20)</f>
        <v>4.6891062156117878</v>
      </c>
      <c r="BF31" s="128">
        <f>IF(('Contractor Model'!BD13+'Contractor Model'!BD26)/20&lt;1,1,('Contractor Model'!BD13+'Contractor Model'!BD26)/20)</f>
        <v>4.9015207859959542</v>
      </c>
      <c r="BG31" s="128">
        <f>IF(('Contractor Model'!BE13+'Contractor Model'!BE26)/20&lt;1,1,('Contractor Model'!BE13+'Contractor Model'!BE26)/20)</f>
        <v>5.1227675452928363</v>
      </c>
      <c r="BH31" s="128">
        <f>IF(('Contractor Model'!BF13+'Contractor Model'!BF26)/20&lt;1,1,('Contractor Model'!BF13+'Contractor Model'!BF26)/20)</f>
        <v>5.3531811534728133</v>
      </c>
      <c r="BI31" s="128">
        <f>IF(('Contractor Model'!BG13+'Contractor Model'!BG26)/20&lt;1,1,('Contractor Model'!BG13+'Contractor Model'!BG26)/20)</f>
        <v>5.5931098796273435</v>
      </c>
      <c r="BJ31" s="128">
        <f>IF(('Contractor Model'!BH13+'Contractor Model'!BH26)/20&lt;1,1,('Contractor Model'!BH13+'Contractor Model'!BH26)/20)</f>
        <v>5.8429162656952158</v>
      </c>
      <c r="BK31" s="206">
        <f>IF(('Contractor Model'!BI13+'Contractor Model'!BI26)/20&lt;1,1,('Contractor Model'!BI13+'Contractor Model'!BI26)/20)</f>
        <v>6.1029778168131879</v>
      </c>
      <c r="BN31" s="128">
        <f>IF(('Contractor Model'!N13+'Contractor Model'!N26)/16&lt;1,1,('Contractor Model'!N13+'Contractor Model'!N26)/16)</f>
        <v>1</v>
      </c>
      <c r="BO31" s="128">
        <f>IF(('Contractor Model'!O13+'Contractor Model'!O26)/16&lt;1,1,('Contractor Model'!O13+'Contractor Model'!O26)/16)</f>
        <v>1</v>
      </c>
      <c r="BP31" s="128">
        <f>IF(('Contractor Model'!P13+'Contractor Model'!P26)/16&lt;1,1,('Contractor Model'!P13+'Contractor Model'!P26)/16)</f>
        <v>1</v>
      </c>
      <c r="BQ31" s="128">
        <f>IF(('Contractor Model'!Q13+'Contractor Model'!Q26)/16&lt;1,1,('Contractor Model'!Q13+'Contractor Model'!Q26)/16)</f>
        <v>1.0164576922298489</v>
      </c>
      <c r="BR31" s="128">
        <f>IF(('Contractor Model'!R13+'Contractor Model'!R26)/16&lt;1,1,('Contractor Model'!R13+'Contractor Model'!R26)/16)</f>
        <v>1.0638956407534788</v>
      </c>
      <c r="BS31" s="128">
        <f>IF(('Contractor Model'!S13+'Contractor Model'!S26)/16&lt;1,1,('Contractor Model'!S13+'Contractor Model'!S26)/16)</f>
        <v>1.1137257179325557</v>
      </c>
      <c r="BT31" s="128">
        <f>IF(('Contractor Model'!T13+'Contractor Model'!T26)/16&lt;1,1,('Contractor Model'!T13+'Contractor Model'!T26)/16)</f>
        <v>1.166059336536776</v>
      </c>
      <c r="BU31" s="128">
        <f>IF(('Contractor Model'!U13+'Contractor Model'!U26)/16&lt;1,1,('Contractor Model'!U13+'Contractor Model'!U26)/16)</f>
        <v>1.221011964802359</v>
      </c>
      <c r="BV31" s="128">
        <f>IF(('Contractor Model'!V13+'Contractor Model'!V26)/16&lt;1,1,('Contractor Model'!V13+'Contractor Model'!V26)/16)</f>
        <v>1.2787032342069129</v>
      </c>
      <c r="BW31" s="128">
        <f>IF(('Contractor Model'!W13+'Contractor Model'!W26)/16&lt;1,1,('Contractor Model'!W13+'Contractor Model'!W26)/16)</f>
        <v>1.339257052029128</v>
      </c>
      <c r="BX31" s="128">
        <f>IF(('Contractor Model'!X13+'Contractor Model'!X26)/16&lt;1,1,('Contractor Model'!X13+'Contractor Model'!X26)/16)</f>
        <v>1.4028017191861424</v>
      </c>
      <c r="BY31" s="128">
        <f>IF(('Contractor Model'!Y13+'Contractor Model'!Y26)/16&lt;1,1,('Contractor Model'!Y13+'Contractor Model'!Y26)/16)</f>
        <v>1.4694700538670191</v>
      </c>
      <c r="BZ31" s="128">
        <f>IF(('Contractor Model'!Z13+'Contractor Model'!Z26)/16&lt;1,1,('Contractor Model'!Z13+'Contractor Model'!Z26)/16)</f>
        <v>1.5394873515879146</v>
      </c>
    </row>
    <row r="32" spans="1:78">
      <c r="A32"/>
      <c r="B32" s="122"/>
      <c r="C32" s="114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220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8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8"/>
      <c r="AN32" s="220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8"/>
      <c r="AZ32" s="220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8"/>
      <c r="BN32" s="114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</row>
    <row r="33" spans="1:78" s="100" customFormat="1" ht="16.5" customHeight="1">
      <c r="A33" s="100" t="s">
        <v>185</v>
      </c>
      <c r="B33" s="118"/>
      <c r="C33" s="130" t="s">
        <v>183</v>
      </c>
      <c r="D33" s="118">
        <f>D30</f>
        <v>3444</v>
      </c>
      <c r="E33" s="118">
        <f>E30</f>
        <v>3490.0636137796801</v>
      </c>
      <c r="F33" s="118">
        <f>F30</f>
        <v>3540.1862473291039</v>
      </c>
      <c r="G33" s="118">
        <f>G30</f>
        <v>3614.5715363540971</v>
      </c>
      <c r="H33" s="118">
        <f>H30</f>
        <v>3675.0936715760636</v>
      </c>
      <c r="I33" s="118">
        <f t="shared" ref="I33:O33" si="322">I30</f>
        <v>3740.9375937998243</v>
      </c>
      <c r="J33" s="118">
        <f t="shared" si="322"/>
        <v>3800.7744754053083</v>
      </c>
      <c r="K33" s="118">
        <f t="shared" si="322"/>
        <v>3865.4642740553072</v>
      </c>
      <c r="L33" s="118">
        <f t="shared" si="322"/>
        <v>3935.3907589468813</v>
      </c>
      <c r="M33" s="118">
        <f t="shared" si="322"/>
        <v>3996.8726533561999</v>
      </c>
      <c r="N33" s="118">
        <f t="shared" si="322"/>
        <v>4062.6850476671325</v>
      </c>
      <c r="O33" s="118">
        <f t="shared" si="322"/>
        <v>4133.111496289036</v>
      </c>
      <c r="P33" s="217">
        <f>P30</f>
        <v>4208.7557365082539</v>
      </c>
      <c r="Q33" s="203">
        <f>Q30</f>
        <v>4289.9654463080906</v>
      </c>
      <c r="R33" s="203">
        <f>R30</f>
        <v>4377.1059343406678</v>
      </c>
      <c r="S33" s="203">
        <f>S30</f>
        <v>4518.9463393911938</v>
      </c>
      <c r="T33" s="203">
        <f>T30</f>
        <v>4758.585336061511</v>
      </c>
      <c r="U33" s="203">
        <f t="shared" ref="U33:AA33" si="323">U30</f>
        <v>5012.3955903244569</v>
      </c>
      <c r="V33" s="203">
        <f t="shared" si="323"/>
        <v>5281.1464705288108</v>
      </c>
      <c r="W33" s="203">
        <f t="shared" si="323"/>
        <v>5565.6399682545562</v>
      </c>
      <c r="X33" s="203">
        <f t="shared" si="323"/>
        <v>5866.711681665548</v>
      </c>
      <c r="Y33" s="203">
        <f t="shared" si="323"/>
        <v>6185.2318349718607</v>
      </c>
      <c r="Z33" s="203">
        <f t="shared" si="323"/>
        <v>6522.1063377907903</v>
      </c>
      <c r="AA33" s="204">
        <f t="shared" si="323"/>
        <v>6878.2778884854324</v>
      </c>
      <c r="AB33" s="203">
        <f>AB30</f>
        <v>6350.2082198588214</v>
      </c>
      <c r="AC33" s="203">
        <f>AC30</f>
        <v>6706.176018557966</v>
      </c>
      <c r="AD33" s="203">
        <f>AD30</f>
        <v>7083.1496927726585</v>
      </c>
      <c r="AE33" s="203">
        <f>AE30</f>
        <v>7482.1828207669132</v>
      </c>
      <c r="AF33" s="203">
        <f>AF30</f>
        <v>7904.3667251831303</v>
      </c>
      <c r="AG33" s="203">
        <f t="shared" ref="AG33:AM33" si="324">AG30</f>
        <v>8350.8315120821935</v>
      </c>
      <c r="AH33" s="203">
        <f t="shared" si="324"/>
        <v>8822.7471915069291</v>
      </c>
      <c r="AI33" s="203">
        <f t="shared" si="324"/>
        <v>9321.324888336183</v>
      </c>
      <c r="AJ33" s="203">
        <f t="shared" si="324"/>
        <v>9847.8181524738575</v>
      </c>
      <c r="AK33" s="203">
        <f t="shared" si="324"/>
        <v>10403.524377664346</v>
      </c>
      <c r="AL33" s="203">
        <f t="shared" si="324"/>
        <v>10989.786338441287</v>
      </c>
      <c r="AM33" s="204">
        <f t="shared" si="324"/>
        <v>11607.993854900713</v>
      </c>
      <c r="AN33" s="217">
        <f>AN30</f>
        <v>12259.585595141427</v>
      </c>
      <c r="AO33" s="203">
        <f>AO30</f>
        <v>12946.051025335877</v>
      </c>
      <c r="AP33" s="203">
        <f>AP30</f>
        <v>13668.932517483971</v>
      </c>
      <c r="AQ33" s="203">
        <f>AQ30</f>
        <v>14429.827624962058</v>
      </c>
      <c r="AR33" s="203">
        <f>AR30</f>
        <v>15230.391536010573</v>
      </c>
      <c r="AS33" s="203">
        <f t="shared" ref="AS33:AY33" si="325">AS30</f>
        <v>16072.339715309559</v>
      </c>
      <c r="AT33" s="203">
        <f t="shared" si="325"/>
        <v>16957.450743773144</v>
      </c>
      <c r="AU33" s="203">
        <f t="shared" si="325"/>
        <v>17887.569366655851</v>
      </c>
      <c r="AV33" s="203">
        <f t="shared" si="325"/>
        <v>18864.60976000809</v>
      </c>
      <c r="AW33" s="203">
        <f t="shared" si="325"/>
        <v>19890.55902544962</v>
      </c>
      <c r="AX33" s="203">
        <f t="shared" si="325"/>
        <v>20967.480923151845</v>
      </c>
      <c r="AY33" s="204">
        <f t="shared" si="325"/>
        <v>22097.5198528375</v>
      </c>
      <c r="AZ33" s="217">
        <f>AZ30</f>
        <v>23282.905092523964</v>
      </c>
      <c r="BA33" s="203">
        <f>BA30</f>
        <v>24525.955304659168</v>
      </c>
      <c r="BB33" s="203">
        <f>BB30</f>
        <v>25829.083319232232</v>
      </c>
      <c r="BC33" s="203">
        <f>BC30</f>
        <v>27194.801203389656</v>
      </c>
      <c r="BD33" s="203">
        <f>BD30</f>
        <v>28625.725627057753</v>
      </c>
      <c r="BE33" s="203">
        <f t="shared" ref="BE33:BK33" si="326">BE30</f>
        <v>30124.583534068508</v>
      </c>
      <c r="BF33" s="203">
        <f t="shared" si="326"/>
        <v>31694.218128314664</v>
      </c>
      <c r="BG33" s="203">
        <f t="shared" si="326"/>
        <v>33337.595184525875</v>
      </c>
      <c r="BH33" s="203">
        <f t="shared" si="326"/>
        <v>35057.809693367089</v>
      </c>
      <c r="BI33" s="203">
        <f t="shared" si="326"/>
        <v>36858.09285071773</v>
      </c>
      <c r="BJ33" s="203">
        <f t="shared" si="326"/>
        <v>38741.819401200657</v>
      </c>
      <c r="BK33" s="204">
        <f t="shared" si="326"/>
        <v>40712.515346298896</v>
      </c>
      <c r="BN33" s="118" t="e">
        <f>SUM(#REF!)</f>
        <v>#REF!</v>
      </c>
      <c r="BO33" s="118">
        <f>BO30</f>
        <v>4289.9654463080906</v>
      </c>
      <c r="BP33" s="118">
        <f t="shared" ref="BP33:BZ33" si="327">BP30</f>
        <v>4377.1059343406678</v>
      </c>
      <c r="BQ33" s="118">
        <f t="shared" si="327"/>
        <v>4518.9463393911938</v>
      </c>
      <c r="BR33" s="118">
        <f t="shared" si="327"/>
        <v>4758.585336061511</v>
      </c>
      <c r="BS33" s="118">
        <f t="shared" si="327"/>
        <v>5012.3955903244569</v>
      </c>
      <c r="BT33" s="118">
        <f t="shared" si="327"/>
        <v>5281.1464705288108</v>
      </c>
      <c r="BU33" s="118">
        <f t="shared" si="327"/>
        <v>5565.6399682545562</v>
      </c>
      <c r="BV33" s="118">
        <f t="shared" si="327"/>
        <v>5866.711681665548</v>
      </c>
      <c r="BW33" s="118">
        <f t="shared" si="327"/>
        <v>6185.2318349718607</v>
      </c>
      <c r="BX33" s="118">
        <f t="shared" si="327"/>
        <v>6522.1063377907903</v>
      </c>
      <c r="BY33" s="118">
        <f t="shared" si="327"/>
        <v>6878.2778884854324</v>
      </c>
      <c r="BZ33" s="118">
        <f t="shared" si="327"/>
        <v>7255.4267825925144</v>
      </c>
    </row>
    <row r="34" spans="1:78">
      <c r="B34" s="122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214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98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98"/>
      <c r="AN34" s="214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98"/>
      <c r="AZ34" s="214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98"/>
      <c r="BN34" s="114"/>
      <c r="BO34" s="122">
        <f t="shared" ref="BO34:BZ34" si="328">D34*0.26</f>
        <v>0</v>
      </c>
      <c r="BP34" s="122">
        <f t="shared" si="328"/>
        <v>0</v>
      </c>
      <c r="BQ34" s="122">
        <f t="shared" si="328"/>
        <v>0</v>
      </c>
      <c r="BR34" s="122">
        <f t="shared" si="328"/>
        <v>0</v>
      </c>
      <c r="BS34" s="122">
        <f t="shared" si="328"/>
        <v>0</v>
      </c>
      <c r="BT34" s="122">
        <f t="shared" si="328"/>
        <v>0</v>
      </c>
      <c r="BU34" s="122">
        <f t="shared" si="328"/>
        <v>0</v>
      </c>
      <c r="BV34" s="122">
        <f t="shared" si="328"/>
        <v>0</v>
      </c>
      <c r="BW34" s="122">
        <f t="shared" si="328"/>
        <v>0</v>
      </c>
      <c r="BX34" s="122">
        <f t="shared" si="328"/>
        <v>0</v>
      </c>
      <c r="BY34" s="122">
        <f t="shared" si="328"/>
        <v>0</v>
      </c>
      <c r="BZ34" s="122">
        <f t="shared" si="328"/>
        <v>0</v>
      </c>
    </row>
    <row r="35" spans="1:78" s="99" customFormat="1">
      <c r="A35" s="98" t="s">
        <v>54</v>
      </c>
      <c r="B35" s="313">
        <v>34000</v>
      </c>
      <c r="C35" s="116">
        <f>B35*0.26</f>
        <v>8840</v>
      </c>
      <c r="D35" s="116">
        <f>IF('Contractor Model'!B28&lt;10,0,IF('Contractor Model'!B28&lt;20,0.5*((HR!$B$35+HR!$C$35)/12),SUM(HR!$B35:$C35)/12))</f>
        <v>0</v>
      </c>
      <c r="E35" s="116">
        <f>IF('Contractor Model'!C28&lt;10,0,IF('Contractor Model'!C28&lt;20,0.5*((HR!$B$35+HR!$C$35)/12),SUM(HR!$B35:$C35)/12))</f>
        <v>0</v>
      </c>
      <c r="F35" s="116">
        <f>IF('Contractor Model'!D28&lt;10,0,IF('Contractor Model'!D28&lt;20,0.5*((HR!$B$35+HR!$C$35)/12),SUM(HR!$B35:$C35)/12))</f>
        <v>0</v>
      </c>
      <c r="G35" s="116">
        <f>IF('Contractor Model'!E28&lt;10,0,IF('Contractor Model'!E28&lt;20,0.5*((HR!$B$35+HR!$C$35)/12),SUM(HR!$B35:$C35)/12))</f>
        <v>0</v>
      </c>
      <c r="H35" s="116">
        <f>IF('Contractor Model'!F28&lt;10,0,IF('Contractor Model'!F28&lt;20,0.5*((HR!$B$35+HR!$C$35)/12),SUM(HR!$B35:$C35)/12))</f>
        <v>0</v>
      </c>
      <c r="I35" s="116">
        <f>IF('Contractor Model'!G28&lt;10,0,IF('Contractor Model'!G28&lt;20,0.5*((HR!$B$35+HR!$C$35)/12),SUM(HR!$B35:$C35)/12))</f>
        <v>0</v>
      </c>
      <c r="J35" s="116">
        <f>IF('Contractor Model'!H28&lt;10,0,IF('Contractor Model'!H28&lt;20,0.5*((HR!$B$35+HR!$C$35)/12),SUM(HR!$B35:$C35)/12))</f>
        <v>0</v>
      </c>
      <c r="K35" s="116">
        <f>IF('Contractor Model'!I28&lt;10,0,IF('Contractor Model'!I28&lt;20,0.5*((HR!$B$35+HR!$C$35)/12),SUM(HR!$B35:$C35)/12))</f>
        <v>0</v>
      </c>
      <c r="L35" s="116">
        <f>IF('Contractor Model'!J28&lt;10,0,IF('Contractor Model'!J28&lt;20,0.5*((HR!$B$35+HR!$C$35)/12),SUM(HR!$B35:$C35)/12))</f>
        <v>0</v>
      </c>
      <c r="M35" s="116">
        <f>IF('Contractor Model'!K28&lt;10,0,IF('Contractor Model'!K28&lt;20,0.5*((HR!$B$35+HR!$C$35)/12),SUM(HR!$B35:$C35)/12))</f>
        <v>0</v>
      </c>
      <c r="N35" s="116">
        <f>IF('Contractor Model'!L28&lt;10,0,IF('Contractor Model'!L28&lt;20,0.5*((HR!$B$35+HR!$C$35)/12),SUM(HR!$B35:$C35)/12))</f>
        <v>0</v>
      </c>
      <c r="O35" s="116">
        <f>IF('Contractor Model'!M28&lt;10,0,IF('Contractor Model'!M28&lt;20,0.5*((HR!$B$35+HR!$C$35)/12),SUM(HR!$B35:$C35)/12))</f>
        <v>0</v>
      </c>
      <c r="P35" s="216">
        <f>IF('Contractor Model'!N28&lt;10,0,IF('Contractor Model'!N28&lt;20,0.5*((HR!$B$35+HR!$C$35)/12),SUM(HR!$B35:$C35)/12))</f>
        <v>0</v>
      </c>
      <c r="Q35" s="201">
        <f>IF('Contractor Model'!O28&lt;10,0,IF('Contractor Model'!O28&lt;20,0.5*((HR!$B$35+HR!$C$35)/12),SUM(HR!$B35:$C35)/12))</f>
        <v>0</v>
      </c>
      <c r="R35" s="201">
        <f>IF('Contractor Model'!P28&lt;10,0,IF('Contractor Model'!P28&lt;20,0.5*((HR!$B$35+HR!$C$35)/12),SUM(HR!$B35:$C35)/12))</f>
        <v>0</v>
      </c>
      <c r="S35" s="201">
        <f>IF('Contractor Model'!Q28&lt;10,0,IF('Contractor Model'!Q28&lt;20,0.5*((HR!$B$35+HR!$C$35)/12),SUM(HR!$B35:$C35)/12))</f>
        <v>0</v>
      </c>
      <c r="T35" s="201">
        <f>IF('Contractor Model'!R28&lt;10,0,IF('Contractor Model'!R28&lt;20,0.5*((HR!$B$35+HR!$C$35)/12),SUM(HR!$B35:$C35)/12))</f>
        <v>0</v>
      </c>
      <c r="U35" s="201">
        <f>IF('Contractor Model'!S28&lt;10,0,IF('Contractor Model'!S28&lt;20,0.5*((HR!$B$35+HR!$C$35)/12),SUM(HR!$B35:$C35)/12))</f>
        <v>0</v>
      </c>
      <c r="V35" s="201">
        <f>IF('Contractor Model'!T28&lt;10,0,IF('Contractor Model'!T28&lt;20,0.5*((HR!$B$35+HR!$C$35)/12),SUM(HR!$B35:$C35)/12))</f>
        <v>0</v>
      </c>
      <c r="W35" s="201">
        <f>IF('Contractor Model'!U28&lt;10,0,IF('Contractor Model'!U28&lt;20,0.5*((HR!$B$35+HR!$C$35)/12),SUM(HR!$B35:$C35)/12))</f>
        <v>0</v>
      </c>
      <c r="X35" s="201">
        <f>IF('Contractor Model'!V28&lt;10,0,IF('Contractor Model'!V28&lt;20,0.5*((HR!$B$35+HR!$C$35)/12),SUM(HR!$B35:$C35)/12))</f>
        <v>0</v>
      </c>
      <c r="Y35" s="201">
        <f>IF('Contractor Model'!W28&lt;10,0,IF('Contractor Model'!W28&lt;20,0.5*((HR!$B$35+HR!$C$35)/12),SUM(HR!$B35:$C35)/12))</f>
        <v>0</v>
      </c>
      <c r="Z35" s="201">
        <f>IF('Contractor Model'!X28&lt;10,0,IF('Contractor Model'!X28&lt;20,0.5*((HR!$B$35+HR!$C$35)/12),SUM(HR!$B35:$C35)/12))</f>
        <v>0</v>
      </c>
      <c r="AA35" s="202">
        <f>IF('Contractor Model'!Y28&lt;10,0,IF('Contractor Model'!Y28&lt;20,0.5*((HR!$B$35+HR!$C$35)/12),SUM(HR!$B35:$C35)/12))</f>
        <v>0</v>
      </c>
      <c r="AB35" s="201">
        <f>IF('Contractor Model'!Z28&lt;10,0,IF('Contractor Model'!Z28&lt;20,0.5*((HR!$B$35+HR!$C$35)/12),SUM(HR!$B35:$C35)/12))</f>
        <v>1785</v>
      </c>
      <c r="AC35" s="201">
        <f>IF('Contractor Model'!AA28&lt;10,0,IF('Contractor Model'!AA28&lt;20,0.5*((HR!$B$35+HR!$C$35)/12),SUM(HR!$B35:$C35)/12))</f>
        <v>1785</v>
      </c>
      <c r="AD35" s="201">
        <f>IF('Contractor Model'!AB28&lt;10,0,IF('Contractor Model'!AB28&lt;20,0.5*((HR!$B$35+HR!$C$35)/12),SUM(HR!$B35:$C35)/12))</f>
        <v>1785</v>
      </c>
      <c r="AE35" s="201">
        <f>IF('Contractor Model'!AC28&lt;10,0,IF('Contractor Model'!AC28&lt;20,0.5*((HR!$B$35+HR!$C$35)/12),SUM(HR!$B35:$C35)/12))</f>
        <v>1785</v>
      </c>
      <c r="AF35" s="201">
        <f>IF('Contractor Model'!AD28&lt;10,0,IF('Contractor Model'!AD28&lt;20,0.5*((HR!$B$35+HR!$C$35)/12),SUM(HR!$B35:$C35)/12))</f>
        <v>1785</v>
      </c>
      <c r="AG35" s="201">
        <f>IF('Contractor Model'!AE28&lt;10,0,IF('Contractor Model'!AE28&lt;20,0.5*((HR!$B$35+HR!$C$35)/12),SUM(HR!$B35:$C35)/12))</f>
        <v>1785</v>
      </c>
      <c r="AH35" s="201">
        <f>IF('Contractor Model'!AF28&lt;10,0,IF('Contractor Model'!AF28&lt;20,0.5*((HR!$B$35+HR!$C$35)/12),SUM(HR!$B35:$C35)/12))</f>
        <v>1785</v>
      </c>
      <c r="AI35" s="201">
        <f>IF('Contractor Model'!AG28&lt;10,0,IF('Contractor Model'!AG28&lt;20,0.5*((HR!$B$35+HR!$C$35)/12),SUM(HR!$B35:$C35)/12))</f>
        <v>1785</v>
      </c>
      <c r="AJ35" s="201">
        <f>IF('Contractor Model'!AH28&lt;10,0,IF('Contractor Model'!AH28&lt;20,0.5*((HR!$B$35+HR!$C$35)/12),SUM(HR!$B35:$C35)/12))</f>
        <v>1785</v>
      </c>
      <c r="AK35" s="201">
        <f>IF('Contractor Model'!AI28&lt;10,0,IF('Contractor Model'!AI28&lt;20,0.5*((HR!$B$35+HR!$C$35)/12),SUM(HR!$B35:$C35)/12))</f>
        <v>1785</v>
      </c>
      <c r="AL35" s="201">
        <f>IF('Contractor Model'!AJ28&lt;10,0,IF('Contractor Model'!AJ28&lt;20,0.5*((HR!$B$35+HR!$C$35)/12),SUM(HR!$B35:$C35)/12))</f>
        <v>1785</v>
      </c>
      <c r="AM35" s="202">
        <f>IF('Contractor Model'!AK28&lt;10,0,IF('Contractor Model'!AK28&lt;20,0.5*((HR!$B$35+HR!$C$35)/12),SUM(HR!$B35:$C35)/12))</f>
        <v>3570</v>
      </c>
      <c r="AN35" s="216">
        <f>IF('Contractor Model'!AL28&lt;10,0,IF('Contractor Model'!AL28&lt;20,0.5*((HR!$B$35+HR!$C$35)/12),SUM(HR!$B35:$C35)/12))</f>
        <v>3570</v>
      </c>
      <c r="AO35" s="201">
        <f>IF('Contractor Model'!AM28&lt;10,0,IF('Contractor Model'!AM28&lt;20,0.5*((HR!$B$35+HR!$C$35)/12),SUM(HR!$B35:$C35)/12))</f>
        <v>3570</v>
      </c>
      <c r="AP35" s="201">
        <f>IF('Contractor Model'!AN28&lt;10,0,IF('Contractor Model'!AN28&lt;20,0.5*((HR!$B$35+HR!$C$35)/12),SUM(HR!$B35:$C35)/12))</f>
        <v>3570</v>
      </c>
      <c r="AQ35" s="201">
        <f>IF('Contractor Model'!AO28&lt;10,0,IF('Contractor Model'!AO28&lt;20,0.5*((HR!$B$35+HR!$C$35)/12),SUM(HR!$B35:$C35)/12))</f>
        <v>3570</v>
      </c>
      <c r="AR35" s="201">
        <f>IF('Contractor Model'!AP28&lt;10,0,IF('Contractor Model'!AP28&lt;20,0.5*((HR!$B$35+HR!$C$35)/12),SUM(HR!$B35:$C35)/12))</f>
        <v>3570</v>
      </c>
      <c r="AS35" s="201">
        <f>IF('Contractor Model'!AQ28&lt;10,0,IF('Contractor Model'!AQ28&lt;20,0.5*((HR!$B$35+HR!$C$35)/12),SUM(HR!$B35:$C35)/12))</f>
        <v>3570</v>
      </c>
      <c r="AT35" s="201">
        <f>IF('Contractor Model'!AR28&lt;10,0,IF('Contractor Model'!AR28&lt;20,0.5*((HR!$B$35+HR!$C$35)/12),SUM(HR!$B35:$C35)/12))</f>
        <v>3570</v>
      </c>
      <c r="AU35" s="201">
        <f>IF('Contractor Model'!AS28&lt;10,0,IF('Contractor Model'!AS28&lt;20,0.5*((HR!$B$35+HR!$C$35)/12),SUM(HR!$B35:$C35)/12))</f>
        <v>3570</v>
      </c>
      <c r="AV35" s="201">
        <f>IF('Contractor Model'!AT28&lt;10,0,IF('Contractor Model'!AT28&lt;20,0.5*((HR!$B$35+HR!$C$35)/12),SUM(HR!$B35:$C35)/12))</f>
        <v>3570</v>
      </c>
      <c r="AW35" s="201">
        <f>IF('Contractor Model'!AU28&lt;10,0,IF('Contractor Model'!AU28&lt;20,0.5*((HR!$B$35+HR!$C$35)/12),SUM(HR!$B35:$C35)/12))</f>
        <v>3570</v>
      </c>
      <c r="AX35" s="201">
        <f>IF('Contractor Model'!AV28&lt;10,0,IF('Contractor Model'!AV28&lt;20,0.5*((HR!$B$35+HR!$C$35)/12),SUM(HR!$B35:$C35)/12))</f>
        <v>3570</v>
      </c>
      <c r="AY35" s="202">
        <f>IF('Contractor Model'!AW28&lt;10,0,IF('Contractor Model'!AW28&lt;20,0.5*((HR!$B$35+HR!$C$35)/12),SUM(HR!$B35:$C35)/12))</f>
        <v>3570</v>
      </c>
      <c r="AZ35" s="216">
        <f>IF('Contractor Model'!AX28&lt;10,0,IF('Contractor Model'!AX28&lt;20,0.5*((HR!$B$35+HR!$C$35)/12),SUM(HR!$B35:$C35)/12))</f>
        <v>3570</v>
      </c>
      <c r="BA35" s="201">
        <f>IF('Contractor Model'!AY28&lt;10,0,IF('Contractor Model'!AY28&lt;20,0.5*((HR!$B$35+HR!$C$35)/12),SUM(HR!$B35:$C35)/12))</f>
        <v>3570</v>
      </c>
      <c r="BB35" s="201">
        <f>IF('Contractor Model'!AZ28&lt;10,0,IF('Contractor Model'!AZ28&lt;20,0.5*((HR!$B$35+HR!$C$35)/12),SUM(HR!$B35:$C35)/12))</f>
        <v>3570</v>
      </c>
      <c r="BC35" s="201">
        <f>IF('Contractor Model'!BA28&lt;10,0,IF('Contractor Model'!BA28&lt;20,0.5*((HR!$B$35+HR!$C$35)/12),SUM(HR!$B35:$C35)/12))</f>
        <v>3570</v>
      </c>
      <c r="BD35" s="201">
        <f>IF('Contractor Model'!BB28&lt;10,0,IF('Contractor Model'!BB28&lt;20,0.5*((HR!$B$35+HR!$C$35)/12),SUM(HR!$B35:$C35)/12))</f>
        <v>3570</v>
      </c>
      <c r="BE35" s="201">
        <f>IF('Contractor Model'!BC28&lt;10,0,IF('Contractor Model'!BC28&lt;20,0.5*((HR!$B$35+HR!$C$35)/12),SUM(HR!$B35:$C35)/12))</f>
        <v>3570</v>
      </c>
      <c r="BF35" s="201">
        <f>IF('Contractor Model'!BD28&lt;10,0,IF('Contractor Model'!BD28&lt;20,0.5*((HR!$B$35+HR!$C$35)/12),SUM(HR!$B35:$C35)/12))</f>
        <v>3570</v>
      </c>
      <c r="BG35" s="201">
        <f>IF('Contractor Model'!BE28&lt;10,0,IF('Contractor Model'!BE28&lt;20,0.5*((HR!$B$35+HR!$C$35)/12),SUM(HR!$B35:$C35)/12))</f>
        <v>3570</v>
      </c>
      <c r="BH35" s="201">
        <f>IF('Contractor Model'!BF28&lt;10,0,IF('Contractor Model'!BF28&lt;20,0.5*((HR!$B$35+HR!$C$35)/12),SUM(HR!$B35:$C35)/12))</f>
        <v>3570</v>
      </c>
      <c r="BI35" s="201">
        <f>IF('Contractor Model'!BG28&lt;10,0,IF('Contractor Model'!BG28&lt;20,0.5*((HR!$B$35+HR!$C$35)/12),SUM(HR!$B35:$C35)/12))</f>
        <v>3570</v>
      </c>
      <c r="BJ35" s="201">
        <f>IF('Contractor Model'!BH28&lt;10,0,IF('Contractor Model'!BH28&lt;20,0.5*((HR!$B$35+HR!$C$35)/12),SUM(HR!$B35:$C35)/12))</f>
        <v>3570</v>
      </c>
      <c r="BK35" s="202">
        <f>IF('Contractor Model'!BI28&lt;10,0,IF('Contractor Model'!BI28&lt;20,0.5*((HR!$B$35+HR!$C$35)/12),SUM(HR!$B35:$C35)/12))</f>
        <v>3570</v>
      </c>
      <c r="BN35" s="116">
        <f>IF('Contractor Model'!N28&lt;10,0,IF('Contractor Model'!N28&lt;20,0.5*((HR!$B$35+HR!$C$35)/12),SUM(HR!$B35:$C35)/12))</f>
        <v>0</v>
      </c>
      <c r="BO35" s="120">
        <f>IF('Contractor Model'!O28&lt;10,0,IF('Contractor Model'!O28&lt;20,0.5*((HR!$B$35+HR!$C$35)/12),SUM(HR!$B35:$C35)/12))</f>
        <v>0</v>
      </c>
      <c r="BP35" s="120">
        <f>IF('Contractor Model'!P28&lt;10,0,IF('Contractor Model'!P28&lt;20,0.5*((HR!$B$35+HR!$C$35)/12),SUM(HR!$B35:$C35)/12))</f>
        <v>0</v>
      </c>
      <c r="BQ35" s="120">
        <f>IF('Contractor Model'!Q28&lt;10,0,IF('Contractor Model'!Q28&lt;20,0.5*((HR!$B$35+HR!$C$35)/12),SUM(HR!$B35:$C35)/12))</f>
        <v>0</v>
      </c>
      <c r="BR35" s="120">
        <f>IF('Contractor Model'!R28&lt;10,0,IF('Contractor Model'!R28&lt;20,0.5*((HR!$B$35+HR!$C$35)/12),SUM(HR!$B35:$C35)/12))</f>
        <v>0</v>
      </c>
      <c r="BS35" s="120">
        <f>IF('Contractor Model'!S28&lt;10,0,IF('Contractor Model'!S28&lt;20,0.5*((HR!$B$35+HR!$C$35)/12),SUM(HR!$B35:$C35)/12))</f>
        <v>0</v>
      </c>
      <c r="BT35" s="120">
        <f>IF('Contractor Model'!T28&lt;10,0,IF('Contractor Model'!T28&lt;20,0.5*((HR!$B$35+HR!$C$35)/12),SUM(HR!$B35:$C35)/12))</f>
        <v>0</v>
      </c>
      <c r="BU35" s="120">
        <f>IF('Contractor Model'!U28&lt;10,0,IF('Contractor Model'!U28&lt;20,0.5*((HR!$B$35+HR!$C$35)/12),SUM(HR!$B35:$C35)/12))</f>
        <v>0</v>
      </c>
      <c r="BV35" s="120">
        <f>IF('Contractor Model'!V28&lt;10,0,IF('Contractor Model'!V28&lt;20,0.5*((HR!$B$35+HR!$C$35)/12),SUM(HR!$B35:$C35)/12))</f>
        <v>0</v>
      </c>
      <c r="BW35" s="120">
        <f>IF('Contractor Model'!W28&lt;10,0,IF('Contractor Model'!W28&lt;20,0.5*((HR!$B$35+HR!$C$35)/12),SUM(HR!$B35:$C35)/12))</f>
        <v>0</v>
      </c>
      <c r="BX35" s="120">
        <f>IF('Contractor Model'!X28&lt;10,0,IF('Contractor Model'!X28&lt;20,0.5*((HR!$B$35+HR!$C$35)/12),SUM(HR!$B35:$C35)/12))</f>
        <v>0</v>
      </c>
      <c r="BY35" s="120">
        <f>IF('Contractor Model'!Y28&lt;10,0,IF('Contractor Model'!Y28&lt;20,0.5*((HR!$B$35+HR!$C$35)/12),SUM(HR!$B35:$C35)/12))</f>
        <v>0</v>
      </c>
      <c r="BZ35" s="120">
        <f>IF('Contractor Model'!Z28&lt;10,0,IF('Contractor Model'!Z28&lt;20,0.5*((HR!$B$35+HR!$C$35)/12),SUM(HR!$B35:$C35)/12))</f>
        <v>1785</v>
      </c>
    </row>
    <row r="36" spans="1:78" s="99" customFormat="1">
      <c r="A36" s="98" t="s">
        <v>174</v>
      </c>
      <c r="B36" s="313">
        <v>90000</v>
      </c>
      <c r="C36" s="116">
        <f>B36*0.26</f>
        <v>23400</v>
      </c>
      <c r="D36" s="116">
        <f>IF('Contractor Model'!B37&lt;(1000000/12),0,(HR!$B36+HR!$C36)/12)</f>
        <v>0</v>
      </c>
      <c r="E36" s="116">
        <f>IF('Contractor Model'!C37&lt;(1000000/12),0,(HR!$B36+HR!$C36)/12)</f>
        <v>0</v>
      </c>
      <c r="F36" s="116">
        <f>IF('Contractor Model'!D37&lt;(1000000/12),0,(HR!$B36+HR!$C36)/12)</f>
        <v>0</v>
      </c>
      <c r="G36" s="116">
        <f>IF('Contractor Model'!E37&lt;(1000000/12),0,(HR!$B36+HR!$C36)/12)</f>
        <v>0</v>
      </c>
      <c r="H36" s="116">
        <f>IF('Contractor Model'!F37&lt;(1000000/12),0,(HR!$B36+HR!$C36)/12)</f>
        <v>0</v>
      </c>
      <c r="I36" s="116">
        <f>IF('Contractor Model'!G37&lt;(1000000/12),0,(HR!$B36+HR!$C36)/12)</f>
        <v>0</v>
      </c>
      <c r="J36" s="116">
        <f>IF('Contractor Model'!H37&lt;(1000000/12),0,(HR!$B36+HR!$C36)/12)</f>
        <v>0</v>
      </c>
      <c r="K36" s="116">
        <f>IF('Contractor Model'!I37&lt;(1000000/12),0,(HR!$B36+HR!$C36)/12)</f>
        <v>0</v>
      </c>
      <c r="L36" s="116">
        <f>IF('Contractor Model'!J37&lt;(1000000/12),0,(HR!$B36+HR!$C36)/12)</f>
        <v>0</v>
      </c>
      <c r="M36" s="116">
        <f>IF('Contractor Model'!K37&lt;(1000000/12),0,(HR!$B36+HR!$C36)/12)</f>
        <v>0</v>
      </c>
      <c r="N36" s="116">
        <f>IF('Contractor Model'!L37&lt;(1000000/12),0,(HR!$B36+HR!$C36)/12)</f>
        <v>0</v>
      </c>
      <c r="O36" s="116">
        <f>IF('Contractor Model'!M37&lt;(1000000/12),0,(HR!$B36+HR!$C36)/12)</f>
        <v>0</v>
      </c>
      <c r="P36" s="216">
        <f>IF('Contractor Model'!N37&lt;(1000000/12),0,(HR!$B36+HR!$C36)/12)</f>
        <v>0</v>
      </c>
      <c r="Q36" s="201">
        <f>IF('Contractor Model'!O37&lt;(1000000/12),0,(HR!$B36+HR!$C36)/12)</f>
        <v>0</v>
      </c>
      <c r="R36" s="201">
        <f>IF('Contractor Model'!P37&lt;(1000000/12),0,(HR!$B36+HR!$C36)/12)</f>
        <v>0</v>
      </c>
      <c r="S36" s="201">
        <f>IF('Contractor Model'!Q37&lt;(1000000/12),0,(HR!$B36+HR!$C36)/12)</f>
        <v>0</v>
      </c>
      <c r="T36" s="201">
        <f>IF('Contractor Model'!R37&lt;(1000000/12),0,(HR!$B36+HR!$C36)/12)</f>
        <v>0</v>
      </c>
      <c r="U36" s="201">
        <f>IF('Contractor Model'!S37&lt;(1000000/12),0,(HR!$B36+HR!$C36)/12)</f>
        <v>0</v>
      </c>
      <c r="V36" s="201">
        <f>IF('Contractor Model'!T37&lt;(1000000/12),0,(HR!$B36+HR!$C36)/12)</f>
        <v>0</v>
      </c>
      <c r="W36" s="201">
        <f>IF('Contractor Model'!U37&lt;(1000000/12),0,(HR!$B36+HR!$C36)/12)</f>
        <v>0</v>
      </c>
      <c r="X36" s="201">
        <f>IF('Contractor Model'!V37&lt;(1000000/12),0,(HR!$B36+HR!$C36)/12)</f>
        <v>9450</v>
      </c>
      <c r="Y36" s="201">
        <f>IF('Contractor Model'!W37&lt;(1000000/12),0,(HR!$B36+HR!$C36)/12)</f>
        <v>9450</v>
      </c>
      <c r="Z36" s="201">
        <f>IF('Contractor Model'!X37&lt;(1000000/12),0,(HR!$B36+HR!$C36)/12)</f>
        <v>9450</v>
      </c>
      <c r="AA36" s="202">
        <f>IF('Contractor Model'!Y37&lt;(1000000/12),0,(HR!$B36+HR!$C36)/12)</f>
        <v>9450</v>
      </c>
      <c r="AB36" s="201">
        <f>IF('Contractor Model'!Z37&lt;(1000000/12),0,(HR!$B36+HR!$C36)/12)</f>
        <v>9450</v>
      </c>
      <c r="AC36" s="201">
        <f>IF('Contractor Model'!AA37&lt;(1000000/12),0,(HR!$B36+HR!$C36)/12)</f>
        <v>9450</v>
      </c>
      <c r="AD36" s="201">
        <f>IF('Contractor Model'!AB37&lt;(1000000/12),0,(HR!$B36+HR!$C36)/12)</f>
        <v>9450</v>
      </c>
      <c r="AE36" s="201">
        <f>IF('Contractor Model'!AC37&lt;(1000000/12),0,(HR!$B36+HR!$C36)/12)</f>
        <v>9450</v>
      </c>
      <c r="AF36" s="201">
        <f>IF('Contractor Model'!AD37&lt;(1000000/12),0,(HR!$B36+HR!$C36)/12)</f>
        <v>9450</v>
      </c>
      <c r="AG36" s="201">
        <f>IF('Contractor Model'!AE37&lt;(1000000/12),0,(HR!$B36+HR!$C36)/12)</f>
        <v>9450</v>
      </c>
      <c r="AH36" s="201">
        <f>IF('Contractor Model'!AF37&lt;(1000000/12),0,(HR!$B36+HR!$C36)/12)</f>
        <v>9450</v>
      </c>
      <c r="AI36" s="201">
        <f>IF('Contractor Model'!AG37&lt;(1000000/12),0,(HR!$B36+HR!$C36)/12)</f>
        <v>9450</v>
      </c>
      <c r="AJ36" s="201">
        <f>IF('Contractor Model'!AH37&lt;(1000000/12),0,(HR!$B36+HR!$C36)/12)</f>
        <v>9450</v>
      </c>
      <c r="AK36" s="201">
        <f>IF('Contractor Model'!AI37&lt;(1000000/12),0,(HR!$B36+HR!$C36)/12)</f>
        <v>9450</v>
      </c>
      <c r="AL36" s="201">
        <f>IF('Contractor Model'!AJ37&lt;(1000000/12),0,(HR!$B36+HR!$C36)/12)</f>
        <v>9450</v>
      </c>
      <c r="AM36" s="202">
        <f>IF('Contractor Model'!AK37&lt;(1000000/12),0,(HR!$B36+HR!$C36)/12)</f>
        <v>9450</v>
      </c>
      <c r="AN36" s="216">
        <f>IF('Contractor Model'!AL37&lt;(1000000/12),0,(HR!$B36+HR!$C36)/12)</f>
        <v>9450</v>
      </c>
      <c r="AO36" s="201">
        <f>IF('Contractor Model'!AM37&lt;(1000000/12),0,(HR!$B36+HR!$C36)/12)</f>
        <v>9450</v>
      </c>
      <c r="AP36" s="201">
        <f>IF('Contractor Model'!AN37&lt;(1000000/12),0,(HR!$B36+HR!$C36)/12)</f>
        <v>9450</v>
      </c>
      <c r="AQ36" s="201">
        <f>IF('Contractor Model'!AO37&lt;(1000000/12),0,(HR!$B36+HR!$C36)/12)</f>
        <v>9450</v>
      </c>
      <c r="AR36" s="201">
        <f>IF('Contractor Model'!AP37&lt;(1000000/12),0,(HR!$B36+HR!$C36)/12)</f>
        <v>9450</v>
      </c>
      <c r="AS36" s="201">
        <f>IF('Contractor Model'!AQ37&lt;(1000000/12),0,(HR!$B36+HR!$C36)/12)</f>
        <v>9450</v>
      </c>
      <c r="AT36" s="201">
        <f>IF('Contractor Model'!AR37&lt;(1000000/12),0,(HR!$B36+HR!$C36)/12)</f>
        <v>9450</v>
      </c>
      <c r="AU36" s="201">
        <f>IF('Contractor Model'!AS37&lt;(1000000/12),0,(HR!$B36+HR!$C36)/12)</f>
        <v>9450</v>
      </c>
      <c r="AV36" s="201">
        <f>IF('Contractor Model'!AT37&lt;(1000000/12),0,(HR!$B36+HR!$C36)/12)</f>
        <v>9450</v>
      </c>
      <c r="AW36" s="201">
        <f>IF('Contractor Model'!AU37&lt;(1000000/12),0,(HR!$B36+HR!$C36)/12)</f>
        <v>9450</v>
      </c>
      <c r="AX36" s="201">
        <f>IF('Contractor Model'!AV37&lt;(1000000/12),0,(HR!$B36+HR!$C36)/12)</f>
        <v>9450</v>
      </c>
      <c r="AY36" s="202">
        <f>IF('Contractor Model'!AW37&lt;(1000000/12),0,(HR!$B36+HR!$C36)/12)</f>
        <v>9450</v>
      </c>
      <c r="AZ36" s="216">
        <f>IF('Contractor Model'!AX37&lt;(1000000/12),0,(HR!$B36+HR!$C36)/12)</f>
        <v>9450</v>
      </c>
      <c r="BA36" s="201">
        <f>IF('Contractor Model'!AY37&lt;(1000000/12),0,(HR!$B36+HR!$C36)/12)</f>
        <v>9450</v>
      </c>
      <c r="BB36" s="201">
        <f>IF('Contractor Model'!AZ37&lt;(1000000/12),0,(HR!$B36+HR!$C36)/12)</f>
        <v>9450</v>
      </c>
      <c r="BC36" s="201">
        <f>IF('Contractor Model'!BA37&lt;(1000000/12),0,(HR!$B36+HR!$C36)/12)</f>
        <v>9450</v>
      </c>
      <c r="BD36" s="201">
        <f>IF('Contractor Model'!BB37&lt;(1000000/12),0,(HR!$B36+HR!$C36)/12)</f>
        <v>9450</v>
      </c>
      <c r="BE36" s="201">
        <f>IF('Contractor Model'!BC37&lt;(1000000/12),0,(HR!$B36+HR!$C36)/12)</f>
        <v>9450</v>
      </c>
      <c r="BF36" s="201">
        <f>IF('Contractor Model'!BD37&lt;(1000000/12),0,(HR!$B36+HR!$C36)/12)</f>
        <v>9450</v>
      </c>
      <c r="BG36" s="201">
        <f>IF('Contractor Model'!BE37&lt;(1000000/12),0,(HR!$B36+HR!$C36)/12)</f>
        <v>9450</v>
      </c>
      <c r="BH36" s="201">
        <f>IF('Contractor Model'!BF37&lt;(1000000/12),0,(HR!$B36+HR!$C36)/12)</f>
        <v>9450</v>
      </c>
      <c r="BI36" s="201">
        <f>IF('Contractor Model'!BG37&lt;(1000000/12),0,(HR!$B36+HR!$C36)/12)</f>
        <v>9450</v>
      </c>
      <c r="BJ36" s="201">
        <f>IF('Contractor Model'!BH37&lt;(1000000/12),0,(HR!$B36+HR!$C36)/12)</f>
        <v>9450</v>
      </c>
      <c r="BK36" s="202">
        <f>IF('Contractor Model'!BI37&lt;(1000000/12),0,(HR!$B36+HR!$C36)/12)</f>
        <v>9450</v>
      </c>
      <c r="BN36" s="116">
        <f>IF('Contractor Model'!N37&lt;(1000000/12),0,(HR!$B36+HR!$C36)/12)</f>
        <v>0</v>
      </c>
      <c r="BO36" s="120">
        <f>IF('Contractor Model'!O37&lt;(1000000/12),0,(HR!$B36+HR!$C36)/12)</f>
        <v>0</v>
      </c>
      <c r="BP36" s="120">
        <f>IF('Contractor Model'!P37&lt;(1000000/12),0,(HR!$B36+HR!$C36)/12)</f>
        <v>0</v>
      </c>
      <c r="BQ36" s="120">
        <f>IF('Contractor Model'!Q37&lt;(1000000/12),0,(HR!$B36+HR!$C36)/12)</f>
        <v>0</v>
      </c>
      <c r="BR36" s="120">
        <f>IF('Contractor Model'!R37&lt;(1000000/12),0,(HR!$B36+HR!$C36)/12)</f>
        <v>0</v>
      </c>
      <c r="BS36" s="120">
        <f>IF('Contractor Model'!S37&lt;(1000000/12),0,(HR!$B36+HR!$C36)/12)</f>
        <v>0</v>
      </c>
      <c r="BT36" s="120">
        <f>IF('Contractor Model'!T37&lt;(1000000/12),0,(HR!$B36+HR!$C36)/12)</f>
        <v>0</v>
      </c>
      <c r="BU36" s="120">
        <f>IF('Contractor Model'!U37&lt;(1000000/12),0,(HR!$B36+HR!$C36)/12)</f>
        <v>0</v>
      </c>
      <c r="BV36" s="120">
        <f>IF('Contractor Model'!V37&lt;(1000000/12),0,(HR!$B36+HR!$C36)/12)</f>
        <v>9450</v>
      </c>
      <c r="BW36" s="120">
        <f>IF('Contractor Model'!W37&lt;(1000000/12),0,(HR!$B36+HR!$C36)/12)</f>
        <v>9450</v>
      </c>
      <c r="BX36" s="120">
        <f>IF('Contractor Model'!X37&lt;(1000000/12),0,(HR!$B36+HR!$C36)/12)</f>
        <v>9450</v>
      </c>
      <c r="BY36" s="120">
        <f>IF('Contractor Model'!Y37&lt;(1000000/12),0,(HR!$B36+HR!$C36)/12)</f>
        <v>9450</v>
      </c>
      <c r="BZ36" s="120">
        <f>IF('Contractor Model'!Z37&lt;(1000000/12),0,(HR!$B36+HR!$C36)/12)</f>
        <v>9450</v>
      </c>
    </row>
    <row r="37" spans="1:78" s="99" customFormat="1">
      <c r="A37" s="98" t="s">
        <v>55</v>
      </c>
      <c r="B37" s="313">
        <v>28000</v>
      </c>
      <c r="C37" s="116">
        <f>B37*0.26</f>
        <v>7280</v>
      </c>
      <c r="D37" s="116">
        <f>IF(D40=2,($B37+C37)/12,0)</f>
        <v>0</v>
      </c>
      <c r="E37" s="116">
        <f t="shared" ref="E37:BC37" si="329">IF(E40=2,($B37+D37)/12,0)</f>
        <v>0</v>
      </c>
      <c r="F37" s="116">
        <f t="shared" si="329"/>
        <v>0</v>
      </c>
      <c r="G37" s="116">
        <f t="shared" si="329"/>
        <v>0</v>
      </c>
      <c r="H37" s="116">
        <f t="shared" si="329"/>
        <v>0</v>
      </c>
      <c r="I37" s="116">
        <f t="shared" si="329"/>
        <v>0</v>
      </c>
      <c r="J37" s="116">
        <f t="shared" si="329"/>
        <v>0</v>
      </c>
      <c r="K37" s="116">
        <f t="shared" si="329"/>
        <v>0</v>
      </c>
      <c r="L37" s="116">
        <f t="shared" si="329"/>
        <v>0</v>
      </c>
      <c r="M37" s="116">
        <f t="shared" si="329"/>
        <v>0</v>
      </c>
      <c r="N37" s="116">
        <f t="shared" si="329"/>
        <v>0</v>
      </c>
      <c r="O37" s="116">
        <f t="shared" si="329"/>
        <v>0</v>
      </c>
      <c r="P37" s="216">
        <f>IF(P40=2,($B37+BZ37)/12,0)</f>
        <v>0</v>
      </c>
      <c r="Q37" s="201">
        <f t="shared" si="329"/>
        <v>0</v>
      </c>
      <c r="R37" s="201">
        <f t="shared" si="329"/>
        <v>0</v>
      </c>
      <c r="S37" s="201">
        <f t="shared" si="329"/>
        <v>0</v>
      </c>
      <c r="T37" s="201">
        <f t="shared" si="329"/>
        <v>0</v>
      </c>
      <c r="U37" s="201">
        <f t="shared" si="329"/>
        <v>0</v>
      </c>
      <c r="V37" s="201">
        <f t="shared" si="329"/>
        <v>0</v>
      </c>
      <c r="W37" s="201">
        <f t="shared" si="329"/>
        <v>0</v>
      </c>
      <c r="X37" s="201">
        <f t="shared" si="329"/>
        <v>0</v>
      </c>
      <c r="Y37" s="201">
        <f t="shared" si="329"/>
        <v>0</v>
      </c>
      <c r="Z37" s="201">
        <f t="shared" si="329"/>
        <v>0</v>
      </c>
      <c r="AA37" s="202">
        <f t="shared" si="329"/>
        <v>0</v>
      </c>
      <c r="AB37" s="201">
        <f t="shared" si="329"/>
        <v>0</v>
      </c>
      <c r="AC37" s="201">
        <f t="shared" si="329"/>
        <v>0</v>
      </c>
      <c r="AD37" s="201">
        <f t="shared" si="329"/>
        <v>0</v>
      </c>
      <c r="AE37" s="201">
        <f t="shared" si="329"/>
        <v>0</v>
      </c>
      <c r="AF37" s="201">
        <f t="shared" si="329"/>
        <v>0</v>
      </c>
      <c r="AG37" s="201">
        <f t="shared" si="329"/>
        <v>0</v>
      </c>
      <c r="AH37" s="201">
        <f t="shared" si="329"/>
        <v>0</v>
      </c>
      <c r="AI37" s="201">
        <f t="shared" si="329"/>
        <v>0</v>
      </c>
      <c r="AJ37" s="201">
        <f t="shared" si="329"/>
        <v>0</v>
      </c>
      <c r="AK37" s="201">
        <f t="shared" si="329"/>
        <v>0</v>
      </c>
      <c r="AL37" s="201">
        <f t="shared" si="329"/>
        <v>0</v>
      </c>
      <c r="AM37" s="202">
        <f t="shared" si="329"/>
        <v>0</v>
      </c>
      <c r="AN37" s="216">
        <f t="shared" si="329"/>
        <v>0</v>
      </c>
      <c r="AO37" s="201">
        <f t="shared" si="329"/>
        <v>0</v>
      </c>
      <c r="AP37" s="201">
        <f t="shared" si="329"/>
        <v>0</v>
      </c>
      <c r="AQ37" s="201">
        <f t="shared" si="329"/>
        <v>0</v>
      </c>
      <c r="AR37" s="201">
        <f t="shared" si="329"/>
        <v>0</v>
      </c>
      <c r="AS37" s="201">
        <f t="shared" si="329"/>
        <v>0</v>
      </c>
      <c r="AT37" s="201">
        <f t="shared" si="329"/>
        <v>0</v>
      </c>
      <c r="AU37" s="201">
        <f t="shared" si="329"/>
        <v>0</v>
      </c>
      <c r="AV37" s="201">
        <f t="shared" si="329"/>
        <v>0</v>
      </c>
      <c r="AW37" s="201">
        <f t="shared" si="329"/>
        <v>0</v>
      </c>
      <c r="AX37" s="201">
        <f t="shared" si="329"/>
        <v>0</v>
      </c>
      <c r="AY37" s="202">
        <f t="shared" si="329"/>
        <v>0</v>
      </c>
      <c r="AZ37" s="216">
        <f t="shared" si="329"/>
        <v>0</v>
      </c>
      <c r="BA37" s="201">
        <f t="shared" si="329"/>
        <v>0</v>
      </c>
      <c r="BB37" s="201">
        <f t="shared" si="329"/>
        <v>0</v>
      </c>
      <c r="BC37" s="201">
        <f t="shared" si="329"/>
        <v>0</v>
      </c>
      <c r="BD37" s="201">
        <f t="shared" ref="BD37:BK37" si="330">IF(BD40=2,($B37+BC37)/12,0)</f>
        <v>2333.3333333333335</v>
      </c>
      <c r="BE37" s="201">
        <f t="shared" si="330"/>
        <v>2527.7777777777778</v>
      </c>
      <c r="BF37" s="201">
        <f t="shared" si="330"/>
        <v>2543.9814814814813</v>
      </c>
      <c r="BG37" s="201">
        <f t="shared" si="330"/>
        <v>2545.3317901234568</v>
      </c>
      <c r="BH37" s="201">
        <f t="shared" si="330"/>
        <v>2545.4443158436211</v>
      </c>
      <c r="BI37" s="201">
        <f t="shared" si="330"/>
        <v>2545.4536929869687</v>
      </c>
      <c r="BJ37" s="201">
        <f t="shared" si="330"/>
        <v>2545.4544744155805</v>
      </c>
      <c r="BK37" s="202">
        <f t="shared" si="330"/>
        <v>2545.4545395346317</v>
      </c>
      <c r="BN37" s="116">
        <f>IF(BN40=2,($B37+O37)/12,0)</f>
        <v>0</v>
      </c>
      <c r="BO37" s="120">
        <f t="shared" ref="BO37:BZ37" si="331">IF(BO40=2,($B37+BN37)/12,0)</f>
        <v>0</v>
      </c>
      <c r="BP37" s="120">
        <f t="shared" si="331"/>
        <v>0</v>
      </c>
      <c r="BQ37" s="120">
        <f t="shared" si="331"/>
        <v>0</v>
      </c>
      <c r="BR37" s="120">
        <f t="shared" si="331"/>
        <v>0</v>
      </c>
      <c r="BS37" s="120">
        <f t="shared" si="331"/>
        <v>0</v>
      </c>
      <c r="BT37" s="120">
        <f t="shared" si="331"/>
        <v>0</v>
      </c>
      <c r="BU37" s="120">
        <f t="shared" si="331"/>
        <v>0</v>
      </c>
      <c r="BV37" s="120">
        <f t="shared" si="331"/>
        <v>0</v>
      </c>
      <c r="BW37" s="120">
        <f t="shared" si="331"/>
        <v>0</v>
      </c>
      <c r="BX37" s="120">
        <f t="shared" si="331"/>
        <v>0</v>
      </c>
      <c r="BY37" s="120">
        <f t="shared" si="331"/>
        <v>0</v>
      </c>
      <c r="BZ37" s="120">
        <f t="shared" si="331"/>
        <v>0</v>
      </c>
    </row>
    <row r="38" spans="1:78" s="99" customFormat="1">
      <c r="A38" s="98" t="s">
        <v>210</v>
      </c>
      <c r="B38" s="313">
        <v>38000</v>
      </c>
      <c r="C38" s="116">
        <f>B38*0.26</f>
        <v>9880</v>
      </c>
      <c r="D38" s="116">
        <f>IF(('Contractor Model'!B13+'Contractor Model'!B26)&lt;25,0,(HR!$B$38/12))</f>
        <v>0</v>
      </c>
      <c r="E38" s="116">
        <f>IF(('Contractor Model'!C13+'Contractor Model'!C26)&lt;25,0,(HR!$B$38/12))</f>
        <v>0</v>
      </c>
      <c r="F38" s="116">
        <f>IF(('Contractor Model'!D13+'Contractor Model'!D26)&lt;25,0,(HR!$B$38/12))</f>
        <v>0</v>
      </c>
      <c r="G38" s="116">
        <f>IF(('Contractor Model'!E13+'Contractor Model'!E26)&lt;25,0,(HR!$B$38/12))</f>
        <v>0</v>
      </c>
      <c r="H38" s="116">
        <f>IF(('Contractor Model'!F13+'Contractor Model'!F26)&lt;25,0,(HR!$B$38/12))</f>
        <v>0</v>
      </c>
      <c r="I38" s="116">
        <f>IF(('Contractor Model'!G13+'Contractor Model'!G26)&lt;25,0,(HR!$B$38/12))</f>
        <v>0</v>
      </c>
      <c r="J38" s="116">
        <f>IF(('Contractor Model'!H13+'Contractor Model'!H26)&lt;25,0,(HR!$B$38/12))</f>
        <v>0</v>
      </c>
      <c r="K38" s="116">
        <f>IF(('Contractor Model'!I13+'Contractor Model'!I26)&lt;25,0,(HR!$B$38/12))</f>
        <v>0</v>
      </c>
      <c r="L38" s="116">
        <f>IF(('Contractor Model'!J13+'Contractor Model'!J26)&lt;25,0,(HR!$B$38/12))</f>
        <v>0</v>
      </c>
      <c r="M38" s="116">
        <f>IF(('Contractor Model'!K13+'Contractor Model'!K26)&lt;25,0,(HR!$B$38/12))</f>
        <v>0</v>
      </c>
      <c r="N38" s="116">
        <f>IF(('Contractor Model'!L13+'Contractor Model'!L26)&lt;25,0,(HR!$B$38/12))</f>
        <v>0</v>
      </c>
      <c r="O38" s="202">
        <f>IF(('Contractor Model'!M13+'Contractor Model'!M26)&lt;25,0,(HR!$B$38/12))</f>
        <v>0</v>
      </c>
      <c r="P38" s="116">
        <f>IF(('Contractor Model'!N13+'Contractor Model'!N26)&lt;25,0,(HR!$B$38/12))</f>
        <v>0</v>
      </c>
      <c r="Q38" s="116">
        <f>IF(('Contractor Model'!O13+'Contractor Model'!O26)&lt;25,0,(HR!$B$38/12))</f>
        <v>0</v>
      </c>
      <c r="R38" s="116">
        <f>IF(('Contractor Model'!P13+'Contractor Model'!P26)&lt;25,0,(HR!$B$38/12))</f>
        <v>0</v>
      </c>
      <c r="S38" s="116">
        <f>IF(('Contractor Model'!Q13+'Contractor Model'!Q26)&lt;25,0,(HR!$B$38/12))</f>
        <v>0</v>
      </c>
      <c r="T38" s="116">
        <f>IF(('Contractor Model'!R13+'Contractor Model'!R26)&lt;25,0,(HR!$B$38/12))</f>
        <v>0</v>
      </c>
      <c r="U38" s="116">
        <f>IF(('Contractor Model'!S13+'Contractor Model'!S26)&lt;25,0,(HR!$B$38/12))</f>
        <v>0</v>
      </c>
      <c r="V38" s="116">
        <f>IF(('Contractor Model'!T13+'Contractor Model'!T26)&lt;25,0,(HR!$B$38/12))</f>
        <v>0</v>
      </c>
      <c r="W38" s="116">
        <f>IF(('Contractor Model'!U13+'Contractor Model'!U26)&lt;25,0,(HR!$B$38/12))</f>
        <v>0</v>
      </c>
      <c r="X38" s="116">
        <f>IF(('Contractor Model'!V13+'Contractor Model'!V26)&lt;25,0,(HR!$B$38/12))</f>
        <v>0</v>
      </c>
      <c r="Y38" s="116">
        <f>IF(('Contractor Model'!W13+'Contractor Model'!W26)&lt;25,0,(HR!$B$38/12))</f>
        <v>0</v>
      </c>
      <c r="Z38" s="116">
        <f>IF(('Contractor Model'!X13+'Contractor Model'!X26)&lt;25,0,(HR!$B$38/12))</f>
        <v>0</v>
      </c>
      <c r="AA38" s="202">
        <f>IF(('Contractor Model'!Y13+'Contractor Model'!Y26)&lt;25,0,(HR!$B$38/12))</f>
        <v>0</v>
      </c>
      <c r="AB38" s="116">
        <f>IF(('Contractor Model'!Z13+'Contractor Model'!Z26)&lt;25,0,(HR!$B$38/12))</f>
        <v>0</v>
      </c>
      <c r="AC38" s="116">
        <f>IF(('Contractor Model'!AA13+'Contractor Model'!AA26)&lt;25,0,(HR!$B$38/12))</f>
        <v>3166.6666666666665</v>
      </c>
      <c r="AD38" s="116">
        <f>IF(('Contractor Model'!AB13+'Contractor Model'!AB26)&lt;25,0,(HR!$B$38/12))</f>
        <v>3166.6666666666665</v>
      </c>
      <c r="AE38" s="116">
        <f>IF(('Contractor Model'!AC13+'Contractor Model'!AC26)&lt;25,0,(HR!$B$38/12))</f>
        <v>3166.6666666666665</v>
      </c>
      <c r="AF38" s="116">
        <f>IF(('Contractor Model'!AD13+'Contractor Model'!AD26)&lt;25,0,(HR!$B$38/12))</f>
        <v>3166.6666666666665</v>
      </c>
      <c r="AG38" s="116">
        <f>IF(('Contractor Model'!AE13+'Contractor Model'!AE26)&lt;25,0,(HR!$B$38/12))</f>
        <v>3166.6666666666665</v>
      </c>
      <c r="AH38" s="116">
        <f>IF(('Contractor Model'!AF13+'Contractor Model'!AF26)&lt;25,0,(HR!$B$38/12))</f>
        <v>3166.6666666666665</v>
      </c>
      <c r="AI38" s="116">
        <f>IF(('Contractor Model'!AG13+'Contractor Model'!AG26)&lt;25,0,(HR!$B$38/12))</f>
        <v>3166.6666666666665</v>
      </c>
      <c r="AJ38" s="116">
        <f>IF(('Contractor Model'!AH13+'Contractor Model'!AH26)&lt;25,0,(HR!$B$38/12))</f>
        <v>3166.6666666666665</v>
      </c>
      <c r="AK38" s="116">
        <f>IF(('Contractor Model'!AI13+'Contractor Model'!AI26)&lt;25,0,(HR!$B$38/12))</f>
        <v>3166.6666666666665</v>
      </c>
      <c r="AL38" s="116">
        <f>IF(('Contractor Model'!AJ13+'Contractor Model'!AJ26)&lt;25,0,(HR!$B$38/12))</f>
        <v>3166.6666666666665</v>
      </c>
      <c r="AM38" s="202">
        <f>IF(('Contractor Model'!AK13+'Contractor Model'!AK26)&lt;25,0,(HR!$B$38/12))</f>
        <v>3166.6666666666665</v>
      </c>
      <c r="AN38" s="116">
        <f>IF(('Contractor Model'!AL13+'Contractor Model'!AL26)&lt;25,0,(HR!$B$38/12))</f>
        <v>3166.6666666666665</v>
      </c>
      <c r="AO38" s="116">
        <f>IF(('Contractor Model'!AM13+'Contractor Model'!AM26)&lt;25,0,(HR!$B$38/12))</f>
        <v>3166.6666666666665</v>
      </c>
      <c r="AP38" s="116">
        <f>IF(('Contractor Model'!AN13+'Contractor Model'!AN26)&lt;25,0,(HR!$B$38/12))</f>
        <v>3166.6666666666665</v>
      </c>
      <c r="AQ38" s="116">
        <f>IF(('Contractor Model'!AO13+'Contractor Model'!AO26)&lt;25,0,(HR!$B$38/12))</f>
        <v>3166.6666666666665</v>
      </c>
      <c r="AR38" s="116">
        <f>IF(('Contractor Model'!AP13+'Contractor Model'!AP26)&lt;25,0,(HR!$B$38/12))</f>
        <v>3166.6666666666665</v>
      </c>
      <c r="AS38" s="116">
        <f>IF(('Contractor Model'!AQ13+'Contractor Model'!AQ26)&lt;25,0,(HR!$B$38/12))</f>
        <v>3166.6666666666665</v>
      </c>
      <c r="AT38" s="116">
        <f>IF(('Contractor Model'!AR13+'Contractor Model'!AR26)&lt;25,0,(HR!$B$38/12))</f>
        <v>3166.6666666666665</v>
      </c>
      <c r="AU38" s="116">
        <f>IF(('Contractor Model'!AS13+'Contractor Model'!AS26)&lt;25,0,(HR!$B$38/12))</f>
        <v>3166.6666666666665</v>
      </c>
      <c r="AV38" s="116">
        <f>IF(('Contractor Model'!AT13+'Contractor Model'!AT26)&lt;25,0,(HR!$B$38/12))</f>
        <v>3166.6666666666665</v>
      </c>
      <c r="AW38" s="116">
        <f>IF(('Contractor Model'!AU13+'Contractor Model'!AU26)&lt;25,0,(HR!$B$38/12))</f>
        <v>3166.6666666666665</v>
      </c>
      <c r="AX38" s="116">
        <f>IF(('Contractor Model'!AV13+'Contractor Model'!AV26)&lt;25,0,(HR!$B$38/12))</f>
        <v>3166.6666666666665</v>
      </c>
      <c r="AY38" s="202">
        <f>IF(('Contractor Model'!AW13+'Contractor Model'!AW26)&lt;25,0,(HR!$B$38/12))</f>
        <v>3166.6666666666665</v>
      </c>
      <c r="AZ38" s="201">
        <f>IF(('Contractor Model'!AX13+'Contractor Model'!AX26)&lt;25,0,(HR!$B$38/12))</f>
        <v>3166.6666666666665</v>
      </c>
      <c r="BA38" s="201">
        <f>IF(('Contractor Model'!AY13+'Contractor Model'!AY26)&lt;25,0,(HR!$B$38/12))</f>
        <v>3166.6666666666665</v>
      </c>
      <c r="BB38" s="116">
        <f>IF(('Contractor Model'!AZ13+'Contractor Model'!AZ26)&lt;25,0,(HR!$B$38/12))</f>
        <v>3166.6666666666665</v>
      </c>
      <c r="BC38" s="116">
        <f>IF(('Contractor Model'!BA13+'Contractor Model'!BA26)&lt;25,0,(HR!$B$38/12))</f>
        <v>3166.6666666666665</v>
      </c>
      <c r="BD38" s="116">
        <f>IF(('Contractor Model'!BB13+'Contractor Model'!BB26)&lt;25,0,(HR!$B$38/12))</f>
        <v>3166.6666666666665</v>
      </c>
      <c r="BE38" s="116">
        <f>IF(('Contractor Model'!BC13+'Contractor Model'!BC26)&lt;25,0,(HR!$B$38/12))</f>
        <v>3166.6666666666665</v>
      </c>
      <c r="BF38" s="116">
        <f>IF(('Contractor Model'!BD13+'Contractor Model'!BD26)&lt;25,0,(HR!$B$38/12))</f>
        <v>3166.6666666666665</v>
      </c>
      <c r="BG38" s="116">
        <f>IF(('Contractor Model'!BE13+'Contractor Model'!BE26)&lt;25,0,(HR!$B$38/12))</f>
        <v>3166.6666666666665</v>
      </c>
      <c r="BH38" s="116">
        <f>IF(('Contractor Model'!BF13+'Contractor Model'!BF26)&lt;25,0,(HR!$B$38/12))</f>
        <v>3166.6666666666665</v>
      </c>
      <c r="BI38" s="116">
        <f>IF(('Contractor Model'!BG13+'Contractor Model'!BG26)&lt;25,0,(HR!$B$38/12))</f>
        <v>3166.6666666666665</v>
      </c>
      <c r="BJ38" s="116">
        <f>IF(('Contractor Model'!BH13+'Contractor Model'!BH26)&lt;25,0,(HR!$B$38/12))</f>
        <v>3166.6666666666665</v>
      </c>
      <c r="BK38" s="202">
        <f>IF(('Contractor Model'!BI13+'Contractor Model'!BI26)&lt;25,0,(HR!$B$38/12))</f>
        <v>3166.6666666666665</v>
      </c>
      <c r="BN38" s="116">
        <f>IF(('Contractor Model'!N13+'Contractor Model'!N26)&lt;25,0,(HR!$B$38/12))</f>
        <v>0</v>
      </c>
      <c r="BO38" s="116">
        <f>IF(('Contractor Model'!O13+'Contractor Model'!O26)&lt;25,0,(HR!$B$38/12))</f>
        <v>0</v>
      </c>
      <c r="BP38" s="116">
        <f>IF(('Contractor Model'!P13+'Contractor Model'!P26)&lt;25,0,(HR!$B$38/12))</f>
        <v>0</v>
      </c>
      <c r="BQ38" s="116">
        <f>IF(('Contractor Model'!Q13+'Contractor Model'!Q26)&lt;25,0,(HR!$B$38/12))</f>
        <v>0</v>
      </c>
      <c r="BR38" s="116">
        <f>IF(('Contractor Model'!R13+'Contractor Model'!R26)&lt;25,0,(HR!$B$38/12))</f>
        <v>0</v>
      </c>
      <c r="BS38" s="116">
        <f>IF(('Contractor Model'!S13+'Contractor Model'!S26)&lt;25,0,(HR!$B$38/12))</f>
        <v>0</v>
      </c>
      <c r="BT38" s="116">
        <f>IF(('Contractor Model'!T13+'Contractor Model'!T26)&lt;25,0,(HR!$B$38/12))</f>
        <v>0</v>
      </c>
      <c r="BU38" s="116">
        <f>IF(('Contractor Model'!U13+'Contractor Model'!U26)&lt;25,0,(HR!$B$38/12))</f>
        <v>0</v>
      </c>
      <c r="BV38" s="116">
        <f>IF(('Contractor Model'!V13+'Contractor Model'!V26)&lt;25,0,(HR!$B$38/12))</f>
        <v>0</v>
      </c>
      <c r="BW38" s="116">
        <f>IF(('Contractor Model'!W13+'Contractor Model'!W26)&lt;25,0,(HR!$B$38/12))</f>
        <v>0</v>
      </c>
      <c r="BX38" s="116">
        <f>IF(('Contractor Model'!X13+'Contractor Model'!X26)&lt;25,0,(HR!$B$38/12))</f>
        <v>0</v>
      </c>
      <c r="BY38" s="116">
        <f>IF(('Contractor Model'!Y13+'Contractor Model'!Y26)&lt;25,0,(HR!$B$38/12))</f>
        <v>0</v>
      </c>
      <c r="BZ38" s="116">
        <f>IF(('Contractor Model'!Z13+'Contractor Model'!Z26)&lt;25,0,(HR!$B$38/12))</f>
        <v>0</v>
      </c>
    </row>
    <row r="39" spans="1:78" s="99" customFormat="1">
      <c r="A39" s="98" t="s">
        <v>175</v>
      </c>
      <c r="B39" s="315">
        <v>24000</v>
      </c>
      <c r="C39" s="116">
        <f>B39*0.26</f>
        <v>6240</v>
      </c>
      <c r="D39" s="116">
        <f>($B39+C39)/12*D40</f>
        <v>0</v>
      </c>
      <c r="E39" s="116">
        <f t="shared" ref="E39:BC39" si="332">($B39+D39)/12*E40</f>
        <v>0</v>
      </c>
      <c r="F39" s="116">
        <f t="shared" si="332"/>
        <v>0</v>
      </c>
      <c r="G39" s="116">
        <f t="shared" si="332"/>
        <v>0</v>
      </c>
      <c r="H39" s="116">
        <f t="shared" si="332"/>
        <v>0</v>
      </c>
      <c r="I39" s="116">
        <f t="shared" si="332"/>
        <v>0</v>
      </c>
      <c r="J39" s="116">
        <f t="shared" si="332"/>
        <v>0</v>
      </c>
      <c r="K39" s="116">
        <f t="shared" si="332"/>
        <v>0</v>
      </c>
      <c r="L39" s="116">
        <f t="shared" si="332"/>
        <v>0</v>
      </c>
      <c r="M39" s="116">
        <f t="shared" si="332"/>
        <v>0</v>
      </c>
      <c r="N39" s="116">
        <f t="shared" si="332"/>
        <v>0</v>
      </c>
      <c r="O39" s="116">
        <f t="shared" si="332"/>
        <v>0</v>
      </c>
      <c r="P39" s="216">
        <f>($B39+BZ39)/12*P40</f>
        <v>0</v>
      </c>
      <c r="Q39" s="201">
        <f t="shared" si="332"/>
        <v>0</v>
      </c>
      <c r="R39" s="201">
        <f t="shared" si="332"/>
        <v>0</v>
      </c>
      <c r="S39" s="201">
        <f t="shared" si="332"/>
        <v>0</v>
      </c>
      <c r="T39" s="201">
        <f t="shared" si="332"/>
        <v>0</v>
      </c>
      <c r="U39" s="201">
        <f t="shared" si="332"/>
        <v>0</v>
      </c>
      <c r="V39" s="201">
        <f t="shared" si="332"/>
        <v>0</v>
      </c>
      <c r="W39" s="201">
        <f t="shared" si="332"/>
        <v>0</v>
      </c>
      <c r="X39" s="201">
        <f t="shared" si="332"/>
        <v>0</v>
      </c>
      <c r="Y39" s="201">
        <f t="shared" si="332"/>
        <v>0</v>
      </c>
      <c r="Z39" s="201">
        <f t="shared" si="332"/>
        <v>0</v>
      </c>
      <c r="AA39" s="202">
        <f t="shared" si="332"/>
        <v>0</v>
      </c>
      <c r="AB39" s="201">
        <f t="shared" si="332"/>
        <v>0</v>
      </c>
      <c r="AC39" s="201">
        <f t="shared" si="332"/>
        <v>0</v>
      </c>
      <c r="AD39" s="201">
        <f t="shared" si="332"/>
        <v>0</v>
      </c>
      <c r="AE39" s="201">
        <f t="shared" si="332"/>
        <v>0</v>
      </c>
      <c r="AF39" s="201">
        <f t="shared" si="332"/>
        <v>0</v>
      </c>
      <c r="AG39" s="201">
        <f t="shared" si="332"/>
        <v>0</v>
      </c>
      <c r="AH39" s="201">
        <f t="shared" si="332"/>
        <v>0</v>
      </c>
      <c r="AI39" s="201">
        <f t="shared" si="332"/>
        <v>0</v>
      </c>
      <c r="AJ39" s="201">
        <f t="shared" si="332"/>
        <v>2000</v>
      </c>
      <c r="AK39" s="201">
        <f t="shared" si="332"/>
        <v>2166.6666666666665</v>
      </c>
      <c r="AL39" s="201">
        <f t="shared" si="332"/>
        <v>2180.5555555555557</v>
      </c>
      <c r="AM39" s="202">
        <f t="shared" si="332"/>
        <v>2181.712962962963</v>
      </c>
      <c r="AN39" s="216">
        <f t="shared" si="332"/>
        <v>2181.8094135802471</v>
      </c>
      <c r="AO39" s="201">
        <f t="shared" si="332"/>
        <v>2181.817451131687</v>
      </c>
      <c r="AP39" s="201">
        <f t="shared" si="332"/>
        <v>2181.8181209276404</v>
      </c>
      <c r="AQ39" s="201">
        <f t="shared" si="332"/>
        <v>2181.8181767439701</v>
      </c>
      <c r="AR39" s="201">
        <f t="shared" si="332"/>
        <v>2181.8181813953311</v>
      </c>
      <c r="AS39" s="201">
        <f t="shared" si="332"/>
        <v>2181.8181817829441</v>
      </c>
      <c r="AT39" s="201">
        <f t="shared" si="332"/>
        <v>2181.8181818152452</v>
      </c>
      <c r="AU39" s="201">
        <f t="shared" si="332"/>
        <v>2181.8181818179369</v>
      </c>
      <c r="AV39" s="201">
        <f t="shared" si="332"/>
        <v>2181.8181818181615</v>
      </c>
      <c r="AW39" s="201">
        <f t="shared" si="332"/>
        <v>2181.8181818181802</v>
      </c>
      <c r="AX39" s="201">
        <f t="shared" si="332"/>
        <v>2181.8181818181815</v>
      </c>
      <c r="AY39" s="202">
        <f t="shared" si="332"/>
        <v>2181.8181818181815</v>
      </c>
      <c r="AZ39" s="216">
        <f t="shared" si="332"/>
        <v>2181.8181818181815</v>
      </c>
      <c r="BA39" s="201">
        <f t="shared" si="332"/>
        <v>2181.8181818181815</v>
      </c>
      <c r="BB39" s="201">
        <f t="shared" si="332"/>
        <v>2181.8181818181815</v>
      </c>
      <c r="BC39" s="201">
        <f t="shared" si="332"/>
        <v>2181.8181818181815</v>
      </c>
      <c r="BD39" s="201">
        <f t="shared" ref="BD39:BK39" si="333">($B39+BC39)/12*BD40</f>
        <v>4363.6363636363631</v>
      </c>
      <c r="BE39" s="201">
        <f t="shared" si="333"/>
        <v>4727.272727272727</v>
      </c>
      <c r="BF39" s="201">
        <f t="shared" si="333"/>
        <v>4787.878787878788</v>
      </c>
      <c r="BG39" s="201">
        <f t="shared" si="333"/>
        <v>4797.9797979797977</v>
      </c>
      <c r="BH39" s="201">
        <f t="shared" si="333"/>
        <v>4799.6632996632998</v>
      </c>
      <c r="BI39" s="201">
        <f t="shared" si="333"/>
        <v>4799.9438832772166</v>
      </c>
      <c r="BJ39" s="201">
        <f t="shared" si="333"/>
        <v>4799.9906472128696</v>
      </c>
      <c r="BK39" s="202">
        <f t="shared" si="333"/>
        <v>4799.9984412021449</v>
      </c>
      <c r="BL39" s="381"/>
      <c r="BN39" s="116">
        <f>($B39+O39)/12*BN40</f>
        <v>0</v>
      </c>
      <c r="BO39" s="120">
        <f t="shared" ref="BO39:BZ39" si="334">($B39+BN39)/12*BO40</f>
        <v>0</v>
      </c>
      <c r="BP39" s="120">
        <f t="shared" si="334"/>
        <v>0</v>
      </c>
      <c r="BQ39" s="120">
        <f t="shared" si="334"/>
        <v>0</v>
      </c>
      <c r="BR39" s="120">
        <f t="shared" si="334"/>
        <v>0</v>
      </c>
      <c r="BS39" s="120">
        <f t="shared" si="334"/>
        <v>0</v>
      </c>
      <c r="BT39" s="120">
        <f t="shared" si="334"/>
        <v>0</v>
      </c>
      <c r="BU39" s="120">
        <f t="shared" si="334"/>
        <v>0</v>
      </c>
      <c r="BV39" s="120">
        <f t="shared" si="334"/>
        <v>0</v>
      </c>
      <c r="BW39" s="120">
        <f t="shared" si="334"/>
        <v>0</v>
      </c>
      <c r="BX39" s="120">
        <f t="shared" si="334"/>
        <v>0</v>
      </c>
      <c r="BY39" s="120">
        <f t="shared" si="334"/>
        <v>0</v>
      </c>
      <c r="BZ39" s="120">
        <f t="shared" si="334"/>
        <v>0</v>
      </c>
    </row>
    <row r="40" spans="1:78" s="93" customFormat="1">
      <c r="A40" s="92" t="s">
        <v>201</v>
      </c>
      <c r="B40" s="275"/>
      <c r="C40" s="147"/>
      <c r="D40" s="147">
        <f>IF((D3+D4+D6)&gt;60,3,IF((D3+D4+D6)&gt;30,2,IF((D3+D4+D6)&lt;10,0,1)))</f>
        <v>0</v>
      </c>
      <c r="E40" s="147">
        <f t="shared" ref="E40:BC40" si="335">IF((E3+E4+E6)&gt;60,3,IF((E3+E4+E6)&gt;30,2,IF((E3+E4+E6)&lt;10,0,1)))</f>
        <v>0</v>
      </c>
      <c r="F40" s="147">
        <f t="shared" si="335"/>
        <v>0</v>
      </c>
      <c r="G40" s="147">
        <f t="shared" si="335"/>
        <v>0</v>
      </c>
      <c r="H40" s="147">
        <f t="shared" si="335"/>
        <v>0</v>
      </c>
      <c r="I40" s="147">
        <f t="shared" si="335"/>
        <v>0</v>
      </c>
      <c r="J40" s="147">
        <f t="shared" si="335"/>
        <v>0</v>
      </c>
      <c r="K40" s="147">
        <f t="shared" si="335"/>
        <v>0</v>
      </c>
      <c r="L40" s="147">
        <f t="shared" si="335"/>
        <v>0</v>
      </c>
      <c r="M40" s="147">
        <f t="shared" si="335"/>
        <v>0</v>
      </c>
      <c r="N40" s="147">
        <f t="shared" si="335"/>
        <v>0</v>
      </c>
      <c r="O40" s="147">
        <f t="shared" si="335"/>
        <v>0</v>
      </c>
      <c r="P40" s="220">
        <f t="shared" si="335"/>
        <v>0</v>
      </c>
      <c r="Q40" s="207">
        <f t="shared" si="335"/>
        <v>0</v>
      </c>
      <c r="R40" s="207">
        <f t="shared" si="335"/>
        <v>0</v>
      </c>
      <c r="S40" s="207">
        <f t="shared" si="335"/>
        <v>0</v>
      </c>
      <c r="T40" s="207">
        <f t="shared" si="335"/>
        <v>0</v>
      </c>
      <c r="U40" s="207">
        <f t="shared" si="335"/>
        <v>0</v>
      </c>
      <c r="V40" s="207">
        <f t="shared" si="335"/>
        <v>0</v>
      </c>
      <c r="W40" s="207">
        <f t="shared" si="335"/>
        <v>0</v>
      </c>
      <c r="X40" s="207">
        <f t="shared" si="335"/>
        <v>0</v>
      </c>
      <c r="Y40" s="207">
        <f t="shared" si="335"/>
        <v>0</v>
      </c>
      <c r="Z40" s="207">
        <f t="shared" si="335"/>
        <v>0</v>
      </c>
      <c r="AA40" s="208">
        <f t="shared" si="335"/>
        <v>0</v>
      </c>
      <c r="AB40" s="207">
        <f t="shared" si="335"/>
        <v>0</v>
      </c>
      <c r="AC40" s="207">
        <f t="shared" si="335"/>
        <v>0</v>
      </c>
      <c r="AD40" s="207">
        <f t="shared" si="335"/>
        <v>0</v>
      </c>
      <c r="AE40" s="207">
        <f t="shared" si="335"/>
        <v>0</v>
      </c>
      <c r="AF40" s="207">
        <f t="shared" si="335"/>
        <v>0</v>
      </c>
      <c r="AG40" s="207">
        <f t="shared" si="335"/>
        <v>0</v>
      </c>
      <c r="AH40" s="207">
        <f t="shared" si="335"/>
        <v>0</v>
      </c>
      <c r="AI40" s="207">
        <f t="shared" si="335"/>
        <v>0</v>
      </c>
      <c r="AJ40" s="207">
        <f t="shared" si="335"/>
        <v>1</v>
      </c>
      <c r="AK40" s="207">
        <f t="shared" si="335"/>
        <v>1</v>
      </c>
      <c r="AL40" s="207">
        <f t="shared" si="335"/>
        <v>1</v>
      </c>
      <c r="AM40" s="208">
        <f t="shared" si="335"/>
        <v>1</v>
      </c>
      <c r="AN40" s="220">
        <f t="shared" si="335"/>
        <v>1</v>
      </c>
      <c r="AO40" s="207">
        <f t="shared" si="335"/>
        <v>1</v>
      </c>
      <c r="AP40" s="207">
        <f t="shared" si="335"/>
        <v>1</v>
      </c>
      <c r="AQ40" s="207">
        <f t="shared" si="335"/>
        <v>1</v>
      </c>
      <c r="AR40" s="207">
        <f t="shared" si="335"/>
        <v>1</v>
      </c>
      <c r="AS40" s="207">
        <f t="shared" si="335"/>
        <v>1</v>
      </c>
      <c r="AT40" s="207">
        <f t="shared" si="335"/>
        <v>1</v>
      </c>
      <c r="AU40" s="207">
        <f t="shared" si="335"/>
        <v>1</v>
      </c>
      <c r="AV40" s="207">
        <f t="shared" si="335"/>
        <v>1</v>
      </c>
      <c r="AW40" s="207">
        <f t="shared" si="335"/>
        <v>1</v>
      </c>
      <c r="AX40" s="207">
        <f t="shared" si="335"/>
        <v>1</v>
      </c>
      <c r="AY40" s="208">
        <f t="shared" si="335"/>
        <v>1</v>
      </c>
      <c r="AZ40" s="220">
        <f t="shared" si="335"/>
        <v>1</v>
      </c>
      <c r="BA40" s="207">
        <f t="shared" si="335"/>
        <v>1</v>
      </c>
      <c r="BB40" s="207">
        <f t="shared" si="335"/>
        <v>1</v>
      </c>
      <c r="BC40" s="207">
        <f t="shared" si="335"/>
        <v>1</v>
      </c>
      <c r="BD40" s="207">
        <f t="shared" ref="BD40:BK40" si="336">IF((BD3+BD4+BD6)&gt;60,3,IF((BD3+BD4+BD6)&gt;30,2,IF((BD3+BD4+BD6)&lt;10,0,1)))</f>
        <v>2</v>
      </c>
      <c r="BE40" s="207">
        <f t="shared" si="336"/>
        <v>2</v>
      </c>
      <c r="BF40" s="207">
        <f t="shared" si="336"/>
        <v>2</v>
      </c>
      <c r="BG40" s="207">
        <f t="shared" si="336"/>
        <v>2</v>
      </c>
      <c r="BH40" s="207">
        <f t="shared" si="336"/>
        <v>2</v>
      </c>
      <c r="BI40" s="207">
        <f t="shared" si="336"/>
        <v>2</v>
      </c>
      <c r="BJ40" s="207">
        <f t="shared" si="336"/>
        <v>2</v>
      </c>
      <c r="BK40" s="208">
        <f t="shared" si="336"/>
        <v>2</v>
      </c>
      <c r="BN40" s="147">
        <f t="shared" ref="BN40:BZ40" si="337">IF((BN3+BN4+BN6)&gt;60,3,IF((BN3+BN4+BN6)&gt;30,2,IF((BN3+BN4+BN6)&lt;10,0,1)))</f>
        <v>0</v>
      </c>
      <c r="BO40" s="276">
        <f t="shared" si="337"/>
        <v>0</v>
      </c>
      <c r="BP40" s="276">
        <f t="shared" si="337"/>
        <v>0</v>
      </c>
      <c r="BQ40" s="276">
        <f t="shared" si="337"/>
        <v>0</v>
      </c>
      <c r="BR40" s="276">
        <f t="shared" si="337"/>
        <v>0</v>
      </c>
      <c r="BS40" s="276">
        <f t="shared" si="337"/>
        <v>0</v>
      </c>
      <c r="BT40" s="276">
        <f t="shared" si="337"/>
        <v>0</v>
      </c>
      <c r="BU40" s="276">
        <f t="shared" si="337"/>
        <v>0</v>
      </c>
      <c r="BV40" s="276">
        <f t="shared" si="337"/>
        <v>0</v>
      </c>
      <c r="BW40" s="276">
        <f t="shared" si="337"/>
        <v>0</v>
      </c>
      <c r="BX40" s="276">
        <f t="shared" si="337"/>
        <v>0</v>
      </c>
      <c r="BY40" s="276">
        <f t="shared" si="337"/>
        <v>0</v>
      </c>
      <c r="BZ40" s="276">
        <f t="shared" si="337"/>
        <v>0</v>
      </c>
    </row>
    <row r="41" spans="1:78" ht="15" customHeight="1">
      <c r="A41" s="32" t="s">
        <v>310</v>
      </c>
      <c r="B41" s="123"/>
      <c r="C41" s="114"/>
      <c r="D41" s="114">
        <f>IF(D35=0,0,1)+IF(D36=0,0,1)+IF(D37=0,0,1)+IF(D38=0,0,1)+D40</f>
        <v>0</v>
      </c>
      <c r="E41" s="114">
        <f t="shared" ref="E41:BC41" si="338">IF(E35=0,0,1)+IF(E36=0,0,1)+IF(E37=0,0,1)+IF(E38=0,0,1)+E40</f>
        <v>0</v>
      </c>
      <c r="F41" s="114">
        <f t="shared" si="338"/>
        <v>0</v>
      </c>
      <c r="G41" s="114">
        <f t="shared" si="338"/>
        <v>0</v>
      </c>
      <c r="H41" s="114">
        <f t="shared" si="338"/>
        <v>0</v>
      </c>
      <c r="I41" s="114">
        <f t="shared" si="338"/>
        <v>0</v>
      </c>
      <c r="J41" s="114">
        <f t="shared" si="338"/>
        <v>0</v>
      </c>
      <c r="K41" s="114">
        <f t="shared" si="338"/>
        <v>0</v>
      </c>
      <c r="L41" s="114">
        <f t="shared" si="338"/>
        <v>0</v>
      </c>
      <c r="M41" s="114">
        <f t="shared" si="338"/>
        <v>0</v>
      </c>
      <c r="N41" s="114">
        <f t="shared" si="338"/>
        <v>0</v>
      </c>
      <c r="O41" s="114">
        <f t="shared" si="338"/>
        <v>0</v>
      </c>
      <c r="P41" s="214">
        <f t="shared" si="338"/>
        <v>0</v>
      </c>
      <c r="Q41" s="119">
        <f t="shared" si="338"/>
        <v>0</v>
      </c>
      <c r="R41" s="119">
        <f t="shared" si="338"/>
        <v>0</v>
      </c>
      <c r="S41" s="119">
        <f t="shared" si="338"/>
        <v>0</v>
      </c>
      <c r="T41" s="119">
        <f t="shared" si="338"/>
        <v>0</v>
      </c>
      <c r="U41" s="119">
        <f t="shared" si="338"/>
        <v>0</v>
      </c>
      <c r="V41" s="119">
        <f t="shared" si="338"/>
        <v>0</v>
      </c>
      <c r="W41" s="119">
        <f t="shared" si="338"/>
        <v>0</v>
      </c>
      <c r="X41" s="119">
        <f t="shared" si="338"/>
        <v>1</v>
      </c>
      <c r="Y41" s="119">
        <f t="shared" si="338"/>
        <v>1</v>
      </c>
      <c r="Z41" s="119">
        <f t="shared" si="338"/>
        <v>1</v>
      </c>
      <c r="AA41" s="198">
        <f t="shared" si="338"/>
        <v>1</v>
      </c>
      <c r="AB41" s="119">
        <f t="shared" si="338"/>
        <v>2</v>
      </c>
      <c r="AC41" s="119">
        <f t="shared" si="338"/>
        <v>3</v>
      </c>
      <c r="AD41" s="119">
        <f t="shared" si="338"/>
        <v>3</v>
      </c>
      <c r="AE41" s="119">
        <f t="shared" si="338"/>
        <v>3</v>
      </c>
      <c r="AF41" s="119">
        <f t="shared" si="338"/>
        <v>3</v>
      </c>
      <c r="AG41" s="119">
        <f t="shared" si="338"/>
        <v>3</v>
      </c>
      <c r="AH41" s="119">
        <f t="shared" si="338"/>
        <v>3</v>
      </c>
      <c r="AI41" s="119">
        <f t="shared" si="338"/>
        <v>3</v>
      </c>
      <c r="AJ41" s="119">
        <f t="shared" si="338"/>
        <v>4</v>
      </c>
      <c r="AK41" s="119">
        <f t="shared" si="338"/>
        <v>4</v>
      </c>
      <c r="AL41" s="119">
        <f t="shared" si="338"/>
        <v>4</v>
      </c>
      <c r="AM41" s="198">
        <f t="shared" si="338"/>
        <v>4</v>
      </c>
      <c r="AN41" s="214">
        <f t="shared" si="338"/>
        <v>4</v>
      </c>
      <c r="AO41" s="119">
        <f t="shared" si="338"/>
        <v>4</v>
      </c>
      <c r="AP41" s="119">
        <f t="shared" si="338"/>
        <v>4</v>
      </c>
      <c r="AQ41" s="119">
        <f t="shared" si="338"/>
        <v>4</v>
      </c>
      <c r="AR41" s="119">
        <f t="shared" si="338"/>
        <v>4</v>
      </c>
      <c r="AS41" s="119">
        <f t="shared" si="338"/>
        <v>4</v>
      </c>
      <c r="AT41" s="119">
        <f t="shared" si="338"/>
        <v>4</v>
      </c>
      <c r="AU41" s="119">
        <f t="shared" si="338"/>
        <v>4</v>
      </c>
      <c r="AV41" s="119">
        <f t="shared" si="338"/>
        <v>4</v>
      </c>
      <c r="AW41" s="119">
        <f t="shared" si="338"/>
        <v>4</v>
      </c>
      <c r="AX41" s="119">
        <f t="shared" si="338"/>
        <v>4</v>
      </c>
      <c r="AY41" s="198">
        <f t="shared" si="338"/>
        <v>4</v>
      </c>
      <c r="AZ41" s="214">
        <f t="shared" si="338"/>
        <v>4</v>
      </c>
      <c r="BA41" s="119">
        <f t="shared" si="338"/>
        <v>4</v>
      </c>
      <c r="BB41" s="119">
        <f t="shared" si="338"/>
        <v>4</v>
      </c>
      <c r="BC41" s="119">
        <f t="shared" si="338"/>
        <v>4</v>
      </c>
      <c r="BD41" s="119">
        <f t="shared" ref="BD41:BK41" si="339">IF(BD35=0,0,1)+IF(BD36=0,0,1)+IF(BD37=0,0,1)+IF(BD38=0,0,1)+BD40</f>
        <v>6</v>
      </c>
      <c r="BE41" s="119">
        <f t="shared" si="339"/>
        <v>6</v>
      </c>
      <c r="BF41" s="119">
        <f t="shared" si="339"/>
        <v>6</v>
      </c>
      <c r="BG41" s="119">
        <f t="shared" si="339"/>
        <v>6</v>
      </c>
      <c r="BH41" s="119">
        <f t="shared" si="339"/>
        <v>6</v>
      </c>
      <c r="BI41" s="119">
        <f t="shared" si="339"/>
        <v>6</v>
      </c>
      <c r="BJ41" s="119">
        <f t="shared" si="339"/>
        <v>6</v>
      </c>
      <c r="BK41" s="198">
        <f t="shared" si="339"/>
        <v>6</v>
      </c>
      <c r="BL41" s="472">
        <f>BK41/BK12</f>
        <v>0.1875</v>
      </c>
      <c r="BN41" s="114">
        <f t="shared" ref="BN41:BZ41" si="340">IF(BN35=0,0,1)+IF(BN36=0,0,1)+IF(BN37=0,0,1)+IF(BN38=0,0,1)+BN40</f>
        <v>0</v>
      </c>
      <c r="BO41" s="122">
        <f t="shared" si="340"/>
        <v>0</v>
      </c>
      <c r="BP41" s="122">
        <f t="shared" si="340"/>
        <v>0</v>
      </c>
      <c r="BQ41" s="122">
        <f t="shared" si="340"/>
        <v>0</v>
      </c>
      <c r="BR41" s="122">
        <f t="shared" si="340"/>
        <v>0</v>
      </c>
      <c r="BS41" s="122">
        <f t="shared" si="340"/>
        <v>0</v>
      </c>
      <c r="BT41" s="122">
        <f t="shared" si="340"/>
        <v>0</v>
      </c>
      <c r="BU41" s="122">
        <f t="shared" si="340"/>
        <v>0</v>
      </c>
      <c r="BV41" s="122">
        <f t="shared" si="340"/>
        <v>1</v>
      </c>
      <c r="BW41" s="122">
        <f t="shared" si="340"/>
        <v>1</v>
      </c>
      <c r="BX41" s="122">
        <f t="shared" si="340"/>
        <v>1</v>
      </c>
      <c r="BY41" s="122">
        <f t="shared" si="340"/>
        <v>1</v>
      </c>
      <c r="BZ41" s="122">
        <f t="shared" si="340"/>
        <v>2</v>
      </c>
    </row>
    <row r="42" spans="1:78" s="100" customFormat="1" ht="16.5" customHeight="1">
      <c r="B42" s="118"/>
      <c r="C42" s="118" t="s">
        <v>184</v>
      </c>
      <c r="D42" s="118">
        <f t="shared" ref="D42:O42" si="341">SUM(D35:D41)</f>
        <v>0</v>
      </c>
      <c r="E42" s="118">
        <f t="shared" si="341"/>
        <v>0</v>
      </c>
      <c r="F42" s="118">
        <f t="shared" si="341"/>
        <v>0</v>
      </c>
      <c r="G42" s="118">
        <f t="shared" si="341"/>
        <v>0</v>
      </c>
      <c r="H42" s="118">
        <f t="shared" si="341"/>
        <v>0</v>
      </c>
      <c r="I42" s="118">
        <f t="shared" si="341"/>
        <v>0</v>
      </c>
      <c r="J42" s="118">
        <f t="shared" si="341"/>
        <v>0</v>
      </c>
      <c r="K42" s="118">
        <f t="shared" si="341"/>
        <v>0</v>
      </c>
      <c r="L42" s="118">
        <f t="shared" si="341"/>
        <v>0</v>
      </c>
      <c r="M42" s="118">
        <f t="shared" si="341"/>
        <v>0</v>
      </c>
      <c r="N42" s="118">
        <f t="shared" si="341"/>
        <v>0</v>
      </c>
      <c r="O42" s="118">
        <f t="shared" si="341"/>
        <v>0</v>
      </c>
      <c r="P42" s="217">
        <f t="shared" ref="P42:AA42" si="342">SUM(P35:P41)</f>
        <v>0</v>
      </c>
      <c r="Q42" s="203">
        <f t="shared" si="342"/>
        <v>0</v>
      </c>
      <c r="R42" s="203">
        <f t="shared" si="342"/>
        <v>0</v>
      </c>
      <c r="S42" s="203">
        <f t="shared" si="342"/>
        <v>0</v>
      </c>
      <c r="T42" s="203">
        <f t="shared" si="342"/>
        <v>0</v>
      </c>
      <c r="U42" s="203">
        <f t="shared" si="342"/>
        <v>0</v>
      </c>
      <c r="V42" s="203">
        <f t="shared" si="342"/>
        <v>0</v>
      </c>
      <c r="W42" s="203">
        <f t="shared" si="342"/>
        <v>0</v>
      </c>
      <c r="X42" s="203">
        <f t="shared" si="342"/>
        <v>9451</v>
      </c>
      <c r="Y42" s="203">
        <f t="shared" si="342"/>
        <v>9451</v>
      </c>
      <c r="Z42" s="203">
        <f t="shared" si="342"/>
        <v>9451</v>
      </c>
      <c r="AA42" s="204">
        <f t="shared" si="342"/>
        <v>9451</v>
      </c>
      <c r="AB42" s="203">
        <f t="shared" ref="AB42:AM42" si="343">SUM(AB35:AB41)</f>
        <v>11237</v>
      </c>
      <c r="AC42" s="203">
        <f t="shared" si="343"/>
        <v>14404.666666666666</v>
      </c>
      <c r="AD42" s="203">
        <f t="shared" si="343"/>
        <v>14404.666666666666</v>
      </c>
      <c r="AE42" s="203">
        <f t="shared" si="343"/>
        <v>14404.666666666666</v>
      </c>
      <c r="AF42" s="203">
        <f t="shared" si="343"/>
        <v>14404.666666666666</v>
      </c>
      <c r="AG42" s="203">
        <f t="shared" si="343"/>
        <v>14404.666666666666</v>
      </c>
      <c r="AH42" s="203">
        <f t="shared" si="343"/>
        <v>14404.666666666666</v>
      </c>
      <c r="AI42" s="203">
        <f t="shared" si="343"/>
        <v>14404.666666666666</v>
      </c>
      <c r="AJ42" s="203">
        <f t="shared" si="343"/>
        <v>16406.666666666664</v>
      </c>
      <c r="AK42" s="203">
        <f t="shared" si="343"/>
        <v>16573.333333333332</v>
      </c>
      <c r="AL42" s="203">
        <f t="shared" si="343"/>
        <v>16587.222222222223</v>
      </c>
      <c r="AM42" s="204">
        <f t="shared" si="343"/>
        <v>18373.379629629628</v>
      </c>
      <c r="AN42" s="217">
        <f t="shared" ref="AN42:AY42" si="344">SUM(AN35:AN41)</f>
        <v>18373.476080246914</v>
      </c>
      <c r="AO42" s="203">
        <f t="shared" si="344"/>
        <v>18373.484117798354</v>
      </c>
      <c r="AP42" s="203">
        <f t="shared" si="344"/>
        <v>18373.484787594305</v>
      </c>
      <c r="AQ42" s="203">
        <f t="shared" si="344"/>
        <v>18373.484843410635</v>
      </c>
      <c r="AR42" s="203">
        <f t="shared" si="344"/>
        <v>18373.484848061998</v>
      </c>
      <c r="AS42" s="203">
        <f t="shared" si="344"/>
        <v>18373.484848449611</v>
      </c>
      <c r="AT42" s="203">
        <f t="shared" si="344"/>
        <v>18373.484848481912</v>
      </c>
      <c r="AU42" s="203">
        <f t="shared" si="344"/>
        <v>18373.484848484604</v>
      </c>
      <c r="AV42" s="203">
        <f t="shared" si="344"/>
        <v>18373.484848484826</v>
      </c>
      <c r="AW42" s="203">
        <f t="shared" si="344"/>
        <v>18373.484848484848</v>
      </c>
      <c r="AX42" s="203">
        <f t="shared" si="344"/>
        <v>18373.484848484848</v>
      </c>
      <c r="AY42" s="204">
        <f t="shared" si="344"/>
        <v>18373.484848484848</v>
      </c>
      <c r="AZ42" s="217">
        <f t="shared" ref="AZ42:BK42" si="345">SUM(AZ35:AZ41)</f>
        <v>18373.484848484848</v>
      </c>
      <c r="BA42" s="203">
        <f t="shared" si="345"/>
        <v>18373.484848484848</v>
      </c>
      <c r="BB42" s="203">
        <f t="shared" si="345"/>
        <v>18373.484848484848</v>
      </c>
      <c r="BC42" s="203">
        <f t="shared" si="345"/>
        <v>18373.484848484848</v>
      </c>
      <c r="BD42" s="203">
        <f t="shared" si="345"/>
        <v>22891.636363636364</v>
      </c>
      <c r="BE42" s="203">
        <f t="shared" si="345"/>
        <v>23449.717171717173</v>
      </c>
      <c r="BF42" s="203">
        <f t="shared" si="345"/>
        <v>23526.526936026938</v>
      </c>
      <c r="BG42" s="203">
        <f t="shared" si="345"/>
        <v>23537.978254769921</v>
      </c>
      <c r="BH42" s="203">
        <f t="shared" si="345"/>
        <v>23539.774282173588</v>
      </c>
      <c r="BI42" s="203">
        <f t="shared" si="345"/>
        <v>23540.064242930854</v>
      </c>
      <c r="BJ42" s="203">
        <f t="shared" si="345"/>
        <v>23540.111788295115</v>
      </c>
      <c r="BK42" s="204">
        <f t="shared" si="345"/>
        <v>23540.119647403444</v>
      </c>
      <c r="BN42" s="118">
        <f t="shared" ref="BN42:BZ42" si="346">SUM(BN35:BN41)</f>
        <v>0</v>
      </c>
      <c r="BO42" s="118">
        <f t="shared" si="346"/>
        <v>0</v>
      </c>
      <c r="BP42" s="118">
        <f t="shared" si="346"/>
        <v>0</v>
      </c>
      <c r="BQ42" s="118">
        <f t="shared" si="346"/>
        <v>0</v>
      </c>
      <c r="BR42" s="118">
        <f t="shared" si="346"/>
        <v>0</v>
      </c>
      <c r="BS42" s="118">
        <f t="shared" si="346"/>
        <v>0</v>
      </c>
      <c r="BT42" s="118">
        <f t="shared" si="346"/>
        <v>0</v>
      </c>
      <c r="BU42" s="118">
        <f t="shared" si="346"/>
        <v>0</v>
      </c>
      <c r="BV42" s="118">
        <f t="shared" si="346"/>
        <v>9451</v>
      </c>
      <c r="BW42" s="118">
        <f t="shared" si="346"/>
        <v>9451</v>
      </c>
      <c r="BX42" s="118">
        <f t="shared" si="346"/>
        <v>9451</v>
      </c>
      <c r="BY42" s="118">
        <f t="shared" si="346"/>
        <v>9451</v>
      </c>
      <c r="BZ42" s="118">
        <f t="shared" si="346"/>
        <v>11237</v>
      </c>
    </row>
    <row r="43" spans="1:78">
      <c r="B43" s="122"/>
      <c r="C43" s="122"/>
    </row>
  </sheetData>
  <mergeCells count="12">
    <mergeCell ref="BO2:BZ2"/>
    <mergeCell ref="D2:O2"/>
    <mergeCell ref="A11:C11"/>
    <mergeCell ref="AN1:AY1"/>
    <mergeCell ref="AN2:AY2"/>
    <mergeCell ref="AZ1:BK1"/>
    <mergeCell ref="AZ2:BK2"/>
    <mergeCell ref="D1:O1"/>
    <mergeCell ref="P1:AA1"/>
    <mergeCell ref="P2:AA2"/>
    <mergeCell ref="AB1:AM1"/>
    <mergeCell ref="AB2:AM2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 enableFormatConditionsCalculation="0">
    <tabColor theme="7" tint="-0.499984740745262"/>
  </sheetPr>
  <dimension ref="A1:BP108"/>
  <sheetViews>
    <sheetView workbookViewId="0">
      <pane xSplit="8" ySplit="1" topLeftCell="I65" activePane="bottomRight" state="frozen"/>
      <selection activeCell="BI26" sqref="BI26"/>
      <selection pane="topRight" activeCell="BI26" sqref="BI26"/>
      <selection pane="bottomLeft" activeCell="BI26" sqref="BI26"/>
      <selection pane="bottomRight" activeCell="I96" sqref="I96"/>
    </sheetView>
  </sheetViews>
  <sheetFormatPr defaultColWidth="8.85546875" defaultRowHeight="12.75"/>
  <cols>
    <col min="1" max="1" width="6" style="39" customWidth="1"/>
    <col min="2" max="2" width="5.85546875" style="70" customWidth="1"/>
    <col min="3" max="3" width="16" style="39" customWidth="1"/>
    <col min="4" max="4" width="11.85546875" style="345" customWidth="1"/>
    <col min="5" max="5" width="17.140625" style="39" customWidth="1"/>
    <col min="6" max="6" width="9.42578125" style="39" hidden="1" customWidth="1"/>
    <col min="7" max="7" width="11" style="40" hidden="1" customWidth="1"/>
    <col min="8" max="8" width="9.42578125" style="40" hidden="1" customWidth="1"/>
    <col min="9" max="19" width="9.7109375" style="249" customWidth="1"/>
    <col min="20" max="20" width="9.7109375" style="250" customWidth="1"/>
    <col min="21" max="31" width="9.7109375" style="249" customWidth="1"/>
    <col min="32" max="32" width="9.7109375" style="250" customWidth="1"/>
    <col min="33" max="33" width="9.7109375" style="261" customWidth="1"/>
    <col min="34" max="43" width="9.7109375" style="249" customWidth="1"/>
    <col min="44" max="44" width="9.7109375" style="250" customWidth="1"/>
    <col min="45" max="55" width="9.7109375" style="249" customWidth="1"/>
    <col min="56" max="56" width="9.7109375" style="250" customWidth="1"/>
    <col min="57" max="67" width="9.7109375" style="249" customWidth="1"/>
    <col min="68" max="68" width="9.7109375" style="250" customWidth="1"/>
    <col min="69" max="16384" width="8.85546875" style="39"/>
  </cols>
  <sheetData>
    <row r="1" spans="1:68" ht="15" hidden="1" customHeight="1">
      <c r="A1" s="36" t="s">
        <v>56</v>
      </c>
      <c r="B1" s="36"/>
      <c r="C1" s="37"/>
      <c r="D1" s="346"/>
      <c r="E1" s="38"/>
      <c r="G1" s="40" t="s">
        <v>47</v>
      </c>
      <c r="H1" s="40" t="s">
        <v>46</v>
      </c>
      <c r="I1" s="631" t="s">
        <v>196</v>
      </c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2"/>
      <c r="U1" s="630" t="s">
        <v>197</v>
      </c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2"/>
      <c r="AG1" s="630" t="s">
        <v>198</v>
      </c>
      <c r="AH1" s="631"/>
      <c r="AI1" s="631"/>
      <c r="AJ1" s="631"/>
      <c r="AK1" s="631"/>
      <c r="AL1" s="631"/>
      <c r="AM1" s="631"/>
      <c r="AN1" s="631"/>
      <c r="AO1" s="631"/>
      <c r="AP1" s="631"/>
      <c r="AQ1" s="631"/>
      <c r="AR1" s="632"/>
      <c r="AS1" s="630" t="s">
        <v>199</v>
      </c>
      <c r="AT1" s="631"/>
      <c r="AU1" s="631"/>
      <c r="AV1" s="631"/>
      <c r="AW1" s="631"/>
      <c r="AX1" s="631"/>
      <c r="AY1" s="631"/>
      <c r="AZ1" s="631"/>
      <c r="BA1" s="631"/>
      <c r="BB1" s="631"/>
      <c r="BC1" s="631"/>
      <c r="BD1" s="632"/>
      <c r="BE1" s="630" t="s">
        <v>200</v>
      </c>
      <c r="BF1" s="631"/>
      <c r="BG1" s="631"/>
      <c r="BH1" s="631"/>
      <c r="BI1" s="631"/>
      <c r="BJ1" s="631"/>
      <c r="BK1" s="631"/>
      <c r="BL1" s="631"/>
      <c r="BM1" s="631"/>
      <c r="BN1" s="631"/>
      <c r="BO1" s="631"/>
      <c r="BP1" s="632"/>
    </row>
    <row r="2" spans="1:68" ht="12.75" hidden="1" customHeight="1">
      <c r="A2" s="36"/>
      <c r="B2" s="36" t="s">
        <v>19</v>
      </c>
      <c r="C2" s="37"/>
      <c r="D2" s="346"/>
      <c r="E2" s="38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2"/>
      <c r="U2" s="630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2"/>
      <c r="AG2" s="630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632"/>
      <c r="AS2" s="630"/>
      <c r="AT2" s="631"/>
      <c r="AU2" s="631"/>
      <c r="AV2" s="631"/>
      <c r="AW2" s="631"/>
      <c r="AX2" s="631"/>
      <c r="AY2" s="631"/>
      <c r="AZ2" s="631"/>
      <c r="BA2" s="631"/>
      <c r="BB2" s="631"/>
      <c r="BC2" s="631"/>
      <c r="BD2" s="632"/>
      <c r="BE2" s="630"/>
      <c r="BF2" s="631"/>
      <c r="BG2" s="631"/>
      <c r="BH2" s="631"/>
      <c r="BI2" s="631"/>
      <c r="BJ2" s="631"/>
      <c r="BK2" s="631"/>
      <c r="BL2" s="631"/>
      <c r="BM2" s="631"/>
      <c r="BN2" s="631"/>
      <c r="BO2" s="631"/>
      <c r="BP2" s="632"/>
    </row>
    <row r="3" spans="1:68" ht="12.75" hidden="1" customHeight="1">
      <c r="A3" s="36"/>
      <c r="B3" s="36" t="s">
        <v>119</v>
      </c>
      <c r="C3" s="37"/>
      <c r="D3" s="346"/>
      <c r="E3" s="38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2"/>
      <c r="U3" s="630"/>
      <c r="V3" s="631"/>
      <c r="W3" s="631"/>
      <c r="X3" s="631"/>
      <c r="Y3" s="631"/>
      <c r="Z3" s="631"/>
      <c r="AA3" s="631"/>
      <c r="AB3" s="631"/>
      <c r="AC3" s="631"/>
      <c r="AD3" s="631"/>
      <c r="AE3" s="631"/>
      <c r="AF3" s="632"/>
      <c r="AG3" s="630"/>
      <c r="AH3" s="631"/>
      <c r="AI3" s="631"/>
      <c r="AJ3" s="631"/>
      <c r="AK3" s="631"/>
      <c r="AL3" s="631"/>
      <c r="AM3" s="631"/>
      <c r="AN3" s="631"/>
      <c r="AO3" s="631"/>
      <c r="AP3" s="631"/>
      <c r="AQ3" s="631"/>
      <c r="AR3" s="632"/>
      <c r="AS3" s="630"/>
      <c r="AT3" s="631"/>
      <c r="AU3" s="631"/>
      <c r="AV3" s="631"/>
      <c r="AW3" s="631"/>
      <c r="AX3" s="631"/>
      <c r="AY3" s="631"/>
      <c r="AZ3" s="631"/>
      <c r="BA3" s="631"/>
      <c r="BB3" s="631"/>
      <c r="BC3" s="631"/>
      <c r="BD3" s="632"/>
      <c r="BE3" s="630"/>
      <c r="BF3" s="631"/>
      <c r="BG3" s="631"/>
      <c r="BH3" s="631"/>
      <c r="BI3" s="631"/>
      <c r="BJ3" s="631"/>
      <c r="BK3" s="631"/>
      <c r="BL3" s="631"/>
      <c r="BM3" s="631"/>
      <c r="BN3" s="631"/>
      <c r="BO3" s="631"/>
      <c r="BP3" s="632"/>
    </row>
    <row r="4" spans="1:68" ht="12.75" hidden="1" customHeight="1">
      <c r="A4" s="36"/>
      <c r="B4" s="36" t="s">
        <v>57</v>
      </c>
      <c r="C4" s="37"/>
      <c r="D4" s="346"/>
      <c r="E4" s="38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2"/>
      <c r="U4" s="630"/>
      <c r="V4" s="631"/>
      <c r="W4" s="631"/>
      <c r="X4" s="631"/>
      <c r="Y4" s="631"/>
      <c r="Z4" s="631"/>
      <c r="AA4" s="631"/>
      <c r="AB4" s="631"/>
      <c r="AC4" s="631"/>
      <c r="AD4" s="631"/>
      <c r="AE4" s="631"/>
      <c r="AF4" s="632"/>
      <c r="AG4" s="630"/>
      <c r="AH4" s="631"/>
      <c r="AI4" s="631"/>
      <c r="AJ4" s="631"/>
      <c r="AK4" s="631"/>
      <c r="AL4" s="631"/>
      <c r="AM4" s="631"/>
      <c r="AN4" s="631"/>
      <c r="AO4" s="631"/>
      <c r="AP4" s="631"/>
      <c r="AQ4" s="631"/>
      <c r="AR4" s="632"/>
      <c r="AS4" s="630"/>
      <c r="AT4" s="631"/>
      <c r="AU4" s="631"/>
      <c r="AV4" s="631"/>
      <c r="AW4" s="631"/>
      <c r="AX4" s="631"/>
      <c r="AY4" s="631"/>
      <c r="AZ4" s="631"/>
      <c r="BA4" s="631"/>
      <c r="BB4" s="631"/>
      <c r="BC4" s="631"/>
      <c r="BD4" s="632"/>
      <c r="BE4" s="630"/>
      <c r="BF4" s="631"/>
      <c r="BG4" s="631"/>
      <c r="BH4" s="631"/>
      <c r="BI4" s="631"/>
      <c r="BJ4" s="631"/>
      <c r="BK4" s="631"/>
      <c r="BL4" s="631"/>
      <c r="BM4" s="631"/>
      <c r="BN4" s="631"/>
      <c r="BO4" s="631"/>
      <c r="BP4" s="632"/>
    </row>
    <row r="5" spans="1:68" ht="12.75" hidden="1" customHeight="1">
      <c r="A5" s="36"/>
      <c r="B5" s="36" t="s">
        <v>58</v>
      </c>
      <c r="C5" s="37"/>
      <c r="D5" s="346"/>
      <c r="E5" s="38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2"/>
      <c r="U5" s="630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2"/>
      <c r="AG5" s="630"/>
      <c r="AH5" s="631"/>
      <c r="AI5" s="631"/>
      <c r="AJ5" s="631"/>
      <c r="AK5" s="631"/>
      <c r="AL5" s="631"/>
      <c r="AM5" s="631"/>
      <c r="AN5" s="631"/>
      <c r="AO5" s="631"/>
      <c r="AP5" s="631"/>
      <c r="AQ5" s="631"/>
      <c r="AR5" s="632"/>
      <c r="AS5" s="630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2"/>
      <c r="BE5" s="630"/>
      <c r="BF5" s="631"/>
      <c r="BG5" s="631"/>
      <c r="BH5" s="631"/>
      <c r="BI5" s="631"/>
      <c r="BJ5" s="631"/>
      <c r="BK5" s="631"/>
      <c r="BL5" s="631"/>
      <c r="BM5" s="631"/>
      <c r="BN5" s="631"/>
      <c r="BO5" s="631"/>
      <c r="BP5" s="632"/>
    </row>
    <row r="6" spans="1:68" ht="12.75" hidden="1" customHeight="1">
      <c r="A6" s="36"/>
      <c r="B6" s="36" t="s">
        <v>59</v>
      </c>
      <c r="C6" s="37"/>
      <c r="D6" s="346"/>
      <c r="E6" s="38"/>
      <c r="I6" s="631"/>
      <c r="J6" s="631"/>
      <c r="K6" s="631"/>
      <c r="L6" s="631"/>
      <c r="M6" s="631"/>
      <c r="N6" s="631"/>
      <c r="O6" s="631"/>
      <c r="P6" s="631"/>
      <c r="Q6" s="631"/>
      <c r="R6" s="631"/>
      <c r="S6" s="631"/>
      <c r="T6" s="632"/>
      <c r="U6" s="630"/>
      <c r="V6" s="631"/>
      <c r="W6" s="631"/>
      <c r="X6" s="631"/>
      <c r="Y6" s="631"/>
      <c r="Z6" s="631"/>
      <c r="AA6" s="631"/>
      <c r="AB6" s="631"/>
      <c r="AC6" s="631"/>
      <c r="AD6" s="631"/>
      <c r="AE6" s="631"/>
      <c r="AF6" s="632"/>
      <c r="AG6" s="630"/>
      <c r="AH6" s="631"/>
      <c r="AI6" s="631"/>
      <c r="AJ6" s="631"/>
      <c r="AK6" s="631"/>
      <c r="AL6" s="631"/>
      <c r="AM6" s="631"/>
      <c r="AN6" s="631"/>
      <c r="AO6" s="631"/>
      <c r="AP6" s="631"/>
      <c r="AQ6" s="631"/>
      <c r="AR6" s="632"/>
      <c r="AS6" s="630"/>
      <c r="AT6" s="631"/>
      <c r="AU6" s="631"/>
      <c r="AV6" s="631"/>
      <c r="AW6" s="631"/>
      <c r="AX6" s="631"/>
      <c r="AY6" s="631"/>
      <c r="AZ6" s="631"/>
      <c r="BA6" s="631"/>
      <c r="BB6" s="631"/>
      <c r="BC6" s="631"/>
      <c r="BD6" s="632"/>
      <c r="BE6" s="630"/>
      <c r="BF6" s="631"/>
      <c r="BG6" s="631"/>
      <c r="BH6" s="631"/>
      <c r="BI6" s="631"/>
      <c r="BJ6" s="631"/>
      <c r="BK6" s="631"/>
      <c r="BL6" s="631"/>
      <c r="BM6" s="631"/>
      <c r="BN6" s="631"/>
      <c r="BO6" s="631"/>
      <c r="BP6" s="632"/>
    </row>
    <row r="7" spans="1:68" ht="12.75" hidden="1" customHeight="1">
      <c r="A7" s="36"/>
      <c r="B7" s="36"/>
      <c r="C7" s="37"/>
      <c r="D7" s="346"/>
      <c r="E7" s="38"/>
      <c r="I7" s="631"/>
      <c r="J7" s="631"/>
      <c r="K7" s="631"/>
      <c r="L7" s="631"/>
      <c r="M7" s="631"/>
      <c r="N7" s="631"/>
      <c r="O7" s="631"/>
      <c r="P7" s="631"/>
      <c r="Q7" s="631"/>
      <c r="R7" s="631"/>
      <c r="S7" s="631"/>
      <c r="T7" s="632"/>
      <c r="U7" s="630"/>
      <c r="V7" s="631"/>
      <c r="W7" s="631"/>
      <c r="X7" s="631"/>
      <c r="Y7" s="631"/>
      <c r="Z7" s="631"/>
      <c r="AA7" s="631"/>
      <c r="AB7" s="631"/>
      <c r="AC7" s="631"/>
      <c r="AD7" s="631"/>
      <c r="AE7" s="631"/>
      <c r="AF7" s="632"/>
      <c r="AG7" s="630"/>
      <c r="AH7" s="631"/>
      <c r="AI7" s="631"/>
      <c r="AJ7" s="631"/>
      <c r="AK7" s="631"/>
      <c r="AL7" s="631"/>
      <c r="AM7" s="631"/>
      <c r="AN7" s="631"/>
      <c r="AO7" s="631"/>
      <c r="AP7" s="631"/>
      <c r="AQ7" s="631"/>
      <c r="AR7" s="632"/>
      <c r="AS7" s="630"/>
      <c r="AT7" s="631"/>
      <c r="AU7" s="631"/>
      <c r="AV7" s="631"/>
      <c r="AW7" s="631"/>
      <c r="AX7" s="631"/>
      <c r="AY7" s="631"/>
      <c r="AZ7" s="631"/>
      <c r="BA7" s="631"/>
      <c r="BB7" s="631"/>
      <c r="BC7" s="631"/>
      <c r="BD7" s="632"/>
      <c r="BE7" s="630"/>
      <c r="BF7" s="631"/>
      <c r="BG7" s="631"/>
      <c r="BH7" s="631"/>
      <c r="BI7" s="631"/>
      <c r="BJ7" s="631"/>
      <c r="BK7" s="631"/>
      <c r="BL7" s="631"/>
      <c r="BM7" s="631"/>
      <c r="BN7" s="631"/>
      <c r="BO7" s="631"/>
      <c r="BP7" s="632"/>
    </row>
    <row r="8" spans="1:68" ht="12.75" hidden="1" customHeight="1">
      <c r="A8" s="36" t="s">
        <v>60</v>
      </c>
      <c r="B8" s="36"/>
      <c r="C8" s="37"/>
      <c r="D8" s="346"/>
      <c r="E8" s="38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0"/>
      <c r="V8" s="631"/>
      <c r="W8" s="631"/>
      <c r="X8" s="631"/>
      <c r="Y8" s="631"/>
      <c r="Z8" s="631"/>
      <c r="AA8" s="631"/>
      <c r="AB8" s="631"/>
      <c r="AC8" s="631"/>
      <c r="AD8" s="631"/>
      <c r="AE8" s="631"/>
      <c r="AF8" s="632"/>
      <c r="AG8" s="630"/>
      <c r="AH8" s="631"/>
      <c r="AI8" s="631"/>
      <c r="AJ8" s="631"/>
      <c r="AK8" s="631"/>
      <c r="AL8" s="631"/>
      <c r="AM8" s="631"/>
      <c r="AN8" s="631"/>
      <c r="AO8" s="631"/>
      <c r="AP8" s="631"/>
      <c r="AQ8" s="631"/>
      <c r="AR8" s="632"/>
      <c r="AS8" s="630"/>
      <c r="AT8" s="631"/>
      <c r="AU8" s="631"/>
      <c r="AV8" s="631"/>
      <c r="AW8" s="631"/>
      <c r="AX8" s="631"/>
      <c r="AY8" s="631"/>
      <c r="AZ8" s="631"/>
      <c r="BA8" s="631"/>
      <c r="BB8" s="631"/>
      <c r="BC8" s="631"/>
      <c r="BD8" s="632"/>
      <c r="BE8" s="630"/>
      <c r="BF8" s="631"/>
      <c r="BG8" s="631"/>
      <c r="BH8" s="631"/>
      <c r="BI8" s="631"/>
      <c r="BJ8" s="631"/>
      <c r="BK8" s="631"/>
      <c r="BL8" s="631"/>
      <c r="BM8" s="631"/>
      <c r="BN8" s="631"/>
      <c r="BO8" s="631"/>
      <c r="BP8" s="632"/>
    </row>
    <row r="9" spans="1:68" ht="12.75" hidden="1" customHeight="1">
      <c r="A9" s="41" t="s">
        <v>61</v>
      </c>
      <c r="B9" s="41"/>
      <c r="C9" s="42"/>
      <c r="D9" s="338"/>
      <c r="E9" s="43"/>
      <c r="G9" s="39" t="e">
        <f>HR!#REF!</f>
        <v>#REF!</v>
      </c>
      <c r="H9" s="40" t="e">
        <f>HR!#REF!</f>
        <v>#REF!</v>
      </c>
      <c r="I9" s="631"/>
      <c r="J9" s="631"/>
      <c r="K9" s="631"/>
      <c r="L9" s="631"/>
      <c r="M9" s="631"/>
      <c r="N9" s="631"/>
      <c r="O9" s="631"/>
      <c r="P9" s="631"/>
      <c r="Q9" s="631"/>
      <c r="R9" s="631"/>
      <c r="S9" s="631"/>
      <c r="T9" s="632"/>
      <c r="U9" s="630"/>
      <c r="V9" s="631"/>
      <c r="W9" s="631"/>
      <c r="X9" s="631"/>
      <c r="Y9" s="631"/>
      <c r="Z9" s="631"/>
      <c r="AA9" s="631"/>
      <c r="AB9" s="631"/>
      <c r="AC9" s="631"/>
      <c r="AD9" s="631"/>
      <c r="AE9" s="631"/>
      <c r="AF9" s="632"/>
      <c r="AG9" s="630"/>
      <c r="AH9" s="631"/>
      <c r="AI9" s="631"/>
      <c r="AJ9" s="631"/>
      <c r="AK9" s="631"/>
      <c r="AL9" s="631"/>
      <c r="AM9" s="631"/>
      <c r="AN9" s="631"/>
      <c r="AO9" s="631"/>
      <c r="AP9" s="631"/>
      <c r="AQ9" s="631"/>
      <c r="AR9" s="632"/>
      <c r="AS9" s="630"/>
      <c r="AT9" s="631"/>
      <c r="AU9" s="631"/>
      <c r="AV9" s="631"/>
      <c r="AW9" s="631"/>
      <c r="AX9" s="631"/>
      <c r="AY9" s="631"/>
      <c r="AZ9" s="631"/>
      <c r="BA9" s="631"/>
      <c r="BB9" s="631"/>
      <c r="BC9" s="631"/>
      <c r="BD9" s="632"/>
      <c r="BE9" s="630"/>
      <c r="BF9" s="631"/>
      <c r="BG9" s="631"/>
      <c r="BH9" s="631"/>
      <c r="BI9" s="631"/>
      <c r="BJ9" s="631"/>
      <c r="BK9" s="631"/>
      <c r="BL9" s="631"/>
      <c r="BM9" s="631"/>
      <c r="BN9" s="631"/>
      <c r="BO9" s="631"/>
      <c r="BP9" s="632"/>
    </row>
    <row r="10" spans="1:68" ht="12.75" hidden="1" customHeight="1">
      <c r="A10" s="44"/>
      <c r="B10" s="45"/>
      <c r="C10" s="46" t="s">
        <v>62</v>
      </c>
      <c r="D10" s="333" t="s">
        <v>60</v>
      </c>
      <c r="E10" s="47"/>
      <c r="I10" s="631"/>
      <c r="J10" s="631"/>
      <c r="K10" s="631"/>
      <c r="L10" s="631"/>
      <c r="M10" s="631"/>
      <c r="N10" s="631"/>
      <c r="O10" s="631"/>
      <c r="P10" s="631"/>
      <c r="Q10" s="631"/>
      <c r="R10" s="631"/>
      <c r="S10" s="631"/>
      <c r="T10" s="632"/>
      <c r="U10" s="630"/>
      <c r="V10" s="631"/>
      <c r="W10" s="631"/>
      <c r="X10" s="631"/>
      <c r="Y10" s="631"/>
      <c r="Z10" s="631"/>
      <c r="AA10" s="631"/>
      <c r="AB10" s="631"/>
      <c r="AC10" s="631"/>
      <c r="AD10" s="631"/>
      <c r="AE10" s="631"/>
      <c r="AF10" s="632"/>
      <c r="AG10" s="630"/>
      <c r="AH10" s="631"/>
      <c r="AI10" s="631"/>
      <c r="AJ10" s="631"/>
      <c r="AK10" s="631"/>
      <c r="AL10" s="631"/>
      <c r="AM10" s="631"/>
      <c r="AN10" s="631"/>
      <c r="AO10" s="631"/>
      <c r="AP10" s="631"/>
      <c r="AQ10" s="631"/>
      <c r="AR10" s="632"/>
      <c r="AS10" s="630"/>
      <c r="AT10" s="631"/>
      <c r="AU10" s="631"/>
      <c r="AV10" s="631"/>
      <c r="AW10" s="631"/>
      <c r="AX10" s="631"/>
      <c r="AY10" s="631"/>
      <c r="AZ10" s="631"/>
      <c r="BA10" s="631"/>
      <c r="BB10" s="631"/>
      <c r="BC10" s="631"/>
      <c r="BD10" s="632"/>
      <c r="BE10" s="630"/>
      <c r="BF10" s="631"/>
      <c r="BG10" s="631"/>
      <c r="BH10" s="631"/>
      <c r="BI10" s="631"/>
      <c r="BJ10" s="631"/>
      <c r="BK10" s="631"/>
      <c r="BL10" s="631"/>
      <c r="BM10" s="631"/>
      <c r="BN10" s="631"/>
      <c r="BO10" s="631"/>
      <c r="BP10" s="632"/>
    </row>
    <row r="11" spans="1:68" ht="12.75" hidden="1" customHeight="1">
      <c r="A11" s="44"/>
      <c r="B11" s="45"/>
      <c r="C11" s="46" t="s">
        <v>63</v>
      </c>
      <c r="D11" s="334">
        <v>0.26</v>
      </c>
      <c r="E11" s="48" t="s">
        <v>64</v>
      </c>
      <c r="I11" s="631"/>
      <c r="J11" s="631"/>
      <c r="K11" s="631"/>
      <c r="L11" s="631"/>
      <c r="M11" s="631"/>
      <c r="N11" s="631"/>
      <c r="O11" s="631"/>
      <c r="P11" s="631"/>
      <c r="Q11" s="631"/>
      <c r="R11" s="631"/>
      <c r="S11" s="631"/>
      <c r="T11" s="632"/>
      <c r="U11" s="630"/>
      <c r="V11" s="631"/>
      <c r="W11" s="631"/>
      <c r="X11" s="631"/>
      <c r="Y11" s="631"/>
      <c r="Z11" s="631"/>
      <c r="AA11" s="631"/>
      <c r="AB11" s="631"/>
      <c r="AC11" s="631"/>
      <c r="AD11" s="631"/>
      <c r="AE11" s="631"/>
      <c r="AF11" s="632"/>
      <c r="AG11" s="630"/>
      <c r="AH11" s="631"/>
      <c r="AI11" s="631"/>
      <c r="AJ11" s="631"/>
      <c r="AK11" s="631"/>
      <c r="AL11" s="631"/>
      <c r="AM11" s="631"/>
      <c r="AN11" s="631"/>
      <c r="AO11" s="631"/>
      <c r="AP11" s="631"/>
      <c r="AQ11" s="631"/>
      <c r="AR11" s="632"/>
      <c r="AS11" s="630"/>
      <c r="AT11" s="631"/>
      <c r="AU11" s="631"/>
      <c r="AV11" s="631"/>
      <c r="AW11" s="631"/>
      <c r="AX11" s="631"/>
      <c r="AY11" s="631"/>
      <c r="AZ11" s="631"/>
      <c r="BA11" s="631"/>
      <c r="BB11" s="631"/>
      <c r="BC11" s="631"/>
      <c r="BD11" s="632"/>
      <c r="BE11" s="630"/>
      <c r="BF11" s="631"/>
      <c r="BG11" s="631"/>
      <c r="BH11" s="631"/>
      <c r="BI11" s="631"/>
      <c r="BJ11" s="631"/>
      <c r="BK11" s="631"/>
      <c r="BL11" s="631"/>
      <c r="BM11" s="631"/>
      <c r="BN11" s="631"/>
      <c r="BO11" s="631"/>
      <c r="BP11" s="632"/>
    </row>
    <row r="12" spans="1:68" ht="12.75" hidden="1" customHeight="1">
      <c r="A12" s="49"/>
      <c r="B12" s="45"/>
      <c r="C12" s="46" t="s">
        <v>65</v>
      </c>
      <c r="D12" s="334">
        <v>0.12</v>
      </c>
      <c r="E12" s="48" t="s">
        <v>66</v>
      </c>
      <c r="I12" s="631"/>
      <c r="J12" s="631"/>
      <c r="K12" s="631"/>
      <c r="L12" s="631"/>
      <c r="M12" s="631"/>
      <c r="N12" s="631"/>
      <c r="O12" s="631"/>
      <c r="P12" s="631"/>
      <c r="Q12" s="631"/>
      <c r="R12" s="631"/>
      <c r="S12" s="631"/>
      <c r="T12" s="632"/>
      <c r="U12" s="630"/>
      <c r="V12" s="631"/>
      <c r="W12" s="631"/>
      <c r="X12" s="631"/>
      <c r="Y12" s="631"/>
      <c r="Z12" s="631"/>
      <c r="AA12" s="631"/>
      <c r="AB12" s="631"/>
      <c r="AC12" s="631"/>
      <c r="AD12" s="631"/>
      <c r="AE12" s="631"/>
      <c r="AF12" s="632"/>
      <c r="AG12" s="630"/>
      <c r="AH12" s="631"/>
      <c r="AI12" s="631"/>
      <c r="AJ12" s="631"/>
      <c r="AK12" s="631"/>
      <c r="AL12" s="631"/>
      <c r="AM12" s="631"/>
      <c r="AN12" s="631"/>
      <c r="AO12" s="631"/>
      <c r="AP12" s="631"/>
      <c r="AQ12" s="631"/>
      <c r="AR12" s="632"/>
      <c r="AS12" s="630"/>
      <c r="AT12" s="631"/>
      <c r="AU12" s="631"/>
      <c r="AV12" s="631"/>
      <c r="AW12" s="631"/>
      <c r="AX12" s="631"/>
      <c r="AY12" s="631"/>
      <c r="AZ12" s="631"/>
      <c r="BA12" s="631"/>
      <c r="BB12" s="631"/>
      <c r="BC12" s="631"/>
      <c r="BD12" s="632"/>
      <c r="BE12" s="630"/>
      <c r="BF12" s="631"/>
      <c r="BG12" s="631"/>
      <c r="BH12" s="631"/>
      <c r="BI12" s="631"/>
      <c r="BJ12" s="631"/>
      <c r="BK12" s="631"/>
      <c r="BL12" s="631"/>
      <c r="BM12" s="631"/>
      <c r="BN12" s="631"/>
      <c r="BO12" s="631"/>
      <c r="BP12" s="632"/>
    </row>
    <row r="13" spans="1:68" ht="12.75" hidden="1" customHeight="1">
      <c r="A13" s="49"/>
      <c r="B13" s="45"/>
      <c r="C13" s="46" t="s">
        <v>67</v>
      </c>
      <c r="D13" s="335">
        <v>500</v>
      </c>
      <c r="E13" s="48" t="s">
        <v>68</v>
      </c>
      <c r="I13" s="631"/>
      <c r="J13" s="631"/>
      <c r="K13" s="631"/>
      <c r="L13" s="631"/>
      <c r="M13" s="631"/>
      <c r="N13" s="631"/>
      <c r="O13" s="631"/>
      <c r="P13" s="631"/>
      <c r="Q13" s="631"/>
      <c r="R13" s="631"/>
      <c r="S13" s="631"/>
      <c r="T13" s="632"/>
      <c r="U13" s="630"/>
      <c r="V13" s="631"/>
      <c r="W13" s="631"/>
      <c r="X13" s="631"/>
      <c r="Y13" s="631"/>
      <c r="Z13" s="631"/>
      <c r="AA13" s="631"/>
      <c r="AB13" s="631"/>
      <c r="AC13" s="631"/>
      <c r="AD13" s="631"/>
      <c r="AE13" s="631"/>
      <c r="AF13" s="632"/>
      <c r="AG13" s="630"/>
      <c r="AH13" s="631"/>
      <c r="AI13" s="631"/>
      <c r="AJ13" s="631"/>
      <c r="AK13" s="631"/>
      <c r="AL13" s="631"/>
      <c r="AM13" s="631"/>
      <c r="AN13" s="631"/>
      <c r="AO13" s="631"/>
      <c r="AP13" s="631"/>
      <c r="AQ13" s="631"/>
      <c r="AR13" s="632"/>
      <c r="AS13" s="630"/>
      <c r="AT13" s="631"/>
      <c r="AU13" s="631"/>
      <c r="AV13" s="631"/>
      <c r="AW13" s="631"/>
      <c r="AX13" s="631"/>
      <c r="AY13" s="631"/>
      <c r="AZ13" s="631"/>
      <c r="BA13" s="631"/>
      <c r="BB13" s="631"/>
      <c r="BC13" s="631"/>
      <c r="BD13" s="632"/>
      <c r="BE13" s="630"/>
      <c r="BF13" s="631"/>
      <c r="BG13" s="631"/>
      <c r="BH13" s="631"/>
      <c r="BI13" s="631"/>
      <c r="BJ13" s="631"/>
      <c r="BK13" s="631"/>
      <c r="BL13" s="631"/>
      <c r="BM13" s="631"/>
      <c r="BN13" s="631"/>
      <c r="BO13" s="631"/>
      <c r="BP13" s="632"/>
    </row>
    <row r="14" spans="1:68" ht="12.75" hidden="1" customHeight="1">
      <c r="A14" s="50"/>
      <c r="B14" s="51"/>
      <c r="C14" s="52"/>
      <c r="D14" s="336"/>
      <c r="E14" s="53"/>
      <c r="I14" s="631"/>
      <c r="J14" s="631"/>
      <c r="K14" s="631"/>
      <c r="L14" s="631"/>
      <c r="M14" s="631"/>
      <c r="N14" s="631"/>
      <c r="O14" s="631"/>
      <c r="P14" s="631"/>
      <c r="Q14" s="631"/>
      <c r="R14" s="631"/>
      <c r="S14" s="631"/>
      <c r="T14" s="632"/>
      <c r="U14" s="630"/>
      <c r="V14" s="631"/>
      <c r="W14" s="631"/>
      <c r="X14" s="631"/>
      <c r="Y14" s="631"/>
      <c r="Z14" s="631"/>
      <c r="AA14" s="631"/>
      <c r="AB14" s="631"/>
      <c r="AC14" s="631"/>
      <c r="AD14" s="631"/>
      <c r="AE14" s="631"/>
      <c r="AF14" s="632"/>
      <c r="AG14" s="630"/>
      <c r="AH14" s="631"/>
      <c r="AI14" s="631"/>
      <c r="AJ14" s="631"/>
      <c r="AK14" s="631"/>
      <c r="AL14" s="631"/>
      <c r="AM14" s="631"/>
      <c r="AN14" s="631"/>
      <c r="AO14" s="631"/>
      <c r="AP14" s="631"/>
      <c r="AQ14" s="631"/>
      <c r="AR14" s="632"/>
      <c r="AS14" s="630"/>
      <c r="AT14" s="631"/>
      <c r="AU14" s="631"/>
      <c r="AV14" s="631"/>
      <c r="AW14" s="631"/>
      <c r="AX14" s="631"/>
      <c r="AY14" s="631"/>
      <c r="AZ14" s="631"/>
      <c r="BA14" s="631"/>
      <c r="BB14" s="631"/>
      <c r="BC14" s="631"/>
      <c r="BD14" s="632"/>
      <c r="BE14" s="630"/>
      <c r="BF14" s="631"/>
      <c r="BG14" s="631"/>
      <c r="BH14" s="631"/>
      <c r="BI14" s="631"/>
      <c r="BJ14" s="631"/>
      <c r="BK14" s="631"/>
      <c r="BL14" s="631"/>
      <c r="BM14" s="631"/>
      <c r="BN14" s="631"/>
      <c r="BO14" s="631"/>
      <c r="BP14" s="632"/>
    </row>
    <row r="15" spans="1:68" ht="12.75" hidden="1" customHeight="1">
      <c r="A15" s="44" t="s">
        <v>25</v>
      </c>
      <c r="B15" s="54"/>
      <c r="C15" s="55"/>
      <c r="D15" s="333"/>
      <c r="E15" s="56"/>
      <c r="I15" s="631"/>
      <c r="J15" s="631"/>
      <c r="K15" s="631"/>
      <c r="L15" s="631"/>
      <c r="M15" s="631"/>
      <c r="N15" s="631"/>
      <c r="O15" s="631"/>
      <c r="P15" s="631"/>
      <c r="Q15" s="631"/>
      <c r="R15" s="631"/>
      <c r="S15" s="631"/>
      <c r="T15" s="632"/>
      <c r="U15" s="630"/>
      <c r="V15" s="631"/>
      <c r="W15" s="631"/>
      <c r="X15" s="631"/>
      <c r="Y15" s="631"/>
      <c r="Z15" s="631"/>
      <c r="AA15" s="631"/>
      <c r="AB15" s="631"/>
      <c r="AC15" s="631"/>
      <c r="AD15" s="631"/>
      <c r="AE15" s="631"/>
      <c r="AF15" s="632"/>
      <c r="AG15" s="630"/>
      <c r="AH15" s="631"/>
      <c r="AI15" s="631"/>
      <c r="AJ15" s="631"/>
      <c r="AK15" s="631"/>
      <c r="AL15" s="631"/>
      <c r="AM15" s="631"/>
      <c r="AN15" s="631"/>
      <c r="AO15" s="631"/>
      <c r="AP15" s="631"/>
      <c r="AQ15" s="631"/>
      <c r="AR15" s="632"/>
      <c r="AS15" s="630"/>
      <c r="AT15" s="631"/>
      <c r="AU15" s="631"/>
      <c r="AV15" s="631"/>
      <c r="AW15" s="631"/>
      <c r="AX15" s="631"/>
      <c r="AY15" s="631"/>
      <c r="AZ15" s="631"/>
      <c r="BA15" s="631"/>
      <c r="BB15" s="631"/>
      <c r="BC15" s="631"/>
      <c r="BD15" s="632"/>
      <c r="BE15" s="630"/>
      <c r="BF15" s="631"/>
      <c r="BG15" s="631"/>
      <c r="BH15" s="631"/>
      <c r="BI15" s="631"/>
      <c r="BJ15" s="631"/>
      <c r="BK15" s="631"/>
      <c r="BL15" s="631"/>
      <c r="BM15" s="631"/>
      <c r="BN15" s="631"/>
      <c r="BO15" s="631"/>
      <c r="BP15" s="632"/>
    </row>
    <row r="16" spans="1:68" ht="12.75" hidden="1" customHeight="1">
      <c r="A16" s="50"/>
      <c r="B16" s="57"/>
      <c r="C16" s="58"/>
      <c r="D16" s="336"/>
      <c r="E16" s="43" t="s">
        <v>69</v>
      </c>
      <c r="I16" s="631"/>
      <c r="J16" s="631"/>
      <c r="K16" s="631"/>
      <c r="L16" s="631"/>
      <c r="M16" s="631"/>
      <c r="N16" s="631"/>
      <c r="O16" s="631"/>
      <c r="P16" s="631"/>
      <c r="Q16" s="631"/>
      <c r="R16" s="631"/>
      <c r="S16" s="631"/>
      <c r="T16" s="632"/>
      <c r="U16" s="630"/>
      <c r="V16" s="631"/>
      <c r="W16" s="631"/>
      <c r="X16" s="631"/>
      <c r="Y16" s="631"/>
      <c r="Z16" s="631"/>
      <c r="AA16" s="631"/>
      <c r="AB16" s="631"/>
      <c r="AC16" s="631"/>
      <c r="AD16" s="631"/>
      <c r="AE16" s="631"/>
      <c r="AF16" s="632"/>
      <c r="AG16" s="630"/>
      <c r="AH16" s="631"/>
      <c r="AI16" s="631"/>
      <c r="AJ16" s="631"/>
      <c r="AK16" s="631"/>
      <c r="AL16" s="631"/>
      <c r="AM16" s="631"/>
      <c r="AN16" s="631"/>
      <c r="AO16" s="631"/>
      <c r="AP16" s="631"/>
      <c r="AQ16" s="631"/>
      <c r="AR16" s="632"/>
      <c r="AS16" s="630"/>
      <c r="AT16" s="631"/>
      <c r="AU16" s="631"/>
      <c r="AV16" s="631"/>
      <c r="AW16" s="631"/>
      <c r="AX16" s="631"/>
      <c r="AY16" s="631"/>
      <c r="AZ16" s="631"/>
      <c r="BA16" s="631"/>
      <c r="BB16" s="631"/>
      <c r="BC16" s="631"/>
      <c r="BD16" s="632"/>
      <c r="BE16" s="630"/>
      <c r="BF16" s="631"/>
      <c r="BG16" s="631"/>
      <c r="BH16" s="631"/>
      <c r="BI16" s="631"/>
      <c r="BJ16" s="631"/>
      <c r="BK16" s="631"/>
      <c r="BL16" s="631"/>
      <c r="BM16" s="631"/>
      <c r="BN16" s="631"/>
      <c r="BO16" s="631"/>
      <c r="BP16" s="632"/>
    </row>
    <row r="17" spans="1:68" ht="12.75" hidden="1" customHeight="1">
      <c r="A17" s="44"/>
      <c r="B17" s="45"/>
      <c r="C17" s="46" t="s">
        <v>25</v>
      </c>
      <c r="D17" s="334">
        <v>0.18</v>
      </c>
      <c r="E17" s="47" t="s">
        <v>66</v>
      </c>
      <c r="I17" s="631"/>
      <c r="J17" s="631"/>
      <c r="K17" s="631"/>
      <c r="L17" s="631"/>
      <c r="M17" s="631"/>
      <c r="N17" s="631"/>
      <c r="O17" s="631"/>
      <c r="P17" s="631"/>
      <c r="Q17" s="631"/>
      <c r="R17" s="631"/>
      <c r="S17" s="631"/>
      <c r="T17" s="632"/>
      <c r="U17" s="630"/>
      <c r="V17" s="631"/>
      <c r="W17" s="631"/>
      <c r="X17" s="631"/>
      <c r="Y17" s="631"/>
      <c r="Z17" s="631"/>
      <c r="AA17" s="631"/>
      <c r="AB17" s="631"/>
      <c r="AC17" s="631"/>
      <c r="AD17" s="631"/>
      <c r="AE17" s="631"/>
      <c r="AF17" s="632"/>
      <c r="AG17" s="630"/>
      <c r="AH17" s="631"/>
      <c r="AI17" s="631"/>
      <c r="AJ17" s="631"/>
      <c r="AK17" s="631"/>
      <c r="AL17" s="631"/>
      <c r="AM17" s="631"/>
      <c r="AN17" s="631"/>
      <c r="AO17" s="631"/>
      <c r="AP17" s="631"/>
      <c r="AQ17" s="631"/>
      <c r="AR17" s="632"/>
      <c r="AS17" s="630"/>
      <c r="AT17" s="631"/>
      <c r="AU17" s="631"/>
      <c r="AV17" s="631"/>
      <c r="AW17" s="631"/>
      <c r="AX17" s="631"/>
      <c r="AY17" s="631"/>
      <c r="AZ17" s="631"/>
      <c r="BA17" s="631"/>
      <c r="BB17" s="631"/>
      <c r="BC17" s="631"/>
      <c r="BD17" s="632"/>
      <c r="BE17" s="630"/>
      <c r="BF17" s="631"/>
      <c r="BG17" s="631"/>
      <c r="BH17" s="631"/>
      <c r="BI17" s="631"/>
      <c r="BJ17" s="631"/>
      <c r="BK17" s="631"/>
      <c r="BL17" s="631"/>
      <c r="BM17" s="631"/>
      <c r="BN17" s="631"/>
      <c r="BO17" s="631"/>
      <c r="BP17" s="632"/>
    </row>
    <row r="18" spans="1:68" ht="12.75" hidden="1" customHeight="1">
      <c r="A18" s="50"/>
      <c r="B18" s="51"/>
      <c r="C18" s="52" t="s">
        <v>70</v>
      </c>
      <c r="D18" s="337">
        <v>5.0000000000000001E-3</v>
      </c>
      <c r="E18" s="53" t="s">
        <v>66</v>
      </c>
      <c r="I18" s="631"/>
      <c r="J18" s="631"/>
      <c r="K18" s="631"/>
      <c r="L18" s="631"/>
      <c r="M18" s="631"/>
      <c r="N18" s="631"/>
      <c r="O18" s="631"/>
      <c r="P18" s="631"/>
      <c r="Q18" s="631"/>
      <c r="R18" s="631"/>
      <c r="S18" s="631"/>
      <c r="T18" s="632"/>
      <c r="U18" s="630"/>
      <c r="V18" s="631"/>
      <c r="W18" s="631"/>
      <c r="X18" s="631"/>
      <c r="Y18" s="631"/>
      <c r="Z18" s="631"/>
      <c r="AA18" s="631"/>
      <c r="AB18" s="631"/>
      <c r="AC18" s="631"/>
      <c r="AD18" s="631"/>
      <c r="AE18" s="631"/>
      <c r="AF18" s="632"/>
      <c r="AG18" s="630"/>
      <c r="AH18" s="631"/>
      <c r="AI18" s="631"/>
      <c r="AJ18" s="631"/>
      <c r="AK18" s="631"/>
      <c r="AL18" s="631"/>
      <c r="AM18" s="631"/>
      <c r="AN18" s="631"/>
      <c r="AO18" s="631"/>
      <c r="AP18" s="631"/>
      <c r="AQ18" s="631"/>
      <c r="AR18" s="632"/>
      <c r="AS18" s="630"/>
      <c r="AT18" s="631"/>
      <c r="AU18" s="631"/>
      <c r="AV18" s="631"/>
      <c r="AW18" s="631"/>
      <c r="AX18" s="631"/>
      <c r="AY18" s="631"/>
      <c r="AZ18" s="631"/>
      <c r="BA18" s="631"/>
      <c r="BB18" s="631"/>
      <c r="BC18" s="631"/>
      <c r="BD18" s="632"/>
      <c r="BE18" s="630"/>
      <c r="BF18" s="631"/>
      <c r="BG18" s="631"/>
      <c r="BH18" s="631"/>
      <c r="BI18" s="631"/>
      <c r="BJ18" s="631"/>
      <c r="BK18" s="631"/>
      <c r="BL18" s="631"/>
      <c r="BM18" s="631"/>
      <c r="BN18" s="631"/>
      <c r="BO18" s="631"/>
      <c r="BP18" s="632"/>
    </row>
    <row r="19" spans="1:68" ht="12.75" hidden="1" customHeight="1">
      <c r="A19" s="44"/>
      <c r="B19" s="45"/>
      <c r="C19" s="46"/>
      <c r="D19" s="333"/>
      <c r="E19" s="47"/>
      <c r="I19" s="631"/>
      <c r="J19" s="631"/>
      <c r="K19" s="631"/>
      <c r="L19" s="631"/>
      <c r="M19" s="631"/>
      <c r="N19" s="631"/>
      <c r="O19" s="631"/>
      <c r="P19" s="631"/>
      <c r="Q19" s="631"/>
      <c r="R19" s="631"/>
      <c r="S19" s="631"/>
      <c r="T19" s="632"/>
      <c r="U19" s="630"/>
      <c r="V19" s="631"/>
      <c r="W19" s="631"/>
      <c r="X19" s="631"/>
      <c r="Y19" s="631"/>
      <c r="Z19" s="631"/>
      <c r="AA19" s="631"/>
      <c r="AB19" s="631"/>
      <c r="AC19" s="631"/>
      <c r="AD19" s="631"/>
      <c r="AE19" s="631"/>
      <c r="AF19" s="632"/>
      <c r="AG19" s="630"/>
      <c r="AH19" s="631"/>
      <c r="AI19" s="631"/>
      <c r="AJ19" s="631"/>
      <c r="AK19" s="631"/>
      <c r="AL19" s="631"/>
      <c r="AM19" s="631"/>
      <c r="AN19" s="631"/>
      <c r="AO19" s="631"/>
      <c r="AP19" s="631"/>
      <c r="AQ19" s="631"/>
      <c r="AR19" s="632"/>
      <c r="AS19" s="630"/>
      <c r="AT19" s="631"/>
      <c r="AU19" s="631"/>
      <c r="AV19" s="631"/>
      <c r="AW19" s="631"/>
      <c r="AX19" s="631"/>
      <c r="AY19" s="631"/>
      <c r="AZ19" s="631"/>
      <c r="BA19" s="631"/>
      <c r="BB19" s="631"/>
      <c r="BC19" s="631"/>
      <c r="BD19" s="632"/>
      <c r="BE19" s="630"/>
      <c r="BF19" s="631"/>
      <c r="BG19" s="631"/>
      <c r="BH19" s="631"/>
      <c r="BI19" s="631"/>
      <c r="BJ19" s="631"/>
      <c r="BK19" s="631"/>
      <c r="BL19" s="631"/>
      <c r="BM19" s="631"/>
      <c r="BN19" s="631"/>
      <c r="BO19" s="631"/>
      <c r="BP19" s="632"/>
    </row>
    <row r="20" spans="1:68" ht="12.75" hidden="1" customHeight="1">
      <c r="A20" s="50" t="s">
        <v>71</v>
      </c>
      <c r="B20" s="57"/>
      <c r="C20" s="58"/>
      <c r="D20" s="336"/>
      <c r="E20" s="43"/>
      <c r="I20" s="631"/>
      <c r="J20" s="631"/>
      <c r="K20" s="631"/>
      <c r="L20" s="631"/>
      <c r="M20" s="631"/>
      <c r="N20" s="631"/>
      <c r="O20" s="631"/>
      <c r="P20" s="631"/>
      <c r="Q20" s="631"/>
      <c r="R20" s="631"/>
      <c r="S20" s="631"/>
      <c r="T20" s="632"/>
      <c r="U20" s="630"/>
      <c r="V20" s="631"/>
      <c r="W20" s="631"/>
      <c r="X20" s="631"/>
      <c r="Y20" s="631"/>
      <c r="Z20" s="631"/>
      <c r="AA20" s="631"/>
      <c r="AB20" s="631"/>
      <c r="AC20" s="631"/>
      <c r="AD20" s="631"/>
      <c r="AE20" s="631"/>
      <c r="AF20" s="632"/>
      <c r="AG20" s="630"/>
      <c r="AH20" s="631"/>
      <c r="AI20" s="631"/>
      <c r="AJ20" s="631"/>
      <c r="AK20" s="631"/>
      <c r="AL20" s="631"/>
      <c r="AM20" s="631"/>
      <c r="AN20" s="631"/>
      <c r="AO20" s="631"/>
      <c r="AP20" s="631"/>
      <c r="AQ20" s="631"/>
      <c r="AR20" s="632"/>
      <c r="AS20" s="630"/>
      <c r="AT20" s="631"/>
      <c r="AU20" s="631"/>
      <c r="AV20" s="631"/>
      <c r="AW20" s="631"/>
      <c r="AX20" s="631"/>
      <c r="AY20" s="631"/>
      <c r="AZ20" s="631"/>
      <c r="BA20" s="631"/>
      <c r="BB20" s="631"/>
      <c r="BC20" s="631"/>
      <c r="BD20" s="632"/>
      <c r="BE20" s="630"/>
      <c r="BF20" s="631"/>
      <c r="BG20" s="631"/>
      <c r="BH20" s="631"/>
      <c r="BI20" s="631"/>
      <c r="BJ20" s="631"/>
      <c r="BK20" s="631"/>
      <c r="BL20" s="631"/>
      <c r="BM20" s="631"/>
      <c r="BN20" s="631"/>
      <c r="BO20" s="631"/>
      <c r="BP20" s="632"/>
    </row>
    <row r="21" spans="1:68" ht="12.75" hidden="1" customHeight="1">
      <c r="A21" s="44"/>
      <c r="B21" s="45"/>
      <c r="C21" s="46" t="s">
        <v>71</v>
      </c>
      <c r="D21" s="334">
        <v>0</v>
      </c>
      <c r="E21" s="47" t="s">
        <v>66</v>
      </c>
      <c r="I21" s="631"/>
      <c r="J21" s="631"/>
      <c r="K21" s="631"/>
      <c r="L21" s="631"/>
      <c r="M21" s="631"/>
      <c r="N21" s="631"/>
      <c r="O21" s="631"/>
      <c r="P21" s="631"/>
      <c r="Q21" s="631"/>
      <c r="R21" s="631"/>
      <c r="S21" s="631"/>
      <c r="T21" s="632"/>
      <c r="U21" s="630"/>
      <c r="V21" s="631"/>
      <c r="W21" s="631"/>
      <c r="X21" s="631"/>
      <c r="Y21" s="631"/>
      <c r="Z21" s="631"/>
      <c r="AA21" s="631"/>
      <c r="AB21" s="631"/>
      <c r="AC21" s="631"/>
      <c r="AD21" s="631"/>
      <c r="AE21" s="631"/>
      <c r="AF21" s="632"/>
      <c r="AG21" s="630"/>
      <c r="AH21" s="631"/>
      <c r="AI21" s="631"/>
      <c r="AJ21" s="631"/>
      <c r="AK21" s="631"/>
      <c r="AL21" s="631"/>
      <c r="AM21" s="631"/>
      <c r="AN21" s="631"/>
      <c r="AO21" s="631"/>
      <c r="AP21" s="631"/>
      <c r="AQ21" s="631"/>
      <c r="AR21" s="632"/>
      <c r="AS21" s="630"/>
      <c r="AT21" s="631"/>
      <c r="AU21" s="631"/>
      <c r="AV21" s="631"/>
      <c r="AW21" s="631"/>
      <c r="AX21" s="631"/>
      <c r="AY21" s="631"/>
      <c r="AZ21" s="631"/>
      <c r="BA21" s="631"/>
      <c r="BB21" s="631"/>
      <c r="BC21" s="631"/>
      <c r="BD21" s="632"/>
      <c r="BE21" s="630"/>
      <c r="BF21" s="631"/>
      <c r="BG21" s="631"/>
      <c r="BH21" s="631"/>
      <c r="BI21" s="631"/>
      <c r="BJ21" s="631"/>
      <c r="BK21" s="631"/>
      <c r="BL21" s="631"/>
      <c r="BM21" s="631"/>
      <c r="BN21" s="631"/>
      <c r="BO21" s="631"/>
      <c r="BP21" s="632"/>
    </row>
    <row r="22" spans="1:68" ht="12.75" hidden="1" customHeight="1">
      <c r="A22" s="50"/>
      <c r="B22" s="51"/>
      <c r="C22" s="52"/>
      <c r="D22" s="337"/>
      <c r="E22" s="53"/>
      <c r="I22" s="631"/>
      <c r="J22" s="631"/>
      <c r="K22" s="631"/>
      <c r="L22" s="631"/>
      <c r="M22" s="631"/>
      <c r="N22" s="631"/>
      <c r="O22" s="631"/>
      <c r="P22" s="631"/>
      <c r="Q22" s="631"/>
      <c r="R22" s="631"/>
      <c r="S22" s="631"/>
      <c r="T22" s="632"/>
      <c r="U22" s="630"/>
      <c r="V22" s="631"/>
      <c r="W22" s="631"/>
      <c r="X22" s="631"/>
      <c r="Y22" s="631"/>
      <c r="Z22" s="631"/>
      <c r="AA22" s="631"/>
      <c r="AB22" s="631"/>
      <c r="AC22" s="631"/>
      <c r="AD22" s="631"/>
      <c r="AE22" s="631"/>
      <c r="AF22" s="632"/>
      <c r="AG22" s="630"/>
      <c r="AH22" s="631"/>
      <c r="AI22" s="631"/>
      <c r="AJ22" s="631"/>
      <c r="AK22" s="631"/>
      <c r="AL22" s="631"/>
      <c r="AM22" s="631"/>
      <c r="AN22" s="631"/>
      <c r="AO22" s="631"/>
      <c r="AP22" s="631"/>
      <c r="AQ22" s="631"/>
      <c r="AR22" s="632"/>
      <c r="AS22" s="630"/>
      <c r="AT22" s="631"/>
      <c r="AU22" s="631"/>
      <c r="AV22" s="631"/>
      <c r="AW22" s="631"/>
      <c r="AX22" s="631"/>
      <c r="AY22" s="631"/>
      <c r="AZ22" s="631"/>
      <c r="BA22" s="631"/>
      <c r="BB22" s="631"/>
      <c r="BC22" s="631"/>
      <c r="BD22" s="632"/>
      <c r="BE22" s="630"/>
      <c r="BF22" s="631"/>
      <c r="BG22" s="631"/>
      <c r="BH22" s="631"/>
      <c r="BI22" s="631"/>
      <c r="BJ22" s="631"/>
      <c r="BK22" s="631"/>
      <c r="BL22" s="631"/>
      <c r="BM22" s="631"/>
      <c r="BN22" s="631"/>
      <c r="BO22" s="631"/>
      <c r="BP22" s="632"/>
    </row>
    <row r="23" spans="1:68" ht="12.75" hidden="1" customHeight="1">
      <c r="A23" s="44"/>
      <c r="B23" s="45"/>
      <c r="C23" s="46" t="s">
        <v>72</v>
      </c>
      <c r="D23" s="334">
        <v>2.5000000000000001E-2</v>
      </c>
      <c r="E23" s="47" t="s">
        <v>66</v>
      </c>
      <c r="I23" s="631"/>
      <c r="J23" s="631"/>
      <c r="K23" s="631"/>
      <c r="L23" s="631"/>
      <c r="M23" s="631"/>
      <c r="N23" s="631"/>
      <c r="O23" s="631"/>
      <c r="P23" s="631"/>
      <c r="Q23" s="631"/>
      <c r="R23" s="631"/>
      <c r="S23" s="631"/>
      <c r="T23" s="632"/>
      <c r="U23" s="630"/>
      <c r="V23" s="631"/>
      <c r="W23" s="631"/>
      <c r="X23" s="631"/>
      <c r="Y23" s="631"/>
      <c r="Z23" s="631"/>
      <c r="AA23" s="631"/>
      <c r="AB23" s="631"/>
      <c r="AC23" s="631"/>
      <c r="AD23" s="631"/>
      <c r="AE23" s="631"/>
      <c r="AF23" s="632"/>
      <c r="AG23" s="630"/>
      <c r="AH23" s="631"/>
      <c r="AI23" s="631"/>
      <c r="AJ23" s="631"/>
      <c r="AK23" s="631"/>
      <c r="AL23" s="631"/>
      <c r="AM23" s="631"/>
      <c r="AN23" s="631"/>
      <c r="AO23" s="631"/>
      <c r="AP23" s="631"/>
      <c r="AQ23" s="631"/>
      <c r="AR23" s="632"/>
      <c r="AS23" s="630"/>
      <c r="AT23" s="631"/>
      <c r="AU23" s="631"/>
      <c r="AV23" s="631"/>
      <c r="AW23" s="631"/>
      <c r="AX23" s="631"/>
      <c r="AY23" s="631"/>
      <c r="AZ23" s="631"/>
      <c r="BA23" s="631"/>
      <c r="BB23" s="631"/>
      <c r="BC23" s="631"/>
      <c r="BD23" s="632"/>
      <c r="BE23" s="630"/>
      <c r="BF23" s="631"/>
      <c r="BG23" s="631"/>
      <c r="BH23" s="631"/>
      <c r="BI23" s="631"/>
      <c r="BJ23" s="631"/>
      <c r="BK23" s="631"/>
      <c r="BL23" s="631"/>
      <c r="BM23" s="631"/>
      <c r="BN23" s="631"/>
      <c r="BO23" s="631"/>
      <c r="BP23" s="632"/>
    </row>
    <row r="24" spans="1:68" ht="29.25" hidden="1" customHeight="1">
      <c r="A24" s="50" t="s">
        <v>73</v>
      </c>
      <c r="B24" s="59"/>
      <c r="C24" s="52"/>
      <c r="D24" s="338"/>
      <c r="E24" s="60"/>
      <c r="I24" s="631"/>
      <c r="J24" s="631"/>
      <c r="K24" s="631"/>
      <c r="L24" s="631"/>
      <c r="M24" s="631"/>
      <c r="N24" s="631"/>
      <c r="O24" s="631"/>
      <c r="P24" s="631"/>
      <c r="Q24" s="631"/>
      <c r="R24" s="631"/>
      <c r="S24" s="631"/>
      <c r="T24" s="632"/>
      <c r="U24" s="630"/>
      <c r="V24" s="631"/>
      <c r="W24" s="631"/>
      <c r="X24" s="631"/>
      <c r="Y24" s="631"/>
      <c r="Z24" s="631"/>
      <c r="AA24" s="631"/>
      <c r="AB24" s="631"/>
      <c r="AC24" s="631"/>
      <c r="AD24" s="631"/>
      <c r="AE24" s="631"/>
      <c r="AF24" s="632"/>
      <c r="AG24" s="630"/>
      <c r="AH24" s="631"/>
      <c r="AI24" s="631"/>
      <c r="AJ24" s="631"/>
      <c r="AK24" s="631"/>
      <c r="AL24" s="631"/>
      <c r="AM24" s="631"/>
      <c r="AN24" s="631"/>
      <c r="AO24" s="631"/>
      <c r="AP24" s="631"/>
      <c r="AQ24" s="631"/>
      <c r="AR24" s="632"/>
      <c r="AS24" s="630"/>
      <c r="AT24" s="631"/>
      <c r="AU24" s="631"/>
      <c r="AV24" s="631"/>
      <c r="AW24" s="631"/>
      <c r="AX24" s="631"/>
      <c r="AY24" s="631"/>
      <c r="AZ24" s="631"/>
      <c r="BA24" s="631"/>
      <c r="BB24" s="631"/>
      <c r="BC24" s="631"/>
      <c r="BD24" s="632"/>
      <c r="BE24" s="630"/>
      <c r="BF24" s="631"/>
      <c r="BG24" s="631"/>
      <c r="BH24" s="631"/>
      <c r="BI24" s="631"/>
      <c r="BJ24" s="631"/>
      <c r="BK24" s="631"/>
      <c r="BL24" s="631"/>
      <c r="BM24" s="631"/>
      <c r="BN24" s="631"/>
      <c r="BO24" s="631"/>
      <c r="BP24" s="632"/>
    </row>
    <row r="25" spans="1:68" ht="29.25" hidden="1" customHeight="1">
      <c r="A25" s="50"/>
      <c r="B25" s="59"/>
      <c r="C25" s="52"/>
      <c r="D25" s="338"/>
      <c r="E25" s="60"/>
      <c r="I25" s="631"/>
      <c r="J25" s="631"/>
      <c r="K25" s="631"/>
      <c r="L25" s="631"/>
      <c r="M25" s="631"/>
      <c r="N25" s="631"/>
      <c r="O25" s="631"/>
      <c r="P25" s="631"/>
      <c r="Q25" s="631"/>
      <c r="R25" s="631"/>
      <c r="S25" s="631"/>
      <c r="T25" s="632"/>
      <c r="U25" s="630"/>
      <c r="V25" s="631"/>
      <c r="W25" s="631"/>
      <c r="X25" s="631"/>
      <c r="Y25" s="631"/>
      <c r="Z25" s="631"/>
      <c r="AA25" s="631"/>
      <c r="AB25" s="631"/>
      <c r="AC25" s="631"/>
      <c r="AD25" s="631"/>
      <c r="AE25" s="631"/>
      <c r="AF25" s="632"/>
      <c r="AG25" s="630"/>
      <c r="AH25" s="631"/>
      <c r="AI25" s="631"/>
      <c r="AJ25" s="631"/>
      <c r="AK25" s="631"/>
      <c r="AL25" s="631"/>
      <c r="AM25" s="631"/>
      <c r="AN25" s="631"/>
      <c r="AO25" s="631"/>
      <c r="AP25" s="631"/>
      <c r="AQ25" s="631"/>
      <c r="AR25" s="632"/>
      <c r="AS25" s="630"/>
      <c r="AT25" s="631"/>
      <c r="AU25" s="631"/>
      <c r="AV25" s="631"/>
      <c r="AW25" s="631"/>
      <c r="AX25" s="631"/>
      <c r="AY25" s="631"/>
      <c r="AZ25" s="631"/>
      <c r="BA25" s="631"/>
      <c r="BB25" s="631"/>
      <c r="BC25" s="631"/>
      <c r="BD25" s="632"/>
      <c r="BE25" s="630"/>
      <c r="BF25" s="631"/>
      <c r="BG25" s="631"/>
      <c r="BH25" s="631"/>
      <c r="BI25" s="631"/>
      <c r="BJ25" s="631"/>
      <c r="BK25" s="631"/>
      <c r="BL25" s="631"/>
      <c r="BM25" s="631"/>
      <c r="BN25" s="631"/>
      <c r="BO25" s="631"/>
      <c r="BP25" s="632"/>
    </row>
    <row r="26" spans="1:68" ht="12" customHeight="1">
      <c r="A26" s="44" t="s">
        <v>61</v>
      </c>
      <c r="B26" s="44"/>
      <c r="C26" s="55"/>
      <c r="D26" s="340"/>
      <c r="E26" s="61"/>
      <c r="F26" s="39" t="s">
        <v>74</v>
      </c>
      <c r="G26" s="62" t="e">
        <f>HR!#REF!</f>
        <v>#REF!</v>
      </c>
      <c r="H26" s="62">
        <v>2</v>
      </c>
      <c r="I26" s="298">
        <f>COUNT(HR!D22:D27)+HR!D3</f>
        <v>5</v>
      </c>
      <c r="J26" s="298">
        <f>COUNT(HR!E22:E27)+HR!E3</f>
        <v>5</v>
      </c>
      <c r="K26" s="298">
        <f>COUNT(HR!F22:F27)+HR!F3</f>
        <v>5</v>
      </c>
      <c r="L26" s="298">
        <f>COUNT(HR!G22:G27)+HR!G3</f>
        <v>6</v>
      </c>
      <c r="M26" s="298">
        <f>COUNT(HR!H22:H27)+HR!H3</f>
        <v>6</v>
      </c>
      <c r="N26" s="298">
        <f>COUNT(HR!I22:I27)+HR!I3</f>
        <v>6</v>
      </c>
      <c r="O26" s="298">
        <f>COUNT(HR!J22:J27)+HR!J3</f>
        <v>6</v>
      </c>
      <c r="P26" s="298">
        <f>COUNT(HR!K22:K27)+HR!K3</f>
        <v>6</v>
      </c>
      <c r="Q26" s="298">
        <f>COUNT(HR!L22:L27)+HR!L3</f>
        <v>6</v>
      </c>
      <c r="R26" s="298">
        <f>COUNT(HR!M22:M27)+HR!M3</f>
        <v>6</v>
      </c>
      <c r="S26" s="298">
        <f>COUNT(HR!N22:N27)+HR!N3</f>
        <v>6</v>
      </c>
      <c r="T26" s="299">
        <f>COUNT(HR!O22:O27)+HR!O3</f>
        <v>6</v>
      </c>
      <c r="U26" s="298">
        <f>COUNT(HR!P22:P27)+HR!P3</f>
        <v>7</v>
      </c>
      <c r="V26" s="298">
        <f>COUNT(HR!BO22:BO27)+HR!BO3</f>
        <v>3</v>
      </c>
      <c r="W26" s="298">
        <f>COUNT(HR!BP22:BP27)+HR!BP3</f>
        <v>3</v>
      </c>
      <c r="X26" s="298">
        <f>COUNT(HR!BQ22:BQ27)+HR!BQ3</f>
        <v>3</v>
      </c>
      <c r="Y26" s="298">
        <f>COUNT(HR!BR22:BR27)+HR!BR3</f>
        <v>3</v>
      </c>
      <c r="Z26" s="298">
        <f>COUNT(HR!BS22:BS27)+HR!BS3</f>
        <v>3</v>
      </c>
      <c r="AA26" s="298">
        <f>COUNT(HR!BT22:BT27)+HR!BT3</f>
        <v>3</v>
      </c>
      <c r="AB26" s="298">
        <f>COUNT(HR!BU22:BU27)+HR!BU3</f>
        <v>3</v>
      </c>
      <c r="AC26" s="298">
        <f>COUNT(HR!BV22:BV27)+HR!BV3</f>
        <v>3</v>
      </c>
      <c r="AD26" s="298">
        <f>COUNT(HR!BW22:BW27)+HR!BW3</f>
        <v>3</v>
      </c>
      <c r="AE26" s="298">
        <f>COUNT(HR!BX22:BX27)+HR!BX3</f>
        <v>3</v>
      </c>
      <c r="AF26" s="299">
        <f>COUNT(HR!BY22:BY27)+HR!BY3</f>
        <v>3</v>
      </c>
      <c r="AG26" s="300">
        <f>COUNT(HR!BZ22:BZ27)+HR!BZ3</f>
        <v>3</v>
      </c>
      <c r="AH26" s="298">
        <f>COUNT(HR!P22:P27)+HR!P3</f>
        <v>7</v>
      </c>
      <c r="AI26" s="298">
        <f>COUNT(HR!Q22:Q27)+HR!Q3</f>
        <v>7</v>
      </c>
      <c r="AJ26" s="298">
        <f>COUNT(HR!R22:R27)+HR!R3</f>
        <v>7</v>
      </c>
      <c r="AK26" s="298">
        <f>COUNT(HR!S22:S27)+HR!S3</f>
        <v>7</v>
      </c>
      <c r="AL26" s="298">
        <f>COUNT(HR!T22:T27)+HR!T3</f>
        <v>7</v>
      </c>
      <c r="AM26" s="298">
        <f>COUNT(HR!U22:U27)+HR!U3</f>
        <v>7</v>
      </c>
      <c r="AN26" s="298">
        <f>COUNT(HR!V22:V27)+HR!V3</f>
        <v>8</v>
      </c>
      <c r="AO26" s="298">
        <f>COUNT(HR!W22:W27)+HR!W3</f>
        <v>8</v>
      </c>
      <c r="AP26" s="298">
        <f>COUNT(HR!X22:X27)+HR!X3</f>
        <v>8</v>
      </c>
      <c r="AQ26" s="298">
        <f>COUNT(HR!Y22:Y27)+HR!Y3</f>
        <v>8</v>
      </c>
      <c r="AR26" s="299">
        <f>COUNT(HR!Z22:Z27)+HR!Z3</f>
        <v>8</v>
      </c>
      <c r="AS26" s="298">
        <f>COUNT(HR!AA22:AA27)+HR!AA3</f>
        <v>9</v>
      </c>
      <c r="AT26" s="298">
        <f>COUNT(HR!AB22:AB27)+HR!AB3</f>
        <v>9</v>
      </c>
      <c r="AU26" s="298">
        <f>COUNT(HR!AC22:AC27)+HR!AC3</f>
        <v>9</v>
      </c>
      <c r="AV26" s="298">
        <f>COUNT(HR!AD22:AD27)+HR!AD3</f>
        <v>9</v>
      </c>
      <c r="AW26" s="298">
        <f>COUNT(HR!AE22:AE27)+HR!AE3</f>
        <v>10</v>
      </c>
      <c r="AX26" s="298">
        <f>COUNT(HR!AF22:AF27)+HR!AF3</f>
        <v>10</v>
      </c>
      <c r="AY26" s="298">
        <f>COUNT(HR!AG22:AG27)+HR!AG3</f>
        <v>10</v>
      </c>
      <c r="AZ26" s="298">
        <f>COUNT(HR!AH22:AH27)+HR!AH3</f>
        <v>11</v>
      </c>
      <c r="BA26" s="298">
        <f>COUNT(HR!AI22:AI27)+HR!AI3</f>
        <v>11</v>
      </c>
      <c r="BB26" s="298">
        <f>COUNT(HR!AJ22:AJ27)+HR!AJ3</f>
        <v>12</v>
      </c>
      <c r="BC26" s="298">
        <f>COUNT(HR!AK22:AK27)+HR!AK3</f>
        <v>12</v>
      </c>
      <c r="BD26" s="299">
        <f>COUNT(HR!AL22:AL27)+HR!AL3</f>
        <v>12</v>
      </c>
      <c r="BE26" s="298">
        <f>COUNT(HR!AM22:AM27)+HR!AM3</f>
        <v>13</v>
      </c>
      <c r="BF26" s="298">
        <f>COUNT(HR!AN22:AN27)+HR!AN3</f>
        <v>13</v>
      </c>
      <c r="BG26" s="298">
        <f>COUNT(HR!AO22:AO27)+HR!AO3</f>
        <v>14</v>
      </c>
      <c r="BH26" s="298">
        <f>COUNT(HR!AP22:AP27)+HR!AP3</f>
        <v>14</v>
      </c>
      <c r="BI26" s="298">
        <f>COUNT(HR!AQ22:AQ27)+HR!AQ3</f>
        <v>15</v>
      </c>
      <c r="BJ26" s="298">
        <f>COUNT(HR!AR22:AR27)+HR!AR3</f>
        <v>16</v>
      </c>
      <c r="BK26" s="298">
        <f>COUNT(HR!AS22:AS27)+HR!AS3</f>
        <v>16</v>
      </c>
      <c r="BL26" s="298">
        <f>COUNT(HR!AT22:AT27)+HR!AT3</f>
        <v>17</v>
      </c>
      <c r="BM26" s="298">
        <f>COUNT(HR!AU22:AU27)+HR!AU3</f>
        <v>18</v>
      </c>
      <c r="BN26" s="298">
        <f>COUNT(HR!AV22:AV27)+HR!AV3</f>
        <v>18</v>
      </c>
      <c r="BO26" s="298">
        <f>COUNT(HR!AW22:AW27)+HR!AW3</f>
        <v>19</v>
      </c>
      <c r="BP26" s="299">
        <f>COUNT(HR!AX22:AX27)+HR!AX3</f>
        <v>20</v>
      </c>
    </row>
    <row r="27" spans="1:68" hidden="1">
      <c r="A27" s="50"/>
      <c r="B27" s="51"/>
      <c r="C27" s="52" t="s">
        <v>75</v>
      </c>
      <c r="D27" s="338"/>
      <c r="E27" s="60"/>
    </row>
    <row r="28" spans="1:68" hidden="1">
      <c r="A28" s="50"/>
      <c r="B28" s="51"/>
      <c r="C28" s="52" t="s">
        <v>63</v>
      </c>
      <c r="D28" s="337">
        <v>0.3</v>
      </c>
      <c r="E28" s="63" t="s">
        <v>64</v>
      </c>
    </row>
    <row r="29" spans="1:68">
      <c r="A29" s="50"/>
      <c r="B29" s="51"/>
      <c r="C29" s="52"/>
      <c r="D29" s="337"/>
      <c r="E29" s="63"/>
      <c r="G29" s="40" t="s">
        <v>47</v>
      </c>
      <c r="H29" s="40" t="s">
        <v>46</v>
      </c>
    </row>
    <row r="30" spans="1:68" s="97" customFormat="1">
      <c r="A30" s="350"/>
      <c r="B30" s="358"/>
      <c r="C30" s="359"/>
      <c r="D30" s="353" t="s">
        <v>194</v>
      </c>
      <c r="E30" s="394"/>
      <c r="F30" s="97" t="s">
        <v>76</v>
      </c>
      <c r="G30" s="395">
        <v>7</v>
      </c>
      <c r="H30" s="271">
        <v>4</v>
      </c>
      <c r="I30" s="348">
        <f>IF(ROUND(HR!D3/2.5,0)=0,1,ROUND(HR!D3/2.5,0))</f>
        <v>1</v>
      </c>
      <c r="J30" s="348">
        <f>IF(ROUND(HR!E3/2.5,0)=0,1,ROUND(HR!E3/2.5,0))</f>
        <v>1</v>
      </c>
      <c r="K30" s="348">
        <f>IF(ROUND(HR!F3/2.5,0)=0,1,ROUND(HR!F3/2.5,0))</f>
        <v>1</v>
      </c>
      <c r="L30" s="348">
        <f>IF(ROUND(HR!G3/2.5,0)=0,1,ROUND(HR!G3/2.5,0))</f>
        <v>1</v>
      </c>
      <c r="M30" s="348">
        <f>IF(ROUND(HR!H3/2.5,0)=0,1,ROUND(HR!H3/2.5,0))</f>
        <v>1</v>
      </c>
      <c r="N30" s="348">
        <f>IF(ROUND(HR!I3/2.5,0)=0,1,ROUND(HR!I3/2.5,0))</f>
        <v>1</v>
      </c>
      <c r="O30" s="348">
        <f>IF(ROUND(HR!J3/2.5,0)=0,1,ROUND(HR!J3/2.5,0))</f>
        <v>1</v>
      </c>
      <c r="P30" s="348">
        <f>ROUND(HR!K3/2.5,0)</f>
        <v>1</v>
      </c>
      <c r="Q30" s="348">
        <f>ROUND(HR!L3/2.5,0)</f>
        <v>1</v>
      </c>
      <c r="R30" s="348">
        <f>ROUND(HR!M3/2.5,0)</f>
        <v>1</v>
      </c>
      <c r="S30" s="348">
        <f>ROUND(HR!N3/2.5,0)</f>
        <v>1</v>
      </c>
      <c r="T30" s="354">
        <f>ROUND(HR!O3/2.5,0)</f>
        <v>1</v>
      </c>
      <c r="U30" s="348">
        <f>ROUND(HR!P3/2.5,0)</f>
        <v>1</v>
      </c>
      <c r="V30" s="348">
        <f>ROUND(HR!Q3/2.5,0)</f>
        <v>1</v>
      </c>
      <c r="W30" s="348">
        <f>ROUND(HR!R3/2.5,0)</f>
        <v>1</v>
      </c>
      <c r="X30" s="348">
        <f>ROUND(HR!S3/2.5,0)</f>
        <v>1</v>
      </c>
      <c r="Y30" s="348">
        <f>ROUND(HR!T3/2.5,0)</f>
        <v>1</v>
      </c>
      <c r="Z30" s="348">
        <f>ROUND(HR!U3/2.5,0)</f>
        <v>1</v>
      </c>
      <c r="AA30" s="348">
        <f>ROUND(HR!V3/2.5,0)</f>
        <v>2</v>
      </c>
      <c r="AB30" s="348">
        <f>ROUND(HR!W3/2.5,0)</f>
        <v>2</v>
      </c>
      <c r="AC30" s="348">
        <f>ROUND(HR!X3/2.5,0)</f>
        <v>2</v>
      </c>
      <c r="AD30" s="348">
        <f>ROUND(HR!Y3/2.5,0)</f>
        <v>2</v>
      </c>
      <c r="AE30" s="348">
        <f>ROUND(HR!Z3/2.5,0)</f>
        <v>2</v>
      </c>
      <c r="AF30" s="354">
        <f>ROUND(HR!AA3/2.5,0)</f>
        <v>2</v>
      </c>
      <c r="AG30" s="355">
        <f>ROUND(HR!AB3/2.5,0)</f>
        <v>2</v>
      </c>
      <c r="AH30" s="348">
        <f>ROUND(HR!AC3/2.5,0)</f>
        <v>2</v>
      </c>
      <c r="AI30" s="348">
        <f>ROUND(HR!AD3/2.5,0)</f>
        <v>2</v>
      </c>
      <c r="AJ30" s="348">
        <f>ROUND(HR!AE3/2.5,0)</f>
        <v>2</v>
      </c>
      <c r="AK30" s="348">
        <f>ROUND(HR!AF3/2.5,0)</f>
        <v>2</v>
      </c>
      <c r="AL30" s="348">
        <f>ROUND(HR!AG3/2.5,0)</f>
        <v>2</v>
      </c>
      <c r="AM30" s="348">
        <f>ROUND(HR!AH3/2.5,0)</f>
        <v>3</v>
      </c>
      <c r="AN30" s="348">
        <f>ROUND(HR!AI3/2.5,0)</f>
        <v>3</v>
      </c>
      <c r="AO30" s="348">
        <f>ROUND(HR!AJ3/2.5,0)</f>
        <v>3</v>
      </c>
      <c r="AP30" s="348">
        <f>ROUND(HR!AK3/2.5,0)</f>
        <v>3</v>
      </c>
      <c r="AQ30" s="348">
        <f>ROUND(HR!AL3/2.5,0)</f>
        <v>3</v>
      </c>
      <c r="AR30" s="354">
        <f>ROUND(HR!AM3/2.5,0)</f>
        <v>4</v>
      </c>
      <c r="AS30" s="348">
        <f>ROUND(HR!AN3/2.5,0)</f>
        <v>4</v>
      </c>
      <c r="AT30" s="348">
        <f>ROUND(HR!AO3/2.5,0)</f>
        <v>4</v>
      </c>
      <c r="AU30" s="348">
        <f>ROUND(HR!AP3/2.5,0)</f>
        <v>4</v>
      </c>
      <c r="AV30" s="348">
        <f>ROUND(HR!AQ3/2.5,0)</f>
        <v>4</v>
      </c>
      <c r="AW30" s="348">
        <f>ROUND(HR!AR3/2.5,0)</f>
        <v>5</v>
      </c>
      <c r="AX30" s="348">
        <f>ROUND(HR!AS3/2.5,0)</f>
        <v>5</v>
      </c>
      <c r="AY30" s="348">
        <f>ROUND(HR!AT3/2.5,0)</f>
        <v>5</v>
      </c>
      <c r="AZ30" s="348">
        <f>ROUND(HR!AU3/2.5,0)</f>
        <v>6</v>
      </c>
      <c r="BA30" s="348">
        <f>ROUND(HR!AV3/2.5,0)</f>
        <v>6</v>
      </c>
      <c r="BB30" s="348">
        <f>ROUND(HR!AW3/2.5,0)</f>
        <v>6</v>
      </c>
      <c r="BC30" s="348">
        <f>ROUND(HR!AX3/2.5,0)</f>
        <v>6</v>
      </c>
      <c r="BD30" s="354">
        <f>ROUND(HR!AY3/2.5,0)</f>
        <v>7</v>
      </c>
      <c r="BE30" s="348">
        <f>ROUND(HR!AZ3/2.5,0)</f>
        <v>7</v>
      </c>
      <c r="BF30" s="348">
        <f>ROUND(HR!BA3/2.5,0)</f>
        <v>8</v>
      </c>
      <c r="BG30" s="348">
        <f>ROUND(HR!BB3/2.5,0)</f>
        <v>8</v>
      </c>
      <c r="BH30" s="348">
        <f>ROUND(HR!BC3/2.5,0)</f>
        <v>8</v>
      </c>
      <c r="BI30" s="348">
        <f>ROUND(HR!BD3/2.5,0)</f>
        <v>9</v>
      </c>
      <c r="BJ30" s="348">
        <f>ROUND(HR!BE3/2.5,0)</f>
        <v>9</v>
      </c>
      <c r="BK30" s="348">
        <f>ROUND(HR!BF3/2.5,0)</f>
        <v>10</v>
      </c>
      <c r="BL30" s="348">
        <f>ROUND(HR!BG3/2.5,0)</f>
        <v>10</v>
      </c>
      <c r="BM30" s="348">
        <f>ROUND(HR!BH3/2.5,0)</f>
        <v>11</v>
      </c>
      <c r="BN30" s="348">
        <f>ROUND(HR!BI3/2.5,0)</f>
        <v>12</v>
      </c>
      <c r="BO30" s="348">
        <f>ROUND(HR!BJ3/2.5,0)</f>
        <v>12</v>
      </c>
      <c r="BP30" s="354">
        <f>ROUND(HR!BK3/2.5,0)</f>
        <v>13</v>
      </c>
    </row>
    <row r="31" spans="1:68">
      <c r="A31" s="50" t="s">
        <v>260</v>
      </c>
      <c r="B31" s="57"/>
      <c r="C31" s="58"/>
      <c r="D31" s="337"/>
      <c r="E31" s="64"/>
    </row>
    <row r="32" spans="1:68">
      <c r="A32" s="633" t="s">
        <v>212</v>
      </c>
      <c r="B32" s="634"/>
      <c r="C32" s="46" t="s">
        <v>77</v>
      </c>
      <c r="D32" s="341">
        <v>600</v>
      </c>
      <c r="E32" s="48" t="s">
        <v>78</v>
      </c>
      <c r="F32" s="39" t="s">
        <v>79</v>
      </c>
      <c r="G32" s="40">
        <v>2445.6099999999997</v>
      </c>
      <c r="H32" s="40">
        <v>2623.0599999999995</v>
      </c>
      <c r="I32" s="251">
        <f t="shared" ref="I32:AN32" si="0">I30*$D32</f>
        <v>600</v>
      </c>
      <c r="J32" s="251">
        <f t="shared" si="0"/>
        <v>600</v>
      </c>
      <c r="K32" s="251">
        <f t="shared" si="0"/>
        <v>600</v>
      </c>
      <c r="L32" s="251">
        <f t="shared" si="0"/>
        <v>600</v>
      </c>
      <c r="M32" s="251">
        <f t="shared" si="0"/>
        <v>600</v>
      </c>
      <c r="N32" s="251">
        <f t="shared" si="0"/>
        <v>600</v>
      </c>
      <c r="O32" s="251">
        <f t="shared" si="0"/>
        <v>600</v>
      </c>
      <c r="P32" s="251">
        <f t="shared" si="0"/>
        <v>600</v>
      </c>
      <c r="Q32" s="251">
        <f t="shared" si="0"/>
        <v>600</v>
      </c>
      <c r="R32" s="251">
        <f t="shared" si="0"/>
        <v>600</v>
      </c>
      <c r="S32" s="251">
        <f t="shared" si="0"/>
        <v>600</v>
      </c>
      <c r="T32" s="252">
        <f t="shared" si="0"/>
        <v>600</v>
      </c>
      <c r="U32" s="251">
        <f t="shared" si="0"/>
        <v>600</v>
      </c>
      <c r="V32" s="251">
        <f t="shared" si="0"/>
        <v>600</v>
      </c>
      <c r="W32" s="251">
        <f t="shared" si="0"/>
        <v>600</v>
      </c>
      <c r="X32" s="251">
        <f t="shared" si="0"/>
        <v>600</v>
      </c>
      <c r="Y32" s="251">
        <f t="shared" si="0"/>
        <v>600</v>
      </c>
      <c r="Z32" s="251">
        <f t="shared" si="0"/>
        <v>600</v>
      </c>
      <c r="AA32" s="251">
        <f t="shared" si="0"/>
        <v>1200</v>
      </c>
      <c r="AB32" s="251">
        <f t="shared" si="0"/>
        <v>1200</v>
      </c>
      <c r="AC32" s="251">
        <f t="shared" si="0"/>
        <v>1200</v>
      </c>
      <c r="AD32" s="251">
        <f t="shared" si="0"/>
        <v>1200</v>
      </c>
      <c r="AE32" s="251">
        <f t="shared" si="0"/>
        <v>1200</v>
      </c>
      <c r="AF32" s="252">
        <f t="shared" si="0"/>
        <v>1200</v>
      </c>
      <c r="AG32" s="262">
        <f t="shared" si="0"/>
        <v>1200</v>
      </c>
      <c r="AH32" s="251">
        <f t="shared" si="0"/>
        <v>1200</v>
      </c>
      <c r="AI32" s="251">
        <f t="shared" si="0"/>
        <v>1200</v>
      </c>
      <c r="AJ32" s="251">
        <f t="shared" si="0"/>
        <v>1200</v>
      </c>
      <c r="AK32" s="251">
        <f t="shared" si="0"/>
        <v>1200</v>
      </c>
      <c r="AL32" s="251">
        <f t="shared" si="0"/>
        <v>1200</v>
      </c>
      <c r="AM32" s="251">
        <f t="shared" si="0"/>
        <v>1800</v>
      </c>
      <c r="AN32" s="251">
        <f t="shared" si="0"/>
        <v>1800</v>
      </c>
      <c r="AO32" s="251">
        <f t="shared" ref="AO32:BP32" si="1">AO30*$D32</f>
        <v>1800</v>
      </c>
      <c r="AP32" s="251">
        <f t="shared" si="1"/>
        <v>1800</v>
      </c>
      <c r="AQ32" s="251">
        <f t="shared" si="1"/>
        <v>1800</v>
      </c>
      <c r="AR32" s="252">
        <f t="shared" si="1"/>
        <v>2400</v>
      </c>
      <c r="AS32" s="251">
        <f t="shared" si="1"/>
        <v>2400</v>
      </c>
      <c r="AT32" s="251">
        <f t="shared" si="1"/>
        <v>2400</v>
      </c>
      <c r="AU32" s="251">
        <f t="shared" si="1"/>
        <v>2400</v>
      </c>
      <c r="AV32" s="251">
        <f t="shared" si="1"/>
        <v>2400</v>
      </c>
      <c r="AW32" s="251">
        <f t="shared" si="1"/>
        <v>3000</v>
      </c>
      <c r="AX32" s="251">
        <f t="shared" si="1"/>
        <v>3000</v>
      </c>
      <c r="AY32" s="251">
        <f t="shared" si="1"/>
        <v>3000</v>
      </c>
      <c r="AZ32" s="251">
        <f t="shared" si="1"/>
        <v>3600</v>
      </c>
      <c r="BA32" s="251">
        <f t="shared" si="1"/>
        <v>3600</v>
      </c>
      <c r="BB32" s="251">
        <f t="shared" si="1"/>
        <v>3600</v>
      </c>
      <c r="BC32" s="251">
        <f t="shared" si="1"/>
        <v>3600</v>
      </c>
      <c r="BD32" s="252">
        <f t="shared" si="1"/>
        <v>4200</v>
      </c>
      <c r="BE32" s="251">
        <f t="shared" si="1"/>
        <v>4200</v>
      </c>
      <c r="BF32" s="251">
        <f t="shared" si="1"/>
        <v>4800</v>
      </c>
      <c r="BG32" s="251">
        <f t="shared" si="1"/>
        <v>4800</v>
      </c>
      <c r="BH32" s="251">
        <f t="shared" si="1"/>
        <v>4800</v>
      </c>
      <c r="BI32" s="251">
        <f t="shared" si="1"/>
        <v>5400</v>
      </c>
      <c r="BJ32" s="251">
        <f t="shared" si="1"/>
        <v>5400</v>
      </c>
      <c r="BK32" s="251">
        <f t="shared" si="1"/>
        <v>6000</v>
      </c>
      <c r="BL32" s="251">
        <f t="shared" si="1"/>
        <v>6000</v>
      </c>
      <c r="BM32" s="251">
        <f t="shared" si="1"/>
        <v>6600</v>
      </c>
      <c r="BN32" s="251">
        <f t="shared" si="1"/>
        <v>7200</v>
      </c>
      <c r="BO32" s="251">
        <f t="shared" si="1"/>
        <v>7200</v>
      </c>
      <c r="BP32" s="252">
        <f t="shared" si="1"/>
        <v>7800</v>
      </c>
    </row>
    <row r="33" spans="1:68">
      <c r="A33" s="633" t="s">
        <v>213</v>
      </c>
      <c r="B33" s="634"/>
      <c r="C33" s="46" t="s">
        <v>77</v>
      </c>
      <c r="D33" s="341">
        <v>0</v>
      </c>
      <c r="E33" s="48" t="s">
        <v>78</v>
      </c>
      <c r="I33" s="251">
        <f>IF(I30&gt;0,I30*D33,0)</f>
        <v>0</v>
      </c>
      <c r="J33" s="251">
        <f t="shared" ref="J33:BO33" si="2">IF(J30&gt;I30,(J30-I30)*$D$33,0)</f>
        <v>0</v>
      </c>
      <c r="K33" s="251">
        <f t="shared" si="2"/>
        <v>0</v>
      </c>
      <c r="L33" s="251">
        <f t="shared" si="2"/>
        <v>0</v>
      </c>
      <c r="M33" s="251">
        <f t="shared" si="2"/>
        <v>0</v>
      </c>
      <c r="N33" s="251">
        <f t="shared" si="2"/>
        <v>0</v>
      </c>
      <c r="O33" s="251">
        <f t="shared" si="2"/>
        <v>0</v>
      </c>
      <c r="P33" s="251">
        <f t="shared" si="2"/>
        <v>0</v>
      </c>
      <c r="Q33" s="251">
        <f t="shared" si="2"/>
        <v>0</v>
      </c>
      <c r="R33" s="251">
        <f t="shared" si="2"/>
        <v>0</v>
      </c>
      <c r="S33" s="251">
        <f t="shared" si="2"/>
        <v>0</v>
      </c>
      <c r="T33" s="252">
        <f t="shared" si="2"/>
        <v>0</v>
      </c>
      <c r="U33" s="251">
        <f t="shared" si="2"/>
        <v>0</v>
      </c>
      <c r="V33" s="251">
        <f t="shared" si="2"/>
        <v>0</v>
      </c>
      <c r="W33" s="251">
        <f t="shared" si="2"/>
        <v>0</v>
      </c>
      <c r="X33" s="251">
        <f t="shared" si="2"/>
        <v>0</v>
      </c>
      <c r="Y33" s="251">
        <f t="shared" si="2"/>
        <v>0</v>
      </c>
      <c r="Z33" s="251">
        <f t="shared" si="2"/>
        <v>0</v>
      </c>
      <c r="AA33" s="251">
        <f t="shared" si="2"/>
        <v>0</v>
      </c>
      <c r="AB33" s="251">
        <f t="shared" si="2"/>
        <v>0</v>
      </c>
      <c r="AC33" s="251">
        <f t="shared" si="2"/>
        <v>0</v>
      </c>
      <c r="AD33" s="251">
        <f t="shared" si="2"/>
        <v>0</v>
      </c>
      <c r="AE33" s="251">
        <f t="shared" si="2"/>
        <v>0</v>
      </c>
      <c r="AF33" s="251">
        <f t="shared" si="2"/>
        <v>0</v>
      </c>
      <c r="AG33" s="251">
        <f t="shared" si="2"/>
        <v>0</v>
      </c>
      <c r="AH33" s="251">
        <f t="shared" si="2"/>
        <v>0</v>
      </c>
      <c r="AI33" s="251">
        <f t="shared" si="2"/>
        <v>0</v>
      </c>
      <c r="AJ33" s="251">
        <f t="shared" si="2"/>
        <v>0</v>
      </c>
      <c r="AK33" s="251">
        <f t="shared" si="2"/>
        <v>0</v>
      </c>
      <c r="AL33" s="251">
        <f t="shared" si="2"/>
        <v>0</v>
      </c>
      <c r="AM33" s="251">
        <f t="shared" si="2"/>
        <v>0</v>
      </c>
      <c r="AN33" s="251">
        <f t="shared" si="2"/>
        <v>0</v>
      </c>
      <c r="AO33" s="251">
        <f t="shared" si="2"/>
        <v>0</v>
      </c>
      <c r="AP33" s="251">
        <f t="shared" si="2"/>
        <v>0</v>
      </c>
      <c r="AQ33" s="251">
        <f t="shared" si="2"/>
        <v>0</v>
      </c>
      <c r="AR33" s="252">
        <f t="shared" si="2"/>
        <v>0</v>
      </c>
      <c r="AS33" s="251">
        <f t="shared" si="2"/>
        <v>0</v>
      </c>
      <c r="AT33" s="251">
        <f t="shared" si="2"/>
        <v>0</v>
      </c>
      <c r="AU33" s="251">
        <f t="shared" si="2"/>
        <v>0</v>
      </c>
      <c r="AV33" s="251">
        <f t="shared" si="2"/>
        <v>0</v>
      </c>
      <c r="AW33" s="251">
        <f t="shared" si="2"/>
        <v>0</v>
      </c>
      <c r="AX33" s="251">
        <f t="shared" si="2"/>
        <v>0</v>
      </c>
      <c r="AY33" s="251">
        <f t="shared" si="2"/>
        <v>0</v>
      </c>
      <c r="AZ33" s="251">
        <f t="shared" si="2"/>
        <v>0</v>
      </c>
      <c r="BA33" s="251">
        <f t="shared" si="2"/>
        <v>0</v>
      </c>
      <c r="BB33" s="251">
        <f t="shared" si="2"/>
        <v>0</v>
      </c>
      <c r="BC33" s="251">
        <f t="shared" si="2"/>
        <v>0</v>
      </c>
      <c r="BD33" s="252">
        <f t="shared" si="2"/>
        <v>0</v>
      </c>
      <c r="BE33" s="251">
        <f t="shared" si="2"/>
        <v>0</v>
      </c>
      <c r="BF33" s="251">
        <f t="shared" si="2"/>
        <v>0</v>
      </c>
      <c r="BG33" s="251">
        <f t="shared" si="2"/>
        <v>0</v>
      </c>
      <c r="BH33" s="251">
        <f t="shared" si="2"/>
        <v>0</v>
      </c>
      <c r="BI33" s="251">
        <f t="shared" si="2"/>
        <v>0</v>
      </c>
      <c r="BJ33" s="251">
        <f t="shared" si="2"/>
        <v>0</v>
      </c>
      <c r="BK33" s="251">
        <f t="shared" si="2"/>
        <v>0</v>
      </c>
      <c r="BL33" s="251">
        <f t="shared" si="2"/>
        <v>0</v>
      </c>
      <c r="BM33" s="251">
        <f t="shared" si="2"/>
        <v>0</v>
      </c>
      <c r="BN33" s="251">
        <f t="shared" si="2"/>
        <v>0</v>
      </c>
      <c r="BO33" s="251">
        <f t="shared" si="2"/>
        <v>0</v>
      </c>
      <c r="BP33" s="252">
        <f>IF(BP30&gt;BO30,(BP30-BO30)*$D$33,0)</f>
        <v>0</v>
      </c>
    </row>
    <row r="34" spans="1:68">
      <c r="A34" s="50"/>
      <c r="B34" s="51"/>
      <c r="C34" s="52" t="s">
        <v>80</v>
      </c>
      <c r="D34" s="341">
        <v>325</v>
      </c>
      <c r="E34" s="63" t="s">
        <v>78</v>
      </c>
      <c r="G34" s="40">
        <f>$G$30*D34</f>
        <v>2275</v>
      </c>
      <c r="H34" s="40">
        <f>$H$30*D34</f>
        <v>1300</v>
      </c>
      <c r="I34" s="251">
        <f>I30*$D$34</f>
        <v>325</v>
      </c>
      <c r="J34" s="251">
        <f t="shared" ref="J34:T34" si="3">J30*$D$34</f>
        <v>325</v>
      </c>
      <c r="K34" s="251">
        <f t="shared" si="3"/>
        <v>325</v>
      </c>
      <c r="L34" s="251">
        <f t="shared" si="3"/>
        <v>325</v>
      </c>
      <c r="M34" s="251">
        <f t="shared" si="3"/>
        <v>325</v>
      </c>
      <c r="N34" s="251">
        <f t="shared" si="3"/>
        <v>325</v>
      </c>
      <c r="O34" s="251">
        <f t="shared" si="3"/>
        <v>325</v>
      </c>
      <c r="P34" s="251">
        <f t="shared" si="3"/>
        <v>325</v>
      </c>
      <c r="Q34" s="251">
        <f t="shared" si="3"/>
        <v>325</v>
      </c>
      <c r="R34" s="251">
        <f t="shared" si="3"/>
        <v>325</v>
      </c>
      <c r="S34" s="251">
        <f t="shared" si="3"/>
        <v>325</v>
      </c>
      <c r="T34" s="252">
        <f t="shared" si="3"/>
        <v>325</v>
      </c>
      <c r="U34" s="251">
        <f>U30*$D$34</f>
        <v>325</v>
      </c>
      <c r="V34" s="251">
        <f t="shared" ref="V34:AF34" si="4">V30*$D$34</f>
        <v>325</v>
      </c>
      <c r="W34" s="251">
        <f t="shared" si="4"/>
        <v>325</v>
      </c>
      <c r="X34" s="251">
        <f t="shared" si="4"/>
        <v>325</v>
      </c>
      <c r="Y34" s="251">
        <f t="shared" si="4"/>
        <v>325</v>
      </c>
      <c r="Z34" s="251">
        <f t="shared" si="4"/>
        <v>325</v>
      </c>
      <c r="AA34" s="251">
        <f t="shared" si="4"/>
        <v>650</v>
      </c>
      <c r="AB34" s="251">
        <f t="shared" si="4"/>
        <v>650</v>
      </c>
      <c r="AC34" s="251">
        <f t="shared" si="4"/>
        <v>650</v>
      </c>
      <c r="AD34" s="251">
        <f t="shared" si="4"/>
        <v>650</v>
      </c>
      <c r="AE34" s="251">
        <f t="shared" si="4"/>
        <v>650</v>
      </c>
      <c r="AF34" s="252">
        <f t="shared" si="4"/>
        <v>650</v>
      </c>
      <c r="AG34" s="262">
        <f>AG30*$D$34</f>
        <v>650</v>
      </c>
      <c r="AH34" s="251">
        <f t="shared" ref="AH34:AR34" si="5">AH30*$D$34</f>
        <v>650</v>
      </c>
      <c r="AI34" s="251">
        <f t="shared" si="5"/>
        <v>650</v>
      </c>
      <c r="AJ34" s="251">
        <f t="shared" si="5"/>
        <v>650</v>
      </c>
      <c r="AK34" s="251">
        <f t="shared" si="5"/>
        <v>650</v>
      </c>
      <c r="AL34" s="251">
        <f t="shared" si="5"/>
        <v>650</v>
      </c>
      <c r="AM34" s="251">
        <f t="shared" si="5"/>
        <v>975</v>
      </c>
      <c r="AN34" s="251">
        <f t="shared" si="5"/>
        <v>975</v>
      </c>
      <c r="AO34" s="251">
        <f t="shared" si="5"/>
        <v>975</v>
      </c>
      <c r="AP34" s="251">
        <f t="shared" si="5"/>
        <v>975</v>
      </c>
      <c r="AQ34" s="251">
        <f t="shared" si="5"/>
        <v>975</v>
      </c>
      <c r="AR34" s="252">
        <f t="shared" si="5"/>
        <v>1300</v>
      </c>
      <c r="AS34" s="251">
        <f>AS30*$D$34</f>
        <v>1300</v>
      </c>
      <c r="AT34" s="251">
        <f t="shared" ref="AT34:BD34" si="6">AT30*$D$34</f>
        <v>1300</v>
      </c>
      <c r="AU34" s="251">
        <f t="shared" si="6"/>
        <v>1300</v>
      </c>
      <c r="AV34" s="251">
        <f t="shared" si="6"/>
        <v>1300</v>
      </c>
      <c r="AW34" s="251">
        <f t="shared" si="6"/>
        <v>1625</v>
      </c>
      <c r="AX34" s="251">
        <f t="shared" si="6"/>
        <v>1625</v>
      </c>
      <c r="AY34" s="251">
        <f t="shared" si="6"/>
        <v>1625</v>
      </c>
      <c r="AZ34" s="251">
        <f t="shared" si="6"/>
        <v>1950</v>
      </c>
      <c r="BA34" s="251">
        <f t="shared" si="6"/>
        <v>1950</v>
      </c>
      <c r="BB34" s="251">
        <f t="shared" si="6"/>
        <v>1950</v>
      </c>
      <c r="BC34" s="251">
        <f t="shared" si="6"/>
        <v>1950</v>
      </c>
      <c r="BD34" s="252">
        <f t="shared" si="6"/>
        <v>2275</v>
      </c>
      <c r="BE34" s="251">
        <f>BE30*$D$34</f>
        <v>2275</v>
      </c>
      <c r="BF34" s="251">
        <f t="shared" ref="BF34:BP34" si="7">BF30*$D$34</f>
        <v>2600</v>
      </c>
      <c r="BG34" s="251">
        <f t="shared" si="7"/>
        <v>2600</v>
      </c>
      <c r="BH34" s="251">
        <f t="shared" si="7"/>
        <v>2600</v>
      </c>
      <c r="BI34" s="251">
        <f t="shared" si="7"/>
        <v>2925</v>
      </c>
      <c r="BJ34" s="251">
        <f t="shared" si="7"/>
        <v>2925</v>
      </c>
      <c r="BK34" s="251">
        <f t="shared" si="7"/>
        <v>3250</v>
      </c>
      <c r="BL34" s="251">
        <f t="shared" si="7"/>
        <v>3250</v>
      </c>
      <c r="BM34" s="251">
        <f t="shared" si="7"/>
        <v>3575</v>
      </c>
      <c r="BN34" s="251">
        <f t="shared" si="7"/>
        <v>3900</v>
      </c>
      <c r="BO34" s="251">
        <f t="shared" si="7"/>
        <v>3900</v>
      </c>
      <c r="BP34" s="252">
        <f t="shared" si="7"/>
        <v>4225</v>
      </c>
    </row>
    <row r="35" spans="1:68">
      <c r="A35" s="44"/>
      <c r="B35" s="45"/>
      <c r="C35" s="46" t="s">
        <v>81</v>
      </c>
      <c r="D35" s="341">
        <v>400</v>
      </c>
      <c r="E35" s="48" t="s">
        <v>102</v>
      </c>
      <c r="G35" s="40">
        <f>$G$30*D35</f>
        <v>2800</v>
      </c>
      <c r="H35" s="40">
        <f t="shared" ref="H35:H36" si="8">$H$30*D35</f>
        <v>1600</v>
      </c>
      <c r="I35" s="251">
        <f>I30*$D$35/12</f>
        <v>33.333333333333336</v>
      </c>
      <c r="J35" s="251">
        <f t="shared" ref="J35:T35" si="9">J30*$D$35/12</f>
        <v>33.333333333333336</v>
      </c>
      <c r="K35" s="251">
        <f t="shared" si="9"/>
        <v>33.333333333333336</v>
      </c>
      <c r="L35" s="251">
        <f t="shared" si="9"/>
        <v>33.333333333333336</v>
      </c>
      <c r="M35" s="251">
        <f t="shared" si="9"/>
        <v>33.333333333333336</v>
      </c>
      <c r="N35" s="251">
        <f t="shared" si="9"/>
        <v>33.333333333333336</v>
      </c>
      <c r="O35" s="251">
        <f t="shared" si="9"/>
        <v>33.333333333333336</v>
      </c>
      <c r="P35" s="251">
        <f t="shared" si="9"/>
        <v>33.333333333333336</v>
      </c>
      <c r="Q35" s="251">
        <f t="shared" si="9"/>
        <v>33.333333333333336</v>
      </c>
      <c r="R35" s="251">
        <f t="shared" si="9"/>
        <v>33.333333333333336</v>
      </c>
      <c r="S35" s="251">
        <f t="shared" si="9"/>
        <v>33.333333333333336</v>
      </c>
      <c r="T35" s="252">
        <f t="shared" si="9"/>
        <v>33.333333333333336</v>
      </c>
      <c r="U35" s="251">
        <f>U30*$D$35/12</f>
        <v>33.333333333333336</v>
      </c>
      <c r="V35" s="251">
        <f t="shared" ref="V35:AF35" si="10">V30*$D$35/12</f>
        <v>33.333333333333336</v>
      </c>
      <c r="W35" s="251">
        <f t="shared" si="10"/>
        <v>33.333333333333336</v>
      </c>
      <c r="X35" s="251">
        <f t="shared" si="10"/>
        <v>33.333333333333336</v>
      </c>
      <c r="Y35" s="251">
        <f t="shared" si="10"/>
        <v>33.333333333333336</v>
      </c>
      <c r="Z35" s="251">
        <f t="shared" si="10"/>
        <v>33.333333333333336</v>
      </c>
      <c r="AA35" s="251">
        <f t="shared" si="10"/>
        <v>66.666666666666671</v>
      </c>
      <c r="AB35" s="251">
        <f t="shared" si="10"/>
        <v>66.666666666666671</v>
      </c>
      <c r="AC35" s="251">
        <f t="shared" si="10"/>
        <v>66.666666666666671</v>
      </c>
      <c r="AD35" s="251">
        <f t="shared" si="10"/>
        <v>66.666666666666671</v>
      </c>
      <c r="AE35" s="251">
        <f t="shared" si="10"/>
        <v>66.666666666666671</v>
      </c>
      <c r="AF35" s="252">
        <f t="shared" si="10"/>
        <v>66.666666666666671</v>
      </c>
      <c r="AG35" s="262">
        <f>AG30*$D$35/12</f>
        <v>66.666666666666671</v>
      </c>
      <c r="AH35" s="251">
        <f t="shared" ref="AH35:AR35" si="11">AH30*$D$35/12</f>
        <v>66.666666666666671</v>
      </c>
      <c r="AI35" s="251">
        <f t="shared" si="11"/>
        <v>66.666666666666671</v>
      </c>
      <c r="AJ35" s="251">
        <f t="shared" si="11"/>
        <v>66.666666666666671</v>
      </c>
      <c r="AK35" s="251">
        <f t="shared" si="11"/>
        <v>66.666666666666671</v>
      </c>
      <c r="AL35" s="251">
        <f t="shared" si="11"/>
        <v>66.666666666666671</v>
      </c>
      <c r="AM35" s="251">
        <f t="shared" si="11"/>
        <v>100</v>
      </c>
      <c r="AN35" s="251">
        <f t="shared" si="11"/>
        <v>100</v>
      </c>
      <c r="AO35" s="251">
        <f t="shared" si="11"/>
        <v>100</v>
      </c>
      <c r="AP35" s="251">
        <f t="shared" si="11"/>
        <v>100</v>
      </c>
      <c r="AQ35" s="251">
        <f t="shared" si="11"/>
        <v>100</v>
      </c>
      <c r="AR35" s="252">
        <f t="shared" si="11"/>
        <v>133.33333333333334</v>
      </c>
      <c r="AS35" s="251">
        <f>AS30*$D$35/12</f>
        <v>133.33333333333334</v>
      </c>
      <c r="AT35" s="251">
        <f t="shared" ref="AT35:BD35" si="12">AT30*$D$35/12</f>
        <v>133.33333333333334</v>
      </c>
      <c r="AU35" s="251">
        <f t="shared" si="12"/>
        <v>133.33333333333334</v>
      </c>
      <c r="AV35" s="251">
        <f t="shared" si="12"/>
        <v>133.33333333333334</v>
      </c>
      <c r="AW35" s="251">
        <f t="shared" si="12"/>
        <v>166.66666666666666</v>
      </c>
      <c r="AX35" s="251">
        <f t="shared" si="12"/>
        <v>166.66666666666666</v>
      </c>
      <c r="AY35" s="251">
        <f t="shared" si="12"/>
        <v>166.66666666666666</v>
      </c>
      <c r="AZ35" s="251">
        <f t="shared" si="12"/>
        <v>200</v>
      </c>
      <c r="BA35" s="251">
        <f t="shared" si="12"/>
        <v>200</v>
      </c>
      <c r="BB35" s="251">
        <f t="shared" si="12"/>
        <v>200</v>
      </c>
      <c r="BC35" s="251">
        <f t="shared" si="12"/>
        <v>200</v>
      </c>
      <c r="BD35" s="252">
        <f t="shared" si="12"/>
        <v>233.33333333333334</v>
      </c>
      <c r="BE35" s="251">
        <f>BE30*$D$35/12</f>
        <v>233.33333333333334</v>
      </c>
      <c r="BF35" s="251">
        <f t="shared" ref="BF35:BP35" si="13">BF30*$D$35/12</f>
        <v>266.66666666666669</v>
      </c>
      <c r="BG35" s="251">
        <f t="shared" si="13"/>
        <v>266.66666666666669</v>
      </c>
      <c r="BH35" s="251">
        <f t="shared" si="13"/>
        <v>266.66666666666669</v>
      </c>
      <c r="BI35" s="251">
        <f t="shared" si="13"/>
        <v>300</v>
      </c>
      <c r="BJ35" s="251">
        <f t="shared" si="13"/>
        <v>300</v>
      </c>
      <c r="BK35" s="251">
        <f t="shared" si="13"/>
        <v>333.33333333333331</v>
      </c>
      <c r="BL35" s="251">
        <f t="shared" si="13"/>
        <v>333.33333333333331</v>
      </c>
      <c r="BM35" s="251">
        <f t="shared" si="13"/>
        <v>366.66666666666669</v>
      </c>
      <c r="BN35" s="251">
        <f t="shared" si="13"/>
        <v>400</v>
      </c>
      <c r="BO35" s="251">
        <f t="shared" si="13"/>
        <v>400</v>
      </c>
      <c r="BP35" s="252">
        <f t="shared" si="13"/>
        <v>433.33333333333331</v>
      </c>
    </row>
    <row r="36" spans="1:68">
      <c r="A36" s="50"/>
      <c r="B36" s="51"/>
      <c r="C36" s="52" t="s">
        <v>82</v>
      </c>
      <c r="D36" s="341">
        <v>75</v>
      </c>
      <c r="E36" s="63" t="s">
        <v>78</v>
      </c>
      <c r="G36" s="40">
        <f>$G$30*D36</f>
        <v>525</v>
      </c>
      <c r="H36" s="40">
        <f t="shared" si="8"/>
        <v>300</v>
      </c>
      <c r="I36" s="251">
        <f>I30*$D$36</f>
        <v>75</v>
      </c>
      <c r="J36" s="251">
        <f t="shared" ref="J36:T36" si="14">J30*$D$36</f>
        <v>75</v>
      </c>
      <c r="K36" s="251">
        <f t="shared" si="14"/>
        <v>75</v>
      </c>
      <c r="L36" s="251">
        <f t="shared" si="14"/>
        <v>75</v>
      </c>
      <c r="M36" s="251">
        <f t="shared" si="14"/>
        <v>75</v>
      </c>
      <c r="N36" s="251">
        <f t="shared" si="14"/>
        <v>75</v>
      </c>
      <c r="O36" s="251">
        <f t="shared" si="14"/>
        <v>75</v>
      </c>
      <c r="P36" s="251">
        <f t="shared" si="14"/>
        <v>75</v>
      </c>
      <c r="Q36" s="251">
        <f t="shared" si="14"/>
        <v>75</v>
      </c>
      <c r="R36" s="251">
        <f t="shared" si="14"/>
        <v>75</v>
      </c>
      <c r="S36" s="251">
        <f t="shared" si="14"/>
        <v>75</v>
      </c>
      <c r="T36" s="252">
        <f t="shared" si="14"/>
        <v>75</v>
      </c>
      <c r="U36" s="251">
        <f>U30*$D$36</f>
        <v>75</v>
      </c>
      <c r="V36" s="251">
        <f t="shared" ref="V36:AF36" si="15">V30*$D$36</f>
        <v>75</v>
      </c>
      <c r="W36" s="251">
        <f t="shared" si="15"/>
        <v>75</v>
      </c>
      <c r="X36" s="251">
        <f t="shared" si="15"/>
        <v>75</v>
      </c>
      <c r="Y36" s="251">
        <f t="shared" si="15"/>
        <v>75</v>
      </c>
      <c r="Z36" s="251">
        <f t="shared" si="15"/>
        <v>75</v>
      </c>
      <c r="AA36" s="251">
        <f t="shared" si="15"/>
        <v>150</v>
      </c>
      <c r="AB36" s="251">
        <f t="shared" si="15"/>
        <v>150</v>
      </c>
      <c r="AC36" s="251">
        <f t="shared" si="15"/>
        <v>150</v>
      </c>
      <c r="AD36" s="251">
        <f t="shared" si="15"/>
        <v>150</v>
      </c>
      <c r="AE36" s="251">
        <f t="shared" si="15"/>
        <v>150</v>
      </c>
      <c r="AF36" s="252">
        <f t="shared" si="15"/>
        <v>150</v>
      </c>
      <c r="AG36" s="262">
        <f>AG30*$D$36</f>
        <v>150</v>
      </c>
      <c r="AH36" s="251">
        <f t="shared" ref="AH36:AR36" si="16">AH30*$D$36</f>
        <v>150</v>
      </c>
      <c r="AI36" s="251">
        <f t="shared" si="16"/>
        <v>150</v>
      </c>
      <c r="AJ36" s="251">
        <f t="shared" si="16"/>
        <v>150</v>
      </c>
      <c r="AK36" s="251">
        <f t="shared" si="16"/>
        <v>150</v>
      </c>
      <c r="AL36" s="251">
        <f t="shared" si="16"/>
        <v>150</v>
      </c>
      <c r="AM36" s="251">
        <f t="shared" si="16"/>
        <v>225</v>
      </c>
      <c r="AN36" s="251">
        <f t="shared" si="16"/>
        <v>225</v>
      </c>
      <c r="AO36" s="251">
        <f t="shared" si="16"/>
        <v>225</v>
      </c>
      <c r="AP36" s="251">
        <f t="shared" si="16"/>
        <v>225</v>
      </c>
      <c r="AQ36" s="251">
        <f t="shared" si="16"/>
        <v>225</v>
      </c>
      <c r="AR36" s="252">
        <f t="shared" si="16"/>
        <v>300</v>
      </c>
      <c r="AS36" s="251">
        <f>AS30*$D$36</f>
        <v>300</v>
      </c>
      <c r="AT36" s="251">
        <f t="shared" ref="AT36:BD36" si="17">AT30*$D$36</f>
        <v>300</v>
      </c>
      <c r="AU36" s="251">
        <f t="shared" si="17"/>
        <v>300</v>
      </c>
      <c r="AV36" s="251">
        <f t="shared" si="17"/>
        <v>300</v>
      </c>
      <c r="AW36" s="251">
        <f t="shared" si="17"/>
        <v>375</v>
      </c>
      <c r="AX36" s="251">
        <f t="shared" si="17"/>
        <v>375</v>
      </c>
      <c r="AY36" s="251">
        <f t="shared" si="17"/>
        <v>375</v>
      </c>
      <c r="AZ36" s="251">
        <f t="shared" si="17"/>
        <v>450</v>
      </c>
      <c r="BA36" s="251">
        <f t="shared" si="17"/>
        <v>450</v>
      </c>
      <c r="BB36" s="251">
        <f t="shared" si="17"/>
        <v>450</v>
      </c>
      <c r="BC36" s="251">
        <f t="shared" si="17"/>
        <v>450</v>
      </c>
      <c r="BD36" s="252">
        <f t="shared" si="17"/>
        <v>525</v>
      </c>
      <c r="BE36" s="251">
        <f>BE30*$D$36</f>
        <v>525</v>
      </c>
      <c r="BF36" s="251">
        <f t="shared" ref="BF36:BP36" si="18">BF30*$D$36</f>
        <v>600</v>
      </c>
      <c r="BG36" s="251">
        <f t="shared" si="18"/>
        <v>600</v>
      </c>
      <c r="BH36" s="251">
        <f t="shared" si="18"/>
        <v>600</v>
      </c>
      <c r="BI36" s="251">
        <f t="shared" si="18"/>
        <v>675</v>
      </c>
      <c r="BJ36" s="251">
        <f t="shared" si="18"/>
        <v>675</v>
      </c>
      <c r="BK36" s="251">
        <f t="shared" si="18"/>
        <v>750</v>
      </c>
      <c r="BL36" s="251">
        <f t="shared" si="18"/>
        <v>750</v>
      </c>
      <c r="BM36" s="251">
        <f t="shared" si="18"/>
        <v>825</v>
      </c>
      <c r="BN36" s="251">
        <f t="shared" si="18"/>
        <v>900</v>
      </c>
      <c r="BO36" s="251">
        <f t="shared" si="18"/>
        <v>900</v>
      </c>
      <c r="BP36" s="252">
        <f t="shared" si="18"/>
        <v>975</v>
      </c>
    </row>
    <row r="37" spans="1:68">
      <c r="A37" s="44"/>
      <c r="B37" s="45"/>
      <c r="C37" s="46"/>
      <c r="D37" s="340"/>
      <c r="E37" s="48"/>
      <c r="G37" s="40">
        <f>SUM(G32:G36)</f>
        <v>8045.61</v>
      </c>
      <c r="H37" s="40">
        <f t="shared" ref="H37:T37" si="19">SUM(H32:H36)</f>
        <v>5823.0599999999995</v>
      </c>
      <c r="I37" s="253">
        <f t="shared" si="19"/>
        <v>1033.3333333333335</v>
      </c>
      <c r="J37" s="253">
        <f t="shared" si="19"/>
        <v>1033.3333333333335</v>
      </c>
      <c r="K37" s="253">
        <f t="shared" si="19"/>
        <v>1033.3333333333335</v>
      </c>
      <c r="L37" s="253">
        <f t="shared" si="19"/>
        <v>1033.3333333333335</v>
      </c>
      <c r="M37" s="253">
        <f t="shared" si="19"/>
        <v>1033.3333333333335</v>
      </c>
      <c r="N37" s="253">
        <f t="shared" si="19"/>
        <v>1033.3333333333335</v>
      </c>
      <c r="O37" s="253">
        <f t="shared" si="19"/>
        <v>1033.3333333333335</v>
      </c>
      <c r="P37" s="253">
        <f t="shared" si="19"/>
        <v>1033.3333333333335</v>
      </c>
      <c r="Q37" s="253">
        <f t="shared" si="19"/>
        <v>1033.3333333333335</v>
      </c>
      <c r="R37" s="253">
        <f t="shared" si="19"/>
        <v>1033.3333333333335</v>
      </c>
      <c r="S37" s="253">
        <f t="shared" si="19"/>
        <v>1033.3333333333335</v>
      </c>
      <c r="T37" s="254">
        <f t="shared" si="19"/>
        <v>1033.3333333333335</v>
      </c>
      <c r="U37" s="253">
        <f t="shared" ref="U37:AF37" si="20">SUM(U32:U36)</f>
        <v>1033.3333333333335</v>
      </c>
      <c r="V37" s="253">
        <f t="shared" si="20"/>
        <v>1033.3333333333335</v>
      </c>
      <c r="W37" s="253">
        <f t="shared" si="20"/>
        <v>1033.3333333333335</v>
      </c>
      <c r="X37" s="253">
        <f t="shared" si="20"/>
        <v>1033.3333333333335</v>
      </c>
      <c r="Y37" s="253">
        <f t="shared" si="20"/>
        <v>1033.3333333333335</v>
      </c>
      <c r="Z37" s="253">
        <f t="shared" si="20"/>
        <v>1033.3333333333335</v>
      </c>
      <c r="AA37" s="253">
        <f t="shared" si="20"/>
        <v>2066.666666666667</v>
      </c>
      <c r="AB37" s="253">
        <f t="shared" si="20"/>
        <v>2066.666666666667</v>
      </c>
      <c r="AC37" s="253">
        <f t="shared" si="20"/>
        <v>2066.666666666667</v>
      </c>
      <c r="AD37" s="253">
        <f t="shared" si="20"/>
        <v>2066.666666666667</v>
      </c>
      <c r="AE37" s="253">
        <f t="shared" si="20"/>
        <v>2066.666666666667</v>
      </c>
      <c r="AF37" s="254">
        <f t="shared" si="20"/>
        <v>2066.666666666667</v>
      </c>
      <c r="AG37" s="263">
        <f t="shared" ref="AG37:AR37" si="21">SUM(AG32:AG36)</f>
        <v>2066.666666666667</v>
      </c>
      <c r="AH37" s="253">
        <f t="shared" si="21"/>
        <v>2066.666666666667</v>
      </c>
      <c r="AI37" s="253">
        <f t="shared" si="21"/>
        <v>2066.666666666667</v>
      </c>
      <c r="AJ37" s="253">
        <f t="shared" si="21"/>
        <v>2066.666666666667</v>
      </c>
      <c r="AK37" s="253">
        <f t="shared" si="21"/>
        <v>2066.666666666667</v>
      </c>
      <c r="AL37" s="253">
        <f t="shared" si="21"/>
        <v>2066.666666666667</v>
      </c>
      <c r="AM37" s="253">
        <f t="shared" si="21"/>
        <v>3100</v>
      </c>
      <c r="AN37" s="253">
        <f t="shared" si="21"/>
        <v>3100</v>
      </c>
      <c r="AO37" s="253">
        <f t="shared" si="21"/>
        <v>3100</v>
      </c>
      <c r="AP37" s="253">
        <f t="shared" si="21"/>
        <v>3100</v>
      </c>
      <c r="AQ37" s="253">
        <f t="shared" si="21"/>
        <v>3100</v>
      </c>
      <c r="AR37" s="254">
        <f t="shared" si="21"/>
        <v>4133.3333333333339</v>
      </c>
      <c r="AS37" s="253">
        <f t="shared" ref="AS37:BD37" si="22">SUM(AS32:AS36)</f>
        <v>4133.3333333333339</v>
      </c>
      <c r="AT37" s="253">
        <f t="shared" si="22"/>
        <v>4133.3333333333339</v>
      </c>
      <c r="AU37" s="253">
        <f t="shared" si="22"/>
        <v>4133.3333333333339</v>
      </c>
      <c r="AV37" s="253">
        <f t="shared" si="22"/>
        <v>4133.3333333333339</v>
      </c>
      <c r="AW37" s="253">
        <f t="shared" si="22"/>
        <v>5166.666666666667</v>
      </c>
      <c r="AX37" s="253">
        <f t="shared" si="22"/>
        <v>5166.666666666667</v>
      </c>
      <c r="AY37" s="253">
        <f t="shared" si="22"/>
        <v>5166.666666666667</v>
      </c>
      <c r="AZ37" s="253">
        <f t="shared" si="22"/>
        <v>6200</v>
      </c>
      <c r="BA37" s="253">
        <f t="shared" si="22"/>
        <v>6200</v>
      </c>
      <c r="BB37" s="253">
        <f t="shared" si="22"/>
        <v>6200</v>
      </c>
      <c r="BC37" s="253">
        <f t="shared" si="22"/>
        <v>6200</v>
      </c>
      <c r="BD37" s="254">
        <f t="shared" si="22"/>
        <v>7233.333333333333</v>
      </c>
      <c r="BE37" s="253">
        <f t="shared" ref="BE37:BP37" si="23">SUM(BE32:BE36)</f>
        <v>7233.333333333333</v>
      </c>
      <c r="BF37" s="253">
        <f t="shared" si="23"/>
        <v>8266.6666666666679</v>
      </c>
      <c r="BG37" s="253">
        <f t="shared" si="23"/>
        <v>8266.6666666666679</v>
      </c>
      <c r="BH37" s="253">
        <f t="shared" si="23"/>
        <v>8266.6666666666679</v>
      </c>
      <c r="BI37" s="253">
        <f t="shared" si="23"/>
        <v>9300</v>
      </c>
      <c r="BJ37" s="253">
        <f t="shared" si="23"/>
        <v>9300</v>
      </c>
      <c r="BK37" s="253">
        <f t="shared" si="23"/>
        <v>10333.333333333334</v>
      </c>
      <c r="BL37" s="253">
        <f t="shared" si="23"/>
        <v>10333.333333333334</v>
      </c>
      <c r="BM37" s="253">
        <f t="shared" si="23"/>
        <v>11366.666666666666</v>
      </c>
      <c r="BN37" s="253">
        <f t="shared" si="23"/>
        <v>12400</v>
      </c>
      <c r="BO37" s="253">
        <f t="shared" si="23"/>
        <v>12400</v>
      </c>
      <c r="BP37" s="254">
        <f t="shared" si="23"/>
        <v>13433.333333333334</v>
      </c>
    </row>
    <row r="38" spans="1:68">
      <c r="A38" s="50"/>
      <c r="B38" s="51"/>
      <c r="C38" s="52"/>
      <c r="D38" s="338"/>
      <c r="E38" s="63"/>
      <c r="J38" s="251">
        <f t="shared" ref="J38:T54" si="24">I38</f>
        <v>0</v>
      </c>
      <c r="K38" s="251">
        <f t="shared" si="24"/>
        <v>0</v>
      </c>
      <c r="L38" s="251">
        <f t="shared" si="24"/>
        <v>0</v>
      </c>
      <c r="M38" s="251">
        <f t="shared" si="24"/>
        <v>0</v>
      </c>
      <c r="N38" s="251">
        <f t="shared" si="24"/>
        <v>0</v>
      </c>
      <c r="O38" s="251">
        <f t="shared" si="24"/>
        <v>0</v>
      </c>
      <c r="P38" s="251">
        <f t="shared" si="24"/>
        <v>0</v>
      </c>
      <c r="Q38" s="251">
        <f t="shared" si="24"/>
        <v>0</v>
      </c>
      <c r="R38" s="251">
        <f t="shared" si="24"/>
        <v>0</v>
      </c>
      <c r="S38" s="251">
        <f t="shared" si="24"/>
        <v>0</v>
      </c>
      <c r="T38" s="252">
        <f t="shared" si="24"/>
        <v>0</v>
      </c>
      <c r="V38" s="251">
        <f t="shared" ref="V38:V40" si="25">U38</f>
        <v>0</v>
      </c>
      <c r="W38" s="251">
        <f t="shared" ref="W38:W40" si="26">V38</f>
        <v>0</v>
      </c>
      <c r="X38" s="251">
        <f t="shared" ref="X38:X40" si="27">W38</f>
        <v>0</v>
      </c>
      <c r="Y38" s="251">
        <f t="shared" ref="Y38:Y40" si="28">X38</f>
        <v>0</v>
      </c>
      <c r="Z38" s="251">
        <f t="shared" ref="Z38:Z40" si="29">Y38</f>
        <v>0</v>
      </c>
      <c r="AA38" s="251">
        <f t="shared" ref="AA38:AA40" si="30">Z38</f>
        <v>0</v>
      </c>
      <c r="AB38" s="251">
        <f t="shared" ref="AB38:AB40" si="31">AA38</f>
        <v>0</v>
      </c>
      <c r="AC38" s="251">
        <f t="shared" ref="AC38:AC40" si="32">AB38</f>
        <v>0</v>
      </c>
      <c r="AD38" s="251">
        <f t="shared" ref="AD38:AD40" si="33">AC38</f>
        <v>0</v>
      </c>
      <c r="AE38" s="251">
        <f t="shared" ref="AE38:AE40" si="34">AD38</f>
        <v>0</v>
      </c>
      <c r="AF38" s="252">
        <f t="shared" ref="AF38:AF40" si="35">AE38</f>
        <v>0</v>
      </c>
      <c r="AH38" s="251">
        <f t="shared" ref="AH38:AH40" si="36">AG38</f>
        <v>0</v>
      </c>
      <c r="AI38" s="251">
        <f t="shared" ref="AI38:AI40" si="37">AH38</f>
        <v>0</v>
      </c>
      <c r="AJ38" s="251">
        <f t="shared" ref="AJ38:AJ40" si="38">AI38</f>
        <v>0</v>
      </c>
      <c r="AK38" s="251">
        <f t="shared" ref="AK38:AK40" si="39">AJ38</f>
        <v>0</v>
      </c>
      <c r="AL38" s="251">
        <f t="shared" ref="AL38:AL40" si="40">AK38</f>
        <v>0</v>
      </c>
      <c r="AM38" s="251">
        <f t="shared" ref="AM38:AM40" si="41">AL38</f>
        <v>0</v>
      </c>
      <c r="AN38" s="251">
        <f t="shared" ref="AN38:AN40" si="42">AM38</f>
        <v>0</v>
      </c>
      <c r="AO38" s="251">
        <f t="shared" ref="AO38:AO40" si="43">AN38</f>
        <v>0</v>
      </c>
      <c r="AP38" s="251">
        <f t="shared" ref="AP38:AP40" si="44">AO38</f>
        <v>0</v>
      </c>
      <c r="AQ38" s="251">
        <f t="shared" ref="AQ38:AQ40" si="45">AP38</f>
        <v>0</v>
      </c>
      <c r="AR38" s="252">
        <f t="shared" ref="AR38:AR40" si="46">AQ38</f>
        <v>0</v>
      </c>
      <c r="AT38" s="251">
        <f t="shared" ref="AT38:AT40" si="47">AS38</f>
        <v>0</v>
      </c>
      <c r="AU38" s="251">
        <f t="shared" ref="AU38:AU40" si="48">AT38</f>
        <v>0</v>
      </c>
      <c r="AV38" s="251">
        <f t="shared" ref="AV38:AV40" si="49">AU38</f>
        <v>0</v>
      </c>
      <c r="AW38" s="251">
        <f t="shared" ref="AW38:AW40" si="50">AV38</f>
        <v>0</v>
      </c>
      <c r="AX38" s="251">
        <f t="shared" ref="AX38:AX40" si="51">AW38</f>
        <v>0</v>
      </c>
      <c r="AY38" s="251">
        <f t="shared" ref="AY38:AY40" si="52">AX38</f>
        <v>0</v>
      </c>
      <c r="AZ38" s="251">
        <f t="shared" ref="AZ38:AZ40" si="53">AY38</f>
        <v>0</v>
      </c>
      <c r="BA38" s="251">
        <f t="shared" ref="BA38:BA40" si="54">AZ38</f>
        <v>0</v>
      </c>
      <c r="BB38" s="251">
        <f t="shared" ref="BB38:BB40" si="55">BA38</f>
        <v>0</v>
      </c>
      <c r="BC38" s="251">
        <f t="shared" ref="BC38:BC40" si="56">BB38</f>
        <v>0</v>
      </c>
      <c r="BD38" s="252">
        <f t="shared" ref="BD38:BD40" si="57">BC38</f>
        <v>0</v>
      </c>
      <c r="BF38" s="251">
        <f t="shared" ref="BF38:BF40" si="58">BE38</f>
        <v>0</v>
      </c>
      <c r="BG38" s="251">
        <f t="shared" ref="BG38:BG40" si="59">BF38</f>
        <v>0</v>
      </c>
      <c r="BH38" s="251">
        <f t="shared" ref="BH38:BH40" si="60">BG38</f>
        <v>0</v>
      </c>
      <c r="BI38" s="251">
        <f t="shared" ref="BI38:BI40" si="61">BH38</f>
        <v>0</v>
      </c>
      <c r="BJ38" s="251">
        <f t="shared" ref="BJ38:BJ40" si="62">BI38</f>
        <v>0</v>
      </c>
      <c r="BK38" s="251">
        <f t="shared" ref="BK38:BK40" si="63">BJ38</f>
        <v>0</v>
      </c>
      <c r="BL38" s="251">
        <f t="shared" ref="BL38:BL40" si="64">BK38</f>
        <v>0</v>
      </c>
      <c r="BM38" s="251">
        <f t="shared" ref="BM38:BM40" si="65">BL38</f>
        <v>0</v>
      </c>
      <c r="BN38" s="251">
        <f t="shared" ref="BN38:BN40" si="66">BM38</f>
        <v>0</v>
      </c>
      <c r="BO38" s="251">
        <f t="shared" ref="BO38:BO40" si="67">BN38</f>
        <v>0</v>
      </c>
      <c r="BP38" s="252">
        <f t="shared" ref="BP38:BP40" si="68">BO38</f>
        <v>0</v>
      </c>
    </row>
    <row r="39" spans="1:68">
      <c r="A39" s="44"/>
      <c r="B39" s="45"/>
      <c r="C39" s="46"/>
      <c r="D39" s="340"/>
      <c r="E39" s="48"/>
      <c r="J39" s="251">
        <f t="shared" si="24"/>
        <v>0</v>
      </c>
      <c r="K39" s="251">
        <f t="shared" si="24"/>
        <v>0</v>
      </c>
      <c r="L39" s="251">
        <f t="shared" si="24"/>
        <v>0</v>
      </c>
      <c r="M39" s="251">
        <f t="shared" si="24"/>
        <v>0</v>
      </c>
      <c r="N39" s="251">
        <f t="shared" si="24"/>
        <v>0</v>
      </c>
      <c r="O39" s="251">
        <f t="shared" si="24"/>
        <v>0</v>
      </c>
      <c r="P39" s="251">
        <f t="shared" si="24"/>
        <v>0</v>
      </c>
      <c r="Q39" s="251">
        <f t="shared" si="24"/>
        <v>0</v>
      </c>
      <c r="R39" s="251">
        <f t="shared" si="24"/>
        <v>0</v>
      </c>
      <c r="S39" s="251">
        <f t="shared" si="24"/>
        <v>0</v>
      </c>
      <c r="T39" s="252">
        <f t="shared" si="24"/>
        <v>0</v>
      </c>
      <c r="V39" s="251">
        <f t="shared" si="25"/>
        <v>0</v>
      </c>
      <c r="W39" s="251">
        <f t="shared" si="26"/>
        <v>0</v>
      </c>
      <c r="X39" s="251">
        <f t="shared" si="27"/>
        <v>0</v>
      </c>
      <c r="Y39" s="251">
        <f t="shared" si="28"/>
        <v>0</v>
      </c>
      <c r="Z39" s="251">
        <f t="shared" si="29"/>
        <v>0</v>
      </c>
      <c r="AA39" s="251">
        <f t="shared" si="30"/>
        <v>0</v>
      </c>
      <c r="AB39" s="251">
        <f t="shared" si="31"/>
        <v>0</v>
      </c>
      <c r="AC39" s="251">
        <f t="shared" si="32"/>
        <v>0</v>
      </c>
      <c r="AD39" s="251">
        <f t="shared" si="33"/>
        <v>0</v>
      </c>
      <c r="AE39" s="251">
        <f t="shared" si="34"/>
        <v>0</v>
      </c>
      <c r="AF39" s="252">
        <f t="shared" si="35"/>
        <v>0</v>
      </c>
      <c r="AH39" s="251">
        <f t="shared" si="36"/>
        <v>0</v>
      </c>
      <c r="AI39" s="251">
        <f t="shared" si="37"/>
        <v>0</v>
      </c>
      <c r="AJ39" s="251">
        <f t="shared" si="38"/>
        <v>0</v>
      </c>
      <c r="AK39" s="251">
        <f t="shared" si="39"/>
        <v>0</v>
      </c>
      <c r="AL39" s="251">
        <f t="shared" si="40"/>
        <v>0</v>
      </c>
      <c r="AM39" s="251">
        <f t="shared" si="41"/>
        <v>0</v>
      </c>
      <c r="AN39" s="251">
        <f t="shared" si="42"/>
        <v>0</v>
      </c>
      <c r="AO39" s="251">
        <f t="shared" si="43"/>
        <v>0</v>
      </c>
      <c r="AP39" s="251">
        <f t="shared" si="44"/>
        <v>0</v>
      </c>
      <c r="AQ39" s="251">
        <f t="shared" si="45"/>
        <v>0</v>
      </c>
      <c r="AR39" s="252">
        <f t="shared" si="46"/>
        <v>0</v>
      </c>
      <c r="AT39" s="251">
        <f t="shared" si="47"/>
        <v>0</v>
      </c>
      <c r="AU39" s="251">
        <f t="shared" si="48"/>
        <v>0</v>
      </c>
      <c r="AV39" s="251">
        <f t="shared" si="49"/>
        <v>0</v>
      </c>
      <c r="AW39" s="251">
        <f t="shared" si="50"/>
        <v>0</v>
      </c>
      <c r="AX39" s="251">
        <f t="shared" si="51"/>
        <v>0</v>
      </c>
      <c r="AY39" s="251">
        <f t="shared" si="52"/>
        <v>0</v>
      </c>
      <c r="AZ39" s="251">
        <f t="shared" si="53"/>
        <v>0</v>
      </c>
      <c r="BA39" s="251">
        <f t="shared" si="54"/>
        <v>0</v>
      </c>
      <c r="BB39" s="251">
        <f t="shared" si="55"/>
        <v>0</v>
      </c>
      <c r="BC39" s="251">
        <f t="shared" si="56"/>
        <v>0</v>
      </c>
      <c r="BD39" s="252">
        <f t="shared" si="57"/>
        <v>0</v>
      </c>
      <c r="BF39" s="251">
        <f t="shared" si="58"/>
        <v>0</v>
      </c>
      <c r="BG39" s="251">
        <f t="shared" si="59"/>
        <v>0</v>
      </c>
      <c r="BH39" s="251">
        <f t="shared" si="60"/>
        <v>0</v>
      </c>
      <c r="BI39" s="251">
        <f t="shared" si="61"/>
        <v>0</v>
      </c>
      <c r="BJ39" s="251">
        <f t="shared" si="62"/>
        <v>0</v>
      </c>
      <c r="BK39" s="251">
        <f t="shared" si="63"/>
        <v>0</v>
      </c>
      <c r="BL39" s="251">
        <f t="shared" si="64"/>
        <v>0</v>
      </c>
      <c r="BM39" s="251">
        <f t="shared" si="65"/>
        <v>0</v>
      </c>
      <c r="BN39" s="251">
        <f t="shared" si="66"/>
        <v>0</v>
      </c>
      <c r="BO39" s="251">
        <f t="shared" si="67"/>
        <v>0</v>
      </c>
      <c r="BP39" s="252">
        <f t="shared" si="68"/>
        <v>0</v>
      </c>
    </row>
    <row r="40" spans="1:68">
      <c r="A40" s="50" t="s">
        <v>83</v>
      </c>
      <c r="B40" s="57"/>
      <c r="C40" s="58"/>
      <c r="D40" s="338"/>
      <c r="E40" s="64"/>
      <c r="J40" s="251">
        <f t="shared" si="24"/>
        <v>0</v>
      </c>
      <c r="K40" s="251">
        <f t="shared" si="24"/>
        <v>0</v>
      </c>
      <c r="L40" s="251">
        <f t="shared" si="24"/>
        <v>0</v>
      </c>
      <c r="M40" s="251">
        <f t="shared" si="24"/>
        <v>0</v>
      </c>
      <c r="N40" s="251">
        <f t="shared" si="24"/>
        <v>0</v>
      </c>
      <c r="O40" s="251">
        <f t="shared" si="24"/>
        <v>0</v>
      </c>
      <c r="P40" s="251">
        <f t="shared" si="24"/>
        <v>0</v>
      </c>
      <c r="Q40" s="251">
        <f t="shared" si="24"/>
        <v>0</v>
      </c>
      <c r="R40" s="251">
        <f t="shared" si="24"/>
        <v>0</v>
      </c>
      <c r="S40" s="251">
        <f t="shared" si="24"/>
        <v>0</v>
      </c>
      <c r="T40" s="252">
        <f t="shared" si="24"/>
        <v>0</v>
      </c>
      <c r="V40" s="251">
        <f t="shared" si="25"/>
        <v>0</v>
      </c>
      <c r="W40" s="251">
        <f t="shared" si="26"/>
        <v>0</v>
      </c>
      <c r="X40" s="251">
        <f t="shared" si="27"/>
        <v>0</v>
      </c>
      <c r="Y40" s="251">
        <f t="shared" si="28"/>
        <v>0</v>
      </c>
      <c r="Z40" s="251">
        <f t="shared" si="29"/>
        <v>0</v>
      </c>
      <c r="AA40" s="251">
        <f t="shared" si="30"/>
        <v>0</v>
      </c>
      <c r="AB40" s="251">
        <f t="shared" si="31"/>
        <v>0</v>
      </c>
      <c r="AC40" s="251">
        <f t="shared" si="32"/>
        <v>0</v>
      </c>
      <c r="AD40" s="251">
        <f t="shared" si="33"/>
        <v>0</v>
      </c>
      <c r="AE40" s="251">
        <f t="shared" si="34"/>
        <v>0</v>
      </c>
      <c r="AF40" s="252">
        <f t="shared" si="35"/>
        <v>0</v>
      </c>
      <c r="AH40" s="251">
        <f t="shared" si="36"/>
        <v>0</v>
      </c>
      <c r="AI40" s="251">
        <f t="shared" si="37"/>
        <v>0</v>
      </c>
      <c r="AJ40" s="251">
        <f t="shared" si="38"/>
        <v>0</v>
      </c>
      <c r="AK40" s="251">
        <f t="shared" si="39"/>
        <v>0</v>
      </c>
      <c r="AL40" s="251">
        <f t="shared" si="40"/>
        <v>0</v>
      </c>
      <c r="AM40" s="251">
        <f t="shared" si="41"/>
        <v>0</v>
      </c>
      <c r="AN40" s="251">
        <f t="shared" si="42"/>
        <v>0</v>
      </c>
      <c r="AO40" s="251">
        <f t="shared" si="43"/>
        <v>0</v>
      </c>
      <c r="AP40" s="251">
        <f t="shared" si="44"/>
        <v>0</v>
      </c>
      <c r="AQ40" s="251">
        <f t="shared" si="45"/>
        <v>0</v>
      </c>
      <c r="AR40" s="252">
        <f t="shared" si="46"/>
        <v>0</v>
      </c>
      <c r="AT40" s="251">
        <f t="shared" si="47"/>
        <v>0</v>
      </c>
      <c r="AU40" s="251">
        <f t="shared" si="48"/>
        <v>0</v>
      </c>
      <c r="AV40" s="251">
        <f t="shared" si="49"/>
        <v>0</v>
      </c>
      <c r="AW40" s="251">
        <f t="shared" si="50"/>
        <v>0</v>
      </c>
      <c r="AX40" s="251">
        <f t="shared" si="51"/>
        <v>0</v>
      </c>
      <c r="AY40" s="251">
        <f t="shared" si="52"/>
        <v>0</v>
      </c>
      <c r="AZ40" s="251">
        <f t="shared" si="53"/>
        <v>0</v>
      </c>
      <c r="BA40" s="251">
        <f t="shared" si="54"/>
        <v>0</v>
      </c>
      <c r="BB40" s="251">
        <f t="shared" si="55"/>
        <v>0</v>
      </c>
      <c r="BC40" s="251">
        <f t="shared" si="56"/>
        <v>0</v>
      </c>
      <c r="BD40" s="252">
        <f t="shared" si="57"/>
        <v>0</v>
      </c>
      <c r="BF40" s="251">
        <f t="shared" si="58"/>
        <v>0</v>
      </c>
      <c r="BG40" s="251">
        <f t="shared" si="59"/>
        <v>0</v>
      </c>
      <c r="BH40" s="251">
        <f t="shared" si="60"/>
        <v>0</v>
      </c>
      <c r="BI40" s="251">
        <f t="shared" si="61"/>
        <v>0</v>
      </c>
      <c r="BJ40" s="251">
        <f t="shared" si="62"/>
        <v>0</v>
      </c>
      <c r="BK40" s="251">
        <f t="shared" si="63"/>
        <v>0</v>
      </c>
      <c r="BL40" s="251">
        <f t="shared" si="64"/>
        <v>0</v>
      </c>
      <c r="BM40" s="251">
        <f t="shared" si="65"/>
        <v>0</v>
      </c>
      <c r="BN40" s="251">
        <f t="shared" si="66"/>
        <v>0</v>
      </c>
      <c r="BO40" s="251">
        <f t="shared" si="67"/>
        <v>0</v>
      </c>
      <c r="BP40" s="252">
        <f t="shared" si="68"/>
        <v>0</v>
      </c>
    </row>
    <row r="41" spans="1:68">
      <c r="A41" s="44"/>
      <c r="B41" s="45"/>
      <c r="C41" s="46" t="s">
        <v>84</v>
      </c>
      <c r="D41" s="341">
        <v>25</v>
      </c>
      <c r="E41" s="48" t="s">
        <v>85</v>
      </c>
      <c r="G41" s="40" t="e">
        <f>$G$26*D41</f>
        <v>#REF!</v>
      </c>
      <c r="H41" s="40">
        <f>$H$26*D41</f>
        <v>50</v>
      </c>
      <c r="I41" s="251">
        <f t="shared" ref="I41:AN41" si="69">I26*$D41</f>
        <v>125</v>
      </c>
      <c r="J41" s="251">
        <f t="shared" si="69"/>
        <v>125</v>
      </c>
      <c r="K41" s="251">
        <f t="shared" si="69"/>
        <v>125</v>
      </c>
      <c r="L41" s="251">
        <f t="shared" si="69"/>
        <v>150</v>
      </c>
      <c r="M41" s="251">
        <f t="shared" si="69"/>
        <v>150</v>
      </c>
      <c r="N41" s="251">
        <f t="shared" si="69"/>
        <v>150</v>
      </c>
      <c r="O41" s="251">
        <f t="shared" si="69"/>
        <v>150</v>
      </c>
      <c r="P41" s="251">
        <f t="shared" si="69"/>
        <v>150</v>
      </c>
      <c r="Q41" s="251">
        <f t="shared" si="69"/>
        <v>150</v>
      </c>
      <c r="R41" s="251">
        <f t="shared" si="69"/>
        <v>150</v>
      </c>
      <c r="S41" s="251">
        <f t="shared" si="69"/>
        <v>150</v>
      </c>
      <c r="T41" s="252">
        <f t="shared" si="69"/>
        <v>150</v>
      </c>
      <c r="U41" s="251">
        <f t="shared" si="69"/>
        <v>175</v>
      </c>
      <c r="V41" s="251">
        <f t="shared" si="69"/>
        <v>75</v>
      </c>
      <c r="W41" s="251">
        <f t="shared" si="69"/>
        <v>75</v>
      </c>
      <c r="X41" s="251">
        <f t="shared" si="69"/>
        <v>75</v>
      </c>
      <c r="Y41" s="251">
        <f t="shared" si="69"/>
        <v>75</v>
      </c>
      <c r="Z41" s="251">
        <f t="shared" si="69"/>
        <v>75</v>
      </c>
      <c r="AA41" s="251">
        <f t="shared" si="69"/>
        <v>75</v>
      </c>
      <c r="AB41" s="251">
        <f t="shared" si="69"/>
        <v>75</v>
      </c>
      <c r="AC41" s="251">
        <f t="shared" si="69"/>
        <v>75</v>
      </c>
      <c r="AD41" s="251">
        <f t="shared" si="69"/>
        <v>75</v>
      </c>
      <c r="AE41" s="251">
        <f t="shared" si="69"/>
        <v>75</v>
      </c>
      <c r="AF41" s="252">
        <f t="shared" si="69"/>
        <v>75</v>
      </c>
      <c r="AG41" s="262">
        <f t="shared" si="69"/>
        <v>75</v>
      </c>
      <c r="AH41" s="251">
        <f t="shared" si="69"/>
        <v>175</v>
      </c>
      <c r="AI41" s="251">
        <f t="shared" si="69"/>
        <v>175</v>
      </c>
      <c r="AJ41" s="251">
        <f t="shared" si="69"/>
        <v>175</v>
      </c>
      <c r="AK41" s="251">
        <f t="shared" si="69"/>
        <v>175</v>
      </c>
      <c r="AL41" s="251">
        <f t="shared" si="69"/>
        <v>175</v>
      </c>
      <c r="AM41" s="251">
        <f t="shared" si="69"/>
        <v>175</v>
      </c>
      <c r="AN41" s="251">
        <f t="shared" si="69"/>
        <v>200</v>
      </c>
      <c r="AO41" s="251">
        <f t="shared" ref="AO41:BP41" si="70">AO26*$D41</f>
        <v>200</v>
      </c>
      <c r="AP41" s="251">
        <f t="shared" si="70"/>
        <v>200</v>
      </c>
      <c r="AQ41" s="251">
        <f t="shared" si="70"/>
        <v>200</v>
      </c>
      <c r="AR41" s="252">
        <f t="shared" si="70"/>
        <v>200</v>
      </c>
      <c r="AS41" s="251">
        <f t="shared" si="70"/>
        <v>225</v>
      </c>
      <c r="AT41" s="251">
        <f t="shared" si="70"/>
        <v>225</v>
      </c>
      <c r="AU41" s="251">
        <f t="shared" si="70"/>
        <v>225</v>
      </c>
      <c r="AV41" s="251">
        <f t="shared" si="70"/>
        <v>225</v>
      </c>
      <c r="AW41" s="251">
        <f t="shared" si="70"/>
        <v>250</v>
      </c>
      <c r="AX41" s="251">
        <f t="shared" si="70"/>
        <v>250</v>
      </c>
      <c r="AY41" s="251">
        <f t="shared" si="70"/>
        <v>250</v>
      </c>
      <c r="AZ41" s="251">
        <f t="shared" si="70"/>
        <v>275</v>
      </c>
      <c r="BA41" s="251">
        <f t="shared" si="70"/>
        <v>275</v>
      </c>
      <c r="BB41" s="251">
        <f t="shared" si="70"/>
        <v>300</v>
      </c>
      <c r="BC41" s="251">
        <f t="shared" si="70"/>
        <v>300</v>
      </c>
      <c r="BD41" s="252">
        <f t="shared" si="70"/>
        <v>300</v>
      </c>
      <c r="BE41" s="251">
        <f t="shared" si="70"/>
        <v>325</v>
      </c>
      <c r="BF41" s="251">
        <f t="shared" si="70"/>
        <v>325</v>
      </c>
      <c r="BG41" s="251">
        <f t="shared" si="70"/>
        <v>350</v>
      </c>
      <c r="BH41" s="251">
        <f t="shared" si="70"/>
        <v>350</v>
      </c>
      <c r="BI41" s="251">
        <f t="shared" si="70"/>
        <v>375</v>
      </c>
      <c r="BJ41" s="251">
        <f t="shared" si="70"/>
        <v>400</v>
      </c>
      <c r="BK41" s="251">
        <f t="shared" si="70"/>
        <v>400</v>
      </c>
      <c r="BL41" s="251">
        <f t="shared" si="70"/>
        <v>425</v>
      </c>
      <c r="BM41" s="251">
        <f t="shared" si="70"/>
        <v>450</v>
      </c>
      <c r="BN41" s="251">
        <f t="shared" si="70"/>
        <v>450</v>
      </c>
      <c r="BO41" s="251">
        <f t="shared" si="70"/>
        <v>475</v>
      </c>
      <c r="BP41" s="252">
        <f t="shared" si="70"/>
        <v>500</v>
      </c>
    </row>
    <row r="42" spans="1:68">
      <c r="A42" s="44"/>
      <c r="B42" s="45"/>
      <c r="C42" s="46" t="s">
        <v>187</v>
      </c>
      <c r="D42" s="341">
        <v>7500</v>
      </c>
      <c r="E42" s="48" t="s">
        <v>188</v>
      </c>
      <c r="I42" s="251">
        <f>IF(I30=1,D42,0)</f>
        <v>7500</v>
      </c>
      <c r="J42" s="251">
        <f>(J30-I30)*$D$42</f>
        <v>0</v>
      </c>
      <c r="K42" s="251">
        <f t="shared" ref="K42:T42" si="71">(K30-J30)*$D$42</f>
        <v>0</v>
      </c>
      <c r="L42" s="251">
        <f t="shared" si="71"/>
        <v>0</v>
      </c>
      <c r="M42" s="251">
        <f t="shared" si="71"/>
        <v>0</v>
      </c>
      <c r="N42" s="251">
        <f t="shared" si="71"/>
        <v>0</v>
      </c>
      <c r="O42" s="251">
        <f t="shared" si="71"/>
        <v>0</v>
      </c>
      <c r="P42" s="251">
        <f t="shared" si="71"/>
        <v>0</v>
      </c>
      <c r="Q42" s="251">
        <f t="shared" si="71"/>
        <v>0</v>
      </c>
      <c r="R42" s="251">
        <f t="shared" si="71"/>
        <v>0</v>
      </c>
      <c r="S42" s="251">
        <f t="shared" si="71"/>
        <v>0</v>
      </c>
      <c r="T42" s="252">
        <f t="shared" si="71"/>
        <v>0</v>
      </c>
      <c r="U42" s="251"/>
      <c r="V42" s="251">
        <f>(V30-U30)*$D$42</f>
        <v>0</v>
      </c>
      <c r="W42" s="251">
        <f t="shared" ref="W42:AF42" si="72">(W30-V30)*$D$42</f>
        <v>0</v>
      </c>
      <c r="X42" s="251">
        <f t="shared" si="72"/>
        <v>0</v>
      </c>
      <c r="Y42" s="251">
        <f t="shared" si="72"/>
        <v>0</v>
      </c>
      <c r="Z42" s="251">
        <f t="shared" si="72"/>
        <v>0</v>
      </c>
      <c r="AA42" s="251">
        <f t="shared" si="72"/>
        <v>7500</v>
      </c>
      <c r="AB42" s="251">
        <f t="shared" si="72"/>
        <v>0</v>
      </c>
      <c r="AC42" s="251">
        <f t="shared" si="72"/>
        <v>0</v>
      </c>
      <c r="AD42" s="251">
        <f t="shared" si="72"/>
        <v>0</v>
      </c>
      <c r="AE42" s="251">
        <f t="shared" si="72"/>
        <v>0</v>
      </c>
      <c r="AF42" s="252">
        <f t="shared" si="72"/>
        <v>0</v>
      </c>
      <c r="AG42" s="262"/>
      <c r="AH42" s="251">
        <f>(AH30-AG30)*$D$42</f>
        <v>0</v>
      </c>
      <c r="AI42" s="251">
        <f t="shared" ref="AI42:AR42" si="73">(AI30-AH30)*$D$42</f>
        <v>0</v>
      </c>
      <c r="AJ42" s="251">
        <f t="shared" si="73"/>
        <v>0</v>
      </c>
      <c r="AK42" s="251">
        <f t="shared" si="73"/>
        <v>0</v>
      </c>
      <c r="AL42" s="251">
        <f t="shared" si="73"/>
        <v>0</v>
      </c>
      <c r="AM42" s="251">
        <f t="shared" si="73"/>
        <v>7500</v>
      </c>
      <c r="AN42" s="251">
        <f t="shared" si="73"/>
        <v>0</v>
      </c>
      <c r="AO42" s="251">
        <f t="shared" si="73"/>
        <v>0</v>
      </c>
      <c r="AP42" s="251">
        <f t="shared" si="73"/>
        <v>0</v>
      </c>
      <c r="AQ42" s="251">
        <f t="shared" si="73"/>
        <v>0</v>
      </c>
      <c r="AR42" s="252">
        <f t="shared" si="73"/>
        <v>7500</v>
      </c>
      <c r="AS42" s="251"/>
      <c r="AT42" s="251">
        <f>(AT30-AS30)*$D$42</f>
        <v>0</v>
      </c>
      <c r="AU42" s="251">
        <f t="shared" ref="AU42:BD42" si="74">(AU30-AT30)*$D$42</f>
        <v>0</v>
      </c>
      <c r="AV42" s="251">
        <f t="shared" si="74"/>
        <v>0</v>
      </c>
      <c r="AW42" s="251">
        <f t="shared" si="74"/>
        <v>7500</v>
      </c>
      <c r="AX42" s="251">
        <f t="shared" si="74"/>
        <v>0</v>
      </c>
      <c r="AY42" s="251">
        <f t="shared" si="74"/>
        <v>0</v>
      </c>
      <c r="AZ42" s="251">
        <f t="shared" si="74"/>
        <v>7500</v>
      </c>
      <c r="BA42" s="251">
        <f t="shared" si="74"/>
        <v>0</v>
      </c>
      <c r="BB42" s="251">
        <f t="shared" si="74"/>
        <v>0</v>
      </c>
      <c r="BC42" s="251">
        <f t="shared" si="74"/>
        <v>0</v>
      </c>
      <c r="BD42" s="252">
        <f t="shared" si="74"/>
        <v>7500</v>
      </c>
      <c r="BE42" s="251"/>
      <c r="BF42" s="251">
        <f>(BF30-BE30)*$D$42</f>
        <v>7500</v>
      </c>
      <c r="BG42" s="251">
        <f t="shared" ref="BG42:BP42" si="75">(BG30-BF30)*$D$42</f>
        <v>0</v>
      </c>
      <c r="BH42" s="251">
        <f t="shared" si="75"/>
        <v>0</v>
      </c>
      <c r="BI42" s="251">
        <f t="shared" si="75"/>
        <v>7500</v>
      </c>
      <c r="BJ42" s="251">
        <f t="shared" si="75"/>
        <v>0</v>
      </c>
      <c r="BK42" s="251">
        <f t="shared" si="75"/>
        <v>7500</v>
      </c>
      <c r="BL42" s="251">
        <f t="shared" si="75"/>
        <v>0</v>
      </c>
      <c r="BM42" s="251">
        <f t="shared" si="75"/>
        <v>7500</v>
      </c>
      <c r="BN42" s="251">
        <f t="shared" si="75"/>
        <v>7500</v>
      </c>
      <c r="BO42" s="251">
        <f t="shared" si="75"/>
        <v>0</v>
      </c>
      <c r="BP42" s="252">
        <f t="shared" si="75"/>
        <v>7500</v>
      </c>
    </row>
    <row r="43" spans="1:68">
      <c r="A43" s="50"/>
      <c r="B43" s="51"/>
      <c r="C43" s="52" t="s">
        <v>105</v>
      </c>
      <c r="D43" s="341">
        <v>600</v>
      </c>
      <c r="E43" s="63" t="s">
        <v>68</v>
      </c>
      <c r="I43" s="251">
        <f>$D$43</f>
        <v>600</v>
      </c>
      <c r="J43" s="251">
        <f t="shared" ref="J43:T43" si="76">I43*J26/I26</f>
        <v>600</v>
      </c>
      <c r="K43" s="251">
        <f t="shared" si="76"/>
        <v>600</v>
      </c>
      <c r="L43" s="251">
        <f t="shared" si="76"/>
        <v>720</v>
      </c>
      <c r="M43" s="251">
        <f t="shared" si="76"/>
        <v>720</v>
      </c>
      <c r="N43" s="251">
        <f t="shared" si="76"/>
        <v>720</v>
      </c>
      <c r="O43" s="251">
        <f t="shared" si="76"/>
        <v>720</v>
      </c>
      <c r="P43" s="251">
        <f t="shared" si="76"/>
        <v>720</v>
      </c>
      <c r="Q43" s="251">
        <f t="shared" si="76"/>
        <v>720</v>
      </c>
      <c r="R43" s="251">
        <f t="shared" si="76"/>
        <v>720</v>
      </c>
      <c r="S43" s="251">
        <f t="shared" si="76"/>
        <v>720</v>
      </c>
      <c r="T43" s="252">
        <f t="shared" si="76"/>
        <v>720</v>
      </c>
      <c r="U43" s="251">
        <f>$D$43</f>
        <v>600</v>
      </c>
      <c r="V43" s="251">
        <f t="shared" ref="V43:AF43" si="77">U43*V26/U26</f>
        <v>257.14285714285717</v>
      </c>
      <c r="W43" s="251">
        <f t="shared" si="77"/>
        <v>257.14285714285717</v>
      </c>
      <c r="X43" s="251">
        <f t="shared" si="77"/>
        <v>257.14285714285717</v>
      </c>
      <c r="Y43" s="251">
        <f t="shared" si="77"/>
        <v>257.14285714285717</v>
      </c>
      <c r="Z43" s="251">
        <f t="shared" si="77"/>
        <v>257.14285714285717</v>
      </c>
      <c r="AA43" s="251">
        <f t="shared" si="77"/>
        <v>257.14285714285717</v>
      </c>
      <c r="AB43" s="251">
        <f t="shared" si="77"/>
        <v>257.14285714285717</v>
      </c>
      <c r="AC43" s="251">
        <f t="shared" si="77"/>
        <v>257.14285714285717</v>
      </c>
      <c r="AD43" s="251">
        <f t="shared" si="77"/>
        <v>257.14285714285717</v>
      </c>
      <c r="AE43" s="251">
        <f t="shared" si="77"/>
        <v>257.14285714285717</v>
      </c>
      <c r="AF43" s="252">
        <f t="shared" si="77"/>
        <v>257.14285714285717</v>
      </c>
      <c r="AG43" s="262">
        <f>$D$43</f>
        <v>600</v>
      </c>
      <c r="AH43" s="251">
        <f t="shared" ref="AH43:AR43" si="78">AG43*AH26/AG26</f>
        <v>1400</v>
      </c>
      <c r="AI43" s="251">
        <f t="shared" si="78"/>
        <v>1400</v>
      </c>
      <c r="AJ43" s="251">
        <f t="shared" si="78"/>
        <v>1400</v>
      </c>
      <c r="AK43" s="251">
        <f t="shared" si="78"/>
        <v>1400</v>
      </c>
      <c r="AL43" s="251">
        <f t="shared" si="78"/>
        <v>1400</v>
      </c>
      <c r="AM43" s="251">
        <f t="shared" si="78"/>
        <v>1400</v>
      </c>
      <c r="AN43" s="251">
        <f t="shared" si="78"/>
        <v>1600</v>
      </c>
      <c r="AO43" s="251">
        <f t="shared" si="78"/>
        <v>1600</v>
      </c>
      <c r="AP43" s="251">
        <f t="shared" si="78"/>
        <v>1600</v>
      </c>
      <c r="AQ43" s="251">
        <f t="shared" si="78"/>
        <v>1600</v>
      </c>
      <c r="AR43" s="252">
        <f t="shared" si="78"/>
        <v>1600</v>
      </c>
      <c r="AS43" s="251">
        <f>$D$43</f>
        <v>600</v>
      </c>
      <c r="AT43" s="251">
        <f t="shared" ref="AT43:BD43" si="79">AS43*AT26/AS26</f>
        <v>600</v>
      </c>
      <c r="AU43" s="251">
        <f t="shared" si="79"/>
        <v>600</v>
      </c>
      <c r="AV43" s="251">
        <f t="shared" si="79"/>
        <v>600</v>
      </c>
      <c r="AW43" s="251">
        <f t="shared" si="79"/>
        <v>666.66666666666663</v>
      </c>
      <c r="AX43" s="251">
        <f t="shared" si="79"/>
        <v>666.66666666666663</v>
      </c>
      <c r="AY43" s="251">
        <f t="shared" si="79"/>
        <v>666.66666666666663</v>
      </c>
      <c r="AZ43" s="251">
        <f t="shared" si="79"/>
        <v>733.33333333333326</v>
      </c>
      <c r="BA43" s="251">
        <f t="shared" si="79"/>
        <v>733.33333333333326</v>
      </c>
      <c r="BB43" s="251">
        <f t="shared" si="79"/>
        <v>800</v>
      </c>
      <c r="BC43" s="251">
        <f t="shared" si="79"/>
        <v>800</v>
      </c>
      <c r="BD43" s="252">
        <f t="shared" si="79"/>
        <v>800</v>
      </c>
      <c r="BE43" s="251">
        <f>$D$43</f>
        <v>600</v>
      </c>
      <c r="BF43" s="251">
        <f t="shared" ref="BF43:BP43" si="80">BE43*BF26/BE26</f>
        <v>600</v>
      </c>
      <c r="BG43" s="251">
        <f t="shared" si="80"/>
        <v>646.15384615384619</v>
      </c>
      <c r="BH43" s="251">
        <f t="shared" si="80"/>
        <v>646.1538461538463</v>
      </c>
      <c r="BI43" s="251">
        <f t="shared" si="80"/>
        <v>692.30769230769249</v>
      </c>
      <c r="BJ43" s="251">
        <f t="shared" si="80"/>
        <v>738.46153846153868</v>
      </c>
      <c r="BK43" s="251">
        <f t="shared" si="80"/>
        <v>738.46153846153868</v>
      </c>
      <c r="BL43" s="251">
        <f t="shared" si="80"/>
        <v>784.61538461538487</v>
      </c>
      <c r="BM43" s="251">
        <f t="shared" si="80"/>
        <v>830.76923076923106</v>
      </c>
      <c r="BN43" s="251">
        <f t="shared" si="80"/>
        <v>830.76923076923106</v>
      </c>
      <c r="BO43" s="251">
        <f t="shared" si="80"/>
        <v>876.92307692307725</v>
      </c>
      <c r="BP43" s="252">
        <f t="shared" si="80"/>
        <v>923.07692307692344</v>
      </c>
    </row>
    <row r="44" spans="1:68">
      <c r="A44" s="50"/>
      <c r="B44" s="51"/>
      <c r="C44" s="52" t="s">
        <v>262</v>
      </c>
      <c r="D44" s="341">
        <v>1700</v>
      </c>
      <c r="E44" s="63" t="s">
        <v>189</v>
      </c>
      <c r="I44" s="251">
        <f>HR!AV16*Assumptions!$D$44</f>
        <v>10200</v>
      </c>
      <c r="J44" s="251">
        <f>IF(HR!E16-HR!D16&gt;0,(HR!E16-HR!D16)*Assumptions!$D$44,0)</f>
        <v>0</v>
      </c>
      <c r="K44" s="251">
        <f>IF(HR!F16-HR!E16&gt;0,(HR!F16-HR!E16)*Assumptions!$D$44,0)</f>
        <v>0</v>
      </c>
      <c r="L44" s="251">
        <f>IF(HR!G16-HR!F16&gt;0,(HR!G16-HR!F16)*Assumptions!$D$44,0)</f>
        <v>1700</v>
      </c>
      <c r="M44" s="251">
        <f>IF(HR!H16-HR!G16&gt;0,(HR!H16-HR!G16)*Assumptions!$D$44,0)</f>
        <v>0</v>
      </c>
      <c r="N44" s="251">
        <f>IF(HR!I16-HR!H16&gt;0,(HR!I16-HR!H16)*Assumptions!$D$44,0)</f>
        <v>0</v>
      </c>
      <c r="O44" s="251">
        <f>IF(HR!J16-HR!I16&gt;0,(HR!J16-HR!I16)*Assumptions!$D$44,0)</f>
        <v>0</v>
      </c>
      <c r="P44" s="251">
        <f>IF(HR!K16-HR!J16&gt;0,(HR!K16-HR!J16)*Assumptions!$D$44,0)</f>
        <v>0</v>
      </c>
      <c r="Q44" s="251">
        <f>IF(HR!L16-HR!K16&gt;0,(HR!L16-HR!K16)*Assumptions!$D$44,0)</f>
        <v>0</v>
      </c>
      <c r="R44" s="251">
        <f>IF(HR!M16-HR!L16&gt;0,(HR!M16-HR!L16)*Assumptions!$D$44,0)</f>
        <v>0</v>
      </c>
      <c r="S44" s="251">
        <f>IF(HR!N16-HR!M16&gt;0,(HR!N16-HR!M16)*Assumptions!$D$44,0)</f>
        <v>0</v>
      </c>
      <c r="T44" s="252">
        <f>IF(HR!O16-HR!N16&gt;0,(HR!O16-HR!N16)*Assumptions!$D$44,0)</f>
        <v>0</v>
      </c>
      <c r="U44" s="251">
        <f>IF(HR!BN16-HR!O16&gt;0,(HR!BN16-HR!O16)*Assumptions!$D$44,0)</f>
        <v>0</v>
      </c>
      <c r="V44" s="251">
        <f>IF(HR!BO16-HR!BN16&gt;0,(HR!BO16-HR!BN16)*Assumptions!$D$44,0)</f>
        <v>0</v>
      </c>
      <c r="W44" s="251">
        <f>IF(HR!BP16-HR!BO16&gt;0,(HR!BP16-HR!BO16)*Assumptions!$D$44,0)</f>
        <v>0</v>
      </c>
      <c r="X44" s="251">
        <f>IF(HR!BQ16-HR!BP16&gt;0,(HR!BQ16-HR!BP16)*Assumptions!$D$44,0)</f>
        <v>0</v>
      </c>
      <c r="Y44" s="251">
        <f>IF(HR!BR16-HR!BQ16&gt;0,(HR!BR16-HR!BQ16)*Assumptions!$D$44,0)</f>
        <v>0</v>
      </c>
      <c r="Z44" s="251">
        <f>IF(HR!BS16-HR!BR16&gt;0,(HR!BS16-HR!BR16)*Assumptions!$D$44,0)</f>
        <v>0</v>
      </c>
      <c r="AA44" s="251">
        <f>IF(HR!BT16-HR!BS16&gt;0,(HR!BT16-HR!BS16)*Assumptions!$D$44,0)</f>
        <v>0</v>
      </c>
      <c r="AB44" s="251">
        <f>IF(HR!BU16-HR!BT16&gt;0,(HR!BU16-HR!BT16)*Assumptions!$D$44,0)</f>
        <v>0</v>
      </c>
      <c r="AC44" s="251">
        <f>IF(HR!BV16-HR!BU16&gt;0,(HR!BV16-HR!BU16)*Assumptions!$D$44,0)</f>
        <v>0</v>
      </c>
      <c r="AD44" s="251">
        <f>IF(HR!BW16-HR!BV16&gt;0,(HR!BW16-HR!BV16)*Assumptions!$D$44,0)</f>
        <v>0</v>
      </c>
      <c r="AE44" s="251">
        <f>IF(HR!BX16-HR!BW16&gt;0,(HR!BX16-HR!BW16)*Assumptions!$D$44,0)</f>
        <v>0</v>
      </c>
      <c r="AF44" s="252">
        <f>IF(HR!BY16-HR!BX16&gt;0,(HR!BY16-HR!BX16)*Assumptions!$D$44,0)</f>
        <v>0</v>
      </c>
      <c r="AG44" s="262">
        <f>IF(HR!BZ16-HR!BY16&gt;0,(HR!BZ16-HR!BY16)*Assumptions!$D$44,0)</f>
        <v>0</v>
      </c>
      <c r="AH44" s="251">
        <f>IF(HR!P16-HR!BZ16&gt;0,(HR!P16-HR!BZ16)*Assumptions!$D$44,0)</f>
        <v>1700</v>
      </c>
      <c r="AI44" s="251">
        <f>IF(HR!Q16-HR!P16&gt;0,(HR!Q16-HR!P16)*Assumptions!$D$44,0)</f>
        <v>0</v>
      </c>
      <c r="AJ44" s="251">
        <f>IF(HR!R16-HR!Q16&gt;0,(HR!R16-HR!Q16)*Assumptions!$D$44,0)</f>
        <v>0</v>
      </c>
      <c r="AK44" s="251">
        <f>IF(HR!S16-HR!R16&gt;0,(HR!S16-HR!R16)*Assumptions!$D$44,0)</f>
        <v>0</v>
      </c>
      <c r="AL44" s="251">
        <f>IF(HR!T16-HR!S16&gt;0,(HR!T16-HR!S16)*Assumptions!$D$44,0)</f>
        <v>0</v>
      </c>
      <c r="AM44" s="251">
        <f>IF(HR!U16-HR!T16&gt;0,(HR!U16-HR!T16)*Assumptions!$D$44,0)</f>
        <v>0</v>
      </c>
      <c r="AN44" s="251">
        <f>IF(HR!V16-HR!U16&gt;0,(HR!V16-HR!U16)*Assumptions!$D$44,0)</f>
        <v>1700</v>
      </c>
      <c r="AO44" s="251">
        <f>IF(HR!W16-HR!V16&gt;0,(HR!W16-HR!V16)*Assumptions!$D$44,0)</f>
        <v>0</v>
      </c>
      <c r="AP44" s="251">
        <f>IF(HR!X16-HR!W16&gt;0,(HR!X16-HR!W16)*Assumptions!$D$44,0)</f>
        <v>0</v>
      </c>
      <c r="AQ44" s="251">
        <f>IF(HR!Y16-HR!X16&gt;0,(HR!Y16-HR!X16)*Assumptions!$D$44,0)</f>
        <v>0</v>
      </c>
      <c r="AR44" s="252">
        <f>IF(HR!Z16-HR!Y16&gt;0,(HR!Z16-HR!Y16)*Assumptions!$D$44,0)</f>
        <v>0</v>
      </c>
      <c r="AS44" s="251">
        <f>IF(HR!AA16-HR!Z16&gt;0,(HR!AA16-HR!Z16)*Assumptions!$D$44,0)</f>
        <v>0</v>
      </c>
      <c r="AT44" s="251">
        <f>IF(HR!AB16-HR!AA16&gt;0,(HR!AB16-HR!AA16)*Assumptions!$D$44,0)</f>
        <v>0</v>
      </c>
      <c r="AU44" s="251">
        <f>IF(HR!AC16-HR!AB16&gt;0,(HR!AC16-HR!AB16)*Assumptions!$D$44,0)</f>
        <v>0</v>
      </c>
      <c r="AV44" s="251">
        <f>IF(HR!AD16-HR!AC16&gt;0,(HR!AD16-HR!AC16)*Assumptions!$D$44,0)</f>
        <v>0</v>
      </c>
      <c r="AW44" s="251">
        <f>IF(HR!AE16-HR!AD16&gt;0,(HR!AE16-HR!AD16)*Assumptions!$D$44,0)</f>
        <v>0</v>
      </c>
      <c r="AX44" s="251">
        <f>IF(HR!AF16-HR!AE16&gt;0,(HR!AF16-HR!AE16)*Assumptions!$D$44,0)</f>
        <v>0</v>
      </c>
      <c r="AY44" s="251">
        <f>IF(HR!AG16-HR!AF16&gt;0,(HR!AG16-HR!AF16)*Assumptions!$D$44,0)</f>
        <v>0</v>
      </c>
      <c r="AZ44" s="251">
        <f>IF(HR!AH16-HR!AG16&gt;0,(HR!AH16-HR!AG16)*Assumptions!$D$44,0)</f>
        <v>1700</v>
      </c>
      <c r="BA44" s="251">
        <f>IF(HR!AI16-HR!AH16&gt;0,(HR!AI16-HR!AH16)*Assumptions!$D$44,0)</f>
        <v>0</v>
      </c>
      <c r="BB44" s="251">
        <f>IF(HR!AJ16-HR!AI16&gt;0,(HR!AJ16-HR!AI16)*Assumptions!$D$44,0)</f>
        <v>0</v>
      </c>
      <c r="BC44" s="251">
        <f>IF(HR!AK16-HR!AJ16&gt;0,(HR!AK16-HR!AJ16)*Assumptions!$D$44,0)</f>
        <v>0</v>
      </c>
      <c r="BD44" s="252">
        <f>IF(HR!AL16-HR!AK16&gt;0,(HR!AL16-HR!AK16)*Assumptions!$D$44,0)</f>
        <v>0</v>
      </c>
      <c r="BE44" s="251">
        <f>IF(HR!AM16-HR!AL16&gt;0,(HR!AM16-HR!AL16)*Assumptions!$D$44,0)</f>
        <v>1700</v>
      </c>
      <c r="BF44" s="251">
        <f>IF(HR!AN16-HR!AM16&gt;0,(HR!AN16-HR!AM16)*Assumptions!$D$44,0)</f>
        <v>0</v>
      </c>
      <c r="BG44" s="251">
        <f>IF(HR!AO16-HR!AN16&gt;0,(HR!AO16-HR!AN16)*Assumptions!$D$44,0)</f>
        <v>0</v>
      </c>
      <c r="BH44" s="251">
        <f>IF(HR!AP16-HR!AO16&gt;0,(HR!AP16-HR!AO16)*Assumptions!$D$44,0)</f>
        <v>0</v>
      </c>
      <c r="BI44" s="251">
        <f>IF(HR!AQ16-HR!AP16&gt;0,(HR!AQ16-HR!AP16)*Assumptions!$D$44,0)</f>
        <v>0</v>
      </c>
      <c r="BJ44" s="251">
        <f>IF(HR!AR16-HR!AQ16&gt;0,(HR!AR16-HR!AQ16)*Assumptions!$D$44,0)</f>
        <v>1700</v>
      </c>
      <c r="BK44" s="251">
        <f>IF(HR!AS16-HR!AR16&gt;0,(HR!AS16-HR!AR16)*Assumptions!$D$44,0)</f>
        <v>0</v>
      </c>
      <c r="BL44" s="251">
        <f>IF(HR!AT16-HR!AS16&gt;0,(HR!AT16-HR!AS16)*Assumptions!$D$44,0)</f>
        <v>0</v>
      </c>
      <c r="BM44" s="251">
        <f>IF(HR!AU16-HR!AT16&gt;0,(HR!AU16-HR!AT16)*Assumptions!$D$44,0)</f>
        <v>1700</v>
      </c>
      <c r="BN44" s="251">
        <f>IF(HR!AV16-HR!AU16&gt;0,(HR!AV16-HR!AU16)*Assumptions!$D$44,0)</f>
        <v>0</v>
      </c>
      <c r="BO44" s="251">
        <f>IF(HR!AW16-HR!AV16&gt;0,(HR!AW16-HR!AV16)*Assumptions!$D$44,0)</f>
        <v>0</v>
      </c>
      <c r="BP44" s="252">
        <f>IF(HR!AX16-HR!AW16&gt;0,(HR!AX16-HR!AW16)*Assumptions!$D$44,0)</f>
        <v>0</v>
      </c>
    </row>
    <row r="45" spans="1:68">
      <c r="A45" s="44"/>
      <c r="B45" s="45"/>
      <c r="C45" s="46" t="s">
        <v>86</v>
      </c>
      <c r="D45" s="341">
        <v>60</v>
      </c>
      <c r="E45" s="48" t="s">
        <v>85</v>
      </c>
      <c r="G45" s="40" t="e">
        <f>$G$26*D45</f>
        <v>#REF!</v>
      </c>
      <c r="H45" s="40">
        <f>$H$26*D45</f>
        <v>120</v>
      </c>
      <c r="I45" s="251">
        <f t="shared" ref="I45:AN45" si="81">I26*$D$45</f>
        <v>300</v>
      </c>
      <c r="J45" s="251">
        <f t="shared" si="81"/>
        <v>300</v>
      </c>
      <c r="K45" s="251">
        <f t="shared" si="81"/>
        <v>300</v>
      </c>
      <c r="L45" s="251">
        <f t="shared" si="81"/>
        <v>360</v>
      </c>
      <c r="M45" s="251">
        <f t="shared" si="81"/>
        <v>360</v>
      </c>
      <c r="N45" s="251">
        <f t="shared" si="81"/>
        <v>360</v>
      </c>
      <c r="O45" s="251">
        <f t="shared" si="81"/>
        <v>360</v>
      </c>
      <c r="P45" s="251">
        <f t="shared" si="81"/>
        <v>360</v>
      </c>
      <c r="Q45" s="251">
        <f t="shared" si="81"/>
        <v>360</v>
      </c>
      <c r="R45" s="251">
        <f t="shared" si="81"/>
        <v>360</v>
      </c>
      <c r="S45" s="251">
        <f t="shared" si="81"/>
        <v>360</v>
      </c>
      <c r="T45" s="252">
        <f t="shared" si="81"/>
        <v>360</v>
      </c>
      <c r="U45" s="251">
        <f t="shared" si="81"/>
        <v>420</v>
      </c>
      <c r="V45" s="251">
        <f t="shared" si="81"/>
        <v>180</v>
      </c>
      <c r="W45" s="251">
        <f t="shared" si="81"/>
        <v>180</v>
      </c>
      <c r="X45" s="251">
        <f t="shared" si="81"/>
        <v>180</v>
      </c>
      <c r="Y45" s="251">
        <f t="shared" si="81"/>
        <v>180</v>
      </c>
      <c r="Z45" s="251">
        <f t="shared" si="81"/>
        <v>180</v>
      </c>
      <c r="AA45" s="251">
        <f t="shared" si="81"/>
        <v>180</v>
      </c>
      <c r="AB45" s="251">
        <f t="shared" si="81"/>
        <v>180</v>
      </c>
      <c r="AC45" s="251">
        <f t="shared" si="81"/>
        <v>180</v>
      </c>
      <c r="AD45" s="251">
        <f t="shared" si="81"/>
        <v>180</v>
      </c>
      <c r="AE45" s="251">
        <f t="shared" si="81"/>
        <v>180</v>
      </c>
      <c r="AF45" s="252">
        <f t="shared" si="81"/>
        <v>180</v>
      </c>
      <c r="AG45" s="262">
        <f t="shared" si="81"/>
        <v>180</v>
      </c>
      <c r="AH45" s="251">
        <f t="shared" si="81"/>
        <v>420</v>
      </c>
      <c r="AI45" s="251">
        <f t="shared" si="81"/>
        <v>420</v>
      </c>
      <c r="AJ45" s="251">
        <f t="shared" si="81"/>
        <v>420</v>
      </c>
      <c r="AK45" s="251">
        <f t="shared" si="81"/>
        <v>420</v>
      </c>
      <c r="AL45" s="251">
        <f t="shared" si="81"/>
        <v>420</v>
      </c>
      <c r="AM45" s="251">
        <f t="shared" si="81"/>
        <v>420</v>
      </c>
      <c r="AN45" s="251">
        <f t="shared" si="81"/>
        <v>480</v>
      </c>
      <c r="AO45" s="251">
        <f t="shared" ref="AO45:BP45" si="82">AO26*$D$45</f>
        <v>480</v>
      </c>
      <c r="AP45" s="251">
        <f t="shared" si="82"/>
        <v>480</v>
      </c>
      <c r="AQ45" s="251">
        <f t="shared" si="82"/>
        <v>480</v>
      </c>
      <c r="AR45" s="252">
        <f t="shared" si="82"/>
        <v>480</v>
      </c>
      <c r="AS45" s="251">
        <f t="shared" si="82"/>
        <v>540</v>
      </c>
      <c r="AT45" s="251">
        <f t="shared" si="82"/>
        <v>540</v>
      </c>
      <c r="AU45" s="251">
        <f t="shared" si="82"/>
        <v>540</v>
      </c>
      <c r="AV45" s="251">
        <f t="shared" si="82"/>
        <v>540</v>
      </c>
      <c r="AW45" s="251">
        <f t="shared" si="82"/>
        <v>600</v>
      </c>
      <c r="AX45" s="251">
        <f t="shared" si="82"/>
        <v>600</v>
      </c>
      <c r="AY45" s="251">
        <f t="shared" si="82"/>
        <v>600</v>
      </c>
      <c r="AZ45" s="251">
        <f t="shared" si="82"/>
        <v>660</v>
      </c>
      <c r="BA45" s="251">
        <f t="shared" si="82"/>
        <v>660</v>
      </c>
      <c r="BB45" s="251">
        <f t="shared" si="82"/>
        <v>720</v>
      </c>
      <c r="BC45" s="251">
        <f t="shared" si="82"/>
        <v>720</v>
      </c>
      <c r="BD45" s="252">
        <f t="shared" si="82"/>
        <v>720</v>
      </c>
      <c r="BE45" s="251">
        <f t="shared" si="82"/>
        <v>780</v>
      </c>
      <c r="BF45" s="251">
        <f t="shared" si="82"/>
        <v>780</v>
      </c>
      <c r="BG45" s="251">
        <f t="shared" si="82"/>
        <v>840</v>
      </c>
      <c r="BH45" s="251">
        <f t="shared" si="82"/>
        <v>840</v>
      </c>
      <c r="BI45" s="251">
        <f t="shared" si="82"/>
        <v>900</v>
      </c>
      <c r="BJ45" s="251">
        <f t="shared" si="82"/>
        <v>960</v>
      </c>
      <c r="BK45" s="251">
        <f t="shared" si="82"/>
        <v>960</v>
      </c>
      <c r="BL45" s="251">
        <f t="shared" si="82"/>
        <v>1020</v>
      </c>
      <c r="BM45" s="251">
        <f t="shared" si="82"/>
        <v>1080</v>
      </c>
      <c r="BN45" s="251">
        <f t="shared" si="82"/>
        <v>1080</v>
      </c>
      <c r="BO45" s="251">
        <f t="shared" si="82"/>
        <v>1140</v>
      </c>
      <c r="BP45" s="252">
        <f t="shared" si="82"/>
        <v>1200</v>
      </c>
    </row>
    <row r="46" spans="1:68">
      <c r="A46" s="50"/>
      <c r="B46" s="51"/>
      <c r="C46" s="52" t="s">
        <v>87</v>
      </c>
      <c r="D46" s="341">
        <v>15</v>
      </c>
      <c r="E46" s="63" t="s">
        <v>85</v>
      </c>
      <c r="G46" s="40" t="e">
        <f>$G$9*$D$46</f>
        <v>#REF!</v>
      </c>
      <c r="H46" s="40" t="e">
        <f>$H$9*$D$46</f>
        <v>#REF!</v>
      </c>
      <c r="I46" s="251">
        <f>$D46*HR!D3</f>
        <v>15</v>
      </c>
      <c r="J46" s="251">
        <f>$D46*HR!E3</f>
        <v>15</v>
      </c>
      <c r="K46" s="251">
        <f>$D46*HR!F3</f>
        <v>15</v>
      </c>
      <c r="L46" s="251">
        <f>$D46*HR!G3</f>
        <v>30</v>
      </c>
      <c r="M46" s="251">
        <f>$D46*HR!H3</f>
        <v>30</v>
      </c>
      <c r="N46" s="251">
        <f>$D46*HR!I3</f>
        <v>30</v>
      </c>
      <c r="O46" s="251">
        <f>$D46*HR!J3</f>
        <v>30</v>
      </c>
      <c r="P46" s="251">
        <f>$D46*HR!K3</f>
        <v>30</v>
      </c>
      <c r="Q46" s="251">
        <f>$D46*HR!L3</f>
        <v>30</v>
      </c>
      <c r="R46" s="251">
        <f>$D46*HR!M3</f>
        <v>30</v>
      </c>
      <c r="S46" s="251">
        <f>$D46*HR!N3</f>
        <v>30</v>
      </c>
      <c r="T46" s="252">
        <f>$D46*HR!O3</f>
        <v>30</v>
      </c>
      <c r="U46" s="251">
        <f>$D46*HR!BN3</f>
        <v>0</v>
      </c>
      <c r="V46" s="251">
        <f>$D46*HR!BO3</f>
        <v>0</v>
      </c>
      <c r="W46" s="251">
        <f>$D46*HR!BP3</f>
        <v>0</v>
      </c>
      <c r="X46" s="251">
        <f>$D46*HR!BQ3</f>
        <v>0</v>
      </c>
      <c r="Y46" s="251">
        <f>$D46*HR!BR3</f>
        <v>0</v>
      </c>
      <c r="Z46" s="251">
        <f>$D46*HR!BS3</f>
        <v>0</v>
      </c>
      <c r="AA46" s="251">
        <f>$D46*HR!BT3</f>
        <v>0</v>
      </c>
      <c r="AB46" s="251">
        <f>$D46*HR!BU3</f>
        <v>0</v>
      </c>
      <c r="AC46" s="251">
        <f>$D46*HR!BV3</f>
        <v>0</v>
      </c>
      <c r="AD46" s="251">
        <f>$D46*HR!BW3</f>
        <v>0</v>
      </c>
      <c r="AE46" s="251">
        <f>$D46*HR!BX3</f>
        <v>0</v>
      </c>
      <c r="AF46" s="252">
        <f>$D46*HR!BY3</f>
        <v>0</v>
      </c>
      <c r="AG46" s="262">
        <f>$D46*HR!BZ3</f>
        <v>0</v>
      </c>
      <c r="AH46" s="251">
        <f>$D46*HR!P3</f>
        <v>45</v>
      </c>
      <c r="AI46" s="251">
        <f>$D46*HR!Q3</f>
        <v>45</v>
      </c>
      <c r="AJ46" s="251">
        <f>$D46*HR!R3</f>
        <v>45</v>
      </c>
      <c r="AK46" s="251">
        <f>$D46*HR!S3</f>
        <v>45</v>
      </c>
      <c r="AL46" s="251">
        <f>$D46*HR!T3</f>
        <v>45</v>
      </c>
      <c r="AM46" s="251">
        <f>$D46*HR!U3</f>
        <v>45</v>
      </c>
      <c r="AN46" s="251">
        <f>$D46*HR!V3</f>
        <v>60</v>
      </c>
      <c r="AO46" s="251">
        <f>$D46*HR!W3</f>
        <v>60</v>
      </c>
      <c r="AP46" s="251">
        <f>$D46*HR!X3</f>
        <v>60</v>
      </c>
      <c r="AQ46" s="251">
        <f>$D46*HR!Y3</f>
        <v>60</v>
      </c>
      <c r="AR46" s="252">
        <f>$D46*HR!Z3</f>
        <v>60</v>
      </c>
      <c r="AS46" s="251">
        <f>$D46*HR!AA3</f>
        <v>75</v>
      </c>
      <c r="AT46" s="251">
        <f>$D46*HR!AB3</f>
        <v>75</v>
      </c>
      <c r="AU46" s="251">
        <f>$D46*HR!AC3</f>
        <v>75</v>
      </c>
      <c r="AV46" s="251">
        <f>$D46*HR!AD3</f>
        <v>75</v>
      </c>
      <c r="AW46" s="251">
        <f>$D46*HR!AE3</f>
        <v>90</v>
      </c>
      <c r="AX46" s="251">
        <f>$D46*HR!AF3</f>
        <v>90</v>
      </c>
      <c r="AY46" s="251">
        <f>$D46*HR!AG3</f>
        <v>90</v>
      </c>
      <c r="AZ46" s="251">
        <f>$D46*HR!AH3</f>
        <v>105</v>
      </c>
      <c r="BA46" s="251">
        <f>$D46*HR!AI3</f>
        <v>105</v>
      </c>
      <c r="BB46" s="251">
        <f>$D46*HR!AJ3</f>
        <v>120</v>
      </c>
      <c r="BC46" s="251">
        <f>$D46*HR!AK3</f>
        <v>120</v>
      </c>
      <c r="BD46" s="252">
        <f>$D46*HR!AL3</f>
        <v>120</v>
      </c>
      <c r="BE46" s="251">
        <f>$D46*HR!AM3</f>
        <v>135</v>
      </c>
      <c r="BF46" s="251">
        <f>$D46*HR!AN3</f>
        <v>135</v>
      </c>
      <c r="BG46" s="251">
        <f>$D46*HR!AO3</f>
        <v>150</v>
      </c>
      <c r="BH46" s="251">
        <f>$D46*HR!AP3</f>
        <v>150</v>
      </c>
      <c r="BI46" s="251">
        <f>$D46*HR!AQ3</f>
        <v>165</v>
      </c>
      <c r="BJ46" s="251">
        <f>$D46*HR!AR3</f>
        <v>180</v>
      </c>
      <c r="BK46" s="251">
        <f>$D46*HR!AS3</f>
        <v>180</v>
      </c>
      <c r="BL46" s="251">
        <f>$D46*HR!AT3</f>
        <v>195</v>
      </c>
      <c r="BM46" s="251">
        <f>$D46*HR!AU3</f>
        <v>210</v>
      </c>
      <c r="BN46" s="251">
        <f>$D46*HR!AV3</f>
        <v>210</v>
      </c>
      <c r="BO46" s="251">
        <f>$D46*HR!AW3</f>
        <v>225</v>
      </c>
      <c r="BP46" s="252">
        <f>$D46*HR!AX3</f>
        <v>240</v>
      </c>
    </row>
    <row r="47" spans="1:68">
      <c r="A47" s="44"/>
      <c r="B47" s="45"/>
      <c r="C47" s="46" t="s">
        <v>88</v>
      </c>
      <c r="D47" s="341">
        <v>15</v>
      </c>
      <c r="E47" s="63" t="s">
        <v>85</v>
      </c>
      <c r="G47" s="40" t="e">
        <f>$G$9*$D$47</f>
        <v>#REF!</v>
      </c>
      <c r="I47" s="251">
        <f>$D47*HR!D3</f>
        <v>15</v>
      </c>
      <c r="J47" s="251">
        <f>$D47*HR!E3</f>
        <v>15</v>
      </c>
      <c r="K47" s="251">
        <f>$D47*HR!F3</f>
        <v>15</v>
      </c>
      <c r="L47" s="251">
        <f>$D47*HR!G3</f>
        <v>30</v>
      </c>
      <c r="M47" s="251">
        <f>$D47*HR!H3</f>
        <v>30</v>
      </c>
      <c r="N47" s="251">
        <f>$D47*HR!I3</f>
        <v>30</v>
      </c>
      <c r="O47" s="251">
        <f>$D47*HR!J3</f>
        <v>30</v>
      </c>
      <c r="P47" s="251">
        <f>$D47*HR!K3</f>
        <v>30</v>
      </c>
      <c r="Q47" s="251">
        <f>$D47*HR!L3</f>
        <v>30</v>
      </c>
      <c r="R47" s="251">
        <f>$D47*HR!M3</f>
        <v>30</v>
      </c>
      <c r="S47" s="251">
        <f>$D47*HR!N3</f>
        <v>30</v>
      </c>
      <c r="T47" s="252">
        <f>$D47*HR!O3</f>
        <v>30</v>
      </c>
      <c r="U47" s="251">
        <f>$D47*HR!BN3</f>
        <v>0</v>
      </c>
      <c r="V47" s="251">
        <f>$D47*HR!BO3</f>
        <v>0</v>
      </c>
      <c r="W47" s="251">
        <f>$D47*HR!BP3</f>
        <v>0</v>
      </c>
      <c r="X47" s="251">
        <f>$D47*HR!BQ3</f>
        <v>0</v>
      </c>
      <c r="Y47" s="251">
        <f>$D47*HR!BR3</f>
        <v>0</v>
      </c>
      <c r="Z47" s="251">
        <f>$D47*HR!BS3</f>
        <v>0</v>
      </c>
      <c r="AA47" s="251">
        <f>$D47*HR!BT3</f>
        <v>0</v>
      </c>
      <c r="AB47" s="251">
        <f>$D47*HR!BU3</f>
        <v>0</v>
      </c>
      <c r="AC47" s="251">
        <f>$D47*HR!BV3</f>
        <v>0</v>
      </c>
      <c r="AD47" s="251">
        <f>$D47*HR!BW3</f>
        <v>0</v>
      </c>
      <c r="AE47" s="251">
        <f>$D47*HR!BX3</f>
        <v>0</v>
      </c>
      <c r="AF47" s="252">
        <f>$D47*HR!BY3</f>
        <v>0</v>
      </c>
      <c r="AG47" s="262">
        <f>$D47*HR!BZ3</f>
        <v>0</v>
      </c>
      <c r="AH47" s="251">
        <f>$D47*HR!P3</f>
        <v>45</v>
      </c>
      <c r="AI47" s="251">
        <f>$D47*HR!Q3</f>
        <v>45</v>
      </c>
      <c r="AJ47" s="251">
        <f>$D47*HR!R3</f>
        <v>45</v>
      </c>
      <c r="AK47" s="251">
        <f>$D47*HR!S3</f>
        <v>45</v>
      </c>
      <c r="AL47" s="251">
        <f>$D47*HR!T3</f>
        <v>45</v>
      </c>
      <c r="AM47" s="251">
        <f>$D47*HR!U3</f>
        <v>45</v>
      </c>
      <c r="AN47" s="251">
        <f>$D47*HR!V3</f>
        <v>60</v>
      </c>
      <c r="AO47" s="251">
        <f>$D47*HR!W3</f>
        <v>60</v>
      </c>
      <c r="AP47" s="251">
        <f>$D47*HR!X3</f>
        <v>60</v>
      </c>
      <c r="AQ47" s="251">
        <f>$D47*HR!Y3</f>
        <v>60</v>
      </c>
      <c r="AR47" s="252">
        <f>$D47*HR!Z3</f>
        <v>60</v>
      </c>
      <c r="AS47" s="251">
        <f>$D47*HR!AA3</f>
        <v>75</v>
      </c>
      <c r="AT47" s="251">
        <f>$D47*HR!AB3</f>
        <v>75</v>
      </c>
      <c r="AU47" s="251">
        <f>$D47*HR!AC3</f>
        <v>75</v>
      </c>
      <c r="AV47" s="251">
        <f>$D47*HR!AD3</f>
        <v>75</v>
      </c>
      <c r="AW47" s="251">
        <f>$D47*HR!AE3</f>
        <v>90</v>
      </c>
      <c r="AX47" s="251">
        <f>$D47*HR!AF3</f>
        <v>90</v>
      </c>
      <c r="AY47" s="251">
        <f>$D47*HR!AG3</f>
        <v>90</v>
      </c>
      <c r="AZ47" s="251">
        <f>$D47*HR!AH3</f>
        <v>105</v>
      </c>
      <c r="BA47" s="251">
        <f>$D47*HR!AI3</f>
        <v>105</v>
      </c>
      <c r="BB47" s="251">
        <f>$D47*HR!AJ3</f>
        <v>120</v>
      </c>
      <c r="BC47" s="251">
        <f>$D47*HR!AK3</f>
        <v>120</v>
      </c>
      <c r="BD47" s="252">
        <f>$D47*HR!AL3</f>
        <v>120</v>
      </c>
      <c r="BE47" s="251">
        <f>$D47*HR!AM3</f>
        <v>135</v>
      </c>
      <c r="BF47" s="251">
        <f>$D47*HR!AN3</f>
        <v>135</v>
      </c>
      <c r="BG47" s="251">
        <f>$D47*HR!AO3</f>
        <v>150</v>
      </c>
      <c r="BH47" s="251">
        <f>$D47*HR!AP3</f>
        <v>150</v>
      </c>
      <c r="BI47" s="251">
        <f>$D47*HR!AQ3</f>
        <v>165</v>
      </c>
      <c r="BJ47" s="251">
        <f>$D47*HR!AR3</f>
        <v>180</v>
      </c>
      <c r="BK47" s="251">
        <f>$D47*HR!AS3</f>
        <v>180</v>
      </c>
      <c r="BL47" s="251">
        <f>$D47*HR!AT3</f>
        <v>195</v>
      </c>
      <c r="BM47" s="251">
        <f>$D47*HR!AU3</f>
        <v>210</v>
      </c>
      <c r="BN47" s="251">
        <f>$D47*HR!AV3</f>
        <v>210</v>
      </c>
      <c r="BO47" s="251">
        <f>$D47*HR!AW3</f>
        <v>225</v>
      </c>
      <c r="BP47" s="252">
        <f>$D47*HR!AX3</f>
        <v>240</v>
      </c>
    </row>
    <row r="48" spans="1:68">
      <c r="A48" s="50"/>
      <c r="B48" s="51"/>
      <c r="C48" s="52"/>
      <c r="D48" s="338"/>
      <c r="E48" s="63"/>
      <c r="G48" s="40" t="e">
        <f t="shared" ref="G48:AL48" si="83">SUM(G41:G47)</f>
        <v>#REF!</v>
      </c>
      <c r="H48" s="40" t="e">
        <f t="shared" si="83"/>
        <v>#REF!</v>
      </c>
      <c r="I48" s="253">
        <f t="shared" si="83"/>
        <v>18755</v>
      </c>
      <c r="J48" s="253">
        <f t="shared" si="83"/>
        <v>1055</v>
      </c>
      <c r="K48" s="253">
        <f t="shared" si="83"/>
        <v>1055</v>
      </c>
      <c r="L48" s="253">
        <f t="shared" si="83"/>
        <v>2990</v>
      </c>
      <c r="M48" s="253">
        <f t="shared" si="83"/>
        <v>1290</v>
      </c>
      <c r="N48" s="253">
        <f t="shared" si="83"/>
        <v>1290</v>
      </c>
      <c r="O48" s="253">
        <f t="shared" si="83"/>
        <v>1290</v>
      </c>
      <c r="P48" s="253">
        <f t="shared" si="83"/>
        <v>1290</v>
      </c>
      <c r="Q48" s="253">
        <f t="shared" si="83"/>
        <v>1290</v>
      </c>
      <c r="R48" s="253">
        <f t="shared" si="83"/>
        <v>1290</v>
      </c>
      <c r="S48" s="253">
        <f t="shared" si="83"/>
        <v>1290</v>
      </c>
      <c r="T48" s="254">
        <f t="shared" si="83"/>
        <v>1290</v>
      </c>
      <c r="U48" s="253">
        <f t="shared" si="83"/>
        <v>1195</v>
      </c>
      <c r="V48" s="253">
        <f t="shared" si="83"/>
        <v>512.14285714285711</v>
      </c>
      <c r="W48" s="253">
        <f t="shared" si="83"/>
        <v>512.14285714285711</v>
      </c>
      <c r="X48" s="253">
        <f t="shared" si="83"/>
        <v>512.14285714285711</v>
      </c>
      <c r="Y48" s="253">
        <f t="shared" si="83"/>
        <v>512.14285714285711</v>
      </c>
      <c r="Z48" s="253">
        <f t="shared" si="83"/>
        <v>512.14285714285711</v>
      </c>
      <c r="AA48" s="253">
        <f t="shared" si="83"/>
        <v>8012.1428571428569</v>
      </c>
      <c r="AB48" s="253">
        <f t="shared" si="83"/>
        <v>512.14285714285711</v>
      </c>
      <c r="AC48" s="253">
        <f t="shared" si="83"/>
        <v>512.14285714285711</v>
      </c>
      <c r="AD48" s="253">
        <f t="shared" si="83"/>
        <v>512.14285714285711</v>
      </c>
      <c r="AE48" s="253">
        <f t="shared" si="83"/>
        <v>512.14285714285711</v>
      </c>
      <c r="AF48" s="254">
        <f t="shared" si="83"/>
        <v>512.14285714285711</v>
      </c>
      <c r="AG48" s="263">
        <f t="shared" si="83"/>
        <v>855</v>
      </c>
      <c r="AH48" s="253">
        <f t="shared" si="83"/>
        <v>3785</v>
      </c>
      <c r="AI48" s="253">
        <f t="shared" si="83"/>
        <v>2085</v>
      </c>
      <c r="AJ48" s="253">
        <f t="shared" si="83"/>
        <v>2085</v>
      </c>
      <c r="AK48" s="253">
        <f t="shared" si="83"/>
        <v>2085</v>
      </c>
      <c r="AL48" s="253">
        <f t="shared" si="83"/>
        <v>2085</v>
      </c>
      <c r="AM48" s="253">
        <f t="shared" ref="AM48:BP48" si="84">SUM(AM41:AM47)</f>
        <v>9585</v>
      </c>
      <c r="AN48" s="253">
        <f t="shared" si="84"/>
        <v>4100</v>
      </c>
      <c r="AO48" s="253">
        <f t="shared" si="84"/>
        <v>2400</v>
      </c>
      <c r="AP48" s="253">
        <f t="shared" si="84"/>
        <v>2400</v>
      </c>
      <c r="AQ48" s="253">
        <f t="shared" si="84"/>
        <v>2400</v>
      </c>
      <c r="AR48" s="254">
        <f t="shared" si="84"/>
        <v>9900</v>
      </c>
      <c r="AS48" s="253">
        <f t="shared" si="84"/>
        <v>1515</v>
      </c>
      <c r="AT48" s="253">
        <f t="shared" si="84"/>
        <v>1515</v>
      </c>
      <c r="AU48" s="253">
        <f t="shared" si="84"/>
        <v>1515</v>
      </c>
      <c r="AV48" s="253">
        <f t="shared" si="84"/>
        <v>1515</v>
      </c>
      <c r="AW48" s="253">
        <f t="shared" si="84"/>
        <v>9196.6666666666661</v>
      </c>
      <c r="AX48" s="253">
        <f t="shared" si="84"/>
        <v>1696.6666666666665</v>
      </c>
      <c r="AY48" s="253">
        <f t="shared" si="84"/>
        <v>1696.6666666666665</v>
      </c>
      <c r="AZ48" s="253">
        <f t="shared" si="84"/>
        <v>11078.333333333334</v>
      </c>
      <c r="BA48" s="253">
        <f t="shared" si="84"/>
        <v>1878.3333333333333</v>
      </c>
      <c r="BB48" s="253">
        <f t="shared" si="84"/>
        <v>2060</v>
      </c>
      <c r="BC48" s="253">
        <f t="shared" si="84"/>
        <v>2060</v>
      </c>
      <c r="BD48" s="254">
        <f t="shared" si="84"/>
        <v>9560</v>
      </c>
      <c r="BE48" s="253">
        <f t="shared" si="84"/>
        <v>3675</v>
      </c>
      <c r="BF48" s="253">
        <f t="shared" si="84"/>
        <v>9475</v>
      </c>
      <c r="BG48" s="253">
        <f t="shared" si="84"/>
        <v>2136.1538461538462</v>
      </c>
      <c r="BH48" s="253">
        <f t="shared" si="84"/>
        <v>2136.1538461538462</v>
      </c>
      <c r="BI48" s="253">
        <f t="shared" si="84"/>
        <v>9797.3076923076933</v>
      </c>
      <c r="BJ48" s="253">
        <f t="shared" si="84"/>
        <v>4158.461538461539</v>
      </c>
      <c r="BK48" s="253">
        <f t="shared" si="84"/>
        <v>9958.461538461539</v>
      </c>
      <c r="BL48" s="253">
        <f t="shared" si="84"/>
        <v>2619.6153846153848</v>
      </c>
      <c r="BM48" s="253">
        <f t="shared" si="84"/>
        <v>11980.76923076923</v>
      </c>
      <c r="BN48" s="253">
        <f t="shared" si="84"/>
        <v>10280.76923076923</v>
      </c>
      <c r="BO48" s="253">
        <f t="shared" si="84"/>
        <v>2941.9230769230771</v>
      </c>
      <c r="BP48" s="254">
        <f t="shared" si="84"/>
        <v>10603.076923076924</v>
      </c>
    </row>
    <row r="49" spans="1:68">
      <c r="A49" s="50" t="s">
        <v>89</v>
      </c>
      <c r="B49" s="51"/>
      <c r="C49" s="52"/>
      <c r="D49" s="337"/>
      <c r="E49" s="63"/>
      <c r="J49" s="251">
        <f t="shared" si="24"/>
        <v>0</v>
      </c>
      <c r="K49" s="251">
        <f t="shared" si="24"/>
        <v>0</v>
      </c>
      <c r="L49" s="251">
        <f t="shared" si="24"/>
        <v>0</v>
      </c>
      <c r="M49" s="251">
        <f t="shared" si="24"/>
        <v>0</v>
      </c>
      <c r="N49" s="251">
        <f t="shared" si="24"/>
        <v>0</v>
      </c>
      <c r="O49" s="251">
        <f t="shared" si="24"/>
        <v>0</v>
      </c>
      <c r="P49" s="251">
        <f t="shared" si="24"/>
        <v>0</v>
      </c>
      <c r="Q49" s="251">
        <f t="shared" si="24"/>
        <v>0</v>
      </c>
      <c r="R49" s="251">
        <f t="shared" si="24"/>
        <v>0</v>
      </c>
      <c r="S49" s="251">
        <f t="shared" si="24"/>
        <v>0</v>
      </c>
      <c r="T49" s="252">
        <f t="shared" si="24"/>
        <v>0</v>
      </c>
      <c r="V49" s="251">
        <f t="shared" ref="V49" si="85">U49</f>
        <v>0</v>
      </c>
      <c r="W49" s="251">
        <f t="shared" ref="W49" si="86">V49</f>
        <v>0</v>
      </c>
      <c r="X49" s="251">
        <f t="shared" ref="X49" si="87">W49</f>
        <v>0</v>
      </c>
      <c r="Y49" s="251">
        <f t="shared" ref="Y49" si="88">X49</f>
        <v>0</v>
      </c>
      <c r="Z49" s="251">
        <f t="shared" ref="Z49" si="89">Y49</f>
        <v>0</v>
      </c>
      <c r="AA49" s="251">
        <f t="shared" ref="AA49" si="90">Z49</f>
        <v>0</v>
      </c>
      <c r="AB49" s="251">
        <f t="shared" ref="AB49" si="91">AA49</f>
        <v>0</v>
      </c>
      <c r="AC49" s="251">
        <f t="shared" ref="AC49" si="92">AB49</f>
        <v>0</v>
      </c>
      <c r="AD49" s="251">
        <f t="shared" ref="AD49" si="93">AC49</f>
        <v>0</v>
      </c>
      <c r="AE49" s="251">
        <f t="shared" ref="AE49" si="94">AD49</f>
        <v>0</v>
      </c>
      <c r="AF49" s="252">
        <f t="shared" ref="AF49" si="95">AE49</f>
        <v>0</v>
      </c>
      <c r="AH49" s="251">
        <f t="shared" ref="AH49" si="96">AG49</f>
        <v>0</v>
      </c>
      <c r="AI49" s="251">
        <f t="shared" ref="AI49" si="97">AH49</f>
        <v>0</v>
      </c>
      <c r="AJ49" s="251">
        <f t="shared" ref="AJ49" si="98">AI49</f>
        <v>0</v>
      </c>
      <c r="AK49" s="251">
        <f t="shared" ref="AK49" si="99">AJ49</f>
        <v>0</v>
      </c>
      <c r="AL49" s="251">
        <f t="shared" ref="AL49" si="100">AK49</f>
        <v>0</v>
      </c>
      <c r="AM49" s="251">
        <f t="shared" ref="AM49" si="101">AL49</f>
        <v>0</v>
      </c>
      <c r="AN49" s="251">
        <f t="shared" ref="AN49" si="102">AM49</f>
        <v>0</v>
      </c>
      <c r="AO49" s="251">
        <f t="shared" ref="AO49" si="103">AN49</f>
        <v>0</v>
      </c>
      <c r="AP49" s="251">
        <f t="shared" ref="AP49" si="104">AO49</f>
        <v>0</v>
      </c>
      <c r="AQ49" s="251">
        <f t="shared" ref="AQ49" si="105">AP49</f>
        <v>0</v>
      </c>
      <c r="AR49" s="252">
        <f t="shared" ref="AR49" si="106">AQ49</f>
        <v>0</v>
      </c>
      <c r="AT49" s="251">
        <f t="shared" ref="AT49" si="107">AS49</f>
        <v>0</v>
      </c>
      <c r="AU49" s="251">
        <f t="shared" ref="AU49" si="108">AT49</f>
        <v>0</v>
      </c>
      <c r="AV49" s="251">
        <f t="shared" ref="AV49" si="109">AU49</f>
        <v>0</v>
      </c>
      <c r="AW49" s="251">
        <f t="shared" ref="AW49" si="110">AV49</f>
        <v>0</v>
      </c>
      <c r="AX49" s="251">
        <f t="shared" ref="AX49" si="111">AW49</f>
        <v>0</v>
      </c>
      <c r="AY49" s="251">
        <f t="shared" ref="AY49" si="112">AX49</f>
        <v>0</v>
      </c>
      <c r="AZ49" s="251">
        <f t="shared" ref="AZ49" si="113">AY49</f>
        <v>0</v>
      </c>
      <c r="BA49" s="251">
        <f t="shared" ref="BA49" si="114">AZ49</f>
        <v>0</v>
      </c>
      <c r="BB49" s="251">
        <f t="shared" ref="BB49" si="115">BA49</f>
        <v>0</v>
      </c>
      <c r="BC49" s="251">
        <f t="shared" ref="BC49" si="116">BB49</f>
        <v>0</v>
      </c>
      <c r="BD49" s="252">
        <f t="shared" ref="BD49" si="117">BC49</f>
        <v>0</v>
      </c>
      <c r="BF49" s="251">
        <f t="shared" ref="BF49" si="118">BE49</f>
        <v>0</v>
      </c>
      <c r="BG49" s="251">
        <f t="shared" ref="BG49" si="119">BF49</f>
        <v>0</v>
      </c>
      <c r="BH49" s="251">
        <f t="shared" ref="BH49" si="120">BG49</f>
        <v>0</v>
      </c>
      <c r="BI49" s="251">
        <f t="shared" ref="BI49" si="121">BH49</f>
        <v>0</v>
      </c>
      <c r="BJ49" s="251">
        <f t="shared" ref="BJ49" si="122">BI49</f>
        <v>0</v>
      </c>
      <c r="BK49" s="251">
        <f t="shared" ref="BK49" si="123">BJ49</f>
        <v>0</v>
      </c>
      <c r="BL49" s="251">
        <f t="shared" ref="BL49" si="124">BK49</f>
        <v>0</v>
      </c>
      <c r="BM49" s="251">
        <f t="shared" ref="BM49" si="125">BL49</f>
        <v>0</v>
      </c>
      <c r="BN49" s="251">
        <f t="shared" ref="BN49" si="126">BM49</f>
        <v>0</v>
      </c>
      <c r="BO49" s="251">
        <f t="shared" ref="BO49" si="127">BN49</f>
        <v>0</v>
      </c>
      <c r="BP49" s="252">
        <f t="shared" ref="BP49" si="128">BO49</f>
        <v>0</v>
      </c>
    </row>
    <row r="50" spans="1:68">
      <c r="A50" s="44" t="s">
        <v>61</v>
      </c>
      <c r="B50" s="54"/>
      <c r="C50" s="55"/>
      <c r="D50" s="334"/>
      <c r="E50" s="65"/>
      <c r="F50" s="39" t="s">
        <v>74</v>
      </c>
      <c r="G50" s="62" t="e">
        <f>HR!#REF!</f>
        <v>#REF!</v>
      </c>
      <c r="I50" s="298">
        <f>HR!D31</f>
        <v>1</v>
      </c>
      <c r="J50" s="298">
        <f>HR!E31</f>
        <v>1</v>
      </c>
      <c r="K50" s="298">
        <f>HR!F31</f>
        <v>1</v>
      </c>
      <c r="L50" s="298">
        <f>HR!G31</f>
        <v>1</v>
      </c>
      <c r="M50" s="298">
        <f>HR!H31</f>
        <v>1</v>
      </c>
      <c r="N50" s="298">
        <f>HR!I31</f>
        <v>1</v>
      </c>
      <c r="O50" s="298">
        <f>HR!J31</f>
        <v>1</v>
      </c>
      <c r="P50" s="298">
        <f>HR!K31</f>
        <v>1</v>
      </c>
      <c r="Q50" s="298">
        <f>HR!L31</f>
        <v>1</v>
      </c>
      <c r="R50" s="298">
        <f>HR!M31</f>
        <v>1</v>
      </c>
      <c r="S50" s="298">
        <f>HR!N31</f>
        <v>1</v>
      </c>
      <c r="T50" s="299">
        <f>HR!O31</f>
        <v>1</v>
      </c>
      <c r="U50" s="298">
        <f>HR!P31</f>
        <v>1</v>
      </c>
      <c r="V50" s="298">
        <f>HR!Q31</f>
        <v>1</v>
      </c>
      <c r="W50" s="298">
        <f>HR!R31</f>
        <v>1</v>
      </c>
      <c r="X50" s="298">
        <f>HR!S31</f>
        <v>1.0164576922298489</v>
      </c>
      <c r="Y50" s="298">
        <f>HR!T31</f>
        <v>1.0638956407534788</v>
      </c>
      <c r="Z50" s="298">
        <f>HR!U31</f>
        <v>1.1137257179325557</v>
      </c>
      <c r="AA50" s="298">
        <f>HR!V31</f>
        <v>1.166059336536776</v>
      </c>
      <c r="AB50" s="298">
        <f>HR!W31</f>
        <v>1.221011964802359</v>
      </c>
      <c r="AC50" s="298">
        <f>HR!X31</f>
        <v>1.2787032342069129</v>
      </c>
      <c r="AD50" s="298">
        <f>HR!Y31</f>
        <v>1.339257052029128</v>
      </c>
      <c r="AE50" s="298">
        <f>HR!Z31</f>
        <v>1.4028017191861424</v>
      </c>
      <c r="AF50" s="299">
        <f>HR!AA31</f>
        <v>1.4694700538670191</v>
      </c>
      <c r="AG50" s="300">
        <f>HR!AB31</f>
        <v>1.2315898812703316</v>
      </c>
      <c r="AH50" s="298">
        <f>HR!AC31</f>
        <v>1.2904004467380137</v>
      </c>
      <c r="AI50" s="298">
        <f>HR!AD31</f>
        <v>1.3521289710000679</v>
      </c>
      <c r="AJ50" s="298">
        <f>HR!AE31</f>
        <v>1.4169004516076706</v>
      </c>
      <c r="AK50" s="298">
        <f>HR!AF31</f>
        <v>1.4848437517651694</v>
      </c>
      <c r="AL50" s="298">
        <f>HR!AG31</f>
        <v>1.5560917089248225</v>
      </c>
      <c r="AM50" s="298">
        <f>HR!AH31</f>
        <v>1.6307812531665884</v>
      </c>
      <c r="AN50" s="298">
        <f>HR!AI31</f>
        <v>1.7090535361634025</v>
      </c>
      <c r="AO50" s="298">
        <f>HR!AJ31</f>
        <v>1.7910540715333512</v>
      </c>
      <c r="AP50" s="298">
        <f>HR!AK31</f>
        <v>1.8769328873774982</v>
      </c>
      <c r="AQ50" s="298">
        <f>HR!AL31</f>
        <v>1.9668446917958264</v>
      </c>
      <c r="AR50" s="299">
        <f>HR!AM31</f>
        <v>2.060949052164097</v>
      </c>
      <c r="AS50" s="298">
        <f>HR!AN31</f>
        <v>2.1594105889414665</v>
      </c>
      <c r="AT50" s="310">
        <f>HR!AO31</f>
        <v>2.2623991847627911</v>
      </c>
      <c r="AU50" s="310">
        <f>HR!AP31</f>
        <v>2.3700902095508125</v>
      </c>
      <c r="AV50" s="310">
        <f>HR!AQ31</f>
        <v>2.4826647623623677</v>
      </c>
      <c r="AW50" s="310">
        <f>HR!AR31</f>
        <v>2.6003099306595296</v>
      </c>
      <c r="AX50" s="310">
        <f>HR!AS31</f>
        <v>2.7232190676717378</v>
      </c>
      <c r="AY50" s="310">
        <f>HR!AT31</f>
        <v>2.8515920884887915</v>
      </c>
      <c r="AZ50" s="310">
        <f>HR!AU31</f>
        <v>2.9856357854975855</v>
      </c>
      <c r="BA50" s="310">
        <f>HR!AV31</f>
        <v>3.1255641637480776</v>
      </c>
      <c r="BB50" s="310">
        <f>HR!AW31</f>
        <v>3.2715987968066655</v>
      </c>
      <c r="BC50" s="310">
        <f>HR!AX31</f>
        <v>3.4239692036284395</v>
      </c>
      <c r="BD50" s="311">
        <f>HR!AY31</f>
        <v>3.5829132469541194</v>
      </c>
      <c r="BE50" s="310">
        <f>HR!AZ31</f>
        <v>3.7486775537134087</v>
      </c>
      <c r="BF50" s="310">
        <f>HR!BA31</f>
        <v>3.9215179578944714</v>
      </c>
      <c r="BG50" s="310">
        <f>HR!BB31</f>
        <v>4.1016999663197584</v>
      </c>
      <c r="BH50" s="310">
        <f>HR!BC31</f>
        <v>4.2894992477519338</v>
      </c>
      <c r="BI50" s="310">
        <f>HR!BD31</f>
        <v>4.4852021457406499</v>
      </c>
      <c r="BJ50" s="310">
        <f>HR!BE31</f>
        <v>4.6891062156117878</v>
      </c>
      <c r="BK50" s="310">
        <f>HR!BF31</f>
        <v>4.9015207859959542</v>
      </c>
      <c r="BL50" s="310">
        <f>HR!BG31</f>
        <v>5.1227675452928363</v>
      </c>
      <c r="BM50" s="310">
        <f>HR!BH31</f>
        <v>5.3531811534728133</v>
      </c>
      <c r="BN50" s="310">
        <f>HR!BI31</f>
        <v>5.5931098796273435</v>
      </c>
      <c r="BO50" s="310">
        <f>HR!BJ31</f>
        <v>5.8429162656952158</v>
      </c>
      <c r="BP50" s="311">
        <f>HR!BK31</f>
        <v>6.1029778168131879</v>
      </c>
    </row>
    <row r="51" spans="1:68">
      <c r="A51" s="50"/>
      <c r="B51" s="51"/>
      <c r="C51" s="52" t="s">
        <v>75</v>
      </c>
      <c r="D51" s="337"/>
      <c r="E51" s="66"/>
      <c r="I51" s="255">
        <f>HR!D33</f>
        <v>3444</v>
      </c>
      <c r="J51" s="255">
        <f>HR!E33</f>
        <v>3490.0636137796801</v>
      </c>
      <c r="K51" s="255">
        <f>HR!F33</f>
        <v>3540.1862473291039</v>
      </c>
      <c r="L51" s="255">
        <f>HR!G33</f>
        <v>3614.5715363540971</v>
      </c>
      <c r="M51" s="255">
        <f>HR!H33</f>
        <v>3675.0936715760636</v>
      </c>
      <c r="N51" s="255">
        <f>HR!I33</f>
        <v>3740.9375937998243</v>
      </c>
      <c r="O51" s="255">
        <f>HR!J33</f>
        <v>3800.7744754053083</v>
      </c>
      <c r="P51" s="255">
        <f>HR!K33</f>
        <v>3865.4642740553072</v>
      </c>
      <c r="Q51" s="255">
        <f>HR!L33</f>
        <v>3935.3907589468813</v>
      </c>
      <c r="R51" s="255">
        <f>HR!M33</f>
        <v>3996.8726533561999</v>
      </c>
      <c r="S51" s="255">
        <f>HR!N33</f>
        <v>4062.6850476671325</v>
      </c>
      <c r="T51" s="256">
        <f>HR!O33</f>
        <v>4133.111496289036</v>
      </c>
      <c r="U51" s="255">
        <f>HR!P33</f>
        <v>4208.7557365082539</v>
      </c>
      <c r="V51" s="255">
        <f>HR!BO33</f>
        <v>4289.9654463080906</v>
      </c>
      <c r="W51" s="255">
        <f>HR!BP33</f>
        <v>4377.1059343406678</v>
      </c>
      <c r="X51" s="255">
        <f>HR!BQ33</f>
        <v>4518.9463393911938</v>
      </c>
      <c r="Y51" s="255">
        <f>HR!BR33</f>
        <v>4758.585336061511</v>
      </c>
      <c r="Z51" s="255">
        <f>HR!BS33</f>
        <v>5012.3955903244569</v>
      </c>
      <c r="AA51" s="255">
        <f>HR!BT33</f>
        <v>5281.1464705288108</v>
      </c>
      <c r="AB51" s="255">
        <f>HR!BU33</f>
        <v>5565.6399682545562</v>
      </c>
      <c r="AC51" s="255">
        <f>HR!BV33</f>
        <v>5866.711681665548</v>
      </c>
      <c r="AD51" s="255">
        <f>HR!BW33</f>
        <v>6185.2318349718607</v>
      </c>
      <c r="AE51" s="255">
        <f>HR!BX33</f>
        <v>6522.1063377907903</v>
      </c>
      <c r="AF51" s="256">
        <f>HR!BY33</f>
        <v>6878.2778884854324</v>
      </c>
      <c r="AG51" s="264">
        <f>HR!BZ33</f>
        <v>7255.4267825925144</v>
      </c>
      <c r="AH51" s="255">
        <f>HR!P33</f>
        <v>4208.7557365082539</v>
      </c>
      <c r="AI51" s="255">
        <f>HR!Q33</f>
        <v>4289.9654463080906</v>
      </c>
      <c r="AJ51" s="255">
        <f>HR!R33</f>
        <v>4377.1059343406678</v>
      </c>
      <c r="AK51" s="255">
        <f>HR!S33</f>
        <v>4518.9463393911938</v>
      </c>
      <c r="AL51" s="255">
        <f>HR!T33</f>
        <v>4758.585336061511</v>
      </c>
      <c r="AM51" s="255">
        <f>HR!U33</f>
        <v>5012.3955903244569</v>
      </c>
      <c r="AN51" s="255">
        <f>HR!V33</f>
        <v>5281.1464705288108</v>
      </c>
      <c r="AO51" s="255">
        <f>HR!W33</f>
        <v>5565.6399682545562</v>
      </c>
      <c r="AP51" s="255">
        <f>HR!X33</f>
        <v>5866.711681665548</v>
      </c>
      <c r="AQ51" s="255">
        <f>HR!Y33</f>
        <v>6185.2318349718607</v>
      </c>
      <c r="AR51" s="256">
        <f>HR!Z33</f>
        <v>6522.1063377907903</v>
      </c>
      <c r="AS51" s="255">
        <f>HR!AA33</f>
        <v>6878.2778884854324</v>
      </c>
      <c r="AT51" s="255">
        <f>HR!AB33</f>
        <v>6350.2082198588214</v>
      </c>
      <c r="AU51" s="255">
        <f>HR!AC33</f>
        <v>6706.176018557966</v>
      </c>
      <c r="AV51" s="255">
        <f>HR!AD33</f>
        <v>7083.1496927726585</v>
      </c>
      <c r="AW51" s="255">
        <f>HR!AE33</f>
        <v>7482.1828207669132</v>
      </c>
      <c r="AX51" s="255">
        <f>HR!AF33</f>
        <v>7904.3667251831303</v>
      </c>
      <c r="AY51" s="255">
        <f>HR!AG33</f>
        <v>8350.8315120821935</v>
      </c>
      <c r="AZ51" s="255">
        <f>HR!AH33</f>
        <v>8822.7471915069291</v>
      </c>
      <c r="BA51" s="255">
        <f>HR!AI33</f>
        <v>9321.324888336183</v>
      </c>
      <c r="BB51" s="255">
        <f>HR!AJ33</f>
        <v>9847.8181524738575</v>
      </c>
      <c r="BC51" s="255">
        <f>HR!AK33</f>
        <v>10403.524377664346</v>
      </c>
      <c r="BD51" s="256">
        <f>HR!AL33</f>
        <v>10989.786338441287</v>
      </c>
      <c r="BE51" s="255">
        <f>HR!AM33</f>
        <v>11607.993854900713</v>
      </c>
      <c r="BF51" s="255">
        <f>HR!AN33</f>
        <v>12259.585595141427</v>
      </c>
      <c r="BG51" s="255">
        <f>HR!AO33</f>
        <v>12946.051025335877</v>
      </c>
      <c r="BH51" s="255">
        <f>HR!AP33</f>
        <v>13668.932517483971</v>
      </c>
      <c r="BI51" s="255">
        <f>HR!AQ33</f>
        <v>14429.827624962058</v>
      </c>
      <c r="BJ51" s="255">
        <f>HR!AR33</f>
        <v>15230.391536010573</v>
      </c>
      <c r="BK51" s="255">
        <f>HR!AS33</f>
        <v>16072.339715309559</v>
      </c>
      <c r="BL51" s="255">
        <f>HR!AT33</f>
        <v>16957.450743773144</v>
      </c>
      <c r="BM51" s="255">
        <f>HR!AU33</f>
        <v>17887.569366655851</v>
      </c>
      <c r="BN51" s="255">
        <f>HR!AV33</f>
        <v>18864.60976000809</v>
      </c>
      <c r="BO51" s="255">
        <f>HR!AW33</f>
        <v>19890.55902544962</v>
      </c>
      <c r="BP51" s="256">
        <f>HR!AX33</f>
        <v>20967.480923151845</v>
      </c>
    </row>
    <row r="52" spans="1:68">
      <c r="A52" s="50"/>
      <c r="B52" s="51"/>
      <c r="C52" s="52" t="s">
        <v>90</v>
      </c>
      <c r="D52" s="393">
        <v>3.5000000000000003E-2</v>
      </c>
      <c r="E52" s="63" t="s">
        <v>66</v>
      </c>
      <c r="I52" s="255">
        <f>$D52*'Contractor Model'!B29</f>
        <v>504.00000000000006</v>
      </c>
      <c r="J52" s="255">
        <f>$D52*'Contractor Model'!C29</f>
        <v>550.06361377968005</v>
      </c>
      <c r="K52" s="255">
        <f>$D52*'Contractor Model'!D29</f>
        <v>600.18624732910371</v>
      </c>
      <c r="L52" s="255">
        <f>$D52*'Contractor Model'!E29</f>
        <v>674.57153635409713</v>
      </c>
      <c r="M52" s="255">
        <f>$D52*'Contractor Model'!F29</f>
        <v>735.09367157606357</v>
      </c>
      <c r="N52" s="255">
        <f>$D52*'Contractor Model'!G29</f>
        <v>800.9375937998243</v>
      </c>
      <c r="O52" s="255">
        <f>$D52*'Contractor Model'!H29</f>
        <v>860.77447540530852</v>
      </c>
      <c r="P52" s="255">
        <f>$D52*'Contractor Model'!I29</f>
        <v>925.46427405530744</v>
      </c>
      <c r="Q52" s="255">
        <f>$D52*'Contractor Model'!J29</f>
        <v>995.39075894688119</v>
      </c>
      <c r="R52" s="255">
        <f>$D52*'Contractor Model'!K29</f>
        <v>1056.8726533561999</v>
      </c>
      <c r="S52" s="255">
        <f>$D52*'Contractor Model'!L29</f>
        <v>1122.6850476671327</v>
      </c>
      <c r="T52" s="256">
        <f>$D52*'Contractor Model'!M29</f>
        <v>1193.111496289036</v>
      </c>
      <c r="U52" s="255">
        <f>$D52*'Contractor Model'!N29</f>
        <v>1268.7557365082541</v>
      </c>
      <c r="V52" s="255">
        <f>$D52*'Contractor Model'!O29</f>
        <v>1349.9654463080903</v>
      </c>
      <c r="W52" s="255">
        <f>$D52*'Contractor Model'!P29</f>
        <v>1437.105934340668</v>
      </c>
      <c r="X52" s="255">
        <f>$D52*'Contractor Model'!Q29</f>
        <v>1530.5607242354381</v>
      </c>
      <c r="Y52" s="255">
        <f>$D52*'Contractor Model'!R29</f>
        <v>1630.732152246283</v>
      </c>
      <c r="Z52" s="255">
        <f>$D52*'Contractor Model'!S29</f>
        <v>1738.0419796027431</v>
      </c>
      <c r="AA52" s="255">
        <f>$D52*'Contractor Model'!T29</f>
        <v>1852.9320211106892</v>
      </c>
      <c r="AB52" s="255">
        <f>$D52*'Contractor Model'!U29</f>
        <v>1975.8647917356211</v>
      </c>
      <c r="AC52" s="255">
        <f>$D52*'Contractor Model'!V29</f>
        <v>2107.324173097224</v>
      </c>
      <c r="AD52" s="255">
        <f>$D52*'Contractor Model'!W29</f>
        <v>2247.8161020062239</v>
      </c>
      <c r="AE52" s="255">
        <f>$D52*'Contractor Model'!X29</f>
        <v>2397.8692833835316</v>
      </c>
      <c r="AF52" s="256">
        <f>$D52*'Contractor Model'!Y29</f>
        <v>2558.0359301163958</v>
      </c>
      <c r="AG52" s="264">
        <f>$D52*'Contractor Model'!Z29</f>
        <v>2729.3339689240461</v>
      </c>
      <c r="AH52" s="255">
        <f>$D52*'Contractor Model'!AA29</f>
        <v>2912.3987051482054</v>
      </c>
      <c r="AI52" s="255">
        <f>$D52*'Contractor Model'!AB29</f>
        <v>3107.8905180324582</v>
      </c>
      <c r="AJ52" s="255">
        <f>$D52*'Contractor Model'!AC29</f>
        <v>3316.4954930403619</v>
      </c>
      <c r="AK52" s="255">
        <f>$D52*'Contractor Model'!AD29</f>
        <v>3538.9260949935324</v>
      </c>
      <c r="AL52" s="255">
        <f>$D52*'Contractor Model'!AE29</f>
        <v>3775.9218878432152</v>
      </c>
      <c r="AM52" s="255">
        <f>$D52*'Contractor Model'!AF29</f>
        <v>4028.2503071971596</v>
      </c>
      <c r="AN52" s="255">
        <f>$D52*'Contractor Model'!AG29</f>
        <v>4296.7074920157793</v>
      </c>
      <c r="AO52" s="255">
        <f>$D52*'Contractor Model'!AH29</f>
        <v>4582.1191821658058</v>
      </c>
      <c r="AP52" s="255">
        <f>$D52*'Contractor Model'!AI29</f>
        <v>4885.3416887745007</v>
      </c>
      <c r="AQ52" s="255">
        <f>$D52*'Contractor Model'!AJ29</f>
        <v>5207.2629445615567</v>
      </c>
      <c r="AR52" s="256">
        <f>$D52*'Contractor Model'!AK29</f>
        <v>5548.8036415382685</v>
      </c>
      <c r="AS52" s="255">
        <f>$D52*'Contractor Model'!AL29</f>
        <v>5910.9184636535165</v>
      </c>
      <c r="AT52" s="255">
        <f>$D52*'Contractor Model'!AM29</f>
        <v>6294.5974221332699</v>
      </c>
      <c r="AU52" s="255">
        <f>$D52*'Contractor Model'!AN29</f>
        <v>6700.8673014045817</v>
      </c>
      <c r="AV52" s="255">
        <f>$D52*'Contractor Model'!AO29</f>
        <v>7130.7932236166962</v>
      </c>
      <c r="AW52" s="255">
        <f>$D52*'Contractor Model'!AP29</f>
        <v>7585.4803398715558</v>
      </c>
      <c r="AX52" s="255">
        <f>$D52*'Contractor Model'!AQ29</f>
        <v>8066.0756563546502</v>
      </c>
      <c r="AY52" s="255">
        <f>$D52*'Contractor Model'!AR29</f>
        <v>8573.7700036160986</v>
      </c>
      <c r="AZ52" s="255">
        <f>$D52*'Contractor Model'!AS29</f>
        <v>9109.8001572929479</v>
      </c>
      <c r="BA52" s="255">
        <f>$D52*'Contractor Model'!AT29</f>
        <v>9675.4511185887404</v>
      </c>
      <c r="BB52" s="255">
        <f>$D52*'Contractor Model'!AU29</f>
        <v>10272.058562838025</v>
      </c>
      <c r="BC52" s="255">
        <f>$D52*'Contractor Model'!AV29</f>
        <v>10901.011464484234</v>
      </c>
      <c r="BD52" s="256">
        <f>$D52*'Contractor Model'!AW29</f>
        <v>11563.75490679239</v>
      </c>
      <c r="BE52" s="255">
        <f>$D52*'Contractor Model'!AX29</f>
        <v>12261.793084606543</v>
      </c>
      <c r="BF52" s="255">
        <f>$D52*'Contractor Model'!AY29</f>
        <v>12996.692508449421</v>
      </c>
      <c r="BG52" s="255">
        <f>$D52*'Contractor Model'!AZ29</f>
        <v>13770.085418252143</v>
      </c>
      <c r="BH52" s="255">
        <f>$D52*'Contractor Model'!BA29</f>
        <v>14583.67341499897</v>
      </c>
      <c r="BI52" s="255">
        <f>$D52*'Contractor Model'!BB29</f>
        <v>15439.231318580241</v>
      </c>
      <c r="BJ52" s="255">
        <f>$D52*'Contractor Model'!BC29</f>
        <v>16338.611260169851</v>
      </c>
      <c r="BK52" s="255">
        <f>$D52*'Contractor Model'!BD29</f>
        <v>17283.747017486559</v>
      </c>
      <c r="BL52" s="255">
        <f>$D52*'Contractor Model'!BE29</f>
        <v>18276.658601364936</v>
      </c>
      <c r="BM52" s="255">
        <f>$D52*'Contractor Model'!BF29</f>
        <v>19319.457102157019</v>
      </c>
      <c r="BN52" s="255">
        <f>$D52*'Contractor Model'!BG29</f>
        <v>20414.349804613343</v>
      </c>
      <c r="BO52" s="255">
        <f>$D52*'Contractor Model'!BH29</f>
        <v>21563.645580056727</v>
      </c>
      <c r="BP52" s="256">
        <f>$D52*'Contractor Model'!BI29</f>
        <v>22769.760564868124</v>
      </c>
    </row>
    <row r="53" spans="1:68">
      <c r="A53" s="50"/>
      <c r="B53" s="51"/>
      <c r="C53" s="52" t="s">
        <v>63</v>
      </c>
      <c r="D53" s="392">
        <v>0.18</v>
      </c>
      <c r="E53" s="63" t="s">
        <v>64</v>
      </c>
      <c r="I53" s="255">
        <f>SUM(I51:I52)*$D$53</f>
        <v>710.64</v>
      </c>
      <c r="J53" s="255">
        <f t="shared" ref="J53:T53" si="129">SUM(J51:J52)*$D$53</f>
        <v>727.2229009606848</v>
      </c>
      <c r="K53" s="255">
        <f t="shared" si="129"/>
        <v>745.26704903847735</v>
      </c>
      <c r="L53" s="255">
        <f t="shared" si="129"/>
        <v>772.04575308747496</v>
      </c>
      <c r="M53" s="255">
        <f t="shared" si="129"/>
        <v>793.83372176738283</v>
      </c>
      <c r="N53" s="255">
        <f t="shared" si="129"/>
        <v>817.53753376793668</v>
      </c>
      <c r="O53" s="255">
        <f t="shared" si="129"/>
        <v>839.078811145911</v>
      </c>
      <c r="P53" s="255">
        <f t="shared" si="129"/>
        <v>862.36713865991055</v>
      </c>
      <c r="Q53" s="255">
        <f t="shared" si="129"/>
        <v>887.54067322087724</v>
      </c>
      <c r="R53" s="255">
        <f t="shared" si="129"/>
        <v>909.67415520823192</v>
      </c>
      <c r="S53" s="255">
        <f t="shared" si="129"/>
        <v>933.36661716016761</v>
      </c>
      <c r="T53" s="256">
        <f t="shared" si="129"/>
        <v>958.72013866405291</v>
      </c>
      <c r="U53" s="255">
        <f>SUM(U51:U52)*$D$53</f>
        <v>985.95206514297138</v>
      </c>
      <c r="V53" s="255">
        <f t="shared" ref="V53" si="130">SUM(V51:V52)*$D$53</f>
        <v>1015.1875606709126</v>
      </c>
      <c r="W53" s="255">
        <f t="shared" ref="W53" si="131">SUM(W51:W52)*$D$53</f>
        <v>1046.5581363626404</v>
      </c>
      <c r="X53" s="255">
        <f t="shared" ref="X53" si="132">SUM(X51:X52)*$D$53</f>
        <v>1088.9112714527937</v>
      </c>
      <c r="Y53" s="255">
        <f t="shared" ref="Y53" si="133">SUM(Y51:Y52)*$D$53</f>
        <v>1150.0771478954027</v>
      </c>
      <c r="Z53" s="255">
        <f t="shared" ref="Z53" si="134">SUM(Z51:Z52)*$D$53</f>
        <v>1215.0787625868961</v>
      </c>
      <c r="AA53" s="255">
        <f t="shared" ref="AA53" si="135">SUM(AA51:AA52)*$D$53</f>
        <v>1284.13412849511</v>
      </c>
      <c r="AB53" s="255">
        <f t="shared" ref="AB53" si="136">SUM(AB51:AB52)*$D$53</f>
        <v>1357.4708567982318</v>
      </c>
      <c r="AC53" s="255">
        <f t="shared" ref="AC53" si="137">SUM(AC51:AC52)*$D$53</f>
        <v>1435.3264538572989</v>
      </c>
      <c r="AD53" s="255">
        <f t="shared" ref="AD53" si="138">SUM(AD51:AD52)*$D$53</f>
        <v>1517.948628656055</v>
      </c>
      <c r="AE53" s="255">
        <f t="shared" ref="AE53" si="139">SUM(AE51:AE52)*$D$53</f>
        <v>1605.5956118113779</v>
      </c>
      <c r="AF53" s="256">
        <f t="shared" ref="AF53" si="140">SUM(AF51:AF52)*$D$53</f>
        <v>1698.5364873483288</v>
      </c>
      <c r="AG53" s="264">
        <f>SUM(AG51:AG52)*$D$53</f>
        <v>1797.2569352729809</v>
      </c>
      <c r="AH53" s="255">
        <f t="shared" ref="AH53" si="141">SUM(AH51:AH52)*$D$53</f>
        <v>1281.8077994981627</v>
      </c>
      <c r="AI53" s="255">
        <f t="shared" ref="AI53" si="142">SUM(AI51:AI52)*$D$53</f>
        <v>1331.6140735812987</v>
      </c>
      <c r="AJ53" s="255">
        <f t="shared" ref="AJ53" si="143">SUM(AJ51:AJ52)*$D$53</f>
        <v>1384.8482569285852</v>
      </c>
      <c r="AK53" s="255">
        <f t="shared" ref="AK53" si="144">SUM(AK51:AK52)*$D$53</f>
        <v>1450.4170381892507</v>
      </c>
      <c r="AL53" s="255">
        <f t="shared" ref="AL53" si="145">SUM(AL51:AL52)*$D$53</f>
        <v>1536.2113003028505</v>
      </c>
      <c r="AM53" s="255">
        <f t="shared" ref="AM53" si="146">SUM(AM51:AM52)*$D$53</f>
        <v>1627.3162615538906</v>
      </c>
      <c r="AN53" s="255">
        <f t="shared" ref="AN53" si="147">SUM(AN51:AN52)*$D$53</f>
        <v>1724.0137132580262</v>
      </c>
      <c r="AO53" s="255">
        <f t="shared" ref="AO53" si="148">SUM(AO51:AO52)*$D$53</f>
        <v>1826.5966470756653</v>
      </c>
      <c r="AP53" s="255">
        <f t="shared" ref="AP53" si="149">SUM(AP51:AP52)*$D$53</f>
        <v>1935.3696066792086</v>
      </c>
      <c r="AQ53" s="255">
        <f t="shared" ref="AQ53" si="150">SUM(AQ51:AQ52)*$D$53</f>
        <v>2050.649060316015</v>
      </c>
      <c r="AR53" s="256">
        <f t="shared" ref="AR53" si="151">SUM(AR51:AR52)*$D$53</f>
        <v>2172.7637962792305</v>
      </c>
      <c r="AS53" s="255">
        <f>SUM(AS51:AS52)*$D$53</f>
        <v>2302.0553433850105</v>
      </c>
      <c r="AT53" s="255">
        <f t="shared" ref="AT53" si="152">SUM(AT51:AT52)*$D$53</f>
        <v>2276.0650155585763</v>
      </c>
      <c r="AU53" s="255">
        <f t="shared" ref="AU53" si="153">SUM(AU51:AU52)*$D$53</f>
        <v>2413.2677975932584</v>
      </c>
      <c r="AV53" s="255">
        <f t="shared" ref="AV53" si="154">SUM(AV51:AV52)*$D$53</f>
        <v>2558.5097249500836</v>
      </c>
      <c r="AW53" s="255">
        <f t="shared" ref="AW53" si="155">SUM(AW51:AW52)*$D$53</f>
        <v>2712.1793689149245</v>
      </c>
      <c r="AX53" s="255">
        <f t="shared" ref="AX53" si="156">SUM(AX51:AX52)*$D$53</f>
        <v>2874.6796286768003</v>
      </c>
      <c r="AY53" s="255">
        <f t="shared" ref="AY53" si="157">SUM(AY51:AY52)*$D$53</f>
        <v>3046.4282728256921</v>
      </c>
      <c r="AZ53" s="255">
        <f t="shared" ref="AZ53" si="158">SUM(AZ51:AZ52)*$D$53</f>
        <v>3227.8585227839776</v>
      </c>
      <c r="BA53" s="255">
        <f t="shared" ref="BA53" si="159">SUM(BA51:BA52)*$D$53</f>
        <v>3419.4196812464861</v>
      </c>
      <c r="BB53" s="255">
        <f t="shared" ref="BB53" si="160">SUM(BB51:BB52)*$D$53</f>
        <v>3621.5778087561389</v>
      </c>
      <c r="BC53" s="255">
        <f t="shared" ref="BC53" si="161">SUM(BC51:BC52)*$D$53</f>
        <v>3834.8164515867443</v>
      </c>
      <c r="BD53" s="256">
        <f t="shared" ref="BD53" si="162">SUM(BD51:BD52)*$D$53</f>
        <v>4059.6374241420613</v>
      </c>
      <c r="BE53" s="255">
        <f>SUM(BE51:BE52)*$D$53</f>
        <v>4296.561649111306</v>
      </c>
      <c r="BF53" s="255">
        <f t="shared" ref="BF53" si="163">SUM(BF51:BF52)*$D$53</f>
        <v>4546.1300586463522</v>
      </c>
      <c r="BG53" s="255">
        <f t="shared" ref="BG53" si="164">SUM(BG51:BG52)*$D$53</f>
        <v>4808.9045598458433</v>
      </c>
      <c r="BH53" s="255">
        <f t="shared" ref="BH53" si="165">SUM(BH51:BH52)*$D$53</f>
        <v>5085.4690678469287</v>
      </c>
      <c r="BI53" s="255">
        <f t="shared" ref="BI53" si="166">SUM(BI51:BI52)*$D$53</f>
        <v>5376.4306098376137</v>
      </c>
      <c r="BJ53" s="255">
        <f t="shared" ref="BJ53" si="167">SUM(BJ51:BJ52)*$D$53</f>
        <v>5682.4205033124763</v>
      </c>
      <c r="BK53" s="255">
        <f t="shared" ref="BK53" si="168">SUM(BK51:BK52)*$D$53</f>
        <v>6004.0956119033008</v>
      </c>
      <c r="BL53" s="255">
        <f t="shared" ref="BL53" si="169">SUM(BL51:BL52)*$D$53</f>
        <v>6342.1396821248545</v>
      </c>
      <c r="BM53" s="255">
        <f t="shared" ref="BM53" si="170">SUM(BM51:BM52)*$D$53</f>
        <v>6697.2647643863156</v>
      </c>
      <c r="BN53" s="255">
        <f t="shared" ref="BN53" si="171">SUM(BN51:BN52)*$D$53</f>
        <v>7070.2127216318568</v>
      </c>
      <c r="BO53" s="255">
        <f t="shared" ref="BO53" si="172">SUM(BO51:BO52)*$D$53</f>
        <v>7461.7568289911424</v>
      </c>
      <c r="BP53" s="256">
        <f t="shared" ref="BP53" si="173">SUM(BP51:BP52)*$D$53</f>
        <v>7872.703467843593</v>
      </c>
    </row>
    <row r="54" spans="1:68">
      <c r="A54" s="44"/>
      <c r="B54" s="45"/>
      <c r="C54" s="46"/>
      <c r="D54" s="340"/>
      <c r="E54" s="48"/>
      <c r="J54" s="251">
        <f t="shared" si="24"/>
        <v>0</v>
      </c>
      <c r="K54" s="251">
        <f t="shared" si="24"/>
        <v>0</v>
      </c>
      <c r="L54" s="251">
        <f t="shared" si="24"/>
        <v>0</v>
      </c>
      <c r="M54" s="251">
        <f t="shared" si="24"/>
        <v>0</v>
      </c>
      <c r="N54" s="251">
        <f t="shared" si="24"/>
        <v>0</v>
      </c>
      <c r="O54" s="251">
        <f t="shared" si="24"/>
        <v>0</v>
      </c>
      <c r="P54" s="251">
        <f t="shared" si="24"/>
        <v>0</v>
      </c>
      <c r="Q54" s="251">
        <f t="shared" si="24"/>
        <v>0</v>
      </c>
      <c r="R54" s="251">
        <f t="shared" si="24"/>
        <v>0</v>
      </c>
      <c r="S54" s="251">
        <f t="shared" si="24"/>
        <v>0</v>
      </c>
      <c r="T54" s="252">
        <f t="shared" si="24"/>
        <v>0</v>
      </c>
      <c r="V54" s="251">
        <f t="shared" ref="V54" si="174">U54</f>
        <v>0</v>
      </c>
      <c r="W54" s="251">
        <f t="shared" ref="W54" si="175">V54</f>
        <v>0</v>
      </c>
      <c r="X54" s="251">
        <f t="shared" ref="X54" si="176">W54</f>
        <v>0</v>
      </c>
      <c r="Y54" s="251">
        <f t="shared" ref="Y54" si="177">X54</f>
        <v>0</v>
      </c>
      <c r="Z54" s="251">
        <f t="shared" ref="Z54" si="178">Y54</f>
        <v>0</v>
      </c>
      <c r="AA54" s="251">
        <f t="shared" ref="AA54" si="179">Z54</f>
        <v>0</v>
      </c>
      <c r="AB54" s="251">
        <f t="shared" ref="AB54" si="180">AA54</f>
        <v>0</v>
      </c>
      <c r="AC54" s="251">
        <f t="shared" ref="AC54" si="181">AB54</f>
        <v>0</v>
      </c>
      <c r="AD54" s="251">
        <f t="shared" ref="AD54" si="182">AC54</f>
        <v>0</v>
      </c>
      <c r="AE54" s="251">
        <f t="shared" ref="AE54" si="183">AD54</f>
        <v>0</v>
      </c>
      <c r="AF54" s="252">
        <f t="shared" ref="AF54" si="184">AE54</f>
        <v>0</v>
      </c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2">
        <f t="shared" ref="AR54" si="185">AQ54</f>
        <v>0</v>
      </c>
      <c r="AT54" s="251">
        <f t="shared" ref="AT54" si="186">AS54</f>
        <v>0</v>
      </c>
      <c r="AU54" s="251">
        <f t="shared" ref="AU54" si="187">AT54</f>
        <v>0</v>
      </c>
      <c r="AV54" s="251">
        <f t="shared" ref="AV54" si="188">AU54</f>
        <v>0</v>
      </c>
      <c r="AW54" s="251">
        <f t="shared" ref="AW54" si="189">AV54</f>
        <v>0</v>
      </c>
      <c r="AX54" s="251">
        <f t="shared" ref="AX54" si="190">AW54</f>
        <v>0</v>
      </c>
      <c r="AY54" s="251">
        <f t="shared" ref="AY54" si="191">AX54</f>
        <v>0</v>
      </c>
      <c r="AZ54" s="251">
        <f t="shared" ref="AZ54" si="192">AY54</f>
        <v>0</v>
      </c>
      <c r="BA54" s="251">
        <f t="shared" ref="BA54" si="193">AZ54</f>
        <v>0</v>
      </c>
      <c r="BB54" s="251">
        <f t="shared" ref="BB54" si="194">BA54</f>
        <v>0</v>
      </c>
      <c r="BC54" s="251">
        <f t="shared" ref="BC54" si="195">BB54</f>
        <v>0</v>
      </c>
      <c r="BD54" s="252">
        <f t="shared" ref="BD54" si="196">BC54</f>
        <v>0</v>
      </c>
      <c r="BF54" s="251">
        <f t="shared" ref="BF54" si="197">BE54</f>
        <v>0</v>
      </c>
      <c r="BG54" s="251">
        <f t="shared" ref="BG54" si="198">BF54</f>
        <v>0</v>
      </c>
      <c r="BH54" s="251">
        <f t="shared" ref="BH54" si="199">BG54</f>
        <v>0</v>
      </c>
      <c r="BI54" s="251">
        <f t="shared" ref="BI54" si="200">BH54</f>
        <v>0</v>
      </c>
      <c r="BJ54" s="251">
        <f t="shared" ref="BJ54" si="201">BI54</f>
        <v>0</v>
      </c>
      <c r="BK54" s="251">
        <f t="shared" ref="BK54" si="202">BJ54</f>
        <v>0</v>
      </c>
      <c r="BL54" s="251">
        <f t="shared" ref="BL54" si="203">BK54</f>
        <v>0</v>
      </c>
      <c r="BM54" s="251">
        <f t="shared" ref="BM54" si="204">BL54</f>
        <v>0</v>
      </c>
      <c r="BN54" s="251">
        <f t="shared" ref="BN54" si="205">BM54</f>
        <v>0</v>
      </c>
      <c r="BO54" s="251">
        <f t="shared" ref="BO54" si="206">BN54</f>
        <v>0</v>
      </c>
      <c r="BP54" s="252">
        <f t="shared" ref="BP54" si="207">BO54</f>
        <v>0</v>
      </c>
    </row>
    <row r="55" spans="1:68">
      <c r="A55" s="50" t="s">
        <v>261</v>
      </c>
      <c r="B55" s="57"/>
      <c r="C55" s="58"/>
      <c r="D55" s="338"/>
      <c r="E55" s="64"/>
      <c r="F55" s="39" t="s">
        <v>76</v>
      </c>
      <c r="G55" s="67">
        <v>2</v>
      </c>
      <c r="I55" s="257">
        <f>HR!D31</f>
        <v>1</v>
      </c>
      <c r="J55" s="257">
        <f>HR!E31</f>
        <v>1</v>
      </c>
      <c r="K55" s="257">
        <f>HR!F31</f>
        <v>1</v>
      </c>
      <c r="L55" s="257">
        <f>HR!G31</f>
        <v>1</v>
      </c>
      <c r="M55" s="257">
        <f>HR!H31</f>
        <v>1</v>
      </c>
      <c r="N55" s="257">
        <f>HR!I31</f>
        <v>1</v>
      </c>
      <c r="O55" s="257">
        <f>HR!J31</f>
        <v>1</v>
      </c>
      <c r="P55" s="257">
        <f>HR!K31</f>
        <v>1</v>
      </c>
      <c r="Q55" s="257">
        <f>HR!L31</f>
        <v>1</v>
      </c>
      <c r="R55" s="257">
        <f>HR!M31</f>
        <v>1</v>
      </c>
      <c r="S55" s="257">
        <f>HR!N31</f>
        <v>1</v>
      </c>
      <c r="T55" s="258">
        <f>HR!O31</f>
        <v>1</v>
      </c>
      <c r="U55" s="257">
        <f>HR!P31</f>
        <v>1</v>
      </c>
      <c r="V55" s="257">
        <f>HR!Q31</f>
        <v>1</v>
      </c>
      <c r="W55" s="257">
        <f>HR!R31</f>
        <v>1</v>
      </c>
      <c r="X55" s="257">
        <f>HR!S31</f>
        <v>1.0164576922298489</v>
      </c>
      <c r="Y55" s="257">
        <f>HR!T31</f>
        <v>1.0638956407534788</v>
      </c>
      <c r="Z55" s="257">
        <f>HR!U31</f>
        <v>1.1137257179325557</v>
      </c>
      <c r="AA55" s="257">
        <f>HR!V31</f>
        <v>1.166059336536776</v>
      </c>
      <c r="AB55" s="257">
        <f>HR!W31</f>
        <v>1.221011964802359</v>
      </c>
      <c r="AC55" s="257">
        <f>HR!X31</f>
        <v>1.2787032342069129</v>
      </c>
      <c r="AD55" s="257">
        <f>HR!Y31</f>
        <v>1.339257052029128</v>
      </c>
      <c r="AE55" s="257">
        <f>HR!Z31</f>
        <v>1.4028017191861424</v>
      </c>
      <c r="AF55" s="258">
        <f>HR!AA31</f>
        <v>1.4694700538670191</v>
      </c>
      <c r="AG55" s="265">
        <f>HR!AB31</f>
        <v>1.2315898812703316</v>
      </c>
      <c r="AH55" s="257">
        <f>HR!AC31</f>
        <v>1.2904004467380137</v>
      </c>
      <c r="AI55" s="257">
        <f>HR!AD31</f>
        <v>1.3521289710000679</v>
      </c>
      <c r="AJ55" s="257">
        <f>HR!AE31</f>
        <v>1.4169004516076706</v>
      </c>
      <c r="AK55" s="257">
        <f>HR!AF31</f>
        <v>1.4848437517651694</v>
      </c>
      <c r="AL55" s="257">
        <f>HR!AG31</f>
        <v>1.5560917089248225</v>
      </c>
      <c r="AM55" s="257">
        <f>HR!AH31</f>
        <v>1.6307812531665884</v>
      </c>
      <c r="AN55" s="257">
        <f>HR!AI31</f>
        <v>1.7090535361634025</v>
      </c>
      <c r="AO55" s="257">
        <f>HR!AJ31</f>
        <v>1.7910540715333512</v>
      </c>
      <c r="AP55" s="257">
        <f>HR!AK31</f>
        <v>1.8769328873774982</v>
      </c>
      <c r="AQ55" s="257">
        <f>HR!AL31</f>
        <v>1.9668446917958264</v>
      </c>
      <c r="AR55" s="258">
        <f>HR!AM31</f>
        <v>2.060949052164097</v>
      </c>
      <c r="AS55" s="257">
        <f>HR!AN31</f>
        <v>2.1594105889414665</v>
      </c>
      <c r="AT55" s="257">
        <f>HR!AO31</f>
        <v>2.2623991847627911</v>
      </c>
      <c r="AU55" s="257">
        <f>HR!AP31</f>
        <v>2.3700902095508125</v>
      </c>
      <c r="AV55" s="257">
        <f>HR!AQ31</f>
        <v>2.4826647623623677</v>
      </c>
      <c r="AW55" s="257">
        <f>HR!AR31</f>
        <v>2.6003099306595296</v>
      </c>
      <c r="AX55" s="257">
        <f>HR!AS31</f>
        <v>2.7232190676717378</v>
      </c>
      <c r="AY55" s="257">
        <f>HR!AT31</f>
        <v>2.8515920884887915</v>
      </c>
      <c r="AZ55" s="257">
        <f>HR!AU31</f>
        <v>2.9856357854975855</v>
      </c>
      <c r="BA55" s="257">
        <f>HR!AV31</f>
        <v>3.1255641637480776</v>
      </c>
      <c r="BB55" s="257">
        <f>HR!AW31</f>
        <v>3.2715987968066655</v>
      </c>
      <c r="BC55" s="257">
        <f>HR!AX31</f>
        <v>3.4239692036284395</v>
      </c>
      <c r="BD55" s="258">
        <f>HR!AY31</f>
        <v>3.5829132469541194</v>
      </c>
      <c r="BE55" s="257">
        <f>HR!AZ31</f>
        <v>3.7486775537134087</v>
      </c>
      <c r="BF55" s="257">
        <f>HR!BA31</f>
        <v>3.9215179578944714</v>
      </c>
      <c r="BG55" s="257">
        <f>HR!BB31</f>
        <v>4.1016999663197584</v>
      </c>
      <c r="BH55" s="257">
        <f>HR!BC31</f>
        <v>4.2894992477519338</v>
      </c>
      <c r="BI55" s="257">
        <f>HR!BD31</f>
        <v>4.4852021457406499</v>
      </c>
      <c r="BJ55" s="257">
        <f>HR!BE31</f>
        <v>4.6891062156117878</v>
      </c>
      <c r="BK55" s="257">
        <f>HR!BF31</f>
        <v>4.9015207859959542</v>
      </c>
      <c r="BL55" s="257">
        <f>HR!BG31</f>
        <v>5.1227675452928363</v>
      </c>
      <c r="BM55" s="257">
        <f>HR!BH31</f>
        <v>5.3531811534728133</v>
      </c>
      <c r="BN55" s="257">
        <f>HR!BI31</f>
        <v>5.5931098796273435</v>
      </c>
      <c r="BO55" s="257">
        <f>HR!BJ31</f>
        <v>5.8429162656952158</v>
      </c>
      <c r="BP55" s="258">
        <f>HR!BK31</f>
        <v>6.1029778168131879</v>
      </c>
    </row>
    <row r="56" spans="1:68">
      <c r="A56" s="633" t="s">
        <v>212</v>
      </c>
      <c r="B56" s="634"/>
      <c r="C56" s="46" t="s">
        <v>77</v>
      </c>
      <c r="D56" s="341">
        <v>350</v>
      </c>
      <c r="E56" s="48" t="s">
        <v>211</v>
      </c>
      <c r="G56" s="40">
        <v>959.4</v>
      </c>
      <c r="I56" s="251">
        <f>$D$56*I55</f>
        <v>350</v>
      </c>
      <c r="J56" s="251">
        <f t="shared" ref="J56:BP56" si="208">$D$56*J55</f>
        <v>350</v>
      </c>
      <c r="K56" s="251">
        <f t="shared" si="208"/>
        <v>350</v>
      </c>
      <c r="L56" s="251">
        <f t="shared" si="208"/>
        <v>350</v>
      </c>
      <c r="M56" s="251">
        <f t="shared" si="208"/>
        <v>350</v>
      </c>
      <c r="N56" s="251">
        <f t="shared" si="208"/>
        <v>350</v>
      </c>
      <c r="O56" s="251">
        <f t="shared" si="208"/>
        <v>350</v>
      </c>
      <c r="P56" s="251">
        <f t="shared" si="208"/>
        <v>350</v>
      </c>
      <c r="Q56" s="251">
        <f t="shared" si="208"/>
        <v>350</v>
      </c>
      <c r="R56" s="251">
        <f t="shared" si="208"/>
        <v>350</v>
      </c>
      <c r="S56" s="251">
        <f t="shared" si="208"/>
        <v>350</v>
      </c>
      <c r="T56" s="252">
        <f t="shared" si="208"/>
        <v>350</v>
      </c>
      <c r="U56" s="251">
        <f t="shared" si="208"/>
        <v>350</v>
      </c>
      <c r="V56" s="251">
        <f t="shared" si="208"/>
        <v>350</v>
      </c>
      <c r="W56" s="251">
        <f t="shared" si="208"/>
        <v>350</v>
      </c>
      <c r="X56" s="251">
        <f t="shared" si="208"/>
        <v>355.76019228044714</v>
      </c>
      <c r="Y56" s="251">
        <f t="shared" si="208"/>
        <v>372.36347426371759</v>
      </c>
      <c r="Z56" s="251">
        <f t="shared" si="208"/>
        <v>389.8040012763945</v>
      </c>
      <c r="AA56" s="251">
        <f t="shared" si="208"/>
        <v>408.12076778787161</v>
      </c>
      <c r="AB56" s="251">
        <f t="shared" si="208"/>
        <v>427.35418768082565</v>
      </c>
      <c r="AC56" s="251">
        <f t="shared" si="208"/>
        <v>447.54613197241952</v>
      </c>
      <c r="AD56" s="251">
        <f t="shared" si="208"/>
        <v>468.73996821019483</v>
      </c>
      <c r="AE56" s="251">
        <f t="shared" si="208"/>
        <v>490.98060171514982</v>
      </c>
      <c r="AF56" s="252">
        <f t="shared" si="208"/>
        <v>514.31451885345666</v>
      </c>
      <c r="AG56" s="262">
        <f t="shared" si="208"/>
        <v>431.05645844461606</v>
      </c>
      <c r="AH56" s="251">
        <f t="shared" si="208"/>
        <v>451.64015635830481</v>
      </c>
      <c r="AI56" s="251">
        <f t="shared" si="208"/>
        <v>473.24513985002375</v>
      </c>
      <c r="AJ56" s="251">
        <f t="shared" si="208"/>
        <v>495.91515806268472</v>
      </c>
      <c r="AK56" s="251">
        <f t="shared" si="208"/>
        <v>519.69531311780929</v>
      </c>
      <c r="AL56" s="251">
        <f t="shared" si="208"/>
        <v>544.63209812368791</v>
      </c>
      <c r="AM56" s="251">
        <f t="shared" si="208"/>
        <v>570.77343860830592</v>
      </c>
      <c r="AN56" s="251">
        <f t="shared" si="208"/>
        <v>598.16873765719083</v>
      </c>
      <c r="AO56" s="251">
        <f t="shared" si="208"/>
        <v>626.86892503667286</v>
      </c>
      <c r="AP56" s="251">
        <f t="shared" si="208"/>
        <v>656.92651058212437</v>
      </c>
      <c r="AQ56" s="251">
        <f t="shared" si="208"/>
        <v>688.39564212853929</v>
      </c>
      <c r="AR56" s="252">
        <f t="shared" si="208"/>
        <v>721.33216825743398</v>
      </c>
      <c r="AS56" s="251">
        <f t="shared" si="208"/>
        <v>755.79370612951334</v>
      </c>
      <c r="AT56" s="251">
        <f t="shared" si="208"/>
        <v>791.83971466697687</v>
      </c>
      <c r="AU56" s="251">
        <f t="shared" si="208"/>
        <v>829.53157334278433</v>
      </c>
      <c r="AV56" s="251">
        <f t="shared" si="208"/>
        <v>868.93266682682872</v>
      </c>
      <c r="AW56" s="251">
        <f t="shared" si="208"/>
        <v>910.10847573083538</v>
      </c>
      <c r="AX56" s="251">
        <f t="shared" si="208"/>
        <v>953.12667368510824</v>
      </c>
      <c r="AY56" s="251">
        <f t="shared" si="208"/>
        <v>998.05723097107705</v>
      </c>
      <c r="AZ56" s="251">
        <f t="shared" si="208"/>
        <v>1044.9725249241549</v>
      </c>
      <c r="BA56" s="251">
        <f t="shared" si="208"/>
        <v>1093.9474573118271</v>
      </c>
      <c r="BB56" s="251">
        <f t="shared" si="208"/>
        <v>1145.059578882333</v>
      </c>
      <c r="BC56" s="251">
        <f t="shared" si="208"/>
        <v>1198.3892212699539</v>
      </c>
      <c r="BD56" s="252">
        <f t="shared" si="208"/>
        <v>1254.0196364339417</v>
      </c>
      <c r="BE56" s="251">
        <f t="shared" si="208"/>
        <v>1312.037143799693</v>
      </c>
      <c r="BF56" s="251">
        <f t="shared" si="208"/>
        <v>1372.531285263065</v>
      </c>
      <c r="BG56" s="251">
        <f t="shared" si="208"/>
        <v>1435.5949882119155</v>
      </c>
      <c r="BH56" s="251">
        <f t="shared" si="208"/>
        <v>1501.3247367131769</v>
      </c>
      <c r="BI56" s="251">
        <f t="shared" si="208"/>
        <v>1569.8207510092275</v>
      </c>
      <c r="BJ56" s="251">
        <f t="shared" si="208"/>
        <v>1641.1871754641256</v>
      </c>
      <c r="BK56" s="251">
        <f t="shared" si="208"/>
        <v>1715.532275098584</v>
      </c>
      <c r="BL56" s="251">
        <f t="shared" si="208"/>
        <v>1792.9686408524926</v>
      </c>
      <c r="BM56" s="251">
        <f t="shared" si="208"/>
        <v>1873.6134037154848</v>
      </c>
      <c r="BN56" s="251">
        <f t="shared" si="208"/>
        <v>1957.5884578695702</v>
      </c>
      <c r="BO56" s="251">
        <f t="shared" si="208"/>
        <v>2045.0206929933256</v>
      </c>
      <c r="BP56" s="252">
        <f t="shared" si="208"/>
        <v>2136.0422358846158</v>
      </c>
    </row>
    <row r="57" spans="1:68">
      <c r="A57" s="633" t="s">
        <v>213</v>
      </c>
      <c r="B57" s="634"/>
      <c r="C57" s="46" t="s">
        <v>77</v>
      </c>
      <c r="D57" s="341">
        <v>0</v>
      </c>
      <c r="E57" s="48" t="s">
        <v>78</v>
      </c>
      <c r="I57" s="251"/>
      <c r="J57" s="251">
        <f>IF(J55&gt;I55,(J55-I55)*$D$57,0)</f>
        <v>0</v>
      </c>
      <c r="K57" s="251">
        <f t="shared" ref="K57:BP57" si="209">IF(K55&gt;J55,(K55-J55)*$D$57,0)</f>
        <v>0</v>
      </c>
      <c r="L57" s="251">
        <f t="shared" si="209"/>
        <v>0</v>
      </c>
      <c r="M57" s="251">
        <f t="shared" si="209"/>
        <v>0</v>
      </c>
      <c r="N57" s="251">
        <f t="shared" si="209"/>
        <v>0</v>
      </c>
      <c r="O57" s="251">
        <f t="shared" si="209"/>
        <v>0</v>
      </c>
      <c r="P57" s="251">
        <f t="shared" si="209"/>
        <v>0</v>
      </c>
      <c r="Q57" s="251">
        <f t="shared" si="209"/>
        <v>0</v>
      </c>
      <c r="R57" s="251">
        <f t="shared" si="209"/>
        <v>0</v>
      </c>
      <c r="S57" s="251">
        <f t="shared" si="209"/>
        <v>0</v>
      </c>
      <c r="T57" s="252">
        <f t="shared" si="209"/>
        <v>0</v>
      </c>
      <c r="U57" s="251">
        <f t="shared" si="209"/>
        <v>0</v>
      </c>
      <c r="V57" s="251">
        <f t="shared" si="209"/>
        <v>0</v>
      </c>
      <c r="W57" s="251">
        <f t="shared" si="209"/>
        <v>0</v>
      </c>
      <c r="X57" s="251">
        <f t="shared" si="209"/>
        <v>0</v>
      </c>
      <c r="Y57" s="251">
        <f t="shared" si="209"/>
        <v>0</v>
      </c>
      <c r="Z57" s="251">
        <f t="shared" si="209"/>
        <v>0</v>
      </c>
      <c r="AA57" s="251">
        <f t="shared" si="209"/>
        <v>0</v>
      </c>
      <c r="AB57" s="251">
        <f t="shared" si="209"/>
        <v>0</v>
      </c>
      <c r="AC57" s="251">
        <f t="shared" si="209"/>
        <v>0</v>
      </c>
      <c r="AD57" s="251">
        <f t="shared" si="209"/>
        <v>0</v>
      </c>
      <c r="AE57" s="251">
        <f t="shared" si="209"/>
        <v>0</v>
      </c>
      <c r="AF57" s="251">
        <f t="shared" si="209"/>
        <v>0</v>
      </c>
      <c r="AG57" s="251">
        <f t="shared" si="209"/>
        <v>0</v>
      </c>
      <c r="AH57" s="251">
        <f t="shared" si="209"/>
        <v>0</v>
      </c>
      <c r="AI57" s="251">
        <f t="shared" si="209"/>
        <v>0</v>
      </c>
      <c r="AJ57" s="251">
        <f t="shared" si="209"/>
        <v>0</v>
      </c>
      <c r="AK57" s="251">
        <f t="shared" si="209"/>
        <v>0</v>
      </c>
      <c r="AL57" s="251">
        <f t="shared" si="209"/>
        <v>0</v>
      </c>
      <c r="AM57" s="251">
        <f t="shared" si="209"/>
        <v>0</v>
      </c>
      <c r="AN57" s="251">
        <f t="shared" si="209"/>
        <v>0</v>
      </c>
      <c r="AO57" s="251">
        <f t="shared" si="209"/>
        <v>0</v>
      </c>
      <c r="AP57" s="251">
        <f t="shared" si="209"/>
        <v>0</v>
      </c>
      <c r="AQ57" s="251">
        <f t="shared" si="209"/>
        <v>0</v>
      </c>
      <c r="AR57" s="252">
        <f t="shared" si="209"/>
        <v>0</v>
      </c>
      <c r="AS57" s="251">
        <f t="shared" si="209"/>
        <v>0</v>
      </c>
      <c r="AT57" s="251">
        <f t="shared" si="209"/>
        <v>0</v>
      </c>
      <c r="AU57" s="251">
        <f t="shared" si="209"/>
        <v>0</v>
      </c>
      <c r="AV57" s="251">
        <f t="shared" si="209"/>
        <v>0</v>
      </c>
      <c r="AW57" s="251">
        <f t="shared" si="209"/>
        <v>0</v>
      </c>
      <c r="AX57" s="251">
        <f t="shared" si="209"/>
        <v>0</v>
      </c>
      <c r="AY57" s="251">
        <f t="shared" si="209"/>
        <v>0</v>
      </c>
      <c r="AZ57" s="251">
        <f t="shared" si="209"/>
        <v>0</v>
      </c>
      <c r="BA57" s="251">
        <f t="shared" si="209"/>
        <v>0</v>
      </c>
      <c r="BB57" s="251">
        <f t="shared" si="209"/>
        <v>0</v>
      </c>
      <c r="BC57" s="251">
        <f t="shared" si="209"/>
        <v>0</v>
      </c>
      <c r="BD57" s="252">
        <f t="shared" si="209"/>
        <v>0</v>
      </c>
      <c r="BE57" s="251">
        <f t="shared" si="209"/>
        <v>0</v>
      </c>
      <c r="BF57" s="251">
        <f t="shared" si="209"/>
        <v>0</v>
      </c>
      <c r="BG57" s="251">
        <f t="shared" si="209"/>
        <v>0</v>
      </c>
      <c r="BH57" s="251">
        <f t="shared" si="209"/>
        <v>0</v>
      </c>
      <c r="BI57" s="251">
        <f t="shared" si="209"/>
        <v>0</v>
      </c>
      <c r="BJ57" s="251">
        <f t="shared" si="209"/>
        <v>0</v>
      </c>
      <c r="BK57" s="251">
        <f t="shared" si="209"/>
        <v>0</v>
      </c>
      <c r="BL57" s="251">
        <f t="shared" si="209"/>
        <v>0</v>
      </c>
      <c r="BM57" s="251">
        <f t="shared" si="209"/>
        <v>0</v>
      </c>
      <c r="BN57" s="251">
        <f t="shared" si="209"/>
        <v>0</v>
      </c>
      <c r="BO57" s="251">
        <f t="shared" si="209"/>
        <v>0</v>
      </c>
      <c r="BP57" s="252">
        <f t="shared" si="209"/>
        <v>0</v>
      </c>
    </row>
    <row r="58" spans="1:68">
      <c r="A58" s="50"/>
      <c r="B58" s="51"/>
      <c r="C58" s="52" t="s">
        <v>80</v>
      </c>
      <c r="D58" s="342">
        <v>300</v>
      </c>
      <c r="E58" s="63" t="s">
        <v>78</v>
      </c>
      <c r="G58" s="40">
        <f>$G$55*D58</f>
        <v>600</v>
      </c>
      <c r="I58" s="251">
        <f>I55*$D$58</f>
        <v>300</v>
      </c>
      <c r="J58" s="251">
        <f t="shared" ref="J58:T58" si="210">J55*$D$58</f>
        <v>300</v>
      </c>
      <c r="K58" s="251">
        <f t="shared" si="210"/>
        <v>300</v>
      </c>
      <c r="L58" s="251">
        <f t="shared" si="210"/>
        <v>300</v>
      </c>
      <c r="M58" s="251">
        <f t="shared" si="210"/>
        <v>300</v>
      </c>
      <c r="N58" s="251">
        <f t="shared" si="210"/>
        <v>300</v>
      </c>
      <c r="O58" s="251">
        <f t="shared" si="210"/>
        <v>300</v>
      </c>
      <c r="P58" s="251">
        <f t="shared" si="210"/>
        <v>300</v>
      </c>
      <c r="Q58" s="251">
        <f t="shared" si="210"/>
        <v>300</v>
      </c>
      <c r="R58" s="251">
        <f t="shared" si="210"/>
        <v>300</v>
      </c>
      <c r="S58" s="251">
        <f t="shared" si="210"/>
        <v>300</v>
      </c>
      <c r="T58" s="252">
        <f t="shared" si="210"/>
        <v>300</v>
      </c>
      <c r="U58" s="251">
        <f>U55*$D$58</f>
        <v>300</v>
      </c>
      <c r="V58" s="251">
        <f t="shared" ref="V58:AF58" si="211">V55*$D$58</f>
        <v>300</v>
      </c>
      <c r="W58" s="251">
        <f t="shared" si="211"/>
        <v>300</v>
      </c>
      <c r="X58" s="251">
        <f t="shared" si="211"/>
        <v>304.9373076689547</v>
      </c>
      <c r="Y58" s="251">
        <f t="shared" si="211"/>
        <v>319.16869222604362</v>
      </c>
      <c r="Z58" s="251">
        <f t="shared" si="211"/>
        <v>334.11771537976671</v>
      </c>
      <c r="AA58" s="251">
        <f t="shared" si="211"/>
        <v>349.81780096103279</v>
      </c>
      <c r="AB58" s="251">
        <f t="shared" si="211"/>
        <v>366.3035894407077</v>
      </c>
      <c r="AC58" s="251">
        <f t="shared" si="211"/>
        <v>383.61097026207386</v>
      </c>
      <c r="AD58" s="251">
        <f t="shared" si="211"/>
        <v>401.77711560873843</v>
      </c>
      <c r="AE58" s="251">
        <f t="shared" si="211"/>
        <v>420.84051575584272</v>
      </c>
      <c r="AF58" s="252">
        <f t="shared" si="211"/>
        <v>440.84101616010571</v>
      </c>
      <c r="AG58" s="262">
        <f>AG55*$D$58</f>
        <v>369.47696438109949</v>
      </c>
      <c r="AH58" s="251">
        <f t="shared" ref="AH58:AR58" si="212">AH55*$D$58</f>
        <v>387.12013402140411</v>
      </c>
      <c r="AI58" s="251">
        <f t="shared" si="212"/>
        <v>405.63869130002035</v>
      </c>
      <c r="AJ58" s="251">
        <f t="shared" si="212"/>
        <v>425.07013548230117</v>
      </c>
      <c r="AK58" s="251">
        <f t="shared" si="212"/>
        <v>445.45312552955079</v>
      </c>
      <c r="AL58" s="251">
        <f t="shared" si="212"/>
        <v>466.82751267744675</v>
      </c>
      <c r="AM58" s="251">
        <f t="shared" si="212"/>
        <v>489.23437594997654</v>
      </c>
      <c r="AN58" s="251">
        <f t="shared" si="212"/>
        <v>512.71606084902078</v>
      </c>
      <c r="AO58" s="251">
        <f t="shared" si="212"/>
        <v>537.31622146000529</v>
      </c>
      <c r="AP58" s="251">
        <f t="shared" si="212"/>
        <v>563.07986621324949</v>
      </c>
      <c r="AQ58" s="251">
        <f t="shared" si="212"/>
        <v>590.05340753874793</v>
      </c>
      <c r="AR58" s="252">
        <f t="shared" si="212"/>
        <v>618.28471564922904</v>
      </c>
      <c r="AS58" s="251">
        <f>AS55*$D$58</f>
        <v>647.82317668243991</v>
      </c>
      <c r="AT58" s="251">
        <f t="shared" ref="AT58:BD58" si="213">AT55*$D$58</f>
        <v>678.71975542883729</v>
      </c>
      <c r="AU58" s="251">
        <f t="shared" si="213"/>
        <v>711.02706286524381</v>
      </c>
      <c r="AV58" s="251">
        <f t="shared" si="213"/>
        <v>744.79942870871025</v>
      </c>
      <c r="AW58" s="251">
        <f t="shared" si="213"/>
        <v>780.09297919785888</v>
      </c>
      <c r="AX58" s="251">
        <f t="shared" si="213"/>
        <v>816.9657203015214</v>
      </c>
      <c r="AY58" s="251">
        <f t="shared" si="213"/>
        <v>855.47762654663745</v>
      </c>
      <c r="AZ58" s="251">
        <f t="shared" si="213"/>
        <v>895.69073564927567</v>
      </c>
      <c r="BA58" s="251">
        <f t="shared" si="213"/>
        <v>937.66924912442323</v>
      </c>
      <c r="BB58" s="251">
        <f t="shared" si="213"/>
        <v>981.47963904199969</v>
      </c>
      <c r="BC58" s="251">
        <f t="shared" si="213"/>
        <v>1027.1907610885319</v>
      </c>
      <c r="BD58" s="252">
        <f t="shared" si="213"/>
        <v>1074.8739740862359</v>
      </c>
      <c r="BE58" s="251">
        <f>BE55*$D$58</f>
        <v>1124.6032661140225</v>
      </c>
      <c r="BF58" s="251">
        <f t="shared" ref="BF58:BP58" si="214">BF55*$D$58</f>
        <v>1176.4553873683415</v>
      </c>
      <c r="BG58" s="251">
        <f t="shared" si="214"/>
        <v>1230.5099898959274</v>
      </c>
      <c r="BH58" s="251">
        <f t="shared" si="214"/>
        <v>1286.8497743255803</v>
      </c>
      <c r="BI58" s="251">
        <f t="shared" si="214"/>
        <v>1345.560643722195</v>
      </c>
      <c r="BJ58" s="251">
        <f t="shared" si="214"/>
        <v>1406.7318646835363</v>
      </c>
      <c r="BK58" s="251">
        <f t="shared" si="214"/>
        <v>1470.4562357987863</v>
      </c>
      <c r="BL58" s="251">
        <f t="shared" si="214"/>
        <v>1536.8302635878508</v>
      </c>
      <c r="BM58" s="251">
        <f t="shared" si="214"/>
        <v>1605.954346041844</v>
      </c>
      <c r="BN58" s="251">
        <f t="shared" si="214"/>
        <v>1677.9329638882029</v>
      </c>
      <c r="BO58" s="251">
        <f t="shared" si="214"/>
        <v>1752.8748797085648</v>
      </c>
      <c r="BP58" s="252">
        <f t="shared" si="214"/>
        <v>1830.8933450439563</v>
      </c>
    </row>
    <row r="59" spans="1:68">
      <c r="A59" s="44"/>
      <c r="B59" s="45"/>
      <c r="C59" s="46" t="s">
        <v>81</v>
      </c>
      <c r="D59" s="341">
        <v>250</v>
      </c>
      <c r="E59" s="48" t="s">
        <v>101</v>
      </c>
      <c r="G59" s="40">
        <f t="shared" ref="G59:G60" si="215">$G$55*D59</f>
        <v>500</v>
      </c>
      <c r="I59" s="251">
        <f>(I55*$D$59)/12</f>
        <v>20.833333333333332</v>
      </c>
      <c r="J59" s="251">
        <f t="shared" ref="J59:T70" si="216">I59</f>
        <v>20.833333333333332</v>
      </c>
      <c r="K59" s="251">
        <f t="shared" si="216"/>
        <v>20.833333333333332</v>
      </c>
      <c r="L59" s="251">
        <f t="shared" si="216"/>
        <v>20.833333333333332</v>
      </c>
      <c r="M59" s="251">
        <f t="shared" si="216"/>
        <v>20.833333333333332</v>
      </c>
      <c r="N59" s="251">
        <f t="shared" si="216"/>
        <v>20.833333333333332</v>
      </c>
      <c r="O59" s="251">
        <f t="shared" si="216"/>
        <v>20.833333333333332</v>
      </c>
      <c r="P59" s="251">
        <f t="shared" si="216"/>
        <v>20.833333333333332</v>
      </c>
      <c r="Q59" s="251">
        <f t="shared" si="216"/>
        <v>20.833333333333332</v>
      </c>
      <c r="R59" s="251">
        <f t="shared" si="216"/>
        <v>20.833333333333332</v>
      </c>
      <c r="S59" s="251">
        <f t="shared" si="216"/>
        <v>20.833333333333332</v>
      </c>
      <c r="T59" s="252">
        <f t="shared" si="216"/>
        <v>20.833333333333332</v>
      </c>
      <c r="U59" s="251">
        <f>(U55*$D$59)/12</f>
        <v>20.833333333333332</v>
      </c>
      <c r="V59" s="251" t="s">
        <v>170</v>
      </c>
      <c r="W59" s="251" t="str">
        <f t="shared" ref="W59" si="217">V59</f>
        <v>`</v>
      </c>
      <c r="X59" s="251" t="str">
        <f t="shared" ref="X59" si="218">W59</f>
        <v>`</v>
      </c>
      <c r="Y59" s="251" t="str">
        <f t="shared" ref="Y59" si="219">X59</f>
        <v>`</v>
      </c>
      <c r="Z59" s="251" t="str">
        <f t="shared" ref="Z59" si="220">Y59</f>
        <v>`</v>
      </c>
      <c r="AA59" s="251" t="str">
        <f t="shared" ref="AA59" si="221">Z59</f>
        <v>`</v>
      </c>
      <c r="AB59" s="251" t="str">
        <f t="shared" ref="AB59" si="222">AA59</f>
        <v>`</v>
      </c>
      <c r="AC59" s="251" t="str">
        <f t="shared" ref="AC59" si="223">AB59</f>
        <v>`</v>
      </c>
      <c r="AD59" s="251" t="str">
        <f t="shared" ref="AD59" si="224">AC59</f>
        <v>`</v>
      </c>
      <c r="AE59" s="251" t="str">
        <f t="shared" ref="AE59" si="225">AD59</f>
        <v>`</v>
      </c>
      <c r="AF59" s="252" t="str">
        <f t="shared" ref="AF59" si="226">AE59</f>
        <v>`</v>
      </c>
      <c r="AG59" s="262">
        <f>(AG55*$D$59)/12</f>
        <v>25.658122526465245</v>
      </c>
      <c r="AH59" s="251">
        <f t="shared" ref="AH59" si="227">AG59</f>
        <v>25.658122526465245</v>
      </c>
      <c r="AI59" s="251">
        <f t="shared" ref="AI59" si="228">AH59</f>
        <v>25.658122526465245</v>
      </c>
      <c r="AJ59" s="251">
        <f t="shared" ref="AJ59" si="229">AI59</f>
        <v>25.658122526465245</v>
      </c>
      <c r="AK59" s="251">
        <f t="shared" ref="AK59" si="230">AJ59</f>
        <v>25.658122526465245</v>
      </c>
      <c r="AL59" s="251">
        <f t="shared" ref="AL59" si="231">AK59</f>
        <v>25.658122526465245</v>
      </c>
      <c r="AM59" s="251">
        <f t="shared" ref="AM59" si="232">AL59</f>
        <v>25.658122526465245</v>
      </c>
      <c r="AN59" s="251">
        <f t="shared" ref="AN59" si="233">AM59</f>
        <v>25.658122526465245</v>
      </c>
      <c r="AO59" s="251">
        <f t="shared" ref="AO59" si="234">AN59</f>
        <v>25.658122526465245</v>
      </c>
      <c r="AP59" s="251">
        <f t="shared" ref="AP59" si="235">AO59</f>
        <v>25.658122526465245</v>
      </c>
      <c r="AQ59" s="251">
        <f t="shared" ref="AQ59" si="236">AP59</f>
        <v>25.658122526465245</v>
      </c>
      <c r="AR59" s="252">
        <f t="shared" ref="AR59" si="237">AQ59</f>
        <v>25.658122526465245</v>
      </c>
      <c r="AS59" s="251">
        <f>(AS55*$D$59)/12</f>
        <v>44.987720602947213</v>
      </c>
      <c r="AT59" s="251">
        <f t="shared" ref="AT59" si="238">AS59</f>
        <v>44.987720602947213</v>
      </c>
      <c r="AU59" s="251">
        <f t="shared" ref="AU59" si="239">AT59</f>
        <v>44.987720602947213</v>
      </c>
      <c r="AV59" s="251">
        <f t="shared" ref="AV59" si="240">AU59</f>
        <v>44.987720602947213</v>
      </c>
      <c r="AW59" s="251">
        <f t="shared" ref="AW59" si="241">AV59</f>
        <v>44.987720602947213</v>
      </c>
      <c r="AX59" s="251">
        <f t="shared" ref="AX59" si="242">AW59</f>
        <v>44.987720602947213</v>
      </c>
      <c r="AY59" s="251">
        <f t="shared" ref="AY59" si="243">AX59</f>
        <v>44.987720602947213</v>
      </c>
      <c r="AZ59" s="251">
        <f t="shared" ref="AZ59" si="244">AY59</f>
        <v>44.987720602947213</v>
      </c>
      <c r="BA59" s="251">
        <f t="shared" ref="BA59" si="245">AZ59</f>
        <v>44.987720602947213</v>
      </c>
      <c r="BB59" s="251">
        <f t="shared" ref="BB59" si="246">BA59</f>
        <v>44.987720602947213</v>
      </c>
      <c r="BC59" s="251">
        <f t="shared" ref="BC59" si="247">BB59</f>
        <v>44.987720602947213</v>
      </c>
      <c r="BD59" s="252">
        <f t="shared" ref="BD59" si="248">BC59</f>
        <v>44.987720602947213</v>
      </c>
      <c r="BE59" s="251">
        <f>(BE55*$D$59)/12</f>
        <v>78.097449035696016</v>
      </c>
      <c r="BF59" s="251">
        <f t="shared" ref="BF59" si="249">BE59</f>
        <v>78.097449035696016</v>
      </c>
      <c r="BG59" s="251">
        <f t="shared" ref="BG59" si="250">BF59</f>
        <v>78.097449035696016</v>
      </c>
      <c r="BH59" s="251">
        <f t="shared" ref="BH59" si="251">BG59</f>
        <v>78.097449035696016</v>
      </c>
      <c r="BI59" s="251">
        <f t="shared" ref="BI59" si="252">BH59</f>
        <v>78.097449035696016</v>
      </c>
      <c r="BJ59" s="251">
        <f t="shared" ref="BJ59" si="253">BI59</f>
        <v>78.097449035696016</v>
      </c>
      <c r="BK59" s="251">
        <f t="shared" ref="BK59" si="254">BJ59</f>
        <v>78.097449035696016</v>
      </c>
      <c r="BL59" s="251">
        <f t="shared" ref="BL59" si="255">BK59</f>
        <v>78.097449035696016</v>
      </c>
      <c r="BM59" s="251">
        <f t="shared" ref="BM59" si="256">BL59</f>
        <v>78.097449035696016</v>
      </c>
      <c r="BN59" s="251">
        <f t="shared" ref="BN59" si="257">BM59</f>
        <v>78.097449035696016</v>
      </c>
      <c r="BO59" s="251">
        <f t="shared" ref="BO59" si="258">BN59</f>
        <v>78.097449035696016</v>
      </c>
      <c r="BP59" s="252">
        <f t="shared" ref="BP59" si="259">BO59</f>
        <v>78.097449035696016</v>
      </c>
    </row>
    <row r="60" spans="1:68">
      <c r="A60" s="50"/>
      <c r="B60" s="51"/>
      <c r="C60" s="52" t="s">
        <v>82</v>
      </c>
      <c r="D60" s="342">
        <v>20</v>
      </c>
      <c r="E60" s="63" t="s">
        <v>78</v>
      </c>
      <c r="G60" s="40">
        <f t="shared" si="215"/>
        <v>40</v>
      </c>
      <c r="I60" s="251">
        <f>I55*$D$60</f>
        <v>20</v>
      </c>
      <c r="J60" s="251">
        <f t="shared" ref="J60:T60" si="260">J55*$D$60</f>
        <v>20</v>
      </c>
      <c r="K60" s="251">
        <f t="shared" si="260"/>
        <v>20</v>
      </c>
      <c r="L60" s="251">
        <f t="shared" si="260"/>
        <v>20</v>
      </c>
      <c r="M60" s="251">
        <f t="shared" si="260"/>
        <v>20</v>
      </c>
      <c r="N60" s="251">
        <f t="shared" si="260"/>
        <v>20</v>
      </c>
      <c r="O60" s="251">
        <f t="shared" si="260"/>
        <v>20</v>
      </c>
      <c r="P60" s="251">
        <f t="shared" si="260"/>
        <v>20</v>
      </c>
      <c r="Q60" s="251">
        <f t="shared" si="260"/>
        <v>20</v>
      </c>
      <c r="R60" s="251">
        <f t="shared" si="260"/>
        <v>20</v>
      </c>
      <c r="S60" s="251">
        <f t="shared" si="260"/>
        <v>20</v>
      </c>
      <c r="T60" s="252">
        <f t="shared" si="260"/>
        <v>20</v>
      </c>
      <c r="U60" s="251">
        <f>U55*$D$60</f>
        <v>20</v>
      </c>
      <c r="V60" s="251">
        <f t="shared" ref="V60:AF60" si="261">V55*$D$60</f>
        <v>20</v>
      </c>
      <c r="W60" s="251">
        <f t="shared" si="261"/>
        <v>20</v>
      </c>
      <c r="X60" s="251">
        <f t="shared" si="261"/>
        <v>20.329153844596981</v>
      </c>
      <c r="Y60" s="251">
        <f t="shared" si="261"/>
        <v>21.277912815069577</v>
      </c>
      <c r="Z60" s="251">
        <f t="shared" si="261"/>
        <v>22.274514358651114</v>
      </c>
      <c r="AA60" s="251">
        <f t="shared" si="261"/>
        <v>23.321186730735519</v>
      </c>
      <c r="AB60" s="251">
        <f t="shared" si="261"/>
        <v>24.420239296047178</v>
      </c>
      <c r="AC60" s="251">
        <f t="shared" si="261"/>
        <v>25.574064684138257</v>
      </c>
      <c r="AD60" s="251">
        <f t="shared" si="261"/>
        <v>26.785141040582559</v>
      </c>
      <c r="AE60" s="251">
        <f t="shared" si="261"/>
        <v>28.056034383722846</v>
      </c>
      <c r="AF60" s="252">
        <f t="shared" si="261"/>
        <v>29.389401077340381</v>
      </c>
      <c r="AG60" s="262">
        <f>AG55*$D$60</f>
        <v>24.631797625406634</v>
      </c>
      <c r="AH60" s="251">
        <f t="shared" ref="AH60:AR60" si="262">AH55*$D$60</f>
        <v>25.808008934760274</v>
      </c>
      <c r="AI60" s="251">
        <f t="shared" si="262"/>
        <v>27.04257942000136</v>
      </c>
      <c r="AJ60" s="251">
        <f t="shared" si="262"/>
        <v>28.338009032153412</v>
      </c>
      <c r="AK60" s="251">
        <f t="shared" si="262"/>
        <v>29.696875035303385</v>
      </c>
      <c r="AL60" s="251">
        <f t="shared" si="262"/>
        <v>31.121834178496449</v>
      </c>
      <c r="AM60" s="251">
        <f t="shared" si="262"/>
        <v>32.61562506333177</v>
      </c>
      <c r="AN60" s="251">
        <f t="shared" si="262"/>
        <v>34.18107072326805</v>
      </c>
      <c r="AO60" s="251">
        <f t="shared" si="262"/>
        <v>35.821081430667022</v>
      </c>
      <c r="AP60" s="251">
        <f t="shared" si="262"/>
        <v>37.538657747549962</v>
      </c>
      <c r="AQ60" s="251">
        <f t="shared" si="262"/>
        <v>39.336893835916527</v>
      </c>
      <c r="AR60" s="252">
        <f t="shared" si="262"/>
        <v>41.218981043281943</v>
      </c>
      <c r="AS60" s="251">
        <f>AS55*$D$60</f>
        <v>43.188211778829327</v>
      </c>
      <c r="AT60" s="251">
        <f t="shared" ref="AT60:BD60" si="263">AT55*$D$60</f>
        <v>45.247983695255826</v>
      </c>
      <c r="AU60" s="251">
        <f t="shared" si="263"/>
        <v>47.401804191016254</v>
      </c>
      <c r="AV60" s="251">
        <f t="shared" si="263"/>
        <v>49.653295247247357</v>
      </c>
      <c r="AW60" s="251">
        <f t="shared" si="263"/>
        <v>52.006198613190591</v>
      </c>
      <c r="AX60" s="251">
        <f t="shared" si="263"/>
        <v>54.46438135343476</v>
      </c>
      <c r="AY60" s="251">
        <f t="shared" si="263"/>
        <v>57.031841769775831</v>
      </c>
      <c r="AZ60" s="251">
        <f t="shared" si="263"/>
        <v>59.712715709951709</v>
      </c>
      <c r="BA60" s="251">
        <f t="shared" si="263"/>
        <v>62.511283274961549</v>
      </c>
      <c r="BB60" s="251">
        <f t="shared" si="263"/>
        <v>65.431975936133313</v>
      </c>
      <c r="BC60" s="251">
        <f t="shared" si="263"/>
        <v>68.479384072568791</v>
      </c>
      <c r="BD60" s="252">
        <f t="shared" si="263"/>
        <v>71.658264939082386</v>
      </c>
      <c r="BE60" s="251">
        <f>BE55*$D$60</f>
        <v>74.973551074268173</v>
      </c>
      <c r="BF60" s="251">
        <f t="shared" ref="BF60:BP60" si="264">BF55*$D$60</f>
        <v>78.430359157889427</v>
      </c>
      <c r="BG60" s="251">
        <f t="shared" si="264"/>
        <v>82.033999326395161</v>
      </c>
      <c r="BH60" s="251">
        <f t="shared" si="264"/>
        <v>85.789984955038676</v>
      </c>
      <c r="BI60" s="251">
        <f t="shared" si="264"/>
        <v>89.704042914813002</v>
      </c>
      <c r="BJ60" s="251">
        <f t="shared" si="264"/>
        <v>93.782124312235752</v>
      </c>
      <c r="BK60" s="251">
        <f t="shared" si="264"/>
        <v>98.030415719919091</v>
      </c>
      <c r="BL60" s="251">
        <f t="shared" si="264"/>
        <v>102.45535090585673</v>
      </c>
      <c r="BM60" s="251">
        <f t="shared" si="264"/>
        <v>107.06362306945627</v>
      </c>
      <c r="BN60" s="251">
        <f t="shared" si="264"/>
        <v>111.86219759254686</v>
      </c>
      <c r="BO60" s="251">
        <f t="shared" si="264"/>
        <v>116.85832531390432</v>
      </c>
      <c r="BP60" s="252">
        <f t="shared" si="264"/>
        <v>122.05955633626375</v>
      </c>
    </row>
    <row r="61" spans="1:68">
      <c r="A61" s="44"/>
      <c r="B61" s="45"/>
      <c r="C61" s="46"/>
      <c r="D61" s="340"/>
      <c r="E61" s="48"/>
      <c r="G61" s="40">
        <f>SUM(G56:G60)</f>
        <v>2099.4</v>
      </c>
      <c r="H61" s="40">
        <f t="shared" ref="H61:T61" si="265">SUM(H56:H60)</f>
        <v>0</v>
      </c>
      <c r="I61" s="253">
        <f t="shared" si="265"/>
        <v>690.83333333333337</v>
      </c>
      <c r="J61" s="253">
        <f t="shared" si="265"/>
        <v>690.83333333333337</v>
      </c>
      <c r="K61" s="253">
        <f t="shared" si="265"/>
        <v>690.83333333333337</v>
      </c>
      <c r="L61" s="253">
        <f t="shared" si="265"/>
        <v>690.83333333333337</v>
      </c>
      <c r="M61" s="253">
        <f t="shared" si="265"/>
        <v>690.83333333333337</v>
      </c>
      <c r="N61" s="253">
        <f t="shared" si="265"/>
        <v>690.83333333333337</v>
      </c>
      <c r="O61" s="253">
        <f t="shared" si="265"/>
        <v>690.83333333333337</v>
      </c>
      <c r="P61" s="253">
        <f t="shared" si="265"/>
        <v>690.83333333333337</v>
      </c>
      <c r="Q61" s="253">
        <f t="shared" si="265"/>
        <v>690.83333333333337</v>
      </c>
      <c r="R61" s="253">
        <f t="shared" si="265"/>
        <v>690.83333333333337</v>
      </c>
      <c r="S61" s="253">
        <f t="shared" si="265"/>
        <v>690.83333333333337</v>
      </c>
      <c r="T61" s="254">
        <f t="shared" si="265"/>
        <v>690.83333333333337</v>
      </c>
      <c r="U61" s="253">
        <f t="shared" ref="U61:AF61" si="266">SUM(U56:U60)</f>
        <v>690.83333333333337</v>
      </c>
      <c r="V61" s="253">
        <f t="shared" si="266"/>
        <v>670</v>
      </c>
      <c r="W61" s="253">
        <f t="shared" si="266"/>
        <v>670</v>
      </c>
      <c r="X61" s="253">
        <f t="shared" si="266"/>
        <v>681.02665379399878</v>
      </c>
      <c r="Y61" s="253">
        <f t="shared" si="266"/>
        <v>712.81007930483088</v>
      </c>
      <c r="Z61" s="253">
        <f t="shared" si="266"/>
        <v>746.19623101481227</v>
      </c>
      <c r="AA61" s="253">
        <f t="shared" si="266"/>
        <v>781.25975547963981</v>
      </c>
      <c r="AB61" s="253">
        <f t="shared" si="266"/>
        <v>818.07801641758056</v>
      </c>
      <c r="AC61" s="253">
        <f t="shared" si="266"/>
        <v>856.73116691863163</v>
      </c>
      <c r="AD61" s="253">
        <f t="shared" si="266"/>
        <v>897.30222485951583</v>
      </c>
      <c r="AE61" s="253">
        <f t="shared" si="266"/>
        <v>939.87715185471529</v>
      </c>
      <c r="AF61" s="254">
        <f t="shared" si="266"/>
        <v>984.54493609090275</v>
      </c>
      <c r="AG61" s="263">
        <f t="shared" ref="AG61:AR61" si="267">SUM(AG56:AG60)</f>
        <v>850.82334297758746</v>
      </c>
      <c r="AH61" s="253">
        <f t="shared" si="267"/>
        <v>890.22642184093456</v>
      </c>
      <c r="AI61" s="253">
        <f t="shared" si="267"/>
        <v>931.58453309651077</v>
      </c>
      <c r="AJ61" s="253">
        <f t="shared" si="267"/>
        <v>974.98142510360458</v>
      </c>
      <c r="AK61" s="253">
        <f t="shared" si="267"/>
        <v>1020.5034362091287</v>
      </c>
      <c r="AL61" s="253">
        <f t="shared" si="267"/>
        <v>1068.2395675060964</v>
      </c>
      <c r="AM61" s="253">
        <f t="shared" si="267"/>
        <v>1118.2815621480793</v>
      </c>
      <c r="AN61" s="253">
        <f t="shared" si="267"/>
        <v>1170.7239917559448</v>
      </c>
      <c r="AO61" s="253">
        <f t="shared" si="267"/>
        <v>1225.6643504538101</v>
      </c>
      <c r="AP61" s="253">
        <f t="shared" si="267"/>
        <v>1283.2031570693889</v>
      </c>
      <c r="AQ61" s="253">
        <f t="shared" si="267"/>
        <v>1343.4440660296689</v>
      </c>
      <c r="AR61" s="254">
        <f t="shared" si="267"/>
        <v>1406.4939874764102</v>
      </c>
      <c r="AS61" s="253">
        <f t="shared" ref="AS61:BD61" si="268">SUM(AS56:AS60)</f>
        <v>1491.7928151937299</v>
      </c>
      <c r="AT61" s="253">
        <f t="shared" si="268"/>
        <v>1560.7951743940173</v>
      </c>
      <c r="AU61" s="253">
        <f t="shared" si="268"/>
        <v>1632.9481610019916</v>
      </c>
      <c r="AV61" s="253">
        <f t="shared" si="268"/>
        <v>1708.3731113857336</v>
      </c>
      <c r="AW61" s="253">
        <f t="shared" si="268"/>
        <v>1787.1953741448322</v>
      </c>
      <c r="AX61" s="253">
        <f t="shared" si="268"/>
        <v>1869.544495943012</v>
      </c>
      <c r="AY61" s="253">
        <f t="shared" si="268"/>
        <v>1955.5544198904377</v>
      </c>
      <c r="AZ61" s="253">
        <f t="shared" si="268"/>
        <v>2045.3636968863295</v>
      </c>
      <c r="BA61" s="253">
        <f t="shared" si="268"/>
        <v>2139.1157103141591</v>
      </c>
      <c r="BB61" s="253">
        <f t="shared" si="268"/>
        <v>2236.9589144634133</v>
      </c>
      <c r="BC61" s="253">
        <f t="shared" si="268"/>
        <v>2339.0470870340018</v>
      </c>
      <c r="BD61" s="254">
        <f t="shared" si="268"/>
        <v>2445.5395960622072</v>
      </c>
      <c r="BE61" s="253">
        <f t="shared" ref="BE61:BP61" si="269">SUM(BE56:BE60)</f>
        <v>2589.7114100236795</v>
      </c>
      <c r="BF61" s="253">
        <f t="shared" si="269"/>
        <v>2705.5144808249925</v>
      </c>
      <c r="BG61" s="253">
        <f t="shared" si="269"/>
        <v>2826.236426469934</v>
      </c>
      <c r="BH61" s="253">
        <f t="shared" si="269"/>
        <v>2952.0619450294921</v>
      </c>
      <c r="BI61" s="253">
        <f t="shared" si="269"/>
        <v>3083.1828866819314</v>
      </c>
      <c r="BJ61" s="253">
        <f t="shared" si="269"/>
        <v>3219.7986134955936</v>
      </c>
      <c r="BK61" s="253">
        <f t="shared" si="269"/>
        <v>3362.1163756529854</v>
      </c>
      <c r="BL61" s="253">
        <f t="shared" si="269"/>
        <v>3510.3517043818965</v>
      </c>
      <c r="BM61" s="253">
        <f t="shared" si="269"/>
        <v>3664.7288218624813</v>
      </c>
      <c r="BN61" s="253">
        <f t="shared" si="269"/>
        <v>3825.481068386016</v>
      </c>
      <c r="BO61" s="253">
        <f t="shared" si="269"/>
        <v>3992.8513470514908</v>
      </c>
      <c r="BP61" s="254">
        <f t="shared" si="269"/>
        <v>4167.0925863005323</v>
      </c>
    </row>
    <row r="62" spans="1:68">
      <c r="A62" s="50"/>
      <c r="B62" s="51"/>
      <c r="C62" s="52"/>
      <c r="D62" s="338"/>
      <c r="E62" s="63"/>
      <c r="J62" s="251">
        <f t="shared" si="216"/>
        <v>0</v>
      </c>
      <c r="K62" s="251">
        <f t="shared" si="216"/>
        <v>0</v>
      </c>
      <c r="L62" s="251">
        <f t="shared" si="216"/>
        <v>0</v>
      </c>
      <c r="M62" s="251">
        <f t="shared" si="216"/>
        <v>0</v>
      </c>
      <c r="N62" s="251">
        <f t="shared" si="216"/>
        <v>0</v>
      </c>
      <c r="O62" s="251">
        <f t="shared" si="216"/>
        <v>0</v>
      </c>
      <c r="P62" s="251">
        <f t="shared" si="216"/>
        <v>0</v>
      </c>
      <c r="Q62" s="251">
        <f t="shared" si="216"/>
        <v>0</v>
      </c>
      <c r="R62" s="251">
        <f t="shared" si="216"/>
        <v>0</v>
      </c>
      <c r="S62" s="251">
        <f t="shared" si="216"/>
        <v>0</v>
      </c>
      <c r="T62" s="252">
        <f t="shared" si="216"/>
        <v>0</v>
      </c>
      <c r="V62" s="251">
        <f t="shared" ref="V62:V64" si="270">U62</f>
        <v>0</v>
      </c>
      <c r="W62" s="251">
        <f t="shared" ref="W62:W64" si="271">V62</f>
        <v>0</v>
      </c>
      <c r="X62" s="251">
        <f t="shared" ref="X62:X64" si="272">W62</f>
        <v>0</v>
      </c>
      <c r="Y62" s="251">
        <f t="shared" ref="Y62:Y64" si="273">X62</f>
        <v>0</v>
      </c>
      <c r="Z62" s="251">
        <f t="shared" ref="Z62:Z64" si="274">Y62</f>
        <v>0</v>
      </c>
      <c r="AA62" s="251">
        <f t="shared" ref="AA62:AA64" si="275">Z62</f>
        <v>0</v>
      </c>
      <c r="AB62" s="251">
        <f t="shared" ref="AB62:AB64" si="276">AA62</f>
        <v>0</v>
      </c>
      <c r="AC62" s="251">
        <f t="shared" ref="AC62:AC64" si="277">AB62</f>
        <v>0</v>
      </c>
      <c r="AD62" s="251">
        <f t="shared" ref="AD62:AD64" si="278">AC62</f>
        <v>0</v>
      </c>
      <c r="AE62" s="251">
        <f t="shared" ref="AE62:AE64" si="279">AD62</f>
        <v>0</v>
      </c>
      <c r="AF62" s="252">
        <f t="shared" ref="AF62:AF64" si="280">AE62</f>
        <v>0</v>
      </c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2">
        <f t="shared" ref="AR62:AR64" si="281">AQ62</f>
        <v>0</v>
      </c>
      <c r="AT62" s="251">
        <f t="shared" ref="AT62:AT64" si="282">AS62</f>
        <v>0</v>
      </c>
      <c r="AU62" s="251">
        <f t="shared" ref="AU62:AU64" si="283">AT62</f>
        <v>0</v>
      </c>
      <c r="AV62" s="251">
        <f t="shared" ref="AV62:AV64" si="284">AU62</f>
        <v>0</v>
      </c>
      <c r="AW62" s="251">
        <f t="shared" ref="AW62:AW64" si="285">AV62</f>
        <v>0</v>
      </c>
      <c r="AX62" s="251">
        <f t="shared" ref="AX62:AX64" si="286">AW62</f>
        <v>0</v>
      </c>
      <c r="AY62" s="251">
        <f t="shared" ref="AY62:AY64" si="287">AX62</f>
        <v>0</v>
      </c>
      <c r="AZ62" s="251">
        <f t="shared" ref="AZ62:AZ64" si="288">AY62</f>
        <v>0</v>
      </c>
      <c r="BA62" s="251">
        <f t="shared" ref="BA62:BA64" si="289">AZ62</f>
        <v>0</v>
      </c>
      <c r="BB62" s="251">
        <f t="shared" ref="BB62:BB64" si="290">BA62</f>
        <v>0</v>
      </c>
      <c r="BC62" s="251">
        <f t="shared" ref="BC62:BC64" si="291">BB62</f>
        <v>0</v>
      </c>
      <c r="BD62" s="252">
        <f t="shared" ref="BD62:BD64" si="292">BC62</f>
        <v>0</v>
      </c>
      <c r="BF62" s="251">
        <f t="shared" ref="BF62:BF64" si="293">BE62</f>
        <v>0</v>
      </c>
      <c r="BG62" s="251">
        <f t="shared" ref="BG62:BG64" si="294">BF62</f>
        <v>0</v>
      </c>
      <c r="BH62" s="251">
        <f t="shared" ref="BH62:BH64" si="295">BG62</f>
        <v>0</v>
      </c>
      <c r="BI62" s="251">
        <f t="shared" ref="BI62:BI64" si="296">BH62</f>
        <v>0</v>
      </c>
      <c r="BJ62" s="251">
        <f t="shared" ref="BJ62:BJ64" si="297">BI62</f>
        <v>0</v>
      </c>
      <c r="BK62" s="251">
        <f t="shared" ref="BK62:BK64" si="298">BJ62</f>
        <v>0</v>
      </c>
      <c r="BL62" s="251">
        <f t="shared" ref="BL62:BL64" si="299">BK62</f>
        <v>0</v>
      </c>
      <c r="BM62" s="251">
        <f t="shared" ref="BM62:BM64" si="300">BL62</f>
        <v>0</v>
      </c>
      <c r="BN62" s="251">
        <f t="shared" ref="BN62:BN64" si="301">BM62</f>
        <v>0</v>
      </c>
      <c r="BO62" s="251">
        <f t="shared" ref="BO62:BO64" si="302">BN62</f>
        <v>0</v>
      </c>
      <c r="BP62" s="252">
        <f t="shared" ref="BP62:BP64" si="303">BO62</f>
        <v>0</v>
      </c>
    </row>
    <row r="63" spans="1:68">
      <c r="A63" s="44"/>
      <c r="B63" s="45"/>
      <c r="C63" s="46"/>
      <c r="D63" s="340"/>
      <c r="E63" s="48"/>
      <c r="J63" s="251">
        <f t="shared" si="216"/>
        <v>0</v>
      </c>
      <c r="K63" s="251">
        <f t="shared" si="216"/>
        <v>0</v>
      </c>
      <c r="L63" s="251">
        <f t="shared" si="216"/>
        <v>0</v>
      </c>
      <c r="M63" s="251">
        <f t="shared" si="216"/>
        <v>0</v>
      </c>
      <c r="N63" s="251">
        <f t="shared" si="216"/>
        <v>0</v>
      </c>
      <c r="O63" s="251">
        <f t="shared" si="216"/>
        <v>0</v>
      </c>
      <c r="P63" s="251">
        <f t="shared" si="216"/>
        <v>0</v>
      </c>
      <c r="Q63" s="251">
        <f t="shared" si="216"/>
        <v>0</v>
      </c>
      <c r="R63" s="251">
        <f t="shared" si="216"/>
        <v>0</v>
      </c>
      <c r="S63" s="251">
        <f t="shared" si="216"/>
        <v>0</v>
      </c>
      <c r="T63" s="252">
        <f t="shared" si="216"/>
        <v>0</v>
      </c>
      <c r="V63" s="251">
        <f t="shared" si="270"/>
        <v>0</v>
      </c>
      <c r="W63" s="251">
        <f t="shared" si="271"/>
        <v>0</v>
      </c>
      <c r="X63" s="251">
        <f t="shared" si="272"/>
        <v>0</v>
      </c>
      <c r="Y63" s="251">
        <f t="shared" si="273"/>
        <v>0</v>
      </c>
      <c r="Z63" s="251">
        <f t="shared" si="274"/>
        <v>0</v>
      </c>
      <c r="AA63" s="251">
        <f t="shared" si="275"/>
        <v>0</v>
      </c>
      <c r="AB63" s="251">
        <f t="shared" si="276"/>
        <v>0</v>
      </c>
      <c r="AC63" s="251">
        <f t="shared" si="277"/>
        <v>0</v>
      </c>
      <c r="AD63" s="251">
        <f t="shared" si="278"/>
        <v>0</v>
      </c>
      <c r="AE63" s="251">
        <f t="shared" si="279"/>
        <v>0</v>
      </c>
      <c r="AF63" s="252">
        <f t="shared" si="280"/>
        <v>0</v>
      </c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2">
        <f t="shared" si="281"/>
        <v>0</v>
      </c>
      <c r="AT63" s="251">
        <f t="shared" si="282"/>
        <v>0</v>
      </c>
      <c r="AU63" s="251">
        <f t="shared" si="283"/>
        <v>0</v>
      </c>
      <c r="AV63" s="251">
        <f t="shared" si="284"/>
        <v>0</v>
      </c>
      <c r="AW63" s="251">
        <f t="shared" si="285"/>
        <v>0</v>
      </c>
      <c r="AX63" s="251">
        <f t="shared" si="286"/>
        <v>0</v>
      </c>
      <c r="AY63" s="251">
        <f t="shared" si="287"/>
        <v>0</v>
      </c>
      <c r="AZ63" s="251">
        <f t="shared" si="288"/>
        <v>0</v>
      </c>
      <c r="BA63" s="251">
        <f t="shared" si="289"/>
        <v>0</v>
      </c>
      <c r="BB63" s="251">
        <f t="shared" si="290"/>
        <v>0</v>
      </c>
      <c r="BC63" s="251">
        <f t="shared" si="291"/>
        <v>0</v>
      </c>
      <c r="BD63" s="252">
        <f t="shared" si="292"/>
        <v>0</v>
      </c>
      <c r="BF63" s="251">
        <f t="shared" si="293"/>
        <v>0</v>
      </c>
      <c r="BG63" s="251">
        <f t="shared" si="294"/>
        <v>0</v>
      </c>
      <c r="BH63" s="251">
        <f t="shared" si="295"/>
        <v>0</v>
      </c>
      <c r="BI63" s="251">
        <f t="shared" si="296"/>
        <v>0</v>
      </c>
      <c r="BJ63" s="251">
        <f t="shared" si="297"/>
        <v>0</v>
      </c>
      <c r="BK63" s="251">
        <f t="shared" si="298"/>
        <v>0</v>
      </c>
      <c r="BL63" s="251">
        <f t="shared" si="299"/>
        <v>0</v>
      </c>
      <c r="BM63" s="251">
        <f t="shared" si="300"/>
        <v>0</v>
      </c>
      <c r="BN63" s="251">
        <f t="shared" si="301"/>
        <v>0</v>
      </c>
      <c r="BO63" s="251">
        <f t="shared" si="302"/>
        <v>0</v>
      </c>
      <c r="BP63" s="252">
        <f t="shared" si="303"/>
        <v>0</v>
      </c>
    </row>
    <row r="64" spans="1:68">
      <c r="A64" s="50" t="s">
        <v>83</v>
      </c>
      <c r="B64" s="57"/>
      <c r="C64" s="58"/>
      <c r="D64" s="338"/>
      <c r="E64" s="64"/>
      <c r="J64" s="251">
        <f t="shared" si="216"/>
        <v>0</v>
      </c>
      <c r="K64" s="251">
        <f t="shared" si="216"/>
        <v>0</v>
      </c>
      <c r="L64" s="251">
        <f t="shared" si="216"/>
        <v>0</v>
      </c>
      <c r="M64" s="251">
        <f t="shared" si="216"/>
        <v>0</v>
      </c>
      <c r="N64" s="251">
        <f t="shared" si="216"/>
        <v>0</v>
      </c>
      <c r="O64" s="251">
        <f t="shared" si="216"/>
        <v>0</v>
      </c>
      <c r="P64" s="251">
        <f t="shared" si="216"/>
        <v>0</v>
      </c>
      <c r="Q64" s="251">
        <f t="shared" si="216"/>
        <v>0</v>
      </c>
      <c r="R64" s="251">
        <f t="shared" si="216"/>
        <v>0</v>
      </c>
      <c r="S64" s="251">
        <f t="shared" si="216"/>
        <v>0</v>
      </c>
      <c r="T64" s="252">
        <f t="shared" si="216"/>
        <v>0</v>
      </c>
      <c r="V64" s="251">
        <f t="shared" si="270"/>
        <v>0</v>
      </c>
      <c r="W64" s="251">
        <f t="shared" si="271"/>
        <v>0</v>
      </c>
      <c r="X64" s="251">
        <f t="shared" si="272"/>
        <v>0</v>
      </c>
      <c r="Y64" s="251">
        <f t="shared" si="273"/>
        <v>0</v>
      </c>
      <c r="Z64" s="251">
        <f t="shared" si="274"/>
        <v>0</v>
      </c>
      <c r="AA64" s="251">
        <f t="shared" si="275"/>
        <v>0</v>
      </c>
      <c r="AB64" s="251">
        <f t="shared" si="276"/>
        <v>0</v>
      </c>
      <c r="AC64" s="251">
        <f t="shared" si="277"/>
        <v>0</v>
      </c>
      <c r="AD64" s="251">
        <f t="shared" si="278"/>
        <v>0</v>
      </c>
      <c r="AE64" s="251">
        <f t="shared" si="279"/>
        <v>0</v>
      </c>
      <c r="AF64" s="252">
        <f t="shared" si="280"/>
        <v>0</v>
      </c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2">
        <f t="shared" si="281"/>
        <v>0</v>
      </c>
      <c r="AT64" s="251">
        <f t="shared" si="282"/>
        <v>0</v>
      </c>
      <c r="AU64" s="251">
        <f t="shared" si="283"/>
        <v>0</v>
      </c>
      <c r="AV64" s="251">
        <f t="shared" si="284"/>
        <v>0</v>
      </c>
      <c r="AW64" s="251">
        <f t="shared" si="285"/>
        <v>0</v>
      </c>
      <c r="AX64" s="251">
        <f t="shared" si="286"/>
        <v>0</v>
      </c>
      <c r="AY64" s="251">
        <f t="shared" si="287"/>
        <v>0</v>
      </c>
      <c r="AZ64" s="251">
        <f t="shared" si="288"/>
        <v>0</v>
      </c>
      <c r="BA64" s="251">
        <f t="shared" si="289"/>
        <v>0</v>
      </c>
      <c r="BB64" s="251">
        <f t="shared" si="290"/>
        <v>0</v>
      </c>
      <c r="BC64" s="251">
        <f t="shared" si="291"/>
        <v>0</v>
      </c>
      <c r="BD64" s="252">
        <f t="shared" si="292"/>
        <v>0</v>
      </c>
      <c r="BF64" s="251">
        <f t="shared" si="293"/>
        <v>0</v>
      </c>
      <c r="BG64" s="251">
        <f t="shared" si="294"/>
        <v>0</v>
      </c>
      <c r="BH64" s="251">
        <f t="shared" si="295"/>
        <v>0</v>
      </c>
      <c r="BI64" s="251">
        <f t="shared" si="296"/>
        <v>0</v>
      </c>
      <c r="BJ64" s="251">
        <f t="shared" si="297"/>
        <v>0</v>
      </c>
      <c r="BK64" s="251">
        <f t="shared" si="298"/>
        <v>0</v>
      </c>
      <c r="BL64" s="251">
        <f t="shared" si="299"/>
        <v>0</v>
      </c>
      <c r="BM64" s="251">
        <f t="shared" si="300"/>
        <v>0</v>
      </c>
      <c r="BN64" s="251">
        <f t="shared" si="301"/>
        <v>0</v>
      </c>
      <c r="BO64" s="251">
        <f t="shared" si="302"/>
        <v>0</v>
      </c>
      <c r="BP64" s="252">
        <f t="shared" si="303"/>
        <v>0</v>
      </c>
    </row>
    <row r="65" spans="1:68">
      <c r="A65" s="44"/>
      <c r="B65" s="45"/>
      <c r="C65" s="46" t="s">
        <v>91</v>
      </c>
      <c r="D65" s="341">
        <v>60</v>
      </c>
      <c r="E65" s="48" t="s">
        <v>85</v>
      </c>
      <c r="G65" s="40" t="e">
        <f>($G$50-2)*$D$65</f>
        <v>#REF!</v>
      </c>
      <c r="I65" s="253">
        <f>I50*$D65</f>
        <v>60</v>
      </c>
      <c r="J65" s="253">
        <f t="shared" ref="J65:T65" si="304">J50*$D65</f>
        <v>60</v>
      </c>
      <c r="K65" s="253">
        <f t="shared" si="304"/>
        <v>60</v>
      </c>
      <c r="L65" s="253">
        <f t="shared" si="304"/>
        <v>60</v>
      </c>
      <c r="M65" s="253">
        <f t="shared" si="304"/>
        <v>60</v>
      </c>
      <c r="N65" s="253">
        <f t="shared" si="304"/>
        <v>60</v>
      </c>
      <c r="O65" s="253">
        <f t="shared" si="304"/>
        <v>60</v>
      </c>
      <c r="P65" s="253">
        <f t="shared" si="304"/>
        <v>60</v>
      </c>
      <c r="Q65" s="253">
        <f t="shared" si="304"/>
        <v>60</v>
      </c>
      <c r="R65" s="253">
        <f t="shared" si="304"/>
        <v>60</v>
      </c>
      <c r="S65" s="253">
        <f t="shared" si="304"/>
        <v>60</v>
      </c>
      <c r="T65" s="254">
        <f t="shared" si="304"/>
        <v>60</v>
      </c>
      <c r="U65" s="253">
        <f>U50*$D65</f>
        <v>60</v>
      </c>
      <c r="V65" s="253">
        <f t="shared" ref="V65:AF65" si="305">V50*$D65</f>
        <v>60</v>
      </c>
      <c r="W65" s="253">
        <f t="shared" si="305"/>
        <v>60</v>
      </c>
      <c r="X65" s="253">
        <f t="shared" si="305"/>
        <v>60.987461533790935</v>
      </c>
      <c r="Y65" s="253">
        <f t="shared" si="305"/>
        <v>63.833738445208724</v>
      </c>
      <c r="Z65" s="253">
        <f t="shared" si="305"/>
        <v>66.823543075953339</v>
      </c>
      <c r="AA65" s="253">
        <f t="shared" si="305"/>
        <v>69.963560192206558</v>
      </c>
      <c r="AB65" s="253">
        <f t="shared" si="305"/>
        <v>73.260717888141542</v>
      </c>
      <c r="AC65" s="253">
        <f t="shared" si="305"/>
        <v>76.722194052414778</v>
      </c>
      <c r="AD65" s="253">
        <f t="shared" si="305"/>
        <v>80.355423121747677</v>
      </c>
      <c r="AE65" s="253">
        <f t="shared" si="305"/>
        <v>84.168103151168538</v>
      </c>
      <c r="AF65" s="254">
        <f t="shared" si="305"/>
        <v>88.168203232021142</v>
      </c>
      <c r="AG65" s="263">
        <f>AG50*$D65</f>
        <v>73.895392876219901</v>
      </c>
      <c r="AH65" s="253">
        <f t="shared" ref="AH65:AR65" si="306">AH50*$D65</f>
        <v>77.424026804280828</v>
      </c>
      <c r="AI65" s="253">
        <f t="shared" si="306"/>
        <v>81.12773826000408</v>
      </c>
      <c r="AJ65" s="253">
        <f t="shared" si="306"/>
        <v>85.014027096460239</v>
      </c>
      <c r="AK65" s="253">
        <f t="shared" si="306"/>
        <v>89.090625105910163</v>
      </c>
      <c r="AL65" s="253">
        <f t="shared" si="306"/>
        <v>93.365502535489355</v>
      </c>
      <c r="AM65" s="253">
        <f t="shared" si="306"/>
        <v>97.846875189995302</v>
      </c>
      <c r="AN65" s="253">
        <f t="shared" si="306"/>
        <v>102.54321216980415</v>
      </c>
      <c r="AO65" s="253">
        <f t="shared" si="306"/>
        <v>107.46324429200106</v>
      </c>
      <c r="AP65" s="253">
        <f t="shared" si="306"/>
        <v>112.61597324264989</v>
      </c>
      <c r="AQ65" s="253">
        <f t="shared" si="306"/>
        <v>118.01068150774958</v>
      </c>
      <c r="AR65" s="254">
        <f t="shared" si="306"/>
        <v>123.65694312984581</v>
      </c>
      <c r="AS65" s="253">
        <f>AS50*$D65</f>
        <v>129.56463533648798</v>
      </c>
      <c r="AT65" s="253">
        <f t="shared" ref="AT65:BD65" si="307">AT50*$D65</f>
        <v>135.74395108576746</v>
      </c>
      <c r="AU65" s="253">
        <f t="shared" si="307"/>
        <v>142.20541257304876</v>
      </c>
      <c r="AV65" s="253">
        <f t="shared" si="307"/>
        <v>148.95988574174206</v>
      </c>
      <c r="AW65" s="253">
        <f t="shared" si="307"/>
        <v>156.01859583957179</v>
      </c>
      <c r="AX65" s="253">
        <f t="shared" si="307"/>
        <v>163.39314406030428</v>
      </c>
      <c r="AY65" s="253">
        <f t="shared" si="307"/>
        <v>171.09552530932748</v>
      </c>
      <c r="AZ65" s="253">
        <f t="shared" si="307"/>
        <v>179.13814712985513</v>
      </c>
      <c r="BA65" s="253">
        <f t="shared" si="307"/>
        <v>187.53384982488464</v>
      </c>
      <c r="BB65" s="253">
        <f t="shared" si="307"/>
        <v>196.29592780839994</v>
      </c>
      <c r="BC65" s="253">
        <f t="shared" si="307"/>
        <v>205.43815221770637</v>
      </c>
      <c r="BD65" s="254">
        <f t="shared" si="307"/>
        <v>214.97479481724716</v>
      </c>
      <c r="BE65" s="253">
        <f>BE50*$D65</f>
        <v>224.92065322280453</v>
      </c>
      <c r="BF65" s="253">
        <f t="shared" ref="BF65:BP65" si="308">BF50*$D65</f>
        <v>235.29107747366828</v>
      </c>
      <c r="BG65" s="253">
        <f t="shared" si="308"/>
        <v>246.10199797918551</v>
      </c>
      <c r="BH65" s="253">
        <f t="shared" si="308"/>
        <v>257.36995486511603</v>
      </c>
      <c r="BI65" s="253">
        <f t="shared" si="308"/>
        <v>269.11212874443902</v>
      </c>
      <c r="BJ65" s="253">
        <f t="shared" si="308"/>
        <v>281.34637293670727</v>
      </c>
      <c r="BK65" s="253">
        <f t="shared" si="308"/>
        <v>294.09124715975724</v>
      </c>
      <c r="BL65" s="253">
        <f t="shared" si="308"/>
        <v>307.3660527175702</v>
      </c>
      <c r="BM65" s="253">
        <f t="shared" si="308"/>
        <v>321.19086920836878</v>
      </c>
      <c r="BN65" s="253">
        <f t="shared" si="308"/>
        <v>335.58659277764059</v>
      </c>
      <c r="BO65" s="253">
        <f t="shared" si="308"/>
        <v>350.57497594171298</v>
      </c>
      <c r="BP65" s="254">
        <f t="shared" si="308"/>
        <v>366.17866900879125</v>
      </c>
    </row>
    <row r="66" spans="1:68">
      <c r="A66" s="44"/>
      <c r="B66" s="45"/>
      <c r="C66" s="46" t="s">
        <v>190</v>
      </c>
      <c r="D66" s="341">
        <v>2000</v>
      </c>
      <c r="E66" s="48" t="s">
        <v>189</v>
      </c>
      <c r="I66" s="253"/>
      <c r="J66" s="253">
        <f>(J55-I55)*$D$66</f>
        <v>0</v>
      </c>
      <c r="K66" s="253">
        <f t="shared" ref="K66:T66" si="309">(K55-J55)*$D$66</f>
        <v>0</v>
      </c>
      <c r="L66" s="253">
        <f t="shared" si="309"/>
        <v>0</v>
      </c>
      <c r="M66" s="253">
        <f t="shared" si="309"/>
        <v>0</v>
      </c>
      <c r="N66" s="253">
        <f>(N55-M55)*$D$66</f>
        <v>0</v>
      </c>
      <c r="O66" s="253">
        <f t="shared" si="309"/>
        <v>0</v>
      </c>
      <c r="P66" s="253">
        <f t="shared" si="309"/>
        <v>0</v>
      </c>
      <c r="Q66" s="253">
        <f t="shared" si="309"/>
        <v>0</v>
      </c>
      <c r="R66" s="253">
        <f t="shared" si="309"/>
        <v>0</v>
      </c>
      <c r="S66" s="253">
        <f t="shared" si="309"/>
        <v>0</v>
      </c>
      <c r="T66" s="254">
        <f t="shared" si="309"/>
        <v>0</v>
      </c>
      <c r="U66" s="253"/>
      <c r="V66" s="253">
        <f>(V55-U55)*$D$66</f>
        <v>0</v>
      </c>
      <c r="W66" s="253">
        <f t="shared" ref="W66:AF66" si="310">(W55-V55)*$D$66</f>
        <v>0</v>
      </c>
      <c r="X66" s="253">
        <f t="shared" si="310"/>
        <v>32.915384459697883</v>
      </c>
      <c r="Y66" s="253">
        <f t="shared" si="310"/>
        <v>94.875897047259627</v>
      </c>
      <c r="Z66" s="253">
        <f t="shared" si="310"/>
        <v>99.660154358153903</v>
      </c>
      <c r="AA66" s="253">
        <f t="shared" si="310"/>
        <v>104.66723720844051</v>
      </c>
      <c r="AB66" s="253">
        <f t="shared" si="310"/>
        <v>109.905256531166</v>
      </c>
      <c r="AC66" s="253">
        <f t="shared" si="310"/>
        <v>115.38253880910787</v>
      </c>
      <c r="AD66" s="253">
        <f t="shared" si="310"/>
        <v>121.10763564443027</v>
      </c>
      <c r="AE66" s="253">
        <f t="shared" si="310"/>
        <v>127.08933431402869</v>
      </c>
      <c r="AF66" s="254">
        <f t="shared" si="310"/>
        <v>133.33666936175348</v>
      </c>
      <c r="AG66" s="263"/>
      <c r="AH66" s="253">
        <f>(AH55-AG55)*$D$66</f>
        <v>117.62113093536408</v>
      </c>
      <c r="AI66" s="253">
        <f t="shared" ref="AI66:AR66" si="311">(AI55-AH55)*$D$66</f>
        <v>123.45704852410844</v>
      </c>
      <c r="AJ66" s="253">
        <f t="shared" si="311"/>
        <v>129.54296121520548</v>
      </c>
      <c r="AK66" s="253">
        <f t="shared" si="311"/>
        <v>135.88660031499745</v>
      </c>
      <c r="AL66" s="253">
        <f t="shared" si="311"/>
        <v>142.49591431930631</v>
      </c>
      <c r="AM66" s="253">
        <f t="shared" si="311"/>
        <v>149.37908848353177</v>
      </c>
      <c r="AN66" s="253">
        <f t="shared" si="311"/>
        <v>156.5445659936282</v>
      </c>
      <c r="AO66" s="253">
        <f t="shared" si="311"/>
        <v>164.00107073989733</v>
      </c>
      <c r="AP66" s="253">
        <f t="shared" si="311"/>
        <v>171.75763168829405</v>
      </c>
      <c r="AQ66" s="253">
        <f t="shared" si="311"/>
        <v>179.82360883665649</v>
      </c>
      <c r="AR66" s="254">
        <f t="shared" si="311"/>
        <v>188.20872073654104</v>
      </c>
      <c r="AS66" s="253"/>
      <c r="AT66" s="253">
        <f>(AT55-AS55)*$D$66</f>
        <v>205.97719164264916</v>
      </c>
      <c r="AU66" s="253">
        <f t="shared" ref="AU66:BD66" si="312">(AU55-AT55)*$D$66</f>
        <v>215.38204957604279</v>
      </c>
      <c r="AV66" s="253">
        <f t="shared" si="312"/>
        <v>225.1491056231103</v>
      </c>
      <c r="AW66" s="253">
        <f t="shared" si="312"/>
        <v>235.29033659432397</v>
      </c>
      <c r="AX66" s="253">
        <f t="shared" si="312"/>
        <v>245.81827402441635</v>
      </c>
      <c r="AY66" s="253">
        <f t="shared" si="312"/>
        <v>256.74604163410743</v>
      </c>
      <c r="AZ66" s="253">
        <f t="shared" si="312"/>
        <v>268.08739401758783</v>
      </c>
      <c r="BA66" s="253">
        <f t="shared" si="312"/>
        <v>279.8567565009842</v>
      </c>
      <c r="BB66" s="253">
        <f t="shared" si="312"/>
        <v>292.06926611717597</v>
      </c>
      <c r="BC66" s="253">
        <f t="shared" si="312"/>
        <v>304.74081364354788</v>
      </c>
      <c r="BD66" s="254">
        <f t="shared" si="312"/>
        <v>317.8880866513598</v>
      </c>
      <c r="BE66" s="253"/>
      <c r="BF66" s="253">
        <f>(BF55-BE55)*$D$66</f>
        <v>345.68080836212545</v>
      </c>
      <c r="BG66" s="253">
        <f t="shared" ref="BG66:BP66" si="313">(BG55-BF55)*$D$66</f>
        <v>360.36401685057393</v>
      </c>
      <c r="BH66" s="253">
        <f t="shared" si="313"/>
        <v>375.59856286435081</v>
      </c>
      <c r="BI66" s="253">
        <f t="shared" si="313"/>
        <v>391.40579597743221</v>
      </c>
      <c r="BJ66" s="253">
        <f t="shared" si="313"/>
        <v>407.80813974227567</v>
      </c>
      <c r="BK66" s="253">
        <f t="shared" si="313"/>
        <v>424.82914076833288</v>
      </c>
      <c r="BL66" s="253">
        <f t="shared" si="313"/>
        <v>442.49351859376418</v>
      </c>
      <c r="BM66" s="253">
        <f t="shared" si="313"/>
        <v>460.82721635995404</v>
      </c>
      <c r="BN66" s="253">
        <f t="shared" si="313"/>
        <v>479.85745230906042</v>
      </c>
      <c r="BO66" s="253">
        <f t="shared" si="313"/>
        <v>499.61277213574465</v>
      </c>
      <c r="BP66" s="254">
        <f t="shared" si="313"/>
        <v>520.12310223594409</v>
      </c>
    </row>
    <row r="67" spans="1:68">
      <c r="A67" s="44"/>
      <c r="B67" s="45"/>
      <c r="C67" s="46" t="s">
        <v>191</v>
      </c>
      <c r="D67" s="341">
        <v>1200</v>
      </c>
      <c r="E67" s="48" t="s">
        <v>189</v>
      </c>
      <c r="I67" s="253"/>
      <c r="J67" s="253">
        <f>(J55-I55)*$D$67</f>
        <v>0</v>
      </c>
      <c r="K67" s="253">
        <f t="shared" ref="K67:T67" si="314">(K55-J55)*$D$67</f>
        <v>0</v>
      </c>
      <c r="L67" s="253">
        <f t="shared" si="314"/>
        <v>0</v>
      </c>
      <c r="M67" s="253">
        <f t="shared" si="314"/>
        <v>0</v>
      </c>
      <c r="N67" s="253">
        <f t="shared" si="314"/>
        <v>0</v>
      </c>
      <c r="O67" s="253">
        <f t="shared" si="314"/>
        <v>0</v>
      </c>
      <c r="P67" s="253">
        <f t="shared" si="314"/>
        <v>0</v>
      </c>
      <c r="Q67" s="253">
        <f t="shared" si="314"/>
        <v>0</v>
      </c>
      <c r="R67" s="253">
        <f t="shared" si="314"/>
        <v>0</v>
      </c>
      <c r="S67" s="253">
        <f t="shared" si="314"/>
        <v>0</v>
      </c>
      <c r="T67" s="254">
        <f t="shared" si="314"/>
        <v>0</v>
      </c>
      <c r="U67" s="253"/>
      <c r="V67" s="253">
        <f>(V55-U55)*$D$67</f>
        <v>0</v>
      </c>
      <c r="W67" s="253">
        <f t="shared" ref="W67:AF67" si="315">(W55-V55)*$D$67</f>
        <v>0</v>
      </c>
      <c r="X67" s="253">
        <f t="shared" si="315"/>
        <v>19.74923067581873</v>
      </c>
      <c r="Y67" s="253">
        <f t="shared" si="315"/>
        <v>56.925538228355776</v>
      </c>
      <c r="Z67" s="253">
        <f t="shared" si="315"/>
        <v>59.796092614892338</v>
      </c>
      <c r="AA67" s="253">
        <f t="shared" si="315"/>
        <v>62.800342325064307</v>
      </c>
      <c r="AB67" s="253">
        <f t="shared" si="315"/>
        <v>65.943153918699608</v>
      </c>
      <c r="AC67" s="253">
        <f t="shared" si="315"/>
        <v>69.229523285464722</v>
      </c>
      <c r="AD67" s="253">
        <f t="shared" si="315"/>
        <v>72.66458138665817</v>
      </c>
      <c r="AE67" s="253">
        <f t="shared" si="315"/>
        <v>76.253600588417214</v>
      </c>
      <c r="AF67" s="254">
        <f t="shared" si="315"/>
        <v>80.002001617052088</v>
      </c>
      <c r="AG67" s="263"/>
      <c r="AH67" s="253">
        <f>(AH55-AG55)*$D$67</f>
        <v>70.572678561218453</v>
      </c>
      <c r="AI67" s="253">
        <f t="shared" ref="AI67:AR67" si="316">(AI55-AH55)*$D$67</f>
        <v>74.074229114465055</v>
      </c>
      <c r="AJ67" s="253">
        <f t="shared" si="316"/>
        <v>77.725776729123282</v>
      </c>
      <c r="AK67" s="253">
        <f t="shared" si="316"/>
        <v>81.531960188998468</v>
      </c>
      <c r="AL67" s="253">
        <f t="shared" si="316"/>
        <v>85.497548591583779</v>
      </c>
      <c r="AM67" s="253">
        <f t="shared" si="316"/>
        <v>89.627453090119062</v>
      </c>
      <c r="AN67" s="253">
        <f t="shared" si="316"/>
        <v>93.92673959617693</v>
      </c>
      <c r="AO67" s="253">
        <f t="shared" si="316"/>
        <v>98.400642443938409</v>
      </c>
      <c r="AP67" s="253">
        <f t="shared" si="316"/>
        <v>103.05457901297643</v>
      </c>
      <c r="AQ67" s="253">
        <f t="shared" si="316"/>
        <v>107.89416530199389</v>
      </c>
      <c r="AR67" s="254">
        <f t="shared" si="316"/>
        <v>112.92523244192463</v>
      </c>
      <c r="AS67" s="253"/>
      <c r="AT67" s="253">
        <f>(AT55-AS55)*$D$67</f>
        <v>123.5863149855895</v>
      </c>
      <c r="AU67" s="253">
        <f t="shared" ref="AU67:BD67" si="317">(AU55-AT55)*$D$67</f>
        <v>129.22922974562567</v>
      </c>
      <c r="AV67" s="253">
        <f t="shared" si="317"/>
        <v>135.08946337386618</v>
      </c>
      <c r="AW67" s="253">
        <f t="shared" si="317"/>
        <v>141.17420195659437</v>
      </c>
      <c r="AX67" s="253">
        <f t="shared" si="317"/>
        <v>147.49096441464982</v>
      </c>
      <c r="AY67" s="253">
        <f t="shared" si="317"/>
        <v>154.04762498046443</v>
      </c>
      <c r="AZ67" s="253">
        <f t="shared" si="317"/>
        <v>160.85243641055271</v>
      </c>
      <c r="BA67" s="253">
        <f t="shared" si="317"/>
        <v>167.91405390059052</v>
      </c>
      <c r="BB67" s="253">
        <f t="shared" si="317"/>
        <v>175.24155967030561</v>
      </c>
      <c r="BC67" s="253">
        <f t="shared" si="317"/>
        <v>182.84448818612873</v>
      </c>
      <c r="BD67" s="254">
        <f t="shared" si="317"/>
        <v>190.7328519908159</v>
      </c>
      <c r="BE67" s="253"/>
      <c r="BF67" s="253">
        <f>(BF55-BE55)*$D$67</f>
        <v>207.40848501727527</v>
      </c>
      <c r="BG67" s="253">
        <f t="shared" ref="BG67:BP67" si="318">(BG55-BF55)*$D$67</f>
        <v>216.21841011034437</v>
      </c>
      <c r="BH67" s="253">
        <f t="shared" si="318"/>
        <v>225.35913771861047</v>
      </c>
      <c r="BI67" s="253">
        <f t="shared" si="318"/>
        <v>234.8434775864593</v>
      </c>
      <c r="BJ67" s="253">
        <f t="shared" si="318"/>
        <v>244.68488384536542</v>
      </c>
      <c r="BK67" s="253">
        <f t="shared" si="318"/>
        <v>254.89748446099975</v>
      </c>
      <c r="BL67" s="253">
        <f t="shared" si="318"/>
        <v>265.49611115625851</v>
      </c>
      <c r="BM67" s="253">
        <f t="shared" si="318"/>
        <v>276.49632981597244</v>
      </c>
      <c r="BN67" s="253">
        <f t="shared" si="318"/>
        <v>287.91447138543623</v>
      </c>
      <c r="BO67" s="253">
        <f t="shared" si="318"/>
        <v>299.76766328144674</v>
      </c>
      <c r="BP67" s="254">
        <f t="shared" si="318"/>
        <v>312.07386134156644</v>
      </c>
    </row>
    <row r="68" spans="1:68">
      <c r="A68" s="44"/>
      <c r="B68" s="45"/>
      <c r="C68" s="46" t="s">
        <v>86</v>
      </c>
      <c r="D68" s="341">
        <v>40</v>
      </c>
      <c r="E68" s="48" t="s">
        <v>85</v>
      </c>
      <c r="G68" s="40" t="e">
        <f>G50*$D$68</f>
        <v>#REF!</v>
      </c>
      <c r="I68" s="253">
        <f>I50*$D$68</f>
        <v>40</v>
      </c>
      <c r="J68" s="253">
        <f t="shared" ref="J68:T68" si="319">J50*$D$68</f>
        <v>40</v>
      </c>
      <c r="K68" s="253">
        <f t="shared" si="319"/>
        <v>40</v>
      </c>
      <c r="L68" s="253">
        <f t="shared" si="319"/>
        <v>40</v>
      </c>
      <c r="M68" s="253">
        <f t="shared" si="319"/>
        <v>40</v>
      </c>
      <c r="N68" s="253">
        <f t="shared" si="319"/>
        <v>40</v>
      </c>
      <c r="O68" s="253">
        <f t="shared" si="319"/>
        <v>40</v>
      </c>
      <c r="P68" s="253">
        <f t="shared" si="319"/>
        <v>40</v>
      </c>
      <c r="Q68" s="253">
        <f t="shared" si="319"/>
        <v>40</v>
      </c>
      <c r="R68" s="253">
        <f t="shared" si="319"/>
        <v>40</v>
      </c>
      <c r="S68" s="253">
        <f t="shared" si="319"/>
        <v>40</v>
      </c>
      <c r="T68" s="254">
        <f t="shared" si="319"/>
        <v>40</v>
      </c>
      <c r="U68" s="253">
        <f>U50*$D$68</f>
        <v>40</v>
      </c>
      <c r="V68" s="253">
        <f t="shared" ref="V68:AF68" si="320">V50*$D$68</f>
        <v>40</v>
      </c>
      <c r="W68" s="253">
        <f t="shared" si="320"/>
        <v>40</v>
      </c>
      <c r="X68" s="253">
        <f t="shared" si="320"/>
        <v>40.658307689193961</v>
      </c>
      <c r="Y68" s="253">
        <f t="shared" si="320"/>
        <v>42.555825630139154</v>
      </c>
      <c r="Z68" s="253">
        <f t="shared" si="320"/>
        <v>44.549028717302228</v>
      </c>
      <c r="AA68" s="253">
        <f t="shared" si="320"/>
        <v>46.642373461471038</v>
      </c>
      <c r="AB68" s="253">
        <f t="shared" si="320"/>
        <v>48.840478592094357</v>
      </c>
      <c r="AC68" s="253">
        <f t="shared" si="320"/>
        <v>51.148129368276514</v>
      </c>
      <c r="AD68" s="253">
        <f t="shared" si="320"/>
        <v>53.570282081165118</v>
      </c>
      <c r="AE68" s="253">
        <f t="shared" si="320"/>
        <v>56.112068767445692</v>
      </c>
      <c r="AF68" s="254">
        <f t="shared" si="320"/>
        <v>58.778802154680761</v>
      </c>
      <c r="AG68" s="263">
        <f>AG50*$D$68</f>
        <v>49.263595250813268</v>
      </c>
      <c r="AH68" s="253">
        <f t="shared" ref="AH68:AR68" si="321">AH50*$D$68</f>
        <v>51.616017869520547</v>
      </c>
      <c r="AI68" s="253">
        <f t="shared" si="321"/>
        <v>54.08515884000272</v>
      </c>
      <c r="AJ68" s="253">
        <f t="shared" si="321"/>
        <v>56.676018064306824</v>
      </c>
      <c r="AK68" s="253">
        <f t="shared" si="321"/>
        <v>59.393750070606771</v>
      </c>
      <c r="AL68" s="253">
        <f t="shared" si="321"/>
        <v>62.243668356992899</v>
      </c>
      <c r="AM68" s="253">
        <f t="shared" si="321"/>
        <v>65.231250126663539</v>
      </c>
      <c r="AN68" s="253">
        <f t="shared" si="321"/>
        <v>68.3621414465361</v>
      </c>
      <c r="AO68" s="253">
        <f t="shared" si="321"/>
        <v>71.642162861334043</v>
      </c>
      <c r="AP68" s="253">
        <f t="shared" si="321"/>
        <v>75.077315495099924</v>
      </c>
      <c r="AQ68" s="253">
        <f t="shared" si="321"/>
        <v>78.673787671833054</v>
      </c>
      <c r="AR68" s="254">
        <f t="shared" si="321"/>
        <v>82.437962086563886</v>
      </c>
      <c r="AS68" s="253">
        <f>AS50*$D$68</f>
        <v>86.376423557658654</v>
      </c>
      <c r="AT68" s="253">
        <f t="shared" ref="AT68:BD68" si="322">AT50*$D$68</f>
        <v>90.495967390511652</v>
      </c>
      <c r="AU68" s="253">
        <f t="shared" si="322"/>
        <v>94.803608382032508</v>
      </c>
      <c r="AV68" s="253">
        <f t="shared" si="322"/>
        <v>99.306590494494714</v>
      </c>
      <c r="AW68" s="253">
        <f t="shared" si="322"/>
        <v>104.01239722638118</v>
      </c>
      <c r="AX68" s="253">
        <f t="shared" si="322"/>
        <v>108.92876270686952</v>
      </c>
      <c r="AY68" s="253">
        <f t="shared" si="322"/>
        <v>114.06368353955166</v>
      </c>
      <c r="AZ68" s="253">
        <f t="shared" si="322"/>
        <v>119.42543141990342</v>
      </c>
      <c r="BA68" s="253">
        <f t="shared" si="322"/>
        <v>125.0225665499231</v>
      </c>
      <c r="BB68" s="253">
        <f t="shared" si="322"/>
        <v>130.86395187226663</v>
      </c>
      <c r="BC68" s="253">
        <f t="shared" si="322"/>
        <v>136.95876814513758</v>
      </c>
      <c r="BD68" s="254">
        <f t="shared" si="322"/>
        <v>143.31652987816477</v>
      </c>
      <c r="BE68" s="253">
        <f>BE50*$D$68</f>
        <v>149.94710214853635</v>
      </c>
      <c r="BF68" s="253">
        <f t="shared" ref="BF68:BP68" si="323">BF50*$D$68</f>
        <v>156.86071831577885</v>
      </c>
      <c r="BG68" s="253">
        <f t="shared" si="323"/>
        <v>164.06799865279032</v>
      </c>
      <c r="BH68" s="253">
        <f t="shared" si="323"/>
        <v>171.57996991007735</v>
      </c>
      <c r="BI68" s="253">
        <f t="shared" si="323"/>
        <v>179.408085829626</v>
      </c>
      <c r="BJ68" s="253">
        <f t="shared" si="323"/>
        <v>187.5642486244715</v>
      </c>
      <c r="BK68" s="253">
        <f t="shared" si="323"/>
        <v>196.06083143983818</v>
      </c>
      <c r="BL68" s="253">
        <f t="shared" si="323"/>
        <v>204.91070181171347</v>
      </c>
      <c r="BM68" s="253">
        <f t="shared" si="323"/>
        <v>214.12724613891254</v>
      </c>
      <c r="BN68" s="253">
        <f t="shared" si="323"/>
        <v>223.72439518509373</v>
      </c>
      <c r="BO68" s="253">
        <f t="shared" si="323"/>
        <v>233.71665062780863</v>
      </c>
      <c r="BP68" s="254">
        <f t="shared" si="323"/>
        <v>244.11911267252751</v>
      </c>
    </row>
    <row r="69" spans="1:68">
      <c r="A69" s="50"/>
      <c r="B69" s="51"/>
      <c r="C69" s="52" t="s">
        <v>87</v>
      </c>
      <c r="D69" s="342">
        <v>10</v>
      </c>
      <c r="E69" s="63" t="s">
        <v>85</v>
      </c>
      <c r="G69" s="40" t="e">
        <f>G50*$D$69</f>
        <v>#REF!</v>
      </c>
      <c r="I69" s="253">
        <f>I50*$D$69</f>
        <v>10</v>
      </c>
      <c r="J69" s="253">
        <f t="shared" ref="J69:T69" si="324">J50*$D$69</f>
        <v>10</v>
      </c>
      <c r="K69" s="253">
        <f t="shared" si="324"/>
        <v>10</v>
      </c>
      <c r="L69" s="253">
        <f t="shared" si="324"/>
        <v>10</v>
      </c>
      <c r="M69" s="253">
        <f t="shared" si="324"/>
        <v>10</v>
      </c>
      <c r="N69" s="253">
        <f t="shared" si="324"/>
        <v>10</v>
      </c>
      <c r="O69" s="253">
        <f t="shared" si="324"/>
        <v>10</v>
      </c>
      <c r="P69" s="253">
        <f t="shared" si="324"/>
        <v>10</v>
      </c>
      <c r="Q69" s="253">
        <f t="shared" si="324"/>
        <v>10</v>
      </c>
      <c r="R69" s="253">
        <f t="shared" si="324"/>
        <v>10</v>
      </c>
      <c r="S69" s="253">
        <f t="shared" si="324"/>
        <v>10</v>
      </c>
      <c r="T69" s="254">
        <f t="shared" si="324"/>
        <v>10</v>
      </c>
      <c r="U69" s="253">
        <f>U50*$D$69</f>
        <v>10</v>
      </c>
      <c r="V69" s="253">
        <f t="shared" ref="V69:AF69" si="325">V50*$D$69</f>
        <v>10</v>
      </c>
      <c r="W69" s="253">
        <f t="shared" si="325"/>
        <v>10</v>
      </c>
      <c r="X69" s="253">
        <f t="shared" si="325"/>
        <v>10.16457692229849</v>
      </c>
      <c r="Y69" s="253">
        <f t="shared" si="325"/>
        <v>10.638956407534788</v>
      </c>
      <c r="Z69" s="253">
        <f t="shared" si="325"/>
        <v>11.137257179325557</v>
      </c>
      <c r="AA69" s="253">
        <f t="shared" si="325"/>
        <v>11.66059336536776</v>
      </c>
      <c r="AB69" s="253">
        <f t="shared" si="325"/>
        <v>12.210119648023589</v>
      </c>
      <c r="AC69" s="253">
        <f t="shared" si="325"/>
        <v>12.787032342069129</v>
      </c>
      <c r="AD69" s="253">
        <f t="shared" si="325"/>
        <v>13.392570520291279</v>
      </c>
      <c r="AE69" s="253">
        <f t="shared" si="325"/>
        <v>14.028017191861423</v>
      </c>
      <c r="AF69" s="254">
        <f t="shared" si="325"/>
        <v>14.69470053867019</v>
      </c>
      <c r="AG69" s="263">
        <f>AG50*$D$69</f>
        <v>12.315898812703317</v>
      </c>
      <c r="AH69" s="253">
        <f t="shared" ref="AH69:AR69" si="326">AH50*$D$69</f>
        <v>12.904004467380137</v>
      </c>
      <c r="AI69" s="253">
        <f t="shared" si="326"/>
        <v>13.52128971000068</v>
      </c>
      <c r="AJ69" s="253">
        <f t="shared" si="326"/>
        <v>14.169004516076706</v>
      </c>
      <c r="AK69" s="253">
        <f t="shared" si="326"/>
        <v>14.848437517651693</v>
      </c>
      <c r="AL69" s="253">
        <f t="shared" si="326"/>
        <v>15.560917089248225</v>
      </c>
      <c r="AM69" s="253">
        <f t="shared" si="326"/>
        <v>16.307812531665885</v>
      </c>
      <c r="AN69" s="253">
        <f t="shared" si="326"/>
        <v>17.090535361634025</v>
      </c>
      <c r="AO69" s="253">
        <f t="shared" si="326"/>
        <v>17.910540715333511</v>
      </c>
      <c r="AP69" s="253">
        <f t="shared" si="326"/>
        <v>18.769328873774981</v>
      </c>
      <c r="AQ69" s="253">
        <f t="shared" si="326"/>
        <v>19.668446917958263</v>
      </c>
      <c r="AR69" s="254">
        <f t="shared" si="326"/>
        <v>20.609490521640971</v>
      </c>
      <c r="AS69" s="253">
        <f>AS50*$D$69</f>
        <v>21.594105889414664</v>
      </c>
      <c r="AT69" s="253">
        <f t="shared" ref="AT69:BD69" si="327">AT50*$D$69</f>
        <v>22.623991847627913</v>
      </c>
      <c r="AU69" s="253">
        <f t="shared" si="327"/>
        <v>23.700902095508127</v>
      </c>
      <c r="AV69" s="253">
        <f t="shared" si="327"/>
        <v>24.826647623623678</v>
      </c>
      <c r="AW69" s="253">
        <f t="shared" si="327"/>
        <v>26.003099306595296</v>
      </c>
      <c r="AX69" s="253">
        <f t="shared" si="327"/>
        <v>27.23219067671738</v>
      </c>
      <c r="AY69" s="253">
        <f t="shared" si="327"/>
        <v>28.515920884887915</v>
      </c>
      <c r="AZ69" s="253">
        <f t="shared" si="327"/>
        <v>29.856357854975855</v>
      </c>
      <c r="BA69" s="253">
        <f t="shared" si="327"/>
        <v>31.255641637480775</v>
      </c>
      <c r="BB69" s="253">
        <f t="shared" si="327"/>
        <v>32.715987968066656</v>
      </c>
      <c r="BC69" s="253">
        <f t="shared" si="327"/>
        <v>34.239692036284396</v>
      </c>
      <c r="BD69" s="254">
        <f t="shared" si="327"/>
        <v>35.829132469541193</v>
      </c>
      <c r="BE69" s="253">
        <f>BE50*$D$69</f>
        <v>37.486775537134086</v>
      </c>
      <c r="BF69" s="253">
        <f t="shared" ref="BF69:BP69" si="328">BF50*$D$69</f>
        <v>39.215179578944714</v>
      </c>
      <c r="BG69" s="253">
        <f t="shared" si="328"/>
        <v>41.016999663197581</v>
      </c>
      <c r="BH69" s="253">
        <f t="shared" si="328"/>
        <v>42.894992477519338</v>
      </c>
      <c r="BI69" s="253">
        <f t="shared" si="328"/>
        <v>44.852021457406501</v>
      </c>
      <c r="BJ69" s="253">
        <f t="shared" si="328"/>
        <v>46.891062156117876</v>
      </c>
      <c r="BK69" s="253">
        <f t="shared" si="328"/>
        <v>49.015207859959546</v>
      </c>
      <c r="BL69" s="253">
        <f t="shared" si="328"/>
        <v>51.227675452928366</v>
      </c>
      <c r="BM69" s="253">
        <f t="shared" si="328"/>
        <v>53.531811534728135</v>
      </c>
      <c r="BN69" s="253">
        <f t="shared" si="328"/>
        <v>55.931098796273432</v>
      </c>
      <c r="BO69" s="253">
        <f t="shared" si="328"/>
        <v>58.429162656952158</v>
      </c>
      <c r="BP69" s="254">
        <f t="shared" si="328"/>
        <v>61.029778168131877</v>
      </c>
    </row>
    <row r="70" spans="1:68">
      <c r="A70" s="44"/>
      <c r="B70" s="45"/>
      <c r="C70" s="46" t="s">
        <v>88</v>
      </c>
      <c r="D70" s="341">
        <v>15</v>
      </c>
      <c r="E70" s="48" t="s">
        <v>68</v>
      </c>
      <c r="G70" s="40">
        <f>D70</f>
        <v>15</v>
      </c>
      <c r="I70" s="251">
        <f>SUM(G70:H70)</f>
        <v>15</v>
      </c>
      <c r="J70" s="251">
        <f t="shared" si="216"/>
        <v>15</v>
      </c>
      <c r="K70" s="251">
        <f t="shared" si="216"/>
        <v>15</v>
      </c>
      <c r="L70" s="251">
        <f t="shared" si="216"/>
        <v>15</v>
      </c>
      <c r="M70" s="251">
        <f t="shared" si="216"/>
        <v>15</v>
      </c>
      <c r="N70" s="251">
        <f t="shared" si="216"/>
        <v>15</v>
      </c>
      <c r="O70" s="251">
        <f t="shared" si="216"/>
        <v>15</v>
      </c>
      <c r="P70" s="251">
        <f t="shared" si="216"/>
        <v>15</v>
      </c>
      <c r="Q70" s="251">
        <f t="shared" si="216"/>
        <v>15</v>
      </c>
      <c r="R70" s="251">
        <f t="shared" si="216"/>
        <v>15</v>
      </c>
      <c r="S70" s="251">
        <f t="shared" si="216"/>
        <v>15</v>
      </c>
      <c r="T70" s="252">
        <f t="shared" si="216"/>
        <v>15</v>
      </c>
      <c r="U70" s="251">
        <f>SUM(S70:T70)</f>
        <v>30</v>
      </c>
      <c r="V70" s="251">
        <f t="shared" ref="V70" si="329">U70</f>
        <v>30</v>
      </c>
      <c r="W70" s="251">
        <f t="shared" ref="W70" si="330">V70</f>
        <v>30</v>
      </c>
      <c r="X70" s="251">
        <f t="shared" ref="X70" si="331">W70</f>
        <v>30</v>
      </c>
      <c r="Y70" s="251">
        <f t="shared" ref="Y70" si="332">X70</f>
        <v>30</v>
      </c>
      <c r="Z70" s="251">
        <f t="shared" ref="Z70" si="333">Y70</f>
        <v>30</v>
      </c>
      <c r="AA70" s="251">
        <f t="shared" ref="AA70" si="334">Z70</f>
        <v>30</v>
      </c>
      <c r="AB70" s="251">
        <f t="shared" ref="AB70" si="335">AA70</f>
        <v>30</v>
      </c>
      <c r="AC70" s="251">
        <f t="shared" ref="AC70" si="336">AB70</f>
        <v>30</v>
      </c>
      <c r="AD70" s="251">
        <f t="shared" ref="AD70" si="337">AC70</f>
        <v>30</v>
      </c>
      <c r="AE70" s="251">
        <f t="shared" ref="AE70" si="338">AD70</f>
        <v>30</v>
      </c>
      <c r="AF70" s="252">
        <f t="shared" ref="AF70" si="339">AE70</f>
        <v>30</v>
      </c>
      <c r="AG70" s="262">
        <f>SUM(AE70:AF70)</f>
        <v>60</v>
      </c>
      <c r="AH70" s="251">
        <f t="shared" ref="AH70" si="340">AG70</f>
        <v>60</v>
      </c>
      <c r="AI70" s="251">
        <f t="shared" ref="AI70" si="341">AH70</f>
        <v>60</v>
      </c>
      <c r="AJ70" s="251">
        <f t="shared" ref="AJ70" si="342">AI70</f>
        <v>60</v>
      </c>
      <c r="AK70" s="251">
        <f t="shared" ref="AK70" si="343">AJ70</f>
        <v>60</v>
      </c>
      <c r="AL70" s="251">
        <f t="shared" ref="AL70" si="344">AK70</f>
        <v>60</v>
      </c>
      <c r="AM70" s="251">
        <f t="shared" ref="AM70" si="345">AL70</f>
        <v>60</v>
      </c>
      <c r="AN70" s="251">
        <f t="shared" ref="AN70" si="346">AM70</f>
        <v>60</v>
      </c>
      <c r="AO70" s="251">
        <f t="shared" ref="AO70" si="347">AN70</f>
        <v>60</v>
      </c>
      <c r="AP70" s="251">
        <f t="shared" ref="AP70" si="348">AO70</f>
        <v>60</v>
      </c>
      <c r="AQ70" s="251">
        <f t="shared" ref="AQ70" si="349">AP70</f>
        <v>60</v>
      </c>
      <c r="AR70" s="252">
        <f t="shared" ref="AR70" si="350">AQ70</f>
        <v>60</v>
      </c>
      <c r="AS70" s="251">
        <f>SUM(AQ70:AR70)</f>
        <v>120</v>
      </c>
      <c r="AT70" s="251">
        <f t="shared" ref="AT70" si="351">AS70</f>
        <v>120</v>
      </c>
      <c r="AU70" s="251">
        <f t="shared" ref="AU70" si="352">AT70</f>
        <v>120</v>
      </c>
      <c r="AV70" s="251">
        <f t="shared" ref="AV70" si="353">AU70</f>
        <v>120</v>
      </c>
      <c r="AW70" s="251">
        <f t="shared" ref="AW70" si="354">AV70</f>
        <v>120</v>
      </c>
      <c r="AX70" s="251">
        <f t="shared" ref="AX70" si="355">AW70</f>
        <v>120</v>
      </c>
      <c r="AY70" s="251">
        <f t="shared" ref="AY70" si="356">AX70</f>
        <v>120</v>
      </c>
      <c r="AZ70" s="251">
        <f t="shared" ref="AZ70" si="357">AY70</f>
        <v>120</v>
      </c>
      <c r="BA70" s="251">
        <f t="shared" ref="BA70" si="358">AZ70</f>
        <v>120</v>
      </c>
      <c r="BB70" s="251">
        <f t="shared" ref="BB70" si="359">BA70</f>
        <v>120</v>
      </c>
      <c r="BC70" s="251">
        <f t="shared" ref="BC70" si="360">BB70</f>
        <v>120</v>
      </c>
      <c r="BD70" s="252">
        <f t="shared" ref="BD70" si="361">BC70</f>
        <v>120</v>
      </c>
      <c r="BE70" s="251">
        <f>SUM(BC70:BD70)</f>
        <v>240</v>
      </c>
      <c r="BF70" s="251">
        <f t="shared" ref="BF70" si="362">BE70</f>
        <v>240</v>
      </c>
      <c r="BG70" s="251">
        <f t="shared" ref="BG70" si="363">BF70</f>
        <v>240</v>
      </c>
      <c r="BH70" s="251">
        <f t="shared" ref="BH70" si="364">BG70</f>
        <v>240</v>
      </c>
      <c r="BI70" s="251">
        <f t="shared" ref="BI70" si="365">BH70</f>
        <v>240</v>
      </c>
      <c r="BJ70" s="251">
        <f t="shared" ref="BJ70" si="366">BI70</f>
        <v>240</v>
      </c>
      <c r="BK70" s="251">
        <f t="shared" ref="BK70" si="367">BJ70</f>
        <v>240</v>
      </c>
      <c r="BL70" s="251">
        <f t="shared" ref="BL70" si="368">BK70</f>
        <v>240</v>
      </c>
      <c r="BM70" s="251">
        <f t="shared" ref="BM70" si="369">BL70</f>
        <v>240</v>
      </c>
      <c r="BN70" s="251">
        <f t="shared" ref="BN70" si="370">BM70</f>
        <v>240</v>
      </c>
      <c r="BO70" s="251">
        <f t="shared" ref="BO70" si="371">BN70</f>
        <v>240</v>
      </c>
      <c r="BP70" s="252">
        <f t="shared" ref="BP70" si="372">BO70</f>
        <v>240</v>
      </c>
    </row>
    <row r="71" spans="1:68" s="97" customFormat="1">
      <c r="A71" s="267"/>
      <c r="B71" s="268"/>
      <c r="C71" s="269"/>
      <c r="D71" s="338"/>
      <c r="E71" s="270"/>
      <c r="G71" s="271" t="e">
        <f>SUM(G65:G70)</f>
        <v>#REF!</v>
      </c>
      <c r="H71" s="271">
        <f t="shared" ref="H71:T71" si="373">SUM(H65:H70)</f>
        <v>0</v>
      </c>
      <c r="I71" s="272">
        <f t="shared" si="373"/>
        <v>125</v>
      </c>
      <c r="J71" s="272">
        <f t="shared" si="373"/>
        <v>125</v>
      </c>
      <c r="K71" s="272">
        <f t="shared" si="373"/>
        <v>125</v>
      </c>
      <c r="L71" s="272">
        <f t="shared" si="373"/>
        <v>125</v>
      </c>
      <c r="M71" s="272">
        <f t="shared" si="373"/>
        <v>125</v>
      </c>
      <c r="N71" s="272">
        <f t="shared" si="373"/>
        <v>125</v>
      </c>
      <c r="O71" s="272">
        <f t="shared" si="373"/>
        <v>125</v>
      </c>
      <c r="P71" s="272">
        <f t="shared" si="373"/>
        <v>125</v>
      </c>
      <c r="Q71" s="272">
        <f t="shared" si="373"/>
        <v>125</v>
      </c>
      <c r="R71" s="272">
        <f t="shared" si="373"/>
        <v>125</v>
      </c>
      <c r="S71" s="272">
        <f t="shared" si="373"/>
        <v>125</v>
      </c>
      <c r="T71" s="273">
        <f t="shared" si="373"/>
        <v>125</v>
      </c>
      <c r="U71" s="272">
        <f t="shared" ref="U71:AF71" si="374">SUM(U65:U70)</f>
        <v>140</v>
      </c>
      <c r="V71" s="272">
        <f t="shared" si="374"/>
        <v>140</v>
      </c>
      <c r="W71" s="272">
        <f t="shared" si="374"/>
        <v>140</v>
      </c>
      <c r="X71" s="272">
        <f t="shared" si="374"/>
        <v>194.47496128079999</v>
      </c>
      <c r="Y71" s="272">
        <f t="shared" si="374"/>
        <v>298.8299557584981</v>
      </c>
      <c r="Z71" s="272">
        <f t="shared" si="374"/>
        <v>311.96607594562732</v>
      </c>
      <c r="AA71" s="272">
        <f t="shared" si="374"/>
        <v>325.7341065525502</v>
      </c>
      <c r="AB71" s="272">
        <f t="shared" si="374"/>
        <v>340.15972657812506</v>
      </c>
      <c r="AC71" s="272">
        <f t="shared" si="374"/>
        <v>355.26941785733305</v>
      </c>
      <c r="AD71" s="272">
        <f t="shared" si="374"/>
        <v>371.09049275429248</v>
      </c>
      <c r="AE71" s="272">
        <f t="shared" si="374"/>
        <v>387.65112401292157</v>
      </c>
      <c r="AF71" s="273">
        <f t="shared" si="374"/>
        <v>404.98037690417766</v>
      </c>
      <c r="AG71" s="274">
        <f t="shared" ref="AG71:AR71" si="375">SUM(AG65:AG70)</f>
        <v>195.47488693973648</v>
      </c>
      <c r="AH71" s="272">
        <f t="shared" si="375"/>
        <v>390.13785863776405</v>
      </c>
      <c r="AI71" s="272">
        <f t="shared" si="375"/>
        <v>406.26546444858093</v>
      </c>
      <c r="AJ71" s="272">
        <f t="shared" si="375"/>
        <v>423.12778762117256</v>
      </c>
      <c r="AK71" s="272">
        <f t="shared" si="375"/>
        <v>440.75137319816452</v>
      </c>
      <c r="AL71" s="272">
        <f t="shared" si="375"/>
        <v>459.16355089262055</v>
      </c>
      <c r="AM71" s="272">
        <f t="shared" si="375"/>
        <v>478.39247942197557</v>
      </c>
      <c r="AN71" s="272">
        <f t="shared" si="375"/>
        <v>498.46719456777936</v>
      </c>
      <c r="AO71" s="272">
        <f t="shared" si="375"/>
        <v>519.4176610525044</v>
      </c>
      <c r="AP71" s="272">
        <f t="shared" si="375"/>
        <v>541.27482831279531</v>
      </c>
      <c r="AQ71" s="272">
        <f t="shared" si="375"/>
        <v>564.07069023619124</v>
      </c>
      <c r="AR71" s="273">
        <f t="shared" si="375"/>
        <v>587.83834891651634</v>
      </c>
      <c r="AS71" s="272">
        <f t="shared" ref="AS71:BD71" si="376">SUM(AS65:AS70)</f>
        <v>357.5351647835613</v>
      </c>
      <c r="AT71" s="272">
        <f t="shared" si="376"/>
        <v>698.42741695214568</v>
      </c>
      <c r="AU71" s="272">
        <f t="shared" si="376"/>
        <v>725.32120237225786</v>
      </c>
      <c r="AV71" s="272">
        <f t="shared" si="376"/>
        <v>753.33169285683698</v>
      </c>
      <c r="AW71" s="272">
        <f t="shared" si="376"/>
        <v>782.49863092346664</v>
      </c>
      <c r="AX71" s="272">
        <f t="shared" si="376"/>
        <v>812.86333588295747</v>
      </c>
      <c r="AY71" s="272">
        <f t="shared" si="376"/>
        <v>844.46879634833897</v>
      </c>
      <c r="AZ71" s="272">
        <f t="shared" si="376"/>
        <v>877.35976683287504</v>
      </c>
      <c r="BA71" s="272">
        <f t="shared" si="376"/>
        <v>911.58286841386314</v>
      </c>
      <c r="BB71" s="272">
        <f t="shared" si="376"/>
        <v>947.1866934362148</v>
      </c>
      <c r="BC71" s="272">
        <f t="shared" si="376"/>
        <v>984.22191422880496</v>
      </c>
      <c r="BD71" s="273">
        <f t="shared" si="376"/>
        <v>1022.7413958071287</v>
      </c>
      <c r="BE71" s="272">
        <f t="shared" ref="BE71:BP71" si="377">SUM(BE65:BE70)</f>
        <v>652.354530908475</v>
      </c>
      <c r="BF71" s="272">
        <f t="shared" si="377"/>
        <v>1224.4562687477926</v>
      </c>
      <c r="BG71" s="272">
        <f t="shared" si="377"/>
        <v>1267.7694232560916</v>
      </c>
      <c r="BH71" s="272">
        <f t="shared" si="377"/>
        <v>1312.802617835674</v>
      </c>
      <c r="BI71" s="272">
        <f t="shared" si="377"/>
        <v>1359.621509595363</v>
      </c>
      <c r="BJ71" s="272">
        <f t="shared" si="377"/>
        <v>1408.2947073049377</v>
      </c>
      <c r="BK71" s="272">
        <f t="shared" si="377"/>
        <v>1458.8939116888876</v>
      </c>
      <c r="BL71" s="272">
        <f t="shared" si="377"/>
        <v>1511.4940597322347</v>
      </c>
      <c r="BM71" s="272">
        <f t="shared" si="377"/>
        <v>1566.173473057936</v>
      </c>
      <c r="BN71" s="272">
        <f t="shared" si="377"/>
        <v>1623.0140104535044</v>
      </c>
      <c r="BO71" s="272">
        <f t="shared" si="377"/>
        <v>1682.1012246436651</v>
      </c>
      <c r="BP71" s="273">
        <f t="shared" si="377"/>
        <v>1743.5245234269612</v>
      </c>
    </row>
    <row r="72" spans="1:68" s="97" customFormat="1">
      <c r="A72" s="350" t="s">
        <v>252</v>
      </c>
      <c r="B72" s="351"/>
      <c r="C72" s="352"/>
      <c r="D72" s="353" t="s">
        <v>268</v>
      </c>
      <c r="E72" s="356" t="s">
        <v>245</v>
      </c>
      <c r="G72" s="271"/>
      <c r="H72" s="271"/>
      <c r="I72" s="348">
        <f>'Contractor Model'!B11</f>
        <v>12</v>
      </c>
      <c r="J72" s="348">
        <f>'Contractor Model'!C11</f>
        <v>12.4176</v>
      </c>
      <c r="K72" s="348">
        <f>'Contractor Model'!D11</f>
        <v>12.8419838976</v>
      </c>
      <c r="L72" s="348">
        <f>'Contractor Model'!E11</f>
        <v>13.272858141332277</v>
      </c>
      <c r="M72" s="348">
        <f>'Contractor Model'!F11</f>
        <v>13.709906814210067</v>
      </c>
      <c r="N72" s="348">
        <f>'Contractor Model'!G11</f>
        <v>14.152791643936309</v>
      </c>
      <c r="O72" s="348">
        <f>'Contractor Model'!H11</f>
        <v>14.601152083216213</v>
      </c>
      <c r="P72" s="348">
        <f>'Contractor Model'!I11</f>
        <v>15.054605462312576</v>
      </c>
      <c r="Q72" s="348">
        <f>'Contractor Model'!J11</f>
        <v>15.512747215741673</v>
      </c>
      <c r="R72" s="348">
        <f>'Contractor Model'!K11</f>
        <v>15.975151184748501</v>
      </c>
      <c r="S72" s="348">
        <f>'Contractor Model'!L11</f>
        <v>16.441369996924202</v>
      </c>
      <c r="T72" s="354">
        <f>'Contractor Model'!M11</f>
        <v>16.910935524036358</v>
      </c>
      <c r="U72" s="348">
        <f>'Contractor Model'!N11</f>
        <v>17.379841944246838</v>
      </c>
      <c r="V72" s="348">
        <f>'Contractor Model'!O11</f>
        <v>17.847290173179299</v>
      </c>
      <c r="W72" s="348">
        <f>'Contractor Model'!P11</f>
        <v>18.312461944253048</v>
      </c>
      <c r="X72" s="348">
        <f>'Contractor Model'!Q11</f>
        <v>18.774521984030443</v>
      </c>
      <c r="Y72" s="348">
        <f>'Contractor Model'!R11</f>
        <v>19.232620320440784</v>
      </c>
      <c r="Z72" s="348">
        <f>'Contractor Model'!S11</f>
        <v>19.685894716152934</v>
      </c>
      <c r="AA72" s="348">
        <f>'Contractor Model'!T11</f>
        <v>20.133473218419386</v>
      </c>
      <c r="AB72" s="348">
        <f>'Contractor Model'!U11</f>
        <v>20.574476815795649</v>
      </c>
      <c r="AC72" s="348">
        <f>'Contractor Model'!V11</f>
        <v>21.008022191258092</v>
      </c>
      <c r="AD72" s="348">
        <f>'Contractor Model'!W11</f>
        <v>21.433224560409158</v>
      </c>
      <c r="AE72" s="348">
        <f>'Contractor Model'!X11</f>
        <v>21.849200582677579</v>
      </c>
      <c r="AF72" s="354">
        <f>'Contractor Model'!Y11</f>
        <v>22.255071332701402</v>
      </c>
      <c r="AG72" s="355">
        <f>'Contractor Model'!Z11</f>
        <v>22.645336263591656</v>
      </c>
      <c r="AH72" s="348">
        <f>'Contractor Model'!AA11</f>
        <v>23.018893730595863</v>
      </c>
      <c r="AI72" s="348">
        <f>'Contractor Model'!AB11</f>
        <v>23.374673752095958</v>
      </c>
      <c r="AJ72" s="348">
        <f>'Contractor Model'!AC11</f>
        <v>23.711643048906176</v>
      </c>
      <c r="AK72" s="348">
        <f>'Contractor Model'!AD11</f>
        <v>24.028809986328348</v>
      </c>
      <c r="AL72" s="348">
        <f>'Contractor Model'!AE11</f>
        <v>24.325229386319698</v>
      </c>
      <c r="AM72" s="348">
        <f>'Contractor Model'!AF11</f>
        <v>24.600007177467564</v>
      </c>
      <c r="AN72" s="348">
        <f>'Contractor Model'!AG11</f>
        <v>24.852304851079673</v>
      </c>
      <c r="AO72" s="348">
        <f>'Contractor Model'!AH11</f>
        <v>25.081343692587225</v>
      </c>
      <c r="AP72" s="348">
        <f>'Contractor Model'!AI11</f>
        <v>25.286408758617824</v>
      </c>
      <c r="AQ72" s="348">
        <f>'Contractor Model'!AJ11</f>
        <v>25.466852571519322</v>
      </c>
      <c r="AR72" s="354">
        <f>'Contractor Model'!AK11</f>
        <v>25.622098504795307</v>
      </c>
      <c r="AS72" s="348">
        <f>'Contractor Model'!AL11</f>
        <v>25.751643834835551</v>
      </c>
      <c r="AT72" s="348">
        <f>'Contractor Model'!AM11</f>
        <v>25.855062436476256</v>
      </c>
      <c r="AU72" s="348">
        <f>'Contractor Model'!AN11</f>
        <v>25.932007102287209</v>
      </c>
      <c r="AV72" s="348">
        <f>'Contractor Model'!AO11</f>
        <v>25.982211468037242</v>
      </c>
      <c r="AW72" s="348">
        <f>'Contractor Model'!AP11</f>
        <v>26.005491529512604</v>
      </c>
      <c r="AX72" s="348">
        <f>'Contractor Model'!AQ11</f>
        <v>26.001746738732354</v>
      </c>
      <c r="AY72" s="348">
        <f>'Contractor Model'!AR11</f>
        <v>25.970960670593698</v>
      </c>
      <c r="AZ72" s="348">
        <f>'Contractor Model'!AS11</f>
        <v>25.913201254062297</v>
      </c>
      <c r="BA72" s="348">
        <f>'Contractor Model'!AT11</f>
        <v>25.828620565169039</v>
      </c>
      <c r="BB72" s="348">
        <f>'Contractor Model'!AU11</f>
        <v>25.717454182256553</v>
      </c>
      <c r="BC72" s="348">
        <f>'Contractor Model'!AV11</f>
        <v>25.580020107106574</v>
      </c>
      <c r="BD72" s="354">
        <f>'Contractor Model'!AW11</f>
        <v>25.416717258742807</v>
      </c>
      <c r="BE72" s="348">
        <f>'Contractor Model'!AX11</f>
        <v>25.228023549813905</v>
      </c>
      <c r="BF72" s="348">
        <f>'Contractor Model'!AY11</f>
        <v>25.014493558488283</v>
      </c>
      <c r="BG72" s="348">
        <f>'Contractor Model'!AZ11</f>
        <v>24.776755811708412</v>
      </c>
      <c r="BH72" s="348">
        <f>'Contractor Model'!BA11</f>
        <v>24.51550969842976</v>
      </c>
      <c r="BI72" s="348">
        <f>'Contractor Model'!BB11</f>
        <v>24.231522034083152</v>
      </c>
      <c r="BJ72" s="348">
        <f>'Contractor Model'!BC11</f>
        <v>23.92562329992489</v>
      </c>
      <c r="BK72" s="348">
        <f>'Contractor Model'!BD11</f>
        <v>23.59870358315472</v>
      </c>
      <c r="BL72" s="348">
        <f>'Contractor Model'!BE11</f>
        <v>23.251708245668016</v>
      </c>
      <c r="BM72" s="348">
        <f>'Contractor Model'!BF11</f>
        <v>22.885633351048217</v>
      </c>
      <c r="BN72" s="348">
        <f>'Contractor Model'!BG11</f>
        <v>22.501520880884225</v>
      </c>
      <c r="BO72" s="348">
        <f>'Contractor Model'!BH11</f>
        <v>22.100453772703343</v>
      </c>
      <c r="BP72" s="354">
        <f>'Contractor Model'!BI11</f>
        <v>21.683550812735071</v>
      </c>
    </row>
    <row r="73" spans="1:68">
      <c r="A73" s="44"/>
      <c r="B73" s="391">
        <v>0.26</v>
      </c>
      <c r="C73" s="46" t="s">
        <v>241</v>
      </c>
      <c r="D73" s="341">
        <v>68</v>
      </c>
      <c r="E73" s="48" t="s">
        <v>240</v>
      </c>
      <c r="I73" s="349">
        <f>I$72*$B73*$D73</f>
        <v>212.16</v>
      </c>
      <c r="J73" s="249">
        <f t="shared" ref="J73:Y78" si="378">J$72*$B73*$D73</f>
        <v>219.54316800000004</v>
      </c>
      <c r="K73" s="251">
        <f t="shared" si="378"/>
        <v>227.04627530956802</v>
      </c>
      <c r="L73" s="251">
        <f t="shared" si="378"/>
        <v>234.66413193875468</v>
      </c>
      <c r="M73" s="251">
        <f t="shared" si="378"/>
        <v>242.39115247523401</v>
      </c>
      <c r="N73" s="251">
        <f t="shared" si="378"/>
        <v>250.22135626479394</v>
      </c>
      <c r="O73" s="251">
        <f t="shared" si="378"/>
        <v>258.14836883126264</v>
      </c>
      <c r="P73" s="251">
        <f t="shared" si="378"/>
        <v>266.16542457368638</v>
      </c>
      <c r="Q73" s="251">
        <f t="shared" si="378"/>
        <v>274.26537077431277</v>
      </c>
      <c r="R73" s="251">
        <f t="shared" si="378"/>
        <v>282.44067294635352</v>
      </c>
      <c r="S73" s="251">
        <f t="shared" si="378"/>
        <v>290.68342154561992</v>
      </c>
      <c r="T73" s="252">
        <f t="shared" si="378"/>
        <v>298.98534006496283</v>
      </c>
      <c r="U73" s="249">
        <f t="shared" si="378"/>
        <v>307.2756055742841</v>
      </c>
      <c r="V73" s="251">
        <f t="shared" si="378"/>
        <v>315.54009026181006</v>
      </c>
      <c r="W73" s="251">
        <f t="shared" si="378"/>
        <v>323.76432717439388</v>
      </c>
      <c r="X73" s="251">
        <f t="shared" si="378"/>
        <v>331.93354867765822</v>
      </c>
      <c r="Y73" s="251">
        <f t="shared" si="378"/>
        <v>340.03272726539308</v>
      </c>
      <c r="Z73" s="251">
        <f t="shared" ref="Z73:AO78" si="379">Z$72*$B73*$D73</f>
        <v>348.04661858158386</v>
      </c>
      <c r="AA73" s="251">
        <f t="shared" si="379"/>
        <v>355.95980650165478</v>
      </c>
      <c r="AB73" s="251">
        <f t="shared" si="379"/>
        <v>363.75675010326711</v>
      </c>
      <c r="AC73" s="251">
        <f t="shared" si="379"/>
        <v>371.42183234144312</v>
      </c>
      <c r="AD73" s="251">
        <f t="shared" si="379"/>
        <v>378.93941022803392</v>
      </c>
      <c r="AE73" s="251">
        <f t="shared" si="379"/>
        <v>386.29386630173963</v>
      </c>
      <c r="AF73" s="252">
        <f t="shared" si="379"/>
        <v>393.46966116216083</v>
      </c>
      <c r="AG73" s="261">
        <f t="shared" si="379"/>
        <v>400.36954514030049</v>
      </c>
      <c r="AH73" s="251">
        <f t="shared" si="379"/>
        <v>406.9740411569349</v>
      </c>
      <c r="AI73" s="251">
        <f t="shared" si="379"/>
        <v>413.26423193705659</v>
      </c>
      <c r="AJ73" s="251">
        <f t="shared" si="379"/>
        <v>419.22184910466115</v>
      </c>
      <c r="AK73" s="251">
        <f t="shared" si="379"/>
        <v>424.8293605582852</v>
      </c>
      <c r="AL73" s="251">
        <f t="shared" si="379"/>
        <v>430.07005555013228</v>
      </c>
      <c r="AM73" s="251">
        <f t="shared" si="379"/>
        <v>434.9281268976265</v>
      </c>
      <c r="AN73" s="251">
        <f t="shared" si="379"/>
        <v>439.3887497670886</v>
      </c>
      <c r="AO73" s="251">
        <f t="shared" si="379"/>
        <v>443.43815648494217</v>
      </c>
      <c r="AP73" s="251">
        <f t="shared" ref="AP73:BE78" si="380">AP$72*$B73*$D73</f>
        <v>447.06370685236311</v>
      </c>
      <c r="AQ73" s="251">
        <f t="shared" si="380"/>
        <v>450.25395346446163</v>
      </c>
      <c r="AR73" s="252">
        <f t="shared" si="380"/>
        <v>452.99870156478107</v>
      </c>
      <c r="AS73" s="249">
        <f t="shared" si="380"/>
        <v>455.28906299989256</v>
      </c>
      <c r="AT73" s="251">
        <f t="shared" si="380"/>
        <v>457.11750387690023</v>
      </c>
      <c r="AU73" s="251">
        <f t="shared" si="380"/>
        <v>458.4778855684379</v>
      </c>
      <c r="AV73" s="251">
        <f t="shared" si="380"/>
        <v>459.36549875489845</v>
      </c>
      <c r="AW73" s="251">
        <f t="shared" si="380"/>
        <v>459.77709024178284</v>
      </c>
      <c r="AX73" s="251">
        <f t="shared" si="380"/>
        <v>459.71088234078803</v>
      </c>
      <c r="AY73" s="251">
        <f t="shared" si="380"/>
        <v>459.16658465609657</v>
      </c>
      <c r="AZ73" s="251">
        <f t="shared" si="380"/>
        <v>458.1453981718214</v>
      </c>
      <c r="BA73" s="251">
        <f t="shared" si="380"/>
        <v>456.6500115921886</v>
      </c>
      <c r="BB73" s="251">
        <f t="shared" si="380"/>
        <v>454.68458994229587</v>
      </c>
      <c r="BC73" s="251">
        <f t="shared" si="380"/>
        <v>452.25475549364427</v>
      </c>
      <c r="BD73" s="252">
        <f t="shared" si="380"/>
        <v>449.36756113457284</v>
      </c>
      <c r="BE73" s="249">
        <f t="shared" si="380"/>
        <v>446.03145636070985</v>
      </c>
      <c r="BF73" s="251">
        <f t="shared" ref="BF73:BP78" si="381">BF$72*$B73*$D73</f>
        <v>442.25624611407284</v>
      </c>
      <c r="BG73" s="251">
        <f t="shared" si="381"/>
        <v>438.05304275100474</v>
      </c>
      <c r="BH73" s="251">
        <f t="shared" si="381"/>
        <v>433.43421146823817</v>
      </c>
      <c r="BI73" s="251">
        <f t="shared" si="381"/>
        <v>428.41330956259014</v>
      </c>
      <c r="BJ73" s="251">
        <f t="shared" si="381"/>
        <v>423.00501994267211</v>
      </c>
      <c r="BK73" s="251">
        <f t="shared" si="381"/>
        <v>417.22507935017546</v>
      </c>
      <c r="BL73" s="251">
        <f t="shared" si="381"/>
        <v>411.09020178341052</v>
      </c>
      <c r="BM73" s="251">
        <f t="shared" si="381"/>
        <v>404.6179976465325</v>
      </c>
      <c r="BN73" s="251">
        <f t="shared" si="381"/>
        <v>397.82688917403311</v>
      </c>
      <c r="BO73" s="251">
        <f t="shared" si="381"/>
        <v>390.73602270139509</v>
      </c>
      <c r="BP73" s="252">
        <f t="shared" si="381"/>
        <v>383.36517836915601</v>
      </c>
    </row>
    <row r="74" spans="1:68">
      <c r="A74" s="44"/>
      <c r="B74" s="391">
        <v>0.1</v>
      </c>
      <c r="C74" s="46" t="s">
        <v>242</v>
      </c>
      <c r="D74" s="341">
        <v>120</v>
      </c>
      <c r="E74" s="48" t="s">
        <v>240</v>
      </c>
      <c r="I74" s="249">
        <f t="shared" ref="I74:I78" si="382">I$72*$B74*$D74</f>
        <v>144.00000000000003</v>
      </c>
      <c r="J74" s="251">
        <f t="shared" si="378"/>
        <v>149.01120000000003</v>
      </c>
      <c r="K74" s="251">
        <f t="shared" si="378"/>
        <v>154.10380677120003</v>
      </c>
      <c r="L74" s="251">
        <f t="shared" si="378"/>
        <v>159.27429769598734</v>
      </c>
      <c r="M74" s="251">
        <f t="shared" si="378"/>
        <v>164.51888177052081</v>
      </c>
      <c r="N74" s="251">
        <f t="shared" si="378"/>
        <v>169.83349972723573</v>
      </c>
      <c r="O74" s="251">
        <f t="shared" si="378"/>
        <v>175.21382499859456</v>
      </c>
      <c r="P74" s="251">
        <f t="shared" si="378"/>
        <v>180.65526554775093</v>
      </c>
      <c r="Q74" s="251">
        <f t="shared" si="378"/>
        <v>186.15296658890009</v>
      </c>
      <c r="R74" s="251">
        <f t="shared" si="378"/>
        <v>191.70181421698203</v>
      </c>
      <c r="S74" s="251">
        <f t="shared" si="378"/>
        <v>197.29643996309042</v>
      </c>
      <c r="T74" s="252">
        <f t="shared" si="378"/>
        <v>202.93122628843631</v>
      </c>
      <c r="U74" s="249">
        <f t="shared" si="378"/>
        <v>208.55810333096207</v>
      </c>
      <c r="V74" s="251">
        <f t="shared" si="378"/>
        <v>214.16748207815161</v>
      </c>
      <c r="W74" s="251">
        <f t="shared" si="378"/>
        <v>219.74954333103659</v>
      </c>
      <c r="X74" s="251">
        <f t="shared" si="378"/>
        <v>225.29426380836532</v>
      </c>
      <c r="Y74" s="251">
        <f t="shared" si="378"/>
        <v>230.79144384528942</v>
      </c>
      <c r="Z74" s="251">
        <f t="shared" si="379"/>
        <v>236.23073659383522</v>
      </c>
      <c r="AA74" s="251">
        <f t="shared" si="379"/>
        <v>241.60167862103268</v>
      </c>
      <c r="AB74" s="251">
        <f t="shared" si="379"/>
        <v>246.89372178954781</v>
      </c>
      <c r="AC74" s="251">
        <f t="shared" si="379"/>
        <v>252.09626629509711</v>
      </c>
      <c r="AD74" s="251">
        <f t="shared" si="379"/>
        <v>257.19869472490996</v>
      </c>
      <c r="AE74" s="251">
        <f t="shared" si="379"/>
        <v>262.19040699213099</v>
      </c>
      <c r="AF74" s="252">
        <f t="shared" si="379"/>
        <v>267.0608559924168</v>
      </c>
      <c r="AG74" s="261">
        <f t="shared" si="379"/>
        <v>271.74403516309985</v>
      </c>
      <c r="AH74" s="251">
        <f t="shared" si="379"/>
        <v>276.22672476715036</v>
      </c>
      <c r="AI74" s="251">
        <f t="shared" si="379"/>
        <v>280.4960850251515</v>
      </c>
      <c r="AJ74" s="251">
        <f t="shared" si="379"/>
        <v>284.53971658687408</v>
      </c>
      <c r="AK74" s="251">
        <f t="shared" si="379"/>
        <v>288.34571983594014</v>
      </c>
      <c r="AL74" s="251">
        <f t="shared" si="379"/>
        <v>291.90275263583641</v>
      </c>
      <c r="AM74" s="251">
        <f t="shared" si="379"/>
        <v>295.20008612961078</v>
      </c>
      <c r="AN74" s="251">
        <f t="shared" si="379"/>
        <v>298.2276582129561</v>
      </c>
      <c r="AO74" s="251">
        <f t="shared" si="379"/>
        <v>300.97612431104676</v>
      </c>
      <c r="AP74" s="251">
        <f t="shared" si="380"/>
        <v>303.43690510341389</v>
      </c>
      <c r="AQ74" s="251">
        <f t="shared" si="380"/>
        <v>305.60223085823185</v>
      </c>
      <c r="AR74" s="252">
        <f t="shared" si="380"/>
        <v>307.4651820575437</v>
      </c>
      <c r="AS74" s="249">
        <f t="shared" si="380"/>
        <v>309.01972601802663</v>
      </c>
      <c r="AT74" s="251">
        <f t="shared" si="380"/>
        <v>310.26074923771506</v>
      </c>
      <c r="AU74" s="251">
        <f t="shared" si="380"/>
        <v>311.18408522744653</v>
      </c>
      <c r="AV74" s="251">
        <f t="shared" si="380"/>
        <v>311.78653761644694</v>
      </c>
      <c r="AW74" s="251">
        <f t="shared" si="380"/>
        <v>312.06589835415127</v>
      </c>
      <c r="AX74" s="251">
        <f t="shared" si="380"/>
        <v>312.02096086478826</v>
      </c>
      <c r="AY74" s="251">
        <f t="shared" si="380"/>
        <v>311.65152804712443</v>
      </c>
      <c r="AZ74" s="251">
        <f t="shared" si="380"/>
        <v>310.95841504874761</v>
      </c>
      <c r="BA74" s="251">
        <f t="shared" si="380"/>
        <v>309.9434467820285</v>
      </c>
      <c r="BB74" s="251">
        <f t="shared" si="380"/>
        <v>308.60945018707866</v>
      </c>
      <c r="BC74" s="251">
        <f t="shared" si="380"/>
        <v>306.96024128527887</v>
      </c>
      <c r="BD74" s="252">
        <f t="shared" si="380"/>
        <v>305.00060710491368</v>
      </c>
      <c r="BE74" s="249">
        <f t="shared" si="380"/>
        <v>302.73628259776683</v>
      </c>
      <c r="BF74" s="251">
        <f t="shared" si="381"/>
        <v>300.17392270185945</v>
      </c>
      <c r="BG74" s="251">
        <f t="shared" si="381"/>
        <v>297.32106974050095</v>
      </c>
      <c r="BH74" s="251">
        <f t="shared" si="381"/>
        <v>294.18611638115715</v>
      </c>
      <c r="BI74" s="251">
        <f t="shared" si="381"/>
        <v>290.77826440899787</v>
      </c>
      <c r="BJ74" s="251">
        <f t="shared" si="381"/>
        <v>287.10747959909872</v>
      </c>
      <c r="BK74" s="251">
        <f t="shared" si="381"/>
        <v>283.18444299785665</v>
      </c>
      <c r="BL74" s="251">
        <f t="shared" si="381"/>
        <v>279.02049894801621</v>
      </c>
      <c r="BM74" s="251">
        <f t="shared" si="381"/>
        <v>274.62760021257861</v>
      </c>
      <c r="BN74" s="251">
        <f t="shared" si="381"/>
        <v>270.01825057061075</v>
      </c>
      <c r="BO74" s="251">
        <f t="shared" si="381"/>
        <v>265.20544527244016</v>
      </c>
      <c r="BP74" s="252">
        <f t="shared" si="381"/>
        <v>260.20260975282088</v>
      </c>
    </row>
    <row r="75" spans="1:68">
      <c r="A75" s="44"/>
      <c r="B75" s="391">
        <v>0.18</v>
      </c>
      <c r="C75" s="46" t="s">
        <v>92</v>
      </c>
      <c r="D75" s="341">
        <v>60</v>
      </c>
      <c r="E75" s="48" t="s">
        <v>240</v>
      </c>
      <c r="I75" s="249">
        <f t="shared" si="382"/>
        <v>129.60000000000002</v>
      </c>
      <c r="J75" s="251">
        <f t="shared" si="378"/>
        <v>134.11007999999998</v>
      </c>
      <c r="K75" s="251">
        <f t="shared" si="378"/>
        <v>138.69342609408</v>
      </c>
      <c r="L75" s="251">
        <f t="shared" si="378"/>
        <v>143.34686792638857</v>
      </c>
      <c r="M75" s="251">
        <f t="shared" si="378"/>
        <v>148.06699359346871</v>
      </c>
      <c r="N75" s="251">
        <f t="shared" si="378"/>
        <v>152.85014975451213</v>
      </c>
      <c r="O75" s="251">
        <f t="shared" si="378"/>
        <v>157.69244249873509</v>
      </c>
      <c r="P75" s="251">
        <f t="shared" si="378"/>
        <v>162.58973899297581</v>
      </c>
      <c r="Q75" s="251">
        <f t="shared" si="378"/>
        <v>167.53766993001005</v>
      </c>
      <c r="R75" s="251">
        <f t="shared" si="378"/>
        <v>172.53163279528383</v>
      </c>
      <c r="S75" s="251">
        <f t="shared" si="378"/>
        <v>177.56679596678137</v>
      </c>
      <c r="T75" s="252">
        <f t="shared" si="378"/>
        <v>182.63810365959267</v>
      </c>
      <c r="U75" s="249">
        <f t="shared" si="378"/>
        <v>187.70229299786587</v>
      </c>
      <c r="V75" s="251">
        <f t="shared" si="378"/>
        <v>192.7507338703364</v>
      </c>
      <c r="W75" s="251">
        <f t="shared" si="378"/>
        <v>197.77458899793291</v>
      </c>
      <c r="X75" s="251">
        <f t="shared" si="378"/>
        <v>202.76483742752879</v>
      </c>
      <c r="Y75" s="251">
        <f t="shared" si="378"/>
        <v>207.71229946076048</v>
      </c>
      <c r="Z75" s="251">
        <f t="shared" si="379"/>
        <v>212.60766293445167</v>
      </c>
      <c r="AA75" s="251">
        <f t="shared" si="379"/>
        <v>217.44151075892935</v>
      </c>
      <c r="AB75" s="251">
        <f t="shared" si="379"/>
        <v>222.204349610593</v>
      </c>
      <c r="AC75" s="251">
        <f t="shared" si="379"/>
        <v>226.88663966558741</v>
      </c>
      <c r="AD75" s="251">
        <f t="shared" si="379"/>
        <v>231.47882525241891</v>
      </c>
      <c r="AE75" s="251">
        <f t="shared" si="379"/>
        <v>235.97136629291785</v>
      </c>
      <c r="AF75" s="252">
        <f t="shared" si="379"/>
        <v>240.35477039317516</v>
      </c>
      <c r="AG75" s="261">
        <f t="shared" si="379"/>
        <v>244.56963164678987</v>
      </c>
      <c r="AH75" s="251">
        <f t="shared" si="379"/>
        <v>248.60405229043533</v>
      </c>
      <c r="AI75" s="251">
        <f t="shared" si="379"/>
        <v>252.44647652263635</v>
      </c>
      <c r="AJ75" s="251">
        <f t="shared" si="379"/>
        <v>256.08574492818673</v>
      </c>
      <c r="AK75" s="251">
        <f t="shared" si="379"/>
        <v>259.51114785234614</v>
      </c>
      <c r="AL75" s="251">
        <f t="shared" si="379"/>
        <v>262.71247737225269</v>
      </c>
      <c r="AM75" s="251">
        <f t="shared" si="379"/>
        <v>265.6800775166497</v>
      </c>
      <c r="AN75" s="251">
        <f t="shared" si="379"/>
        <v>268.40489239166044</v>
      </c>
      <c r="AO75" s="251">
        <f t="shared" si="379"/>
        <v>270.87851187994198</v>
      </c>
      <c r="AP75" s="251">
        <f t="shared" si="380"/>
        <v>273.09321459307245</v>
      </c>
      <c r="AQ75" s="251">
        <f t="shared" si="380"/>
        <v>275.04200777240868</v>
      </c>
      <c r="AR75" s="252">
        <f t="shared" si="380"/>
        <v>276.7186638517893</v>
      </c>
      <c r="AS75" s="249">
        <f t="shared" si="380"/>
        <v>278.11775341622393</v>
      </c>
      <c r="AT75" s="251">
        <f t="shared" si="380"/>
        <v>279.23467431394357</v>
      </c>
      <c r="AU75" s="251">
        <f t="shared" si="380"/>
        <v>280.06567670470184</v>
      </c>
      <c r="AV75" s="251">
        <f t="shared" si="380"/>
        <v>280.60788385480225</v>
      </c>
      <c r="AW75" s="251">
        <f t="shared" si="380"/>
        <v>280.85930851873616</v>
      </c>
      <c r="AX75" s="251">
        <f t="shared" si="380"/>
        <v>280.81886477830943</v>
      </c>
      <c r="AY75" s="251">
        <f t="shared" si="380"/>
        <v>280.4863752424119</v>
      </c>
      <c r="AZ75" s="251">
        <f t="shared" si="380"/>
        <v>279.86257354387277</v>
      </c>
      <c r="BA75" s="251">
        <f t="shared" si="380"/>
        <v>278.94910210382562</v>
      </c>
      <c r="BB75" s="251">
        <f t="shared" si="380"/>
        <v>277.7485051683708</v>
      </c>
      <c r="BC75" s="251">
        <f t="shared" si="380"/>
        <v>276.26421715675099</v>
      </c>
      <c r="BD75" s="252">
        <f t="shared" si="380"/>
        <v>274.50054639442232</v>
      </c>
      <c r="BE75" s="249">
        <f t="shared" si="380"/>
        <v>272.46265433799016</v>
      </c>
      <c r="BF75" s="251">
        <f t="shared" si="381"/>
        <v>270.15653043167345</v>
      </c>
      <c r="BG75" s="251">
        <f t="shared" si="381"/>
        <v>267.58896276645083</v>
      </c>
      <c r="BH75" s="251">
        <f t="shared" si="381"/>
        <v>264.7675047430414</v>
      </c>
      <c r="BI75" s="251">
        <f t="shared" si="381"/>
        <v>261.70043796809802</v>
      </c>
      <c r="BJ75" s="251">
        <f t="shared" si="381"/>
        <v>258.39673163918877</v>
      </c>
      <c r="BK75" s="251">
        <f t="shared" si="381"/>
        <v>254.86599869807097</v>
      </c>
      <c r="BL75" s="251">
        <f t="shared" si="381"/>
        <v>251.11844905321453</v>
      </c>
      <c r="BM75" s="251">
        <f t="shared" si="381"/>
        <v>247.16484019132071</v>
      </c>
      <c r="BN75" s="251">
        <f t="shared" si="381"/>
        <v>243.01642551354962</v>
      </c>
      <c r="BO75" s="251">
        <f t="shared" si="381"/>
        <v>238.6849007451961</v>
      </c>
      <c r="BP75" s="252">
        <f t="shared" si="381"/>
        <v>234.18234877753875</v>
      </c>
    </row>
    <row r="76" spans="1:68">
      <c r="A76" s="44"/>
      <c r="B76" s="391">
        <v>0.22</v>
      </c>
      <c r="C76" s="46" t="s">
        <v>243</v>
      </c>
      <c r="D76" s="341">
        <v>10</v>
      </c>
      <c r="E76" s="48" t="s">
        <v>240</v>
      </c>
      <c r="I76" s="249">
        <f t="shared" si="382"/>
        <v>26.400000000000002</v>
      </c>
      <c r="J76" s="251">
        <f t="shared" si="378"/>
        <v>27.318719999999999</v>
      </c>
      <c r="K76" s="251">
        <f t="shared" si="378"/>
        <v>28.252364574720001</v>
      </c>
      <c r="L76" s="251">
        <f t="shared" si="378"/>
        <v>29.20028791093101</v>
      </c>
      <c r="M76" s="251">
        <f t="shared" si="378"/>
        <v>30.161794991262148</v>
      </c>
      <c r="N76" s="251">
        <f t="shared" si="378"/>
        <v>31.136141616659884</v>
      </c>
      <c r="O76" s="251">
        <f t="shared" si="378"/>
        <v>32.122534583075669</v>
      </c>
      <c r="P76" s="251">
        <f t="shared" si="378"/>
        <v>33.12013201708767</v>
      </c>
      <c r="Q76" s="251">
        <f t="shared" si="378"/>
        <v>34.128043874631679</v>
      </c>
      <c r="R76" s="251">
        <f t="shared" si="378"/>
        <v>35.145332606446701</v>
      </c>
      <c r="S76" s="251">
        <f t="shared" si="378"/>
        <v>36.171013993233245</v>
      </c>
      <c r="T76" s="252">
        <f t="shared" si="378"/>
        <v>37.204058152879988</v>
      </c>
      <c r="U76" s="249">
        <f t="shared" si="378"/>
        <v>38.235652277343043</v>
      </c>
      <c r="V76" s="251">
        <f t="shared" si="378"/>
        <v>39.264038380994457</v>
      </c>
      <c r="W76" s="251">
        <f t="shared" si="378"/>
        <v>40.287416277356705</v>
      </c>
      <c r="X76" s="251">
        <f t="shared" si="378"/>
        <v>41.303948364866976</v>
      </c>
      <c r="Y76" s="251">
        <f t="shared" si="378"/>
        <v>42.311764704969725</v>
      </c>
      <c r="Z76" s="251">
        <f t="shared" si="379"/>
        <v>43.308968375536452</v>
      </c>
      <c r="AA76" s="251">
        <f t="shared" si="379"/>
        <v>44.293641080522647</v>
      </c>
      <c r="AB76" s="251">
        <f t="shared" si="379"/>
        <v>45.263848994750433</v>
      </c>
      <c r="AC76" s="251">
        <f t="shared" si="379"/>
        <v>46.217648820767806</v>
      </c>
      <c r="AD76" s="251">
        <f t="shared" si="379"/>
        <v>47.15309403290015</v>
      </c>
      <c r="AE76" s="251">
        <f t="shared" si="379"/>
        <v>48.068241281890671</v>
      </c>
      <c r="AF76" s="252">
        <f t="shared" si="379"/>
        <v>48.96115693194308</v>
      </c>
      <c r="AG76" s="261">
        <f t="shared" si="379"/>
        <v>49.819739779901646</v>
      </c>
      <c r="AH76" s="251">
        <f t="shared" si="379"/>
        <v>50.641566207310902</v>
      </c>
      <c r="AI76" s="251">
        <f t="shared" si="379"/>
        <v>51.424282254611107</v>
      </c>
      <c r="AJ76" s="251">
        <f t="shared" si="379"/>
        <v>52.165614707593591</v>
      </c>
      <c r="AK76" s="251">
        <f t="shared" si="379"/>
        <v>52.863381969922365</v>
      </c>
      <c r="AL76" s="251">
        <f t="shared" si="379"/>
        <v>53.515504649903335</v>
      </c>
      <c r="AM76" s="251">
        <f t="shared" si="379"/>
        <v>54.120015790428646</v>
      </c>
      <c r="AN76" s="251">
        <f t="shared" si="379"/>
        <v>54.675070672375277</v>
      </c>
      <c r="AO76" s="251">
        <f t="shared" si="379"/>
        <v>55.17895612369189</v>
      </c>
      <c r="AP76" s="251">
        <f t="shared" si="380"/>
        <v>55.630099268959214</v>
      </c>
      <c r="AQ76" s="251">
        <f t="shared" si="380"/>
        <v>56.027075657342507</v>
      </c>
      <c r="AR76" s="252">
        <f t="shared" si="380"/>
        <v>56.368616710549674</v>
      </c>
      <c r="AS76" s="249">
        <f t="shared" si="380"/>
        <v>56.653616436638217</v>
      </c>
      <c r="AT76" s="251">
        <f t="shared" si="380"/>
        <v>56.881137360247763</v>
      </c>
      <c r="AU76" s="251">
        <f t="shared" si="380"/>
        <v>57.05041562503186</v>
      </c>
      <c r="AV76" s="251">
        <f t="shared" si="380"/>
        <v>57.160865229681932</v>
      </c>
      <c r="AW76" s="251">
        <f t="shared" si="380"/>
        <v>57.212081364927727</v>
      </c>
      <c r="AX76" s="251">
        <f t="shared" si="380"/>
        <v>57.203842825211176</v>
      </c>
      <c r="AY76" s="251">
        <f t="shared" si="380"/>
        <v>57.136113475306132</v>
      </c>
      <c r="AZ76" s="251">
        <f t="shared" si="380"/>
        <v>57.009042758937056</v>
      </c>
      <c r="BA76" s="251">
        <f t="shared" si="380"/>
        <v>56.82296524337189</v>
      </c>
      <c r="BB76" s="251">
        <f t="shared" si="380"/>
        <v>56.578399200964419</v>
      </c>
      <c r="BC76" s="251">
        <f t="shared" si="380"/>
        <v>56.276044235634465</v>
      </c>
      <c r="BD76" s="252">
        <f t="shared" si="380"/>
        <v>55.916777969234175</v>
      </c>
      <c r="BE76" s="249">
        <f t="shared" si="380"/>
        <v>55.501651809590591</v>
      </c>
      <c r="BF76" s="251">
        <f t="shared" si="381"/>
        <v>55.031885828674227</v>
      </c>
      <c r="BG76" s="251">
        <f t="shared" si="381"/>
        <v>54.50886278575851</v>
      </c>
      <c r="BH76" s="251">
        <f t="shared" si="381"/>
        <v>53.934121336545473</v>
      </c>
      <c r="BI76" s="251">
        <f t="shared" si="381"/>
        <v>53.30934847498294</v>
      </c>
      <c r="BJ76" s="251">
        <f t="shared" si="381"/>
        <v>52.63637125983476</v>
      </c>
      <c r="BK76" s="251">
        <f t="shared" si="381"/>
        <v>51.917147882940384</v>
      </c>
      <c r="BL76" s="251">
        <f t="shared" si="381"/>
        <v>51.153758140469634</v>
      </c>
      <c r="BM76" s="251">
        <f t="shared" si="381"/>
        <v>50.348393372306077</v>
      </c>
      <c r="BN76" s="251">
        <f t="shared" si="381"/>
        <v>49.503345937945298</v>
      </c>
      <c r="BO76" s="251">
        <f t="shared" si="381"/>
        <v>48.62099829994736</v>
      </c>
      <c r="BP76" s="252">
        <f t="shared" si="381"/>
        <v>47.703811788017148</v>
      </c>
    </row>
    <row r="77" spans="1:68">
      <c r="A77" s="44"/>
      <c r="B77" s="391">
        <v>0.08</v>
      </c>
      <c r="C77" s="46" t="s">
        <v>248</v>
      </c>
      <c r="D77" s="341">
        <v>50</v>
      </c>
      <c r="E77" s="48" t="s">
        <v>240</v>
      </c>
      <c r="I77" s="249">
        <f t="shared" si="382"/>
        <v>48</v>
      </c>
      <c r="J77" s="251">
        <f t="shared" si="378"/>
        <v>49.670400000000001</v>
      </c>
      <c r="K77" s="251">
        <f t="shared" si="378"/>
        <v>51.367935590400002</v>
      </c>
      <c r="L77" s="251">
        <f t="shared" si="378"/>
        <v>53.091432565329114</v>
      </c>
      <c r="M77" s="251">
        <f t="shared" si="378"/>
        <v>54.839627256840274</v>
      </c>
      <c r="N77" s="251">
        <f t="shared" si="378"/>
        <v>56.611166575745244</v>
      </c>
      <c r="O77" s="251">
        <f t="shared" si="378"/>
        <v>58.404608332864861</v>
      </c>
      <c r="P77" s="251">
        <f t="shared" si="378"/>
        <v>60.218421849250305</v>
      </c>
      <c r="Q77" s="251">
        <f t="shared" si="378"/>
        <v>62.05098886296669</v>
      </c>
      <c r="R77" s="251">
        <f t="shared" si="378"/>
        <v>63.900604738994005</v>
      </c>
      <c r="S77" s="251">
        <f t="shared" si="378"/>
        <v>65.765479987696807</v>
      </c>
      <c r="T77" s="252">
        <f t="shared" si="378"/>
        <v>67.643742096145431</v>
      </c>
      <c r="U77" s="249">
        <f t="shared" si="378"/>
        <v>69.519367776987352</v>
      </c>
      <c r="V77" s="251">
        <f t="shared" si="378"/>
        <v>71.389160692717198</v>
      </c>
      <c r="W77" s="251">
        <f t="shared" si="378"/>
        <v>73.249847777012192</v>
      </c>
      <c r="X77" s="251">
        <f t="shared" si="378"/>
        <v>75.098087936121772</v>
      </c>
      <c r="Y77" s="251">
        <f t="shared" si="378"/>
        <v>76.930481281763136</v>
      </c>
      <c r="Z77" s="251">
        <f t="shared" si="379"/>
        <v>78.743578864611735</v>
      </c>
      <c r="AA77" s="251">
        <f t="shared" si="379"/>
        <v>80.533892873677544</v>
      </c>
      <c r="AB77" s="251">
        <f t="shared" si="379"/>
        <v>82.297907263182594</v>
      </c>
      <c r="AC77" s="251">
        <f t="shared" si="379"/>
        <v>84.03208876503237</v>
      </c>
      <c r="AD77" s="251">
        <f t="shared" si="379"/>
        <v>85.732898241636633</v>
      </c>
      <c r="AE77" s="251">
        <f t="shared" si="379"/>
        <v>87.396802330710315</v>
      </c>
      <c r="AF77" s="252">
        <f t="shared" si="379"/>
        <v>89.020285330805606</v>
      </c>
      <c r="AG77" s="261">
        <f t="shared" si="379"/>
        <v>90.581345054366622</v>
      </c>
      <c r="AH77" s="251">
        <f t="shared" si="379"/>
        <v>92.075574922383453</v>
      </c>
      <c r="AI77" s="251">
        <f t="shared" si="379"/>
        <v>93.498695008383834</v>
      </c>
      <c r="AJ77" s="251">
        <f t="shared" si="379"/>
        <v>94.846572195624702</v>
      </c>
      <c r="AK77" s="251">
        <f t="shared" si="379"/>
        <v>96.115239945313391</v>
      </c>
      <c r="AL77" s="251">
        <f t="shared" si="379"/>
        <v>97.300917545278793</v>
      </c>
      <c r="AM77" s="251">
        <f t="shared" si="379"/>
        <v>98.400028709870256</v>
      </c>
      <c r="AN77" s="251">
        <f t="shared" si="379"/>
        <v>99.409219404318691</v>
      </c>
      <c r="AO77" s="251">
        <f t="shared" si="379"/>
        <v>100.3253747703489</v>
      </c>
      <c r="AP77" s="251">
        <f t="shared" si="380"/>
        <v>101.1456350344713</v>
      </c>
      <c r="AQ77" s="251">
        <f t="shared" si="380"/>
        <v>101.86741028607729</v>
      </c>
      <c r="AR77" s="252">
        <f t="shared" si="380"/>
        <v>102.48839401918124</v>
      </c>
      <c r="AS77" s="249">
        <f t="shared" si="380"/>
        <v>103.00657533934221</v>
      </c>
      <c r="AT77" s="251">
        <f t="shared" si="380"/>
        <v>103.42024974590502</v>
      </c>
      <c r="AU77" s="251">
        <f t="shared" si="380"/>
        <v>103.72802840914883</v>
      </c>
      <c r="AV77" s="251">
        <f t="shared" si="380"/>
        <v>103.92884587214897</v>
      </c>
      <c r="AW77" s="251">
        <f t="shared" si="380"/>
        <v>104.02196611805041</v>
      </c>
      <c r="AX77" s="251">
        <f t="shared" si="380"/>
        <v>104.00698695492943</v>
      </c>
      <c r="AY77" s="251">
        <f t="shared" si="380"/>
        <v>103.88384268237478</v>
      </c>
      <c r="AZ77" s="251">
        <f t="shared" si="380"/>
        <v>103.65280501624919</v>
      </c>
      <c r="BA77" s="251">
        <f t="shared" si="380"/>
        <v>103.31448226067617</v>
      </c>
      <c r="BB77" s="251">
        <f t="shared" si="380"/>
        <v>102.86981672902623</v>
      </c>
      <c r="BC77" s="251">
        <f t="shared" si="380"/>
        <v>102.32008042842628</v>
      </c>
      <c r="BD77" s="252">
        <f t="shared" si="380"/>
        <v>101.66686903497121</v>
      </c>
      <c r="BE77" s="249">
        <f t="shared" si="380"/>
        <v>100.91209419925562</v>
      </c>
      <c r="BF77" s="251">
        <f t="shared" si="381"/>
        <v>100.05797423395313</v>
      </c>
      <c r="BG77" s="251">
        <f t="shared" si="381"/>
        <v>99.107023246833648</v>
      </c>
      <c r="BH77" s="251">
        <f t="shared" si="381"/>
        <v>98.06203879371904</v>
      </c>
      <c r="BI77" s="251">
        <f t="shared" si="381"/>
        <v>96.926088136332609</v>
      </c>
      <c r="BJ77" s="251">
        <f t="shared" si="381"/>
        <v>95.702493199699575</v>
      </c>
      <c r="BK77" s="251">
        <f t="shared" si="381"/>
        <v>94.394814332618878</v>
      </c>
      <c r="BL77" s="251">
        <f t="shared" si="381"/>
        <v>93.006832982672066</v>
      </c>
      <c r="BM77" s="251">
        <f t="shared" si="381"/>
        <v>91.542533404192866</v>
      </c>
      <c r="BN77" s="251">
        <f t="shared" si="381"/>
        <v>90.006083523536901</v>
      </c>
      <c r="BO77" s="251">
        <f t="shared" si="381"/>
        <v>88.401815090813372</v>
      </c>
      <c r="BP77" s="252">
        <f t="shared" si="381"/>
        <v>86.734203250940283</v>
      </c>
    </row>
    <row r="78" spans="1:68">
      <c r="A78" s="44"/>
      <c r="B78" s="391">
        <v>0.16</v>
      </c>
      <c r="C78" s="46" t="s">
        <v>244</v>
      </c>
      <c r="D78" s="341">
        <v>10</v>
      </c>
      <c r="E78" s="48" t="s">
        <v>240</v>
      </c>
      <c r="I78" s="249">
        <f t="shared" si="382"/>
        <v>19.2</v>
      </c>
      <c r="J78" s="251">
        <f t="shared" si="378"/>
        <v>19.868160000000003</v>
      </c>
      <c r="K78" s="251">
        <f t="shared" si="378"/>
        <v>20.547174236160004</v>
      </c>
      <c r="L78" s="251">
        <f t="shared" si="378"/>
        <v>21.236573026131644</v>
      </c>
      <c r="M78" s="251">
        <f t="shared" si="378"/>
        <v>21.93585090273611</v>
      </c>
      <c r="N78" s="251">
        <f t="shared" si="378"/>
        <v>22.644466630298098</v>
      </c>
      <c r="O78" s="251">
        <f t="shared" si="378"/>
        <v>23.361843333145945</v>
      </c>
      <c r="P78" s="251">
        <f t="shared" si="378"/>
        <v>24.087368739700121</v>
      </c>
      <c r="Q78" s="251">
        <f t="shared" si="378"/>
        <v>24.820395545186678</v>
      </c>
      <c r="R78" s="251">
        <f t="shared" si="378"/>
        <v>25.560241895597603</v>
      </c>
      <c r="S78" s="251">
        <f t="shared" si="378"/>
        <v>26.306191995078724</v>
      </c>
      <c r="T78" s="252">
        <f t="shared" si="378"/>
        <v>27.057496838458171</v>
      </c>
      <c r="U78" s="249">
        <f t="shared" si="378"/>
        <v>27.807747110794942</v>
      </c>
      <c r="V78" s="251">
        <f t="shared" si="378"/>
        <v>28.55566427708688</v>
      </c>
      <c r="W78" s="251">
        <f t="shared" si="378"/>
        <v>29.299939110804875</v>
      </c>
      <c r="X78" s="251">
        <f t="shared" si="378"/>
        <v>30.039235174448709</v>
      </c>
      <c r="Y78" s="251">
        <f t="shared" si="378"/>
        <v>30.772192512705256</v>
      </c>
      <c r="Z78" s="251">
        <f t="shared" si="379"/>
        <v>31.497431545844698</v>
      </c>
      <c r="AA78" s="251">
        <f t="shared" si="379"/>
        <v>32.213557149471022</v>
      </c>
      <c r="AB78" s="251">
        <f t="shared" si="379"/>
        <v>32.919162905273041</v>
      </c>
      <c r="AC78" s="251">
        <f t="shared" si="379"/>
        <v>33.612835506012949</v>
      </c>
      <c r="AD78" s="251">
        <f t="shared" si="379"/>
        <v>34.29315929665465</v>
      </c>
      <c r="AE78" s="251">
        <f t="shared" si="379"/>
        <v>34.95872093228413</v>
      </c>
      <c r="AF78" s="252">
        <f t="shared" si="379"/>
        <v>35.608114132322243</v>
      </c>
      <c r="AG78" s="261">
        <f t="shared" si="379"/>
        <v>36.232538021746649</v>
      </c>
      <c r="AH78" s="251">
        <f t="shared" si="379"/>
        <v>36.830229968953383</v>
      </c>
      <c r="AI78" s="251">
        <f t="shared" si="379"/>
        <v>37.399478003353536</v>
      </c>
      <c r="AJ78" s="251">
        <f t="shared" si="379"/>
        <v>37.93862887824988</v>
      </c>
      <c r="AK78" s="251">
        <f t="shared" si="379"/>
        <v>38.446095978125356</v>
      </c>
      <c r="AL78" s="251">
        <f t="shared" si="379"/>
        <v>38.92036701811152</v>
      </c>
      <c r="AM78" s="251">
        <f t="shared" si="379"/>
        <v>39.360011483948099</v>
      </c>
      <c r="AN78" s="251">
        <f t="shared" si="379"/>
        <v>39.763687761727475</v>
      </c>
      <c r="AO78" s="251">
        <f t="shared" si="379"/>
        <v>40.130149908139565</v>
      </c>
      <c r="AP78" s="251">
        <f t="shared" si="380"/>
        <v>40.458254013788519</v>
      </c>
      <c r="AQ78" s="251">
        <f t="shared" si="380"/>
        <v>40.746964114430916</v>
      </c>
      <c r="AR78" s="252">
        <f t="shared" si="380"/>
        <v>40.995357607672496</v>
      </c>
      <c r="AS78" s="249">
        <f t="shared" si="380"/>
        <v>41.202630135736882</v>
      </c>
      <c r="AT78" s="251">
        <f t="shared" si="380"/>
        <v>41.368099898362011</v>
      </c>
      <c r="AU78" s="251">
        <f t="shared" si="380"/>
        <v>41.491211363659531</v>
      </c>
      <c r="AV78" s="251">
        <f t="shared" si="380"/>
        <v>41.57153834885959</v>
      </c>
      <c r="AW78" s="251">
        <f t="shared" si="380"/>
        <v>41.608786447220169</v>
      </c>
      <c r="AX78" s="251">
        <f t="shared" si="380"/>
        <v>41.602794781971767</v>
      </c>
      <c r="AY78" s="251">
        <f t="shared" si="380"/>
        <v>41.553537072949915</v>
      </c>
      <c r="AZ78" s="251">
        <f t="shared" si="380"/>
        <v>41.461122006499671</v>
      </c>
      <c r="BA78" s="251">
        <f t="shared" si="380"/>
        <v>41.325792904270465</v>
      </c>
      <c r="BB78" s="251">
        <f t="shared" si="380"/>
        <v>41.147926691610486</v>
      </c>
      <c r="BC78" s="251">
        <f t="shared" si="380"/>
        <v>40.928032171370518</v>
      </c>
      <c r="BD78" s="252">
        <f t="shared" si="380"/>
        <v>40.666747613988491</v>
      </c>
      <c r="BE78" s="249">
        <f t="shared" si="380"/>
        <v>40.364837679702248</v>
      </c>
      <c r="BF78" s="251">
        <f t="shared" si="381"/>
        <v>40.023189693581251</v>
      </c>
      <c r="BG78" s="251">
        <f t="shared" si="381"/>
        <v>39.642809298733461</v>
      </c>
      <c r="BH78" s="251">
        <f t="shared" si="381"/>
        <v>39.224815517487613</v>
      </c>
      <c r="BI78" s="251">
        <f t="shared" si="381"/>
        <v>38.770435254533041</v>
      </c>
      <c r="BJ78" s="251">
        <f t="shared" si="381"/>
        <v>38.280997279879827</v>
      </c>
      <c r="BK78" s="251">
        <f t="shared" si="381"/>
        <v>37.75792573304755</v>
      </c>
      <c r="BL78" s="251">
        <f t="shared" si="381"/>
        <v>37.202733193068831</v>
      </c>
      <c r="BM78" s="251">
        <f t="shared" si="381"/>
        <v>36.617013361677152</v>
      </c>
      <c r="BN78" s="251">
        <f t="shared" si="381"/>
        <v>36.002433409414763</v>
      </c>
      <c r="BO78" s="251">
        <f t="shared" si="381"/>
        <v>35.360726036325346</v>
      </c>
      <c r="BP78" s="252">
        <f t="shared" si="381"/>
        <v>34.693681300376113</v>
      </c>
    </row>
    <row r="79" spans="1:68" s="69" customFormat="1">
      <c r="A79" s="44"/>
      <c r="B79" s="421">
        <f>SUM(B73:B78)</f>
        <v>1</v>
      </c>
      <c r="C79" s="55"/>
      <c r="D79" s="339"/>
      <c r="E79" s="357" t="s">
        <v>247</v>
      </c>
      <c r="G79" s="148"/>
      <c r="H79" s="148"/>
      <c r="I79" s="420">
        <f>I80/I72</f>
        <v>48.280000000000008</v>
      </c>
      <c r="J79" s="422">
        <f>SUM(J73:J78)/J72</f>
        <v>48.28</v>
      </c>
      <c r="K79" s="422">
        <f t="shared" ref="K79:BP79" si="383">SUM(K73:K78)/K72</f>
        <v>48.279999999999994</v>
      </c>
      <c r="L79" s="422">
        <f t="shared" si="383"/>
        <v>48.28</v>
      </c>
      <c r="M79" s="422">
        <f t="shared" si="383"/>
        <v>48.279999999999994</v>
      </c>
      <c r="N79" s="422">
        <f t="shared" si="383"/>
        <v>48.28</v>
      </c>
      <c r="O79" s="422">
        <f t="shared" si="383"/>
        <v>48.280000000000008</v>
      </c>
      <c r="P79" s="422">
        <f t="shared" si="383"/>
        <v>48.28</v>
      </c>
      <c r="Q79" s="422">
        <f t="shared" si="383"/>
        <v>48.28</v>
      </c>
      <c r="R79" s="422">
        <f t="shared" si="383"/>
        <v>48.280000000000008</v>
      </c>
      <c r="S79" s="422">
        <f t="shared" si="383"/>
        <v>48.28</v>
      </c>
      <c r="T79" s="423">
        <f t="shared" si="383"/>
        <v>48.28</v>
      </c>
      <c r="U79" s="422">
        <f t="shared" si="383"/>
        <v>48.28</v>
      </c>
      <c r="V79" s="422">
        <f t="shared" si="383"/>
        <v>48.279999999999994</v>
      </c>
      <c r="W79" s="422">
        <f t="shared" si="383"/>
        <v>48.28</v>
      </c>
      <c r="X79" s="422">
        <f t="shared" si="383"/>
        <v>48.280000000000008</v>
      </c>
      <c r="Y79" s="422">
        <f t="shared" si="383"/>
        <v>48.280000000000008</v>
      </c>
      <c r="Z79" s="422">
        <f t="shared" si="383"/>
        <v>48.28</v>
      </c>
      <c r="AA79" s="422">
        <f t="shared" si="383"/>
        <v>48.280000000000008</v>
      </c>
      <c r="AB79" s="422">
        <f t="shared" si="383"/>
        <v>48.280000000000008</v>
      </c>
      <c r="AC79" s="422">
        <f t="shared" si="383"/>
        <v>48.279999999999994</v>
      </c>
      <c r="AD79" s="422">
        <f t="shared" si="383"/>
        <v>48.280000000000008</v>
      </c>
      <c r="AE79" s="422">
        <f t="shared" si="383"/>
        <v>48.280000000000008</v>
      </c>
      <c r="AF79" s="423">
        <f t="shared" si="383"/>
        <v>48.280000000000008</v>
      </c>
      <c r="AG79" s="424">
        <f t="shared" si="383"/>
        <v>48.28</v>
      </c>
      <c r="AH79" s="422">
        <f t="shared" si="383"/>
        <v>48.28</v>
      </c>
      <c r="AI79" s="422">
        <f t="shared" si="383"/>
        <v>48.28</v>
      </c>
      <c r="AJ79" s="422">
        <f t="shared" si="383"/>
        <v>48.279999999999994</v>
      </c>
      <c r="AK79" s="422">
        <f t="shared" si="383"/>
        <v>48.28</v>
      </c>
      <c r="AL79" s="422">
        <f t="shared" si="383"/>
        <v>48.28</v>
      </c>
      <c r="AM79" s="422">
        <f t="shared" si="383"/>
        <v>48.28</v>
      </c>
      <c r="AN79" s="422">
        <f t="shared" si="383"/>
        <v>48.28</v>
      </c>
      <c r="AO79" s="422">
        <f t="shared" si="383"/>
        <v>48.280000000000008</v>
      </c>
      <c r="AP79" s="422">
        <f t="shared" si="383"/>
        <v>48.279999999999994</v>
      </c>
      <c r="AQ79" s="422">
        <f t="shared" si="383"/>
        <v>48.28</v>
      </c>
      <c r="AR79" s="423">
        <f t="shared" si="383"/>
        <v>48.28</v>
      </c>
      <c r="AS79" s="422">
        <f t="shared" si="383"/>
        <v>48.279999999999994</v>
      </c>
      <c r="AT79" s="422">
        <f t="shared" si="383"/>
        <v>48.28</v>
      </c>
      <c r="AU79" s="422">
        <f t="shared" si="383"/>
        <v>48.280000000000008</v>
      </c>
      <c r="AV79" s="422">
        <f t="shared" si="383"/>
        <v>48.280000000000008</v>
      </c>
      <c r="AW79" s="422">
        <f t="shared" si="383"/>
        <v>48.280000000000008</v>
      </c>
      <c r="AX79" s="422">
        <f t="shared" si="383"/>
        <v>48.280000000000015</v>
      </c>
      <c r="AY79" s="422">
        <f t="shared" si="383"/>
        <v>48.279999999999994</v>
      </c>
      <c r="AZ79" s="422">
        <f t="shared" si="383"/>
        <v>48.279999999999994</v>
      </c>
      <c r="BA79" s="422">
        <f t="shared" si="383"/>
        <v>48.280000000000008</v>
      </c>
      <c r="BB79" s="422">
        <f t="shared" si="383"/>
        <v>48.28</v>
      </c>
      <c r="BC79" s="422">
        <f t="shared" si="383"/>
        <v>48.28</v>
      </c>
      <c r="BD79" s="423">
        <f t="shared" si="383"/>
        <v>48.279999999999994</v>
      </c>
      <c r="BE79" s="422">
        <f t="shared" si="383"/>
        <v>48.28</v>
      </c>
      <c r="BF79" s="422">
        <f t="shared" si="383"/>
        <v>48.280000000000008</v>
      </c>
      <c r="BG79" s="422">
        <f t="shared" si="383"/>
        <v>48.28</v>
      </c>
      <c r="BH79" s="422">
        <f t="shared" si="383"/>
        <v>48.28</v>
      </c>
      <c r="BI79" s="422">
        <f t="shared" si="383"/>
        <v>48.28</v>
      </c>
      <c r="BJ79" s="422">
        <f t="shared" si="383"/>
        <v>48.28</v>
      </c>
      <c r="BK79" s="422">
        <f t="shared" si="383"/>
        <v>48.28</v>
      </c>
      <c r="BL79" s="422">
        <f t="shared" si="383"/>
        <v>48.28</v>
      </c>
      <c r="BM79" s="422">
        <f t="shared" si="383"/>
        <v>48.28</v>
      </c>
      <c r="BN79" s="422">
        <f t="shared" si="383"/>
        <v>48.28</v>
      </c>
      <c r="BO79" s="422">
        <f t="shared" si="383"/>
        <v>48.28</v>
      </c>
      <c r="BP79" s="423">
        <f t="shared" si="383"/>
        <v>48.279999999999994</v>
      </c>
    </row>
    <row r="80" spans="1:68" s="69" customFormat="1">
      <c r="A80" s="50"/>
      <c r="B80" s="57"/>
      <c r="C80" s="58"/>
      <c r="D80" s="332"/>
      <c r="E80" s="366" t="s">
        <v>249</v>
      </c>
      <c r="G80" s="148" t="e">
        <f>SUM(#REF!)</f>
        <v>#REF!</v>
      </c>
      <c r="H80" s="148" t="e">
        <f>SUM(#REF!)</f>
        <v>#REF!</v>
      </c>
      <c r="I80" s="365">
        <f>SUM(I73:I78)</f>
        <v>579.36000000000013</v>
      </c>
      <c r="J80" s="365">
        <f t="shared" ref="J80:BP80" si="384">SUM(J73:J78)</f>
        <v>599.52172800000005</v>
      </c>
      <c r="K80" s="365">
        <f t="shared" si="384"/>
        <v>620.01098257612796</v>
      </c>
      <c r="L80" s="365">
        <f t="shared" si="384"/>
        <v>640.81359106352238</v>
      </c>
      <c r="M80" s="365">
        <f t="shared" si="384"/>
        <v>661.91430099006197</v>
      </c>
      <c r="N80" s="365">
        <f t="shared" si="384"/>
        <v>683.29678056924502</v>
      </c>
      <c r="O80" s="365">
        <f t="shared" si="384"/>
        <v>704.94362257767887</v>
      </c>
      <c r="P80" s="365">
        <f t="shared" si="384"/>
        <v>726.83635172045115</v>
      </c>
      <c r="Q80" s="365">
        <f t="shared" si="384"/>
        <v>748.95543557600797</v>
      </c>
      <c r="R80" s="365">
        <f t="shared" si="384"/>
        <v>771.28029919965775</v>
      </c>
      <c r="S80" s="365">
        <f t="shared" si="384"/>
        <v>793.78934345150049</v>
      </c>
      <c r="T80" s="389">
        <f t="shared" si="384"/>
        <v>816.45996710047541</v>
      </c>
      <c r="U80" s="365">
        <f t="shared" si="384"/>
        <v>839.0987690682374</v>
      </c>
      <c r="V80" s="365">
        <f t="shared" si="384"/>
        <v>861.66716956109644</v>
      </c>
      <c r="W80" s="365">
        <f t="shared" si="384"/>
        <v>884.12566266853719</v>
      </c>
      <c r="X80" s="365">
        <f t="shared" si="384"/>
        <v>906.43392138898992</v>
      </c>
      <c r="Y80" s="365">
        <f t="shared" si="384"/>
        <v>928.55090907088118</v>
      </c>
      <c r="Z80" s="365">
        <f t="shared" si="384"/>
        <v>950.43499689586372</v>
      </c>
      <c r="AA80" s="365">
        <f t="shared" si="384"/>
        <v>972.04408698528812</v>
      </c>
      <c r="AB80" s="365">
        <f t="shared" si="384"/>
        <v>993.33574066661402</v>
      </c>
      <c r="AC80" s="365">
        <f t="shared" si="384"/>
        <v>1014.2673113939406</v>
      </c>
      <c r="AD80" s="365">
        <f t="shared" si="384"/>
        <v>1034.7960817765543</v>
      </c>
      <c r="AE80" s="365">
        <f t="shared" si="384"/>
        <v>1054.8794041316737</v>
      </c>
      <c r="AF80" s="365">
        <f t="shared" si="384"/>
        <v>1074.4748439428238</v>
      </c>
      <c r="AG80" s="365">
        <f t="shared" si="384"/>
        <v>1093.3168348062052</v>
      </c>
      <c r="AH80" s="365">
        <f t="shared" si="384"/>
        <v>1111.3521893131683</v>
      </c>
      <c r="AI80" s="365">
        <f t="shared" si="384"/>
        <v>1128.5292487511929</v>
      </c>
      <c r="AJ80" s="365">
        <f t="shared" si="384"/>
        <v>1144.7981264011901</v>
      </c>
      <c r="AK80" s="365">
        <f t="shared" si="384"/>
        <v>1160.1109461399326</v>
      </c>
      <c r="AL80" s="365">
        <f t="shared" si="384"/>
        <v>1174.4220747715151</v>
      </c>
      <c r="AM80" s="365">
        <f t="shared" si="384"/>
        <v>1187.6883465281339</v>
      </c>
      <c r="AN80" s="365">
        <f t="shared" si="384"/>
        <v>1199.8692782101266</v>
      </c>
      <c r="AO80" s="365">
        <f t="shared" si="384"/>
        <v>1210.9272734781114</v>
      </c>
      <c r="AP80" s="365">
        <f t="shared" si="384"/>
        <v>1220.8278148660684</v>
      </c>
      <c r="AQ80" s="365">
        <f t="shared" si="384"/>
        <v>1229.5396421529529</v>
      </c>
      <c r="AR80" s="389">
        <f t="shared" si="384"/>
        <v>1237.0349158115175</v>
      </c>
      <c r="AS80" s="365">
        <f t="shared" si="384"/>
        <v>1243.2893643458603</v>
      </c>
      <c r="AT80" s="365">
        <f t="shared" si="384"/>
        <v>1248.2824144330737</v>
      </c>
      <c r="AU80" s="365">
        <f t="shared" si="384"/>
        <v>1251.9973028984266</v>
      </c>
      <c r="AV80" s="365">
        <f t="shared" si="384"/>
        <v>1254.4211696768382</v>
      </c>
      <c r="AW80" s="365">
        <f t="shared" si="384"/>
        <v>1255.5451310448686</v>
      </c>
      <c r="AX80" s="365">
        <f t="shared" si="384"/>
        <v>1255.3643325459984</v>
      </c>
      <c r="AY80" s="365">
        <f t="shared" si="384"/>
        <v>1253.8779811762636</v>
      </c>
      <c r="AZ80" s="365">
        <f t="shared" si="384"/>
        <v>1251.0893565461276</v>
      </c>
      <c r="BA80" s="365">
        <f t="shared" si="384"/>
        <v>1247.0058008863614</v>
      </c>
      <c r="BB80" s="365">
        <f t="shared" si="384"/>
        <v>1241.6386879193465</v>
      </c>
      <c r="BC80" s="365">
        <f t="shared" si="384"/>
        <v>1235.0033707711054</v>
      </c>
      <c r="BD80" s="389">
        <f t="shared" si="384"/>
        <v>1227.1191092521026</v>
      </c>
      <c r="BE80" s="365">
        <f t="shared" si="384"/>
        <v>1218.0089769850154</v>
      </c>
      <c r="BF80" s="365">
        <f t="shared" si="384"/>
        <v>1207.6997490038145</v>
      </c>
      <c r="BG80" s="365">
        <f t="shared" si="384"/>
        <v>1196.2217705892822</v>
      </c>
      <c r="BH80" s="365">
        <f t="shared" si="384"/>
        <v>1183.6088082401889</v>
      </c>
      <c r="BI80" s="365">
        <f t="shared" si="384"/>
        <v>1169.8978838055345</v>
      </c>
      <c r="BJ80" s="365">
        <f t="shared" si="384"/>
        <v>1155.1290929203738</v>
      </c>
      <c r="BK80" s="365">
        <f t="shared" si="384"/>
        <v>1139.3454089947099</v>
      </c>
      <c r="BL80" s="365">
        <f t="shared" si="384"/>
        <v>1122.5924741008519</v>
      </c>
      <c r="BM80" s="365">
        <f t="shared" si="384"/>
        <v>1104.9183781886079</v>
      </c>
      <c r="BN80" s="365">
        <f t="shared" si="384"/>
        <v>1086.3734281290904</v>
      </c>
      <c r="BO80" s="365">
        <f t="shared" si="384"/>
        <v>1067.0099081461174</v>
      </c>
      <c r="BP80" s="389">
        <f t="shared" si="384"/>
        <v>1046.8818332388491</v>
      </c>
    </row>
    <row r="81" spans="1:68">
      <c r="A81" s="44"/>
      <c r="B81" s="45"/>
      <c r="C81" s="46"/>
      <c r="D81" s="340"/>
      <c r="E81" s="48"/>
      <c r="J81" s="251">
        <f t="shared" ref="J81:T94" si="385">I81</f>
        <v>0</v>
      </c>
      <c r="K81" s="251">
        <f t="shared" si="385"/>
        <v>0</v>
      </c>
      <c r="L81" s="251">
        <f t="shared" si="385"/>
        <v>0</v>
      </c>
      <c r="M81" s="251">
        <f t="shared" si="385"/>
        <v>0</v>
      </c>
      <c r="N81" s="251">
        <f t="shared" si="385"/>
        <v>0</v>
      </c>
      <c r="O81" s="251">
        <f t="shared" si="385"/>
        <v>0</v>
      </c>
      <c r="P81" s="251">
        <f t="shared" si="385"/>
        <v>0</v>
      </c>
      <c r="Q81" s="251">
        <f t="shared" si="385"/>
        <v>0</v>
      </c>
      <c r="R81" s="251">
        <f t="shared" si="385"/>
        <v>0</v>
      </c>
      <c r="S81" s="251">
        <f t="shared" si="385"/>
        <v>0</v>
      </c>
      <c r="T81" s="252">
        <f t="shared" si="385"/>
        <v>0</v>
      </c>
      <c r="V81" s="251">
        <f t="shared" ref="V81" si="386">U81</f>
        <v>0</v>
      </c>
      <c r="W81" s="251">
        <f t="shared" ref="W81" si="387">V81</f>
        <v>0</v>
      </c>
      <c r="X81" s="251">
        <f t="shared" ref="X81" si="388">W81</f>
        <v>0</v>
      </c>
      <c r="Y81" s="251">
        <f t="shared" ref="Y81" si="389">X81</f>
        <v>0</v>
      </c>
      <c r="Z81" s="251">
        <f t="shared" ref="Z81" si="390">Y81</f>
        <v>0</v>
      </c>
      <c r="AA81" s="251">
        <f t="shared" ref="AA81" si="391">Z81</f>
        <v>0</v>
      </c>
      <c r="AB81" s="251">
        <f t="shared" ref="AB81" si="392">AA81</f>
        <v>0</v>
      </c>
      <c r="AC81" s="251">
        <f t="shared" ref="AC81" si="393">AB81</f>
        <v>0</v>
      </c>
      <c r="AD81" s="251">
        <f t="shared" ref="AD81" si="394">AC81</f>
        <v>0</v>
      </c>
      <c r="AE81" s="251">
        <f t="shared" ref="AE81" si="395">AD81</f>
        <v>0</v>
      </c>
      <c r="AF81" s="252">
        <f t="shared" ref="AF81" si="396">AE81</f>
        <v>0</v>
      </c>
      <c r="AH81" s="251">
        <f t="shared" ref="AH81" si="397">AG81</f>
        <v>0</v>
      </c>
      <c r="AI81" s="251">
        <f t="shared" ref="AI81" si="398">AH81</f>
        <v>0</v>
      </c>
      <c r="AJ81" s="251">
        <f t="shared" ref="AJ81" si="399">AI81</f>
        <v>0</v>
      </c>
      <c r="AK81" s="251">
        <f t="shared" ref="AK81" si="400">AJ81</f>
        <v>0</v>
      </c>
      <c r="AL81" s="251">
        <f t="shared" ref="AL81" si="401">AK81</f>
        <v>0</v>
      </c>
      <c r="AM81" s="251">
        <f t="shared" ref="AM81" si="402">AL81</f>
        <v>0</v>
      </c>
      <c r="AN81" s="251">
        <f t="shared" ref="AN81" si="403">AM81</f>
        <v>0</v>
      </c>
      <c r="AO81" s="251">
        <f t="shared" ref="AO81" si="404">AN81</f>
        <v>0</v>
      </c>
      <c r="AP81" s="251">
        <f t="shared" ref="AP81" si="405">AO81</f>
        <v>0</v>
      </c>
      <c r="AQ81" s="251">
        <f t="shared" ref="AQ81" si="406">AP81</f>
        <v>0</v>
      </c>
      <c r="AR81" s="252">
        <f t="shared" ref="AR81" si="407">AQ81</f>
        <v>0</v>
      </c>
      <c r="AT81" s="251">
        <f t="shared" ref="AT81" si="408">AS81</f>
        <v>0</v>
      </c>
      <c r="AU81" s="251">
        <f t="shared" ref="AU81" si="409">AT81</f>
        <v>0</v>
      </c>
      <c r="AV81" s="251">
        <f t="shared" ref="AV81" si="410">AU81</f>
        <v>0</v>
      </c>
      <c r="AW81" s="251">
        <f t="shared" ref="AW81" si="411">AV81</f>
        <v>0</v>
      </c>
      <c r="AX81" s="251">
        <f t="shared" ref="AX81" si="412">AW81</f>
        <v>0</v>
      </c>
      <c r="AY81" s="251">
        <f t="shared" ref="AY81" si="413">AX81</f>
        <v>0</v>
      </c>
      <c r="AZ81" s="251">
        <f t="shared" ref="AZ81" si="414">AY81</f>
        <v>0</v>
      </c>
      <c r="BA81" s="251">
        <f t="shared" ref="BA81" si="415">AZ81</f>
        <v>0</v>
      </c>
      <c r="BB81" s="251">
        <f t="shared" ref="BB81" si="416">BA81</f>
        <v>0</v>
      </c>
      <c r="BC81" s="251">
        <f t="shared" ref="BC81" si="417">BB81</f>
        <v>0</v>
      </c>
      <c r="BD81" s="252">
        <f t="shared" ref="BD81" si="418">BC81</f>
        <v>0</v>
      </c>
      <c r="BF81" s="251">
        <f t="shared" ref="BF81" si="419">BE81</f>
        <v>0</v>
      </c>
      <c r="BG81" s="251">
        <f t="shared" ref="BG81" si="420">BF81</f>
        <v>0</v>
      </c>
      <c r="BH81" s="251">
        <f t="shared" ref="BH81" si="421">BG81</f>
        <v>0</v>
      </c>
      <c r="BI81" s="251">
        <f t="shared" ref="BI81" si="422">BH81</f>
        <v>0</v>
      </c>
      <c r="BJ81" s="251">
        <f t="shared" ref="BJ81" si="423">BI81</f>
        <v>0</v>
      </c>
      <c r="BK81" s="251">
        <f t="shared" ref="BK81" si="424">BJ81</f>
        <v>0</v>
      </c>
      <c r="BL81" s="251">
        <f t="shared" ref="BL81" si="425">BK81</f>
        <v>0</v>
      </c>
      <c r="BM81" s="251">
        <f t="shared" ref="BM81" si="426">BL81</f>
        <v>0</v>
      </c>
      <c r="BN81" s="251">
        <f t="shared" ref="BN81" si="427">BM81</f>
        <v>0</v>
      </c>
      <c r="BO81" s="251">
        <f t="shared" ref="BO81" si="428">BN81</f>
        <v>0</v>
      </c>
      <c r="BP81" s="252">
        <f t="shared" ref="BP81" si="429">BO81</f>
        <v>0</v>
      </c>
    </row>
    <row r="82" spans="1:68" s="52" customFormat="1">
      <c r="C82" s="52" t="s">
        <v>93</v>
      </c>
      <c r="F82" s="52" t="s">
        <v>93</v>
      </c>
      <c r="G82" s="52" t="e">
        <f>HR!#REF!</f>
        <v>#REF!</v>
      </c>
      <c r="I82" s="52">
        <f>COUNT(HR!D35:D41)+I9+I26+I50</f>
        <v>13</v>
      </c>
      <c r="J82" s="52">
        <f>COUNT(HR!E35:E41)+J9+J26+J50</f>
        <v>13</v>
      </c>
      <c r="K82" s="52">
        <f>COUNT(HR!F35:F41)+K9+K26+K50</f>
        <v>13</v>
      </c>
      <c r="L82" s="52">
        <f>COUNT(HR!G35:G41)+L9+L26+L50</f>
        <v>14</v>
      </c>
      <c r="M82" s="52">
        <f>COUNT(HR!H35:H41)+M9+M26+M50</f>
        <v>14</v>
      </c>
      <c r="N82" s="52">
        <f>COUNT(HR!I35:I41)+N9+N26+N50</f>
        <v>14</v>
      </c>
      <c r="O82" s="52">
        <f>COUNT(HR!J35:J41)+O9+O26+O50</f>
        <v>14</v>
      </c>
      <c r="P82" s="52">
        <f>COUNT(HR!K35:K41)+P9+P26+P50</f>
        <v>14</v>
      </c>
      <c r="Q82" s="52">
        <f>COUNT(HR!L35:L41)+Q9+Q26+Q50</f>
        <v>14</v>
      </c>
      <c r="R82" s="52">
        <f>COUNT(HR!M35:M41)+R9+R26+R50</f>
        <v>14</v>
      </c>
      <c r="S82" s="52">
        <f>COUNT(HR!N35:N41)+S9+S26+S50</f>
        <v>14</v>
      </c>
      <c r="T82" s="390">
        <f>COUNT(HR!O35:O41)+T9+T26+T50</f>
        <v>14</v>
      </c>
      <c r="U82" s="52">
        <f>COUNT(HR!BN35:BN41)+U9+U26+U50</f>
        <v>15</v>
      </c>
      <c r="V82" s="52">
        <f>COUNT(HR!BO35:BO41)+V9+V26+V50</f>
        <v>11</v>
      </c>
      <c r="W82" s="52">
        <f>COUNT(HR!BP35:BP41)+W9+W26+W50</f>
        <v>11</v>
      </c>
      <c r="X82" s="52">
        <f>COUNT(HR!BQ35:BQ41)+X9+X26+X50</f>
        <v>11.016457692229849</v>
      </c>
      <c r="Y82" s="52">
        <f>COUNT(HR!BR35:BR41)+Y9+Y26+Y50</f>
        <v>11.063895640753479</v>
      </c>
      <c r="Z82" s="52">
        <f>COUNT(HR!BS35:BS41)+Z9+Z26+Z50</f>
        <v>11.113725717932557</v>
      </c>
      <c r="AA82" s="52">
        <f>COUNT(HR!BT35:BT41)+AA9+AA26+AA50</f>
        <v>11.166059336536776</v>
      </c>
      <c r="AB82" s="52">
        <f>COUNT(HR!BU35:BU41)+AB9+AB26+AB50</f>
        <v>11.22101196480236</v>
      </c>
      <c r="AC82" s="52">
        <f>COUNT(HR!BV35:BV41)+AC9+AC26+AC50</f>
        <v>11.278703234206914</v>
      </c>
      <c r="AD82" s="52">
        <f>COUNT(HR!BW35:BW41)+AD9+AD26+AD50</f>
        <v>11.339257052029128</v>
      </c>
      <c r="AE82" s="52">
        <f>COUNT(HR!BX35:BX41)+AE9+AE26+AE50</f>
        <v>11.402801719186142</v>
      </c>
      <c r="AF82" s="52">
        <f>COUNT(HR!BY35:BY41)+AF9+AF26+AF50</f>
        <v>11.469470053867019</v>
      </c>
      <c r="AG82" s="52">
        <f>COUNT(HR!BZ35:BZ41)+AG9+AG26+AG50</f>
        <v>11.231589881270331</v>
      </c>
      <c r="AH82" s="52">
        <f>COUNT(HR!P35:P41)+AH9+AH26+AH50</f>
        <v>15.290400446738014</v>
      </c>
      <c r="AI82" s="52">
        <f>COUNT(HR!Q35:Q41)+AI9+AI26+AI50</f>
        <v>15.352128971000068</v>
      </c>
      <c r="AJ82" s="52">
        <f>COUNT(HR!R35:R41)+AJ9+AJ26+AJ50</f>
        <v>15.41690045160767</v>
      </c>
      <c r="AK82" s="52">
        <f>COUNT(HR!S35:S41)+AK9+AK26+AK50</f>
        <v>15.484843751765169</v>
      </c>
      <c r="AL82" s="52">
        <f>COUNT(HR!T35:T41)+AL9+AL26+AL50</f>
        <v>15.556091708924823</v>
      </c>
      <c r="AM82" s="52">
        <f>COUNT(HR!U35:U41)+AM9+AM26+AM50</f>
        <v>15.630781253166589</v>
      </c>
      <c r="AN82" s="52">
        <f>COUNT(HR!V35:V41)+AN9+AN26+AN50</f>
        <v>16.709053536163402</v>
      </c>
      <c r="AO82" s="52">
        <f>COUNT(HR!W35:W41)+AO9+AO26+AO50</f>
        <v>16.791054071533352</v>
      </c>
      <c r="AP82" s="52">
        <f>COUNT(HR!X35:X41)+AP9+AP26+AP50</f>
        <v>16.8769328873775</v>
      </c>
      <c r="AQ82" s="52">
        <f>COUNT(HR!Y35:Y41)+AQ9+AQ26+AQ50</f>
        <v>16.966844691795828</v>
      </c>
      <c r="AR82" s="390">
        <f>COUNT(HR!Z35:Z41)+AR9+AR26+AR50</f>
        <v>17.060949052164098</v>
      </c>
      <c r="AS82" s="52">
        <f>COUNT(HR!AA35:AA41)+AS9+AS26+AS50</f>
        <v>18.159410588941466</v>
      </c>
      <c r="AT82" s="52">
        <f>COUNT(HR!AB35:AB41)+AT9+AT26+AT50</f>
        <v>18.262399184762792</v>
      </c>
      <c r="AU82" s="52">
        <f>COUNT(HR!AC35:AC41)+AU9+AU26+AU50</f>
        <v>18.370090209550813</v>
      </c>
      <c r="AV82" s="52">
        <f>COUNT(HR!AD35:AD41)+AV9+AV26+AV50</f>
        <v>18.482664762362369</v>
      </c>
      <c r="AW82" s="52">
        <f>COUNT(HR!AE35:AE41)+AW9+AW26+AW50</f>
        <v>19.600309930659531</v>
      </c>
      <c r="AX82" s="52">
        <f>COUNT(HR!AF35:AF41)+AX9+AX26+AX50</f>
        <v>19.723219067671739</v>
      </c>
      <c r="AY82" s="52">
        <f>COUNT(HR!AG35:AG41)+AY9+AY26+AY50</f>
        <v>19.851592088488793</v>
      </c>
      <c r="AZ82" s="52">
        <f>COUNT(HR!AH35:AH41)+AZ9+AZ26+AZ50</f>
        <v>20.985635785497585</v>
      </c>
      <c r="BA82" s="52">
        <f>COUNT(HR!AI35:AI41)+BA9+BA26+BA50</f>
        <v>21.125564163748077</v>
      </c>
      <c r="BB82" s="52">
        <f>COUNT(HR!AJ35:AJ41)+BB9+BB26+BB50</f>
        <v>22.271598796806664</v>
      </c>
      <c r="BC82" s="52">
        <f>COUNT(HR!AK35:AK41)+BC9+BC26+BC50</f>
        <v>22.423969203628438</v>
      </c>
      <c r="BD82" s="390">
        <f>COUNT(HR!AL35:AL41)+BD9+BD26+BD50</f>
        <v>22.582913246954121</v>
      </c>
      <c r="BE82" s="52">
        <f>COUNT(HR!AM35:AM41)+BE9+BE26+BE50</f>
        <v>23.74867755371341</v>
      </c>
      <c r="BF82" s="52">
        <f>COUNT(HR!AN35:AN41)+BF9+BF26+BF50</f>
        <v>23.921517957894473</v>
      </c>
      <c r="BG82" s="52">
        <f>COUNT(HR!AO35:AO41)+BG9+BG26+BG50</f>
        <v>25.101699966319757</v>
      </c>
      <c r="BH82" s="52">
        <f>COUNT(HR!AP35:AP41)+BH9+BH26+BH50</f>
        <v>25.289499247751934</v>
      </c>
      <c r="BI82" s="52">
        <f>COUNT(HR!AQ35:AQ41)+BI9+BI26+BI50</f>
        <v>26.485202145740651</v>
      </c>
      <c r="BJ82" s="52">
        <f>COUNT(HR!AR35:AR41)+BJ9+BJ26+BJ50</f>
        <v>27.689106215611787</v>
      </c>
      <c r="BK82" s="52">
        <f>COUNT(HR!AS35:AS41)+BK9+BK26+BK50</f>
        <v>27.901520785995956</v>
      </c>
      <c r="BL82" s="52">
        <f>COUNT(HR!AT35:AT41)+BL9+BL26+BL50</f>
        <v>29.122767545292838</v>
      </c>
      <c r="BM82" s="52">
        <f>COUNT(HR!AU35:AU41)+BM9+BM26+BM50</f>
        <v>30.353181153472814</v>
      </c>
      <c r="BN82" s="52">
        <f>COUNT(HR!AV35:AV41)+BN9+BN26+BN50</f>
        <v>30.593109879627342</v>
      </c>
      <c r="BO82" s="52">
        <f>COUNT(HR!AW35:AW41)+BO9+BO26+BO50</f>
        <v>31.842916265695216</v>
      </c>
      <c r="BP82" s="390">
        <f>COUNT(HR!AX35:AX41)+BP9+BP26+BP50</f>
        <v>33.102977816813187</v>
      </c>
    </row>
    <row r="83" spans="1:68">
      <c r="A83" s="44"/>
      <c r="B83" s="45"/>
      <c r="C83" s="46" t="s">
        <v>94</v>
      </c>
      <c r="D83" s="340"/>
      <c r="E83" s="48"/>
      <c r="G83" s="40">
        <v>14</v>
      </c>
      <c r="I83" s="251">
        <f>SUM(G83:H83)</f>
        <v>14</v>
      </c>
      <c r="J83" s="251">
        <f t="shared" si="385"/>
        <v>14</v>
      </c>
      <c r="K83" s="251">
        <f t="shared" si="385"/>
        <v>14</v>
      </c>
      <c r="L83" s="251">
        <f>K83+1</f>
        <v>15</v>
      </c>
      <c r="M83" s="251">
        <f t="shared" si="385"/>
        <v>15</v>
      </c>
      <c r="N83" s="251">
        <f t="shared" si="385"/>
        <v>15</v>
      </c>
      <c r="O83" s="251">
        <f>N83+1</f>
        <v>16</v>
      </c>
      <c r="P83" s="251">
        <f t="shared" si="385"/>
        <v>16</v>
      </c>
      <c r="Q83" s="251">
        <f t="shared" si="385"/>
        <v>16</v>
      </c>
      <c r="R83" s="251">
        <f>Q83+1</f>
        <v>17</v>
      </c>
      <c r="S83" s="251">
        <f t="shared" si="385"/>
        <v>17</v>
      </c>
      <c r="T83" s="252">
        <f t="shared" si="385"/>
        <v>17</v>
      </c>
      <c r="U83" s="251">
        <f>SUM(S83:T83)</f>
        <v>34</v>
      </c>
      <c r="V83" s="251">
        <f t="shared" ref="V83:V94" si="430">U83</f>
        <v>34</v>
      </c>
      <c r="W83" s="251">
        <f t="shared" ref="W83:W94" si="431">V83</f>
        <v>34</v>
      </c>
      <c r="X83" s="251">
        <f>W83+1</f>
        <v>35</v>
      </c>
      <c r="Y83" s="251">
        <f t="shared" ref="Y83:Y94" si="432">X83</f>
        <v>35</v>
      </c>
      <c r="Z83" s="251">
        <f t="shared" ref="Z83:Z94" si="433">Y83</f>
        <v>35</v>
      </c>
      <c r="AA83" s="251">
        <f>Z83+1</f>
        <v>36</v>
      </c>
      <c r="AB83" s="251">
        <f t="shared" ref="AB83:AB94" si="434">AA83</f>
        <v>36</v>
      </c>
      <c r="AC83" s="251">
        <f t="shared" ref="AC83:AC94" si="435">AB83</f>
        <v>36</v>
      </c>
      <c r="AD83" s="251">
        <f>AC83+1</f>
        <v>37</v>
      </c>
      <c r="AE83" s="251">
        <f t="shared" ref="AE83:AE94" si="436">AD83</f>
        <v>37</v>
      </c>
      <c r="AF83" s="252">
        <f t="shared" ref="AF83:AF94" si="437">AE83</f>
        <v>37</v>
      </c>
      <c r="AG83" s="262">
        <f>SUM(AE83:AF83)</f>
        <v>74</v>
      </c>
      <c r="AH83" s="251">
        <f t="shared" ref="AH83:AH94" si="438">AG83</f>
        <v>74</v>
      </c>
      <c r="AI83" s="251">
        <f t="shared" ref="AI83:AI94" si="439">AH83</f>
        <v>74</v>
      </c>
      <c r="AJ83" s="251">
        <f>AI83+1</f>
        <v>75</v>
      </c>
      <c r="AK83" s="251">
        <f t="shared" ref="AK83:AK94" si="440">AJ83</f>
        <v>75</v>
      </c>
      <c r="AL83" s="251">
        <f t="shared" ref="AL83:AL94" si="441">AK83</f>
        <v>75</v>
      </c>
      <c r="AM83" s="251">
        <f>AL83+1</f>
        <v>76</v>
      </c>
      <c r="AN83" s="251">
        <f t="shared" ref="AN83:AN94" si="442">AM83</f>
        <v>76</v>
      </c>
      <c r="AO83" s="251">
        <f t="shared" ref="AO83:AO94" si="443">AN83</f>
        <v>76</v>
      </c>
      <c r="AP83" s="251">
        <f>AO83+1</f>
        <v>77</v>
      </c>
      <c r="AQ83" s="251">
        <f t="shared" ref="AQ83:AQ94" si="444">AP83</f>
        <v>77</v>
      </c>
      <c r="AR83" s="252">
        <f t="shared" ref="AR83:AR94" si="445">AQ83</f>
        <v>77</v>
      </c>
      <c r="AS83" s="251">
        <f>SUM(AQ83:AR83)</f>
        <v>154</v>
      </c>
      <c r="AT83" s="251">
        <f t="shared" ref="AT83:AT94" si="446">AS83</f>
        <v>154</v>
      </c>
      <c r="AU83" s="251">
        <f t="shared" ref="AU83:AU94" si="447">AT83</f>
        <v>154</v>
      </c>
      <c r="AV83" s="251">
        <f>AU83+1</f>
        <v>155</v>
      </c>
      <c r="AW83" s="251">
        <f t="shared" ref="AW83:AW94" si="448">AV83</f>
        <v>155</v>
      </c>
      <c r="AX83" s="251">
        <f t="shared" ref="AX83:AX94" si="449">AW83</f>
        <v>155</v>
      </c>
      <c r="AY83" s="251">
        <f>AX83+1</f>
        <v>156</v>
      </c>
      <c r="AZ83" s="251">
        <f t="shared" ref="AZ83:AZ94" si="450">AY83</f>
        <v>156</v>
      </c>
      <c r="BA83" s="251">
        <f t="shared" ref="BA83:BA94" si="451">AZ83</f>
        <v>156</v>
      </c>
      <c r="BB83" s="251">
        <f>BA83+1</f>
        <v>157</v>
      </c>
      <c r="BC83" s="251">
        <f t="shared" ref="BC83:BC94" si="452">BB83</f>
        <v>157</v>
      </c>
      <c r="BD83" s="252">
        <f t="shared" ref="BD83:BD94" si="453">BC83</f>
        <v>157</v>
      </c>
      <c r="BE83" s="251">
        <f>SUM(BC83:BD83)</f>
        <v>314</v>
      </c>
      <c r="BF83" s="251">
        <f t="shared" ref="BF83:BF94" si="454">BE83</f>
        <v>314</v>
      </c>
      <c r="BG83" s="251">
        <f t="shared" ref="BG83:BG94" si="455">BF83</f>
        <v>314</v>
      </c>
      <c r="BH83" s="251">
        <f>BG83+1</f>
        <v>315</v>
      </c>
      <c r="BI83" s="251">
        <f t="shared" ref="BI83:BI94" si="456">BH83</f>
        <v>315</v>
      </c>
      <c r="BJ83" s="251">
        <f t="shared" ref="BJ83:BJ94" si="457">BI83</f>
        <v>315</v>
      </c>
      <c r="BK83" s="251">
        <f>BJ83+1</f>
        <v>316</v>
      </c>
      <c r="BL83" s="251">
        <f t="shared" ref="BL83:BL94" si="458">BK83</f>
        <v>316</v>
      </c>
      <c r="BM83" s="251">
        <f t="shared" ref="BM83:BM94" si="459">BL83</f>
        <v>316</v>
      </c>
      <c r="BN83" s="251">
        <f>BM83+1</f>
        <v>317</v>
      </c>
      <c r="BO83" s="251">
        <f t="shared" ref="BO83:BO94" si="460">BN83</f>
        <v>317</v>
      </c>
      <c r="BP83" s="252">
        <f t="shared" ref="BP83:BP94" si="461">BO83</f>
        <v>317</v>
      </c>
    </row>
    <row r="84" spans="1:68">
      <c r="A84" s="44"/>
      <c r="B84" s="45"/>
      <c r="C84" s="46"/>
      <c r="D84" s="340"/>
      <c r="E84" s="48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2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2"/>
      <c r="AG84" s="262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2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2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2"/>
    </row>
    <row r="85" spans="1:68" s="97" customFormat="1">
      <c r="A85" s="350" t="str">
        <f>'Prg. Assumptions'!A30</f>
        <v>Program Marketing Model</v>
      </c>
      <c r="B85" s="358"/>
      <c r="C85" s="359"/>
      <c r="D85" s="353"/>
      <c r="E85" s="356" t="s">
        <v>238</v>
      </c>
      <c r="F85" s="97">
        <f>'Prg. Assumptions'!F30</f>
        <v>0</v>
      </c>
      <c r="G85" s="271">
        <f>'Prg. Assumptions'!G30</f>
        <v>0</v>
      </c>
      <c r="H85" s="271">
        <f>'Prg. Assumptions'!H30</f>
        <v>0</v>
      </c>
      <c r="I85" s="348">
        <f>'Contractor Model'!B24</f>
        <v>8</v>
      </c>
      <c r="J85" s="348">
        <f>'Contractor Model'!C24</f>
        <v>8.3824000000000005</v>
      </c>
      <c r="K85" s="348">
        <f>'Contractor Model'!D24</f>
        <v>8.790016102400001</v>
      </c>
      <c r="L85" s="348">
        <f>'Contractor Model'!E24</f>
        <v>9.2244218586677267</v>
      </c>
      <c r="M85" s="348">
        <f>'Contractor Model'!F24</f>
        <v>9.6872643857899394</v>
      </c>
      <c r="N85" s="348">
        <f>'Contractor Model'!G24</f>
        <v>10.180266404063699</v>
      </c>
      <c r="O85" s="348">
        <f>'Contractor Model'!H24</f>
        <v>10.705228286703797</v>
      </c>
      <c r="P85" s="348">
        <f>'Contractor Model'!I24</f>
        <v>11.264030122404236</v>
      </c>
      <c r="Q85" s="348">
        <f>'Contractor Model'!J24</f>
        <v>11.858633792363815</v>
      </c>
      <c r="R85" s="348">
        <f>'Contractor Model'!K24</f>
        <v>12.491085063681208</v>
      </c>
      <c r="S85" s="348">
        <f>'Contractor Model'!L24</f>
        <v>13.163515701442698</v>
      </c>
      <c r="T85" s="354">
        <f>'Contractor Model'!M24</f>
        <v>13.878145602265221</v>
      </c>
      <c r="U85" s="348">
        <f>'Contractor Model'!N24</f>
        <v>14.640802427106802</v>
      </c>
      <c r="V85" s="348">
        <f>'Contractor Model'!O24</f>
        <v>15.454179973028484</v>
      </c>
      <c r="W85" s="348">
        <f>'Contractor Model'!P24</f>
        <v>16.321067007803048</v>
      </c>
      <c r="X85" s="348">
        <f>'Contractor Model'!Q24</f>
        <v>17.244348126107901</v>
      </c>
      <c r="Y85" s="348">
        <f>'Contractor Model'!R24</f>
        <v>18.227004594103096</v>
      </c>
      <c r="Z85" s="348">
        <f>'Contractor Model'!S24</f>
        <v>19.272115194972702</v>
      </c>
      <c r="AA85" s="348">
        <f>'Contractor Model'!T24</f>
        <v>20.382857089151276</v>
      </c>
      <c r="AB85" s="348">
        <f>'Contractor Model'!U24</f>
        <v>21.56250670407784</v>
      </c>
      <c r="AC85" s="348">
        <f>'Contractor Model'!V24</f>
        <v>22.814440669410335</v>
      </c>
      <c r="AD85" s="348">
        <f>'Contractor Model'!W24</f>
        <v>24.142136814686012</v>
      </c>
      <c r="AE85" s="348">
        <f>'Contractor Model'!X24</f>
        <v>25.549175247421399</v>
      </c>
      <c r="AF85" s="354">
        <f>'Contractor Model'!Y24</f>
        <v>27.039239530601542</v>
      </c>
      <c r="AG85" s="355">
        <f>'Contractor Model'!Z24</f>
        <v>28.620747034243404</v>
      </c>
      <c r="AH85" s="348">
        <f>'Contractor Model'!AA24</f>
        <v>30.297832899152603</v>
      </c>
      <c r="AI85" s="348">
        <f>'Contractor Model'!AB24</f>
        <v>32.074721942842451</v>
      </c>
      <c r="AJ85" s="348">
        <f>'Contractor Model'!AC24</f>
        <v>33.955728473829772</v>
      </c>
      <c r="AK85" s="348">
        <f>'Contractor Model'!AD24</f>
        <v>35.945256397317038</v>
      </c>
      <c r="AL85" s="348">
        <f>'Contractor Model'!AE24</f>
        <v>38.047799652671507</v>
      </c>
      <c r="AM85" s="348">
        <f>'Contractor Model'!AF24</f>
        <v>40.267943023083284</v>
      </c>
      <c r="AN85" s="348">
        <f>'Contractor Model'!AG24</f>
        <v>42.61036335749322</v>
      </c>
      <c r="AO85" s="348">
        <f>'Contractor Model'!AH24</f>
        <v>45.079831244328588</v>
      </c>
      <c r="AP85" s="348">
        <f>'Contractor Model'!AI24</f>
        <v>47.68121317577463</v>
      </c>
      <c r="AQ85" s="348">
        <f>'Contractor Model'!AJ24</f>
        <v>50.419474240248832</v>
      </c>
      <c r="AR85" s="354">
        <f>'Contractor Model'!AK24</f>
        <v>53.299681379443584</v>
      </c>
      <c r="AS85" s="348">
        <f>'Contractor Model'!AL24</f>
        <v>56.327007244772894</v>
      </c>
      <c r="AT85" s="348">
        <f>'Contractor Model'!AM24</f>
        <v>59.506734686316534</v>
      </c>
      <c r="AU85" s="348">
        <f>'Contractor Model'!AN24</f>
        <v>62.844261905417305</v>
      </c>
      <c r="AV85" s="348">
        <f>'Contractor Model'!AO24</f>
        <v>66.345108299975465</v>
      </c>
      <c r="AW85" s="348">
        <f>'Contractor Model'!AP24</f>
        <v>70.014921029220602</v>
      </c>
      <c r="AX85" s="348">
        <f>'Contractor Model'!AQ24</f>
        <v>73.859482322350189</v>
      </c>
      <c r="AY85" s="348">
        <f>'Contractor Model'!AR24</f>
        <v>77.884717552932145</v>
      </c>
      <c r="AZ85" s="348">
        <f>'Contractor Model'!AS24</f>
        <v>82.096704098404587</v>
      </c>
      <c r="BA85" s="348">
        <f>'Contractor Model'!AT24</f>
        <v>86.50168100139652</v>
      </c>
      <c r="BB85" s="348">
        <f>'Contractor Model'!AU24</f>
        <v>91.106059446971614</v>
      </c>
      <c r="BC85" s="348">
        <f>'Contractor Model'!AV24</f>
        <v>95.916434067290723</v>
      </c>
      <c r="BD85" s="354">
        <f>'Contractor Model'!AW24</f>
        <v>100.93959508263039</v>
      </c>
      <c r="BE85" s="348">
        <f>'Contractor Model'!AX24</f>
        <v>106.18254128521424</v>
      </c>
      <c r="BF85" s="348">
        <f>'Contractor Model'!AY24</f>
        <v>111.652493869941</v>
      </c>
      <c r="BG85" s="348">
        <f>'Contractor Model'!AZ24</f>
        <v>117.35691111385803</v>
      </c>
      <c r="BH85" s="348">
        <f>'Contractor Model'!BA24</f>
        <v>123.30350390415934</v>
      </c>
      <c r="BI85" s="348">
        <f>'Contractor Model'!BB24</f>
        <v>129.50025211260953</v>
      </c>
      <c r="BJ85" s="348">
        <f>'Contractor Model'!BC24</f>
        <v>135.95542181263551</v>
      </c>
      <c r="BK85" s="348">
        <f>'Contractor Model'!BD24</f>
        <v>142.6775833339081</v>
      </c>
      <c r="BL85" s="348">
        <f>'Contractor Model'!BE24</f>
        <v>149.67563014807735</v>
      </c>
      <c r="BM85" s="348">
        <f>'Contractor Model'!BF24</f>
        <v>156.95879857844696</v>
      </c>
      <c r="BN85" s="348">
        <f>'Contractor Model'!BG24</f>
        <v>164.53668832579072</v>
      </c>
      <c r="BO85" s="348">
        <f>'Contractor Model'!BH24</f>
        <v>172.4192838022386</v>
      </c>
      <c r="BP85" s="354">
        <f>'Contractor Model'!BI24</f>
        <v>180.61697626520458</v>
      </c>
    </row>
    <row r="86" spans="1:68" s="363" customFormat="1">
      <c r="A86" s="360"/>
      <c r="B86" s="361"/>
      <c r="C86" s="362"/>
      <c r="D86" s="340"/>
      <c r="E86" s="331"/>
      <c r="F86" s="363">
        <f>'Prg. Assumptions'!F31</f>
        <v>0</v>
      </c>
      <c r="G86" s="364">
        <f>'Prg. Assumptions'!G31</f>
        <v>0</v>
      </c>
      <c r="H86" s="364">
        <f>'Prg. Assumptions'!H31</f>
        <v>0</v>
      </c>
      <c r="I86" s="255">
        <f>I85*'Prg. Assumptions'!$D$31</f>
        <v>200</v>
      </c>
      <c r="J86" s="255">
        <f>J85*'Prg. Assumptions'!$D$31</f>
        <v>209.56</v>
      </c>
      <c r="K86" s="255">
        <f>K85*'Prg. Assumptions'!$D$31</f>
        <v>219.75040256000003</v>
      </c>
      <c r="L86" s="255">
        <f>L85*'Prg. Assumptions'!$D$31</f>
        <v>230.61054646669317</v>
      </c>
      <c r="M86" s="255">
        <f>M85*'Prg. Assumptions'!$D$31</f>
        <v>242.18160964474848</v>
      </c>
      <c r="N86" s="255">
        <f>N85*'Prg. Assumptions'!$D$31</f>
        <v>254.50666010159247</v>
      </c>
      <c r="O86" s="255">
        <f>O85*'Prg. Assumptions'!$D$31</f>
        <v>267.63070716759489</v>
      </c>
      <c r="P86" s="255">
        <f>P85*'Prg. Assumptions'!$D$31</f>
        <v>281.60075306010589</v>
      </c>
      <c r="Q86" s="255">
        <f>Q85*'Prg. Assumptions'!$D$31</f>
        <v>296.46584480909536</v>
      </c>
      <c r="R86" s="255">
        <f>R85*'Prg. Assumptions'!$D$31</f>
        <v>312.27712659203019</v>
      </c>
      <c r="S86" s="255">
        <f>S85*'Prg. Assumptions'!$D$31</f>
        <v>329.08789253606744</v>
      </c>
      <c r="T86" s="256">
        <f>T85*'Prg. Assumptions'!$D$31</f>
        <v>346.95364005663055</v>
      </c>
      <c r="U86" s="255">
        <f>U85*'Prg. Assumptions'!$D$31</f>
        <v>366.02006067767007</v>
      </c>
      <c r="V86" s="255">
        <f>V85*'Prg. Assumptions'!$D$31</f>
        <v>386.35449932571208</v>
      </c>
      <c r="W86" s="255">
        <f>W85*'Prg. Assumptions'!$D$31</f>
        <v>408.02667519507622</v>
      </c>
      <c r="X86" s="255">
        <f>X85*'Prg. Assumptions'!$D$31</f>
        <v>431.10870315269756</v>
      </c>
      <c r="Y86" s="255">
        <f>Y85*'Prg. Assumptions'!$D$31</f>
        <v>455.67511485257739</v>
      </c>
      <c r="Z86" s="255">
        <f>Z85*'Prg. Assumptions'!$D$31</f>
        <v>481.80287987431757</v>
      </c>
      <c r="AA86" s="255">
        <f>AA85*'Prg. Assumptions'!$D$31</f>
        <v>509.57142722878189</v>
      </c>
      <c r="AB86" s="255">
        <f>AB85*'Prg. Assumptions'!$D$31</f>
        <v>539.06266760194603</v>
      </c>
      <c r="AC86" s="255">
        <f>AC85*'Prg. Assumptions'!$D$31</f>
        <v>570.36101673525832</v>
      </c>
      <c r="AD86" s="255">
        <f>AD85*'Prg. Assumptions'!$D$31</f>
        <v>603.55342036715024</v>
      </c>
      <c r="AE86" s="255">
        <f>AE85*'Prg. Assumptions'!$D$31</f>
        <v>638.72938118553498</v>
      </c>
      <c r="AF86" s="256">
        <f>AF85*'Prg. Assumptions'!$D$31</f>
        <v>675.98098826503849</v>
      </c>
      <c r="AG86" s="264">
        <f>AG85*'Prg. Assumptions'!$D$31</f>
        <v>715.51867585608511</v>
      </c>
      <c r="AH86" s="255">
        <f>AH85*'Prg. Assumptions'!$D$31</f>
        <v>757.4458224788151</v>
      </c>
      <c r="AI86" s="255">
        <f>AI85*'Prg. Assumptions'!$D$31</f>
        <v>801.86804857106131</v>
      </c>
      <c r="AJ86" s="255">
        <f>AJ85*'Prg. Assumptions'!$D$31</f>
        <v>848.8932118457443</v>
      </c>
      <c r="AK86" s="255">
        <f>AK85*'Prg. Assumptions'!$D$31</f>
        <v>898.63140993292598</v>
      </c>
      <c r="AL86" s="255">
        <f>AL85*'Prg. Assumptions'!$D$31</f>
        <v>951.19499131678765</v>
      </c>
      <c r="AM86" s="255">
        <f>AM85*'Prg. Assumptions'!$D$31</f>
        <v>1006.6985755770821</v>
      </c>
      <c r="AN86" s="255">
        <f>AN85*'Prg. Assumptions'!$D$31</f>
        <v>1065.2590839373306</v>
      </c>
      <c r="AO86" s="255">
        <f>AO85*'Prg. Assumptions'!$D$31</f>
        <v>1126.9957811082147</v>
      </c>
      <c r="AP86" s="255">
        <f>AP85*'Prg. Assumptions'!$D$31</f>
        <v>1192.0303293943657</v>
      </c>
      <c r="AQ86" s="255">
        <f>AQ85*'Prg. Assumptions'!$D$31</f>
        <v>1260.4868560062207</v>
      </c>
      <c r="AR86" s="256">
        <f>AR85*'Prg. Assumptions'!$D$31</f>
        <v>1332.4920344860896</v>
      </c>
      <c r="AS86" s="255">
        <f>AS85*'Prg. Assumptions'!$D$31</f>
        <v>1408.1751811193224</v>
      </c>
      <c r="AT86" s="255">
        <f>AT85*'Prg. Assumptions'!$D$31</f>
        <v>1487.6683671579133</v>
      </c>
      <c r="AU86" s="255">
        <f>AU85*'Prg. Assumptions'!$D$31</f>
        <v>1571.1065476354327</v>
      </c>
      <c r="AV86" s="255">
        <f>AV85*'Prg. Assumptions'!$D$31</f>
        <v>1658.6277074993866</v>
      </c>
      <c r="AW86" s="255">
        <f>AW85*'Prg. Assumptions'!$D$31</f>
        <v>1750.3730257305151</v>
      </c>
      <c r="AX86" s="255">
        <f>AX85*'Prg. Assumptions'!$D$31</f>
        <v>1846.4870580587547</v>
      </c>
      <c r="AY86" s="255">
        <f>AY85*'Prg. Assumptions'!$D$31</f>
        <v>1947.1179388233036</v>
      </c>
      <c r="AZ86" s="255">
        <f>AZ85*'Prg. Assumptions'!$D$31</f>
        <v>2052.4176024601147</v>
      </c>
      <c r="BA86" s="255">
        <f>BA85*'Prg. Assumptions'!$D$31</f>
        <v>2162.542025034913</v>
      </c>
      <c r="BB86" s="255">
        <f>BB85*'Prg. Assumptions'!$D$31</f>
        <v>2277.6514861742903</v>
      </c>
      <c r="BC86" s="255">
        <f>BC85*'Prg. Assumptions'!$D$31</f>
        <v>2397.910851682268</v>
      </c>
      <c r="BD86" s="256">
        <f>BD85*'Prg. Assumptions'!$D$31</f>
        <v>2523.4898770657596</v>
      </c>
      <c r="BE86" s="255">
        <f>BE85*'Prg. Assumptions'!$D$31</f>
        <v>2654.5635321303562</v>
      </c>
      <c r="BF86" s="255">
        <f>BF85*'Prg. Assumptions'!$D$31</f>
        <v>2791.3123467485248</v>
      </c>
      <c r="BG86" s="255">
        <f>BG85*'Prg. Assumptions'!$D$31</f>
        <v>2933.922777846451</v>
      </c>
      <c r="BH86" s="255">
        <f>BH85*'Prg. Assumptions'!$D$31</f>
        <v>3082.5875976039833</v>
      </c>
      <c r="BI86" s="255">
        <f>BI85*'Prg. Assumptions'!$D$31</f>
        <v>3237.5063028152381</v>
      </c>
      <c r="BJ86" s="255">
        <f>BJ85*'Prg. Assumptions'!$D$31</f>
        <v>3398.8855453158876</v>
      </c>
      <c r="BK86" s="255">
        <f>BK85*'Prg. Assumptions'!$D$31</f>
        <v>3566.9395833477024</v>
      </c>
      <c r="BL86" s="255">
        <f>BL85*'Prg. Assumptions'!$D$31</f>
        <v>3741.8907537019336</v>
      </c>
      <c r="BM86" s="255">
        <f>BM85*'Prg. Assumptions'!$D$31</f>
        <v>3923.9699644611742</v>
      </c>
      <c r="BN86" s="255">
        <f>BN85*'Prg. Assumptions'!$D$31</f>
        <v>4113.4172081447678</v>
      </c>
      <c r="BO86" s="255">
        <f>BO85*'Prg. Assumptions'!$D$31</f>
        <v>4310.4820950559651</v>
      </c>
      <c r="BP86" s="256">
        <f>BP85*'Prg. Assumptions'!$D$31</f>
        <v>4515.4244066301144</v>
      </c>
    </row>
    <row r="87" spans="1:68" s="363" customFormat="1">
      <c r="A87" s="360"/>
      <c r="B87" s="490"/>
      <c r="C87" s="362"/>
      <c r="D87" s="340"/>
      <c r="E87" s="331"/>
      <c r="F87" s="363">
        <f>'Prg. Assumptions'!F32</f>
        <v>0</v>
      </c>
      <c r="G87" s="364">
        <f>'Prg. Assumptions'!G32</f>
        <v>0</v>
      </c>
      <c r="H87" s="364">
        <f>'Prg. Assumptions'!H32</f>
        <v>0</v>
      </c>
      <c r="I87" s="349">
        <f>I85*'Prg. Assumptions'!$B$32*'Prg. Assumptions'!$D$32</f>
        <v>750</v>
      </c>
      <c r="J87" s="255">
        <f>J85*'Prg. Assumptions'!$B$32*'Prg. Assumptions'!$D$32</f>
        <v>785.85</v>
      </c>
      <c r="K87" s="255">
        <f>K85*'Prg. Assumptions'!$B$32*'Prg. Assumptions'!$D$32</f>
        <v>824.06400960000008</v>
      </c>
      <c r="L87" s="255">
        <f>L85*'Prg. Assumptions'!$B$32*'Prg. Assumptions'!$D$32</f>
        <v>864.78954925009941</v>
      </c>
      <c r="M87" s="255">
        <f>M85*'Prg. Assumptions'!$B$32*'Prg. Assumptions'!$D$32</f>
        <v>908.18103616780684</v>
      </c>
      <c r="N87" s="255">
        <f>N85*'Prg. Assumptions'!$B$32*'Prg. Assumptions'!$D$32</f>
        <v>954.3999753809718</v>
      </c>
      <c r="O87" s="255">
        <f>O85*'Prg. Assumptions'!$B$32*'Prg. Assumptions'!$D$32</f>
        <v>1003.6151518784809</v>
      </c>
      <c r="P87" s="255">
        <f>P85*'Prg. Assumptions'!$B$32*'Prg. Assumptions'!$D$32</f>
        <v>1056.0028239753972</v>
      </c>
      <c r="Q87" s="255">
        <f>Q85*'Prg. Assumptions'!$B$32*'Prg. Assumptions'!$D$32</f>
        <v>1111.7469180341077</v>
      </c>
      <c r="R87" s="255">
        <f>R85*'Prg. Assumptions'!$B$32*'Prg. Assumptions'!$D$32</f>
        <v>1171.0392247201132</v>
      </c>
      <c r="S87" s="255">
        <f>S85*'Prg. Assumptions'!$B$32*'Prg. Assumptions'!$D$32</f>
        <v>1234.0795970102529</v>
      </c>
      <c r="T87" s="256">
        <f>T85*'Prg. Assumptions'!$B$32*'Prg. Assumptions'!$D$32</f>
        <v>1301.0761502123644</v>
      </c>
      <c r="U87" s="255">
        <f>U85*'Prg. Assumptions'!$B$32*'Prg. Assumptions'!$D$32</f>
        <v>1372.5752275412626</v>
      </c>
      <c r="V87" s="255">
        <f>V85*'Prg. Assumptions'!$B$32*'Prg. Assumptions'!$D$32</f>
        <v>1448.8293724714204</v>
      </c>
      <c r="W87" s="255">
        <f>W85*'Prg. Assumptions'!$B$32*'Prg. Assumptions'!$D$32</f>
        <v>1530.1000319815357</v>
      </c>
      <c r="X87" s="255">
        <f>X85*'Prg. Assumptions'!$B$32*'Prg. Assumptions'!$D$32</f>
        <v>1616.6576368226158</v>
      </c>
      <c r="Y87" s="255">
        <f>Y85*'Prg. Assumptions'!$B$32*'Prg. Assumptions'!$D$32</f>
        <v>1708.7816806971653</v>
      </c>
      <c r="Z87" s="255">
        <f>Z85*'Prg. Assumptions'!$B$32*'Prg. Assumptions'!$D$32</f>
        <v>1806.7607995286908</v>
      </c>
      <c r="AA87" s="255">
        <f>AA85*'Prg. Assumptions'!$B$32*'Prg. Assumptions'!$D$32</f>
        <v>1910.8928521079322</v>
      </c>
      <c r="AB87" s="255">
        <f>AB85*'Prg. Assumptions'!$B$32*'Prg. Assumptions'!$D$32</f>
        <v>2021.4850035072975</v>
      </c>
      <c r="AC87" s="255">
        <f>AC85*'Prg. Assumptions'!$B$32*'Prg. Assumptions'!$D$32</f>
        <v>2138.8538127572187</v>
      </c>
      <c r="AD87" s="255">
        <f>AD85*'Prg. Assumptions'!$B$32*'Prg. Assumptions'!$D$32</f>
        <v>2263.3253263768138</v>
      </c>
      <c r="AE87" s="255">
        <f>AE85*'Prg. Assumptions'!$B$32*'Prg. Assumptions'!$D$32</f>
        <v>2395.2351794457563</v>
      </c>
      <c r="AF87" s="256">
        <f>AF85*'Prg. Assumptions'!$B$32*'Prg. Assumptions'!$D$32</f>
        <v>2534.9287059938947</v>
      </c>
      <c r="AG87" s="264">
        <f>AG85*'Prg. Assumptions'!$B$32*'Prg. Assumptions'!$D$32</f>
        <v>2683.1950344603192</v>
      </c>
      <c r="AH87" s="255">
        <f>AH85*'Prg. Assumptions'!$B$32*'Prg. Assumptions'!$D$32</f>
        <v>2840.4218342955564</v>
      </c>
      <c r="AI87" s="255">
        <f>AI85*'Prg. Assumptions'!$B$32*'Prg. Assumptions'!$D$32</f>
        <v>3007.00518214148</v>
      </c>
      <c r="AJ87" s="255">
        <f>AJ85*'Prg. Assumptions'!$B$32*'Prg. Assumptions'!$D$32</f>
        <v>3183.3495444215409</v>
      </c>
      <c r="AK87" s="255">
        <f>AK85*'Prg. Assumptions'!$B$32*'Prg. Assumptions'!$D$32</f>
        <v>3369.8677872484723</v>
      </c>
      <c r="AL87" s="255">
        <f>AL85*'Prg. Assumptions'!$B$32*'Prg. Assumptions'!$D$32</f>
        <v>3566.981217437954</v>
      </c>
      <c r="AM87" s="255">
        <f>AM85*'Prg. Assumptions'!$B$32*'Prg. Assumptions'!$D$32</f>
        <v>3775.119658414058</v>
      </c>
      <c r="AN87" s="255">
        <f>AN85*'Prg. Assumptions'!$B$32*'Prg. Assumptions'!$D$32</f>
        <v>3994.7215647649896</v>
      </c>
      <c r="AO87" s="255">
        <f>AO85*'Prg. Assumptions'!$B$32*'Prg. Assumptions'!$D$32</f>
        <v>4226.2341791558056</v>
      </c>
      <c r="AP87" s="255">
        <f>AP85*'Prg. Assumptions'!$B$32*'Prg. Assumptions'!$D$32</f>
        <v>4470.1137352288715</v>
      </c>
      <c r="AQ87" s="255">
        <f>AQ85*'Prg. Assumptions'!$B$32*'Prg. Assumptions'!$D$32</f>
        <v>4726.8257100233277</v>
      </c>
      <c r="AR87" s="256">
        <f>AR85*'Prg. Assumptions'!$B$32*'Prg. Assumptions'!$D$32</f>
        <v>4996.8451293228363</v>
      </c>
      <c r="AS87" s="255">
        <f>AS85*'Prg. Assumptions'!$B$32*'Prg. Assumptions'!$D$32</f>
        <v>5280.6569291974583</v>
      </c>
      <c r="AT87" s="255">
        <f>AT85*'Prg. Assumptions'!$B$32*'Prg. Assumptions'!$D$32</f>
        <v>5578.7563768421751</v>
      </c>
      <c r="AU87" s="255">
        <f>AU85*'Prg. Assumptions'!$B$32*'Prg. Assumptions'!$D$32</f>
        <v>5891.6495536328721</v>
      </c>
      <c r="AV87" s="255">
        <f>AV85*'Prg. Assumptions'!$B$32*'Prg. Assumptions'!$D$32</f>
        <v>6219.8539031227001</v>
      </c>
      <c r="AW87" s="255">
        <f>AW85*'Prg. Assumptions'!$B$32*'Prg. Assumptions'!$D$32</f>
        <v>6563.8988464894319</v>
      </c>
      <c r="AX87" s="255">
        <f>AX85*'Prg. Assumptions'!$B$32*'Prg. Assumptions'!$D$32</f>
        <v>6924.3264677203306</v>
      </c>
      <c r="AY87" s="255">
        <f>AY85*'Prg. Assumptions'!$B$32*'Prg. Assumptions'!$D$32</f>
        <v>7301.6922705873885</v>
      </c>
      <c r="AZ87" s="255">
        <f>AZ85*'Prg. Assumptions'!$B$32*'Prg. Assumptions'!$D$32</f>
        <v>7696.5660092254302</v>
      </c>
      <c r="BA87" s="255">
        <f>BA85*'Prg. Assumptions'!$B$32*'Prg. Assumptions'!$D$32</f>
        <v>8109.5325938809237</v>
      </c>
      <c r="BB87" s="255">
        <f>BB85*'Prg. Assumptions'!$B$32*'Prg. Assumptions'!$D$32</f>
        <v>8541.1930731535886</v>
      </c>
      <c r="BC87" s="255">
        <f>BC85*'Prg. Assumptions'!$B$32*'Prg. Assumptions'!$D$32</f>
        <v>8992.1656938085052</v>
      </c>
      <c r="BD87" s="256">
        <f>BD85*'Prg. Assumptions'!$B$32*'Prg. Assumptions'!$D$32</f>
        <v>9463.0870389965985</v>
      </c>
      <c r="BE87" s="255">
        <f>BE85*'Prg. Assumptions'!$B$32*'Prg. Assumptions'!$D$32</f>
        <v>9954.6132454888357</v>
      </c>
      <c r="BF87" s="255">
        <f>BF85*'Prg. Assumptions'!$B$32*'Prg. Assumptions'!$D$32</f>
        <v>10467.421300306969</v>
      </c>
      <c r="BG87" s="255">
        <f>BG85*'Prg. Assumptions'!$B$32*'Prg. Assumptions'!$D$32</f>
        <v>11002.21041692419</v>
      </c>
      <c r="BH87" s="255">
        <f>BH85*'Prg. Assumptions'!$B$32*'Prg. Assumptions'!$D$32</f>
        <v>11559.703491014938</v>
      </c>
      <c r="BI87" s="255">
        <f>BI85*'Prg. Assumptions'!$B$32*'Prg. Assumptions'!$D$32</f>
        <v>12140.648635557143</v>
      </c>
      <c r="BJ87" s="255">
        <f>BJ85*'Prg. Assumptions'!$B$32*'Prg. Assumptions'!$D$32</f>
        <v>12745.820794934578</v>
      </c>
      <c r="BK87" s="255">
        <f>BK85*'Prg. Assumptions'!$B$32*'Prg. Assumptions'!$D$32</f>
        <v>13376.023437553884</v>
      </c>
      <c r="BL87" s="255">
        <f>BL85*'Prg. Assumptions'!$B$32*'Prg. Assumptions'!$D$32</f>
        <v>14032.090326382251</v>
      </c>
      <c r="BM87" s="255">
        <f>BM85*'Prg. Assumptions'!$B$32*'Prg. Assumptions'!$D$32</f>
        <v>14714.887366729403</v>
      </c>
      <c r="BN87" s="255">
        <f>BN85*'Prg. Assumptions'!$B$32*'Prg. Assumptions'!$D$32</f>
        <v>15425.314530542881</v>
      </c>
      <c r="BO87" s="255">
        <f>BO85*'Prg. Assumptions'!$B$32*'Prg. Assumptions'!$D$32</f>
        <v>16164.307856459869</v>
      </c>
      <c r="BP87" s="256">
        <f>BP85*'Prg. Assumptions'!$B$32*'Prg. Assumptions'!$D$32</f>
        <v>16932.841524862928</v>
      </c>
    </row>
    <row r="88" spans="1:68" s="363" customFormat="1">
      <c r="A88" s="360"/>
      <c r="B88" s="490"/>
      <c r="C88" s="362"/>
      <c r="D88" s="340"/>
      <c r="E88" s="331"/>
      <c r="F88" s="363">
        <f>'Prg. Assumptions'!F33</f>
        <v>0</v>
      </c>
      <c r="G88" s="364">
        <f>'Prg. Assumptions'!G33</f>
        <v>0</v>
      </c>
      <c r="H88" s="364">
        <f>'Prg. Assumptions'!H33</f>
        <v>0</v>
      </c>
      <c r="I88" s="349">
        <f>I85*'Prg. Assumptions'!$B$33*'Prg. Assumptions'!$D$33</f>
        <v>800</v>
      </c>
      <c r="J88" s="255">
        <f>J85*'Prg. Assumptions'!$B$33*'Prg. Assumptions'!$D$33</f>
        <v>838.24</v>
      </c>
      <c r="K88" s="255">
        <f>K85*'Prg. Assumptions'!$B$33*'Prg. Assumptions'!$D$33</f>
        <v>879.0016102400001</v>
      </c>
      <c r="L88" s="255">
        <f>L85*'Prg. Assumptions'!$B$33*'Prg. Assumptions'!$D$33</f>
        <v>922.44218586677266</v>
      </c>
      <c r="M88" s="255">
        <f>M85*'Prg. Assumptions'!$B$33*'Prg. Assumptions'!$D$33</f>
        <v>968.72643857899391</v>
      </c>
      <c r="N88" s="255">
        <f>N85*'Prg. Assumptions'!$B$33*'Prg. Assumptions'!$D$33</f>
        <v>1018.0266404063699</v>
      </c>
      <c r="O88" s="255">
        <f>O85*'Prg. Assumptions'!$B$33*'Prg. Assumptions'!$D$33</f>
        <v>1070.5228286703796</v>
      </c>
      <c r="P88" s="255">
        <f>P85*'Prg. Assumptions'!$B$33*'Prg. Assumptions'!$D$33</f>
        <v>1126.4030122404235</v>
      </c>
      <c r="Q88" s="255">
        <f>Q85*'Prg. Assumptions'!$B$33*'Prg. Assumptions'!$D$33</f>
        <v>1185.8633792363814</v>
      </c>
      <c r="R88" s="255">
        <f>R85*'Prg. Assumptions'!$B$33*'Prg. Assumptions'!$D$33</f>
        <v>1249.1085063681207</v>
      </c>
      <c r="S88" s="255">
        <f>S85*'Prg. Assumptions'!$B$33*'Prg. Assumptions'!$D$33</f>
        <v>1316.3515701442698</v>
      </c>
      <c r="T88" s="256">
        <f>T85*'Prg. Assumptions'!$B$33*'Prg. Assumptions'!$D$33</f>
        <v>1387.8145602265222</v>
      </c>
      <c r="U88" s="255">
        <f>U85*'Prg. Assumptions'!$B$33*'Prg. Assumptions'!$D$33</f>
        <v>1464.0802427106803</v>
      </c>
      <c r="V88" s="255">
        <f>V85*'Prg. Assumptions'!$B$33*'Prg. Assumptions'!$D$33</f>
        <v>1545.4179973028483</v>
      </c>
      <c r="W88" s="255">
        <f>W85*'Prg. Assumptions'!$B$33*'Prg. Assumptions'!$D$33</f>
        <v>1632.1067007803049</v>
      </c>
      <c r="X88" s="255">
        <f>X85*'Prg. Assumptions'!$B$33*'Prg. Assumptions'!$D$33</f>
        <v>1724.4348126107902</v>
      </c>
      <c r="Y88" s="255">
        <f>Y85*'Prg. Assumptions'!$B$33*'Prg. Assumptions'!$D$33</f>
        <v>1822.7004594103096</v>
      </c>
      <c r="Z88" s="255">
        <f>Z85*'Prg. Assumptions'!$B$33*'Prg. Assumptions'!$D$33</f>
        <v>1927.2115194972703</v>
      </c>
      <c r="AA88" s="255">
        <f>AA85*'Prg. Assumptions'!$B$33*'Prg. Assumptions'!$D$33</f>
        <v>2038.2857089151275</v>
      </c>
      <c r="AB88" s="255">
        <f>AB85*'Prg. Assumptions'!$B$33*'Prg. Assumptions'!$D$33</f>
        <v>2156.2506704077841</v>
      </c>
      <c r="AC88" s="255">
        <f>AC85*'Prg. Assumptions'!$B$33*'Prg. Assumptions'!$D$33</f>
        <v>2281.4440669410333</v>
      </c>
      <c r="AD88" s="255">
        <f>AD85*'Prg. Assumptions'!$B$33*'Prg. Assumptions'!$D$33</f>
        <v>2414.213681468601</v>
      </c>
      <c r="AE88" s="255">
        <f>AE85*'Prg. Assumptions'!$B$33*'Prg. Assumptions'!$D$33</f>
        <v>2554.9175247421399</v>
      </c>
      <c r="AF88" s="256">
        <f>AF85*'Prg. Assumptions'!$B$33*'Prg. Assumptions'!$D$33</f>
        <v>2703.923953060154</v>
      </c>
      <c r="AG88" s="264">
        <f>AG85*'Prg. Assumptions'!$B$33*'Prg. Assumptions'!$D$33</f>
        <v>2862.0747034243404</v>
      </c>
      <c r="AH88" s="255">
        <f>AH85*'Prg. Assumptions'!$B$33*'Prg. Assumptions'!$D$33</f>
        <v>3029.7832899152604</v>
      </c>
      <c r="AI88" s="255">
        <f>AI85*'Prg. Assumptions'!$B$33*'Prg. Assumptions'!$D$33</f>
        <v>3207.4721942842452</v>
      </c>
      <c r="AJ88" s="255">
        <f>AJ85*'Prg. Assumptions'!$B$33*'Prg. Assumptions'!$D$33</f>
        <v>3395.5728473829772</v>
      </c>
      <c r="AK88" s="255">
        <f>AK85*'Prg. Assumptions'!$B$33*'Prg. Assumptions'!$D$33</f>
        <v>3594.5256397317039</v>
      </c>
      <c r="AL88" s="255">
        <f>AL85*'Prg. Assumptions'!$B$33*'Prg. Assumptions'!$D$33</f>
        <v>3804.7799652671506</v>
      </c>
      <c r="AM88" s="255">
        <f>AM85*'Prg. Assumptions'!$B$33*'Prg. Assumptions'!$D$33</f>
        <v>4026.7943023083285</v>
      </c>
      <c r="AN88" s="255">
        <f>AN85*'Prg. Assumptions'!$B$33*'Prg. Assumptions'!$D$33</f>
        <v>4261.0363357493225</v>
      </c>
      <c r="AO88" s="255">
        <f>AO85*'Prg. Assumptions'!$B$33*'Prg. Assumptions'!$D$33</f>
        <v>4507.9831244328589</v>
      </c>
      <c r="AP88" s="255">
        <f>AP85*'Prg. Assumptions'!$B$33*'Prg. Assumptions'!$D$33</f>
        <v>4768.1213175774628</v>
      </c>
      <c r="AQ88" s="255">
        <f>AQ85*'Prg. Assumptions'!$B$33*'Prg. Assumptions'!$D$33</f>
        <v>5041.9474240248828</v>
      </c>
      <c r="AR88" s="256">
        <f>AR85*'Prg. Assumptions'!$B$33*'Prg. Assumptions'!$D$33</f>
        <v>5329.9681379443582</v>
      </c>
      <c r="AS88" s="255">
        <f>AS85*'Prg. Assumptions'!$B$33*'Prg. Assumptions'!$D$33</f>
        <v>5632.7007244772894</v>
      </c>
      <c r="AT88" s="255">
        <f>AT85*'Prg. Assumptions'!$B$33*'Prg. Assumptions'!$D$33</f>
        <v>5950.6734686316531</v>
      </c>
      <c r="AU88" s="255">
        <f>AU85*'Prg. Assumptions'!$B$33*'Prg. Assumptions'!$D$33</f>
        <v>6284.4261905417306</v>
      </c>
      <c r="AV88" s="255">
        <f>AV85*'Prg. Assumptions'!$B$33*'Prg. Assumptions'!$D$33</f>
        <v>6634.5108299975464</v>
      </c>
      <c r="AW88" s="255">
        <f>AW85*'Prg. Assumptions'!$B$33*'Prg. Assumptions'!$D$33</f>
        <v>7001.4921029220604</v>
      </c>
      <c r="AX88" s="255">
        <f>AX85*'Prg. Assumptions'!$B$33*'Prg. Assumptions'!$D$33</f>
        <v>7385.9482322350186</v>
      </c>
      <c r="AY88" s="255">
        <f>AY85*'Prg. Assumptions'!$B$33*'Prg. Assumptions'!$D$33</f>
        <v>7788.4717552932143</v>
      </c>
      <c r="AZ88" s="255">
        <f>AZ85*'Prg. Assumptions'!$B$33*'Prg. Assumptions'!$D$33</f>
        <v>8209.6704098404589</v>
      </c>
      <c r="BA88" s="255">
        <f>BA85*'Prg. Assumptions'!$B$33*'Prg. Assumptions'!$D$33</f>
        <v>8650.1681001396519</v>
      </c>
      <c r="BB88" s="255">
        <f>BB85*'Prg. Assumptions'!$B$33*'Prg. Assumptions'!$D$33</f>
        <v>9110.6059446971612</v>
      </c>
      <c r="BC88" s="255">
        <f>BC85*'Prg. Assumptions'!$B$33*'Prg. Assumptions'!$D$33</f>
        <v>9591.643406729072</v>
      </c>
      <c r="BD88" s="256">
        <f>BD85*'Prg. Assumptions'!$B$33*'Prg. Assumptions'!$D$33</f>
        <v>10093.959508263039</v>
      </c>
      <c r="BE88" s="255">
        <f>BE85*'Prg. Assumptions'!$B$33*'Prg. Assumptions'!$D$33</f>
        <v>10618.254128521425</v>
      </c>
      <c r="BF88" s="255">
        <f>BF85*'Prg. Assumptions'!$B$33*'Prg. Assumptions'!$D$33</f>
        <v>11165.249386994099</v>
      </c>
      <c r="BG88" s="255">
        <f>BG85*'Prg. Assumptions'!$B$33*'Prg. Assumptions'!$D$33</f>
        <v>11735.691111385804</v>
      </c>
      <c r="BH88" s="255">
        <f>BH85*'Prg. Assumptions'!$B$33*'Prg. Assumptions'!$D$33</f>
        <v>12330.350390415933</v>
      </c>
      <c r="BI88" s="255">
        <f>BI85*'Prg. Assumptions'!$B$33*'Prg. Assumptions'!$D$33</f>
        <v>12950.025211260952</v>
      </c>
      <c r="BJ88" s="255">
        <f>BJ85*'Prg. Assumptions'!$B$33*'Prg. Assumptions'!$D$33</f>
        <v>13595.54218126355</v>
      </c>
      <c r="BK88" s="255">
        <f>BK85*'Prg. Assumptions'!$B$33*'Prg. Assumptions'!$D$33</f>
        <v>14267.75833339081</v>
      </c>
      <c r="BL88" s="255">
        <f>BL85*'Prg. Assumptions'!$B$33*'Prg. Assumptions'!$D$33</f>
        <v>14967.563014807734</v>
      </c>
      <c r="BM88" s="255">
        <f>BM85*'Prg. Assumptions'!$B$33*'Prg. Assumptions'!$D$33</f>
        <v>15695.879857844697</v>
      </c>
      <c r="BN88" s="255">
        <f>BN85*'Prg. Assumptions'!$B$33*'Prg. Assumptions'!$D$33</f>
        <v>16453.668832579071</v>
      </c>
      <c r="BO88" s="255">
        <f>BO85*'Prg. Assumptions'!$B$33*'Prg. Assumptions'!$D$33</f>
        <v>17241.928380223861</v>
      </c>
      <c r="BP88" s="256">
        <f>BP85*'Prg. Assumptions'!$B$33*'Prg. Assumptions'!$D$33</f>
        <v>18061.697626520458</v>
      </c>
    </row>
    <row r="89" spans="1:68" s="363" customFormat="1">
      <c r="A89" s="360"/>
      <c r="B89" s="490"/>
      <c r="C89" s="362"/>
      <c r="D89" s="340"/>
      <c r="E89" s="331"/>
      <c r="F89" s="363">
        <f>'Prg. Assumptions'!F34</f>
        <v>0</v>
      </c>
      <c r="G89" s="364">
        <f>'Prg. Assumptions'!G34</f>
        <v>0</v>
      </c>
      <c r="H89" s="364">
        <f>'Prg. Assumptions'!H34</f>
        <v>0</v>
      </c>
      <c r="I89" s="349">
        <f>I85*'Prg. Assumptions'!$B$34*'Prg. Assumptions'!$D$34</f>
        <v>100</v>
      </c>
      <c r="J89" s="255">
        <f>J85*'Prg. Assumptions'!$B$34*'Prg. Assumptions'!$D$34</f>
        <v>104.78</v>
      </c>
      <c r="K89" s="255">
        <f>K85*'Prg. Assumptions'!$B$34*'Prg. Assumptions'!$D$34</f>
        <v>109.87520128000001</v>
      </c>
      <c r="L89" s="255">
        <f>L85*'Prg. Assumptions'!$B$34*'Prg. Assumptions'!$D$34</f>
        <v>115.30527323334658</v>
      </c>
      <c r="M89" s="255">
        <f>M85*'Prg. Assumptions'!$B$34*'Prg. Assumptions'!$D$34</f>
        <v>121.09080482237424</v>
      </c>
      <c r="N89" s="255">
        <f>N85*'Prg. Assumptions'!$B$34*'Prg. Assumptions'!$D$34</f>
        <v>127.25333005079624</v>
      </c>
      <c r="O89" s="255">
        <f>O85*'Prg. Assumptions'!$B$34*'Prg. Assumptions'!$D$34</f>
        <v>133.81535358379745</v>
      </c>
      <c r="P89" s="255">
        <f>P85*'Prg. Assumptions'!$B$34*'Prg. Assumptions'!$D$34</f>
        <v>140.80037653005294</v>
      </c>
      <c r="Q89" s="255">
        <f>Q85*'Prg. Assumptions'!$B$34*'Prg. Assumptions'!$D$34</f>
        <v>148.23292240454768</v>
      </c>
      <c r="R89" s="255">
        <f>R85*'Prg. Assumptions'!$B$34*'Prg. Assumptions'!$D$34</f>
        <v>156.13856329601509</v>
      </c>
      <c r="S89" s="255">
        <f>S85*'Prg. Assumptions'!$B$34*'Prg. Assumptions'!$D$34</f>
        <v>164.54394626803372</v>
      </c>
      <c r="T89" s="256">
        <f>T85*'Prg. Assumptions'!$B$34*'Prg. Assumptions'!$D$34</f>
        <v>173.47682002831527</v>
      </c>
      <c r="U89" s="255">
        <f>U85*'Prg. Assumptions'!$B$34*'Prg. Assumptions'!$D$34</f>
        <v>183.01003033883504</v>
      </c>
      <c r="V89" s="255">
        <f>V85*'Prg. Assumptions'!$B$34*'Prg. Assumptions'!$D$34</f>
        <v>193.17724966285604</v>
      </c>
      <c r="W89" s="255">
        <f>W85*'Prg. Assumptions'!$B$34*'Prg. Assumptions'!$D$34</f>
        <v>204.01333759753811</v>
      </c>
      <c r="X89" s="255">
        <f>X85*'Prg. Assumptions'!$B$34*'Prg. Assumptions'!$D$34</f>
        <v>215.55435157634878</v>
      </c>
      <c r="Y89" s="255">
        <f>Y85*'Prg. Assumptions'!$B$34*'Prg. Assumptions'!$D$34</f>
        <v>227.8375574262887</v>
      </c>
      <c r="Z89" s="255">
        <f>Z85*'Prg. Assumptions'!$B$34*'Prg. Assumptions'!$D$34</f>
        <v>240.90143993715878</v>
      </c>
      <c r="AA89" s="255">
        <f>AA85*'Prg. Assumptions'!$B$34*'Prg. Assumptions'!$D$34</f>
        <v>254.78571361439094</v>
      </c>
      <c r="AB89" s="255">
        <f>AB85*'Prg. Assumptions'!$B$34*'Prg. Assumptions'!$D$34</f>
        <v>269.53133380097302</v>
      </c>
      <c r="AC89" s="255">
        <f>AC85*'Prg. Assumptions'!$B$34*'Prg. Assumptions'!$D$34</f>
        <v>285.18050836762916</v>
      </c>
      <c r="AD89" s="255">
        <f>AD85*'Prg. Assumptions'!$B$34*'Prg. Assumptions'!$D$34</f>
        <v>301.77671018357512</v>
      </c>
      <c r="AE89" s="255">
        <f>AE85*'Prg. Assumptions'!$B$34*'Prg. Assumptions'!$D$34</f>
        <v>319.36469059276749</v>
      </c>
      <c r="AF89" s="256">
        <f>AF85*'Prg. Assumptions'!$B$34*'Prg. Assumptions'!$D$34</f>
        <v>337.99049413251925</v>
      </c>
      <c r="AG89" s="264">
        <f>AG85*'Prg. Assumptions'!$B$34*'Prg. Assumptions'!$D$34</f>
        <v>357.75933792804256</v>
      </c>
      <c r="AH89" s="255">
        <f>AH85*'Prg. Assumptions'!$B$34*'Prg. Assumptions'!$D$34</f>
        <v>378.72291123940755</v>
      </c>
      <c r="AI89" s="255">
        <f>AI85*'Prg. Assumptions'!$B$34*'Prg. Assumptions'!$D$34</f>
        <v>400.93402428553065</v>
      </c>
      <c r="AJ89" s="255">
        <f>AJ85*'Prg. Assumptions'!$B$34*'Prg. Assumptions'!$D$34</f>
        <v>424.44660592287215</v>
      </c>
      <c r="AK89" s="255">
        <f>AK85*'Prg. Assumptions'!$B$34*'Prg. Assumptions'!$D$34</f>
        <v>449.31570496646299</v>
      </c>
      <c r="AL89" s="255">
        <f>AL85*'Prg. Assumptions'!$B$34*'Prg. Assumptions'!$D$34</f>
        <v>475.59749565839383</v>
      </c>
      <c r="AM89" s="255">
        <f>AM85*'Prg. Assumptions'!$B$34*'Prg. Assumptions'!$D$34</f>
        <v>503.34928778854106</v>
      </c>
      <c r="AN89" s="255">
        <f>AN85*'Prg. Assumptions'!$B$34*'Prg. Assumptions'!$D$34</f>
        <v>532.62954196866531</v>
      </c>
      <c r="AO89" s="255">
        <f>AO85*'Prg. Assumptions'!$B$34*'Prg. Assumptions'!$D$34</f>
        <v>563.49789055410736</v>
      </c>
      <c r="AP89" s="255">
        <f>AP85*'Prg. Assumptions'!$B$34*'Prg. Assumptions'!$D$34</f>
        <v>596.01516469718285</v>
      </c>
      <c r="AQ89" s="255">
        <f>AQ85*'Prg. Assumptions'!$B$34*'Prg. Assumptions'!$D$34</f>
        <v>630.24342800311035</v>
      </c>
      <c r="AR89" s="256">
        <f>AR85*'Prg. Assumptions'!$B$34*'Prg. Assumptions'!$D$34</f>
        <v>666.24601724304478</v>
      </c>
      <c r="AS89" s="255">
        <f>AS85*'Prg. Assumptions'!$B$34*'Prg. Assumptions'!$D$34</f>
        <v>704.08759055966118</v>
      </c>
      <c r="AT89" s="255">
        <f>AT85*'Prg. Assumptions'!$B$34*'Prg. Assumptions'!$D$34</f>
        <v>743.83418357895664</v>
      </c>
      <c r="AU89" s="255">
        <f>AU85*'Prg. Assumptions'!$B$34*'Prg. Assumptions'!$D$34</f>
        <v>785.55327381771633</v>
      </c>
      <c r="AV89" s="255">
        <f>AV85*'Prg. Assumptions'!$B$34*'Prg. Assumptions'!$D$34</f>
        <v>829.31385374969329</v>
      </c>
      <c r="AW89" s="255">
        <f>AW85*'Prg. Assumptions'!$B$34*'Prg. Assumptions'!$D$34</f>
        <v>875.18651286525755</v>
      </c>
      <c r="AX89" s="255">
        <f>AX85*'Prg. Assumptions'!$B$34*'Prg. Assumptions'!$D$34</f>
        <v>923.24352902937733</v>
      </c>
      <c r="AY89" s="255">
        <f>AY85*'Prg. Assumptions'!$B$34*'Prg. Assumptions'!$D$34</f>
        <v>973.55896941165179</v>
      </c>
      <c r="AZ89" s="255">
        <f>AZ85*'Prg. Assumptions'!$B$34*'Prg. Assumptions'!$D$34</f>
        <v>1026.2088012300574</v>
      </c>
      <c r="BA89" s="255">
        <f>BA85*'Prg. Assumptions'!$B$34*'Prg. Assumptions'!$D$34</f>
        <v>1081.2710125174565</v>
      </c>
      <c r="BB89" s="255">
        <f>BB85*'Prg. Assumptions'!$B$34*'Prg. Assumptions'!$D$34</f>
        <v>1138.8257430871452</v>
      </c>
      <c r="BC89" s="255">
        <f>BC85*'Prg. Assumptions'!$B$34*'Prg. Assumptions'!$D$34</f>
        <v>1198.955425841134</v>
      </c>
      <c r="BD89" s="256">
        <f>BD85*'Prg. Assumptions'!$B$34*'Prg. Assumptions'!$D$34</f>
        <v>1261.7449385328798</v>
      </c>
      <c r="BE89" s="255">
        <f>BE85*'Prg. Assumptions'!$B$34*'Prg. Assumptions'!$D$34</f>
        <v>1327.2817660651781</v>
      </c>
      <c r="BF89" s="255">
        <f>BF85*'Prg. Assumptions'!$B$34*'Prg. Assumptions'!$D$34</f>
        <v>1395.6561733742624</v>
      </c>
      <c r="BG89" s="255">
        <f>BG85*'Prg. Assumptions'!$B$34*'Prg. Assumptions'!$D$34</f>
        <v>1466.9613889232255</v>
      </c>
      <c r="BH89" s="255">
        <f>BH85*'Prg. Assumptions'!$B$34*'Prg. Assumptions'!$D$34</f>
        <v>1541.2937988019917</v>
      </c>
      <c r="BI89" s="255">
        <f>BI85*'Prg. Assumptions'!$B$34*'Prg. Assumptions'!$D$34</f>
        <v>1618.753151407619</v>
      </c>
      <c r="BJ89" s="255">
        <f>BJ85*'Prg. Assumptions'!$B$34*'Prg. Assumptions'!$D$34</f>
        <v>1699.4427726579438</v>
      </c>
      <c r="BK89" s="255">
        <f>BK85*'Prg. Assumptions'!$B$34*'Prg. Assumptions'!$D$34</f>
        <v>1783.4697916738512</v>
      </c>
      <c r="BL89" s="255">
        <f>BL85*'Prg. Assumptions'!$B$34*'Prg. Assumptions'!$D$34</f>
        <v>1870.9453768509668</v>
      </c>
      <c r="BM89" s="255">
        <f>BM85*'Prg. Assumptions'!$B$34*'Prg. Assumptions'!$D$34</f>
        <v>1961.9849822305871</v>
      </c>
      <c r="BN89" s="255">
        <f>BN85*'Prg. Assumptions'!$B$34*'Prg. Assumptions'!$D$34</f>
        <v>2056.7086040723839</v>
      </c>
      <c r="BO89" s="255">
        <f>BO85*'Prg. Assumptions'!$B$34*'Prg. Assumptions'!$D$34</f>
        <v>2155.2410475279826</v>
      </c>
      <c r="BP89" s="256">
        <f>BP85*'Prg. Assumptions'!$B$34*'Prg. Assumptions'!$D$34</f>
        <v>2257.7122033150572</v>
      </c>
    </row>
    <row r="90" spans="1:68" s="369" customFormat="1">
      <c r="A90" s="360"/>
      <c r="B90" s="347"/>
      <c r="C90" s="368"/>
      <c r="D90" s="339"/>
      <c r="E90" s="339" t="s">
        <v>338</v>
      </c>
      <c r="F90" s="369" t="e">
        <f>'Prg. Assumptions'!#REF!</f>
        <v>#REF!</v>
      </c>
      <c r="G90" s="370" t="e">
        <f>'Prg. Assumptions'!#REF!</f>
        <v>#REF!</v>
      </c>
      <c r="H90" s="370" t="e">
        <f>'Prg. Assumptions'!#REF!</f>
        <v>#REF!</v>
      </c>
      <c r="I90" s="420">
        <f>SUM(I86:I89)/I85</f>
        <v>231.25</v>
      </c>
      <c r="J90" s="371">
        <f t="shared" ref="J90:BP90" si="462">SUM(J86:J89)/J85</f>
        <v>231.25</v>
      </c>
      <c r="K90" s="371">
        <f t="shared" si="462"/>
        <v>231.25</v>
      </c>
      <c r="L90" s="371">
        <f t="shared" si="462"/>
        <v>231.25</v>
      </c>
      <c r="M90" s="371">
        <f t="shared" si="462"/>
        <v>231.24999999999997</v>
      </c>
      <c r="N90" s="371">
        <f t="shared" si="462"/>
        <v>231.24999999999997</v>
      </c>
      <c r="O90" s="371">
        <f t="shared" si="462"/>
        <v>231.24999999999994</v>
      </c>
      <c r="P90" s="371">
        <f t="shared" si="462"/>
        <v>231.24999999999997</v>
      </c>
      <c r="Q90" s="371">
        <f t="shared" si="462"/>
        <v>231.24999999999997</v>
      </c>
      <c r="R90" s="371">
        <f t="shared" si="462"/>
        <v>231.25</v>
      </c>
      <c r="S90" s="371">
        <f t="shared" si="462"/>
        <v>231.25</v>
      </c>
      <c r="T90" s="372">
        <f t="shared" si="462"/>
        <v>231.25</v>
      </c>
      <c r="U90" s="371">
        <f t="shared" si="462"/>
        <v>231.25</v>
      </c>
      <c r="V90" s="371">
        <f t="shared" si="462"/>
        <v>231.25</v>
      </c>
      <c r="W90" s="371">
        <f t="shared" si="462"/>
        <v>231.25</v>
      </c>
      <c r="X90" s="371">
        <f t="shared" si="462"/>
        <v>231.25</v>
      </c>
      <c r="Y90" s="371">
        <f t="shared" si="462"/>
        <v>231.25000000000003</v>
      </c>
      <c r="Z90" s="371">
        <f t="shared" si="462"/>
        <v>231.25000000000003</v>
      </c>
      <c r="AA90" s="371">
        <f t="shared" si="462"/>
        <v>231.25</v>
      </c>
      <c r="AB90" s="371">
        <f t="shared" si="462"/>
        <v>231.24999999999997</v>
      </c>
      <c r="AC90" s="371">
        <f t="shared" si="462"/>
        <v>231.25</v>
      </c>
      <c r="AD90" s="371">
        <f t="shared" si="462"/>
        <v>231.25</v>
      </c>
      <c r="AE90" s="371">
        <f t="shared" si="462"/>
        <v>231.25</v>
      </c>
      <c r="AF90" s="372">
        <f t="shared" si="462"/>
        <v>231.24999999999997</v>
      </c>
      <c r="AG90" s="373">
        <f t="shared" si="462"/>
        <v>231.25</v>
      </c>
      <c r="AH90" s="371">
        <f t="shared" si="462"/>
        <v>231.25</v>
      </c>
      <c r="AI90" s="371">
        <f t="shared" si="462"/>
        <v>231.25</v>
      </c>
      <c r="AJ90" s="371">
        <f t="shared" si="462"/>
        <v>231.25</v>
      </c>
      <c r="AK90" s="371">
        <f t="shared" si="462"/>
        <v>231.24999999999997</v>
      </c>
      <c r="AL90" s="371">
        <f t="shared" si="462"/>
        <v>231.25</v>
      </c>
      <c r="AM90" s="371">
        <f t="shared" si="462"/>
        <v>231.25000000000003</v>
      </c>
      <c r="AN90" s="371">
        <f t="shared" si="462"/>
        <v>231.25</v>
      </c>
      <c r="AO90" s="371">
        <f t="shared" si="462"/>
        <v>231.25</v>
      </c>
      <c r="AP90" s="371">
        <f t="shared" si="462"/>
        <v>231.24999999999997</v>
      </c>
      <c r="AQ90" s="371">
        <f t="shared" si="462"/>
        <v>231.24999999999997</v>
      </c>
      <c r="AR90" s="372">
        <f t="shared" si="462"/>
        <v>231.25</v>
      </c>
      <c r="AS90" s="371">
        <f t="shared" si="462"/>
        <v>231.24999999999997</v>
      </c>
      <c r="AT90" s="371">
        <f t="shared" si="462"/>
        <v>231.24999999999997</v>
      </c>
      <c r="AU90" s="371">
        <f t="shared" si="462"/>
        <v>231.25</v>
      </c>
      <c r="AV90" s="371">
        <f t="shared" si="462"/>
        <v>231.25</v>
      </c>
      <c r="AW90" s="371">
        <f t="shared" si="462"/>
        <v>231.25</v>
      </c>
      <c r="AX90" s="371">
        <f t="shared" si="462"/>
        <v>231.25</v>
      </c>
      <c r="AY90" s="371">
        <f t="shared" si="462"/>
        <v>231.25000000000003</v>
      </c>
      <c r="AZ90" s="371">
        <f t="shared" si="462"/>
        <v>231.25000000000003</v>
      </c>
      <c r="BA90" s="371">
        <f t="shared" si="462"/>
        <v>231.25</v>
      </c>
      <c r="BB90" s="371">
        <f t="shared" si="462"/>
        <v>231.25</v>
      </c>
      <c r="BC90" s="371">
        <f t="shared" si="462"/>
        <v>231.25</v>
      </c>
      <c r="BD90" s="372">
        <f t="shared" si="462"/>
        <v>231.25</v>
      </c>
      <c r="BE90" s="371">
        <f t="shared" si="462"/>
        <v>231.25</v>
      </c>
      <c r="BF90" s="371">
        <f t="shared" si="462"/>
        <v>231.25000000000003</v>
      </c>
      <c r="BG90" s="371">
        <f t="shared" si="462"/>
        <v>231.25</v>
      </c>
      <c r="BH90" s="371">
        <f t="shared" si="462"/>
        <v>231.24999999999997</v>
      </c>
      <c r="BI90" s="371">
        <f t="shared" si="462"/>
        <v>231.25</v>
      </c>
      <c r="BJ90" s="371">
        <f t="shared" si="462"/>
        <v>231.25</v>
      </c>
      <c r="BK90" s="371">
        <f t="shared" si="462"/>
        <v>231.24999999999997</v>
      </c>
      <c r="BL90" s="371">
        <f t="shared" si="462"/>
        <v>231.25000000000003</v>
      </c>
      <c r="BM90" s="371">
        <f t="shared" si="462"/>
        <v>231.25</v>
      </c>
      <c r="BN90" s="371">
        <f t="shared" si="462"/>
        <v>231.24999999999997</v>
      </c>
      <c r="BO90" s="371">
        <f t="shared" si="462"/>
        <v>231.25000000000003</v>
      </c>
      <c r="BP90" s="372">
        <f t="shared" si="462"/>
        <v>231.25</v>
      </c>
    </row>
    <row r="91" spans="1:68" s="369" customFormat="1">
      <c r="A91" s="360"/>
      <c r="B91" s="367"/>
      <c r="C91" s="368"/>
      <c r="D91" s="339"/>
      <c r="E91" s="339" t="s">
        <v>280</v>
      </c>
      <c r="F91" s="369" t="e">
        <f>'Prg. Assumptions'!#REF!</f>
        <v>#REF!</v>
      </c>
      <c r="G91" s="370" t="e">
        <f>'Prg. Assumptions'!#REF!</f>
        <v>#REF!</v>
      </c>
      <c r="H91" s="370" t="e">
        <f>'Prg. Assumptions'!#REF!</f>
        <v>#REF!</v>
      </c>
      <c r="I91" s="371">
        <f>SUM(I86:I89)</f>
        <v>1850</v>
      </c>
      <c r="J91" s="371">
        <f t="shared" ref="J91:BP91" si="463">SUM(J86:J89)</f>
        <v>1938.43</v>
      </c>
      <c r="K91" s="371">
        <f t="shared" si="463"/>
        <v>2032.6912236800003</v>
      </c>
      <c r="L91" s="371">
        <f t="shared" si="463"/>
        <v>2133.1475548169119</v>
      </c>
      <c r="M91" s="371">
        <f t="shared" si="463"/>
        <v>2240.1798892139232</v>
      </c>
      <c r="N91" s="371">
        <f t="shared" si="463"/>
        <v>2354.1866059397303</v>
      </c>
      <c r="O91" s="371">
        <f t="shared" si="463"/>
        <v>2475.5840413002525</v>
      </c>
      <c r="P91" s="371">
        <f t="shared" si="463"/>
        <v>2604.8069658059794</v>
      </c>
      <c r="Q91" s="371">
        <f t="shared" si="463"/>
        <v>2742.3090644841318</v>
      </c>
      <c r="R91" s="371">
        <f t="shared" si="463"/>
        <v>2888.5634209762793</v>
      </c>
      <c r="S91" s="371">
        <f t="shared" si="463"/>
        <v>3044.0630059586238</v>
      </c>
      <c r="T91" s="372">
        <f t="shared" si="463"/>
        <v>3209.3211705238323</v>
      </c>
      <c r="U91" s="371">
        <f t="shared" si="463"/>
        <v>3385.6855612684481</v>
      </c>
      <c r="V91" s="371">
        <f t="shared" si="463"/>
        <v>3573.7791187628368</v>
      </c>
      <c r="W91" s="371">
        <f t="shared" si="463"/>
        <v>3774.2467455544547</v>
      </c>
      <c r="X91" s="371">
        <f t="shared" si="463"/>
        <v>3987.7555041624523</v>
      </c>
      <c r="Y91" s="371">
        <f t="shared" si="463"/>
        <v>4214.9948123863414</v>
      </c>
      <c r="Z91" s="371">
        <f t="shared" si="463"/>
        <v>4456.6766388374381</v>
      </c>
      <c r="AA91" s="371">
        <f t="shared" si="463"/>
        <v>4713.5357018662326</v>
      </c>
      <c r="AB91" s="371">
        <f t="shared" si="463"/>
        <v>4986.3296753180002</v>
      </c>
      <c r="AC91" s="371">
        <f t="shared" si="463"/>
        <v>5275.8394048011396</v>
      </c>
      <c r="AD91" s="371">
        <f t="shared" si="463"/>
        <v>5582.8691383961404</v>
      </c>
      <c r="AE91" s="371">
        <f t="shared" si="463"/>
        <v>5908.2467759661986</v>
      </c>
      <c r="AF91" s="372">
        <f t="shared" si="463"/>
        <v>6252.824141451606</v>
      </c>
      <c r="AG91" s="373">
        <f t="shared" si="463"/>
        <v>6618.547751668787</v>
      </c>
      <c r="AH91" s="371">
        <f t="shared" si="463"/>
        <v>7006.3738579290393</v>
      </c>
      <c r="AI91" s="371">
        <f t="shared" si="463"/>
        <v>7417.2794492823168</v>
      </c>
      <c r="AJ91" s="371">
        <f t="shared" si="463"/>
        <v>7852.2622095731349</v>
      </c>
      <c r="AK91" s="371">
        <f t="shared" si="463"/>
        <v>8312.3405418795646</v>
      </c>
      <c r="AL91" s="371">
        <f t="shared" si="463"/>
        <v>8798.5536696802865</v>
      </c>
      <c r="AM91" s="371">
        <f t="shared" si="463"/>
        <v>9311.96182408801</v>
      </c>
      <c r="AN91" s="371">
        <f t="shared" si="463"/>
        <v>9853.6465264203071</v>
      </c>
      <c r="AO91" s="371">
        <f t="shared" si="463"/>
        <v>10424.710975250986</v>
      </c>
      <c r="AP91" s="371">
        <f t="shared" si="463"/>
        <v>11026.280546897882</v>
      </c>
      <c r="AQ91" s="371">
        <f t="shared" si="463"/>
        <v>11659.50341805754</v>
      </c>
      <c r="AR91" s="372">
        <f t="shared" si="463"/>
        <v>12325.551318996329</v>
      </c>
      <c r="AS91" s="371">
        <f t="shared" si="463"/>
        <v>13025.620425353731</v>
      </c>
      <c r="AT91" s="371">
        <f t="shared" si="463"/>
        <v>13760.932396210697</v>
      </c>
      <c r="AU91" s="371">
        <f t="shared" si="463"/>
        <v>14532.735565627752</v>
      </c>
      <c r="AV91" s="371">
        <f t="shared" si="463"/>
        <v>15342.306294369326</v>
      </c>
      <c r="AW91" s="371">
        <f t="shared" si="463"/>
        <v>16190.950488007264</v>
      </c>
      <c r="AX91" s="371">
        <f t="shared" si="463"/>
        <v>17080.005287043481</v>
      </c>
      <c r="AY91" s="371">
        <f t="shared" si="463"/>
        <v>18010.84093411556</v>
      </c>
      <c r="AZ91" s="371">
        <f t="shared" si="463"/>
        <v>18984.862822756062</v>
      </c>
      <c r="BA91" s="371">
        <f t="shared" si="463"/>
        <v>20003.513731572944</v>
      </c>
      <c r="BB91" s="371">
        <f t="shared" si="463"/>
        <v>21068.276247112186</v>
      </c>
      <c r="BC91" s="371">
        <f t="shared" si="463"/>
        <v>22180.67537806098</v>
      </c>
      <c r="BD91" s="372">
        <f t="shared" si="463"/>
        <v>23342.281362858277</v>
      </c>
      <c r="BE91" s="371">
        <f t="shared" si="463"/>
        <v>24554.712672205795</v>
      </c>
      <c r="BF91" s="371">
        <f t="shared" si="463"/>
        <v>25819.639207423857</v>
      </c>
      <c r="BG91" s="371">
        <f t="shared" si="463"/>
        <v>27138.78569507967</v>
      </c>
      <c r="BH91" s="371">
        <f t="shared" si="463"/>
        <v>28513.935277836845</v>
      </c>
      <c r="BI91" s="371">
        <f t="shared" si="463"/>
        <v>29946.933301040954</v>
      </c>
      <c r="BJ91" s="371">
        <f t="shared" si="463"/>
        <v>31439.69129417196</v>
      </c>
      <c r="BK91" s="371">
        <f t="shared" si="463"/>
        <v>32994.191145966244</v>
      </c>
      <c r="BL91" s="371">
        <f t="shared" si="463"/>
        <v>34612.489471742891</v>
      </c>
      <c r="BM91" s="371">
        <f t="shared" si="463"/>
        <v>36296.722171265857</v>
      </c>
      <c r="BN91" s="371">
        <f t="shared" si="463"/>
        <v>38049.109175339101</v>
      </c>
      <c r="BO91" s="371">
        <f t="shared" si="463"/>
        <v>39871.959379267682</v>
      </c>
      <c r="BP91" s="372">
        <f t="shared" si="463"/>
        <v>41767.675761328559</v>
      </c>
    </row>
    <row r="92" spans="1:68" s="369" customFormat="1">
      <c r="A92" s="360"/>
      <c r="B92" s="367"/>
      <c r="C92" s="368"/>
      <c r="D92" s="339"/>
      <c r="E92" s="339"/>
      <c r="G92" s="370"/>
      <c r="H92" s="370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2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2"/>
      <c r="AG92" s="373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2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2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2"/>
    </row>
    <row r="93" spans="1:68" s="369" customFormat="1">
      <c r="A93" s="360" t="s">
        <v>259</v>
      </c>
      <c r="B93" s="367"/>
      <c r="C93" s="368"/>
      <c r="D93" s="339"/>
      <c r="E93" s="339" t="s">
        <v>246</v>
      </c>
      <c r="G93" s="370"/>
      <c r="H93" s="370"/>
      <c r="I93" s="371">
        <f>I91+I80</f>
        <v>2429.36</v>
      </c>
      <c r="J93" s="371">
        <f t="shared" ref="J93:BP93" si="464">J91+J80</f>
        <v>2537.951728</v>
      </c>
      <c r="K93" s="371">
        <f t="shared" si="464"/>
        <v>2652.7022062561282</v>
      </c>
      <c r="L93" s="371">
        <f t="shared" si="464"/>
        <v>2773.9611458804343</v>
      </c>
      <c r="M93" s="371">
        <f t="shared" si="464"/>
        <v>2902.0941902039849</v>
      </c>
      <c r="N93" s="371">
        <f t="shared" si="464"/>
        <v>3037.4833865089754</v>
      </c>
      <c r="O93" s="371">
        <f t="shared" si="464"/>
        <v>3180.5276638779314</v>
      </c>
      <c r="P93" s="371">
        <f t="shared" si="464"/>
        <v>3331.6433175264306</v>
      </c>
      <c r="Q93" s="371">
        <f t="shared" si="464"/>
        <v>3491.2645000601397</v>
      </c>
      <c r="R93" s="371">
        <f t="shared" si="464"/>
        <v>3659.8437201759371</v>
      </c>
      <c r="S93" s="371">
        <f t="shared" si="464"/>
        <v>3837.8523494101241</v>
      </c>
      <c r="T93" s="372">
        <f t="shared" si="464"/>
        <v>4025.7811376243076</v>
      </c>
      <c r="U93" s="371">
        <f t="shared" si="464"/>
        <v>4224.7843303366853</v>
      </c>
      <c r="V93" s="371">
        <f t="shared" si="464"/>
        <v>4435.446288323933</v>
      </c>
      <c r="W93" s="371">
        <f t="shared" si="464"/>
        <v>4658.3724082229919</v>
      </c>
      <c r="X93" s="371">
        <f t="shared" si="464"/>
        <v>4894.1894255514426</v>
      </c>
      <c r="Y93" s="371">
        <f t="shared" si="464"/>
        <v>5143.5457214572225</v>
      </c>
      <c r="Z93" s="371">
        <f t="shared" si="464"/>
        <v>5407.1116357333021</v>
      </c>
      <c r="AA93" s="371">
        <f t="shared" si="464"/>
        <v>5685.5797888515208</v>
      </c>
      <c r="AB93" s="371">
        <f t="shared" si="464"/>
        <v>5979.6654159846139</v>
      </c>
      <c r="AC93" s="371">
        <f t="shared" si="464"/>
        <v>6290.1067161950805</v>
      </c>
      <c r="AD93" s="371">
        <f t="shared" si="464"/>
        <v>6617.6652201726947</v>
      </c>
      <c r="AE93" s="371">
        <f t="shared" si="464"/>
        <v>6963.1261800978718</v>
      </c>
      <c r="AF93" s="372">
        <f t="shared" si="464"/>
        <v>7327.29898539443</v>
      </c>
      <c r="AG93" s="373">
        <f t="shared" si="464"/>
        <v>7711.8645864749924</v>
      </c>
      <c r="AH93" s="371">
        <f t="shared" si="464"/>
        <v>8117.7260472422076</v>
      </c>
      <c r="AI93" s="371">
        <f t="shared" si="464"/>
        <v>8545.8086980335102</v>
      </c>
      <c r="AJ93" s="371">
        <f t="shared" si="464"/>
        <v>8997.0603359743254</v>
      </c>
      <c r="AK93" s="371">
        <f t="shared" si="464"/>
        <v>9472.4514880194965</v>
      </c>
      <c r="AL93" s="371">
        <f t="shared" si="464"/>
        <v>9972.9757444518018</v>
      </c>
      <c r="AM93" s="371">
        <f t="shared" si="464"/>
        <v>10499.650170616143</v>
      </c>
      <c r="AN93" s="371">
        <f t="shared" si="464"/>
        <v>11053.515804630433</v>
      </c>
      <c r="AO93" s="371">
        <f t="shared" si="464"/>
        <v>11635.638248729098</v>
      </c>
      <c r="AP93" s="371">
        <f t="shared" si="464"/>
        <v>12247.108361763951</v>
      </c>
      <c r="AQ93" s="371">
        <f t="shared" si="464"/>
        <v>12889.043060210493</v>
      </c>
      <c r="AR93" s="372">
        <f t="shared" si="464"/>
        <v>13562.586234807846</v>
      </c>
      <c r="AS93" s="371">
        <f t="shared" si="464"/>
        <v>14268.909789699592</v>
      </c>
      <c r="AT93" s="371">
        <f t="shared" si="464"/>
        <v>15009.214810643771</v>
      </c>
      <c r="AU93" s="371">
        <f t="shared" si="464"/>
        <v>15784.732868526178</v>
      </c>
      <c r="AV93" s="371">
        <f t="shared" si="464"/>
        <v>16596.727464046166</v>
      </c>
      <c r="AW93" s="371">
        <f t="shared" si="464"/>
        <v>17446.495619052133</v>
      </c>
      <c r="AX93" s="371">
        <f t="shared" si="464"/>
        <v>18335.369619589481</v>
      </c>
      <c r="AY93" s="371">
        <f t="shared" si="464"/>
        <v>19264.718915291825</v>
      </c>
      <c r="AZ93" s="371">
        <f t="shared" si="464"/>
        <v>20235.952179302189</v>
      </c>
      <c r="BA93" s="371">
        <f t="shared" si="464"/>
        <v>21250.519532459304</v>
      </c>
      <c r="BB93" s="371">
        <f t="shared" si="464"/>
        <v>22309.914935031531</v>
      </c>
      <c r="BC93" s="371">
        <f t="shared" si="464"/>
        <v>23415.678748832084</v>
      </c>
      <c r="BD93" s="372">
        <f t="shared" si="464"/>
        <v>24569.400472110381</v>
      </c>
      <c r="BE93" s="371">
        <f t="shared" si="464"/>
        <v>25772.721649190811</v>
      </c>
      <c r="BF93" s="371">
        <f t="shared" si="464"/>
        <v>27027.338956427673</v>
      </c>
      <c r="BG93" s="371">
        <f t="shared" si="464"/>
        <v>28335.007465668954</v>
      </c>
      <c r="BH93" s="371">
        <f t="shared" si="464"/>
        <v>29697.544086077032</v>
      </c>
      <c r="BI93" s="371">
        <f t="shared" si="464"/>
        <v>31116.831184846487</v>
      </c>
      <c r="BJ93" s="371">
        <f t="shared" si="464"/>
        <v>32594.820387092335</v>
      </c>
      <c r="BK93" s="371">
        <f t="shared" si="464"/>
        <v>34133.536554960956</v>
      </c>
      <c r="BL93" s="371">
        <f t="shared" si="464"/>
        <v>35735.08194584374</v>
      </c>
      <c r="BM93" s="371">
        <f t="shared" si="464"/>
        <v>37401.640549454467</v>
      </c>
      <c r="BN93" s="371">
        <f t="shared" si="464"/>
        <v>39135.48260346819</v>
      </c>
      <c r="BO93" s="371">
        <f t="shared" si="464"/>
        <v>40938.969287413798</v>
      </c>
      <c r="BP93" s="372">
        <f t="shared" si="464"/>
        <v>42814.557594567406</v>
      </c>
    </row>
    <row r="94" spans="1:68" s="69" customFormat="1" ht="21.75" customHeight="1">
      <c r="A94" s="54" t="s">
        <v>36</v>
      </c>
      <c r="B94" s="54"/>
      <c r="C94" s="55"/>
      <c r="D94" s="343"/>
      <c r="E94" s="65"/>
      <c r="G94" s="148"/>
      <c r="H94" s="148"/>
      <c r="I94" s="259"/>
      <c r="J94" s="259">
        <f t="shared" si="385"/>
        <v>0</v>
      </c>
      <c r="K94" s="259">
        <f t="shared" si="385"/>
        <v>0</v>
      </c>
      <c r="L94" s="259">
        <f t="shared" si="385"/>
        <v>0</v>
      </c>
      <c r="M94" s="259">
        <f t="shared" si="385"/>
        <v>0</v>
      </c>
      <c r="N94" s="259">
        <f t="shared" si="385"/>
        <v>0</v>
      </c>
      <c r="O94" s="259">
        <f t="shared" si="385"/>
        <v>0</v>
      </c>
      <c r="P94" s="259">
        <f t="shared" si="385"/>
        <v>0</v>
      </c>
      <c r="Q94" s="259">
        <f t="shared" si="385"/>
        <v>0</v>
      </c>
      <c r="R94" s="259">
        <f t="shared" si="385"/>
        <v>0</v>
      </c>
      <c r="S94" s="259">
        <f t="shared" si="385"/>
        <v>0</v>
      </c>
      <c r="T94" s="260">
        <f t="shared" si="385"/>
        <v>0</v>
      </c>
      <c r="U94" s="259"/>
      <c r="V94" s="259">
        <f t="shared" si="430"/>
        <v>0</v>
      </c>
      <c r="W94" s="259">
        <f t="shared" si="431"/>
        <v>0</v>
      </c>
      <c r="X94" s="259">
        <f t="shared" ref="X94" si="465">W94</f>
        <v>0</v>
      </c>
      <c r="Y94" s="259">
        <f t="shared" si="432"/>
        <v>0</v>
      </c>
      <c r="Z94" s="259">
        <f t="shared" si="433"/>
        <v>0</v>
      </c>
      <c r="AA94" s="259">
        <f t="shared" ref="AA94" si="466">Z94</f>
        <v>0</v>
      </c>
      <c r="AB94" s="259">
        <f t="shared" si="434"/>
        <v>0</v>
      </c>
      <c r="AC94" s="259">
        <f t="shared" si="435"/>
        <v>0</v>
      </c>
      <c r="AD94" s="259">
        <f t="shared" ref="AD94" si="467">AC94</f>
        <v>0</v>
      </c>
      <c r="AE94" s="259">
        <f t="shared" si="436"/>
        <v>0</v>
      </c>
      <c r="AF94" s="260">
        <f t="shared" si="437"/>
        <v>0</v>
      </c>
      <c r="AG94" s="266"/>
      <c r="AH94" s="259">
        <f t="shared" si="438"/>
        <v>0</v>
      </c>
      <c r="AI94" s="259">
        <f t="shared" si="439"/>
        <v>0</v>
      </c>
      <c r="AJ94" s="259">
        <f t="shared" ref="AJ94" si="468">AI94</f>
        <v>0</v>
      </c>
      <c r="AK94" s="259">
        <f t="shared" si="440"/>
        <v>0</v>
      </c>
      <c r="AL94" s="259">
        <f t="shared" si="441"/>
        <v>0</v>
      </c>
      <c r="AM94" s="259">
        <f t="shared" ref="AM94" si="469">AL94</f>
        <v>0</v>
      </c>
      <c r="AN94" s="259">
        <f t="shared" si="442"/>
        <v>0</v>
      </c>
      <c r="AO94" s="259">
        <f t="shared" si="443"/>
        <v>0</v>
      </c>
      <c r="AP94" s="259">
        <f t="shared" ref="AP94" si="470">AO94</f>
        <v>0</v>
      </c>
      <c r="AQ94" s="259">
        <f t="shared" si="444"/>
        <v>0</v>
      </c>
      <c r="AR94" s="260">
        <f t="shared" si="445"/>
        <v>0</v>
      </c>
      <c r="AS94" s="259"/>
      <c r="AT94" s="259">
        <f t="shared" si="446"/>
        <v>0</v>
      </c>
      <c r="AU94" s="259">
        <f t="shared" si="447"/>
        <v>0</v>
      </c>
      <c r="AV94" s="259">
        <f t="shared" ref="AV94" si="471">AU94</f>
        <v>0</v>
      </c>
      <c r="AW94" s="259">
        <f t="shared" si="448"/>
        <v>0</v>
      </c>
      <c r="AX94" s="259">
        <f t="shared" si="449"/>
        <v>0</v>
      </c>
      <c r="AY94" s="259">
        <f t="shared" ref="AY94" si="472">AX94</f>
        <v>0</v>
      </c>
      <c r="AZ94" s="259">
        <f t="shared" si="450"/>
        <v>0</v>
      </c>
      <c r="BA94" s="259">
        <f t="shared" si="451"/>
        <v>0</v>
      </c>
      <c r="BB94" s="259">
        <f t="shared" ref="BB94" si="473">BA94</f>
        <v>0</v>
      </c>
      <c r="BC94" s="259">
        <f t="shared" si="452"/>
        <v>0</v>
      </c>
      <c r="BD94" s="260">
        <f t="shared" si="453"/>
        <v>0</v>
      </c>
      <c r="BE94" s="259"/>
      <c r="BF94" s="259">
        <f t="shared" si="454"/>
        <v>0</v>
      </c>
      <c r="BG94" s="259">
        <f t="shared" si="455"/>
        <v>0</v>
      </c>
      <c r="BH94" s="259">
        <f t="shared" ref="BH94" si="474">BG94</f>
        <v>0</v>
      </c>
      <c r="BI94" s="259">
        <f t="shared" si="456"/>
        <v>0</v>
      </c>
      <c r="BJ94" s="259">
        <f t="shared" si="457"/>
        <v>0</v>
      </c>
      <c r="BK94" s="259">
        <f t="shared" ref="BK94" si="475">BJ94</f>
        <v>0</v>
      </c>
      <c r="BL94" s="259">
        <f t="shared" si="458"/>
        <v>0</v>
      </c>
      <c r="BM94" s="259">
        <f t="shared" si="459"/>
        <v>0</v>
      </c>
      <c r="BN94" s="259">
        <f t="shared" ref="BN94" si="476">BM94</f>
        <v>0</v>
      </c>
      <c r="BO94" s="259">
        <f t="shared" si="460"/>
        <v>0</v>
      </c>
      <c r="BP94" s="260">
        <f t="shared" si="461"/>
        <v>0</v>
      </c>
    </row>
    <row r="95" spans="1:68">
      <c r="A95" s="44"/>
      <c r="B95" s="45"/>
      <c r="C95" s="46" t="s">
        <v>24</v>
      </c>
      <c r="D95" s="343"/>
      <c r="E95" s="68"/>
      <c r="I95" s="251">
        <f>HR!D42</f>
        <v>0</v>
      </c>
      <c r="J95" s="251">
        <f>HR!E42</f>
        <v>0</v>
      </c>
      <c r="K95" s="251">
        <f>HR!F42</f>
        <v>0</v>
      </c>
      <c r="L95" s="251">
        <f>HR!G42</f>
        <v>0</v>
      </c>
      <c r="M95" s="251">
        <f>HR!H42</f>
        <v>0</v>
      </c>
      <c r="N95" s="251">
        <f>HR!I42</f>
        <v>0</v>
      </c>
      <c r="O95" s="251">
        <f>HR!J42</f>
        <v>0</v>
      </c>
      <c r="P95" s="251">
        <f>HR!K42</f>
        <v>0</v>
      </c>
      <c r="Q95" s="251">
        <f>HR!L42</f>
        <v>0</v>
      </c>
      <c r="R95" s="251">
        <f>HR!M42</f>
        <v>0</v>
      </c>
      <c r="S95" s="251">
        <f>HR!N42</f>
        <v>0</v>
      </c>
      <c r="T95" s="252">
        <f>HR!O42</f>
        <v>0</v>
      </c>
      <c r="U95" s="251">
        <f>HR!BN42</f>
        <v>0</v>
      </c>
      <c r="V95" s="251">
        <f>HR!BO42</f>
        <v>0</v>
      </c>
      <c r="W95" s="251">
        <f>HR!BP42</f>
        <v>0</v>
      </c>
      <c r="X95" s="251">
        <f>HR!BQ42</f>
        <v>0</v>
      </c>
      <c r="Y95" s="251">
        <f>HR!BR42</f>
        <v>0</v>
      </c>
      <c r="Z95" s="251">
        <f>HR!BS42</f>
        <v>0</v>
      </c>
      <c r="AA95" s="251">
        <f>HR!BT42</f>
        <v>0</v>
      </c>
      <c r="AB95" s="251">
        <f>HR!BU42</f>
        <v>0</v>
      </c>
      <c r="AC95" s="251">
        <f>HR!BV42</f>
        <v>9451</v>
      </c>
      <c r="AD95" s="251">
        <f>HR!BW42</f>
        <v>9451</v>
      </c>
      <c r="AE95" s="251">
        <f>HR!BX42</f>
        <v>9451</v>
      </c>
      <c r="AF95" s="252">
        <f>HR!BY42</f>
        <v>9451</v>
      </c>
      <c r="AG95" s="262">
        <f>HR!BZ42</f>
        <v>11237</v>
      </c>
      <c r="AH95" s="251">
        <f>HR!P42</f>
        <v>0</v>
      </c>
      <c r="AI95" s="251">
        <f>HR!Q42</f>
        <v>0</v>
      </c>
      <c r="AJ95" s="251">
        <f>HR!R42</f>
        <v>0</v>
      </c>
      <c r="AK95" s="251">
        <f>HR!S42</f>
        <v>0</v>
      </c>
      <c r="AL95" s="251">
        <f>HR!T42</f>
        <v>0</v>
      </c>
      <c r="AM95" s="251">
        <f>HR!U42</f>
        <v>0</v>
      </c>
      <c r="AN95" s="251">
        <f>HR!V42</f>
        <v>0</v>
      </c>
      <c r="AO95" s="251">
        <f>HR!W42</f>
        <v>0</v>
      </c>
      <c r="AP95" s="251">
        <f>HR!X42</f>
        <v>9451</v>
      </c>
      <c r="AQ95" s="251">
        <f>HR!Y42</f>
        <v>9451</v>
      </c>
      <c r="AR95" s="252">
        <f>HR!Z42</f>
        <v>9451</v>
      </c>
      <c r="AS95" s="251">
        <f>HR!AA42</f>
        <v>9451</v>
      </c>
      <c r="AT95" s="251">
        <f>HR!AB42</f>
        <v>11237</v>
      </c>
      <c r="AU95" s="251">
        <f>HR!AC42</f>
        <v>14404.666666666666</v>
      </c>
      <c r="AV95" s="251">
        <f>HR!AD42</f>
        <v>14404.666666666666</v>
      </c>
      <c r="AW95" s="251">
        <f>HR!AE42</f>
        <v>14404.666666666666</v>
      </c>
      <c r="AX95" s="251">
        <f>HR!AF42</f>
        <v>14404.666666666666</v>
      </c>
      <c r="AY95" s="251">
        <f>HR!AG42</f>
        <v>14404.666666666666</v>
      </c>
      <c r="AZ95" s="251">
        <f>HR!AH42</f>
        <v>14404.666666666666</v>
      </c>
      <c r="BA95" s="251">
        <f>HR!AI42</f>
        <v>14404.666666666666</v>
      </c>
      <c r="BB95" s="251">
        <f>HR!AJ42</f>
        <v>16406.666666666664</v>
      </c>
      <c r="BC95" s="251">
        <f>HR!AK42</f>
        <v>16573.333333333332</v>
      </c>
      <c r="BD95" s="252">
        <f>HR!AL42</f>
        <v>16587.222222222223</v>
      </c>
      <c r="BE95" s="251">
        <f>HR!AM42</f>
        <v>18373.379629629628</v>
      </c>
      <c r="BF95" s="251">
        <f>HR!AN42</f>
        <v>18373.476080246914</v>
      </c>
      <c r="BG95" s="251">
        <f>HR!AO42</f>
        <v>18373.484117798354</v>
      </c>
      <c r="BH95" s="251">
        <f>HR!AP42</f>
        <v>18373.484787594305</v>
      </c>
      <c r="BI95" s="251">
        <f>HR!AQ42</f>
        <v>18373.484843410635</v>
      </c>
      <c r="BJ95" s="251">
        <f>HR!AR42</f>
        <v>18373.484848061998</v>
      </c>
      <c r="BK95" s="251">
        <f>HR!AS42</f>
        <v>18373.484848449611</v>
      </c>
      <c r="BL95" s="251">
        <f>HR!AT42</f>
        <v>18373.484848481912</v>
      </c>
      <c r="BM95" s="251">
        <f>HR!AU42</f>
        <v>18373.484848484604</v>
      </c>
      <c r="BN95" s="251">
        <f>HR!AV42</f>
        <v>18373.484848484826</v>
      </c>
      <c r="BO95" s="251">
        <f>HR!AW42</f>
        <v>18373.484848484848</v>
      </c>
      <c r="BP95" s="252">
        <f>HR!AX42</f>
        <v>18373.484848484848</v>
      </c>
    </row>
    <row r="96" spans="1:68">
      <c r="A96" s="44"/>
      <c r="B96" s="45"/>
      <c r="C96" s="46" t="s">
        <v>37</v>
      </c>
      <c r="D96" s="341">
        <v>50</v>
      </c>
      <c r="E96" s="68" t="s">
        <v>192</v>
      </c>
      <c r="G96" s="40">
        <f>$D$96</f>
        <v>50</v>
      </c>
      <c r="I96" s="251">
        <f>(HR!D31+HR!D26+HR!D23+HR!D20+4)*$D96</f>
        <v>250</v>
      </c>
      <c r="J96" s="251">
        <f>(HR!E31+HR!E26+HR!E23+HR!E20+4)*$D96</f>
        <v>250</v>
      </c>
      <c r="K96" s="251">
        <f>(HR!F31+HR!F26+HR!F23+HR!F20+4)*$D96</f>
        <v>250</v>
      </c>
      <c r="L96" s="251">
        <f>(HR!G31+HR!G26+HR!G23+HR!G20+4)*$D96</f>
        <v>250</v>
      </c>
      <c r="M96" s="251">
        <f>(HR!H31+HR!H26+HR!H23+HR!H20+4)*$D96</f>
        <v>250</v>
      </c>
      <c r="N96" s="251">
        <f>(HR!I31+HR!I26+HR!I23+HR!I20+4)*$D96</f>
        <v>250</v>
      </c>
      <c r="O96" s="251">
        <f>(HR!J31+HR!J26+HR!J23+HR!J20+4)*$D96</f>
        <v>250</v>
      </c>
      <c r="P96" s="251">
        <f>(HR!K31+HR!K26+HR!K23+HR!K20+4)*$D96</f>
        <v>250</v>
      </c>
      <c r="Q96" s="251">
        <f>(HR!L31+HR!L26+HR!L23+HR!L20+4)*$D96</f>
        <v>250</v>
      </c>
      <c r="R96" s="251">
        <f>(HR!M31+HR!M26+HR!M23+HR!M20+4)*$D96</f>
        <v>250</v>
      </c>
      <c r="S96" s="251">
        <f>(HR!N31+HR!N26+HR!N23+HR!N20+4)*$D96</f>
        <v>250</v>
      </c>
      <c r="T96" s="252">
        <f>(HR!O31+HR!O26+HR!O23+HR!O20+4)*$D96</f>
        <v>250</v>
      </c>
      <c r="U96" s="251">
        <f>(HR!BN31+HR!BN26+HR!BN23+HR!BN20+4)*$D96</f>
        <v>250</v>
      </c>
      <c r="V96" s="251">
        <f>(HR!BO31+HR!BO26+HR!BO23+HR!BO20+4)*$D96</f>
        <v>250</v>
      </c>
      <c r="W96" s="251">
        <f>(HR!BP31+HR!BP26+HR!BP23+HR!BP20+4)*$D96</f>
        <v>250</v>
      </c>
      <c r="X96" s="251">
        <f>(HR!BQ31+HR!BQ26+HR!BQ23+HR!BQ20+4)*$D96</f>
        <v>250.82288461149247</v>
      </c>
      <c r="Y96" s="251">
        <f>(HR!BR31+HR!BR26+HR!BR23+HR!BR20+4)*$D96</f>
        <v>253.19478203767397</v>
      </c>
      <c r="Z96" s="251">
        <f>(HR!BS31+HR!BS26+HR!BS23+HR!BS20+4)*$D96</f>
        <v>255.68628589662779</v>
      </c>
      <c r="AA96" s="251">
        <f>(HR!BT31+HR!BT26+HR!BT23+HR!BT20+4)*$D96</f>
        <v>258.30296682683877</v>
      </c>
      <c r="AB96" s="251">
        <f>(HR!BU31+HR!BU26+HR!BU23+HR!BU20+4)*$D96</f>
        <v>261.05059824011795</v>
      </c>
      <c r="AC96" s="251">
        <f>(HR!BV31+HR!BV26+HR!BV23+HR!BV20+4)*$D96</f>
        <v>263.93516171034565</v>
      </c>
      <c r="AD96" s="251">
        <f>(HR!BW31+HR!BW26+HR!BW23+HR!BW20+4)*$D96</f>
        <v>266.9628526014564</v>
      </c>
      <c r="AE96" s="251">
        <f>(HR!BX31+HR!BX26+HR!BX23+HR!BX20+4)*$D96</f>
        <v>270.1400859593071</v>
      </c>
      <c r="AF96" s="252">
        <f>(HR!BY31+HR!BY26+HR!BY23+HR!BY20+4)*$D96</f>
        <v>273.47350269335095</v>
      </c>
      <c r="AG96" s="262">
        <f>(HR!BZ31+HR!BZ26+HR!BZ23+HR!BZ20+4)*$D96</f>
        <v>276.97436757939573</v>
      </c>
      <c r="AH96" s="251">
        <f>(HR!P31+HR!P26+HR!P23+HR!P20+4)*$D96</f>
        <v>250</v>
      </c>
      <c r="AI96" s="251">
        <f>(HR!Q31+HR!Q26+HR!Q23+HR!Q20+4)*$D96</f>
        <v>250</v>
      </c>
      <c r="AJ96" s="251">
        <f>(HR!R31+HR!R26+HR!R23+HR!R20+4)*$D96</f>
        <v>250</v>
      </c>
      <c r="AK96" s="251">
        <f>(HR!S31+HR!S26+HR!S23+HR!S20+4)*$D96</f>
        <v>250.82288461149247</v>
      </c>
      <c r="AL96" s="251">
        <f>(HR!T31+HR!T26+HR!T23+HR!T20+4)*$D96</f>
        <v>253.19478203767397</v>
      </c>
      <c r="AM96" s="251">
        <f>(HR!U31+HR!U26+HR!U23+HR!U20+4)*$D96</f>
        <v>255.68628589662779</v>
      </c>
      <c r="AN96" s="251">
        <f>(HR!V31+HR!V26+HR!V23+HR!V20+4)*$D96</f>
        <v>258.30296682683877</v>
      </c>
      <c r="AO96" s="251">
        <f>(HR!W31+HR!W26+HR!W23+HR!W20+4)*$D96</f>
        <v>261.05059824011795</v>
      </c>
      <c r="AP96" s="251">
        <f>(HR!X31+HR!X26+HR!X23+HR!X20+4)*$D96</f>
        <v>263.93516171034565</v>
      </c>
      <c r="AQ96" s="251">
        <f>(HR!Y31+HR!Y26+HR!Y23+HR!Y20+4)*$D96</f>
        <v>266.9628526014564</v>
      </c>
      <c r="AR96" s="252">
        <f>(HR!Z31+HR!Z26+HR!Z23+HR!Z20+4)*$D96</f>
        <v>270.1400859593071</v>
      </c>
      <c r="AS96" s="251">
        <f>(HR!AA31+HR!AA26+HR!AA23+HR!AA20+4)*$D96</f>
        <v>323.47350269335095</v>
      </c>
      <c r="AT96" s="251">
        <f>(HR!AB31+HR!AB26+HR!AB23+HR!AB20+4)*$D96</f>
        <v>311.57949406351662</v>
      </c>
      <c r="AU96" s="251">
        <f>(HR!AC31+HR!AC26+HR!AC23+HR!AC20+4)*$D96</f>
        <v>314.52002233690069</v>
      </c>
      <c r="AV96" s="251">
        <f>(HR!AD31+HR!AD26+HR!AD23+HR!AD20+4)*$D96</f>
        <v>317.60644855000339</v>
      </c>
      <c r="AW96" s="251">
        <f>(HR!AE31+HR!AE26+HR!AE23+HR!AE20+4)*$D96</f>
        <v>320.8450225803835</v>
      </c>
      <c r="AX96" s="251">
        <f>(HR!AF31+HR!AF26+HR!AF23+HR!AF20+4)*$D96</f>
        <v>324.24218758825845</v>
      </c>
      <c r="AY96" s="251">
        <f>(HR!AG31+HR!AG26+HR!AG23+HR!AG20+4)*$D96</f>
        <v>327.80458544624111</v>
      </c>
      <c r="AZ96" s="251">
        <f>(HR!AH31+HR!AH26+HR!AH23+HR!AH20+4)*$D96</f>
        <v>331.53906265832944</v>
      </c>
      <c r="BA96" s="251">
        <f>(HR!AI31+HR!AI26+HR!AI23+HR!AI20+4)*$D96</f>
        <v>335.45267680817011</v>
      </c>
      <c r="BB96" s="251">
        <f>(HR!AJ31+HR!AJ26+HR!AJ23+HR!AJ20+4)*$D96</f>
        <v>339.55270357666751</v>
      </c>
      <c r="BC96" s="251">
        <f>(HR!AK31+HR!AK26+HR!AK23+HR!AK20+4)*$D96</f>
        <v>343.84664436887488</v>
      </c>
      <c r="BD96" s="252">
        <f>(HR!AL31+HR!AL26+HR!AL23+HR!AL20+4)*$D96</f>
        <v>348.3422345897913</v>
      </c>
      <c r="BE96" s="251">
        <f>(HR!AM31+HR!AM26+HR!AM23+HR!AM20+4)*$D96</f>
        <v>378.04745260820482</v>
      </c>
      <c r="BF96" s="251">
        <f>(HR!AN31+HR!AN26+HR!AN23+HR!AN20+4)*$D96</f>
        <v>382.97052944707332</v>
      </c>
      <c r="BG96" s="251">
        <f>(HR!AO31+HR!AO26+HR!AO23+HR!AO20+4)*$D96</f>
        <v>438.11995923813959</v>
      </c>
      <c r="BH96" s="251">
        <f>(HR!AP31+HR!AP26+HR!AP23+HR!AP20+4)*$D96</f>
        <v>443.50451047754069</v>
      </c>
      <c r="BI96" s="251">
        <f>(HR!AQ31+HR!AQ26+HR!AQ23+HR!AQ20+4)*$D96</f>
        <v>449.13323811811841</v>
      </c>
      <c r="BJ96" s="251">
        <f>(HR!AR31+HR!AR26+HR!AR23+HR!AR20+4)*$D96</f>
        <v>455.01549653297644</v>
      </c>
      <c r="BK96" s="251">
        <f>(HR!AS31+HR!AS26+HR!AS23+HR!AS20+4)*$D96</f>
        <v>461.16095338358696</v>
      </c>
      <c r="BL96" s="251">
        <f>(HR!AT31+HR!AT26+HR!AT23+HR!AT20+4)*$D96</f>
        <v>467.57960442443959</v>
      </c>
      <c r="BM96" s="251">
        <f>(HR!AU31+HR!AU26+HR!AU23+HR!AU20+4)*$D96</f>
        <v>474.28178927487926</v>
      </c>
      <c r="BN96" s="251">
        <f>(HR!AV31+HR!AV26+HR!AV23+HR!AV20+4)*$D96</f>
        <v>481.27820818740383</v>
      </c>
      <c r="BO96" s="251">
        <f>(HR!AW31+HR!AW26+HR!AW23+HR!AW20+4)*$D96</f>
        <v>538.57993984033328</v>
      </c>
      <c r="BP96" s="252">
        <f>(HR!AX31+HR!AX26+HR!AX23+HR!AX20+4)*$D96</f>
        <v>571.19846018142198</v>
      </c>
    </row>
    <row r="97" spans="1:68">
      <c r="A97" s="44"/>
      <c r="B97" s="45"/>
      <c r="C97" s="46" t="s">
        <v>38</v>
      </c>
      <c r="D97" s="341">
        <v>15</v>
      </c>
      <c r="E97" s="68" t="s">
        <v>95</v>
      </c>
      <c r="G97" s="40" t="e">
        <f>G82*$D$97</f>
        <v>#REF!</v>
      </c>
      <c r="I97" s="253">
        <f t="shared" ref="I97:AN97" si="477">I82*$D$97</f>
        <v>195</v>
      </c>
      <c r="J97" s="253">
        <f t="shared" si="477"/>
        <v>195</v>
      </c>
      <c r="K97" s="253">
        <f t="shared" si="477"/>
        <v>195</v>
      </c>
      <c r="L97" s="253">
        <f t="shared" si="477"/>
        <v>210</v>
      </c>
      <c r="M97" s="253">
        <f t="shared" si="477"/>
        <v>210</v>
      </c>
      <c r="N97" s="253">
        <f t="shared" si="477"/>
        <v>210</v>
      </c>
      <c r="O97" s="253">
        <f t="shared" si="477"/>
        <v>210</v>
      </c>
      <c r="P97" s="253">
        <f t="shared" si="477"/>
        <v>210</v>
      </c>
      <c r="Q97" s="253">
        <f t="shared" si="477"/>
        <v>210</v>
      </c>
      <c r="R97" s="253">
        <f t="shared" si="477"/>
        <v>210</v>
      </c>
      <c r="S97" s="253">
        <f t="shared" si="477"/>
        <v>210</v>
      </c>
      <c r="T97" s="254">
        <f t="shared" si="477"/>
        <v>210</v>
      </c>
      <c r="U97" s="253">
        <f t="shared" si="477"/>
        <v>225</v>
      </c>
      <c r="V97" s="253">
        <f t="shared" si="477"/>
        <v>165</v>
      </c>
      <c r="W97" s="253">
        <f t="shared" si="477"/>
        <v>165</v>
      </c>
      <c r="X97" s="253">
        <f t="shared" si="477"/>
        <v>165.24686538344775</v>
      </c>
      <c r="Y97" s="253">
        <f t="shared" si="477"/>
        <v>165.95843461130218</v>
      </c>
      <c r="Z97" s="253">
        <f t="shared" si="477"/>
        <v>166.70588576898834</v>
      </c>
      <c r="AA97" s="253">
        <f t="shared" si="477"/>
        <v>167.49089004805165</v>
      </c>
      <c r="AB97" s="253">
        <f t="shared" si="477"/>
        <v>168.3151794720354</v>
      </c>
      <c r="AC97" s="253">
        <f t="shared" si="477"/>
        <v>169.1805485131037</v>
      </c>
      <c r="AD97" s="253">
        <f t="shared" si="477"/>
        <v>170.08885578043692</v>
      </c>
      <c r="AE97" s="253">
        <f t="shared" si="477"/>
        <v>171.04202578779214</v>
      </c>
      <c r="AF97" s="254">
        <f t="shared" si="477"/>
        <v>172.04205080800529</v>
      </c>
      <c r="AG97" s="263">
        <f t="shared" si="477"/>
        <v>168.47384821905496</v>
      </c>
      <c r="AH97" s="253">
        <f t="shared" si="477"/>
        <v>229.35600670107021</v>
      </c>
      <c r="AI97" s="253">
        <f t="shared" si="477"/>
        <v>230.28193456500102</v>
      </c>
      <c r="AJ97" s="253">
        <f t="shared" si="477"/>
        <v>231.25350677411507</v>
      </c>
      <c r="AK97" s="253">
        <f t="shared" si="477"/>
        <v>232.27265627647753</v>
      </c>
      <c r="AL97" s="253">
        <f t="shared" si="477"/>
        <v>233.34137563387236</v>
      </c>
      <c r="AM97" s="253">
        <f t="shared" si="477"/>
        <v>234.46171879749883</v>
      </c>
      <c r="AN97" s="253">
        <f t="shared" si="477"/>
        <v>250.63580304245104</v>
      </c>
      <c r="AO97" s="253">
        <f t="shared" ref="AO97:BP97" si="478">AO82*$D$97</f>
        <v>251.86581107300029</v>
      </c>
      <c r="AP97" s="253">
        <f t="shared" si="478"/>
        <v>253.15399331066249</v>
      </c>
      <c r="AQ97" s="253">
        <f t="shared" si="478"/>
        <v>254.50267037693743</v>
      </c>
      <c r="AR97" s="254">
        <f t="shared" si="478"/>
        <v>255.91423578246147</v>
      </c>
      <c r="AS97" s="253">
        <f t="shared" si="478"/>
        <v>272.391158834122</v>
      </c>
      <c r="AT97" s="253">
        <f t="shared" si="478"/>
        <v>273.93598777144189</v>
      </c>
      <c r="AU97" s="253">
        <f t="shared" si="478"/>
        <v>275.55135314326219</v>
      </c>
      <c r="AV97" s="253">
        <f t="shared" si="478"/>
        <v>277.23997143543551</v>
      </c>
      <c r="AW97" s="253">
        <f t="shared" si="478"/>
        <v>294.00464895989296</v>
      </c>
      <c r="AX97" s="253">
        <f t="shared" si="478"/>
        <v>295.8482860150761</v>
      </c>
      <c r="AY97" s="253">
        <f t="shared" si="478"/>
        <v>297.77388132733188</v>
      </c>
      <c r="AZ97" s="253">
        <f t="shared" si="478"/>
        <v>314.78453678246376</v>
      </c>
      <c r="BA97" s="253">
        <f t="shared" si="478"/>
        <v>316.88346245622114</v>
      </c>
      <c r="BB97" s="253">
        <f t="shared" si="478"/>
        <v>334.07398195209998</v>
      </c>
      <c r="BC97" s="253">
        <f t="shared" si="478"/>
        <v>336.35953805442659</v>
      </c>
      <c r="BD97" s="254">
        <f t="shared" si="478"/>
        <v>338.74369870431178</v>
      </c>
      <c r="BE97" s="253">
        <f t="shared" si="478"/>
        <v>356.23016330570113</v>
      </c>
      <c r="BF97" s="253">
        <f t="shared" si="478"/>
        <v>358.82276936841708</v>
      </c>
      <c r="BG97" s="253">
        <f t="shared" si="478"/>
        <v>376.52549949479635</v>
      </c>
      <c r="BH97" s="253">
        <f t="shared" si="478"/>
        <v>379.34248871627904</v>
      </c>
      <c r="BI97" s="253">
        <f t="shared" si="478"/>
        <v>397.27803218610978</v>
      </c>
      <c r="BJ97" s="253">
        <f t="shared" si="478"/>
        <v>415.3365932341768</v>
      </c>
      <c r="BK97" s="253">
        <f t="shared" si="478"/>
        <v>418.52281178993934</v>
      </c>
      <c r="BL97" s="253">
        <f t="shared" si="478"/>
        <v>436.84151317939256</v>
      </c>
      <c r="BM97" s="253">
        <f t="shared" si="478"/>
        <v>455.29771730209222</v>
      </c>
      <c r="BN97" s="253">
        <f t="shared" si="478"/>
        <v>458.89664819441015</v>
      </c>
      <c r="BO97" s="253">
        <f t="shared" si="478"/>
        <v>477.64374398542822</v>
      </c>
      <c r="BP97" s="254">
        <f t="shared" si="478"/>
        <v>496.54466725219783</v>
      </c>
    </row>
    <row r="98" spans="1:68">
      <c r="A98" s="44"/>
      <c r="B98" s="45"/>
      <c r="C98" s="46" t="s">
        <v>96</v>
      </c>
      <c r="D98" s="341">
        <v>10</v>
      </c>
      <c r="E98" s="68" t="s">
        <v>95</v>
      </c>
      <c r="G98" s="40" t="e">
        <f>$D$98*G82</f>
        <v>#REF!</v>
      </c>
      <c r="I98" s="253">
        <f t="shared" ref="I98:AN98" si="479">$D$98*I82</f>
        <v>130</v>
      </c>
      <c r="J98" s="253">
        <f t="shared" si="479"/>
        <v>130</v>
      </c>
      <c r="K98" s="253">
        <f t="shared" si="479"/>
        <v>130</v>
      </c>
      <c r="L98" s="253">
        <f t="shared" si="479"/>
        <v>140</v>
      </c>
      <c r="M98" s="253">
        <f t="shared" si="479"/>
        <v>140</v>
      </c>
      <c r="N98" s="253">
        <f t="shared" si="479"/>
        <v>140</v>
      </c>
      <c r="O98" s="253">
        <f t="shared" si="479"/>
        <v>140</v>
      </c>
      <c r="P98" s="253">
        <f t="shared" si="479"/>
        <v>140</v>
      </c>
      <c r="Q98" s="253">
        <f t="shared" si="479"/>
        <v>140</v>
      </c>
      <c r="R98" s="253">
        <f t="shared" si="479"/>
        <v>140</v>
      </c>
      <c r="S98" s="253">
        <f t="shared" si="479"/>
        <v>140</v>
      </c>
      <c r="T98" s="254">
        <f t="shared" si="479"/>
        <v>140</v>
      </c>
      <c r="U98" s="253">
        <f t="shared" si="479"/>
        <v>150</v>
      </c>
      <c r="V98" s="253">
        <f t="shared" si="479"/>
        <v>110</v>
      </c>
      <c r="W98" s="253">
        <f t="shared" si="479"/>
        <v>110</v>
      </c>
      <c r="X98" s="253">
        <f t="shared" si="479"/>
        <v>110.16457692229849</v>
      </c>
      <c r="Y98" s="253">
        <f t="shared" si="479"/>
        <v>110.63895640753479</v>
      </c>
      <c r="Z98" s="253">
        <f t="shared" si="479"/>
        <v>111.13725717932556</v>
      </c>
      <c r="AA98" s="253">
        <f t="shared" si="479"/>
        <v>111.66059336536776</v>
      </c>
      <c r="AB98" s="253">
        <f t="shared" si="479"/>
        <v>112.21011964802359</v>
      </c>
      <c r="AC98" s="253">
        <f t="shared" si="479"/>
        <v>112.78703234206914</v>
      </c>
      <c r="AD98" s="253">
        <f t="shared" si="479"/>
        <v>113.39257052029127</v>
      </c>
      <c r="AE98" s="253">
        <f t="shared" si="479"/>
        <v>114.02801719186142</v>
      </c>
      <c r="AF98" s="254">
        <f t="shared" si="479"/>
        <v>114.69470053867019</v>
      </c>
      <c r="AG98" s="263">
        <f t="shared" si="479"/>
        <v>112.31589881270331</v>
      </c>
      <c r="AH98" s="253">
        <f t="shared" si="479"/>
        <v>152.90400446738013</v>
      </c>
      <c r="AI98" s="253">
        <f t="shared" si="479"/>
        <v>153.52128971000067</v>
      </c>
      <c r="AJ98" s="253">
        <f t="shared" si="479"/>
        <v>154.16900451607671</v>
      </c>
      <c r="AK98" s="253">
        <f t="shared" si="479"/>
        <v>154.84843751765169</v>
      </c>
      <c r="AL98" s="253">
        <f t="shared" si="479"/>
        <v>155.56091708924822</v>
      </c>
      <c r="AM98" s="253">
        <f t="shared" si="479"/>
        <v>156.30781253166589</v>
      </c>
      <c r="AN98" s="253">
        <f t="shared" si="479"/>
        <v>167.09053536163401</v>
      </c>
      <c r="AO98" s="253">
        <f t="shared" ref="AO98:BP98" si="480">$D$98*AO82</f>
        <v>167.91054071533352</v>
      </c>
      <c r="AP98" s="253">
        <f t="shared" si="480"/>
        <v>168.76932887377501</v>
      </c>
      <c r="AQ98" s="253">
        <f t="shared" si="480"/>
        <v>169.66844691795828</v>
      </c>
      <c r="AR98" s="254">
        <f t="shared" si="480"/>
        <v>170.60949052164096</v>
      </c>
      <c r="AS98" s="253">
        <f t="shared" si="480"/>
        <v>181.59410588941466</v>
      </c>
      <c r="AT98" s="253">
        <f t="shared" si="480"/>
        <v>182.62399184762791</v>
      </c>
      <c r="AU98" s="253">
        <f t="shared" si="480"/>
        <v>183.70090209550813</v>
      </c>
      <c r="AV98" s="253">
        <f t="shared" si="480"/>
        <v>184.82664762362367</v>
      </c>
      <c r="AW98" s="253">
        <f t="shared" si="480"/>
        <v>196.00309930659532</v>
      </c>
      <c r="AX98" s="253">
        <f t="shared" si="480"/>
        <v>197.23219067671738</v>
      </c>
      <c r="AY98" s="253">
        <f t="shared" si="480"/>
        <v>198.51592088488792</v>
      </c>
      <c r="AZ98" s="253">
        <f t="shared" si="480"/>
        <v>209.85635785497584</v>
      </c>
      <c r="BA98" s="253">
        <f t="shared" si="480"/>
        <v>211.25564163748078</v>
      </c>
      <c r="BB98" s="253">
        <f t="shared" si="480"/>
        <v>222.71598796806666</v>
      </c>
      <c r="BC98" s="253">
        <f t="shared" si="480"/>
        <v>224.2396920362844</v>
      </c>
      <c r="BD98" s="254">
        <f t="shared" si="480"/>
        <v>225.82913246954121</v>
      </c>
      <c r="BE98" s="253">
        <f t="shared" si="480"/>
        <v>237.48677553713409</v>
      </c>
      <c r="BF98" s="253">
        <f t="shared" si="480"/>
        <v>239.21517957894474</v>
      </c>
      <c r="BG98" s="253">
        <f t="shared" si="480"/>
        <v>251.01699966319757</v>
      </c>
      <c r="BH98" s="253">
        <f t="shared" si="480"/>
        <v>252.89499247751934</v>
      </c>
      <c r="BI98" s="253">
        <f t="shared" si="480"/>
        <v>264.85202145740652</v>
      </c>
      <c r="BJ98" s="253">
        <f t="shared" si="480"/>
        <v>276.89106215611787</v>
      </c>
      <c r="BK98" s="253">
        <f t="shared" si="480"/>
        <v>279.01520785995956</v>
      </c>
      <c r="BL98" s="253">
        <f t="shared" si="480"/>
        <v>291.22767545292839</v>
      </c>
      <c r="BM98" s="253">
        <f t="shared" si="480"/>
        <v>303.53181153472815</v>
      </c>
      <c r="BN98" s="253">
        <f t="shared" si="480"/>
        <v>305.93109879627343</v>
      </c>
      <c r="BO98" s="253">
        <f t="shared" si="480"/>
        <v>318.42916265695214</v>
      </c>
      <c r="BP98" s="254">
        <f t="shared" si="480"/>
        <v>331.02977816813188</v>
      </c>
    </row>
    <row r="99" spans="1:68">
      <c r="A99" s="44"/>
      <c r="B99" s="45"/>
      <c r="C99" s="46" t="s">
        <v>39</v>
      </c>
      <c r="D99" s="341">
        <v>6.6500000000000004E-2</v>
      </c>
      <c r="E99" s="68" t="s">
        <v>97</v>
      </c>
      <c r="I99" s="251">
        <f>$D99*'Contractor Pro Forma'!E8</f>
        <v>1053.3600000000001</v>
      </c>
      <c r="J99" s="251">
        <f>$D99*'Contractor Pro Forma'!F8</f>
        <v>1145.558531509392</v>
      </c>
      <c r="K99" s="251">
        <f>$D99*'Contractor Pro Forma'!G8</f>
        <v>1245.7809008730094</v>
      </c>
      <c r="L99" s="251">
        <f>$D99*'Contractor Pro Forma'!H8</f>
        <v>1392.433829069387</v>
      </c>
      <c r="M99" s="251">
        <f>$D99*'Contractor Pro Forma'!I8</f>
        <v>1513.0990531144882</v>
      </c>
      <c r="N99" s="251">
        <f>$D99*'Contractor Pro Forma'!J8</f>
        <v>1644.2497258176677</v>
      </c>
      <c r="O99" s="251">
        <f>$D99*'Contractor Pro Forma'!K8</f>
        <v>1764.3838600459751</v>
      </c>
      <c r="P99" s="251">
        <f>$D99*'Contractor Pro Forma'!L8</f>
        <v>1894.1592105172581</v>
      </c>
      <c r="Q99" s="251">
        <f>$D99*'Contractor Pro Forma'!M8</f>
        <v>2034.3298537643514</v>
      </c>
      <c r="R99" s="251">
        <f>$D99*'Contractor Pro Forma'!N8</f>
        <v>2158.927389419724</v>
      </c>
      <c r="S99" s="251">
        <f>$D99*'Contractor Pro Forma'!O8</f>
        <v>2292.2516558122188</v>
      </c>
      <c r="T99" s="252">
        <f>$D99*'Contractor Pro Forma'!P8</f>
        <v>2434.8697453818186</v>
      </c>
      <c r="U99" s="251">
        <f>$D99*'Contractor Pro Forma'!Q8</f>
        <v>2528.879242753555</v>
      </c>
      <c r="V99" s="251">
        <f>$D99*'Contractor Pro Forma'!R8</f>
        <v>2689.8715754594245</v>
      </c>
      <c r="W99" s="251">
        <f>$D99*'Contractor Pro Forma'!S8</f>
        <v>2862.5786791468518</v>
      </c>
      <c r="X99" s="251">
        <f>$D99*'Contractor Pro Forma'!T8</f>
        <v>3047.753934404418</v>
      </c>
      <c r="Y99" s="251">
        <f>$D99*'Contractor Pro Forma'!U8</f>
        <v>3246.1873457732509</v>
      </c>
      <c r="Z99" s="251">
        <f>$D99*'Contractor Pro Forma'!V8</f>
        <v>3458.7067162348058</v>
      </c>
      <c r="AA99" s="251">
        <f>$D99*'Contractor Pro Forma'!W8</f>
        <v>3686.1788527453209</v>
      </c>
      <c r="AB99" s="251">
        <f>$D99*'Contractor Pro Forma'!X8</f>
        <v>3929.5108062317058</v>
      </c>
      <c r="AC99" s="251">
        <f>$D99*'Contractor Pro Forma'!Y8</f>
        <v>4189.6511498448363</v>
      </c>
      <c r="AD99" s="251">
        <f>$D99*'Contractor Pro Forma'!Z8</f>
        <v>4467.5912996604193</v>
      </c>
      <c r="AE99" s="251">
        <f>$D99*'Contractor Pro Forma'!AA8</f>
        <v>4764.3668824239458</v>
      </c>
      <c r="AF99" s="252">
        <f>$D99*'Contractor Pro Forma'!AB8</f>
        <v>5081.0591553532258</v>
      </c>
      <c r="AG99" s="262">
        <f>$D99*'Contractor Pro Forma'!AC8</f>
        <v>5419.6730490890923</v>
      </c>
      <c r="AH99" s="251">
        <f>$D99*'Contractor Pro Forma'!AD8</f>
        <v>5781.451756149957</v>
      </c>
      <c r="AI99" s="251">
        <f>$D99*'Contractor Pro Forma'!AE8</f>
        <v>6167.6869837953855</v>
      </c>
      <c r="AJ99" s="251">
        <f>$D99*'Contractor Pro Forma'!AF8</f>
        <v>6579.7201579262182</v>
      </c>
      <c r="AK99" s="251">
        <f>$D99*'Contractor Pro Forma'!AG8</f>
        <v>7018.9437069364831</v>
      </c>
      <c r="AL99" s="251">
        <f>$D99*'Contractor Pro Forma'!AH8</f>
        <v>7486.8024369114464</v>
      </c>
      <c r="AM99" s="251">
        <f>$D99*'Contractor Pro Forma'!AI8</f>
        <v>7984.7950101544384</v>
      </c>
      <c r="AN99" s="251">
        <f>$D99*'Contractor Pro Forma'!AJ8</f>
        <v>8514.4755395805496</v>
      </c>
      <c r="AO99" s="251">
        <f>$D99*'Contractor Pro Forma'!AK8</f>
        <v>9077.4553120344735</v>
      </c>
      <c r="AP99" s="251">
        <f>$D99*'Contractor Pro Forma'!AL8</f>
        <v>9675.404654070031</v>
      </c>
      <c r="AQ99" s="251">
        <f>$D99*'Contractor Pro Forma'!AM8</f>
        <v>10310.054954167526</v>
      </c>
      <c r="AR99" s="252">
        <f>$D99*'Contractor Pro Forma'!AN8</f>
        <v>10983.200855760619</v>
      </c>
      <c r="AS99" s="251">
        <f>$D99*'Contractor Pro Forma'!AO8</f>
        <v>11696.702635795138</v>
      </c>
      <c r="AT99" s="251">
        <f>$D99*'Contractor Pro Forma'!AP8</f>
        <v>12452.488783847959</v>
      </c>
      <c r="AU99" s="251">
        <f>$D99*'Contractor Pro Forma'!AQ8</f>
        <v>13252.558797094358</v>
      </c>
      <c r="AV99" s="251">
        <f>$D99*'Contractor Pro Forma'!AR8</f>
        <v>14098.986206628173</v>
      </c>
      <c r="AW99" s="251">
        <f>$D99*'Contractor Pro Forma'!AS8</f>
        <v>14993.921850811657</v>
      </c>
      <c r="AX99" s="251">
        <f>$D99*'Contractor Pro Forma'!AT8</f>
        <v>15939.59741146351</v>
      </c>
      <c r="AY99" s="251">
        <f>$D99*'Contractor Pro Forma'!AU8</f>
        <v>16938.329228786544</v>
      </c>
      <c r="AZ99" s="251">
        <f>$D99*'Contractor Pro Forma'!AV8</f>
        <v>17992.522410994865</v>
      </c>
      <c r="BA99" s="251">
        <f>$D99*'Contractor Pro Forma'!AW8</f>
        <v>19104.675254627728</v>
      </c>
      <c r="BB99" s="251">
        <f>$D99*'Contractor Pro Forma'!AX8</f>
        <v>20277.383991538791</v>
      </c>
      <c r="BC99" s="251">
        <f>$D99*'Contractor Pro Forma'!AY8</f>
        <v>21513.347878530207</v>
      </c>
      <c r="BD99" s="252">
        <f>$D99*'Contractor Pro Forma'!AZ8</f>
        <v>22815.374645567343</v>
      </c>
      <c r="BE99" s="251">
        <f>$D99*'Contractor Pro Forma'!BA8</f>
        <v>24186.386318468089</v>
      </c>
      <c r="BF99" s="251">
        <f>$D99*'Contractor Pro Forma'!BB8</f>
        <v>25629.425431917673</v>
      </c>
      <c r="BG99" s="251">
        <f>$D99*'Contractor Pro Forma'!BC8</f>
        <v>27147.661648623471</v>
      </c>
      <c r="BH99" s="251">
        <f>$D99*'Contractor Pro Forma'!BD8</f>
        <v>28744.39880040177</v>
      </c>
      <c r="BI99" s="251">
        <f>$D99*'Contractor Pro Forma'!BE8</f>
        <v>30423.082366988354</v>
      </c>
      <c r="BJ99" s="251">
        <f>$D99*'Contractor Pro Forma'!BF8</f>
        <v>32187.307408394889</v>
      </c>
      <c r="BK99" s="251">
        <f>$D99*'Contractor Pro Forma'!BG8</f>
        <v>34040.826966702909</v>
      </c>
      <c r="BL99" s="251">
        <f>$D99*'Contractor Pro Forma'!BH8</f>
        <v>35987.560953303378</v>
      </c>
      <c r="BM99" s="251">
        <f>$D99*'Contractor Pro Forma'!BI8</f>
        <v>38031.60553776336</v>
      </c>
      <c r="BN99" s="251">
        <f>$D99*'Contractor Pro Forma'!BJ8</f>
        <v>40177.243054738508</v>
      </c>
      <c r="BO99" s="251">
        <f>$D99*'Contractor Pro Forma'!BK8</f>
        <v>42428.952445660376</v>
      </c>
      <c r="BP99" s="252">
        <f>$D99*'Contractor Pro Forma'!BL8</f>
        <v>44791.420252318887</v>
      </c>
    </row>
    <row r="100" spans="1:68">
      <c r="A100" s="44"/>
      <c r="B100" s="45"/>
      <c r="C100" s="46" t="s">
        <v>98</v>
      </c>
      <c r="D100" s="341">
        <v>180</v>
      </c>
      <c r="E100" s="68" t="s">
        <v>78</v>
      </c>
      <c r="G100" s="40">
        <f>G83*$D$100</f>
        <v>2520</v>
      </c>
      <c r="H100" s="40">
        <f>H83*D100</f>
        <v>0</v>
      </c>
      <c r="I100" s="253">
        <f t="shared" ref="I100:AN100" si="481">(I83+I55)*$D$100</f>
        <v>2700</v>
      </c>
      <c r="J100" s="253">
        <f t="shared" si="481"/>
        <v>2700</v>
      </c>
      <c r="K100" s="253">
        <f t="shared" si="481"/>
        <v>2700</v>
      </c>
      <c r="L100" s="253">
        <f t="shared" si="481"/>
        <v>2880</v>
      </c>
      <c r="M100" s="253">
        <f t="shared" si="481"/>
        <v>2880</v>
      </c>
      <c r="N100" s="253">
        <f t="shared" si="481"/>
        <v>2880</v>
      </c>
      <c r="O100" s="253">
        <f t="shared" si="481"/>
        <v>3060</v>
      </c>
      <c r="P100" s="253">
        <f t="shared" si="481"/>
        <v>3060</v>
      </c>
      <c r="Q100" s="253">
        <f t="shared" si="481"/>
        <v>3060</v>
      </c>
      <c r="R100" s="253">
        <f t="shared" si="481"/>
        <v>3240</v>
      </c>
      <c r="S100" s="253">
        <f t="shared" si="481"/>
        <v>3240</v>
      </c>
      <c r="T100" s="254">
        <f t="shared" si="481"/>
        <v>3240</v>
      </c>
      <c r="U100" s="253">
        <f t="shared" si="481"/>
        <v>6300</v>
      </c>
      <c r="V100" s="253">
        <f t="shared" si="481"/>
        <v>6300</v>
      </c>
      <c r="W100" s="253">
        <f t="shared" si="481"/>
        <v>6300</v>
      </c>
      <c r="X100" s="253">
        <f t="shared" si="481"/>
        <v>6482.9623846013728</v>
      </c>
      <c r="Y100" s="253">
        <f t="shared" si="481"/>
        <v>6491.5012153356265</v>
      </c>
      <c r="Z100" s="253">
        <f t="shared" si="481"/>
        <v>6500.4706292278597</v>
      </c>
      <c r="AA100" s="253">
        <f t="shared" si="481"/>
        <v>6689.8906805766201</v>
      </c>
      <c r="AB100" s="253">
        <f t="shared" si="481"/>
        <v>6699.7821536644242</v>
      </c>
      <c r="AC100" s="253">
        <f t="shared" si="481"/>
        <v>6710.1665821572451</v>
      </c>
      <c r="AD100" s="253">
        <f t="shared" si="481"/>
        <v>6901.066269365243</v>
      </c>
      <c r="AE100" s="253">
        <f t="shared" si="481"/>
        <v>6912.5043094535058</v>
      </c>
      <c r="AF100" s="254">
        <f t="shared" si="481"/>
        <v>6924.5046096960641</v>
      </c>
      <c r="AG100" s="263">
        <f t="shared" si="481"/>
        <v>13541.686178628661</v>
      </c>
      <c r="AH100" s="253">
        <f t="shared" si="481"/>
        <v>13552.272080412844</v>
      </c>
      <c r="AI100" s="253">
        <f t="shared" si="481"/>
        <v>13563.383214780013</v>
      </c>
      <c r="AJ100" s="253">
        <f t="shared" si="481"/>
        <v>13755.042081289381</v>
      </c>
      <c r="AK100" s="253">
        <f t="shared" si="481"/>
        <v>13767.271875317731</v>
      </c>
      <c r="AL100" s="253">
        <f t="shared" si="481"/>
        <v>13780.096507606468</v>
      </c>
      <c r="AM100" s="253">
        <f t="shared" si="481"/>
        <v>13973.540625569985</v>
      </c>
      <c r="AN100" s="253">
        <f t="shared" si="481"/>
        <v>13987.629636509411</v>
      </c>
      <c r="AO100" s="253">
        <f t="shared" ref="AO100:BP100" si="482">(AO83+AO55)*$D$100</f>
        <v>14002.389732876003</v>
      </c>
      <c r="AP100" s="253">
        <f t="shared" si="482"/>
        <v>14197.847919727948</v>
      </c>
      <c r="AQ100" s="253">
        <f t="shared" si="482"/>
        <v>14214.032044523248</v>
      </c>
      <c r="AR100" s="254">
        <f t="shared" si="482"/>
        <v>14230.970829389536</v>
      </c>
      <c r="AS100" s="253">
        <f t="shared" si="482"/>
        <v>28108.693906009463</v>
      </c>
      <c r="AT100" s="253">
        <f t="shared" si="482"/>
        <v>28127.231853257301</v>
      </c>
      <c r="AU100" s="253">
        <f t="shared" si="482"/>
        <v>28146.616237719147</v>
      </c>
      <c r="AV100" s="253">
        <f t="shared" si="482"/>
        <v>28346.879657225225</v>
      </c>
      <c r="AW100" s="253">
        <f t="shared" si="482"/>
        <v>28368.055787518715</v>
      </c>
      <c r="AX100" s="253">
        <f t="shared" si="482"/>
        <v>28390.179432180914</v>
      </c>
      <c r="AY100" s="253">
        <f t="shared" si="482"/>
        <v>28593.286575927981</v>
      </c>
      <c r="AZ100" s="253">
        <f t="shared" si="482"/>
        <v>28617.414441389563</v>
      </c>
      <c r="BA100" s="253">
        <f t="shared" si="482"/>
        <v>28642.601549474653</v>
      </c>
      <c r="BB100" s="253">
        <f t="shared" si="482"/>
        <v>28848.887783425202</v>
      </c>
      <c r="BC100" s="253">
        <f t="shared" si="482"/>
        <v>28876.314456653119</v>
      </c>
      <c r="BD100" s="254">
        <f t="shared" si="482"/>
        <v>28904.92438445174</v>
      </c>
      <c r="BE100" s="253">
        <f t="shared" si="482"/>
        <v>57194.761959668416</v>
      </c>
      <c r="BF100" s="253">
        <f t="shared" si="482"/>
        <v>57225.873232421007</v>
      </c>
      <c r="BG100" s="253">
        <f t="shared" si="482"/>
        <v>57258.305993937553</v>
      </c>
      <c r="BH100" s="253">
        <f t="shared" si="482"/>
        <v>57472.109864595346</v>
      </c>
      <c r="BI100" s="253">
        <f t="shared" si="482"/>
        <v>57507.336386233314</v>
      </c>
      <c r="BJ100" s="253">
        <f t="shared" si="482"/>
        <v>57544.03911881012</v>
      </c>
      <c r="BK100" s="253">
        <f t="shared" si="482"/>
        <v>57762.273741479272</v>
      </c>
      <c r="BL100" s="253">
        <f t="shared" si="482"/>
        <v>57802.098158152716</v>
      </c>
      <c r="BM100" s="253">
        <f t="shared" si="482"/>
        <v>57843.572607625101</v>
      </c>
      <c r="BN100" s="253">
        <f t="shared" si="482"/>
        <v>58066.759778332918</v>
      </c>
      <c r="BO100" s="253">
        <f t="shared" si="482"/>
        <v>58111.72492782514</v>
      </c>
      <c r="BP100" s="254">
        <f t="shared" si="482"/>
        <v>58158.53600702637</v>
      </c>
    </row>
    <row r="101" spans="1:68">
      <c r="A101" s="44"/>
      <c r="B101" s="45"/>
      <c r="C101" s="46" t="s">
        <v>99</v>
      </c>
      <c r="D101" s="341">
        <v>800</v>
      </c>
      <c r="E101" s="68" t="s">
        <v>100</v>
      </c>
      <c r="G101" s="40">
        <f>$D$101/12</f>
        <v>66.666666666666671</v>
      </c>
      <c r="I101" s="253">
        <f>$D$101/12</f>
        <v>66.666666666666671</v>
      </c>
      <c r="J101" s="253">
        <f t="shared" ref="J101:BP101" si="483">$D$101/12</f>
        <v>66.666666666666671</v>
      </c>
      <c r="K101" s="253">
        <f t="shared" si="483"/>
        <v>66.666666666666671</v>
      </c>
      <c r="L101" s="253">
        <f t="shared" si="483"/>
        <v>66.666666666666671</v>
      </c>
      <c r="M101" s="253">
        <f t="shared" si="483"/>
        <v>66.666666666666671</v>
      </c>
      <c r="N101" s="253">
        <f t="shared" si="483"/>
        <v>66.666666666666671</v>
      </c>
      <c r="O101" s="253">
        <f t="shared" si="483"/>
        <v>66.666666666666671</v>
      </c>
      <c r="P101" s="253">
        <f t="shared" si="483"/>
        <v>66.666666666666671</v>
      </c>
      <c r="Q101" s="253">
        <f t="shared" si="483"/>
        <v>66.666666666666671</v>
      </c>
      <c r="R101" s="253">
        <f t="shared" si="483"/>
        <v>66.666666666666671</v>
      </c>
      <c r="S101" s="253">
        <f t="shared" si="483"/>
        <v>66.666666666666671</v>
      </c>
      <c r="T101" s="254">
        <f t="shared" si="483"/>
        <v>66.666666666666671</v>
      </c>
      <c r="U101" s="253">
        <f>$D$101/12</f>
        <v>66.666666666666671</v>
      </c>
      <c r="V101" s="253">
        <f t="shared" si="483"/>
        <v>66.666666666666671</v>
      </c>
      <c r="W101" s="253">
        <f t="shared" si="483"/>
        <v>66.666666666666671</v>
      </c>
      <c r="X101" s="253">
        <f t="shared" si="483"/>
        <v>66.666666666666671</v>
      </c>
      <c r="Y101" s="253">
        <f t="shared" si="483"/>
        <v>66.666666666666671</v>
      </c>
      <c r="Z101" s="253">
        <f t="shared" si="483"/>
        <v>66.666666666666671</v>
      </c>
      <c r="AA101" s="253">
        <f t="shared" si="483"/>
        <v>66.666666666666671</v>
      </c>
      <c r="AB101" s="253">
        <f t="shared" si="483"/>
        <v>66.666666666666671</v>
      </c>
      <c r="AC101" s="253">
        <f t="shared" si="483"/>
        <v>66.666666666666671</v>
      </c>
      <c r="AD101" s="253">
        <f t="shared" si="483"/>
        <v>66.666666666666671</v>
      </c>
      <c r="AE101" s="253">
        <f t="shared" si="483"/>
        <v>66.666666666666671</v>
      </c>
      <c r="AF101" s="254">
        <f t="shared" si="483"/>
        <v>66.666666666666671</v>
      </c>
      <c r="AG101" s="263">
        <f>$D$101/12</f>
        <v>66.666666666666671</v>
      </c>
      <c r="AH101" s="253">
        <f t="shared" si="483"/>
        <v>66.666666666666671</v>
      </c>
      <c r="AI101" s="253">
        <f t="shared" si="483"/>
        <v>66.666666666666671</v>
      </c>
      <c r="AJ101" s="253">
        <f t="shared" si="483"/>
        <v>66.666666666666671</v>
      </c>
      <c r="AK101" s="253">
        <f t="shared" si="483"/>
        <v>66.666666666666671</v>
      </c>
      <c r="AL101" s="253">
        <f t="shared" si="483"/>
        <v>66.666666666666671</v>
      </c>
      <c r="AM101" s="253">
        <f t="shared" si="483"/>
        <v>66.666666666666671</v>
      </c>
      <c r="AN101" s="253">
        <f t="shared" si="483"/>
        <v>66.666666666666671</v>
      </c>
      <c r="AO101" s="253">
        <f t="shared" si="483"/>
        <v>66.666666666666671</v>
      </c>
      <c r="AP101" s="253">
        <f t="shared" si="483"/>
        <v>66.666666666666671</v>
      </c>
      <c r="AQ101" s="253">
        <f t="shared" si="483"/>
        <v>66.666666666666671</v>
      </c>
      <c r="AR101" s="254">
        <f t="shared" si="483"/>
        <v>66.666666666666671</v>
      </c>
      <c r="AS101" s="253">
        <f>$D$101/12</f>
        <v>66.666666666666671</v>
      </c>
      <c r="AT101" s="253">
        <f t="shared" si="483"/>
        <v>66.666666666666671</v>
      </c>
      <c r="AU101" s="253">
        <f t="shared" si="483"/>
        <v>66.666666666666671</v>
      </c>
      <c r="AV101" s="253">
        <f t="shared" si="483"/>
        <v>66.666666666666671</v>
      </c>
      <c r="AW101" s="253">
        <f t="shared" si="483"/>
        <v>66.666666666666671</v>
      </c>
      <c r="AX101" s="253">
        <f t="shared" si="483"/>
        <v>66.666666666666671</v>
      </c>
      <c r="AY101" s="253">
        <f t="shared" si="483"/>
        <v>66.666666666666671</v>
      </c>
      <c r="AZ101" s="253">
        <f t="shared" si="483"/>
        <v>66.666666666666671</v>
      </c>
      <c r="BA101" s="253">
        <f t="shared" si="483"/>
        <v>66.666666666666671</v>
      </c>
      <c r="BB101" s="253">
        <f t="shared" si="483"/>
        <v>66.666666666666671</v>
      </c>
      <c r="BC101" s="253">
        <f t="shared" si="483"/>
        <v>66.666666666666671</v>
      </c>
      <c r="BD101" s="254">
        <f t="shared" si="483"/>
        <v>66.666666666666671</v>
      </c>
      <c r="BE101" s="253">
        <f>$D$101/12</f>
        <v>66.666666666666671</v>
      </c>
      <c r="BF101" s="253">
        <f t="shared" si="483"/>
        <v>66.666666666666671</v>
      </c>
      <c r="BG101" s="253">
        <f t="shared" si="483"/>
        <v>66.666666666666671</v>
      </c>
      <c r="BH101" s="253">
        <f t="shared" si="483"/>
        <v>66.666666666666671</v>
      </c>
      <c r="BI101" s="253">
        <f t="shared" si="483"/>
        <v>66.666666666666671</v>
      </c>
      <c r="BJ101" s="253">
        <f t="shared" si="483"/>
        <v>66.666666666666671</v>
      </c>
      <c r="BK101" s="253">
        <f t="shared" si="483"/>
        <v>66.666666666666671</v>
      </c>
      <c r="BL101" s="253">
        <f t="shared" si="483"/>
        <v>66.666666666666671</v>
      </c>
      <c r="BM101" s="253">
        <f t="shared" si="483"/>
        <v>66.666666666666671</v>
      </c>
      <c r="BN101" s="253">
        <f t="shared" si="483"/>
        <v>66.666666666666671</v>
      </c>
      <c r="BO101" s="253">
        <f t="shared" si="483"/>
        <v>66.666666666666671</v>
      </c>
      <c r="BP101" s="254">
        <f t="shared" si="483"/>
        <v>66.666666666666671</v>
      </c>
    </row>
    <row r="102" spans="1:68">
      <c r="A102" s="44"/>
      <c r="B102" s="45"/>
      <c r="C102" s="46" t="s">
        <v>40</v>
      </c>
      <c r="D102" s="341">
        <v>4800</v>
      </c>
      <c r="E102" s="68" t="s">
        <v>193</v>
      </c>
      <c r="G102" s="40">
        <f>$D$102</f>
        <v>4800</v>
      </c>
      <c r="I102" s="253">
        <f>$D$102</f>
        <v>4800</v>
      </c>
      <c r="J102" s="253">
        <f t="shared" ref="J102:BP102" si="484">$D$102</f>
        <v>4800</v>
      </c>
      <c r="K102" s="253">
        <f t="shared" si="484"/>
        <v>4800</v>
      </c>
      <c r="L102" s="253">
        <f t="shared" si="484"/>
        <v>4800</v>
      </c>
      <c r="M102" s="253">
        <f t="shared" si="484"/>
        <v>4800</v>
      </c>
      <c r="N102" s="253">
        <f t="shared" si="484"/>
        <v>4800</v>
      </c>
      <c r="O102" s="253">
        <f t="shared" si="484"/>
        <v>4800</v>
      </c>
      <c r="P102" s="253">
        <f t="shared" si="484"/>
        <v>4800</v>
      </c>
      <c r="Q102" s="253">
        <f t="shared" si="484"/>
        <v>4800</v>
      </c>
      <c r="R102" s="253">
        <f t="shared" si="484"/>
        <v>4800</v>
      </c>
      <c r="S102" s="253">
        <f t="shared" si="484"/>
        <v>4800</v>
      </c>
      <c r="T102" s="254">
        <f t="shared" si="484"/>
        <v>4800</v>
      </c>
      <c r="U102" s="253">
        <f t="shared" si="484"/>
        <v>4800</v>
      </c>
      <c r="V102" s="253">
        <f t="shared" si="484"/>
        <v>4800</v>
      </c>
      <c r="W102" s="253">
        <f t="shared" si="484"/>
        <v>4800</v>
      </c>
      <c r="X102" s="253">
        <f t="shared" si="484"/>
        <v>4800</v>
      </c>
      <c r="Y102" s="253">
        <f t="shared" si="484"/>
        <v>4800</v>
      </c>
      <c r="Z102" s="253">
        <f t="shared" si="484"/>
        <v>4800</v>
      </c>
      <c r="AA102" s="253">
        <f t="shared" si="484"/>
        <v>4800</v>
      </c>
      <c r="AB102" s="253">
        <f t="shared" si="484"/>
        <v>4800</v>
      </c>
      <c r="AC102" s="253">
        <f t="shared" si="484"/>
        <v>4800</v>
      </c>
      <c r="AD102" s="253">
        <f t="shared" si="484"/>
        <v>4800</v>
      </c>
      <c r="AE102" s="253">
        <f t="shared" si="484"/>
        <v>4800</v>
      </c>
      <c r="AF102" s="254">
        <f t="shared" si="484"/>
        <v>4800</v>
      </c>
      <c r="AG102" s="263">
        <f t="shared" si="484"/>
        <v>4800</v>
      </c>
      <c r="AH102" s="253">
        <f t="shared" si="484"/>
        <v>4800</v>
      </c>
      <c r="AI102" s="253">
        <f t="shared" si="484"/>
        <v>4800</v>
      </c>
      <c r="AJ102" s="253">
        <f t="shared" si="484"/>
        <v>4800</v>
      </c>
      <c r="AK102" s="253">
        <f t="shared" si="484"/>
        <v>4800</v>
      </c>
      <c r="AL102" s="253">
        <f t="shared" si="484"/>
        <v>4800</v>
      </c>
      <c r="AM102" s="253">
        <f t="shared" si="484"/>
        <v>4800</v>
      </c>
      <c r="AN102" s="253">
        <f t="shared" si="484"/>
        <v>4800</v>
      </c>
      <c r="AO102" s="253">
        <f t="shared" si="484"/>
        <v>4800</v>
      </c>
      <c r="AP102" s="253">
        <f t="shared" si="484"/>
        <v>4800</v>
      </c>
      <c r="AQ102" s="253">
        <f t="shared" si="484"/>
        <v>4800</v>
      </c>
      <c r="AR102" s="254">
        <f t="shared" si="484"/>
        <v>4800</v>
      </c>
      <c r="AS102" s="253">
        <f t="shared" si="484"/>
        <v>4800</v>
      </c>
      <c r="AT102" s="253">
        <f t="shared" si="484"/>
        <v>4800</v>
      </c>
      <c r="AU102" s="253">
        <f t="shared" si="484"/>
        <v>4800</v>
      </c>
      <c r="AV102" s="253">
        <f t="shared" si="484"/>
        <v>4800</v>
      </c>
      <c r="AW102" s="253">
        <f t="shared" si="484"/>
        <v>4800</v>
      </c>
      <c r="AX102" s="253">
        <f t="shared" si="484"/>
        <v>4800</v>
      </c>
      <c r="AY102" s="253">
        <f t="shared" si="484"/>
        <v>4800</v>
      </c>
      <c r="AZ102" s="253">
        <f t="shared" si="484"/>
        <v>4800</v>
      </c>
      <c r="BA102" s="253">
        <f t="shared" si="484"/>
        <v>4800</v>
      </c>
      <c r="BB102" s="253">
        <f t="shared" si="484"/>
        <v>4800</v>
      </c>
      <c r="BC102" s="253">
        <f t="shared" si="484"/>
        <v>4800</v>
      </c>
      <c r="BD102" s="254">
        <f t="shared" si="484"/>
        <v>4800</v>
      </c>
      <c r="BE102" s="253">
        <f t="shared" si="484"/>
        <v>4800</v>
      </c>
      <c r="BF102" s="253">
        <f t="shared" si="484"/>
        <v>4800</v>
      </c>
      <c r="BG102" s="253">
        <f t="shared" si="484"/>
        <v>4800</v>
      </c>
      <c r="BH102" s="253">
        <f t="shared" si="484"/>
        <v>4800</v>
      </c>
      <c r="BI102" s="253">
        <f t="shared" si="484"/>
        <v>4800</v>
      </c>
      <c r="BJ102" s="253">
        <f t="shared" si="484"/>
        <v>4800</v>
      </c>
      <c r="BK102" s="253">
        <f t="shared" si="484"/>
        <v>4800</v>
      </c>
      <c r="BL102" s="253">
        <f t="shared" si="484"/>
        <v>4800</v>
      </c>
      <c r="BM102" s="253">
        <f t="shared" si="484"/>
        <v>4800</v>
      </c>
      <c r="BN102" s="253">
        <f t="shared" si="484"/>
        <v>4800</v>
      </c>
      <c r="BO102" s="253">
        <f t="shared" si="484"/>
        <v>4800</v>
      </c>
      <c r="BP102" s="254">
        <f t="shared" si="484"/>
        <v>4800</v>
      </c>
    </row>
    <row r="103" spans="1:68">
      <c r="A103" s="44"/>
      <c r="B103" s="45"/>
      <c r="C103" s="46" t="s">
        <v>214</v>
      </c>
      <c r="D103" s="341">
        <v>100</v>
      </c>
      <c r="E103" s="68" t="s">
        <v>68</v>
      </c>
      <c r="G103" s="40">
        <f>$D$103</f>
        <v>100</v>
      </c>
      <c r="I103" s="253">
        <f>$D$103</f>
        <v>100</v>
      </c>
      <c r="J103" s="253">
        <f t="shared" ref="J103:BP103" si="485">$D$103</f>
        <v>100</v>
      </c>
      <c r="K103" s="253">
        <f t="shared" si="485"/>
        <v>100</v>
      </c>
      <c r="L103" s="253">
        <f t="shared" si="485"/>
        <v>100</v>
      </c>
      <c r="M103" s="253">
        <f t="shared" si="485"/>
        <v>100</v>
      </c>
      <c r="N103" s="253">
        <f t="shared" si="485"/>
        <v>100</v>
      </c>
      <c r="O103" s="253">
        <f t="shared" si="485"/>
        <v>100</v>
      </c>
      <c r="P103" s="253">
        <f t="shared" si="485"/>
        <v>100</v>
      </c>
      <c r="Q103" s="253">
        <f t="shared" si="485"/>
        <v>100</v>
      </c>
      <c r="R103" s="253">
        <f t="shared" si="485"/>
        <v>100</v>
      </c>
      <c r="S103" s="253">
        <f t="shared" si="485"/>
        <v>100</v>
      </c>
      <c r="T103" s="254">
        <f t="shared" si="485"/>
        <v>100</v>
      </c>
      <c r="U103" s="253">
        <f>$D$103</f>
        <v>100</v>
      </c>
      <c r="V103" s="253">
        <f t="shared" si="485"/>
        <v>100</v>
      </c>
      <c r="W103" s="253">
        <f t="shared" si="485"/>
        <v>100</v>
      </c>
      <c r="X103" s="253">
        <f t="shared" si="485"/>
        <v>100</v>
      </c>
      <c r="Y103" s="253">
        <f t="shared" si="485"/>
        <v>100</v>
      </c>
      <c r="Z103" s="253">
        <f t="shared" si="485"/>
        <v>100</v>
      </c>
      <c r="AA103" s="253">
        <f t="shared" si="485"/>
        <v>100</v>
      </c>
      <c r="AB103" s="253">
        <f t="shared" si="485"/>
        <v>100</v>
      </c>
      <c r="AC103" s="253">
        <f t="shared" si="485"/>
        <v>100</v>
      </c>
      <c r="AD103" s="253">
        <f t="shared" si="485"/>
        <v>100</v>
      </c>
      <c r="AE103" s="253">
        <f t="shared" si="485"/>
        <v>100</v>
      </c>
      <c r="AF103" s="254">
        <f t="shared" si="485"/>
        <v>100</v>
      </c>
      <c r="AG103" s="263">
        <f>$D$103</f>
        <v>100</v>
      </c>
      <c r="AH103" s="253">
        <f t="shared" si="485"/>
        <v>100</v>
      </c>
      <c r="AI103" s="253">
        <f t="shared" si="485"/>
        <v>100</v>
      </c>
      <c r="AJ103" s="253">
        <f t="shared" si="485"/>
        <v>100</v>
      </c>
      <c r="AK103" s="253">
        <f t="shared" si="485"/>
        <v>100</v>
      </c>
      <c r="AL103" s="253">
        <f t="shared" si="485"/>
        <v>100</v>
      </c>
      <c r="AM103" s="253">
        <f t="shared" si="485"/>
        <v>100</v>
      </c>
      <c r="AN103" s="253">
        <f t="shared" si="485"/>
        <v>100</v>
      </c>
      <c r="AO103" s="253">
        <f t="shared" si="485"/>
        <v>100</v>
      </c>
      <c r="AP103" s="253">
        <f t="shared" si="485"/>
        <v>100</v>
      </c>
      <c r="AQ103" s="253">
        <f t="shared" si="485"/>
        <v>100</v>
      </c>
      <c r="AR103" s="254">
        <f t="shared" si="485"/>
        <v>100</v>
      </c>
      <c r="AS103" s="253">
        <f>$D$103</f>
        <v>100</v>
      </c>
      <c r="AT103" s="253">
        <f t="shared" si="485"/>
        <v>100</v>
      </c>
      <c r="AU103" s="253">
        <f t="shared" si="485"/>
        <v>100</v>
      </c>
      <c r="AV103" s="253">
        <f t="shared" si="485"/>
        <v>100</v>
      </c>
      <c r="AW103" s="253">
        <f t="shared" si="485"/>
        <v>100</v>
      </c>
      <c r="AX103" s="253">
        <f t="shared" si="485"/>
        <v>100</v>
      </c>
      <c r="AY103" s="253">
        <f t="shared" si="485"/>
        <v>100</v>
      </c>
      <c r="AZ103" s="253">
        <f t="shared" si="485"/>
        <v>100</v>
      </c>
      <c r="BA103" s="253">
        <f t="shared" si="485"/>
        <v>100</v>
      </c>
      <c r="BB103" s="253">
        <f t="shared" si="485"/>
        <v>100</v>
      </c>
      <c r="BC103" s="253">
        <f t="shared" si="485"/>
        <v>100</v>
      </c>
      <c r="BD103" s="254">
        <f t="shared" si="485"/>
        <v>100</v>
      </c>
      <c r="BE103" s="253">
        <f>$D$103</f>
        <v>100</v>
      </c>
      <c r="BF103" s="253">
        <f t="shared" si="485"/>
        <v>100</v>
      </c>
      <c r="BG103" s="253">
        <f t="shared" si="485"/>
        <v>100</v>
      </c>
      <c r="BH103" s="253">
        <f t="shared" si="485"/>
        <v>100</v>
      </c>
      <c r="BI103" s="253">
        <f t="shared" si="485"/>
        <v>100</v>
      </c>
      <c r="BJ103" s="253">
        <f t="shared" si="485"/>
        <v>100</v>
      </c>
      <c r="BK103" s="253">
        <f t="shared" si="485"/>
        <v>100</v>
      </c>
      <c r="BL103" s="253">
        <f t="shared" si="485"/>
        <v>100</v>
      </c>
      <c r="BM103" s="253">
        <f t="shared" si="485"/>
        <v>100</v>
      </c>
      <c r="BN103" s="253">
        <f t="shared" si="485"/>
        <v>100</v>
      </c>
      <c r="BO103" s="253">
        <f t="shared" si="485"/>
        <v>100</v>
      </c>
      <c r="BP103" s="254">
        <f t="shared" si="485"/>
        <v>100</v>
      </c>
    </row>
    <row r="104" spans="1:68">
      <c r="A104" s="44"/>
      <c r="B104" s="45"/>
      <c r="C104" s="46" t="s">
        <v>207</v>
      </c>
      <c r="D104" s="341">
        <v>800</v>
      </c>
      <c r="E104" s="68" t="s">
        <v>68</v>
      </c>
      <c r="I104" s="253">
        <f>$D$104</f>
        <v>800</v>
      </c>
      <c r="J104" s="253">
        <f t="shared" ref="J104:BP104" si="486">$D$104</f>
        <v>800</v>
      </c>
      <c r="K104" s="253">
        <f t="shared" si="486"/>
        <v>800</v>
      </c>
      <c r="L104" s="253">
        <f t="shared" si="486"/>
        <v>800</v>
      </c>
      <c r="M104" s="253">
        <f t="shared" si="486"/>
        <v>800</v>
      </c>
      <c r="N104" s="253">
        <f t="shared" si="486"/>
        <v>800</v>
      </c>
      <c r="O104" s="253">
        <f t="shared" si="486"/>
        <v>800</v>
      </c>
      <c r="P104" s="253">
        <f t="shared" si="486"/>
        <v>800</v>
      </c>
      <c r="Q104" s="253">
        <f t="shared" si="486"/>
        <v>800</v>
      </c>
      <c r="R104" s="253">
        <f t="shared" si="486"/>
        <v>800</v>
      </c>
      <c r="S104" s="253">
        <f t="shared" si="486"/>
        <v>800</v>
      </c>
      <c r="T104" s="254">
        <f t="shared" si="486"/>
        <v>800</v>
      </c>
      <c r="U104" s="253">
        <f t="shared" si="486"/>
        <v>800</v>
      </c>
      <c r="V104" s="253">
        <f t="shared" si="486"/>
        <v>800</v>
      </c>
      <c r="W104" s="253">
        <f t="shared" si="486"/>
        <v>800</v>
      </c>
      <c r="X104" s="253">
        <f t="shared" si="486"/>
        <v>800</v>
      </c>
      <c r="Y104" s="253">
        <f t="shared" si="486"/>
        <v>800</v>
      </c>
      <c r="Z104" s="253">
        <f t="shared" si="486"/>
        <v>800</v>
      </c>
      <c r="AA104" s="253">
        <f t="shared" si="486"/>
        <v>800</v>
      </c>
      <c r="AB104" s="253">
        <f t="shared" si="486"/>
        <v>800</v>
      </c>
      <c r="AC104" s="253">
        <f t="shared" si="486"/>
        <v>800</v>
      </c>
      <c r="AD104" s="253">
        <f t="shared" si="486"/>
        <v>800</v>
      </c>
      <c r="AE104" s="253">
        <f t="shared" si="486"/>
        <v>800</v>
      </c>
      <c r="AF104" s="254">
        <f t="shared" si="486"/>
        <v>800</v>
      </c>
      <c r="AG104" s="263">
        <f t="shared" si="486"/>
        <v>800</v>
      </c>
      <c r="AH104" s="253">
        <f t="shared" si="486"/>
        <v>800</v>
      </c>
      <c r="AI104" s="253">
        <f t="shared" si="486"/>
        <v>800</v>
      </c>
      <c r="AJ104" s="253">
        <f t="shared" si="486"/>
        <v>800</v>
      </c>
      <c r="AK104" s="253">
        <f t="shared" si="486"/>
        <v>800</v>
      </c>
      <c r="AL104" s="253">
        <f t="shared" si="486"/>
        <v>800</v>
      </c>
      <c r="AM104" s="253">
        <f t="shared" si="486"/>
        <v>800</v>
      </c>
      <c r="AN104" s="253">
        <f t="shared" si="486"/>
        <v>800</v>
      </c>
      <c r="AO104" s="253">
        <f t="shared" si="486"/>
        <v>800</v>
      </c>
      <c r="AP104" s="253">
        <f t="shared" si="486"/>
        <v>800</v>
      </c>
      <c r="AQ104" s="253">
        <f t="shared" si="486"/>
        <v>800</v>
      </c>
      <c r="AR104" s="254">
        <f t="shared" si="486"/>
        <v>800</v>
      </c>
      <c r="AS104" s="253">
        <f t="shared" si="486"/>
        <v>800</v>
      </c>
      <c r="AT104" s="253">
        <f t="shared" si="486"/>
        <v>800</v>
      </c>
      <c r="AU104" s="253">
        <f t="shared" si="486"/>
        <v>800</v>
      </c>
      <c r="AV104" s="253">
        <f t="shared" si="486"/>
        <v>800</v>
      </c>
      <c r="AW104" s="253">
        <f t="shared" si="486"/>
        <v>800</v>
      </c>
      <c r="AX104" s="253">
        <f t="shared" si="486"/>
        <v>800</v>
      </c>
      <c r="AY104" s="253">
        <f t="shared" si="486"/>
        <v>800</v>
      </c>
      <c r="AZ104" s="253">
        <f t="shared" si="486"/>
        <v>800</v>
      </c>
      <c r="BA104" s="253">
        <f t="shared" si="486"/>
        <v>800</v>
      </c>
      <c r="BB104" s="253">
        <f t="shared" si="486"/>
        <v>800</v>
      </c>
      <c r="BC104" s="253">
        <f t="shared" si="486"/>
        <v>800</v>
      </c>
      <c r="BD104" s="254">
        <f t="shared" si="486"/>
        <v>800</v>
      </c>
      <c r="BE104" s="253">
        <f t="shared" si="486"/>
        <v>800</v>
      </c>
      <c r="BF104" s="253">
        <f t="shared" si="486"/>
        <v>800</v>
      </c>
      <c r="BG104" s="253">
        <f t="shared" si="486"/>
        <v>800</v>
      </c>
      <c r="BH104" s="253">
        <f t="shared" si="486"/>
        <v>800</v>
      </c>
      <c r="BI104" s="253">
        <f t="shared" si="486"/>
        <v>800</v>
      </c>
      <c r="BJ104" s="253">
        <f t="shared" si="486"/>
        <v>800</v>
      </c>
      <c r="BK104" s="253">
        <f t="shared" si="486"/>
        <v>800</v>
      </c>
      <c r="BL104" s="253">
        <f t="shared" si="486"/>
        <v>800</v>
      </c>
      <c r="BM104" s="253">
        <f t="shared" si="486"/>
        <v>800</v>
      </c>
      <c r="BN104" s="253">
        <f t="shared" si="486"/>
        <v>800</v>
      </c>
      <c r="BO104" s="253">
        <f t="shared" si="486"/>
        <v>800</v>
      </c>
      <c r="BP104" s="254">
        <f t="shared" si="486"/>
        <v>800</v>
      </c>
    </row>
    <row r="105" spans="1:68">
      <c r="A105" s="44"/>
      <c r="B105" s="45"/>
      <c r="C105" s="46" t="s">
        <v>208</v>
      </c>
      <c r="D105" s="341">
        <v>80</v>
      </c>
      <c r="E105" s="68" t="s">
        <v>209</v>
      </c>
      <c r="G105" s="40">
        <f>$D$105</f>
        <v>80</v>
      </c>
      <c r="I105" s="253">
        <f>$D$105*(HR!D4+HR!D6)</f>
        <v>80</v>
      </c>
      <c r="J105" s="253">
        <f>$D$105*(HR!E4+HR!E6)</f>
        <v>80</v>
      </c>
      <c r="K105" s="253">
        <f>$D$105*(HR!F4+HR!F6)</f>
        <v>80</v>
      </c>
      <c r="L105" s="253">
        <f>$D$105*(HR!G4+HR!G6)</f>
        <v>80</v>
      </c>
      <c r="M105" s="253">
        <f>$D$105*(HR!H4+HR!H6)</f>
        <v>80</v>
      </c>
      <c r="N105" s="253">
        <f>$D$105*(HR!I4+HR!I6)</f>
        <v>80</v>
      </c>
      <c r="O105" s="253">
        <f>$D$105*(HR!J4+HR!J6)</f>
        <v>80</v>
      </c>
      <c r="P105" s="253">
        <f>$D$105*(HR!K4+HR!K6)</f>
        <v>80</v>
      </c>
      <c r="Q105" s="253">
        <f>$D$105*(HR!L4+HR!L6)</f>
        <v>80</v>
      </c>
      <c r="R105" s="253">
        <f>$D$105*(HR!M4+HR!M6)</f>
        <v>80</v>
      </c>
      <c r="S105" s="253">
        <f>$D$105*(HR!N4+HR!N6)</f>
        <v>80</v>
      </c>
      <c r="T105" s="254">
        <f>$D$105*(HR!O4+HR!O6)</f>
        <v>80</v>
      </c>
      <c r="U105" s="253">
        <f>$D$105*(HR!P4+HR!P6)</f>
        <v>80</v>
      </c>
      <c r="V105" s="253">
        <f>$D$105*(HR!Q4+HR!Q6)</f>
        <v>80</v>
      </c>
      <c r="W105" s="253">
        <f>$D$105*(HR!R4+HR!R6)</f>
        <v>80</v>
      </c>
      <c r="X105" s="253">
        <f>$D$105*(HR!S4+HR!S6)</f>
        <v>81.316615378387922</v>
      </c>
      <c r="Y105" s="253">
        <f>$D$105*(HR!T4+HR!T6)</f>
        <v>85.111651260278308</v>
      </c>
      <c r="Z105" s="253">
        <f>$D$105*(HR!U4+HR!U6)</f>
        <v>89.098057434604456</v>
      </c>
      <c r="AA105" s="253">
        <f>$D$105*(HR!V4+HR!V6)</f>
        <v>93.284746922942077</v>
      </c>
      <c r="AB105" s="253">
        <f>$D$105*(HR!W4+HR!W6)</f>
        <v>97.680957184188713</v>
      </c>
      <c r="AC105" s="253">
        <f>$D$105*(HR!X4+HR!X6)</f>
        <v>102.29625873655303</v>
      </c>
      <c r="AD105" s="253">
        <f>$D$105*(HR!Y4+HR!Y6)</f>
        <v>107.14056416233024</v>
      </c>
      <c r="AE105" s="253">
        <f>$D$105*(HR!Z4+HR!Z6)</f>
        <v>112.22413753489138</v>
      </c>
      <c r="AF105" s="254">
        <f>$D$105*(HR!AA4+HR!AA6)</f>
        <v>197.55760430936152</v>
      </c>
      <c r="AG105" s="263">
        <f>$D$105*(HR!AB4+HR!AB6)</f>
        <v>178.52719050162654</v>
      </c>
      <c r="AH105" s="253">
        <f>$D$105*(HR!AC4+HR!AC6)</f>
        <v>183.23203573904109</v>
      </c>
      <c r="AI105" s="253">
        <f>$D$105*(HR!AD4+HR!AD6)</f>
        <v>188.17031768000544</v>
      </c>
      <c r="AJ105" s="253">
        <f>$D$105*(HR!AE4+HR!AE6)</f>
        <v>193.35203612861363</v>
      </c>
      <c r="AK105" s="253">
        <f>$D$105*(HR!AF4+HR!AF6)</f>
        <v>198.78750014121354</v>
      </c>
      <c r="AL105" s="253">
        <f>$D$105*(HR!AG4+HR!AG6)</f>
        <v>204.48733671398577</v>
      </c>
      <c r="AM105" s="253">
        <f>$D$105*(HR!AH4+HR!AH6)</f>
        <v>210.46250025332708</v>
      </c>
      <c r="AN105" s="253">
        <f>$D$105*(HR!AI4+HR!AI6)</f>
        <v>216.7242828930722</v>
      </c>
      <c r="AO105" s="253">
        <f>$D$105*(HR!AJ4+HR!AJ6)</f>
        <v>223.28432572266809</v>
      </c>
      <c r="AP105" s="253">
        <f>$D$105*(HR!AK4+HR!AK6)</f>
        <v>230.15463099019985</v>
      </c>
      <c r="AQ105" s="253">
        <f>$D$105*(HR!AL4+HR!AL6)</f>
        <v>237.34757534366611</v>
      </c>
      <c r="AR105" s="254">
        <f>$D$105*(HR!AM4+HR!AM6)</f>
        <v>284.87592417312777</v>
      </c>
      <c r="AS105" s="253">
        <f>$D$105*(HR!AN4+HR!AN6)</f>
        <v>292.75284711531731</v>
      </c>
      <c r="AT105" s="253">
        <f>$D$105*(HR!AO4+HR!AO6)</f>
        <v>380.9919347810233</v>
      </c>
      <c r="AU105" s="253">
        <f>$D$105*(HR!AP4+HR!AP6)</f>
        <v>389.60721676406502</v>
      </c>
      <c r="AV105" s="253">
        <f>$D$105*(HR!AQ4+HR!AQ6)</f>
        <v>398.61318098898943</v>
      </c>
      <c r="AW105" s="253">
        <f>$D$105*(HR!AR4+HR!AR6)</f>
        <v>408.02479445276231</v>
      </c>
      <c r="AX105" s="253">
        <f>$D$105*(HR!AS4+HR!AS6)</f>
        <v>417.85752541373904</v>
      </c>
      <c r="AY105" s="253">
        <f>$D$105*(HR!AT4+HR!AT6)</f>
        <v>428.12736707910335</v>
      </c>
      <c r="AZ105" s="253">
        <f>$D$105*(HR!AU4+HR!AU6)</f>
        <v>438.85086283980684</v>
      </c>
      <c r="BA105" s="253">
        <f>$D$105*(HR!AV4+HR!AV6)</f>
        <v>450.04513309984617</v>
      </c>
      <c r="BB105" s="253">
        <f>$D$105*(HR!AW4+HR!AW6)</f>
        <v>541.72790374453325</v>
      </c>
      <c r="BC105" s="253">
        <f>$D$105*(HR!AX4+HR!AX6)</f>
        <v>593.91753629027517</v>
      </c>
      <c r="BD105" s="254">
        <f>$D$105*(HR!AY4+HR!AY6)</f>
        <v>606.63305975632954</v>
      </c>
      <c r="BE105" s="253">
        <f>$D$105*(HR!AZ4+HR!AZ6)</f>
        <v>619.89420429707263</v>
      </c>
      <c r="BF105" s="253">
        <f>$D$105*(HR!BA4+HR!BA6)</f>
        <v>633.72143663155771</v>
      </c>
      <c r="BG105" s="253">
        <f>$D$105*(HR!BB4+HR!BB6)</f>
        <v>648.13599730558064</v>
      </c>
      <c r="BH105" s="253">
        <f>$D$105*(HR!BC4+HR!BC6)</f>
        <v>663.1599398201547</v>
      </c>
      <c r="BI105" s="253">
        <f>$D$105*(HR!BD4+HR!BD6)</f>
        <v>678.81617165925206</v>
      </c>
      <c r="BJ105" s="253">
        <f>$D$105*(HR!BE4+HR!BE6)</f>
        <v>695.12849724894295</v>
      </c>
      <c r="BK105" s="253">
        <f>$D$105*(HR!BF4+HR!BF6)</f>
        <v>792.12166287967636</v>
      </c>
      <c r="BL105" s="253">
        <f>$D$105*(HR!BG4+HR!BG6)</f>
        <v>809.82140362342693</v>
      </c>
      <c r="BM105" s="253">
        <f>$D$105*(HR!BH4+HR!BH6)</f>
        <v>828.25449227782519</v>
      </c>
      <c r="BN105" s="253">
        <f>$D$105*(HR!BI4+HR!BI6)</f>
        <v>847.44879037018745</v>
      </c>
      <c r="BO105" s="253">
        <f>$D$105*(HR!BJ4+HR!BJ6)</f>
        <v>947.43330125561727</v>
      </c>
      <c r="BP105" s="254">
        <f>$D$105*(HR!BK4+HR!BK6)</f>
        <v>968.23822534505496</v>
      </c>
    </row>
    <row r="106" spans="1:68">
      <c r="A106" s="44"/>
      <c r="B106" s="45"/>
      <c r="C106" s="46"/>
      <c r="D106" s="343"/>
      <c r="E106" s="68"/>
    </row>
    <row r="107" spans="1:68" s="305" customFormat="1">
      <c r="A107" s="301"/>
      <c r="B107" s="302"/>
      <c r="C107" s="303"/>
      <c r="D107" s="344"/>
      <c r="E107" s="304"/>
      <c r="G107" s="306"/>
      <c r="H107" s="306"/>
      <c r="I107" s="307"/>
      <c r="J107" s="307"/>
      <c r="K107" s="307"/>
      <c r="L107" s="307"/>
      <c r="M107" s="307"/>
      <c r="N107" s="307"/>
      <c r="O107" s="307"/>
      <c r="P107" s="307"/>
      <c r="Q107" s="307"/>
      <c r="R107" s="307"/>
      <c r="S107" s="307"/>
      <c r="T107" s="308"/>
      <c r="U107" s="307"/>
      <c r="V107" s="307"/>
      <c r="W107" s="307"/>
      <c r="X107" s="307"/>
      <c r="Y107" s="307"/>
      <c r="Z107" s="307"/>
      <c r="AA107" s="307"/>
      <c r="AB107" s="307"/>
      <c r="AC107" s="307"/>
      <c r="AD107" s="307"/>
      <c r="AE107" s="307"/>
      <c r="AF107" s="308"/>
      <c r="AG107" s="309"/>
      <c r="AH107" s="307"/>
      <c r="AI107" s="307"/>
      <c r="AJ107" s="307"/>
      <c r="AK107" s="307"/>
      <c r="AL107" s="307"/>
      <c r="AM107" s="307"/>
      <c r="AN107" s="307"/>
      <c r="AO107" s="307"/>
      <c r="AP107" s="307"/>
      <c r="AQ107" s="307"/>
      <c r="AR107" s="308"/>
      <c r="AS107" s="307"/>
      <c r="AT107" s="307"/>
      <c r="AU107" s="307"/>
      <c r="AV107" s="307"/>
      <c r="AW107" s="307"/>
      <c r="AX107" s="307"/>
      <c r="AY107" s="307"/>
      <c r="AZ107" s="307"/>
      <c r="BA107" s="307"/>
      <c r="BB107" s="307"/>
      <c r="BC107" s="307"/>
      <c r="BD107" s="308"/>
      <c r="BE107" s="307"/>
      <c r="BF107" s="307"/>
      <c r="BG107" s="307"/>
      <c r="BH107" s="307"/>
      <c r="BI107" s="307"/>
      <c r="BJ107" s="307"/>
      <c r="BK107" s="307"/>
      <c r="BL107" s="307"/>
      <c r="BM107" s="307"/>
      <c r="BN107" s="307"/>
      <c r="BO107" s="307"/>
      <c r="BP107" s="308"/>
    </row>
    <row r="108" spans="1:68" s="305" customFormat="1">
      <c r="A108" s="301"/>
      <c r="B108" s="302"/>
      <c r="C108" s="303"/>
      <c r="D108" s="344"/>
      <c r="E108" s="304"/>
      <c r="G108" s="306"/>
      <c r="H108" s="306"/>
      <c r="I108" s="307"/>
      <c r="J108" s="307"/>
      <c r="K108" s="307"/>
      <c r="L108" s="307"/>
      <c r="M108" s="307"/>
      <c r="N108" s="307"/>
      <c r="O108" s="307"/>
      <c r="P108" s="307"/>
      <c r="Q108" s="307"/>
      <c r="R108" s="307"/>
      <c r="S108" s="307"/>
      <c r="T108" s="308"/>
      <c r="U108" s="307"/>
      <c r="V108" s="307"/>
      <c r="W108" s="307"/>
      <c r="X108" s="307"/>
      <c r="Y108" s="307"/>
      <c r="Z108" s="307"/>
      <c r="AA108" s="307"/>
      <c r="AB108" s="307"/>
      <c r="AC108" s="307"/>
      <c r="AD108" s="307"/>
      <c r="AE108" s="307"/>
      <c r="AF108" s="308"/>
      <c r="AG108" s="309"/>
      <c r="AH108" s="307"/>
      <c r="AI108" s="307"/>
      <c r="AJ108" s="307"/>
      <c r="AK108" s="307"/>
      <c r="AL108" s="307"/>
      <c r="AM108" s="307"/>
      <c r="AN108" s="307"/>
      <c r="AO108" s="307"/>
      <c r="AP108" s="307"/>
      <c r="AQ108" s="307"/>
      <c r="AR108" s="308"/>
      <c r="AS108" s="307"/>
      <c r="AT108" s="307"/>
      <c r="AU108" s="307"/>
      <c r="AV108" s="307"/>
      <c r="AW108" s="307"/>
      <c r="AX108" s="307"/>
      <c r="AY108" s="307"/>
      <c r="AZ108" s="307"/>
      <c r="BA108" s="307"/>
      <c r="BB108" s="307"/>
      <c r="BC108" s="307"/>
      <c r="BD108" s="308"/>
      <c r="BE108" s="307"/>
      <c r="BF108" s="307"/>
      <c r="BG108" s="307"/>
      <c r="BH108" s="307"/>
      <c r="BI108" s="307"/>
      <c r="BJ108" s="307"/>
      <c r="BK108" s="307"/>
      <c r="BL108" s="307"/>
      <c r="BM108" s="307"/>
      <c r="BN108" s="307"/>
      <c r="BO108" s="307"/>
      <c r="BP108" s="308"/>
    </row>
  </sheetData>
  <mergeCells count="9">
    <mergeCell ref="AG1:AR25"/>
    <mergeCell ref="AS1:BD25"/>
    <mergeCell ref="BE1:BP25"/>
    <mergeCell ref="A56:B56"/>
    <mergeCell ref="A57:B57"/>
    <mergeCell ref="A33:B33"/>
    <mergeCell ref="A32:B32"/>
    <mergeCell ref="I1:T25"/>
    <mergeCell ref="U1:AF25"/>
  </mergeCells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 enableFormatConditionsCalculation="0">
    <tabColor theme="7" tint="-0.499984740745262"/>
  </sheetPr>
  <dimension ref="A1:CQ49"/>
  <sheetViews>
    <sheetView workbookViewId="0">
      <pane xSplit="2" ySplit="4" topLeftCell="M16" activePane="bottomRight" state="frozen"/>
      <selection activeCell="BI26" sqref="BI26"/>
      <selection pane="topRight" activeCell="BI26" sqref="BI26"/>
      <selection pane="bottomLeft" activeCell="BI26" sqref="BI26"/>
      <selection pane="bottomRight" activeCell="BN42" sqref="BN42"/>
    </sheetView>
  </sheetViews>
  <sheetFormatPr defaultColWidth="8.85546875" defaultRowHeight="15"/>
  <cols>
    <col min="1" max="1" width="3" style="5" customWidth="1"/>
    <col min="2" max="2" width="25.7109375" style="5" customWidth="1"/>
    <col min="3" max="4" width="10" style="28" hidden="1" customWidth="1"/>
    <col min="5" max="15" width="10" style="235" customWidth="1"/>
    <col min="16" max="16" width="10" style="236" customWidth="1"/>
    <col min="17" max="17" width="10" style="246" customWidth="1"/>
    <col min="18" max="27" width="10" style="235" customWidth="1"/>
    <col min="28" max="28" width="10" style="236" customWidth="1"/>
    <col min="29" max="29" width="10" style="246" customWidth="1"/>
    <col min="30" max="39" width="10" style="235" customWidth="1"/>
    <col min="40" max="40" width="10" style="236" customWidth="1"/>
    <col min="41" max="41" width="10" style="246" customWidth="1"/>
    <col min="42" max="51" width="10" style="235" customWidth="1"/>
    <col min="52" max="52" width="10" style="236" customWidth="1"/>
    <col min="53" max="63" width="10" style="235" customWidth="1"/>
    <col min="64" max="64" width="10" style="236" customWidth="1"/>
    <col min="65" max="65" width="2.42578125" style="286" customWidth="1"/>
    <col min="66" max="66" width="10" style="28" bestFit="1" customWidth="1"/>
    <col min="67" max="67" width="7.85546875" style="3" customWidth="1"/>
    <col min="68" max="87" width="10" style="28" bestFit="1" customWidth="1"/>
    <col min="88" max="89" width="10" style="28" customWidth="1"/>
    <col min="90" max="90" width="10" style="28" bestFit="1" customWidth="1"/>
    <col min="91" max="95" width="10" style="3" bestFit="1" customWidth="1"/>
  </cols>
  <sheetData>
    <row r="1" spans="1:95" s="129" customFormat="1" ht="18.75">
      <c r="A1" s="171" t="s">
        <v>176</v>
      </c>
      <c r="B1" s="172"/>
      <c r="C1" s="173"/>
      <c r="D1" s="173"/>
      <c r="E1" s="222"/>
      <c r="F1" s="222"/>
      <c r="G1" s="223"/>
      <c r="H1" s="223"/>
      <c r="I1" s="223"/>
      <c r="J1" s="223"/>
      <c r="K1" s="223"/>
      <c r="L1" s="223"/>
      <c r="M1" s="223"/>
      <c r="N1" s="223"/>
      <c r="O1" s="223"/>
      <c r="P1" s="224"/>
      <c r="Q1" s="238"/>
      <c r="R1" s="222"/>
      <c r="S1" s="223"/>
      <c r="T1" s="223"/>
      <c r="U1" s="223"/>
      <c r="V1" s="223"/>
      <c r="W1" s="223"/>
      <c r="X1" s="223"/>
      <c r="Y1" s="223"/>
      <c r="Z1" s="223"/>
      <c r="AA1" s="223"/>
      <c r="AB1" s="224"/>
      <c r="AC1" s="238"/>
      <c r="AD1" s="222"/>
      <c r="AE1" s="223"/>
      <c r="AF1" s="223"/>
      <c r="AG1" s="223"/>
      <c r="AH1" s="223"/>
      <c r="AI1" s="223"/>
      <c r="AJ1" s="223"/>
      <c r="AK1" s="223"/>
      <c r="AL1" s="223"/>
      <c r="AM1" s="223"/>
      <c r="AN1" s="224"/>
      <c r="AO1" s="238"/>
      <c r="AP1" s="222"/>
      <c r="AQ1" s="223"/>
      <c r="AR1" s="223"/>
      <c r="AS1" s="223"/>
      <c r="AT1" s="223"/>
      <c r="AU1" s="223"/>
      <c r="AV1" s="223"/>
      <c r="AW1" s="223"/>
      <c r="AX1" s="223"/>
      <c r="AY1" s="223"/>
      <c r="AZ1" s="224"/>
      <c r="BA1" s="222"/>
      <c r="BB1" s="222"/>
      <c r="BC1" s="223"/>
      <c r="BD1" s="223"/>
      <c r="BE1" s="223"/>
      <c r="BF1" s="223"/>
      <c r="BG1" s="223"/>
      <c r="BH1" s="223"/>
      <c r="BI1" s="223"/>
      <c r="BJ1" s="223"/>
      <c r="BK1" s="223"/>
      <c r="BL1" s="224"/>
      <c r="BM1" s="277"/>
    </row>
    <row r="2" spans="1:95">
      <c r="A2" s="144" t="s">
        <v>179</v>
      </c>
      <c r="B2" s="10"/>
      <c r="C2" s="2"/>
      <c r="D2" s="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6"/>
      <c r="Q2" s="239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6"/>
      <c r="AC2" s="239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6"/>
      <c r="AO2" s="239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6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26"/>
      <c r="BM2" s="278"/>
      <c r="BN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</row>
    <row r="3" spans="1:95">
      <c r="A3" s="6"/>
      <c r="B3" s="6"/>
      <c r="C3" s="7"/>
      <c r="D3" s="7"/>
      <c r="E3" s="644" t="s">
        <v>196</v>
      </c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6"/>
      <c r="Q3" s="645" t="s">
        <v>197</v>
      </c>
      <c r="R3" s="644"/>
      <c r="S3" s="644"/>
      <c r="T3" s="644"/>
      <c r="U3" s="644"/>
      <c r="V3" s="644"/>
      <c r="W3" s="644"/>
      <c r="X3" s="644"/>
      <c r="Y3" s="644"/>
      <c r="Z3" s="644"/>
      <c r="AA3" s="644"/>
      <c r="AB3" s="646"/>
      <c r="AC3" s="645" t="s">
        <v>198</v>
      </c>
      <c r="AD3" s="644"/>
      <c r="AE3" s="644"/>
      <c r="AF3" s="644"/>
      <c r="AG3" s="644"/>
      <c r="AH3" s="644"/>
      <c r="AI3" s="644"/>
      <c r="AJ3" s="644"/>
      <c r="AK3" s="644"/>
      <c r="AL3" s="644"/>
      <c r="AM3" s="644"/>
      <c r="AN3" s="646"/>
      <c r="AO3" s="645" t="s">
        <v>199</v>
      </c>
      <c r="AP3" s="644"/>
      <c r="AQ3" s="644"/>
      <c r="AR3" s="644"/>
      <c r="AS3" s="644"/>
      <c r="AT3" s="644"/>
      <c r="AU3" s="644"/>
      <c r="AV3" s="644"/>
      <c r="AW3" s="644"/>
      <c r="AX3" s="644"/>
      <c r="AY3" s="644"/>
      <c r="AZ3" s="646"/>
      <c r="BA3" s="645" t="s">
        <v>200</v>
      </c>
      <c r="BB3" s="644"/>
      <c r="BC3" s="644"/>
      <c r="BD3" s="644"/>
      <c r="BE3" s="644"/>
      <c r="BF3" s="644"/>
      <c r="BG3" s="644"/>
      <c r="BH3" s="644"/>
      <c r="BI3" s="644"/>
      <c r="BJ3" s="644"/>
      <c r="BK3" s="644"/>
      <c r="BL3" s="646"/>
      <c r="BM3" s="279"/>
      <c r="BN3" s="7"/>
      <c r="BO3" s="8"/>
      <c r="BP3" s="644" t="s">
        <v>215</v>
      </c>
      <c r="BQ3" s="644"/>
      <c r="BR3" s="644"/>
      <c r="BS3" s="644"/>
      <c r="BT3" s="644" t="s">
        <v>216</v>
      </c>
      <c r="BU3" s="644"/>
      <c r="BV3" s="644"/>
      <c r="BW3" s="644"/>
      <c r="BX3" s="644" t="s">
        <v>217</v>
      </c>
      <c r="BY3" s="644"/>
      <c r="BZ3" s="644"/>
      <c r="CA3" s="644"/>
      <c r="CB3" s="644" t="s">
        <v>218</v>
      </c>
      <c r="CC3" s="644"/>
      <c r="CD3" s="644"/>
      <c r="CE3" s="644"/>
      <c r="CF3" s="644" t="s">
        <v>219</v>
      </c>
      <c r="CG3" s="644"/>
      <c r="CH3" s="644"/>
      <c r="CI3" s="644"/>
      <c r="CJ3" s="7"/>
      <c r="CK3" s="7"/>
      <c r="CL3" s="7"/>
      <c r="CM3" s="8"/>
      <c r="CN3" s="8"/>
      <c r="CO3" s="8"/>
      <c r="CP3" s="8"/>
      <c r="CQ3" s="8"/>
    </row>
    <row r="4" spans="1:95" s="14" customFormat="1" ht="15.75" thickBot="1">
      <c r="A4" s="10"/>
      <c r="B4" s="10"/>
      <c r="C4" s="11" t="s">
        <v>0</v>
      </c>
      <c r="D4" s="11" t="s">
        <v>0</v>
      </c>
      <c r="E4" s="12" t="s">
        <v>1</v>
      </c>
      <c r="F4" s="12" t="s">
        <v>2</v>
      </c>
      <c r="G4" s="12" t="s">
        <v>3</v>
      </c>
      <c r="H4" s="12" t="s">
        <v>4</v>
      </c>
      <c r="I4" s="12" t="s">
        <v>5</v>
      </c>
      <c r="J4" s="12" t="s">
        <v>6</v>
      </c>
      <c r="K4" s="12" t="s">
        <v>7</v>
      </c>
      <c r="L4" s="12" t="s">
        <v>8</v>
      </c>
      <c r="M4" s="12" t="s">
        <v>9</v>
      </c>
      <c r="N4" s="12" t="s">
        <v>10</v>
      </c>
      <c r="O4" s="12" t="s">
        <v>11</v>
      </c>
      <c r="P4" s="227" t="s">
        <v>12</v>
      </c>
      <c r="Q4" s="240" t="s">
        <v>1</v>
      </c>
      <c r="R4" s="12" t="s">
        <v>2</v>
      </c>
      <c r="S4" s="12" t="s">
        <v>3</v>
      </c>
      <c r="T4" s="12" t="s">
        <v>4</v>
      </c>
      <c r="U4" s="12" t="s">
        <v>5</v>
      </c>
      <c r="V4" s="12" t="s">
        <v>6</v>
      </c>
      <c r="W4" s="12" t="s">
        <v>7</v>
      </c>
      <c r="X4" s="12" t="s">
        <v>8</v>
      </c>
      <c r="Y4" s="12" t="s">
        <v>9</v>
      </c>
      <c r="Z4" s="12" t="s">
        <v>10</v>
      </c>
      <c r="AA4" s="12" t="s">
        <v>11</v>
      </c>
      <c r="AB4" s="227" t="s">
        <v>12</v>
      </c>
      <c r="AC4" s="240" t="s">
        <v>1</v>
      </c>
      <c r="AD4" s="12" t="s">
        <v>2</v>
      </c>
      <c r="AE4" s="12" t="s">
        <v>3</v>
      </c>
      <c r="AF4" s="12" t="s">
        <v>4</v>
      </c>
      <c r="AG4" s="12" t="s">
        <v>5</v>
      </c>
      <c r="AH4" s="12" t="s">
        <v>6</v>
      </c>
      <c r="AI4" s="12" t="s">
        <v>7</v>
      </c>
      <c r="AJ4" s="12" t="s">
        <v>8</v>
      </c>
      <c r="AK4" s="12" t="s">
        <v>9</v>
      </c>
      <c r="AL4" s="12" t="s">
        <v>10</v>
      </c>
      <c r="AM4" s="12" t="s">
        <v>11</v>
      </c>
      <c r="AN4" s="227" t="s">
        <v>12</v>
      </c>
      <c r="AO4" s="240" t="s">
        <v>1</v>
      </c>
      <c r="AP4" s="12" t="s">
        <v>2</v>
      </c>
      <c r="AQ4" s="12" t="s">
        <v>3</v>
      </c>
      <c r="AR4" s="12" t="s">
        <v>4</v>
      </c>
      <c r="AS4" s="12" t="s">
        <v>5</v>
      </c>
      <c r="AT4" s="12" t="s">
        <v>6</v>
      </c>
      <c r="AU4" s="12" t="s">
        <v>7</v>
      </c>
      <c r="AV4" s="12" t="s">
        <v>8</v>
      </c>
      <c r="AW4" s="12" t="s">
        <v>9</v>
      </c>
      <c r="AX4" s="12" t="s">
        <v>10</v>
      </c>
      <c r="AY4" s="12" t="s">
        <v>11</v>
      </c>
      <c r="AZ4" s="227" t="s">
        <v>12</v>
      </c>
      <c r="BA4" s="12" t="s">
        <v>1</v>
      </c>
      <c r="BB4" s="12" t="s">
        <v>2</v>
      </c>
      <c r="BC4" s="12" t="s">
        <v>3</v>
      </c>
      <c r="BD4" s="12" t="s">
        <v>4</v>
      </c>
      <c r="BE4" s="12" t="s">
        <v>5</v>
      </c>
      <c r="BF4" s="12" t="s">
        <v>6</v>
      </c>
      <c r="BG4" s="12" t="s">
        <v>7</v>
      </c>
      <c r="BH4" s="12" t="s">
        <v>8</v>
      </c>
      <c r="BI4" s="12" t="s">
        <v>9</v>
      </c>
      <c r="BJ4" s="12" t="s">
        <v>10</v>
      </c>
      <c r="BK4" s="12" t="s">
        <v>11</v>
      </c>
      <c r="BL4" s="227" t="s">
        <v>12</v>
      </c>
      <c r="BM4" s="280"/>
      <c r="BN4" s="12" t="s">
        <v>13</v>
      </c>
      <c r="BO4" s="13" t="s">
        <v>14</v>
      </c>
      <c r="BP4" s="12" t="s">
        <v>15</v>
      </c>
      <c r="BQ4" s="12" t="s">
        <v>16</v>
      </c>
      <c r="BR4" s="12" t="s">
        <v>17</v>
      </c>
      <c r="BS4" s="12" t="s">
        <v>18</v>
      </c>
      <c r="BT4" s="12" t="s">
        <v>15</v>
      </c>
      <c r="BU4" s="12" t="s">
        <v>16</v>
      </c>
      <c r="BV4" s="12" t="s">
        <v>17</v>
      </c>
      <c r="BW4" s="12" t="s">
        <v>18</v>
      </c>
      <c r="BX4" s="12" t="s">
        <v>15</v>
      </c>
      <c r="BY4" s="12" t="s">
        <v>16</v>
      </c>
      <c r="BZ4" s="12" t="s">
        <v>17</v>
      </c>
      <c r="CA4" s="12" t="s">
        <v>18</v>
      </c>
      <c r="CB4" s="12" t="s">
        <v>15</v>
      </c>
      <c r="CC4" s="12" t="s">
        <v>16</v>
      </c>
      <c r="CD4" s="12" t="s">
        <v>17</v>
      </c>
      <c r="CE4" s="12" t="s">
        <v>18</v>
      </c>
      <c r="CF4" s="12" t="s">
        <v>18</v>
      </c>
      <c r="CG4" s="12" t="s">
        <v>15</v>
      </c>
      <c r="CH4" s="12" t="s">
        <v>16</v>
      </c>
      <c r="CI4" s="12" t="s">
        <v>17</v>
      </c>
      <c r="CJ4" s="12" t="s">
        <v>18</v>
      </c>
      <c r="CK4" s="12"/>
      <c r="CL4" s="12" t="s">
        <v>13</v>
      </c>
      <c r="CM4" s="13" t="s">
        <v>15</v>
      </c>
      <c r="CN4" s="12" t="s">
        <v>16</v>
      </c>
      <c r="CO4" s="12" t="s">
        <v>17</v>
      </c>
      <c r="CP4" s="12" t="s">
        <v>18</v>
      </c>
      <c r="CQ4" s="13" t="s">
        <v>14</v>
      </c>
    </row>
    <row r="5" spans="1:95" ht="28.5" customHeight="1" thickTop="1">
      <c r="A5" s="9" t="s">
        <v>19</v>
      </c>
      <c r="B5" s="9"/>
      <c r="C5" s="15"/>
      <c r="D5" s="15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8"/>
      <c r="Q5" s="241"/>
      <c r="R5" s="22"/>
      <c r="S5" s="22"/>
      <c r="T5" s="22"/>
      <c r="U5" s="22"/>
      <c r="V5" s="22"/>
      <c r="W5" s="22"/>
      <c r="X5" s="22"/>
      <c r="Y5" s="22"/>
      <c r="Z5" s="22"/>
      <c r="AA5" s="22"/>
      <c r="AB5" s="228"/>
      <c r="AC5" s="241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8"/>
      <c r="AO5" s="241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8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8"/>
      <c r="BM5" s="281"/>
      <c r="BN5" s="16"/>
      <c r="BO5" s="17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7"/>
      <c r="CN5" s="17"/>
      <c r="CO5" s="17"/>
      <c r="CP5" s="17"/>
      <c r="CQ5" s="17"/>
    </row>
    <row r="6" spans="1:95" ht="21.75" customHeight="1">
      <c r="A6" s="9"/>
      <c r="B6" s="9" t="s">
        <v>20</v>
      </c>
      <c r="C6" s="15">
        <v>2998068.34</v>
      </c>
      <c r="D6" s="18">
        <v>0.92793999999999999</v>
      </c>
      <c r="E6" s="22">
        <f>'Contractor Model'!B29</f>
        <v>14400</v>
      </c>
      <c r="F6" s="22">
        <f>'Contractor Model'!C29</f>
        <v>15716.103250847998</v>
      </c>
      <c r="G6" s="22">
        <f>'Contractor Model'!D29</f>
        <v>17148.178495117249</v>
      </c>
      <c r="H6" s="22">
        <f>'Contractor Model'!E29</f>
        <v>19273.472467259915</v>
      </c>
      <c r="I6" s="22">
        <f>'Contractor Model'!F29</f>
        <v>21002.676330744671</v>
      </c>
      <c r="J6" s="22">
        <f>'Contractor Model'!G29</f>
        <v>22883.93125142355</v>
      </c>
      <c r="K6" s="22">
        <f>'Contractor Model'!H29</f>
        <v>24593.556440151671</v>
      </c>
      <c r="L6" s="22">
        <f>'Contractor Model'!I29</f>
        <v>26441.836401580211</v>
      </c>
      <c r="M6" s="22">
        <f>'Contractor Model'!J29</f>
        <v>28439.735969910889</v>
      </c>
      <c r="N6" s="22">
        <f>'Contractor Model'!K29</f>
        <v>30196.361524462853</v>
      </c>
      <c r="O6" s="22">
        <f>'Contractor Model'!L29</f>
        <v>32076.715647632358</v>
      </c>
      <c r="P6" s="228">
        <f>'Contractor Model'!M29</f>
        <v>34088.899893972455</v>
      </c>
      <c r="Q6" s="241">
        <f>'Contractor Model'!N29</f>
        <v>36250.163900235828</v>
      </c>
      <c r="R6" s="22">
        <f>'Contractor Model'!O29</f>
        <v>38570.441323088293</v>
      </c>
      <c r="S6" s="22">
        <f>'Contractor Model'!P29</f>
        <v>41060.169552590509</v>
      </c>
      <c r="T6" s="22">
        <f>'Contractor Model'!Q29</f>
        <v>43730.306406726799</v>
      </c>
      <c r="U6" s="22">
        <f>'Contractor Model'!R29</f>
        <v>46592.347207036655</v>
      </c>
      <c r="V6" s="22">
        <f>'Contractor Model'!S29</f>
        <v>49658.342274364084</v>
      </c>
      <c r="W6" s="22">
        <f>'Contractor Model'!T29</f>
        <v>52940.914888876832</v>
      </c>
      <c r="X6" s="22">
        <f>'Contractor Model'!U29</f>
        <v>56453.279763874882</v>
      </c>
      <c r="Y6" s="22">
        <f>'Contractor Model'!V29</f>
        <v>60209.262088492105</v>
      </c>
      <c r="Z6" s="22">
        <f>'Contractor Model'!W29</f>
        <v>64223.317200177815</v>
      </c>
      <c r="AA6" s="22">
        <f>'Contractor Model'!X29</f>
        <v>68510.550953815182</v>
      </c>
      <c r="AB6" s="228">
        <f>'Contractor Model'!Y29</f>
        <v>73086.740860468446</v>
      </c>
      <c r="AC6" s="241">
        <f>'Contractor Model'!Z29</f>
        <v>77980.97054068702</v>
      </c>
      <c r="AD6" s="22">
        <f>'Contractor Model'!AA29</f>
        <v>83211.391575663001</v>
      </c>
      <c r="AE6" s="22">
        <f>'Contractor Model'!AB29</f>
        <v>88796.871943784514</v>
      </c>
      <c r="AF6" s="22">
        <f>'Contractor Model'!AC29</f>
        <v>94757.014086867479</v>
      </c>
      <c r="AG6" s="22">
        <f>'Contractor Model'!AD29</f>
        <v>101112.17414267235</v>
      </c>
      <c r="AH6" s="22">
        <f>'Contractor Model'!AE29</f>
        <v>107883.48250980614</v>
      </c>
      <c r="AI6" s="22">
        <f>'Contractor Model'!AF29</f>
        <v>115092.86591991884</v>
      </c>
      <c r="AJ6" s="22">
        <f>'Contractor Model'!AG29</f>
        <v>122763.07120045082</v>
      </c>
      <c r="AK6" s="22">
        <f>'Contractor Model'!AH29</f>
        <v>130917.69091902301</v>
      </c>
      <c r="AL6" s="22">
        <f>'Contractor Model'!AI29</f>
        <v>139581.19110784287</v>
      </c>
      <c r="AM6" s="22">
        <f>'Contractor Model'!AJ29</f>
        <v>148778.94127318732</v>
      </c>
      <c r="AN6" s="228">
        <f>'Contractor Model'!AK29</f>
        <v>158537.24690109337</v>
      </c>
      <c r="AO6" s="241">
        <f>'Contractor Model'!AL29</f>
        <v>168883.38467581474</v>
      </c>
      <c r="AP6" s="22">
        <f>'Contractor Model'!AM29</f>
        <v>179845.64063237913</v>
      </c>
      <c r="AQ6" s="22">
        <f>'Contractor Model'!AN29</f>
        <v>191453.35146870231</v>
      </c>
      <c r="AR6" s="22">
        <f>'Contractor Model'!AO29</f>
        <v>203736.9492461913</v>
      </c>
      <c r="AS6" s="22">
        <f>'Contractor Model'!AP29</f>
        <v>216728.00971061585</v>
      </c>
      <c r="AT6" s="22">
        <f>'Contractor Model'!AQ29</f>
        <v>230459.30446727571</v>
      </c>
      <c r="AU6" s="22">
        <f>'Contractor Model'!AR29</f>
        <v>244964.85724617422</v>
      </c>
      <c r="AV6" s="22">
        <f>'Contractor Model'!AS29</f>
        <v>260280.00449408419</v>
      </c>
      <c r="AW6" s="22">
        <f>'Contractor Model'!AT29</f>
        <v>276441.46053110686</v>
      </c>
      <c r="AX6" s="22">
        <f>'Contractor Model'!AU29</f>
        <v>293487.38750965783</v>
      </c>
      <c r="AY6" s="22">
        <f>'Contractor Model'!AV29</f>
        <v>311457.47041383525</v>
      </c>
      <c r="AZ6" s="228">
        <f>'Contractor Model'!AW29</f>
        <v>330392.99733692541</v>
      </c>
      <c r="BA6" s="22">
        <f>'Contractor Model'!AX29</f>
        <v>350336.94527447264</v>
      </c>
      <c r="BB6" s="22">
        <f>'Contractor Model'!AY29</f>
        <v>371334.07166998344</v>
      </c>
      <c r="BC6" s="22">
        <f>'Contractor Model'!AZ29</f>
        <v>393431.01195006119</v>
      </c>
      <c r="BD6" s="22">
        <f>'Contractor Model'!BA29</f>
        <v>416676.3832856848</v>
      </c>
      <c r="BE6" s="22">
        <f>'Contractor Model'!BB29</f>
        <v>441120.89481657831</v>
      </c>
      <c r="BF6" s="22">
        <f>'Contractor Model'!BC29</f>
        <v>466817.46457628143</v>
      </c>
      <c r="BG6" s="22">
        <f>'Contractor Model'!BD29</f>
        <v>493821.34335675876</v>
      </c>
      <c r="BH6" s="22">
        <f>'Contractor Model'!BE29</f>
        <v>522190.24575328385</v>
      </c>
      <c r="BI6" s="22">
        <f>'Contractor Model'!BF29</f>
        <v>551984.48863305768</v>
      </c>
      <c r="BJ6" s="22">
        <f>'Contractor Model'!BG29</f>
        <v>583267.13727466692</v>
      </c>
      <c r="BK6" s="22">
        <f>'Contractor Model'!BH29</f>
        <v>616104.1594301922</v>
      </c>
      <c r="BL6" s="228">
        <f>'Contractor Model'!BI29</f>
        <v>650564.58756766061</v>
      </c>
      <c r="BM6" s="281"/>
      <c r="BN6" s="16">
        <f>SUM(E6:P6)</f>
        <v>286261.46767310379</v>
      </c>
      <c r="BO6" s="19">
        <f>BN6/BN8</f>
        <v>0.92529111014670873</v>
      </c>
      <c r="BP6" s="16">
        <f>SUM(E6:G6)</f>
        <v>47264.281745965243</v>
      </c>
      <c r="BQ6" s="16">
        <f>SUM(H6:J6)</f>
        <v>63160.080049428136</v>
      </c>
      <c r="BR6" s="16">
        <f>SUM(K6:M6)</f>
        <v>79475.128811642775</v>
      </c>
      <c r="BS6" s="16">
        <f t="shared" ref="BS6:CI6" si="0">SUM(N6:P6)</f>
        <v>96361.977066067659</v>
      </c>
      <c r="BT6" s="16">
        <f t="shared" si="0"/>
        <v>102415.77944184064</v>
      </c>
      <c r="BU6" s="16">
        <f t="shared" si="0"/>
        <v>108909.50511729658</v>
      </c>
      <c r="BV6" s="16">
        <f t="shared" si="0"/>
        <v>115880.77477591463</v>
      </c>
      <c r="BW6" s="16">
        <f t="shared" si="0"/>
        <v>123360.9172824056</v>
      </c>
      <c r="BX6" s="16">
        <f t="shared" si="0"/>
        <v>131382.82316635398</v>
      </c>
      <c r="BY6" s="16">
        <f t="shared" si="0"/>
        <v>139980.99588812754</v>
      </c>
      <c r="BZ6" s="16">
        <f t="shared" si="0"/>
        <v>149191.60437027758</v>
      </c>
      <c r="CA6" s="16">
        <f t="shared" si="0"/>
        <v>159052.53692711581</v>
      </c>
      <c r="CB6" s="16">
        <f t="shared" si="0"/>
        <v>169603.45674124383</v>
      </c>
      <c r="CC6" s="16">
        <f t="shared" si="0"/>
        <v>180885.85905254481</v>
      </c>
      <c r="CD6" s="16">
        <f t="shared" si="0"/>
        <v>192943.13024248509</v>
      </c>
      <c r="CE6" s="16">
        <f t="shared" si="0"/>
        <v>205820.60901446143</v>
      </c>
      <c r="CF6" s="16">
        <f t="shared" si="0"/>
        <v>219578.26235497068</v>
      </c>
      <c r="CG6" s="16">
        <f t="shared" si="0"/>
        <v>234279.10297681845</v>
      </c>
      <c r="CH6" s="16">
        <f t="shared" si="0"/>
        <v>249989.23406013456</v>
      </c>
      <c r="CI6" s="16">
        <f t="shared" si="0"/>
        <v>266765.27760631498</v>
      </c>
      <c r="CJ6" s="16"/>
      <c r="CK6" s="16"/>
      <c r="CL6" s="16">
        <f>SUM(BP6:BS6)</f>
        <v>286261.46767310379</v>
      </c>
      <c r="CM6" s="19">
        <f>BP6/BP8</f>
        <v>0.91243802189525014</v>
      </c>
      <c r="CN6" s="19">
        <f>BQ6/BQ8</f>
        <v>0.92315296908918743</v>
      </c>
      <c r="CO6" s="19">
        <f>BR6/BR8</f>
        <v>0.92837063750171367</v>
      </c>
      <c r="CP6" s="19">
        <f>BS6/BS8</f>
        <v>0.93058757928468605</v>
      </c>
      <c r="CQ6" s="19">
        <f>CL6/CL8</f>
        <v>0.92529111014670873</v>
      </c>
    </row>
    <row r="7" spans="1:95">
      <c r="A7" s="9"/>
      <c r="B7" s="9" t="s">
        <v>21</v>
      </c>
      <c r="C7" s="15">
        <v>224487.5</v>
      </c>
      <c r="D7" s="18">
        <v>6.948E-2</v>
      </c>
      <c r="E7" s="22">
        <f>'Contractor Model'!B32</f>
        <v>1440</v>
      </c>
      <c r="F7" s="22">
        <f>'Contractor Model'!C32</f>
        <v>1510.3408319999999</v>
      </c>
      <c r="G7" s="22">
        <f>'Contractor Model'!D32</f>
        <v>1585.3688864317623</v>
      </c>
      <c r="H7" s="22">
        <f>'Contractor Model'!E32</f>
        <v>1665.3821052120702</v>
      </c>
      <c r="I7" s="22">
        <f>'Contractor Model'!F32</f>
        <v>1750.6928890220679</v>
      </c>
      <c r="J7" s="22">
        <f>'Contractor Model'!G32</f>
        <v>1841.6285353082931</v>
      </c>
      <c r="K7" s="22">
        <f>'Contractor Model'!H32</f>
        <v>1938.5316808404339</v>
      </c>
      <c r="L7" s="22">
        <f>'Contractor Model'!I32</f>
        <v>2041.7607490552489</v>
      </c>
      <c r="M7" s="22">
        <f>'Contractor Model'!J32</f>
        <v>2151.6904024853693</v>
      </c>
      <c r="N7" s="22">
        <f>'Contractor Model'!K32</f>
        <v>2268.712000645779</v>
      </c>
      <c r="O7" s="22">
        <f>'Contractor Model'!L32</f>
        <v>2393.2340638295796</v>
      </c>
      <c r="P7" s="228">
        <f>'Contractor Model'!M32</f>
        <v>2525.6827433481258</v>
      </c>
      <c r="Q7" s="241">
        <f>'Contractor Model'!N32</f>
        <v>1778.0953892913114</v>
      </c>
      <c r="R7" s="22">
        <f>'Contractor Model'!O32</f>
        <v>1878.7553003617027</v>
      </c>
      <c r="S7" s="22">
        <f>'Contractor Model'!P32</f>
        <v>1986.1263744298174</v>
      </c>
      <c r="T7" s="22">
        <f>'Contractor Model'!Q32</f>
        <v>2100.5798249185846</v>
      </c>
      <c r="U7" s="22">
        <f>'Contractor Model'!R32</f>
        <v>2222.5000978242588</v>
      </c>
      <c r="V7" s="22">
        <f>'Contractor Model'!S32</f>
        <v>2352.2850374375016</v>
      </c>
      <c r="W7" s="22">
        <f>'Contractor Model'!T32</f>
        <v>2490.3460546618257</v>
      </c>
      <c r="X7" s="22">
        <f>'Contractor Model'!U32</f>
        <v>2637.108299759791</v>
      </c>
      <c r="Y7" s="22">
        <f>'Contractor Model'!V32</f>
        <v>2793.0108415054328</v>
      </c>
      <c r="Z7" s="22">
        <f>'Contractor Model'!W32</f>
        <v>2958.5068548660811</v>
      </c>
      <c r="AA7" s="22">
        <f>'Contractor Model'!X32</f>
        <v>3134.0638194772296</v>
      </c>
      <c r="AB7" s="228">
        <f>'Contractor Model'!Y32</f>
        <v>3320.1637313093761</v>
      </c>
      <c r="AC7" s="241">
        <f>'Contractor Model'!Z32</f>
        <v>3517.8723027579645</v>
      </c>
      <c r="AD7" s="22">
        <f>'Contractor Model'!AA32</f>
        <v>3727.7325769679323</v>
      </c>
      <c r="AE7" s="22">
        <f>'Contractor Model'!AB32</f>
        <v>3950.3007448678936</v>
      </c>
      <c r="AF7" s="22">
        <f>'Contractor Model'!AC32</f>
        <v>4186.1461826997047</v>
      </c>
      <c r="AG7" s="22">
        <f>'Contractor Model'!AD32</f>
        <v>4435.8515255454431</v>
      </c>
      <c r="AH7" s="22">
        <f>'Contractor Model'!AE32</f>
        <v>4700.0127820953076</v>
      </c>
      <c r="AI7" s="22">
        <f>'Contractor Model'!AF32</f>
        <v>4979.2394959373705</v>
      </c>
      <c r="AJ7" s="22">
        <f>'Contractor Model'!AG32</f>
        <v>5274.154958655171</v>
      </c>
      <c r="AK7" s="22">
        <f>'Contractor Model'!AH32</f>
        <v>5585.3964799916203</v>
      </c>
      <c r="AL7" s="22">
        <f>'Contractor Model'!AI32</f>
        <v>5913.6157202778768</v>
      </c>
      <c r="AM7" s="22">
        <f>'Contractor Model'!AJ32</f>
        <v>6259.4790902341056</v>
      </c>
      <c r="AN7" s="228">
        <f>'Contractor Model'!AK32</f>
        <v>6623.668223126434</v>
      </c>
      <c r="AO7" s="241">
        <f>'Contractor Model'!AL32</f>
        <v>7006.8805241121372</v>
      </c>
      <c r="AP7" s="22">
        <f>'Contractor Model'!AM32</f>
        <v>7409.8298014247594</v>
      </c>
      <c r="AQ7" s="22">
        <f>'Contractor Model'!AN32</f>
        <v>7833.2469838444194</v>
      </c>
      <c r="AR7" s="22">
        <f>'Contractor Model'!AO32</f>
        <v>8277.88092866843</v>
      </c>
      <c r="AS7" s="22">
        <f>'Contractor Model'!AP32</f>
        <v>8744.4993241458906</v>
      </c>
      <c r="AT7" s="22">
        <f>'Contractor Model'!AQ32</f>
        <v>9233.8896900702948</v>
      </c>
      <c r="AU7" s="22">
        <f>'Contractor Model'!AR32</f>
        <v>9746.8604799392015</v>
      </c>
      <c r="AV7" s="22">
        <f>'Contractor Model'!AS32</f>
        <v>10284.242287793433</v>
      </c>
      <c r="AW7" s="22">
        <f>'Contractor Model'!AT32</f>
        <v>10846.889162543184</v>
      </c>
      <c r="AX7" s="22">
        <f>'Contractor Model'!AU32</f>
        <v>11435.680032278895</v>
      </c>
      <c r="AY7" s="22">
        <f>'Contractor Model'!AV32</f>
        <v>12051.520240754293</v>
      </c>
      <c r="AZ7" s="228">
        <f>'Contractor Model'!AW32</f>
        <v>12695.343197921804</v>
      </c>
      <c r="BA7" s="22">
        <f>'Contractor Model'!AX32</f>
        <v>13368.112146100117</v>
      </c>
      <c r="BB7" s="22">
        <f>'Contractor Model'!AY32</f>
        <v>14070.822043064249</v>
      </c>
      <c r="BC7" s="22">
        <f>'Contractor Model'!AZ32</f>
        <v>14804.501563073643</v>
      </c>
      <c r="BD7" s="22">
        <f>'Contractor Model'!BA32</f>
        <v>15570.215216597438</v>
      </c>
      <c r="BE7" s="22">
        <f>'Contractor Model'!BB32</f>
        <v>16369.065589261569</v>
      </c>
      <c r="BF7" s="22">
        <f>'Contractor Model'!BC32</f>
        <v>17202.195700333377</v>
      </c>
      <c r="BG7" s="22">
        <f>'Contractor Model'!BD32</f>
        <v>18070.791480878903</v>
      </c>
      <c r="BH7" s="22">
        <f>'Contractor Model'!BE32</f>
        <v>18976.084371578989</v>
      </c>
      <c r="BI7" s="22">
        <f>'Contractor Model'!BF32</f>
        <v>19919.354040075614</v>
      </c>
      <c r="BJ7" s="22">
        <f>'Contractor Model'!BG32</f>
        <v>20901.931217641493</v>
      </c>
      <c r="BK7" s="22">
        <f>'Contractor Model'!BH32</f>
        <v>21925.200654926284</v>
      </c>
      <c r="BL7" s="228">
        <f>'Contractor Model'!BI32</f>
        <v>22990.604196533041</v>
      </c>
      <c r="BM7" s="281"/>
      <c r="BN7" s="16">
        <f t="shared" ref="BN7" si="1">SUM(E7:P7)</f>
        <v>23113.02488817873</v>
      </c>
      <c r="BO7" s="19">
        <f>BN7/BN8</f>
        <v>7.4708889853291258E-2</v>
      </c>
      <c r="BP7" s="16">
        <f t="shared" ref="BP7" si="2">SUM(E7:G7)</f>
        <v>4535.7097184317627</v>
      </c>
      <c r="BQ7" s="16">
        <f t="shared" ref="BQ7" si="3">SUM(H7:J7)</f>
        <v>5257.7035295424312</v>
      </c>
      <c r="BR7" s="16">
        <f t="shared" ref="BR7" si="4">SUM(K7:M7)</f>
        <v>6131.9828323810525</v>
      </c>
      <c r="BS7" s="16">
        <f t="shared" ref="BS7:CI7" si="5">SUM(N7:P7)</f>
        <v>7187.6288078234838</v>
      </c>
      <c r="BT7" s="16">
        <f t="shared" si="5"/>
        <v>6697.012196469017</v>
      </c>
      <c r="BU7" s="16">
        <f t="shared" si="5"/>
        <v>6182.5334330011392</v>
      </c>
      <c r="BV7" s="16">
        <f t="shared" si="5"/>
        <v>5642.9770640828319</v>
      </c>
      <c r="BW7" s="16">
        <f t="shared" si="5"/>
        <v>5965.4614997101044</v>
      </c>
      <c r="BX7" s="16">
        <f t="shared" si="5"/>
        <v>6309.2062971726609</v>
      </c>
      <c r="BY7" s="16">
        <f t="shared" si="5"/>
        <v>6675.3649601803445</v>
      </c>
      <c r="BZ7" s="16">
        <f t="shared" si="5"/>
        <v>7065.1311899235861</v>
      </c>
      <c r="CA7" s="16">
        <f t="shared" si="5"/>
        <v>7479.7393918591188</v>
      </c>
      <c r="CB7" s="16">
        <f t="shared" si="5"/>
        <v>7920.4651959270495</v>
      </c>
      <c r="CC7" s="16">
        <f t="shared" si="5"/>
        <v>8388.6259961313044</v>
      </c>
      <c r="CD7" s="16">
        <f t="shared" si="5"/>
        <v>8885.5815158487439</v>
      </c>
      <c r="CE7" s="16">
        <f t="shared" si="5"/>
        <v>9412.7344056526872</v>
      </c>
      <c r="CF7" s="16">
        <f t="shared" si="5"/>
        <v>9972.0998535445688</v>
      </c>
      <c r="CG7" s="16">
        <f t="shared" si="5"/>
        <v>10565.768611035273</v>
      </c>
      <c r="CH7" s="16">
        <f t="shared" si="5"/>
        <v>11195.90562459379</v>
      </c>
      <c r="CI7" s="16">
        <f t="shared" si="5"/>
        <v>11864.179504535532</v>
      </c>
      <c r="CJ7" s="16"/>
      <c r="CK7" s="16"/>
      <c r="CL7" s="16">
        <f t="shared" ref="CL7" si="6">SUM(BP7:BS7)</f>
        <v>23113.02488817873</v>
      </c>
      <c r="CM7" s="19">
        <f>BP7/BP8</f>
        <v>8.7561978104749916E-2</v>
      </c>
      <c r="CN7" s="19">
        <f>BQ7/BQ8</f>
        <v>7.6847030910812492E-2</v>
      </c>
      <c r="CO7" s="19">
        <f>BR7/BR8</f>
        <v>7.1629362498286345E-2</v>
      </c>
      <c r="CP7" s="19">
        <f>BS7/BS8</f>
        <v>6.9412420715314019E-2</v>
      </c>
      <c r="CQ7" s="19">
        <f>CL7/CL8</f>
        <v>7.4708889853291258E-2</v>
      </c>
    </row>
    <row r="8" spans="1:95" s="165" customFormat="1" ht="14.25" customHeight="1">
      <c r="A8" s="161" t="s">
        <v>22</v>
      </c>
      <c r="B8" s="161"/>
      <c r="C8" s="166">
        <v>3230899.34</v>
      </c>
      <c r="D8" s="166">
        <v>1</v>
      </c>
      <c r="E8" s="291">
        <f t="shared" ref="E8:AJ8" si="7">SUM(E6:E7)</f>
        <v>15840</v>
      </c>
      <c r="F8" s="291">
        <f t="shared" si="7"/>
        <v>17226.444082848</v>
      </c>
      <c r="G8" s="291">
        <f t="shared" si="7"/>
        <v>18733.547381549011</v>
      </c>
      <c r="H8" s="291">
        <f t="shared" si="7"/>
        <v>20938.854572471984</v>
      </c>
      <c r="I8" s="291">
        <f t="shared" si="7"/>
        <v>22753.369219766741</v>
      </c>
      <c r="J8" s="291">
        <f t="shared" si="7"/>
        <v>24725.559786731843</v>
      </c>
      <c r="K8" s="291">
        <f t="shared" si="7"/>
        <v>26532.088120992106</v>
      </c>
      <c r="L8" s="291">
        <f t="shared" si="7"/>
        <v>28483.597150635458</v>
      </c>
      <c r="M8" s="291">
        <f t="shared" si="7"/>
        <v>30591.426372396258</v>
      </c>
      <c r="N8" s="291">
        <f t="shared" si="7"/>
        <v>32465.07352510863</v>
      </c>
      <c r="O8" s="291">
        <f t="shared" si="7"/>
        <v>34469.949711461937</v>
      </c>
      <c r="P8" s="292">
        <f t="shared" si="7"/>
        <v>36614.582637320578</v>
      </c>
      <c r="Q8" s="293">
        <f t="shared" si="7"/>
        <v>38028.259289527137</v>
      </c>
      <c r="R8" s="291">
        <f t="shared" si="7"/>
        <v>40449.196623449992</v>
      </c>
      <c r="S8" s="291">
        <f t="shared" si="7"/>
        <v>43046.295927020328</v>
      </c>
      <c r="T8" s="291">
        <f t="shared" si="7"/>
        <v>45830.886231645381</v>
      </c>
      <c r="U8" s="291">
        <f t="shared" si="7"/>
        <v>48814.847304860916</v>
      </c>
      <c r="V8" s="291">
        <f t="shared" si="7"/>
        <v>52010.627311801589</v>
      </c>
      <c r="W8" s="291">
        <f t="shared" si="7"/>
        <v>55431.260943538655</v>
      </c>
      <c r="X8" s="291">
        <f t="shared" si="7"/>
        <v>59090.388063634673</v>
      </c>
      <c r="Y8" s="291">
        <f t="shared" si="7"/>
        <v>63002.27292999754</v>
      </c>
      <c r="Z8" s="291">
        <f t="shared" si="7"/>
        <v>67181.824055043893</v>
      </c>
      <c r="AA8" s="291">
        <f t="shared" si="7"/>
        <v>71644.614773292415</v>
      </c>
      <c r="AB8" s="292">
        <f t="shared" si="7"/>
        <v>76406.904591777828</v>
      </c>
      <c r="AC8" s="293">
        <f t="shared" si="7"/>
        <v>81498.842843444989</v>
      </c>
      <c r="AD8" s="291">
        <f t="shared" si="7"/>
        <v>86939.124152630931</v>
      </c>
      <c r="AE8" s="291">
        <f t="shared" si="7"/>
        <v>92747.172688652412</v>
      </c>
      <c r="AF8" s="291">
        <f t="shared" si="7"/>
        <v>98943.16026956719</v>
      </c>
      <c r="AG8" s="291">
        <f t="shared" si="7"/>
        <v>105548.02566821779</v>
      </c>
      <c r="AH8" s="291">
        <f t="shared" si="7"/>
        <v>112583.49529190145</v>
      </c>
      <c r="AI8" s="291">
        <f t="shared" si="7"/>
        <v>120072.1054158562</v>
      </c>
      <c r="AJ8" s="291">
        <f t="shared" si="7"/>
        <v>128037.22615910599</v>
      </c>
      <c r="AK8" s="291">
        <f t="shared" ref="AK8:BL8" si="8">SUM(AK6:AK7)</f>
        <v>136503.08739901462</v>
      </c>
      <c r="AL8" s="291">
        <f t="shared" si="8"/>
        <v>145494.80682812075</v>
      </c>
      <c r="AM8" s="291">
        <f t="shared" si="8"/>
        <v>155038.42036342144</v>
      </c>
      <c r="AN8" s="292">
        <f t="shared" si="8"/>
        <v>165160.91512421981</v>
      </c>
      <c r="AO8" s="293">
        <f t="shared" si="8"/>
        <v>175890.26519992689</v>
      </c>
      <c r="AP8" s="291">
        <f t="shared" si="8"/>
        <v>187255.47043380389</v>
      </c>
      <c r="AQ8" s="291">
        <f t="shared" si="8"/>
        <v>199286.59845254672</v>
      </c>
      <c r="AR8" s="291">
        <f t="shared" si="8"/>
        <v>212014.83017485973</v>
      </c>
      <c r="AS8" s="291">
        <f t="shared" si="8"/>
        <v>225472.50903476175</v>
      </c>
      <c r="AT8" s="291">
        <f t="shared" si="8"/>
        <v>239693.19415734601</v>
      </c>
      <c r="AU8" s="291">
        <f t="shared" si="8"/>
        <v>254711.71772611342</v>
      </c>
      <c r="AV8" s="291">
        <f t="shared" si="8"/>
        <v>270564.24678187765</v>
      </c>
      <c r="AW8" s="291">
        <f t="shared" si="8"/>
        <v>287288.34969365003</v>
      </c>
      <c r="AX8" s="291">
        <f t="shared" si="8"/>
        <v>304923.0675419367</v>
      </c>
      <c r="AY8" s="291">
        <f t="shared" si="8"/>
        <v>323508.99065458955</v>
      </c>
      <c r="AZ8" s="292">
        <f t="shared" si="8"/>
        <v>343088.34053484723</v>
      </c>
      <c r="BA8" s="291">
        <f t="shared" si="8"/>
        <v>363705.05742057273</v>
      </c>
      <c r="BB8" s="291">
        <f t="shared" si="8"/>
        <v>385404.89371304767</v>
      </c>
      <c r="BC8" s="291">
        <f t="shared" si="8"/>
        <v>408235.51351313485</v>
      </c>
      <c r="BD8" s="291">
        <f t="shared" si="8"/>
        <v>432246.59850228223</v>
      </c>
      <c r="BE8" s="291">
        <f t="shared" si="8"/>
        <v>457489.9604058399</v>
      </c>
      <c r="BF8" s="291">
        <f t="shared" si="8"/>
        <v>484019.66027661483</v>
      </c>
      <c r="BG8" s="291">
        <f t="shared" si="8"/>
        <v>511892.13483763766</v>
      </c>
      <c r="BH8" s="291">
        <f t="shared" si="8"/>
        <v>541166.33012486284</v>
      </c>
      <c r="BI8" s="291">
        <f t="shared" si="8"/>
        <v>571903.84267313324</v>
      </c>
      <c r="BJ8" s="291">
        <f t="shared" si="8"/>
        <v>604169.06849230838</v>
      </c>
      <c r="BK8" s="291">
        <f t="shared" si="8"/>
        <v>638029.36008511845</v>
      </c>
      <c r="BL8" s="292">
        <f t="shared" si="8"/>
        <v>673555.1917641937</v>
      </c>
      <c r="BM8" s="282"/>
      <c r="BN8" s="161">
        <f t="shared" ref="BN8:CQ8" si="9">SUM(BN6:BN7)</f>
        <v>309374.49256128253</v>
      </c>
      <c r="BO8" s="167">
        <f t="shared" si="9"/>
        <v>1</v>
      </c>
      <c r="BP8" s="161">
        <f t="shared" si="9"/>
        <v>51799.991464397004</v>
      </c>
      <c r="BQ8" s="161">
        <f t="shared" si="9"/>
        <v>68417.783578970571</v>
      </c>
      <c r="BR8" s="161">
        <f t="shared" si="9"/>
        <v>85607.111644023826</v>
      </c>
      <c r="BS8" s="161">
        <f t="shared" si="9"/>
        <v>103549.60587389114</v>
      </c>
      <c r="BT8" s="161">
        <f t="shared" ref="BT8:BU8" si="10">SUM(BT6:BT7)</f>
        <v>109112.79163830966</v>
      </c>
      <c r="BU8" s="161">
        <f t="shared" si="10"/>
        <v>115092.03855029772</v>
      </c>
      <c r="BV8" s="161">
        <f t="shared" ref="BV8:BW8" si="11">SUM(BV6:BV7)</f>
        <v>121523.75183999747</v>
      </c>
      <c r="BW8" s="161">
        <f t="shared" si="11"/>
        <v>129326.3787821157</v>
      </c>
      <c r="BX8" s="161">
        <f t="shared" ref="BX8:CA8" si="12">SUM(BX6:BX7)</f>
        <v>137692.02946352665</v>
      </c>
      <c r="BY8" s="161">
        <f t="shared" si="12"/>
        <v>146656.36084830787</v>
      </c>
      <c r="BZ8" s="161">
        <f t="shared" si="12"/>
        <v>156256.73556020117</v>
      </c>
      <c r="CA8" s="161">
        <f t="shared" si="12"/>
        <v>166532.27631897494</v>
      </c>
      <c r="CB8" s="161">
        <f t="shared" ref="CB8:CE8" si="13">SUM(CB6:CB7)</f>
        <v>177523.92193717088</v>
      </c>
      <c r="CC8" s="161">
        <f t="shared" si="13"/>
        <v>189274.48504867611</v>
      </c>
      <c r="CD8" s="161">
        <f t="shared" si="13"/>
        <v>201828.71175833384</v>
      </c>
      <c r="CE8" s="161">
        <f t="shared" si="13"/>
        <v>215233.34342011411</v>
      </c>
      <c r="CF8" s="161">
        <f t="shared" ref="CF8:CI8" si="14">SUM(CF6:CF7)</f>
        <v>229550.36220851523</v>
      </c>
      <c r="CG8" s="161">
        <f t="shared" si="14"/>
        <v>244844.87158785373</v>
      </c>
      <c r="CH8" s="161">
        <f t="shared" si="14"/>
        <v>261185.13968472835</v>
      </c>
      <c r="CI8" s="161">
        <f t="shared" si="14"/>
        <v>278629.45711085049</v>
      </c>
      <c r="CJ8" s="161"/>
      <c r="CK8" s="161"/>
      <c r="CL8" s="161">
        <f t="shared" si="9"/>
        <v>309374.49256128253</v>
      </c>
      <c r="CM8" s="167">
        <f t="shared" si="9"/>
        <v>1</v>
      </c>
      <c r="CN8" s="167">
        <f t="shared" si="9"/>
        <v>0.99999999999999989</v>
      </c>
      <c r="CO8" s="167">
        <f t="shared" si="9"/>
        <v>1</v>
      </c>
      <c r="CP8" s="167">
        <f t="shared" si="9"/>
        <v>1</v>
      </c>
      <c r="CQ8" s="167">
        <f t="shared" si="9"/>
        <v>1</v>
      </c>
    </row>
    <row r="9" spans="1:95" ht="30" customHeight="1">
      <c r="A9" s="9" t="s">
        <v>23</v>
      </c>
      <c r="B9" s="9"/>
      <c r="C9" s="15"/>
      <c r="D9" s="18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8"/>
      <c r="Q9" s="241"/>
      <c r="R9" s="22"/>
      <c r="S9" s="22"/>
      <c r="T9" s="22"/>
      <c r="U9" s="22"/>
      <c r="V9" s="22"/>
      <c r="W9" s="22"/>
      <c r="X9" s="22"/>
      <c r="Y9" s="22"/>
      <c r="Z9" s="22"/>
      <c r="AA9" s="22"/>
      <c r="AB9" s="228"/>
      <c r="AC9" s="241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8"/>
      <c r="AO9" s="241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8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8"/>
      <c r="BM9" s="281"/>
      <c r="BN9" s="16"/>
      <c r="BO9" s="19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9"/>
      <c r="CN9" s="19"/>
      <c r="CO9" s="19"/>
      <c r="CP9" s="19"/>
      <c r="CQ9" s="19"/>
    </row>
    <row r="10" spans="1:95">
      <c r="A10" s="9"/>
      <c r="B10" s="9" t="s">
        <v>24</v>
      </c>
      <c r="C10" s="15">
        <v>899909.79</v>
      </c>
      <c r="D10" s="21">
        <v>0.27853</v>
      </c>
      <c r="E10" s="22">
        <f>HR!D17+HR!D28+HR!D33+HR!D42</f>
        <v>6174</v>
      </c>
      <c r="F10" s="22">
        <f>HR!E17+HR!E28+HR!E33+HR!E42</f>
        <v>6220.0636137796801</v>
      </c>
      <c r="G10" s="22">
        <f>HR!F17+HR!F28+HR!F33+HR!F42</f>
        <v>6270.1862473291039</v>
      </c>
      <c r="H10" s="22">
        <f>HR!G17+HR!G28+HR!G33+HR!G42</f>
        <v>10124.571536354097</v>
      </c>
      <c r="I10" s="22">
        <f>HR!H17+HR!H28+HR!H33+HR!H42</f>
        <v>10185.093671576064</v>
      </c>
      <c r="J10" s="22">
        <f>HR!I17+HR!I28+HR!I33+HR!I42</f>
        <v>10250.937593799825</v>
      </c>
      <c r="K10" s="22">
        <f>HR!J17+HR!J28+HR!J33+HR!J42</f>
        <v>10310.774475405309</v>
      </c>
      <c r="L10" s="22">
        <f>HR!K17+HR!K28+HR!K33+HR!K42</f>
        <v>10375.464274055306</v>
      </c>
      <c r="M10" s="22">
        <f>HR!L17+HR!L28+HR!L33+HR!L42</f>
        <v>10445.390758946882</v>
      </c>
      <c r="N10" s="22">
        <f>HR!M17+HR!M28+HR!M33+HR!M42</f>
        <v>10506.8726533562</v>
      </c>
      <c r="O10" s="22">
        <f>HR!N17+HR!N28+HR!N33+HR!N42</f>
        <v>10572.685047667132</v>
      </c>
      <c r="P10" s="22">
        <f>HR!O17+HR!O28+HR!O33+HR!O42</f>
        <v>10643.111496289035</v>
      </c>
      <c r="Q10" s="241">
        <f>HR!P17+HR!P28+HR!P33+HR!P42</f>
        <v>13448.755736508254</v>
      </c>
      <c r="R10" s="22">
        <f>HR!Q17+HR!Q28+HR!Q33+HR!Q42</f>
        <v>13529.965446308091</v>
      </c>
      <c r="S10" s="22">
        <f>HR!R17+HR!R28+HR!R33+HR!R42</f>
        <v>13617.105934340667</v>
      </c>
      <c r="T10" s="22">
        <f>HR!S17+HR!S28+HR!S33+HR!S42</f>
        <v>13758.946339391194</v>
      </c>
      <c r="U10" s="22">
        <f>HR!T17+HR!T28+HR!T33+HR!T42</f>
        <v>13998.585336061511</v>
      </c>
      <c r="V10" s="22">
        <f>HR!U17+HR!U28+HR!U33+HR!U42</f>
        <v>14252.395590324457</v>
      </c>
      <c r="W10" s="22">
        <f>HR!V17+HR!V28+HR!V33+HR!V42</f>
        <v>18301.146470528809</v>
      </c>
      <c r="X10" s="22">
        <f>HR!W17+HR!W28+HR!W33+HR!W42</f>
        <v>18585.639968254556</v>
      </c>
      <c r="Y10" s="22">
        <f>HR!X17+HR!X28+HR!X33+HR!X42</f>
        <v>28337.711681665547</v>
      </c>
      <c r="Z10" s="22">
        <f>HR!Y17+HR!Y28+HR!Y33+HR!Y42</f>
        <v>28656.231834971863</v>
      </c>
      <c r="AA10" s="22">
        <f>HR!Z17+HR!Z28+HR!Z33+HR!Z42</f>
        <v>28993.106337790792</v>
      </c>
      <c r="AB10" s="228">
        <f>HR!AA17+HR!AA28+HR!AA33+HR!AA42</f>
        <v>36279.277888485434</v>
      </c>
      <c r="AC10" s="22">
        <f>HR!AB17+HR!AB28+HR!AB33+HR!AB42</f>
        <v>37537.208219858818</v>
      </c>
      <c r="AD10" s="22">
        <f>HR!AC17+HR!AC28+HR!AC33+HR!AC42</f>
        <v>41060.842685224634</v>
      </c>
      <c r="AE10" s="22">
        <f>HR!AD17+HR!AD28+HR!AD33+HR!AD42</f>
        <v>41437.816359439326</v>
      </c>
      <c r="AF10" s="22">
        <f>HR!AE17+HR!AE28+HR!AE33+HR!AE42</f>
        <v>44566.849487433581</v>
      </c>
      <c r="AG10" s="22">
        <f>HR!AF17+HR!AF28+HR!AF33+HR!AF42</f>
        <v>44989.033391849793</v>
      </c>
      <c r="AH10" s="22">
        <f>HR!AG17+HR!AG28+HR!AG33+HR!AG42</f>
        <v>45435.498178748858</v>
      </c>
      <c r="AI10" s="22">
        <f>HR!AH17+HR!AH28+HR!AH33+HR!AH42</f>
        <v>49687.413858173597</v>
      </c>
      <c r="AJ10" s="22">
        <f>HR!AI17+HR!AI28+HR!AI33+HR!AI42</f>
        <v>50185.991555002845</v>
      </c>
      <c r="AK10" s="22">
        <f>HR!AJ17+HR!AJ28+HR!AJ33+HR!AJ42</f>
        <v>55444.484819140525</v>
      </c>
      <c r="AL10" s="22">
        <f>HR!AK17+HR!AK28+HR!AK33+HR!AK42</f>
        <v>56166.857710997676</v>
      </c>
      <c r="AM10" s="22">
        <f>HR!AL17+HR!AL28+HR!AL33+HR!AL42</f>
        <v>56767.008560663511</v>
      </c>
      <c r="AN10" s="22">
        <f>HR!AM17+HR!AM28+HR!AM33+HR!AM42</f>
        <v>65156.373484530341</v>
      </c>
      <c r="AO10" s="241">
        <f>HR!AN17+HR!AN28+HR!AN33+HR!AN42</f>
        <v>65808.061675388337</v>
      </c>
      <c r="AP10" s="22">
        <f>HR!AO17+HR!AO28+HR!AO33+HR!AO42</f>
        <v>73214.535143134242</v>
      </c>
      <c r="AQ10" s="22">
        <f>HR!AP17+HR!AP28+HR!AP33+HR!AP42</f>
        <v>73937.41730507827</v>
      </c>
      <c r="AR10" s="22">
        <f>HR!AQ17+HR!AQ28+HR!AQ33+HR!AQ42</f>
        <v>77428.312468372693</v>
      </c>
      <c r="AS10" s="22">
        <f>HR!AR17+HR!AR28+HR!AR33+HR!AR42</f>
        <v>82008.876384072573</v>
      </c>
      <c r="AT10" s="22">
        <f>HR!AS17+HR!AS28+HR!AS33+HR!AS42</f>
        <v>82850.824563759175</v>
      </c>
      <c r="AU10" s="22">
        <f>HR!AT17+HR!AT28+HR!AT33+HR!AT42</f>
        <v>86465.935592255046</v>
      </c>
      <c r="AV10" s="22">
        <f>HR!AU17+HR!AU28+HR!AU33+HR!AU42</f>
        <v>91176.054215140452</v>
      </c>
      <c r="AW10" s="22">
        <f>HR!AV17+HR!AV28+HR!AV33+HR!AV42</f>
        <v>92153.094608492916</v>
      </c>
      <c r="AX10" s="22">
        <f>HR!AW17+HR!AW28+HR!AW33+HR!AW42</f>
        <v>100109.04387393447</v>
      </c>
      <c r="AY10" s="22">
        <f>HR!AX17+HR!AX28+HR!AX33+HR!AX42</f>
        <v>106120.96577163669</v>
      </c>
      <c r="AZ10" s="228">
        <f>HR!AY17+HR!AY28+HR!AY33+HR!AY42</f>
        <v>111031.00470132235</v>
      </c>
      <c r="BA10" s="22">
        <f>HR!AZ17+HR!AZ28+HR!AZ33+HR!AZ42</f>
        <v>114946.38994100881</v>
      </c>
      <c r="BB10" s="22">
        <f>HR!BA17+HR!BA28+HR!BA33+HR!BA42</f>
        <v>119969.44015314402</v>
      </c>
      <c r="BC10" s="22">
        <f>HR!BB17+HR!BB28+HR!BB33+HR!BB42</f>
        <v>124002.56816771708</v>
      </c>
      <c r="BD10" s="22">
        <f>HR!BC17+HR!BC28+HR!BC33+HR!BC42</f>
        <v>128098.2860518745</v>
      </c>
      <c r="BE10" s="22">
        <f>HR!BD17+HR!BD28+HR!BD33+HR!BD42</f>
        <v>137827.3619906941</v>
      </c>
      <c r="BF10" s="22">
        <f>HR!BE17+HR!BE28+HR!BE33+HR!BE42</f>
        <v>142614.30070578569</v>
      </c>
      <c r="BG10" s="22">
        <f>HR!BF17+HR!BF28+HR!BF33+HR!BF42</f>
        <v>154970.74506434158</v>
      </c>
      <c r="BH10" s="22">
        <f>HR!BG17+HR!BG28+HR!BG33+HR!BG42</f>
        <v>159355.57343929581</v>
      </c>
      <c r="BI10" s="22">
        <f>HR!BH17+HR!BH28+HR!BH33+HR!BH42</f>
        <v>164857.58397554071</v>
      </c>
      <c r="BJ10" s="22">
        <f>HR!BI17+HR!BI28+HR!BI33+HR!BI42</f>
        <v>173168.15709364857</v>
      </c>
      <c r="BK10" s="22">
        <f>HR!BJ17+HR!BJ28+HR!BJ33+HR!BJ42</f>
        <v>181771.93118949578</v>
      </c>
      <c r="BL10" s="228">
        <f>HR!BK17+HR!BK28+HR!BK33+HR!BK42</f>
        <v>190252.63499370235</v>
      </c>
      <c r="BM10" s="281"/>
      <c r="BN10" s="16">
        <f>SUM(E10:P10)</f>
        <v>112079.15136855864</v>
      </c>
      <c r="BO10" s="19">
        <f>BN10/$BN$8</f>
        <v>0.36227663903596513</v>
      </c>
      <c r="BP10" s="16">
        <f>SUM(E10:G10)</f>
        <v>18664.249861108783</v>
      </c>
      <c r="BQ10" s="16">
        <f>SUM(H10:J10)</f>
        <v>30560.602801729983</v>
      </c>
      <c r="BR10" s="16">
        <f>SUM(K10:M10)</f>
        <v>31131.629508407495</v>
      </c>
      <c r="BS10" s="16">
        <f t="shared" ref="BS10:CI10" si="15">SUM(N10:P10)</f>
        <v>31722.669197312367</v>
      </c>
      <c r="BT10" s="16">
        <f t="shared" si="15"/>
        <v>34664.552280464421</v>
      </c>
      <c r="BU10" s="16">
        <f t="shared" si="15"/>
        <v>37621.832679105384</v>
      </c>
      <c r="BV10" s="16">
        <f t="shared" si="15"/>
        <v>40595.827117157009</v>
      </c>
      <c r="BW10" s="16">
        <f t="shared" si="15"/>
        <v>40906.017720039948</v>
      </c>
      <c r="BX10" s="16">
        <f t="shared" si="15"/>
        <v>41374.637609793368</v>
      </c>
      <c r="BY10" s="16">
        <f t="shared" si="15"/>
        <v>42009.927265777165</v>
      </c>
      <c r="BZ10" s="16">
        <f t="shared" si="15"/>
        <v>46552.127396914773</v>
      </c>
      <c r="CA10" s="16">
        <f t="shared" si="15"/>
        <v>51139.182029107818</v>
      </c>
      <c r="CB10" s="16">
        <f t="shared" si="15"/>
        <v>65224.498120448916</v>
      </c>
      <c r="CC10" s="16">
        <f t="shared" si="15"/>
        <v>75579.583484891977</v>
      </c>
      <c r="CD10" s="16">
        <f t="shared" si="15"/>
        <v>85987.049854428202</v>
      </c>
      <c r="CE10" s="16">
        <f t="shared" si="15"/>
        <v>93928.616061248089</v>
      </c>
      <c r="CF10" s="16">
        <f t="shared" si="15"/>
        <v>102809.59244613504</v>
      </c>
      <c r="CG10" s="16">
        <f t="shared" si="15"/>
        <v>114877.32879356889</v>
      </c>
      <c r="CH10" s="16">
        <f t="shared" si="15"/>
        <v>120035.86726452278</v>
      </c>
      <c r="CI10" s="16">
        <f t="shared" si="15"/>
        <v>127065.50853209753</v>
      </c>
      <c r="CJ10" s="16"/>
      <c r="CK10" s="16"/>
      <c r="CL10" s="16">
        <f t="shared" ref="CL10:CL12" si="16">SUM(BP10:BS10)</f>
        <v>112079.15136855863</v>
      </c>
      <c r="CM10" s="19">
        <f>BP10/BP$8</f>
        <v>0.36031376325490388</v>
      </c>
      <c r="CN10" s="19">
        <f t="shared" ref="CN10:CP12" si="17">BQ10/BQ$8</f>
        <v>0.44667630553181686</v>
      </c>
      <c r="CO10" s="19">
        <f t="shared" si="17"/>
        <v>0.36365704800158122</v>
      </c>
      <c r="CP10" s="19">
        <f t="shared" si="17"/>
        <v>0.3063523895585476</v>
      </c>
      <c r="CQ10" s="19">
        <f>CL10/$BN$8</f>
        <v>0.36227663903596513</v>
      </c>
    </row>
    <row r="11" spans="1:95">
      <c r="A11" s="9"/>
      <c r="B11" s="9" t="s">
        <v>195</v>
      </c>
      <c r="C11" s="15">
        <v>366717.48</v>
      </c>
      <c r="D11" s="21">
        <v>0.1135</v>
      </c>
      <c r="E11" s="22">
        <f>E8*'Contractor Model'!B56*(1-'Contractor Model'!B57)</f>
        <v>2280.96</v>
      </c>
      <c r="F11" s="22">
        <f>F8*'Contractor Model'!C56*(1-'Contractor Model'!C57)</f>
        <v>2480.607947930112</v>
      </c>
      <c r="G11" s="22">
        <f>G8*'Contractor Model'!D56*(1-'Contractor Model'!D57)</f>
        <v>2697.6308229430579</v>
      </c>
      <c r="H11" s="22">
        <f>H8*'Contractor Model'!E56*(1-'Contractor Model'!E57)</f>
        <v>3015.1950584359656</v>
      </c>
      <c r="I11" s="22">
        <f>I8*'Contractor Model'!F56*(1-'Contractor Model'!F57)</f>
        <v>3276.4851676464109</v>
      </c>
      <c r="J11" s="22">
        <f>J8*'Contractor Model'!G56*(1-'Contractor Model'!G57)</f>
        <v>3560.480609289385</v>
      </c>
      <c r="K11" s="22">
        <f>K8*'Contractor Model'!H56*(1-'Contractor Model'!H57)</f>
        <v>3820.6206894228635</v>
      </c>
      <c r="L11" s="22">
        <f>L8*'Contractor Model'!I56*(1-'Contractor Model'!I57)</f>
        <v>3645.900435281339</v>
      </c>
      <c r="M11" s="22">
        <f>M8*'Contractor Model'!J56*(1-'Contractor Model'!J57)</f>
        <v>3915.7025756667208</v>
      </c>
      <c r="N11" s="22">
        <f>N8*'Contractor Model'!K56*(1-'Contractor Model'!K57)</f>
        <v>4155.5294112139045</v>
      </c>
      <c r="O11" s="22">
        <f>O8*'Contractor Model'!L56*(1-'Contractor Model'!L57)</f>
        <v>4412.1535630671278</v>
      </c>
      <c r="P11" s="22">
        <f>P8*'Contractor Model'!M56*(1-'Contractor Model'!M57)</f>
        <v>4686.6665775770343</v>
      </c>
      <c r="Q11" s="22">
        <f>Q8*'Contractor Model'!N56*(1-'Contractor Model'!N57)</f>
        <v>4259.1650404270395</v>
      </c>
      <c r="R11" s="22">
        <f>R8*'Contractor Model'!O56*(1-'Contractor Model'!O57)</f>
        <v>4530.3100218263999</v>
      </c>
      <c r="S11" s="22">
        <f>S8*'Contractor Model'!P56*(1-'Contractor Model'!P57)</f>
        <v>4821.1851438262775</v>
      </c>
      <c r="T11" s="22">
        <f>T8*'Contractor Model'!Q56*(1-'Contractor Model'!Q57)</f>
        <v>5133.0592579442837</v>
      </c>
      <c r="U11" s="22">
        <f>U8*'Contractor Model'!R56*(1-'Contractor Model'!R57)</f>
        <v>5467.2628981444232</v>
      </c>
      <c r="V11" s="22">
        <f>V8*'Contractor Model'!S56*(1-'Contractor Model'!S57)</f>
        <v>5825.1902589217789</v>
      </c>
      <c r="W11" s="22">
        <f>W8*'Contractor Model'!T56*(1-'Contractor Model'!T57)</f>
        <v>6208.3012256763304</v>
      </c>
      <c r="X11" s="22">
        <f>X8*'Contractor Model'!U56*(1-'Contractor Model'!U57)</f>
        <v>6618.1234631270845</v>
      </c>
      <c r="Y11" s="22">
        <f>Y8*'Contractor Model'!V56*(1-'Contractor Model'!V57)</f>
        <v>7056.2545681597257</v>
      </c>
      <c r="Z11" s="22">
        <f>Z8*'Contractor Model'!W56*(1-'Contractor Model'!W57)</f>
        <v>6449.4551092842139</v>
      </c>
      <c r="AA11" s="22">
        <f>AA8*'Contractor Model'!X56*(1-'Contractor Model'!X57)</f>
        <v>6877.8830182360725</v>
      </c>
      <c r="AB11" s="22">
        <f>AB8*'Contractor Model'!Y56*(1-'Contractor Model'!Y57)</f>
        <v>7335.0628408106713</v>
      </c>
      <c r="AC11" s="22">
        <f>AC8*'Contractor Model'!Z56*(1-'Contractor Model'!Z57)</f>
        <v>6519.9074274755994</v>
      </c>
      <c r="AD11" s="22">
        <f>AD8*'Contractor Model'!AA56*(1-'Contractor Model'!AA57)</f>
        <v>6955.1299322104751</v>
      </c>
      <c r="AE11" s="22">
        <f>AE8*'Contractor Model'!AB56*(1-'Contractor Model'!AB57)</f>
        <v>7419.7738150921932</v>
      </c>
      <c r="AF11" s="22">
        <f>AF8*'Contractor Model'!AC56*(1-'Contractor Model'!AC57)</f>
        <v>7915.4528215653763</v>
      </c>
      <c r="AG11" s="22">
        <f>AG8*'Contractor Model'!AD56*(1-'Contractor Model'!AD57)</f>
        <v>8443.8420534574234</v>
      </c>
      <c r="AH11" s="22">
        <f>AH8*'Contractor Model'!AE56*(1-'Contractor Model'!AE57)</f>
        <v>9006.6796233521163</v>
      </c>
      <c r="AI11" s="22">
        <f>AI8*'Contractor Model'!AF56*(1-'Contractor Model'!AF57)</f>
        <v>9605.7684332684967</v>
      </c>
      <c r="AJ11" s="22">
        <f>AJ8*'Contractor Model'!AG56*(1-'Contractor Model'!AG57)</f>
        <v>10242.978092728481</v>
      </c>
      <c r="AK11" s="22">
        <f>AK8*'Contractor Model'!AH56*(1-'Contractor Model'!AH57)</f>
        <v>10920.246991921171</v>
      </c>
      <c r="AL11" s="22">
        <f>AL8*'Contractor Model'!AI56*(1-'Contractor Model'!AI57)</f>
        <v>11639.584546249662</v>
      </c>
      <c r="AM11" s="22">
        <f>AM8*'Contractor Model'!AJ56*(1-'Contractor Model'!AJ57)</f>
        <v>12403.073629073717</v>
      </c>
      <c r="AN11" s="22">
        <f>AN8*'Contractor Model'!AK56*(1-'Contractor Model'!AK57)</f>
        <v>13212.873209937587</v>
      </c>
      <c r="AO11" s="22">
        <f>AO8*'Contractor Model'!AL56*(1-'Contractor Model'!AL57)</f>
        <v>14071.221215994154</v>
      </c>
      <c r="AP11" s="22">
        <f>AP8*'Contractor Model'!AM56*(1-'Contractor Model'!AM57)</f>
        <v>14980.437634704313</v>
      </c>
      <c r="AQ11" s="22">
        <f>AQ8*'Contractor Model'!AN56*(1-'Contractor Model'!AN57)</f>
        <v>15942.927876203741</v>
      </c>
      <c r="AR11" s="22">
        <f>AR8*'Contractor Model'!AO56*(1-'Contractor Model'!AO57)</f>
        <v>16961.18641398878</v>
      </c>
      <c r="AS11" s="22">
        <f>AS8*'Contractor Model'!AP56*(1-'Contractor Model'!AP57)</f>
        <v>18037.800722780939</v>
      </c>
      <c r="AT11" s="22">
        <f>AT8*'Contractor Model'!AQ56*(1-'Contractor Model'!AQ57)</f>
        <v>19175.455532587683</v>
      </c>
      <c r="AU11" s="22">
        <f>AU8*'Contractor Model'!AR56*(1-'Contractor Model'!AR57)</f>
        <v>20376.937418089074</v>
      </c>
      <c r="AV11" s="22">
        <f>AV8*'Contractor Model'!AS56*(1-'Contractor Model'!AS57)</f>
        <v>21645.139742550215</v>
      </c>
      <c r="AW11" s="22">
        <f>AW8*'Contractor Model'!AT56*(1-'Contractor Model'!AT57)</f>
        <v>22983.067975492006</v>
      </c>
      <c r="AX11" s="22">
        <f>AX8*'Contractor Model'!AU56*(1-'Contractor Model'!AU57)</f>
        <v>24393.845403354939</v>
      </c>
      <c r="AY11" s="22">
        <f>AY8*'Contractor Model'!AV56*(1-'Contractor Model'!AV57)</f>
        <v>25880.719252367169</v>
      </c>
      <c r="AZ11" s="228">
        <f>AZ8*'Contractor Model'!AW56*(1-'Contractor Model'!AW57)</f>
        <v>27447.06724278778</v>
      </c>
      <c r="BA11" s="22">
        <f>BA8*'Contractor Model'!AX56*(1-'Contractor Model'!AX57)</f>
        <v>29096.404593645824</v>
      </c>
      <c r="BB11" s="22">
        <f>BB8*'Contractor Model'!AY56*(1-'Contractor Model'!AY57)</f>
        <v>30832.39149704382</v>
      </c>
      <c r="BC11" s="22">
        <f>BC8*'Contractor Model'!AZ56*(1-'Contractor Model'!AZ57)</f>
        <v>32658.841081050792</v>
      </c>
      <c r="BD11" s="22">
        <f>BD8*'Contractor Model'!BA56*(1-'Contractor Model'!BA57)</f>
        <v>34579.727880182581</v>
      </c>
      <c r="BE11" s="22">
        <f>BE8*'Contractor Model'!BB56*(1-'Contractor Model'!BB57)</f>
        <v>36599.196832467198</v>
      </c>
      <c r="BF11" s="22">
        <f>BF8*'Contractor Model'!BC56*(1-'Contractor Model'!BC57)</f>
        <v>38721.572822129194</v>
      </c>
      <c r="BG11" s="22">
        <f>BG8*'Contractor Model'!BD56*(1-'Contractor Model'!BD57)</f>
        <v>40951.370787011023</v>
      </c>
      <c r="BH11" s="22">
        <f>BH8*'Contractor Model'!BE56*(1-'Contractor Model'!BE57)</f>
        <v>43293.306409989033</v>
      </c>
      <c r="BI11" s="22">
        <f>BI8*'Contractor Model'!BF56*(1-'Contractor Model'!BF57)</f>
        <v>45752.307413850664</v>
      </c>
      <c r="BJ11" s="22">
        <f>BJ8*'Contractor Model'!BG56*(1-'Contractor Model'!BG57)</f>
        <v>48333.525479384676</v>
      </c>
      <c r="BK11" s="22">
        <f>BK8*'Contractor Model'!BH56*(1-'Contractor Model'!BH57)</f>
        <v>51042.348806809481</v>
      </c>
      <c r="BL11" s="22">
        <f>BL8*'Contractor Model'!BI56*(1-'Contractor Model'!BI57)</f>
        <v>53884.4153411355</v>
      </c>
      <c r="BM11" s="281"/>
      <c r="BN11" s="16">
        <f t="shared" ref="BN11:BN12" si="18">SUM(E11:P11)</f>
        <v>41947.932858473927</v>
      </c>
      <c r="BO11" s="19">
        <f>BN11/$BN$8</f>
        <v>0.1355895003210863</v>
      </c>
      <c r="BP11" s="16">
        <f t="shared" ref="BP11:BP12" si="19">SUM(E11:G11)</f>
        <v>7459.1987708731704</v>
      </c>
      <c r="BQ11" s="16">
        <f t="shared" ref="BQ11:BQ12" si="20">SUM(H11:J11)</f>
        <v>9852.160835371762</v>
      </c>
      <c r="BR11" s="16">
        <f t="shared" ref="BR11:BR12" si="21">SUM(K11:M11)</f>
        <v>11382.223700370923</v>
      </c>
      <c r="BS11" s="16">
        <f t="shared" ref="BS11:CI12" si="22">SUM(N11:P11)</f>
        <v>13254.349551858068</v>
      </c>
      <c r="BT11" s="16">
        <f t="shared" si="22"/>
        <v>13357.985181071203</v>
      </c>
      <c r="BU11" s="16">
        <f t="shared" si="22"/>
        <v>13476.141639830475</v>
      </c>
      <c r="BV11" s="16">
        <f t="shared" si="22"/>
        <v>13610.660206079716</v>
      </c>
      <c r="BW11" s="16">
        <f t="shared" si="22"/>
        <v>14484.554423596961</v>
      </c>
      <c r="BX11" s="16">
        <f t="shared" si="22"/>
        <v>15421.507299914983</v>
      </c>
      <c r="BY11" s="16">
        <f t="shared" si="22"/>
        <v>16425.512415010486</v>
      </c>
      <c r="BZ11" s="16">
        <f t="shared" si="22"/>
        <v>17500.754382742532</v>
      </c>
      <c r="CA11" s="16">
        <f t="shared" si="22"/>
        <v>18651.614947725193</v>
      </c>
      <c r="CB11" s="16">
        <f t="shared" si="22"/>
        <v>19882.67925696314</v>
      </c>
      <c r="CC11" s="16">
        <f t="shared" si="22"/>
        <v>20123.833140571027</v>
      </c>
      <c r="CD11" s="16">
        <f t="shared" si="22"/>
        <v>20383.59269568001</v>
      </c>
      <c r="CE11" s="16">
        <f t="shared" si="22"/>
        <v>20662.400968330956</v>
      </c>
      <c r="CF11" s="16">
        <f t="shared" si="22"/>
        <v>20732.853286522342</v>
      </c>
      <c r="CG11" s="16">
        <f t="shared" si="22"/>
        <v>20810.100200496745</v>
      </c>
      <c r="CH11" s="16">
        <f t="shared" si="22"/>
        <v>20894.811174778268</v>
      </c>
      <c r="CI11" s="16">
        <f t="shared" si="22"/>
        <v>22290.356568868046</v>
      </c>
      <c r="CJ11" s="16"/>
      <c r="CK11" s="16"/>
      <c r="CL11" s="16">
        <f t="shared" si="16"/>
        <v>41947.932858473927</v>
      </c>
      <c r="CM11" s="19">
        <f t="shared" ref="CM11:CM12" si="23">BP11/BP$8</f>
        <v>0.14400000000000004</v>
      </c>
      <c r="CN11" s="19">
        <f t="shared" si="17"/>
        <v>0.14399999999999999</v>
      </c>
      <c r="CO11" s="19">
        <f t="shared" si="17"/>
        <v>0.13295885682606731</v>
      </c>
      <c r="CP11" s="19">
        <f t="shared" si="17"/>
        <v>0.12800000000000003</v>
      </c>
      <c r="CQ11" s="19">
        <f t="shared" ref="CQ11:CQ12" si="24">CL11/$BN$8</f>
        <v>0.1355895003210863</v>
      </c>
    </row>
    <row r="12" spans="1:95" ht="15.75" thickBot="1">
      <c r="A12" s="9"/>
      <c r="B12" s="9" t="s">
        <v>25</v>
      </c>
      <c r="C12" s="15">
        <v>834360.98</v>
      </c>
      <c r="D12" s="21">
        <v>0.25824000000000003</v>
      </c>
      <c r="E12" s="22">
        <f>E8*'Contractor Model'!B60</f>
        <v>3960</v>
      </c>
      <c r="F12" s="22">
        <f>F8*'Contractor Model'!C60</f>
        <v>3962.08213905504</v>
      </c>
      <c r="G12" s="22">
        <f>G8*'Contractor Model'!D60</f>
        <v>4308.7158977562731</v>
      </c>
      <c r="H12" s="22">
        <f>H8*'Contractor Model'!E60</f>
        <v>4815.9365516685566</v>
      </c>
      <c r="I12" s="22">
        <f>I8*'Contractor Model'!F60</f>
        <v>5233.2749205463506</v>
      </c>
      <c r="J12" s="22">
        <f>J8*'Contractor Model'!G60</f>
        <v>5686.8787509483245</v>
      </c>
      <c r="K12" s="22">
        <f>K8*'Contractor Model'!H60</f>
        <v>6102.3802678281845</v>
      </c>
      <c r="L12" s="22">
        <f>L8*'Contractor Model'!I60</f>
        <v>6551.2273446461559</v>
      </c>
      <c r="M12" s="22">
        <f>M8*'Contractor Model'!J60</f>
        <v>7036.0280656511395</v>
      </c>
      <c r="N12" s="22">
        <f>N8*'Contractor Model'!K60</f>
        <v>7466.9669107749851</v>
      </c>
      <c r="O12" s="22">
        <f>O8*'Contractor Model'!L60</f>
        <v>7928.088433636246</v>
      </c>
      <c r="P12" s="228">
        <f>P8*'Contractor Model'!M60</f>
        <v>8421.3540065837333</v>
      </c>
      <c r="Q12" s="241">
        <f>Q8*'Contractor Model'!N60</f>
        <v>8746.4996365912411</v>
      </c>
      <c r="R12" s="22">
        <f>R8*'Contractor Model'!O60</f>
        <v>8898.8232571589979</v>
      </c>
      <c r="S12" s="22">
        <f>S8*'Contractor Model'!P60</f>
        <v>9470.1851039444718</v>
      </c>
      <c r="T12" s="22">
        <f>T8*'Contractor Model'!Q60</f>
        <v>10082.794970961984</v>
      </c>
      <c r="U12" s="22">
        <f>U8*'Contractor Model'!R60</f>
        <v>10739.266407069401</v>
      </c>
      <c r="V12" s="22">
        <f>V8*'Contractor Model'!S60</f>
        <v>11442.338008596349</v>
      </c>
      <c r="W12" s="22">
        <f>W8*'Contractor Model'!T60</f>
        <v>12194.877407578504</v>
      </c>
      <c r="X12" s="22">
        <f>X8*'Contractor Model'!U60</f>
        <v>12999.885373999628</v>
      </c>
      <c r="Y12" s="22">
        <f>Y8*'Contractor Model'!V60</f>
        <v>13230.477315299482</v>
      </c>
      <c r="Z12" s="22">
        <f>Z8*'Contractor Model'!W60</f>
        <v>14108.183051559217</v>
      </c>
      <c r="AA12" s="22">
        <f>AA8*'Contractor Model'!X60</f>
        <v>15045.369102391407</v>
      </c>
      <c r="AB12" s="228">
        <f>AB8*'Contractor Model'!Y60</f>
        <v>16045.449964273343</v>
      </c>
      <c r="AC12" s="241">
        <f>AC8*'Contractor Model'!Z60</f>
        <v>16299.768568688998</v>
      </c>
      <c r="AD12" s="22">
        <f>AD8*'Contractor Model'!AA60</f>
        <v>17387.824830526188</v>
      </c>
      <c r="AE12" s="22">
        <f>AE8*'Contractor Model'!AB60</f>
        <v>18549.434537730482</v>
      </c>
      <c r="AF12" s="22">
        <f>AF8*'Contractor Model'!AC60</f>
        <v>19788.632053913439</v>
      </c>
      <c r="AG12" s="22">
        <f>AG8*'Contractor Model'!AD60</f>
        <v>21109.605133643559</v>
      </c>
      <c r="AH12" s="22">
        <f>AH8*'Contractor Model'!AE60</f>
        <v>22516.699058380291</v>
      </c>
      <c r="AI12" s="22">
        <f>AI8*'Contractor Model'!AF60</f>
        <v>24014.421083171241</v>
      </c>
      <c r="AJ12" s="22">
        <f>AJ8*'Contractor Model'!AG60</f>
        <v>25607.445231821199</v>
      </c>
      <c r="AK12" s="22">
        <f>AK8*'Contractor Model'!AH60</f>
        <v>27300.617479802924</v>
      </c>
      <c r="AL12" s="22">
        <f>AL8*'Contractor Model'!AI60</f>
        <v>29098.961365624153</v>
      </c>
      <c r="AM12" s="22">
        <f>AM8*'Contractor Model'!AJ60</f>
        <v>31007.684072684289</v>
      </c>
      <c r="AN12" s="228">
        <f>AN8*'Contractor Model'!AK60</f>
        <v>33032.183024843966</v>
      </c>
      <c r="AO12" s="241">
        <f>AO8*'Contractor Model'!AL60</f>
        <v>35178.053039985381</v>
      </c>
      <c r="AP12" s="22">
        <f>AP8*'Contractor Model'!AM60</f>
        <v>37451.094086760779</v>
      </c>
      <c r="AQ12" s="22">
        <f>AQ8*'Contractor Model'!AN60</f>
        <v>39857.31969050935</v>
      </c>
      <c r="AR12" s="22">
        <f>AR8*'Contractor Model'!AO60</f>
        <v>42402.966034971949</v>
      </c>
      <c r="AS12" s="22">
        <f>AS8*'Contractor Model'!AP60</f>
        <v>45094.50180695235</v>
      </c>
      <c r="AT12" s="22">
        <f>AT8*'Contractor Model'!AQ60</f>
        <v>47938.638831469201</v>
      </c>
      <c r="AU12" s="22">
        <f>AU8*'Contractor Model'!AR60</f>
        <v>50942.343545222684</v>
      </c>
      <c r="AV12" s="22">
        <f>AV8*'Contractor Model'!AS60</f>
        <v>54112.849356375533</v>
      </c>
      <c r="AW12" s="22">
        <f>AW8*'Contractor Model'!AT60</f>
        <v>57457.66993873001</v>
      </c>
      <c r="AX12" s="22">
        <f>AX8*'Contractor Model'!AU60</f>
        <v>60984.613508387345</v>
      </c>
      <c r="AY12" s="22">
        <f>AY8*'Contractor Model'!AV60</f>
        <v>64701.798130917916</v>
      </c>
      <c r="AZ12" s="228">
        <f>AZ8*'Contractor Model'!AW60</f>
        <v>68617.668106969446</v>
      </c>
      <c r="BA12" s="22">
        <f>BA8*'Contractor Model'!AX60</f>
        <v>72741.011484114555</v>
      </c>
      <c r="BB12" s="22">
        <f>BB8*'Contractor Model'!AY60</f>
        <v>77080.978742609543</v>
      </c>
      <c r="BC12" s="22">
        <f>BC8*'Contractor Model'!AZ60</f>
        <v>81647.102702626973</v>
      </c>
      <c r="BD12" s="22">
        <f>BD8*'Contractor Model'!BA60</f>
        <v>86449.319700456457</v>
      </c>
      <c r="BE12" s="22">
        <f>BE8*'Contractor Model'!BB60</f>
        <v>91497.992081167991</v>
      </c>
      <c r="BF12" s="22">
        <f>BF8*'Contractor Model'!BC60</f>
        <v>96803.932055322977</v>
      </c>
      <c r="BG12" s="22">
        <f>BG8*'Contractor Model'!BD60</f>
        <v>102378.42696752754</v>
      </c>
      <c r="BH12" s="22">
        <f>BH8*'Contractor Model'!BE60</f>
        <v>108233.26602497257</v>
      </c>
      <c r="BI12" s="22">
        <f>BI8*'Contractor Model'!BF60</f>
        <v>114380.76853462665</v>
      </c>
      <c r="BJ12" s="22">
        <f>BJ8*'Contractor Model'!BG60</f>
        <v>120833.81369846169</v>
      </c>
      <c r="BK12" s="22">
        <f>BK8*'Contractor Model'!BH60</f>
        <v>127605.87201702369</v>
      </c>
      <c r="BL12" s="228">
        <f>BL8*'Contractor Model'!BI60</f>
        <v>134711.03835283875</v>
      </c>
      <c r="BM12" s="281"/>
      <c r="BN12" s="16">
        <f t="shared" si="18"/>
        <v>71472.933289094988</v>
      </c>
      <c r="BO12" s="19">
        <f>BN12/$BN$8</f>
        <v>0.23102400167957368</v>
      </c>
      <c r="BP12" s="16">
        <f t="shared" si="19"/>
        <v>12230.798036811313</v>
      </c>
      <c r="BQ12" s="16">
        <f t="shared" si="20"/>
        <v>15736.090223163232</v>
      </c>
      <c r="BR12" s="16">
        <f t="shared" si="21"/>
        <v>19689.63567812548</v>
      </c>
      <c r="BS12" s="16">
        <f t="shared" si="22"/>
        <v>23816.409350994963</v>
      </c>
      <c r="BT12" s="16">
        <f t="shared" si="22"/>
        <v>25095.942076811221</v>
      </c>
      <c r="BU12" s="16">
        <f t="shared" si="22"/>
        <v>26066.676900333972</v>
      </c>
      <c r="BV12" s="16">
        <f t="shared" si="22"/>
        <v>27115.507997694709</v>
      </c>
      <c r="BW12" s="16">
        <f t="shared" si="22"/>
        <v>28451.803332065458</v>
      </c>
      <c r="BX12" s="16">
        <f t="shared" si="22"/>
        <v>30292.246481975857</v>
      </c>
      <c r="BY12" s="16">
        <f t="shared" si="22"/>
        <v>32264.399386627738</v>
      </c>
      <c r="BZ12" s="16">
        <f t="shared" si="22"/>
        <v>34376.481823244256</v>
      </c>
      <c r="CA12" s="16">
        <f t="shared" si="22"/>
        <v>36637.100790174482</v>
      </c>
      <c r="CB12" s="16">
        <f t="shared" si="22"/>
        <v>38425.240096877613</v>
      </c>
      <c r="CC12" s="16">
        <f t="shared" si="22"/>
        <v>40338.545740858324</v>
      </c>
      <c r="CD12" s="16">
        <f t="shared" si="22"/>
        <v>42384.029469250105</v>
      </c>
      <c r="CE12" s="16">
        <f t="shared" si="22"/>
        <v>45199.002118223965</v>
      </c>
      <c r="CF12" s="16">
        <f t="shared" si="22"/>
        <v>47390.587635353746</v>
      </c>
      <c r="CG12" s="16">
        <f t="shared" si="22"/>
        <v>49733.043363488527</v>
      </c>
      <c r="CH12" s="16">
        <f t="shared" si="22"/>
        <v>52237.027936945669</v>
      </c>
      <c r="CI12" s="16">
        <f t="shared" si="22"/>
        <v>55725.891422170105</v>
      </c>
      <c r="CJ12" s="16"/>
      <c r="CK12" s="16"/>
      <c r="CL12" s="16">
        <f t="shared" si="16"/>
        <v>71472.933289094988</v>
      </c>
      <c r="CM12" s="19">
        <f t="shared" si="23"/>
        <v>0.23611583112359669</v>
      </c>
      <c r="CN12" s="19">
        <f t="shared" si="17"/>
        <v>0.23</v>
      </c>
      <c r="CO12" s="19">
        <f t="shared" si="17"/>
        <v>0.23</v>
      </c>
      <c r="CP12" s="19">
        <f t="shared" si="17"/>
        <v>0.23</v>
      </c>
      <c r="CQ12" s="19">
        <f t="shared" si="24"/>
        <v>0.23102400167957368</v>
      </c>
    </row>
    <row r="13" spans="1:95" s="165" customFormat="1">
      <c r="A13" s="161" t="s">
        <v>26</v>
      </c>
      <c r="B13" s="161"/>
      <c r="C13" s="162">
        <v>2121195.81</v>
      </c>
      <c r="D13" s="162">
        <v>0.65652999999999995</v>
      </c>
      <c r="E13" s="163">
        <f t="shared" ref="E13:AJ13" si="25">SUM(E10:E12)</f>
        <v>12414.96</v>
      </c>
      <c r="F13" s="163">
        <f t="shared" si="25"/>
        <v>12662.753700764832</v>
      </c>
      <c r="G13" s="163">
        <f t="shared" si="25"/>
        <v>13276.532968028434</v>
      </c>
      <c r="H13" s="163">
        <f t="shared" si="25"/>
        <v>17955.703146458618</v>
      </c>
      <c r="I13" s="163">
        <f t="shared" si="25"/>
        <v>18694.853759768826</v>
      </c>
      <c r="J13" s="163">
        <f t="shared" si="25"/>
        <v>19498.296954037534</v>
      </c>
      <c r="K13" s="163">
        <f t="shared" si="25"/>
        <v>20233.775432656359</v>
      </c>
      <c r="L13" s="163">
        <f t="shared" si="25"/>
        <v>20572.5920539828</v>
      </c>
      <c r="M13" s="163">
        <f t="shared" si="25"/>
        <v>21397.121400264743</v>
      </c>
      <c r="N13" s="163">
        <f t="shared" si="25"/>
        <v>22129.368975345089</v>
      </c>
      <c r="O13" s="163">
        <f t="shared" si="25"/>
        <v>22912.927044370506</v>
      </c>
      <c r="P13" s="231">
        <f t="shared" si="25"/>
        <v>23751.132080449803</v>
      </c>
      <c r="Q13" s="243">
        <f t="shared" si="25"/>
        <v>26454.420413526535</v>
      </c>
      <c r="R13" s="163">
        <f t="shared" si="25"/>
        <v>26959.09872529349</v>
      </c>
      <c r="S13" s="163">
        <f t="shared" si="25"/>
        <v>27908.476182111415</v>
      </c>
      <c r="T13" s="163">
        <f t="shared" si="25"/>
        <v>28974.800568297462</v>
      </c>
      <c r="U13" s="163">
        <f t="shared" si="25"/>
        <v>30205.114641275337</v>
      </c>
      <c r="V13" s="163">
        <f t="shared" si="25"/>
        <v>31519.923857842587</v>
      </c>
      <c r="W13" s="163">
        <f t="shared" si="25"/>
        <v>36704.325103783645</v>
      </c>
      <c r="X13" s="163">
        <f t="shared" si="25"/>
        <v>38203.648805381272</v>
      </c>
      <c r="Y13" s="163">
        <f t="shared" si="25"/>
        <v>48624.443565124755</v>
      </c>
      <c r="Z13" s="163">
        <f t="shared" si="25"/>
        <v>49213.869995815294</v>
      </c>
      <c r="AA13" s="163">
        <f t="shared" si="25"/>
        <v>50916.358458418275</v>
      </c>
      <c r="AB13" s="231">
        <f t="shared" si="25"/>
        <v>59659.790693569448</v>
      </c>
      <c r="AC13" s="243">
        <f t="shared" si="25"/>
        <v>60356.884216023413</v>
      </c>
      <c r="AD13" s="163">
        <f t="shared" si="25"/>
        <v>65403.797447961297</v>
      </c>
      <c r="AE13" s="163">
        <f t="shared" si="25"/>
        <v>67407.024712262006</v>
      </c>
      <c r="AF13" s="163">
        <f t="shared" si="25"/>
        <v>72270.934362912405</v>
      </c>
      <c r="AG13" s="163">
        <f t="shared" si="25"/>
        <v>74542.480578950781</v>
      </c>
      <c r="AH13" s="163">
        <f t="shared" si="25"/>
        <v>76958.876860481265</v>
      </c>
      <c r="AI13" s="163">
        <f t="shared" si="25"/>
        <v>83307.603374613333</v>
      </c>
      <c r="AJ13" s="163">
        <f t="shared" si="25"/>
        <v>86036.414879552525</v>
      </c>
      <c r="AK13" s="163">
        <f t="shared" ref="AK13:BL13" si="26">SUM(AK10:AK12)</f>
        <v>93665.349290864615</v>
      </c>
      <c r="AL13" s="163">
        <f t="shared" si="26"/>
        <v>96905.403622871498</v>
      </c>
      <c r="AM13" s="163">
        <f t="shared" si="26"/>
        <v>100177.76626242152</v>
      </c>
      <c r="AN13" s="231">
        <f t="shared" si="26"/>
        <v>111401.4297193119</v>
      </c>
      <c r="AO13" s="243">
        <f t="shared" si="26"/>
        <v>115057.33593136788</v>
      </c>
      <c r="AP13" s="163">
        <f t="shared" si="26"/>
        <v>125646.06686459933</v>
      </c>
      <c r="AQ13" s="163">
        <f t="shared" si="26"/>
        <v>129737.66487179136</v>
      </c>
      <c r="AR13" s="163">
        <f t="shared" si="26"/>
        <v>136792.46491733342</v>
      </c>
      <c r="AS13" s="163">
        <f t="shared" si="26"/>
        <v>145141.17891380587</v>
      </c>
      <c r="AT13" s="163">
        <f t="shared" si="26"/>
        <v>149964.91892781606</v>
      </c>
      <c r="AU13" s="163">
        <f t="shared" si="26"/>
        <v>157785.21655556682</v>
      </c>
      <c r="AV13" s="163">
        <f t="shared" si="26"/>
        <v>166934.04331406619</v>
      </c>
      <c r="AW13" s="163">
        <f t="shared" si="26"/>
        <v>172593.83252271495</v>
      </c>
      <c r="AX13" s="163">
        <f t="shared" si="26"/>
        <v>185487.50278567674</v>
      </c>
      <c r="AY13" s="163">
        <f t="shared" si="26"/>
        <v>196703.48315492176</v>
      </c>
      <c r="AZ13" s="231">
        <f t="shared" si="26"/>
        <v>207095.74005107957</v>
      </c>
      <c r="BA13" s="163">
        <f t="shared" si="26"/>
        <v>216783.80601876916</v>
      </c>
      <c r="BB13" s="163">
        <f t="shared" si="26"/>
        <v>227882.8103927974</v>
      </c>
      <c r="BC13" s="163">
        <f t="shared" si="26"/>
        <v>238308.51195139484</v>
      </c>
      <c r="BD13" s="163">
        <f t="shared" si="26"/>
        <v>249127.33363251353</v>
      </c>
      <c r="BE13" s="163">
        <f t="shared" si="26"/>
        <v>265924.55090432928</v>
      </c>
      <c r="BF13" s="163">
        <f t="shared" si="26"/>
        <v>278139.80558323784</v>
      </c>
      <c r="BG13" s="163">
        <f t="shared" si="26"/>
        <v>298300.54281888017</v>
      </c>
      <c r="BH13" s="163">
        <f t="shared" si="26"/>
        <v>310882.14587425743</v>
      </c>
      <c r="BI13" s="163">
        <f t="shared" si="26"/>
        <v>324990.65992401802</v>
      </c>
      <c r="BJ13" s="163">
        <f t="shared" si="26"/>
        <v>342335.49627149489</v>
      </c>
      <c r="BK13" s="163">
        <f t="shared" si="26"/>
        <v>360420.15201332897</v>
      </c>
      <c r="BL13" s="231">
        <f t="shared" si="26"/>
        <v>378848.08868767659</v>
      </c>
      <c r="BM13" s="283"/>
      <c r="BN13" s="163">
        <f>SUM(BN10:BN12)</f>
        <v>225500.01751612755</v>
      </c>
      <c r="BO13" s="164">
        <f>ROUND(IF(BN8=0, 0, BN13/BN8),5)</f>
        <v>0.72889000000000004</v>
      </c>
      <c r="BP13" s="163">
        <f t="shared" ref="BP13:CI13" si="27">SUM(BP10:BP12)</f>
        <v>38354.246668793268</v>
      </c>
      <c r="BQ13" s="163">
        <f t="shared" si="27"/>
        <v>56148.853860264979</v>
      </c>
      <c r="BR13" s="163">
        <f t="shared" si="27"/>
        <v>62203.488886903899</v>
      </c>
      <c r="BS13" s="163">
        <f t="shared" si="27"/>
        <v>68793.428100165402</v>
      </c>
      <c r="BT13" s="163">
        <f t="shared" si="27"/>
        <v>73118.479538346844</v>
      </c>
      <c r="BU13" s="163">
        <f t="shared" si="27"/>
        <v>77164.651219269828</v>
      </c>
      <c r="BV13" s="163">
        <f t="shared" si="27"/>
        <v>81321.995320931426</v>
      </c>
      <c r="BW13" s="163">
        <f t="shared" si="27"/>
        <v>83842.375475702371</v>
      </c>
      <c r="BX13" s="163">
        <f t="shared" si="27"/>
        <v>87088.391391684214</v>
      </c>
      <c r="BY13" s="163">
        <f t="shared" si="27"/>
        <v>90699.839067415392</v>
      </c>
      <c r="BZ13" s="163">
        <f t="shared" si="27"/>
        <v>98429.363602901562</v>
      </c>
      <c r="CA13" s="163">
        <f t="shared" si="27"/>
        <v>106427.8977670075</v>
      </c>
      <c r="CB13" s="163">
        <f t="shared" si="27"/>
        <v>123532.41747428966</v>
      </c>
      <c r="CC13" s="163">
        <f t="shared" si="27"/>
        <v>136041.96236632133</v>
      </c>
      <c r="CD13" s="163">
        <f t="shared" si="27"/>
        <v>148754.67201935832</v>
      </c>
      <c r="CE13" s="163">
        <f t="shared" si="27"/>
        <v>159790.01914780302</v>
      </c>
      <c r="CF13" s="163">
        <f t="shared" si="27"/>
        <v>170933.03336801112</v>
      </c>
      <c r="CG13" s="163">
        <f t="shared" si="27"/>
        <v>185420.47235755413</v>
      </c>
      <c r="CH13" s="163">
        <f t="shared" si="27"/>
        <v>193167.7063762467</v>
      </c>
      <c r="CI13" s="163">
        <f t="shared" si="27"/>
        <v>205081.75652313567</v>
      </c>
      <c r="CJ13" s="163"/>
      <c r="CK13" s="163"/>
      <c r="CL13" s="163">
        <f t="shared" ref="CL13:CQ13" si="28">SUM(CL10:CL12)</f>
        <v>225500.01751612755</v>
      </c>
      <c r="CM13" s="164">
        <f t="shared" si="28"/>
        <v>0.74042959437850064</v>
      </c>
      <c r="CN13" s="164">
        <f t="shared" si="28"/>
        <v>0.82067630553181681</v>
      </c>
      <c r="CO13" s="164">
        <f t="shared" si="28"/>
        <v>0.72661590482764848</v>
      </c>
      <c r="CP13" s="164">
        <f t="shared" si="28"/>
        <v>0.66435238955854758</v>
      </c>
      <c r="CQ13" s="164">
        <f t="shared" si="28"/>
        <v>0.72889014103662508</v>
      </c>
    </row>
    <row r="14" spans="1:95" ht="21.75" customHeight="1">
      <c r="A14" s="9" t="s">
        <v>27</v>
      </c>
      <c r="B14" s="9"/>
      <c r="C14" s="15">
        <v>1109703.5299999998</v>
      </c>
      <c r="D14" s="21">
        <v>0.34347</v>
      </c>
      <c r="E14" s="22">
        <f t="shared" ref="E14:AJ14" si="29">E8-E13</f>
        <v>3425.0400000000009</v>
      </c>
      <c r="F14" s="22">
        <f t="shared" si="29"/>
        <v>4563.6903820831685</v>
      </c>
      <c r="G14" s="22">
        <f t="shared" si="29"/>
        <v>5457.0144135205774</v>
      </c>
      <c r="H14" s="22">
        <f t="shared" si="29"/>
        <v>2983.1514260133663</v>
      </c>
      <c r="I14" s="22">
        <f t="shared" si="29"/>
        <v>4058.5154599979141</v>
      </c>
      <c r="J14" s="22">
        <f t="shared" si="29"/>
        <v>5227.2628326943086</v>
      </c>
      <c r="K14" s="22">
        <f t="shared" si="29"/>
        <v>6298.3126883357472</v>
      </c>
      <c r="L14" s="22">
        <f t="shared" si="29"/>
        <v>7911.0050966526578</v>
      </c>
      <c r="M14" s="22">
        <f t="shared" si="29"/>
        <v>9194.3049721315147</v>
      </c>
      <c r="N14" s="22">
        <f t="shared" si="29"/>
        <v>10335.704549763541</v>
      </c>
      <c r="O14" s="22">
        <f t="shared" si="29"/>
        <v>11557.022667091431</v>
      </c>
      <c r="P14" s="228">
        <f t="shared" si="29"/>
        <v>12863.450556870775</v>
      </c>
      <c r="Q14" s="241">
        <f t="shared" si="29"/>
        <v>11573.838876000602</v>
      </c>
      <c r="R14" s="22">
        <f t="shared" si="29"/>
        <v>13490.097898156502</v>
      </c>
      <c r="S14" s="22">
        <f t="shared" si="29"/>
        <v>15137.819744908913</v>
      </c>
      <c r="T14" s="22">
        <f t="shared" si="29"/>
        <v>16856.08566334792</v>
      </c>
      <c r="U14" s="22">
        <f t="shared" si="29"/>
        <v>18609.732663585579</v>
      </c>
      <c r="V14" s="22">
        <f t="shared" si="29"/>
        <v>20490.703453959002</v>
      </c>
      <c r="W14" s="22">
        <f t="shared" si="29"/>
        <v>18726.93583975501</v>
      </c>
      <c r="X14" s="22">
        <f t="shared" si="29"/>
        <v>20886.739258253401</v>
      </c>
      <c r="Y14" s="22">
        <f t="shared" si="29"/>
        <v>14377.829364872785</v>
      </c>
      <c r="Z14" s="22">
        <f t="shared" si="29"/>
        <v>17967.954059228599</v>
      </c>
      <c r="AA14" s="22">
        <f t="shared" si="29"/>
        <v>20728.256314874139</v>
      </c>
      <c r="AB14" s="228">
        <f t="shared" si="29"/>
        <v>16747.113898208379</v>
      </c>
      <c r="AC14" s="241">
        <f t="shared" si="29"/>
        <v>21141.958627421576</v>
      </c>
      <c r="AD14" s="22">
        <f t="shared" si="29"/>
        <v>21535.326704669635</v>
      </c>
      <c r="AE14" s="22">
        <f t="shared" si="29"/>
        <v>25340.147976390406</v>
      </c>
      <c r="AF14" s="22">
        <f t="shared" si="29"/>
        <v>26672.225906654785</v>
      </c>
      <c r="AG14" s="22">
        <f t="shared" si="29"/>
        <v>31005.545089267005</v>
      </c>
      <c r="AH14" s="22">
        <f t="shared" si="29"/>
        <v>35624.618431420182</v>
      </c>
      <c r="AI14" s="22">
        <f t="shared" si="29"/>
        <v>36764.502041242871</v>
      </c>
      <c r="AJ14" s="22">
        <f t="shared" si="29"/>
        <v>42000.811279553469</v>
      </c>
      <c r="AK14" s="22">
        <f t="shared" ref="AK14:BL14" si="30">AK8-AK13</f>
        <v>42837.738108150006</v>
      </c>
      <c r="AL14" s="22">
        <f t="shared" si="30"/>
        <v>48589.403205249255</v>
      </c>
      <c r="AM14" s="22">
        <f t="shared" si="30"/>
        <v>54860.65410099992</v>
      </c>
      <c r="AN14" s="228">
        <f t="shared" si="30"/>
        <v>53759.485404907915</v>
      </c>
      <c r="AO14" s="241">
        <f t="shared" si="30"/>
        <v>60832.929268559004</v>
      </c>
      <c r="AP14" s="22">
        <f t="shared" si="30"/>
        <v>61609.403569204558</v>
      </c>
      <c r="AQ14" s="22">
        <f t="shared" si="30"/>
        <v>69548.933580755358</v>
      </c>
      <c r="AR14" s="22">
        <f t="shared" si="30"/>
        <v>75222.365257526311</v>
      </c>
      <c r="AS14" s="22">
        <f t="shared" si="30"/>
        <v>80331.330120955885</v>
      </c>
      <c r="AT14" s="22">
        <f t="shared" si="30"/>
        <v>89728.275229529943</v>
      </c>
      <c r="AU14" s="22">
        <f t="shared" si="30"/>
        <v>96926.501170546602</v>
      </c>
      <c r="AV14" s="22">
        <f t="shared" si="30"/>
        <v>103630.20346781146</v>
      </c>
      <c r="AW14" s="22">
        <f t="shared" si="30"/>
        <v>114694.51717093508</v>
      </c>
      <c r="AX14" s="22">
        <f t="shared" si="30"/>
        <v>119435.56475625996</v>
      </c>
      <c r="AY14" s="22">
        <f t="shared" si="30"/>
        <v>126805.50749966779</v>
      </c>
      <c r="AZ14" s="228">
        <f t="shared" si="30"/>
        <v>135992.60048376766</v>
      </c>
      <c r="BA14" s="22">
        <f t="shared" si="30"/>
        <v>146921.25140180357</v>
      </c>
      <c r="BB14" s="22">
        <f t="shared" si="30"/>
        <v>157522.08332025027</v>
      </c>
      <c r="BC14" s="22">
        <f t="shared" si="30"/>
        <v>169927.00156174001</v>
      </c>
      <c r="BD14" s="22">
        <f t="shared" si="30"/>
        <v>183119.2648697687</v>
      </c>
      <c r="BE14" s="22">
        <f t="shared" si="30"/>
        <v>191565.40950151061</v>
      </c>
      <c r="BF14" s="22">
        <f t="shared" si="30"/>
        <v>205879.85469337698</v>
      </c>
      <c r="BG14" s="22">
        <f t="shared" si="30"/>
        <v>213591.59201875748</v>
      </c>
      <c r="BH14" s="22">
        <f t="shared" si="30"/>
        <v>230284.18425060541</v>
      </c>
      <c r="BI14" s="22">
        <f t="shared" si="30"/>
        <v>246913.18274911522</v>
      </c>
      <c r="BJ14" s="22">
        <f t="shared" si="30"/>
        <v>261833.57222081348</v>
      </c>
      <c r="BK14" s="22">
        <f t="shared" si="30"/>
        <v>277609.20807178947</v>
      </c>
      <c r="BL14" s="228">
        <f t="shared" si="30"/>
        <v>294707.10307651712</v>
      </c>
      <c r="BM14" s="281"/>
      <c r="BN14" s="16">
        <f t="shared" ref="BN14:CI14" si="31">BN8-BN13</f>
        <v>83874.475045154977</v>
      </c>
      <c r="BO14" s="19">
        <f t="shared" si="31"/>
        <v>0.27110999999999996</v>
      </c>
      <c r="BP14" s="16">
        <f t="shared" si="31"/>
        <v>13445.744795603736</v>
      </c>
      <c r="BQ14" s="16">
        <f t="shared" si="31"/>
        <v>12268.929718705593</v>
      </c>
      <c r="BR14" s="16">
        <f t="shared" si="31"/>
        <v>23403.622757119927</v>
      </c>
      <c r="BS14" s="16">
        <f t="shared" si="31"/>
        <v>34756.177773725736</v>
      </c>
      <c r="BT14" s="16">
        <f t="shared" si="31"/>
        <v>35994.312099962815</v>
      </c>
      <c r="BU14" s="16">
        <f t="shared" si="31"/>
        <v>37927.387331027887</v>
      </c>
      <c r="BV14" s="16">
        <f t="shared" si="31"/>
        <v>40201.756519066039</v>
      </c>
      <c r="BW14" s="16">
        <f t="shared" si="31"/>
        <v>45484.003306413331</v>
      </c>
      <c r="BX14" s="16">
        <f t="shared" si="31"/>
        <v>50603.638071842433</v>
      </c>
      <c r="BY14" s="16">
        <f t="shared" si="31"/>
        <v>55956.521780892479</v>
      </c>
      <c r="BZ14" s="16">
        <f t="shared" si="31"/>
        <v>57827.371957299605</v>
      </c>
      <c r="CA14" s="16">
        <f t="shared" si="31"/>
        <v>60104.378551967442</v>
      </c>
      <c r="CB14" s="16">
        <f t="shared" si="31"/>
        <v>53991.504462881217</v>
      </c>
      <c r="CC14" s="16">
        <f t="shared" si="31"/>
        <v>53232.522682354786</v>
      </c>
      <c r="CD14" s="16">
        <f t="shared" si="31"/>
        <v>53074.039738975524</v>
      </c>
      <c r="CE14" s="16">
        <f t="shared" si="31"/>
        <v>55443.324272311089</v>
      </c>
      <c r="CF14" s="16">
        <f t="shared" si="31"/>
        <v>58617.328840504109</v>
      </c>
      <c r="CG14" s="16">
        <f t="shared" si="31"/>
        <v>59424.399230299605</v>
      </c>
      <c r="CH14" s="16">
        <f t="shared" si="31"/>
        <v>68017.433308481646</v>
      </c>
      <c r="CI14" s="16">
        <f t="shared" si="31"/>
        <v>73547.700587714819</v>
      </c>
      <c r="CJ14" s="16"/>
      <c r="CK14" s="16"/>
      <c r="CL14" s="16">
        <f t="shared" ref="CL14:CQ14" si="32">CL8-CL13</f>
        <v>83874.475045154977</v>
      </c>
      <c r="CM14" s="19">
        <f t="shared" si="32"/>
        <v>0.25957040562149936</v>
      </c>
      <c r="CN14" s="19">
        <f t="shared" si="32"/>
        <v>0.17932369446818308</v>
      </c>
      <c r="CO14" s="19">
        <f t="shared" si="32"/>
        <v>0.27338409517235152</v>
      </c>
      <c r="CP14" s="19">
        <f t="shared" si="32"/>
        <v>0.33564761044145242</v>
      </c>
      <c r="CQ14" s="19">
        <f t="shared" si="32"/>
        <v>0.27110985896337492</v>
      </c>
    </row>
    <row r="15" spans="1:95" s="142" customFormat="1" ht="14.25" customHeight="1">
      <c r="A15" s="139" t="s">
        <v>125</v>
      </c>
      <c r="B15" s="139"/>
      <c r="C15" s="140"/>
      <c r="D15" s="140"/>
      <c r="E15" s="232">
        <f t="shared" ref="E15:AJ15" si="33">E14/E6</f>
        <v>0.23785000000000006</v>
      </c>
      <c r="F15" s="232">
        <f t="shared" si="33"/>
        <v>0.2903830745599692</v>
      </c>
      <c r="G15" s="232">
        <f t="shared" si="33"/>
        <v>0.3182270592223192</v>
      </c>
      <c r="H15" s="232">
        <f t="shared" si="33"/>
        <v>0.154780174204772</v>
      </c>
      <c r="I15" s="232">
        <f t="shared" si="33"/>
        <v>0.19323801386477946</v>
      </c>
      <c r="J15" s="232">
        <f t="shared" si="33"/>
        <v>0.22842503655787438</v>
      </c>
      <c r="K15" s="232">
        <f t="shared" si="33"/>
        <v>0.25609605116131406</v>
      </c>
      <c r="L15" s="232">
        <f t="shared" si="33"/>
        <v>0.2991851615941426</v>
      </c>
      <c r="M15" s="232">
        <f t="shared" si="33"/>
        <v>0.32329079924859527</v>
      </c>
      <c r="N15" s="232">
        <f t="shared" si="33"/>
        <v>0.34228311054596161</v>
      </c>
      <c r="O15" s="232">
        <f t="shared" si="33"/>
        <v>0.36029320439308993</v>
      </c>
      <c r="P15" s="233">
        <f t="shared" si="33"/>
        <v>0.37735012267571799</v>
      </c>
      <c r="Q15" s="244">
        <f t="shared" si="33"/>
        <v>0.31927687024679374</v>
      </c>
      <c r="R15" s="232">
        <f t="shared" si="33"/>
        <v>0.34975223086393153</v>
      </c>
      <c r="S15" s="232">
        <f t="shared" si="33"/>
        <v>0.36867406807758446</v>
      </c>
      <c r="T15" s="232">
        <f t="shared" si="33"/>
        <v>0.38545546666361885</v>
      </c>
      <c r="U15" s="232">
        <f t="shared" si="33"/>
        <v>0.39941607965985937</v>
      </c>
      <c r="V15" s="232">
        <f t="shared" si="33"/>
        <v>0.41263365862571783</v>
      </c>
      <c r="W15" s="232">
        <f t="shared" si="33"/>
        <v>0.35373275809575477</v>
      </c>
      <c r="X15" s="232">
        <f t="shared" si="33"/>
        <v>0.36998274228912154</v>
      </c>
      <c r="Y15" s="232">
        <f t="shared" si="33"/>
        <v>0.2387976345523232</v>
      </c>
      <c r="Z15" s="232">
        <f t="shared" si="33"/>
        <v>0.27977306128900564</v>
      </c>
      <c r="AA15" s="232">
        <f t="shared" si="33"/>
        <v>0.30255567976453174</v>
      </c>
      <c r="AB15" s="233">
        <f t="shared" si="33"/>
        <v>0.22914024761592083</v>
      </c>
      <c r="AC15" s="244">
        <f t="shared" si="33"/>
        <v>0.27111689532500288</v>
      </c>
      <c r="AD15" s="232">
        <f t="shared" si="33"/>
        <v>0.25880262662219572</v>
      </c>
      <c r="AE15" s="232">
        <f t="shared" si="33"/>
        <v>0.28537207923757424</v>
      </c>
      <c r="AF15" s="232">
        <f t="shared" si="33"/>
        <v>0.28148022775605092</v>
      </c>
      <c r="AG15" s="232">
        <f t="shared" si="33"/>
        <v>0.30664502422346535</v>
      </c>
      <c r="AH15" s="232">
        <f t="shared" si="33"/>
        <v>0.33021383443180991</v>
      </c>
      <c r="AI15" s="232">
        <f t="shared" si="33"/>
        <v>0.31943337015192119</v>
      </c>
      <c r="AJ15" s="232">
        <f t="shared" si="33"/>
        <v>0.34212903659744243</v>
      </c>
      <c r="AK15" s="232">
        <f t="shared" ref="AK15:BL15" si="34">AK14/AK6</f>
        <v>0.32721122567496691</v>
      </c>
      <c r="AL15" s="232">
        <f t="shared" si="34"/>
        <v>0.34810852966362948</v>
      </c>
      <c r="AM15" s="232">
        <f t="shared" si="34"/>
        <v>0.3687393769005588</v>
      </c>
      <c r="AN15" s="233">
        <f t="shared" si="34"/>
        <v>0.33909687758389573</v>
      </c>
      <c r="AO15" s="244">
        <f t="shared" si="34"/>
        <v>0.36020671533397269</v>
      </c>
      <c r="AP15" s="232">
        <f t="shared" si="34"/>
        <v>0.34256823436237627</v>
      </c>
      <c r="AQ15" s="232">
        <f t="shared" si="34"/>
        <v>0.36326830033124186</v>
      </c>
      <c r="AR15" s="232">
        <f t="shared" si="34"/>
        <v>0.36921317186618535</v>
      </c>
      <c r="AS15" s="232">
        <f t="shared" si="34"/>
        <v>0.37065504467197191</v>
      </c>
      <c r="AT15" s="232">
        <f t="shared" si="34"/>
        <v>0.38934542233798591</v>
      </c>
      <c r="AU15" s="232">
        <f t="shared" si="34"/>
        <v>0.39567512769042457</v>
      </c>
      <c r="AV15" s="232">
        <f t="shared" si="34"/>
        <v>0.39814892300021776</v>
      </c>
      <c r="AW15" s="232">
        <f t="shared" si="34"/>
        <v>0.41489622052560732</v>
      </c>
      <c r="AX15" s="232">
        <f t="shared" si="34"/>
        <v>0.40695297256114515</v>
      </c>
      <c r="AY15" s="232">
        <f t="shared" si="34"/>
        <v>0.40713586779980138</v>
      </c>
      <c r="AZ15" s="233">
        <f t="shared" si="34"/>
        <v>0.41160860423771711</v>
      </c>
      <c r="BA15" s="232">
        <f t="shared" si="34"/>
        <v>0.41937127494988469</v>
      </c>
      <c r="BB15" s="232">
        <f t="shared" si="34"/>
        <v>0.42420584411183582</v>
      </c>
      <c r="BC15" s="232">
        <f t="shared" si="34"/>
        <v>0.43191054187489702</v>
      </c>
      <c r="BD15" s="232">
        <f t="shared" si="34"/>
        <v>0.43947598715768127</v>
      </c>
      <c r="BE15" s="232">
        <f t="shared" si="34"/>
        <v>0.43426963390878387</v>
      </c>
      <c r="BF15" s="232">
        <f t="shared" si="34"/>
        <v>0.44102860393247922</v>
      </c>
      <c r="BG15" s="232">
        <f t="shared" si="34"/>
        <v>0.4325280688899858</v>
      </c>
      <c r="BH15" s="232">
        <f t="shared" si="34"/>
        <v>0.44099671742893187</v>
      </c>
      <c r="BI15" s="232">
        <f t="shared" si="34"/>
        <v>0.44731906028840518</v>
      </c>
      <c r="BJ15" s="232">
        <f t="shared" si="34"/>
        <v>0.4489084940465507</v>
      </c>
      <c r="BK15" s="232">
        <f t="shared" si="34"/>
        <v>0.45058810888168338</v>
      </c>
      <c r="BL15" s="233">
        <f t="shared" si="34"/>
        <v>0.45300206729415121</v>
      </c>
      <c r="BM15" s="284"/>
      <c r="BN15" s="139"/>
      <c r="BO15" s="141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41"/>
      <c r="CN15" s="141"/>
      <c r="CO15" s="141"/>
      <c r="CP15" s="141"/>
      <c r="CQ15" s="141"/>
    </row>
    <row r="16" spans="1:95" ht="24.75" customHeight="1">
      <c r="A16" s="9" t="s">
        <v>28</v>
      </c>
      <c r="B16" s="9"/>
      <c r="C16" s="15"/>
      <c r="D16" s="15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8"/>
      <c r="Q16" s="241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8"/>
      <c r="AC16" s="241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8"/>
      <c r="AO16" s="241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8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8"/>
      <c r="BM16" s="281"/>
      <c r="BN16" s="16"/>
      <c r="BO16" s="19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9"/>
      <c r="CN16" s="19"/>
      <c r="CO16" s="19"/>
      <c r="CP16" s="19"/>
      <c r="CQ16" s="19"/>
    </row>
    <row r="17" spans="1:95">
      <c r="A17" s="9"/>
      <c r="B17" s="9" t="s">
        <v>24</v>
      </c>
      <c r="C17" s="15">
        <v>642238.55000000016</v>
      </c>
      <c r="D17" s="21">
        <v>0.19878000000000001</v>
      </c>
      <c r="E17" s="22">
        <f>HR!D28</f>
        <v>0</v>
      </c>
      <c r="F17" s="22">
        <f>HR!E28</f>
        <v>0</v>
      </c>
      <c r="G17" s="22">
        <f>HR!F28</f>
        <v>0</v>
      </c>
      <c r="H17" s="22">
        <f>HR!G28</f>
        <v>0</v>
      </c>
      <c r="I17" s="22">
        <f>HR!H28</f>
        <v>0</v>
      </c>
      <c r="J17" s="22">
        <f>HR!I28</f>
        <v>0</v>
      </c>
      <c r="K17" s="22">
        <f>HR!J28</f>
        <v>0</v>
      </c>
      <c r="L17" s="22">
        <f>HR!K28</f>
        <v>0</v>
      </c>
      <c r="M17" s="22">
        <f>HR!L28</f>
        <v>0</v>
      </c>
      <c r="N17" s="22">
        <f>HR!M28</f>
        <v>0</v>
      </c>
      <c r="O17" s="22">
        <f>HR!N28</f>
        <v>0</v>
      </c>
      <c r="P17" s="228">
        <f>HR!O28</f>
        <v>0</v>
      </c>
      <c r="Q17" s="241">
        <f>HR!P28</f>
        <v>0</v>
      </c>
      <c r="R17" s="22">
        <f>HR!Q28</f>
        <v>0</v>
      </c>
      <c r="S17" s="22">
        <f>HR!R28</f>
        <v>0</v>
      </c>
      <c r="T17" s="22">
        <f>HR!S28</f>
        <v>0</v>
      </c>
      <c r="U17" s="22">
        <f>HR!T28</f>
        <v>0</v>
      </c>
      <c r="V17" s="22">
        <f>HR!U28</f>
        <v>0</v>
      </c>
      <c r="W17" s="22">
        <f>HR!V28</f>
        <v>0</v>
      </c>
      <c r="X17" s="22">
        <f>HR!W28</f>
        <v>0</v>
      </c>
      <c r="Y17" s="22">
        <f>HR!X28</f>
        <v>0</v>
      </c>
      <c r="Z17" s="22">
        <f>HR!Y28</f>
        <v>0</v>
      </c>
      <c r="AA17" s="22">
        <f>HR!Z28</f>
        <v>0</v>
      </c>
      <c r="AB17" s="228">
        <f>HR!AA28</f>
        <v>4200</v>
      </c>
      <c r="AC17" s="241">
        <f>HR!AB28</f>
        <v>4200</v>
      </c>
      <c r="AD17" s="22">
        <f>HR!AC28</f>
        <v>4200</v>
      </c>
      <c r="AE17" s="22">
        <f>HR!AD28</f>
        <v>4200</v>
      </c>
      <c r="AF17" s="22">
        <f>HR!AE28</f>
        <v>4200</v>
      </c>
      <c r="AG17" s="22">
        <f>HR!AF28</f>
        <v>4200</v>
      </c>
      <c r="AH17" s="22">
        <f>HR!AG28</f>
        <v>4200</v>
      </c>
      <c r="AI17" s="22">
        <f>HR!AH28</f>
        <v>4200</v>
      </c>
      <c r="AJ17" s="22">
        <f>HR!AI28</f>
        <v>4200</v>
      </c>
      <c r="AK17" s="22">
        <f>HR!AJ28</f>
        <v>4200</v>
      </c>
      <c r="AL17" s="22">
        <f>HR!AK28</f>
        <v>4200</v>
      </c>
      <c r="AM17" s="22">
        <f>HR!AL28</f>
        <v>4200</v>
      </c>
      <c r="AN17" s="228">
        <f>HR!AM28</f>
        <v>6405</v>
      </c>
      <c r="AO17" s="241">
        <f>HR!AN28</f>
        <v>6405</v>
      </c>
      <c r="AP17" s="22">
        <f>HR!AO28</f>
        <v>10395</v>
      </c>
      <c r="AQ17" s="22">
        <f>HR!AP28</f>
        <v>10395</v>
      </c>
      <c r="AR17" s="22">
        <f>HR!AQ28</f>
        <v>10395</v>
      </c>
      <c r="AS17" s="22">
        <f>HR!AR28</f>
        <v>10395</v>
      </c>
      <c r="AT17" s="22">
        <f>HR!AS28</f>
        <v>10395</v>
      </c>
      <c r="AU17" s="22">
        <f>HR!AT28</f>
        <v>10395</v>
      </c>
      <c r="AV17" s="22">
        <f>HR!AU28</f>
        <v>10395</v>
      </c>
      <c r="AW17" s="22">
        <f>HR!AV28</f>
        <v>10395</v>
      </c>
      <c r="AX17" s="22">
        <f>HR!AW28</f>
        <v>14595</v>
      </c>
      <c r="AY17" s="22">
        <f>HR!AX28</f>
        <v>16800</v>
      </c>
      <c r="AZ17" s="228">
        <f>HR!AY28</f>
        <v>16800</v>
      </c>
      <c r="BA17" s="22">
        <f>HR!AZ28</f>
        <v>16800</v>
      </c>
      <c r="BB17" s="22">
        <f>HR!BA28</f>
        <v>16800</v>
      </c>
      <c r="BC17" s="22">
        <f>HR!BB28</f>
        <v>16800</v>
      </c>
      <c r="BD17" s="22">
        <f>HR!BC28</f>
        <v>16800</v>
      </c>
      <c r="BE17" s="22">
        <f>HR!BD28</f>
        <v>16800</v>
      </c>
      <c r="BF17" s="22">
        <f>HR!BE28</f>
        <v>16800</v>
      </c>
      <c r="BG17" s="22">
        <f>HR!BF28</f>
        <v>21000</v>
      </c>
      <c r="BH17" s="22">
        <f>HR!BG28</f>
        <v>21000</v>
      </c>
      <c r="BI17" s="22">
        <f>HR!BH28</f>
        <v>21000</v>
      </c>
      <c r="BJ17" s="22">
        <f>HR!BI28</f>
        <v>21000</v>
      </c>
      <c r="BK17" s="22">
        <f>HR!BJ28</f>
        <v>24990</v>
      </c>
      <c r="BL17" s="228">
        <f>HR!BK28</f>
        <v>24990</v>
      </c>
      <c r="BM17" s="281"/>
      <c r="BN17" s="16">
        <f>SUM(E17:P17)</f>
        <v>0</v>
      </c>
      <c r="BO17" s="19">
        <f>ROUND(IF($BN$8=0, 0, BN17/$BN$8),5)</f>
        <v>0</v>
      </c>
      <c r="BP17" s="16">
        <f>SUM(E17:G17)</f>
        <v>0</v>
      </c>
      <c r="BQ17" s="16">
        <f>SUM(H17:J17)</f>
        <v>0</v>
      </c>
      <c r="BR17" s="16">
        <f>SUM(K17:M17)</f>
        <v>0</v>
      </c>
      <c r="BS17" s="16">
        <f t="shared" ref="BS17:CI17" si="35">SUM(N17:P17)</f>
        <v>0</v>
      </c>
      <c r="BT17" s="16">
        <f t="shared" si="35"/>
        <v>0</v>
      </c>
      <c r="BU17" s="16">
        <f t="shared" si="35"/>
        <v>0</v>
      </c>
      <c r="BV17" s="16">
        <f t="shared" si="35"/>
        <v>0</v>
      </c>
      <c r="BW17" s="16">
        <f t="shared" si="35"/>
        <v>0</v>
      </c>
      <c r="BX17" s="16">
        <f t="shared" si="35"/>
        <v>0</v>
      </c>
      <c r="BY17" s="16">
        <f t="shared" si="35"/>
        <v>0</v>
      </c>
      <c r="BZ17" s="16">
        <f t="shared" si="35"/>
        <v>0</v>
      </c>
      <c r="CA17" s="16">
        <f t="shared" si="35"/>
        <v>0</v>
      </c>
      <c r="CB17" s="16">
        <f t="shared" si="35"/>
        <v>0</v>
      </c>
      <c r="CC17" s="16">
        <f t="shared" si="35"/>
        <v>0</v>
      </c>
      <c r="CD17" s="16">
        <f t="shared" si="35"/>
        <v>0</v>
      </c>
      <c r="CE17" s="16">
        <f t="shared" si="35"/>
        <v>4200</v>
      </c>
      <c r="CF17" s="16">
        <f t="shared" si="35"/>
        <v>8400</v>
      </c>
      <c r="CG17" s="16">
        <f t="shared" si="35"/>
        <v>12600</v>
      </c>
      <c r="CH17" s="16">
        <f t="shared" si="35"/>
        <v>12600</v>
      </c>
      <c r="CI17" s="16">
        <f t="shared" si="35"/>
        <v>12600</v>
      </c>
      <c r="CJ17" s="16"/>
      <c r="CK17" s="16"/>
      <c r="CL17" s="16">
        <f>SUM(BP17:BS17)</f>
        <v>0</v>
      </c>
      <c r="CM17" s="19">
        <f>BP17/BP$8</f>
        <v>0</v>
      </c>
      <c r="CN17" s="19">
        <f t="shared" ref="CN17:CP19" si="36">BQ17/BQ$8</f>
        <v>0</v>
      </c>
      <c r="CO17" s="19">
        <f t="shared" si="36"/>
        <v>0</v>
      </c>
      <c r="CP17" s="19">
        <f t="shared" si="36"/>
        <v>0</v>
      </c>
      <c r="CQ17" s="19">
        <f t="shared" ref="CQ17:CQ19" si="37">ROUND(IF($BN$8=0, 0, CL17/$BN$8),5)</f>
        <v>0</v>
      </c>
    </row>
    <row r="18" spans="1:95">
      <c r="A18" s="9"/>
      <c r="B18" s="9" t="s">
        <v>29</v>
      </c>
      <c r="C18" s="15">
        <v>137622.5</v>
      </c>
      <c r="D18" s="21">
        <v>4.2599999999999999E-2</v>
      </c>
      <c r="E18" s="22">
        <f>Assumptions!I37</f>
        <v>1033.3333333333335</v>
      </c>
      <c r="F18" s="22">
        <f>Assumptions!J37</f>
        <v>1033.3333333333335</v>
      </c>
      <c r="G18" s="22">
        <f>Assumptions!K37</f>
        <v>1033.3333333333335</v>
      </c>
      <c r="H18" s="22">
        <f>Assumptions!L37</f>
        <v>1033.3333333333335</v>
      </c>
      <c r="I18" s="22">
        <f>Assumptions!M37</f>
        <v>1033.3333333333335</v>
      </c>
      <c r="J18" s="22">
        <f>Assumptions!N37</f>
        <v>1033.3333333333335</v>
      </c>
      <c r="K18" s="22">
        <f>Assumptions!O37</f>
        <v>1033.3333333333335</v>
      </c>
      <c r="L18" s="22">
        <f>Assumptions!P37</f>
        <v>1033.3333333333335</v>
      </c>
      <c r="M18" s="22">
        <f>Assumptions!Q37</f>
        <v>1033.3333333333335</v>
      </c>
      <c r="N18" s="22">
        <f>Assumptions!R37</f>
        <v>1033.3333333333335</v>
      </c>
      <c r="O18" s="22">
        <f>Assumptions!S37</f>
        <v>1033.3333333333335</v>
      </c>
      <c r="P18" s="228">
        <f>Assumptions!T37</f>
        <v>1033.3333333333335</v>
      </c>
      <c r="Q18" s="241">
        <f>Assumptions!U37</f>
        <v>1033.3333333333335</v>
      </c>
      <c r="R18" s="22">
        <f>Assumptions!V37</f>
        <v>1033.3333333333335</v>
      </c>
      <c r="S18" s="22">
        <f>Assumptions!W37</f>
        <v>1033.3333333333335</v>
      </c>
      <c r="T18" s="22">
        <f>Assumptions!X37</f>
        <v>1033.3333333333335</v>
      </c>
      <c r="U18" s="22">
        <f>Assumptions!Y37</f>
        <v>1033.3333333333335</v>
      </c>
      <c r="V18" s="22">
        <f>Assumptions!Z37</f>
        <v>1033.3333333333335</v>
      </c>
      <c r="W18" s="22">
        <f>Assumptions!AA37</f>
        <v>2066.666666666667</v>
      </c>
      <c r="X18" s="22">
        <f>Assumptions!AB37</f>
        <v>2066.666666666667</v>
      </c>
      <c r="Y18" s="22">
        <f>Assumptions!AC37</f>
        <v>2066.666666666667</v>
      </c>
      <c r="Z18" s="22">
        <f>Assumptions!AD37</f>
        <v>2066.666666666667</v>
      </c>
      <c r="AA18" s="22">
        <f>Assumptions!AE37</f>
        <v>2066.666666666667</v>
      </c>
      <c r="AB18" s="228">
        <f>Assumptions!AF37</f>
        <v>2066.666666666667</v>
      </c>
      <c r="AC18" s="241">
        <f>Assumptions!AG37</f>
        <v>2066.666666666667</v>
      </c>
      <c r="AD18" s="22">
        <f>Assumptions!AH37</f>
        <v>2066.666666666667</v>
      </c>
      <c r="AE18" s="22">
        <f>Assumptions!AI37</f>
        <v>2066.666666666667</v>
      </c>
      <c r="AF18" s="22">
        <f>Assumptions!AJ37</f>
        <v>2066.666666666667</v>
      </c>
      <c r="AG18" s="22">
        <f>Assumptions!AK37</f>
        <v>2066.666666666667</v>
      </c>
      <c r="AH18" s="22">
        <f>Assumptions!AL37</f>
        <v>2066.666666666667</v>
      </c>
      <c r="AI18" s="22">
        <f>Assumptions!AM37</f>
        <v>3100</v>
      </c>
      <c r="AJ18" s="22">
        <f>Assumptions!AN37</f>
        <v>3100</v>
      </c>
      <c r="AK18" s="22">
        <f>Assumptions!AO37</f>
        <v>3100</v>
      </c>
      <c r="AL18" s="22">
        <f>Assumptions!AP37</f>
        <v>3100</v>
      </c>
      <c r="AM18" s="22">
        <f>Assumptions!AQ37</f>
        <v>3100</v>
      </c>
      <c r="AN18" s="228">
        <f>Assumptions!AR37</f>
        <v>4133.3333333333339</v>
      </c>
      <c r="AO18" s="241">
        <f>Assumptions!AS37</f>
        <v>4133.3333333333339</v>
      </c>
      <c r="AP18" s="22">
        <f>Assumptions!AT37</f>
        <v>4133.3333333333339</v>
      </c>
      <c r="AQ18" s="22">
        <f>Assumptions!AU37</f>
        <v>4133.3333333333339</v>
      </c>
      <c r="AR18" s="22">
        <f>Assumptions!AV37</f>
        <v>4133.3333333333339</v>
      </c>
      <c r="AS18" s="22">
        <f>Assumptions!AW37</f>
        <v>5166.666666666667</v>
      </c>
      <c r="AT18" s="22">
        <f>Assumptions!AX37</f>
        <v>5166.666666666667</v>
      </c>
      <c r="AU18" s="22">
        <f>Assumptions!AY37</f>
        <v>5166.666666666667</v>
      </c>
      <c r="AV18" s="22">
        <f>Assumptions!AZ37</f>
        <v>6200</v>
      </c>
      <c r="AW18" s="22">
        <f>Assumptions!BA37</f>
        <v>6200</v>
      </c>
      <c r="AX18" s="22">
        <f>Assumptions!BB37</f>
        <v>6200</v>
      </c>
      <c r="AY18" s="22">
        <f>Assumptions!BC37</f>
        <v>6200</v>
      </c>
      <c r="AZ18" s="228">
        <f>Assumptions!BD37</f>
        <v>7233.333333333333</v>
      </c>
      <c r="BA18" s="22">
        <f>Assumptions!BE37</f>
        <v>7233.333333333333</v>
      </c>
      <c r="BB18" s="22">
        <f>Assumptions!BF37</f>
        <v>8266.6666666666679</v>
      </c>
      <c r="BC18" s="22">
        <f>Assumptions!BG37</f>
        <v>8266.6666666666679</v>
      </c>
      <c r="BD18" s="22">
        <f>Assumptions!BH37</f>
        <v>8266.6666666666679</v>
      </c>
      <c r="BE18" s="22">
        <f>Assumptions!BI37</f>
        <v>9300</v>
      </c>
      <c r="BF18" s="22">
        <f>Assumptions!BJ37</f>
        <v>9300</v>
      </c>
      <c r="BG18" s="22">
        <f>Assumptions!BK37</f>
        <v>10333.333333333334</v>
      </c>
      <c r="BH18" s="22">
        <f>Assumptions!BL37</f>
        <v>10333.333333333334</v>
      </c>
      <c r="BI18" s="22">
        <f>Assumptions!BM37</f>
        <v>11366.666666666666</v>
      </c>
      <c r="BJ18" s="22">
        <f>Assumptions!BN37</f>
        <v>12400</v>
      </c>
      <c r="BK18" s="22">
        <f>Assumptions!BO37</f>
        <v>12400</v>
      </c>
      <c r="BL18" s="228">
        <f>Assumptions!BP37</f>
        <v>13433.333333333334</v>
      </c>
      <c r="BM18" s="281"/>
      <c r="BN18" s="16">
        <f t="shared" ref="BN18:BN19" si="38">SUM(E18:P18)</f>
        <v>12400.000000000005</v>
      </c>
      <c r="BO18" s="19">
        <f>ROUND(IF($BN$8=0, 0, BN18/$BN$8),5)</f>
        <v>4.0079999999999998E-2</v>
      </c>
      <c r="BP18" s="16">
        <f t="shared" ref="BP18:BP19" si="39">SUM(E18:G18)</f>
        <v>3100.0000000000005</v>
      </c>
      <c r="BQ18" s="16">
        <f t="shared" ref="BQ18:BQ19" si="40">SUM(H18:J18)</f>
        <v>3100.0000000000005</v>
      </c>
      <c r="BR18" s="16">
        <f t="shared" ref="BR18:BR19" si="41">SUM(K18:M18)</f>
        <v>3100.0000000000005</v>
      </c>
      <c r="BS18" s="16">
        <f t="shared" ref="BS18:CI19" si="42">SUM(N18:P18)</f>
        <v>3100.0000000000005</v>
      </c>
      <c r="BT18" s="16">
        <f t="shared" si="42"/>
        <v>3100.0000000000005</v>
      </c>
      <c r="BU18" s="16">
        <f t="shared" si="42"/>
        <v>3100.0000000000005</v>
      </c>
      <c r="BV18" s="16">
        <f t="shared" si="42"/>
        <v>3100.0000000000005</v>
      </c>
      <c r="BW18" s="16">
        <f t="shared" si="42"/>
        <v>3100.0000000000005</v>
      </c>
      <c r="BX18" s="16">
        <f t="shared" si="42"/>
        <v>3100.0000000000005</v>
      </c>
      <c r="BY18" s="16">
        <f t="shared" si="42"/>
        <v>3100.0000000000005</v>
      </c>
      <c r="BZ18" s="16">
        <f t="shared" si="42"/>
        <v>4133.3333333333339</v>
      </c>
      <c r="CA18" s="16">
        <f t="shared" si="42"/>
        <v>5166.6666666666679</v>
      </c>
      <c r="CB18" s="16">
        <f t="shared" si="42"/>
        <v>6200.0000000000009</v>
      </c>
      <c r="CC18" s="16">
        <f t="shared" si="42"/>
        <v>6200.0000000000009</v>
      </c>
      <c r="CD18" s="16">
        <f t="shared" si="42"/>
        <v>6200.0000000000009</v>
      </c>
      <c r="CE18" s="16">
        <f t="shared" si="42"/>
        <v>6200.0000000000009</v>
      </c>
      <c r="CF18" s="16">
        <f t="shared" si="42"/>
        <v>6200.0000000000009</v>
      </c>
      <c r="CG18" s="16">
        <f t="shared" si="42"/>
        <v>6200.0000000000009</v>
      </c>
      <c r="CH18" s="16">
        <f t="shared" si="42"/>
        <v>6200.0000000000009</v>
      </c>
      <c r="CI18" s="16">
        <f t="shared" si="42"/>
        <v>6200.0000000000009</v>
      </c>
      <c r="CJ18" s="16"/>
      <c r="CK18" s="16"/>
      <c r="CL18" s="16">
        <f t="shared" ref="CL18:CL19" si="43">SUM(BP18:BS18)</f>
        <v>12400.000000000002</v>
      </c>
      <c r="CM18" s="19">
        <f t="shared" ref="CM18:CM19" si="44">BP18/BP$8</f>
        <v>5.9845569706911669E-2</v>
      </c>
      <c r="CN18" s="19">
        <f t="shared" si="36"/>
        <v>4.5309857142943763E-2</v>
      </c>
      <c r="CO18" s="19">
        <f t="shared" si="36"/>
        <v>3.6211944784337431E-2</v>
      </c>
      <c r="CP18" s="19">
        <f t="shared" si="36"/>
        <v>2.9937342337887453E-2</v>
      </c>
      <c r="CQ18" s="19">
        <f t="shared" si="37"/>
        <v>4.0079999999999998E-2</v>
      </c>
    </row>
    <row r="19" spans="1:95">
      <c r="A19" s="9"/>
      <c r="B19" s="9" t="s">
        <v>30</v>
      </c>
      <c r="C19" s="15">
        <v>97872.62000000001</v>
      </c>
      <c r="D19" s="21">
        <v>3.0290000000000001E-2</v>
      </c>
      <c r="E19" s="22">
        <f>Assumptions!I48</f>
        <v>18755</v>
      </c>
      <c r="F19" s="22">
        <f>Assumptions!J48</f>
        <v>1055</v>
      </c>
      <c r="G19" s="22">
        <f>Assumptions!K48</f>
        <v>1055</v>
      </c>
      <c r="H19" s="22">
        <f>Assumptions!L48</f>
        <v>2990</v>
      </c>
      <c r="I19" s="22">
        <f>Assumptions!M48</f>
        <v>1290</v>
      </c>
      <c r="J19" s="22">
        <f>Assumptions!N48</f>
        <v>1290</v>
      </c>
      <c r="K19" s="22">
        <f>Assumptions!O48</f>
        <v>1290</v>
      </c>
      <c r="L19" s="22">
        <f>Assumptions!P48</f>
        <v>1290</v>
      </c>
      <c r="M19" s="22">
        <f>Assumptions!Q48</f>
        <v>1290</v>
      </c>
      <c r="N19" s="22">
        <f>Assumptions!R48</f>
        <v>1290</v>
      </c>
      <c r="O19" s="22">
        <f>Assumptions!S48</f>
        <v>1290</v>
      </c>
      <c r="P19" s="228">
        <f>Assumptions!T48</f>
        <v>1290</v>
      </c>
      <c r="Q19" s="241">
        <f>Assumptions!U48</f>
        <v>1195</v>
      </c>
      <c r="R19" s="22">
        <f>Assumptions!V48</f>
        <v>512.14285714285711</v>
      </c>
      <c r="S19" s="22">
        <f>Assumptions!W48</f>
        <v>512.14285714285711</v>
      </c>
      <c r="T19" s="22">
        <f>Assumptions!X48</f>
        <v>512.14285714285711</v>
      </c>
      <c r="U19" s="22">
        <f>Assumptions!Y48</f>
        <v>512.14285714285711</v>
      </c>
      <c r="V19" s="22">
        <f>Assumptions!Z48</f>
        <v>512.14285714285711</v>
      </c>
      <c r="W19" s="22">
        <f>Assumptions!AA48</f>
        <v>8012.1428571428569</v>
      </c>
      <c r="X19" s="22">
        <f>Assumptions!AB48</f>
        <v>512.14285714285711</v>
      </c>
      <c r="Y19" s="22">
        <f>Assumptions!AC48</f>
        <v>512.14285714285711</v>
      </c>
      <c r="Z19" s="22">
        <f>Assumptions!AD48</f>
        <v>512.14285714285711</v>
      </c>
      <c r="AA19" s="22">
        <f>Assumptions!AE48</f>
        <v>512.14285714285711</v>
      </c>
      <c r="AB19" s="228">
        <f>Assumptions!AF48</f>
        <v>512.14285714285711</v>
      </c>
      <c r="AC19" s="241">
        <f>Assumptions!AG48</f>
        <v>855</v>
      </c>
      <c r="AD19" s="22">
        <f>Assumptions!AH48</f>
        <v>3785</v>
      </c>
      <c r="AE19" s="22">
        <f>Assumptions!AI48</f>
        <v>2085</v>
      </c>
      <c r="AF19" s="22">
        <f>Assumptions!AJ48</f>
        <v>2085</v>
      </c>
      <c r="AG19" s="22">
        <f>Assumptions!AK48</f>
        <v>2085</v>
      </c>
      <c r="AH19" s="22">
        <f>Assumptions!AL48</f>
        <v>2085</v>
      </c>
      <c r="AI19" s="22">
        <f>Assumptions!AM48</f>
        <v>9585</v>
      </c>
      <c r="AJ19" s="22">
        <f>Assumptions!AN48</f>
        <v>4100</v>
      </c>
      <c r="AK19" s="22">
        <f>Assumptions!AO48</f>
        <v>2400</v>
      </c>
      <c r="AL19" s="22">
        <f>Assumptions!AP48</f>
        <v>2400</v>
      </c>
      <c r="AM19" s="22">
        <f>Assumptions!AQ48</f>
        <v>2400</v>
      </c>
      <c r="AN19" s="228">
        <f>Assumptions!AR48</f>
        <v>9900</v>
      </c>
      <c r="AO19" s="241">
        <f>Assumptions!AS48</f>
        <v>1515</v>
      </c>
      <c r="AP19" s="22">
        <f>Assumptions!AT48</f>
        <v>1515</v>
      </c>
      <c r="AQ19" s="22">
        <f>Assumptions!AU48</f>
        <v>1515</v>
      </c>
      <c r="AR19" s="22">
        <f>Assumptions!AV48</f>
        <v>1515</v>
      </c>
      <c r="AS19" s="22">
        <f>Assumptions!AW48</f>
        <v>9196.6666666666661</v>
      </c>
      <c r="AT19" s="22">
        <f>Assumptions!AX48</f>
        <v>1696.6666666666665</v>
      </c>
      <c r="AU19" s="22">
        <f>Assumptions!AY48</f>
        <v>1696.6666666666665</v>
      </c>
      <c r="AV19" s="22">
        <f>Assumptions!AZ48</f>
        <v>11078.333333333334</v>
      </c>
      <c r="AW19" s="22">
        <f>Assumptions!BA48</f>
        <v>1878.3333333333333</v>
      </c>
      <c r="AX19" s="22">
        <f>Assumptions!BB48</f>
        <v>2060</v>
      </c>
      <c r="AY19" s="22">
        <f>Assumptions!BC48</f>
        <v>2060</v>
      </c>
      <c r="AZ19" s="228">
        <f>Assumptions!BD48</f>
        <v>9560</v>
      </c>
      <c r="BA19" s="22">
        <f>Assumptions!BE48</f>
        <v>3675</v>
      </c>
      <c r="BB19" s="22">
        <f>Assumptions!BF48</f>
        <v>9475</v>
      </c>
      <c r="BC19" s="22">
        <f>Assumptions!BG48</f>
        <v>2136.1538461538462</v>
      </c>
      <c r="BD19" s="22">
        <f>Assumptions!BH48</f>
        <v>2136.1538461538462</v>
      </c>
      <c r="BE19" s="22">
        <f>Assumptions!BI48</f>
        <v>9797.3076923076933</v>
      </c>
      <c r="BF19" s="22">
        <f>Assumptions!BJ48</f>
        <v>4158.461538461539</v>
      </c>
      <c r="BG19" s="22">
        <f>Assumptions!BK48</f>
        <v>9958.461538461539</v>
      </c>
      <c r="BH19" s="22">
        <f>Assumptions!BL48</f>
        <v>2619.6153846153848</v>
      </c>
      <c r="BI19" s="22">
        <f>Assumptions!BM48</f>
        <v>11980.76923076923</v>
      </c>
      <c r="BJ19" s="22">
        <f>Assumptions!BN48</f>
        <v>10280.76923076923</v>
      </c>
      <c r="BK19" s="22">
        <f>Assumptions!BO48</f>
        <v>2941.9230769230771</v>
      </c>
      <c r="BL19" s="228">
        <f>Assumptions!BP48</f>
        <v>10603.076923076924</v>
      </c>
      <c r="BM19" s="281"/>
      <c r="BN19" s="16">
        <f t="shared" si="38"/>
        <v>34175</v>
      </c>
      <c r="BO19" s="19">
        <f>ROUND(IF($BN$8=0, 0, BN19/$BN$8),5)</f>
        <v>0.11046</v>
      </c>
      <c r="BP19" s="16">
        <f t="shared" si="39"/>
        <v>20865</v>
      </c>
      <c r="BQ19" s="16">
        <f t="shared" si="40"/>
        <v>5570</v>
      </c>
      <c r="BR19" s="16">
        <f t="shared" si="41"/>
        <v>3870</v>
      </c>
      <c r="BS19" s="16">
        <f t="shared" si="42"/>
        <v>3870</v>
      </c>
      <c r="BT19" s="16">
        <f t="shared" si="42"/>
        <v>3775</v>
      </c>
      <c r="BU19" s="16">
        <f t="shared" si="42"/>
        <v>2997.1428571428569</v>
      </c>
      <c r="BV19" s="16">
        <f t="shared" si="42"/>
        <v>2219.2857142857142</v>
      </c>
      <c r="BW19" s="16">
        <f t="shared" si="42"/>
        <v>1536.4285714285713</v>
      </c>
      <c r="BX19" s="16">
        <f t="shared" si="42"/>
        <v>1536.4285714285713</v>
      </c>
      <c r="BY19" s="16">
        <f t="shared" si="42"/>
        <v>1536.4285714285713</v>
      </c>
      <c r="BZ19" s="16">
        <f t="shared" si="42"/>
        <v>9036.4285714285706</v>
      </c>
      <c r="CA19" s="16">
        <f t="shared" si="42"/>
        <v>9036.4285714285706</v>
      </c>
      <c r="CB19" s="16">
        <f t="shared" si="42"/>
        <v>9036.4285714285706</v>
      </c>
      <c r="CC19" s="16">
        <f t="shared" si="42"/>
        <v>1536.4285714285713</v>
      </c>
      <c r="CD19" s="16">
        <f t="shared" si="42"/>
        <v>1536.4285714285713</v>
      </c>
      <c r="CE19" s="16">
        <f t="shared" si="42"/>
        <v>1536.4285714285713</v>
      </c>
      <c r="CF19" s="16">
        <f t="shared" si="42"/>
        <v>1879.2857142857142</v>
      </c>
      <c r="CG19" s="16">
        <f t="shared" si="42"/>
        <v>5152.1428571428569</v>
      </c>
      <c r="CH19" s="16">
        <f t="shared" si="42"/>
        <v>6725</v>
      </c>
      <c r="CI19" s="16">
        <f t="shared" si="42"/>
        <v>7955</v>
      </c>
      <c r="CJ19" s="16"/>
      <c r="CK19" s="16"/>
      <c r="CL19" s="16">
        <f t="shared" si="43"/>
        <v>34175</v>
      </c>
      <c r="CM19" s="19">
        <f t="shared" si="44"/>
        <v>0.40279929417248767</v>
      </c>
      <c r="CN19" s="19">
        <f t="shared" si="36"/>
        <v>8.1411582027805407E-2</v>
      </c>
      <c r="CO19" s="19">
        <f t="shared" si="36"/>
        <v>4.5206524617866395E-2</v>
      </c>
      <c r="CP19" s="19">
        <f t="shared" si="36"/>
        <v>3.7373391886330459E-2</v>
      </c>
      <c r="CQ19" s="19">
        <f t="shared" si="37"/>
        <v>0.11046</v>
      </c>
    </row>
    <row r="20" spans="1:95" s="165" customFormat="1">
      <c r="A20" s="161" t="s">
        <v>103</v>
      </c>
      <c r="B20" s="161"/>
      <c r="C20" s="166">
        <v>911346.2</v>
      </c>
      <c r="D20" s="168">
        <v>0.28206999999999999</v>
      </c>
      <c r="E20" s="291">
        <f t="shared" ref="E20:AJ20" si="45">ROUND(SUM(E16:E19),5)</f>
        <v>19788.333330000001</v>
      </c>
      <c r="F20" s="291">
        <f t="shared" si="45"/>
        <v>2088.3333299999999</v>
      </c>
      <c r="G20" s="291">
        <f t="shared" si="45"/>
        <v>2088.3333299999999</v>
      </c>
      <c r="H20" s="291">
        <f t="shared" si="45"/>
        <v>4023.3333299999999</v>
      </c>
      <c r="I20" s="291">
        <f t="shared" si="45"/>
        <v>2323.3333299999999</v>
      </c>
      <c r="J20" s="291">
        <f t="shared" si="45"/>
        <v>2323.3333299999999</v>
      </c>
      <c r="K20" s="291">
        <f t="shared" si="45"/>
        <v>2323.3333299999999</v>
      </c>
      <c r="L20" s="291">
        <f t="shared" si="45"/>
        <v>2323.3333299999999</v>
      </c>
      <c r="M20" s="291">
        <f t="shared" si="45"/>
        <v>2323.3333299999999</v>
      </c>
      <c r="N20" s="291">
        <f t="shared" si="45"/>
        <v>2323.3333299999999</v>
      </c>
      <c r="O20" s="291">
        <f t="shared" si="45"/>
        <v>2323.3333299999999</v>
      </c>
      <c r="P20" s="292">
        <f t="shared" si="45"/>
        <v>2323.3333299999999</v>
      </c>
      <c r="Q20" s="293">
        <f t="shared" si="45"/>
        <v>2228.3333299999999</v>
      </c>
      <c r="R20" s="291">
        <f t="shared" si="45"/>
        <v>1545.4761900000001</v>
      </c>
      <c r="S20" s="291">
        <f t="shared" si="45"/>
        <v>1545.4761900000001</v>
      </c>
      <c r="T20" s="291">
        <f t="shared" si="45"/>
        <v>1545.4761900000001</v>
      </c>
      <c r="U20" s="291">
        <f t="shared" si="45"/>
        <v>1545.4761900000001</v>
      </c>
      <c r="V20" s="291">
        <f t="shared" si="45"/>
        <v>1545.4761900000001</v>
      </c>
      <c r="W20" s="291">
        <f t="shared" si="45"/>
        <v>10078.809520000001</v>
      </c>
      <c r="X20" s="291">
        <f t="shared" si="45"/>
        <v>2578.8095199999998</v>
      </c>
      <c r="Y20" s="291">
        <f t="shared" si="45"/>
        <v>2578.8095199999998</v>
      </c>
      <c r="Z20" s="291">
        <f t="shared" si="45"/>
        <v>2578.8095199999998</v>
      </c>
      <c r="AA20" s="291">
        <f t="shared" si="45"/>
        <v>2578.8095199999998</v>
      </c>
      <c r="AB20" s="292">
        <f t="shared" si="45"/>
        <v>6778.8095199999998</v>
      </c>
      <c r="AC20" s="293">
        <f t="shared" si="45"/>
        <v>7121.6666699999996</v>
      </c>
      <c r="AD20" s="291">
        <f t="shared" si="45"/>
        <v>10051.666670000001</v>
      </c>
      <c r="AE20" s="291">
        <f t="shared" si="45"/>
        <v>8351.6666700000005</v>
      </c>
      <c r="AF20" s="291">
        <f t="shared" si="45"/>
        <v>8351.6666700000005</v>
      </c>
      <c r="AG20" s="291">
        <f t="shared" si="45"/>
        <v>8351.6666700000005</v>
      </c>
      <c r="AH20" s="291">
        <f t="shared" si="45"/>
        <v>8351.6666700000005</v>
      </c>
      <c r="AI20" s="291">
        <f t="shared" si="45"/>
        <v>16885</v>
      </c>
      <c r="AJ20" s="291">
        <f t="shared" si="45"/>
        <v>11400</v>
      </c>
      <c r="AK20" s="291">
        <f t="shared" ref="AK20:BL20" si="46">ROUND(SUM(AK16:AK19),5)</f>
        <v>9700</v>
      </c>
      <c r="AL20" s="291">
        <f t="shared" si="46"/>
        <v>9700</v>
      </c>
      <c r="AM20" s="291">
        <f t="shared" si="46"/>
        <v>9700</v>
      </c>
      <c r="AN20" s="292">
        <f t="shared" si="46"/>
        <v>20438.333330000001</v>
      </c>
      <c r="AO20" s="293">
        <f t="shared" si="46"/>
        <v>12053.333329999999</v>
      </c>
      <c r="AP20" s="291">
        <f t="shared" si="46"/>
        <v>16043.333329999999</v>
      </c>
      <c r="AQ20" s="291">
        <f t="shared" si="46"/>
        <v>16043.333329999999</v>
      </c>
      <c r="AR20" s="291">
        <f t="shared" si="46"/>
        <v>16043.333329999999</v>
      </c>
      <c r="AS20" s="291">
        <f t="shared" si="46"/>
        <v>24758.333330000001</v>
      </c>
      <c r="AT20" s="291">
        <f t="shared" si="46"/>
        <v>17258.333330000001</v>
      </c>
      <c r="AU20" s="291">
        <f t="shared" si="46"/>
        <v>17258.333330000001</v>
      </c>
      <c r="AV20" s="291">
        <f t="shared" si="46"/>
        <v>27673.333330000001</v>
      </c>
      <c r="AW20" s="291">
        <f t="shared" si="46"/>
        <v>18473.333330000001</v>
      </c>
      <c r="AX20" s="291">
        <f t="shared" si="46"/>
        <v>22855</v>
      </c>
      <c r="AY20" s="291">
        <f t="shared" si="46"/>
        <v>25060</v>
      </c>
      <c r="AZ20" s="292">
        <f t="shared" si="46"/>
        <v>33593.333330000001</v>
      </c>
      <c r="BA20" s="291">
        <f t="shared" si="46"/>
        <v>27708.333330000001</v>
      </c>
      <c r="BB20" s="291">
        <f t="shared" si="46"/>
        <v>34541.666669999999</v>
      </c>
      <c r="BC20" s="291">
        <f t="shared" si="46"/>
        <v>27202.820510000001</v>
      </c>
      <c r="BD20" s="291">
        <f t="shared" si="46"/>
        <v>27202.820510000001</v>
      </c>
      <c r="BE20" s="291">
        <f t="shared" si="46"/>
        <v>35897.307690000001</v>
      </c>
      <c r="BF20" s="291">
        <f t="shared" si="46"/>
        <v>30258.46154</v>
      </c>
      <c r="BG20" s="291">
        <f t="shared" si="46"/>
        <v>41291.794869999998</v>
      </c>
      <c r="BH20" s="291">
        <f t="shared" si="46"/>
        <v>33952.94872</v>
      </c>
      <c r="BI20" s="291">
        <f t="shared" si="46"/>
        <v>44347.435899999997</v>
      </c>
      <c r="BJ20" s="291">
        <f t="shared" si="46"/>
        <v>43680.769229999998</v>
      </c>
      <c r="BK20" s="291">
        <f t="shared" si="46"/>
        <v>40331.92308</v>
      </c>
      <c r="BL20" s="292">
        <f t="shared" si="46"/>
        <v>49026.410259999997</v>
      </c>
      <c r="BM20" s="282"/>
      <c r="BN20" s="161">
        <f>ROUND(SUM(BN16:BN19),5)</f>
        <v>46575</v>
      </c>
      <c r="BO20" s="167">
        <f>ROUND(IF($BN$8=0, 0, BN20/$BN$8),5)</f>
        <v>0.15054999999999999</v>
      </c>
      <c r="BP20" s="161">
        <f t="shared" ref="BP20:CI20" si="47">ROUND(SUM(BP16:BP19),5)</f>
        <v>23965</v>
      </c>
      <c r="BQ20" s="161">
        <f t="shared" si="47"/>
        <v>8670</v>
      </c>
      <c r="BR20" s="161">
        <f t="shared" si="47"/>
        <v>6970</v>
      </c>
      <c r="BS20" s="161">
        <f t="shared" si="47"/>
        <v>6970</v>
      </c>
      <c r="BT20" s="161">
        <f t="shared" si="47"/>
        <v>6875</v>
      </c>
      <c r="BU20" s="161">
        <f t="shared" si="47"/>
        <v>6097.1428599999999</v>
      </c>
      <c r="BV20" s="161">
        <f t="shared" si="47"/>
        <v>5319.2857100000001</v>
      </c>
      <c r="BW20" s="161">
        <f t="shared" si="47"/>
        <v>4636.42857</v>
      </c>
      <c r="BX20" s="161">
        <f t="shared" si="47"/>
        <v>4636.42857</v>
      </c>
      <c r="BY20" s="161">
        <f t="shared" si="47"/>
        <v>4636.42857</v>
      </c>
      <c r="BZ20" s="161">
        <f t="shared" si="47"/>
        <v>13169.7619</v>
      </c>
      <c r="CA20" s="161">
        <f t="shared" si="47"/>
        <v>14203.095240000001</v>
      </c>
      <c r="CB20" s="161">
        <f t="shared" si="47"/>
        <v>15236.42857</v>
      </c>
      <c r="CC20" s="161">
        <f t="shared" si="47"/>
        <v>7736.42857</v>
      </c>
      <c r="CD20" s="161">
        <f t="shared" si="47"/>
        <v>7736.42857</v>
      </c>
      <c r="CE20" s="161">
        <f t="shared" si="47"/>
        <v>11936.42857</v>
      </c>
      <c r="CF20" s="161">
        <f t="shared" si="47"/>
        <v>16479.28571</v>
      </c>
      <c r="CG20" s="161">
        <f t="shared" si="47"/>
        <v>23952.14286</v>
      </c>
      <c r="CH20" s="161">
        <f t="shared" si="47"/>
        <v>25525</v>
      </c>
      <c r="CI20" s="161">
        <f t="shared" si="47"/>
        <v>26755</v>
      </c>
      <c r="CJ20" s="161"/>
      <c r="CK20" s="161"/>
      <c r="CL20" s="161">
        <f t="shared" ref="CL20:CQ20" si="48">SUM(CL17:CL19)</f>
        <v>46575</v>
      </c>
      <c r="CM20" s="167">
        <f t="shared" si="48"/>
        <v>0.46264486387939935</v>
      </c>
      <c r="CN20" s="167">
        <f t="shared" si="48"/>
        <v>0.12672143917074918</v>
      </c>
      <c r="CO20" s="167">
        <f t="shared" si="48"/>
        <v>8.1418469402203819E-2</v>
      </c>
      <c r="CP20" s="167">
        <f t="shared" si="48"/>
        <v>6.7310734224217905E-2</v>
      </c>
      <c r="CQ20" s="167">
        <f t="shared" si="48"/>
        <v>0.15054000000000001</v>
      </c>
    </row>
    <row r="21" spans="1:95" ht="28.5" customHeight="1">
      <c r="A21" s="9" t="s">
        <v>32</v>
      </c>
      <c r="B21" s="9"/>
      <c r="C21" s="15"/>
      <c r="D21" s="15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8"/>
      <c r="Q21" s="241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8"/>
      <c r="AC21" s="241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8"/>
      <c r="AO21" s="241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8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8"/>
      <c r="BM21" s="281"/>
      <c r="BN21" s="16"/>
      <c r="BO21" s="19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9"/>
      <c r="CN21" s="19"/>
      <c r="CO21" s="19"/>
      <c r="CP21" s="19"/>
      <c r="CQ21" s="19"/>
    </row>
    <row r="22" spans="1:95" ht="15.75" customHeight="1">
      <c r="A22" s="9"/>
      <c r="B22" s="9" t="s">
        <v>24</v>
      </c>
      <c r="C22" s="15">
        <v>484711.16</v>
      </c>
      <c r="D22" s="21">
        <v>0.15001999999999999</v>
      </c>
      <c r="E22" s="22">
        <f>HR!D30</f>
        <v>3444</v>
      </c>
      <c r="F22" s="22">
        <f>HR!E30</f>
        <v>3490.0636137796801</v>
      </c>
      <c r="G22" s="22">
        <f>HR!F30</f>
        <v>3540.1862473291039</v>
      </c>
      <c r="H22" s="22">
        <f>HR!G30</f>
        <v>3614.5715363540971</v>
      </c>
      <c r="I22" s="22">
        <f>HR!H30</f>
        <v>3675.0936715760636</v>
      </c>
      <c r="J22" s="22">
        <f>HR!I30</f>
        <v>3740.9375937998243</v>
      </c>
      <c r="K22" s="22">
        <f>HR!J30</f>
        <v>3800.7744754053083</v>
      </c>
      <c r="L22" s="22">
        <f>HR!K30</f>
        <v>3865.4642740553072</v>
      </c>
      <c r="M22" s="22">
        <f>HR!L30</f>
        <v>3935.3907589468813</v>
      </c>
      <c r="N22" s="22">
        <f>HR!M30</f>
        <v>3996.8726533561999</v>
      </c>
      <c r="O22" s="22">
        <f>HR!N30</f>
        <v>4062.6850476671325</v>
      </c>
      <c r="P22" s="228">
        <f>HR!O30</f>
        <v>4133.111496289036</v>
      </c>
      <c r="Q22" s="241">
        <f>HR!P30</f>
        <v>4208.7557365082539</v>
      </c>
      <c r="R22" s="22">
        <f>HR!Q30</f>
        <v>4289.9654463080906</v>
      </c>
      <c r="S22" s="22">
        <f>HR!R30</f>
        <v>4377.1059343406678</v>
      </c>
      <c r="T22" s="22">
        <f>HR!S30</f>
        <v>4518.9463393911938</v>
      </c>
      <c r="U22" s="22">
        <f>HR!T30</f>
        <v>4758.585336061511</v>
      </c>
      <c r="V22" s="22">
        <f>HR!U30</f>
        <v>5012.3955903244569</v>
      </c>
      <c r="W22" s="22">
        <f>HR!V30</f>
        <v>5281.1464705288108</v>
      </c>
      <c r="X22" s="22">
        <f>HR!W30</f>
        <v>5565.6399682545562</v>
      </c>
      <c r="Y22" s="22">
        <f>HR!X30</f>
        <v>5866.711681665548</v>
      </c>
      <c r="Z22" s="22">
        <f>HR!Y30</f>
        <v>6185.2318349718607</v>
      </c>
      <c r="AA22" s="22">
        <f>HR!Z30</f>
        <v>6522.1063377907903</v>
      </c>
      <c r="AB22" s="228">
        <f>HR!AA30</f>
        <v>6878.2778884854324</v>
      </c>
      <c r="AC22" s="241">
        <f>HR!AB30</f>
        <v>6350.2082198588214</v>
      </c>
      <c r="AD22" s="22">
        <f>HR!AC30</f>
        <v>6706.176018557966</v>
      </c>
      <c r="AE22" s="22">
        <f>HR!AD30</f>
        <v>7083.1496927726585</v>
      </c>
      <c r="AF22" s="22">
        <f>HR!AE30</f>
        <v>7482.1828207669132</v>
      </c>
      <c r="AG22" s="22">
        <f>HR!AF30</f>
        <v>7904.3667251831303</v>
      </c>
      <c r="AH22" s="22">
        <f>HR!AG30</f>
        <v>8350.8315120821935</v>
      </c>
      <c r="AI22" s="22">
        <f>HR!AH30</f>
        <v>8822.7471915069291</v>
      </c>
      <c r="AJ22" s="22">
        <f>HR!AI30</f>
        <v>9321.324888336183</v>
      </c>
      <c r="AK22" s="22">
        <f>HR!AJ30</f>
        <v>9847.8181524738575</v>
      </c>
      <c r="AL22" s="22">
        <f>HR!AK30</f>
        <v>10403.524377664346</v>
      </c>
      <c r="AM22" s="22">
        <f>HR!AL30</f>
        <v>10989.786338441287</v>
      </c>
      <c r="AN22" s="228">
        <f>HR!AM30</f>
        <v>11607.993854900713</v>
      </c>
      <c r="AO22" s="241">
        <f>HR!AN30</f>
        <v>12259.585595141427</v>
      </c>
      <c r="AP22" s="22">
        <f>HR!AO30</f>
        <v>12946.051025335877</v>
      </c>
      <c r="AQ22" s="22">
        <f>HR!AP30</f>
        <v>13668.932517483971</v>
      </c>
      <c r="AR22" s="22">
        <f>HR!AQ30</f>
        <v>14429.827624962058</v>
      </c>
      <c r="AS22" s="22">
        <f>HR!AR30</f>
        <v>15230.391536010573</v>
      </c>
      <c r="AT22" s="22">
        <f>HR!AS30</f>
        <v>16072.339715309559</v>
      </c>
      <c r="AU22" s="22">
        <f>HR!AT30</f>
        <v>16957.450743773144</v>
      </c>
      <c r="AV22" s="22">
        <f>HR!AU30</f>
        <v>17887.569366655851</v>
      </c>
      <c r="AW22" s="22">
        <f>HR!AV30</f>
        <v>18864.60976000809</v>
      </c>
      <c r="AX22" s="22">
        <f>HR!AW30</f>
        <v>19890.55902544962</v>
      </c>
      <c r="AY22" s="22">
        <f>HR!AX30</f>
        <v>20967.480923151845</v>
      </c>
      <c r="AZ22" s="228">
        <f>HR!AY30</f>
        <v>22097.5198528375</v>
      </c>
      <c r="BA22" s="22">
        <f>HR!AZ30</f>
        <v>23282.905092523964</v>
      </c>
      <c r="BB22" s="22">
        <f>HR!BA30</f>
        <v>24525.955304659168</v>
      </c>
      <c r="BC22" s="22">
        <f>HR!BB30</f>
        <v>25829.083319232232</v>
      </c>
      <c r="BD22" s="22">
        <f>HR!BC30</f>
        <v>27194.801203389656</v>
      </c>
      <c r="BE22" s="22">
        <f>HR!BD30</f>
        <v>28625.725627057753</v>
      </c>
      <c r="BF22" s="22">
        <f>HR!BE30</f>
        <v>30124.583534068508</v>
      </c>
      <c r="BG22" s="22">
        <f>HR!BF30</f>
        <v>31694.218128314664</v>
      </c>
      <c r="BH22" s="22">
        <f>HR!BG30</f>
        <v>33337.595184525875</v>
      </c>
      <c r="BI22" s="22">
        <f>HR!BH30</f>
        <v>35057.809693367089</v>
      </c>
      <c r="BJ22" s="22">
        <f>HR!BI30</f>
        <v>36858.09285071773</v>
      </c>
      <c r="BK22" s="22">
        <f>HR!BJ30</f>
        <v>38741.819401200657</v>
      </c>
      <c r="BL22" s="228">
        <f>HR!BK30</f>
        <v>40712.515346298896</v>
      </c>
      <c r="BM22" s="281"/>
      <c r="BN22" s="16">
        <f t="shared" ref="BN22:BN26" si="49">SUM(E22:P22)</f>
        <v>45299.151368558632</v>
      </c>
      <c r="BO22" s="19">
        <f t="shared" ref="BO22:BO27" si="50">ROUND(IF($BN$8=0, 0, BN22/$BN$8),5)</f>
        <v>0.14641999999999999</v>
      </c>
      <c r="BP22" s="16">
        <f t="shared" ref="BP22:BP26" si="51">SUM(E22:G22)</f>
        <v>10474.249861108783</v>
      </c>
      <c r="BQ22" s="16">
        <f t="shared" ref="BQ22:BQ26" si="52">SUM(H22:J22)</f>
        <v>11030.602801729985</v>
      </c>
      <c r="BR22" s="16">
        <f t="shared" ref="BR22:BR26" si="53">SUM(K22:M22)</f>
        <v>11601.629508407497</v>
      </c>
      <c r="BS22" s="16">
        <f t="shared" ref="BS22:CI26" si="54">SUM(N22:P22)</f>
        <v>12192.669197312367</v>
      </c>
      <c r="BT22" s="16">
        <f t="shared" si="54"/>
        <v>12404.552280464422</v>
      </c>
      <c r="BU22" s="16">
        <f t="shared" si="54"/>
        <v>12631.832679105381</v>
      </c>
      <c r="BV22" s="16">
        <f t="shared" si="54"/>
        <v>12875.827117157012</v>
      </c>
      <c r="BW22" s="16">
        <f t="shared" si="54"/>
        <v>13186.017720039952</v>
      </c>
      <c r="BX22" s="16">
        <f t="shared" si="54"/>
        <v>13654.637609793372</v>
      </c>
      <c r="BY22" s="16">
        <f t="shared" si="54"/>
        <v>14289.927265777162</v>
      </c>
      <c r="BZ22" s="16">
        <f t="shared" si="54"/>
        <v>15052.127396914779</v>
      </c>
      <c r="CA22" s="16">
        <f t="shared" si="54"/>
        <v>15859.182029107824</v>
      </c>
      <c r="CB22" s="16">
        <f t="shared" si="54"/>
        <v>16713.498120448916</v>
      </c>
      <c r="CC22" s="16">
        <f t="shared" si="54"/>
        <v>17617.583484891962</v>
      </c>
      <c r="CD22" s="16">
        <f t="shared" si="54"/>
        <v>18574.049854428202</v>
      </c>
      <c r="CE22" s="16">
        <f t="shared" si="54"/>
        <v>19585.616061248082</v>
      </c>
      <c r="CF22" s="16">
        <f t="shared" si="54"/>
        <v>19750.592446135044</v>
      </c>
      <c r="CG22" s="16">
        <f t="shared" si="54"/>
        <v>19934.662126902222</v>
      </c>
      <c r="CH22" s="16">
        <f t="shared" si="54"/>
        <v>20139.533931189446</v>
      </c>
      <c r="CI22" s="16">
        <f t="shared" si="54"/>
        <v>21271.508532097538</v>
      </c>
      <c r="CJ22" s="16"/>
      <c r="CK22" s="16"/>
      <c r="CL22" s="16">
        <f t="shared" ref="CL22:CL26" si="55">SUM(BP22:BS22)</f>
        <v>45299.151368558632</v>
      </c>
      <c r="CM22" s="19">
        <f>BP22/BP$8</f>
        <v>0.20220562909374049</v>
      </c>
      <c r="CN22" s="19">
        <f t="shared" ref="CN22:CP26" si="56">BQ22/BQ$8</f>
        <v>0.16122420553127123</v>
      </c>
      <c r="CO22" s="19">
        <f t="shared" si="56"/>
        <v>0.13552179586025548</v>
      </c>
      <c r="CP22" s="19">
        <f t="shared" si="56"/>
        <v>0.11774713282985667</v>
      </c>
      <c r="CQ22" s="19">
        <f t="shared" ref="CQ22:CQ26" si="57">ROUND(IF($BN$8=0, 0, CL22/$BN$8),5)</f>
        <v>0.14641999999999999</v>
      </c>
    </row>
    <row r="23" spans="1:95">
      <c r="A23" s="9"/>
      <c r="B23" s="9" t="s">
        <v>33</v>
      </c>
      <c r="C23" s="15">
        <v>22461.57</v>
      </c>
      <c r="D23" s="21">
        <v>6.9499999999999996E-3</v>
      </c>
      <c r="E23" s="22">
        <f>Assumptions!I61</f>
        <v>690.83333333333337</v>
      </c>
      <c r="F23" s="22">
        <f>Assumptions!J61</f>
        <v>690.83333333333337</v>
      </c>
      <c r="G23" s="22">
        <f>Assumptions!K61</f>
        <v>690.83333333333337</v>
      </c>
      <c r="H23" s="22">
        <f>Assumptions!L61</f>
        <v>690.83333333333337</v>
      </c>
      <c r="I23" s="22">
        <f>Assumptions!M61</f>
        <v>690.83333333333337</v>
      </c>
      <c r="J23" s="22">
        <f>Assumptions!N61</f>
        <v>690.83333333333337</v>
      </c>
      <c r="K23" s="22">
        <f>Assumptions!O61</f>
        <v>690.83333333333337</v>
      </c>
      <c r="L23" s="22">
        <f>Assumptions!P61</f>
        <v>690.83333333333337</v>
      </c>
      <c r="M23" s="22">
        <f>Assumptions!Q61</f>
        <v>690.83333333333337</v>
      </c>
      <c r="N23" s="22">
        <f>Assumptions!R61</f>
        <v>690.83333333333337</v>
      </c>
      <c r="O23" s="22">
        <f>Assumptions!S61</f>
        <v>690.83333333333337</v>
      </c>
      <c r="P23" s="228">
        <f>Assumptions!T61</f>
        <v>690.83333333333337</v>
      </c>
      <c r="Q23" s="241">
        <f>Assumptions!U61</f>
        <v>690.83333333333337</v>
      </c>
      <c r="R23" s="22">
        <f>Assumptions!V61</f>
        <v>670</v>
      </c>
      <c r="S23" s="22">
        <f>Assumptions!W61</f>
        <v>670</v>
      </c>
      <c r="T23" s="22">
        <f>Assumptions!X61</f>
        <v>681.02665379399878</v>
      </c>
      <c r="U23" s="22">
        <f>Assumptions!Y61</f>
        <v>712.81007930483088</v>
      </c>
      <c r="V23" s="22">
        <f>Assumptions!Z61</f>
        <v>746.19623101481227</v>
      </c>
      <c r="W23" s="22">
        <f>Assumptions!AA61</f>
        <v>781.25975547963981</v>
      </c>
      <c r="X23" s="22">
        <f>Assumptions!AB61</f>
        <v>818.07801641758056</v>
      </c>
      <c r="Y23" s="22">
        <f>Assumptions!AC61</f>
        <v>856.73116691863163</v>
      </c>
      <c r="Z23" s="22">
        <f>Assumptions!AD61</f>
        <v>897.30222485951583</v>
      </c>
      <c r="AA23" s="22">
        <f>Assumptions!AE61</f>
        <v>939.87715185471529</v>
      </c>
      <c r="AB23" s="228">
        <f>Assumptions!AF61</f>
        <v>984.54493609090275</v>
      </c>
      <c r="AC23" s="241">
        <f>Assumptions!AG61</f>
        <v>850.82334297758746</v>
      </c>
      <c r="AD23" s="22">
        <f>Assumptions!AH61</f>
        <v>890.22642184093456</v>
      </c>
      <c r="AE23" s="22">
        <f>Assumptions!AI61</f>
        <v>931.58453309651077</v>
      </c>
      <c r="AF23" s="22">
        <f>Assumptions!AJ61</f>
        <v>974.98142510360458</v>
      </c>
      <c r="AG23" s="22">
        <f>Assumptions!AK61</f>
        <v>1020.5034362091287</v>
      </c>
      <c r="AH23" s="22">
        <f>Assumptions!AL61</f>
        <v>1068.2395675060964</v>
      </c>
      <c r="AI23" s="22">
        <f>Assumptions!AM61</f>
        <v>1118.2815621480793</v>
      </c>
      <c r="AJ23" s="22">
        <f>Assumptions!AN61</f>
        <v>1170.7239917559448</v>
      </c>
      <c r="AK23" s="22">
        <f>Assumptions!AO61</f>
        <v>1225.6643504538101</v>
      </c>
      <c r="AL23" s="22">
        <f>Assumptions!AP61</f>
        <v>1283.2031570693889</v>
      </c>
      <c r="AM23" s="22">
        <f>Assumptions!AQ61</f>
        <v>1343.4440660296689</v>
      </c>
      <c r="AN23" s="228">
        <f>Assumptions!AR61</f>
        <v>1406.4939874764102</v>
      </c>
      <c r="AO23" s="241">
        <f>Assumptions!AS61</f>
        <v>1491.7928151937299</v>
      </c>
      <c r="AP23" s="22">
        <f>Assumptions!AT61</f>
        <v>1560.7951743940173</v>
      </c>
      <c r="AQ23" s="22">
        <f>Assumptions!AU61</f>
        <v>1632.9481610019916</v>
      </c>
      <c r="AR23" s="22">
        <f>Assumptions!AV61</f>
        <v>1708.3731113857336</v>
      </c>
      <c r="AS23" s="22">
        <f>Assumptions!AW61</f>
        <v>1787.1953741448322</v>
      </c>
      <c r="AT23" s="22">
        <f>Assumptions!AX61</f>
        <v>1869.544495943012</v>
      </c>
      <c r="AU23" s="22">
        <f>Assumptions!AY61</f>
        <v>1955.5544198904377</v>
      </c>
      <c r="AV23" s="22">
        <f>Assumptions!AZ61</f>
        <v>2045.3636968863295</v>
      </c>
      <c r="AW23" s="22">
        <f>Assumptions!BA61</f>
        <v>2139.1157103141591</v>
      </c>
      <c r="AX23" s="22">
        <f>Assumptions!BB61</f>
        <v>2236.9589144634133</v>
      </c>
      <c r="AY23" s="22">
        <f>Assumptions!BC61</f>
        <v>2339.0470870340018</v>
      </c>
      <c r="AZ23" s="228">
        <f>Assumptions!BD61</f>
        <v>2445.5395960622072</v>
      </c>
      <c r="BA23" s="22">
        <f>Assumptions!BE61</f>
        <v>2589.7114100236795</v>
      </c>
      <c r="BB23" s="22">
        <f>Assumptions!BF61</f>
        <v>2705.5144808249925</v>
      </c>
      <c r="BC23" s="22">
        <f>Assumptions!BG61</f>
        <v>2826.236426469934</v>
      </c>
      <c r="BD23" s="22">
        <f>Assumptions!BH61</f>
        <v>2952.0619450294921</v>
      </c>
      <c r="BE23" s="22">
        <f>Assumptions!BI61</f>
        <v>3083.1828866819314</v>
      </c>
      <c r="BF23" s="22">
        <f>Assumptions!BJ61</f>
        <v>3219.7986134955936</v>
      </c>
      <c r="BG23" s="22">
        <f>Assumptions!BK61</f>
        <v>3362.1163756529854</v>
      </c>
      <c r="BH23" s="22">
        <f>Assumptions!BL61</f>
        <v>3510.3517043818965</v>
      </c>
      <c r="BI23" s="22">
        <f>Assumptions!BM61</f>
        <v>3664.7288218624813</v>
      </c>
      <c r="BJ23" s="22">
        <f>Assumptions!BN61</f>
        <v>3825.481068386016</v>
      </c>
      <c r="BK23" s="22">
        <f>Assumptions!BO61</f>
        <v>3992.8513470514908</v>
      </c>
      <c r="BL23" s="228">
        <f>Assumptions!BP61</f>
        <v>4167.0925863005323</v>
      </c>
      <c r="BM23" s="281"/>
      <c r="BN23" s="16">
        <f t="shared" si="49"/>
        <v>8289.9999999999982</v>
      </c>
      <c r="BO23" s="19">
        <f t="shared" si="50"/>
        <v>2.6800000000000001E-2</v>
      </c>
      <c r="BP23" s="16">
        <f t="shared" si="51"/>
        <v>2072.5</v>
      </c>
      <c r="BQ23" s="16">
        <f t="shared" si="52"/>
        <v>2072.5</v>
      </c>
      <c r="BR23" s="16">
        <f t="shared" si="53"/>
        <v>2072.5</v>
      </c>
      <c r="BS23" s="16">
        <f t="shared" si="54"/>
        <v>2072.5</v>
      </c>
      <c r="BT23" s="16">
        <f t="shared" si="54"/>
        <v>2072.5</v>
      </c>
      <c r="BU23" s="16">
        <f t="shared" si="54"/>
        <v>2051.666666666667</v>
      </c>
      <c r="BV23" s="16">
        <f t="shared" si="54"/>
        <v>2030.8333333333335</v>
      </c>
      <c r="BW23" s="16">
        <f t="shared" si="54"/>
        <v>2021.0266537939988</v>
      </c>
      <c r="BX23" s="16">
        <f t="shared" si="54"/>
        <v>2063.8367330988294</v>
      </c>
      <c r="BY23" s="16">
        <f t="shared" si="54"/>
        <v>2140.0329641136418</v>
      </c>
      <c r="BZ23" s="16">
        <f t="shared" si="54"/>
        <v>2240.2660657992828</v>
      </c>
      <c r="CA23" s="16">
        <f t="shared" si="54"/>
        <v>2345.5340029120325</v>
      </c>
      <c r="CB23" s="16">
        <f t="shared" si="54"/>
        <v>2456.0689388158521</v>
      </c>
      <c r="CC23" s="16">
        <f t="shared" si="54"/>
        <v>2572.111408195728</v>
      </c>
      <c r="CD23" s="16">
        <f t="shared" si="54"/>
        <v>2693.9105436328628</v>
      </c>
      <c r="CE23" s="16">
        <f t="shared" si="54"/>
        <v>2821.7243128051341</v>
      </c>
      <c r="CF23" s="16">
        <f t="shared" si="54"/>
        <v>2775.2454309232053</v>
      </c>
      <c r="CG23" s="16">
        <f t="shared" si="54"/>
        <v>2725.5947009094248</v>
      </c>
      <c r="CH23" s="16">
        <f t="shared" si="54"/>
        <v>2672.6342979150327</v>
      </c>
      <c r="CI23" s="16">
        <f t="shared" si="54"/>
        <v>2796.7923800410499</v>
      </c>
      <c r="CJ23" s="16"/>
      <c r="CK23" s="16"/>
      <c r="CL23" s="16">
        <f t="shared" si="55"/>
        <v>8290</v>
      </c>
      <c r="CM23" s="19">
        <f t="shared" ref="CM23:CM26" si="58">BP23/BP$8</f>
        <v>4.0009659102443362E-2</v>
      </c>
      <c r="CN23" s="19">
        <f t="shared" si="56"/>
        <v>3.0291831912500303E-2</v>
      </c>
      <c r="CO23" s="19">
        <f t="shared" si="56"/>
        <v>2.4209437279206228E-2</v>
      </c>
      <c r="CP23" s="19">
        <f t="shared" si="56"/>
        <v>2.0014561933958626E-2</v>
      </c>
      <c r="CQ23" s="19">
        <f t="shared" si="57"/>
        <v>2.6800000000000001E-2</v>
      </c>
    </row>
    <row r="24" spans="1:95">
      <c r="A24" s="9"/>
      <c r="B24" s="74" t="s">
        <v>122</v>
      </c>
      <c r="C24" s="15">
        <v>16217.400000000001</v>
      </c>
      <c r="D24" s="21">
        <v>5.0200000000000002E-3</v>
      </c>
      <c r="E24" s="22">
        <f>Assumptions!I71</f>
        <v>125</v>
      </c>
      <c r="F24" s="22">
        <f>Assumptions!J71</f>
        <v>125</v>
      </c>
      <c r="G24" s="22">
        <f>Assumptions!K71</f>
        <v>125</v>
      </c>
      <c r="H24" s="22">
        <f>Assumptions!L71</f>
        <v>125</v>
      </c>
      <c r="I24" s="22">
        <f>Assumptions!M71</f>
        <v>125</v>
      </c>
      <c r="J24" s="22">
        <f>Assumptions!N71</f>
        <v>125</v>
      </c>
      <c r="K24" s="22">
        <f>Assumptions!O71</f>
        <v>125</v>
      </c>
      <c r="L24" s="22">
        <f>Assumptions!P71</f>
        <v>125</v>
      </c>
      <c r="M24" s="22">
        <f>Assumptions!Q71</f>
        <v>125</v>
      </c>
      <c r="N24" s="22">
        <f>Assumptions!R71</f>
        <v>125</v>
      </c>
      <c r="O24" s="22">
        <f>Assumptions!S71</f>
        <v>125</v>
      </c>
      <c r="P24" s="228">
        <f>Assumptions!T71</f>
        <v>125</v>
      </c>
      <c r="Q24" s="241">
        <f>Assumptions!U71</f>
        <v>140</v>
      </c>
      <c r="R24" s="22">
        <f>Assumptions!V71</f>
        <v>140</v>
      </c>
      <c r="S24" s="22">
        <f>Assumptions!W71</f>
        <v>140</v>
      </c>
      <c r="T24" s="22">
        <f>Assumptions!X71</f>
        <v>194.47496128079999</v>
      </c>
      <c r="U24" s="22">
        <f>Assumptions!Y71</f>
        <v>298.8299557584981</v>
      </c>
      <c r="V24" s="22">
        <f>Assumptions!Z71</f>
        <v>311.96607594562732</v>
      </c>
      <c r="W24" s="22">
        <f>Assumptions!AA71</f>
        <v>325.7341065525502</v>
      </c>
      <c r="X24" s="22">
        <f>Assumptions!AB71</f>
        <v>340.15972657812506</v>
      </c>
      <c r="Y24" s="22">
        <f>Assumptions!AC71</f>
        <v>355.26941785733305</v>
      </c>
      <c r="Z24" s="22">
        <f>Assumptions!AD71</f>
        <v>371.09049275429248</v>
      </c>
      <c r="AA24" s="22">
        <f>Assumptions!AE71</f>
        <v>387.65112401292157</v>
      </c>
      <c r="AB24" s="228">
        <f>Assumptions!AF71</f>
        <v>404.98037690417766</v>
      </c>
      <c r="AC24" s="241">
        <f>Assumptions!AG71</f>
        <v>195.47488693973648</v>
      </c>
      <c r="AD24" s="22">
        <f>Assumptions!AH71</f>
        <v>390.13785863776405</v>
      </c>
      <c r="AE24" s="22">
        <f>Assumptions!AI71</f>
        <v>406.26546444858093</v>
      </c>
      <c r="AF24" s="22">
        <f>Assumptions!AJ71</f>
        <v>423.12778762117256</v>
      </c>
      <c r="AG24" s="22">
        <f>Assumptions!AK71</f>
        <v>440.75137319816452</v>
      </c>
      <c r="AH24" s="22">
        <f>Assumptions!AL71</f>
        <v>459.16355089262055</v>
      </c>
      <c r="AI24" s="22">
        <f>Assumptions!AM71</f>
        <v>478.39247942197557</v>
      </c>
      <c r="AJ24" s="22">
        <f>Assumptions!AN71</f>
        <v>498.46719456777936</v>
      </c>
      <c r="AK24" s="22">
        <f>Assumptions!AO71</f>
        <v>519.4176610525044</v>
      </c>
      <c r="AL24" s="22">
        <f>Assumptions!AP71</f>
        <v>541.27482831279531</v>
      </c>
      <c r="AM24" s="22">
        <f>Assumptions!AQ71</f>
        <v>564.07069023619124</v>
      </c>
      <c r="AN24" s="228">
        <f>Assumptions!AR71</f>
        <v>587.83834891651634</v>
      </c>
      <c r="AO24" s="241">
        <f>Assumptions!AS71</f>
        <v>357.5351647835613</v>
      </c>
      <c r="AP24" s="22">
        <f>Assumptions!AT71</f>
        <v>698.42741695214568</v>
      </c>
      <c r="AQ24" s="22">
        <f>Assumptions!AU71</f>
        <v>725.32120237225786</v>
      </c>
      <c r="AR24" s="22">
        <f>Assumptions!AV71</f>
        <v>753.33169285683698</v>
      </c>
      <c r="AS24" s="22">
        <f>Assumptions!AW71</f>
        <v>782.49863092346664</v>
      </c>
      <c r="AT24" s="22">
        <f>Assumptions!AX71</f>
        <v>812.86333588295747</v>
      </c>
      <c r="AU24" s="22">
        <f>Assumptions!AY71</f>
        <v>844.46879634833897</v>
      </c>
      <c r="AV24" s="22">
        <f>Assumptions!AZ71</f>
        <v>877.35976683287504</v>
      </c>
      <c r="AW24" s="22">
        <f>Assumptions!BA71</f>
        <v>911.58286841386314</v>
      </c>
      <c r="AX24" s="22">
        <f>Assumptions!BB71</f>
        <v>947.1866934362148</v>
      </c>
      <c r="AY24" s="22">
        <f>Assumptions!BC71</f>
        <v>984.22191422880496</v>
      </c>
      <c r="AZ24" s="228">
        <f>Assumptions!BD71</f>
        <v>1022.7413958071287</v>
      </c>
      <c r="BA24" s="22">
        <f>Assumptions!BE71</f>
        <v>652.354530908475</v>
      </c>
      <c r="BB24" s="22">
        <f>Assumptions!BF71</f>
        <v>1224.4562687477926</v>
      </c>
      <c r="BC24" s="22">
        <f>Assumptions!BG71</f>
        <v>1267.7694232560916</v>
      </c>
      <c r="BD24" s="22">
        <f>Assumptions!BH71</f>
        <v>1312.802617835674</v>
      </c>
      <c r="BE24" s="22">
        <f>Assumptions!BI71</f>
        <v>1359.621509595363</v>
      </c>
      <c r="BF24" s="22">
        <f>Assumptions!BJ71</f>
        <v>1408.2947073049377</v>
      </c>
      <c r="BG24" s="22">
        <f>Assumptions!BK71</f>
        <v>1458.8939116888876</v>
      </c>
      <c r="BH24" s="22">
        <f>Assumptions!BL71</f>
        <v>1511.4940597322347</v>
      </c>
      <c r="BI24" s="22">
        <f>Assumptions!BM71</f>
        <v>1566.173473057936</v>
      </c>
      <c r="BJ24" s="22">
        <f>Assumptions!BN71</f>
        <v>1623.0140104535044</v>
      </c>
      <c r="BK24" s="22">
        <f>Assumptions!BO71</f>
        <v>1682.1012246436651</v>
      </c>
      <c r="BL24" s="228">
        <f>Assumptions!BP71</f>
        <v>1743.5245234269612</v>
      </c>
      <c r="BM24" s="281"/>
      <c r="BN24" s="16">
        <f t="shared" si="49"/>
        <v>1500</v>
      </c>
      <c r="BO24" s="19">
        <f t="shared" si="50"/>
        <v>4.8500000000000001E-3</v>
      </c>
      <c r="BP24" s="16">
        <f t="shared" ref="BP24" si="59">SUM(E24:G24)</f>
        <v>375</v>
      </c>
      <c r="BQ24" s="16">
        <f t="shared" ref="BQ24" si="60">SUM(H24:J24)</f>
        <v>375</v>
      </c>
      <c r="BR24" s="16">
        <f t="shared" ref="BR24" si="61">SUM(K24:M24)</f>
        <v>375</v>
      </c>
      <c r="BS24" s="16">
        <f t="shared" ref="BS24:CI24" si="62">SUM(N24:P24)</f>
        <v>375</v>
      </c>
      <c r="BT24" s="16">
        <f t="shared" si="62"/>
        <v>390</v>
      </c>
      <c r="BU24" s="16">
        <f t="shared" si="62"/>
        <v>405</v>
      </c>
      <c r="BV24" s="16">
        <f t="shared" si="62"/>
        <v>420</v>
      </c>
      <c r="BW24" s="16">
        <f t="shared" si="62"/>
        <v>474.47496128080002</v>
      </c>
      <c r="BX24" s="16">
        <f t="shared" si="62"/>
        <v>633.30491703929806</v>
      </c>
      <c r="BY24" s="16">
        <f t="shared" si="62"/>
        <v>805.27099298492544</v>
      </c>
      <c r="BZ24" s="16">
        <f t="shared" si="62"/>
        <v>936.53013825667563</v>
      </c>
      <c r="CA24" s="16">
        <f t="shared" si="62"/>
        <v>977.85990907630264</v>
      </c>
      <c r="CB24" s="16">
        <f t="shared" si="62"/>
        <v>1021.1632509880083</v>
      </c>
      <c r="CC24" s="16">
        <f t="shared" si="62"/>
        <v>1066.5196371897505</v>
      </c>
      <c r="CD24" s="16">
        <f t="shared" si="62"/>
        <v>1114.0110346245472</v>
      </c>
      <c r="CE24" s="16">
        <f t="shared" si="62"/>
        <v>1163.7219936713918</v>
      </c>
      <c r="CF24" s="16">
        <f t="shared" si="62"/>
        <v>988.10638785683568</v>
      </c>
      <c r="CG24" s="16">
        <f t="shared" si="62"/>
        <v>990.59312248167817</v>
      </c>
      <c r="CH24" s="16">
        <f t="shared" si="62"/>
        <v>991.87821002608143</v>
      </c>
      <c r="CI24" s="16">
        <f t="shared" si="62"/>
        <v>1219.5311107075174</v>
      </c>
      <c r="CJ24" s="16"/>
      <c r="CK24" s="16"/>
      <c r="CL24" s="16">
        <f t="shared" si="55"/>
        <v>1500</v>
      </c>
      <c r="CM24" s="19">
        <f t="shared" si="58"/>
        <v>7.2393834322877007E-3</v>
      </c>
      <c r="CN24" s="19">
        <f t="shared" si="56"/>
        <v>5.4810311060012615E-3</v>
      </c>
      <c r="CO24" s="19">
        <f t="shared" si="56"/>
        <v>4.3804771916537205E-3</v>
      </c>
      <c r="CP24" s="19">
        <f t="shared" si="56"/>
        <v>3.6214527021638044E-3</v>
      </c>
      <c r="CQ24" s="19">
        <f t="shared" si="57"/>
        <v>4.8500000000000001E-3</v>
      </c>
    </row>
    <row r="25" spans="1:95" hidden="1">
      <c r="A25" s="9"/>
      <c r="B25" s="9" t="s">
        <v>34</v>
      </c>
      <c r="C25" s="15">
        <v>258568.95</v>
      </c>
      <c r="D25" s="21">
        <v>8.0030000000000004E-2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8"/>
      <c r="Q25" s="241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8"/>
      <c r="AC25" s="241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8"/>
      <c r="AO25" s="241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8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8"/>
      <c r="BM25" s="281"/>
      <c r="BN25" s="16">
        <f t="shared" si="49"/>
        <v>0</v>
      </c>
      <c r="BO25" s="19">
        <f t="shared" si="50"/>
        <v>0</v>
      </c>
      <c r="BP25" s="16">
        <f t="shared" si="51"/>
        <v>0</v>
      </c>
      <c r="BQ25" s="16">
        <f t="shared" si="52"/>
        <v>0</v>
      </c>
      <c r="BR25" s="16">
        <f t="shared" si="53"/>
        <v>0</v>
      </c>
      <c r="BS25" s="16">
        <f t="shared" si="54"/>
        <v>0</v>
      </c>
      <c r="BT25" s="16">
        <f t="shared" si="54"/>
        <v>0</v>
      </c>
      <c r="BU25" s="16">
        <f t="shared" si="54"/>
        <v>0</v>
      </c>
      <c r="BV25" s="16">
        <f t="shared" si="54"/>
        <v>0</v>
      </c>
      <c r="BW25" s="16">
        <f t="shared" si="54"/>
        <v>0</v>
      </c>
      <c r="BX25" s="16">
        <f t="shared" si="54"/>
        <v>0</v>
      </c>
      <c r="BY25" s="16">
        <f t="shared" si="54"/>
        <v>0</v>
      </c>
      <c r="BZ25" s="16">
        <f t="shared" si="54"/>
        <v>0</v>
      </c>
      <c r="CA25" s="16">
        <f t="shared" si="54"/>
        <v>0</v>
      </c>
      <c r="CB25" s="16">
        <f t="shared" si="54"/>
        <v>0</v>
      </c>
      <c r="CC25" s="16">
        <f t="shared" si="54"/>
        <v>0</v>
      </c>
      <c r="CD25" s="16">
        <f t="shared" si="54"/>
        <v>0</v>
      </c>
      <c r="CE25" s="16">
        <f t="shared" si="54"/>
        <v>0</v>
      </c>
      <c r="CF25" s="16">
        <f t="shared" si="54"/>
        <v>0</v>
      </c>
      <c r="CG25" s="16">
        <f t="shared" si="54"/>
        <v>0</v>
      </c>
      <c r="CH25" s="16">
        <f t="shared" si="54"/>
        <v>0</v>
      </c>
      <c r="CI25" s="16">
        <f t="shared" si="54"/>
        <v>0</v>
      </c>
      <c r="CJ25" s="16"/>
      <c r="CK25" s="16"/>
      <c r="CL25" s="16">
        <f t="shared" si="55"/>
        <v>0</v>
      </c>
      <c r="CM25" s="19">
        <f t="shared" si="58"/>
        <v>0</v>
      </c>
      <c r="CN25" s="19">
        <f t="shared" si="56"/>
        <v>0</v>
      </c>
      <c r="CO25" s="19">
        <f t="shared" si="56"/>
        <v>0</v>
      </c>
      <c r="CP25" s="19">
        <f t="shared" si="56"/>
        <v>0</v>
      </c>
      <c r="CQ25" s="19">
        <f t="shared" si="57"/>
        <v>0</v>
      </c>
    </row>
    <row r="26" spans="1:95">
      <c r="A26" s="9"/>
      <c r="B26" s="9" t="s">
        <v>269</v>
      </c>
      <c r="C26" s="15">
        <v>32612.199999999997</v>
      </c>
      <c r="D26" s="21">
        <v>1.009E-2</v>
      </c>
      <c r="E26" s="22">
        <f>Assumptions!I93</f>
        <v>2429.36</v>
      </c>
      <c r="F26" s="22">
        <f>Assumptions!J93</f>
        <v>2537.951728</v>
      </c>
      <c r="G26" s="22">
        <f>Assumptions!K93</f>
        <v>2652.7022062561282</v>
      </c>
      <c r="H26" s="22">
        <f>Assumptions!L93</f>
        <v>2773.9611458804343</v>
      </c>
      <c r="I26" s="22">
        <f>Assumptions!M93</f>
        <v>2902.0941902039849</v>
      </c>
      <c r="J26" s="22">
        <f>Assumptions!N93</f>
        <v>3037.4833865089754</v>
      </c>
      <c r="K26" s="22">
        <f>Assumptions!O93</f>
        <v>3180.5276638779314</v>
      </c>
      <c r="L26" s="22">
        <f>Assumptions!P93</f>
        <v>3331.6433175264306</v>
      </c>
      <c r="M26" s="22">
        <f>Assumptions!Q93</f>
        <v>3491.2645000601397</v>
      </c>
      <c r="N26" s="22">
        <f>Assumptions!R93</f>
        <v>3659.8437201759371</v>
      </c>
      <c r="O26" s="22">
        <f>Assumptions!S93</f>
        <v>3837.8523494101241</v>
      </c>
      <c r="P26" s="228">
        <f>Assumptions!T93</f>
        <v>4025.7811376243076</v>
      </c>
      <c r="Q26" s="241">
        <f>Assumptions!U93</f>
        <v>4224.7843303366853</v>
      </c>
      <c r="R26" s="22">
        <f>Assumptions!V93</f>
        <v>4435.446288323933</v>
      </c>
      <c r="S26" s="22">
        <f>Assumptions!W93</f>
        <v>4658.3724082229919</v>
      </c>
      <c r="T26" s="22">
        <f>Assumptions!X93</f>
        <v>4894.1894255514426</v>
      </c>
      <c r="U26" s="22">
        <f>Assumptions!Y93</f>
        <v>5143.5457214572225</v>
      </c>
      <c r="V26" s="22">
        <f>Assumptions!Z93</f>
        <v>5407.1116357333021</v>
      </c>
      <c r="W26" s="22">
        <f>Assumptions!AA93</f>
        <v>5685.5797888515208</v>
      </c>
      <c r="X26" s="22">
        <f>Assumptions!AB93</f>
        <v>5979.6654159846139</v>
      </c>
      <c r="Y26" s="22">
        <f>Assumptions!AC93</f>
        <v>6290.1067161950805</v>
      </c>
      <c r="Z26" s="22">
        <f>Assumptions!AD93</f>
        <v>6617.6652201726947</v>
      </c>
      <c r="AA26" s="22">
        <f>Assumptions!AE93</f>
        <v>6963.1261800978718</v>
      </c>
      <c r="AB26" s="228">
        <f>Assumptions!AF93</f>
        <v>7327.29898539443</v>
      </c>
      <c r="AC26" s="241">
        <f>Assumptions!AG93</f>
        <v>7711.8645864749924</v>
      </c>
      <c r="AD26" s="22">
        <f>Assumptions!AH93</f>
        <v>8117.7260472422076</v>
      </c>
      <c r="AE26" s="22">
        <f>Assumptions!AI93</f>
        <v>8545.8086980335102</v>
      </c>
      <c r="AF26" s="22">
        <f>Assumptions!AJ93</f>
        <v>8997.0603359743254</v>
      </c>
      <c r="AG26" s="22">
        <f>Assumptions!AK93</f>
        <v>9472.4514880194965</v>
      </c>
      <c r="AH26" s="22">
        <f>Assumptions!AL93</f>
        <v>9972.9757444518018</v>
      </c>
      <c r="AI26" s="22">
        <f>Assumptions!AM93</f>
        <v>10499.650170616143</v>
      </c>
      <c r="AJ26" s="22">
        <f>Assumptions!AN93</f>
        <v>11053.515804630433</v>
      </c>
      <c r="AK26" s="22">
        <f>Assumptions!AO93</f>
        <v>11635.638248729098</v>
      </c>
      <c r="AL26" s="22">
        <f>Assumptions!AP93</f>
        <v>12247.108361763951</v>
      </c>
      <c r="AM26" s="22">
        <f>Assumptions!AQ93</f>
        <v>12889.043060210493</v>
      </c>
      <c r="AN26" s="228">
        <f>Assumptions!AR93</f>
        <v>13562.586234807846</v>
      </c>
      <c r="AO26" s="241">
        <f>Assumptions!AS93</f>
        <v>14268.909789699592</v>
      </c>
      <c r="AP26" s="22">
        <f>Assumptions!AT93</f>
        <v>15009.214810643771</v>
      </c>
      <c r="AQ26" s="22">
        <f>Assumptions!AU93</f>
        <v>15784.732868526178</v>
      </c>
      <c r="AR26" s="22">
        <f>Assumptions!AV93</f>
        <v>16596.727464046166</v>
      </c>
      <c r="AS26" s="22">
        <f>Assumptions!AW93</f>
        <v>17446.495619052133</v>
      </c>
      <c r="AT26" s="22">
        <f>Assumptions!AX93</f>
        <v>18335.369619589481</v>
      </c>
      <c r="AU26" s="22">
        <f>Assumptions!AY93</f>
        <v>19264.718915291825</v>
      </c>
      <c r="AV26" s="22">
        <f>Assumptions!AZ93</f>
        <v>20235.952179302189</v>
      </c>
      <c r="AW26" s="22">
        <f>Assumptions!BA93</f>
        <v>21250.519532459304</v>
      </c>
      <c r="AX26" s="22">
        <f>Assumptions!BB93</f>
        <v>22309.914935031531</v>
      </c>
      <c r="AY26" s="22">
        <f>Assumptions!BC93</f>
        <v>23415.678748832084</v>
      </c>
      <c r="AZ26" s="228">
        <f>Assumptions!BD93</f>
        <v>24569.400472110381</v>
      </c>
      <c r="BA26" s="22">
        <f>Assumptions!BE93</f>
        <v>25772.721649190811</v>
      </c>
      <c r="BB26" s="22">
        <f>Assumptions!BF93</f>
        <v>27027.338956427673</v>
      </c>
      <c r="BC26" s="22">
        <f>Assumptions!BG93</f>
        <v>28335.007465668954</v>
      </c>
      <c r="BD26" s="22">
        <f>Assumptions!BH93</f>
        <v>29697.544086077032</v>
      </c>
      <c r="BE26" s="22">
        <f>Assumptions!BI93</f>
        <v>31116.831184846487</v>
      </c>
      <c r="BF26" s="22">
        <f>Assumptions!BJ93</f>
        <v>32594.820387092335</v>
      </c>
      <c r="BG26" s="22">
        <f>Assumptions!BK93</f>
        <v>34133.536554960956</v>
      </c>
      <c r="BH26" s="22">
        <f>Assumptions!BL93</f>
        <v>35735.08194584374</v>
      </c>
      <c r="BI26" s="22">
        <f>Assumptions!BM93</f>
        <v>37401.640549454467</v>
      </c>
      <c r="BJ26" s="22">
        <f>Assumptions!BN93</f>
        <v>39135.48260346819</v>
      </c>
      <c r="BK26" s="22">
        <f>Assumptions!BO93</f>
        <v>40938.969287413798</v>
      </c>
      <c r="BL26" s="228">
        <f>Assumptions!BP93</f>
        <v>42814.557594567406</v>
      </c>
      <c r="BM26" s="281"/>
      <c r="BN26" s="16">
        <f t="shared" si="49"/>
        <v>37860.46534552439</v>
      </c>
      <c r="BO26" s="19">
        <f t="shared" si="50"/>
        <v>0.12238</v>
      </c>
      <c r="BP26" s="16">
        <f t="shared" si="51"/>
        <v>7620.0139342561288</v>
      </c>
      <c r="BQ26" s="16">
        <f t="shared" si="52"/>
        <v>8713.5387225933937</v>
      </c>
      <c r="BR26" s="16">
        <f t="shared" si="53"/>
        <v>10003.435481464501</v>
      </c>
      <c r="BS26" s="16">
        <f t="shared" si="54"/>
        <v>11523.47720721037</v>
      </c>
      <c r="BT26" s="16">
        <f t="shared" si="54"/>
        <v>12088.417817371117</v>
      </c>
      <c r="BU26" s="16">
        <f t="shared" si="54"/>
        <v>12686.011756284926</v>
      </c>
      <c r="BV26" s="16">
        <f t="shared" si="54"/>
        <v>13318.603026883611</v>
      </c>
      <c r="BW26" s="16">
        <f t="shared" si="54"/>
        <v>13988.008122098367</v>
      </c>
      <c r="BX26" s="16">
        <f t="shared" si="54"/>
        <v>14696.107555231658</v>
      </c>
      <c r="BY26" s="16">
        <f t="shared" si="54"/>
        <v>15444.846782741966</v>
      </c>
      <c r="BZ26" s="16">
        <f t="shared" si="54"/>
        <v>16236.237146042045</v>
      </c>
      <c r="CA26" s="16">
        <f t="shared" si="54"/>
        <v>17072.356840569439</v>
      </c>
      <c r="CB26" s="16">
        <f t="shared" si="54"/>
        <v>17955.351921031215</v>
      </c>
      <c r="CC26" s="16">
        <f t="shared" si="54"/>
        <v>18887.43735235239</v>
      </c>
      <c r="CD26" s="16">
        <f t="shared" si="54"/>
        <v>19870.898116465647</v>
      </c>
      <c r="CE26" s="16">
        <f t="shared" si="54"/>
        <v>20908.090385664997</v>
      </c>
      <c r="CF26" s="16">
        <f t="shared" si="54"/>
        <v>22002.289751967295</v>
      </c>
      <c r="CG26" s="16">
        <f t="shared" si="54"/>
        <v>23156.889619111629</v>
      </c>
      <c r="CH26" s="16">
        <f t="shared" si="54"/>
        <v>24375.399331750712</v>
      </c>
      <c r="CI26" s="16">
        <f t="shared" si="54"/>
        <v>25660.595081250045</v>
      </c>
      <c r="CJ26" s="16"/>
      <c r="CK26" s="16"/>
      <c r="CL26" s="16">
        <f t="shared" si="55"/>
        <v>37860.465345524397</v>
      </c>
      <c r="CM26" s="19">
        <f t="shared" si="58"/>
        <v>0.14710454034521397</v>
      </c>
      <c r="CN26" s="19">
        <f t="shared" si="56"/>
        <v>0.12735780475168237</v>
      </c>
      <c r="CO26" s="19">
        <f t="shared" si="56"/>
        <v>0.11685285590595947</v>
      </c>
      <c r="CP26" s="19">
        <f t="shared" si="56"/>
        <v>0.11128460712100001</v>
      </c>
      <c r="CQ26" s="19">
        <f t="shared" si="57"/>
        <v>0.12238</v>
      </c>
    </row>
    <row r="27" spans="1:95" s="165" customFormat="1">
      <c r="A27" s="161" t="s">
        <v>35</v>
      </c>
      <c r="B27" s="161"/>
      <c r="C27" s="166">
        <v>862394.32</v>
      </c>
      <c r="D27" s="168">
        <v>0.26691999999999999</v>
      </c>
      <c r="E27" s="229">
        <f t="shared" ref="E27:AJ27" si="63">ROUND(SUM(E21:E26),5)</f>
        <v>6689.1933300000001</v>
      </c>
      <c r="F27" s="229">
        <f t="shared" si="63"/>
        <v>6843.8486800000001</v>
      </c>
      <c r="G27" s="229">
        <f t="shared" si="63"/>
        <v>7008.7217899999996</v>
      </c>
      <c r="H27" s="229">
        <f t="shared" si="63"/>
        <v>7204.3660200000004</v>
      </c>
      <c r="I27" s="229">
        <f t="shared" si="63"/>
        <v>7393.0212000000001</v>
      </c>
      <c r="J27" s="229">
        <f t="shared" si="63"/>
        <v>7594.2543100000003</v>
      </c>
      <c r="K27" s="229">
        <f t="shared" si="63"/>
        <v>7797.1354700000002</v>
      </c>
      <c r="L27" s="229">
        <f t="shared" si="63"/>
        <v>8012.94092</v>
      </c>
      <c r="M27" s="229">
        <f t="shared" si="63"/>
        <v>8242.4885900000008</v>
      </c>
      <c r="N27" s="229">
        <f t="shared" si="63"/>
        <v>8472.5497099999993</v>
      </c>
      <c r="O27" s="229">
        <f t="shared" si="63"/>
        <v>8716.3707300000005</v>
      </c>
      <c r="P27" s="230">
        <f t="shared" si="63"/>
        <v>8974.7259699999995</v>
      </c>
      <c r="Q27" s="242">
        <f t="shared" si="63"/>
        <v>9264.3734000000004</v>
      </c>
      <c r="R27" s="229">
        <f t="shared" si="63"/>
        <v>9535.4117299999998</v>
      </c>
      <c r="S27" s="229">
        <f t="shared" si="63"/>
        <v>9845.4783399999997</v>
      </c>
      <c r="T27" s="229">
        <f t="shared" si="63"/>
        <v>10288.63738</v>
      </c>
      <c r="U27" s="229">
        <f t="shared" si="63"/>
        <v>10913.77109</v>
      </c>
      <c r="V27" s="229">
        <f t="shared" si="63"/>
        <v>11477.669529999999</v>
      </c>
      <c r="W27" s="229">
        <f t="shared" si="63"/>
        <v>12073.72012</v>
      </c>
      <c r="X27" s="229">
        <f t="shared" si="63"/>
        <v>12703.54313</v>
      </c>
      <c r="Y27" s="229">
        <f t="shared" si="63"/>
        <v>13368.81898</v>
      </c>
      <c r="Z27" s="229">
        <f t="shared" si="63"/>
        <v>14071.289769999999</v>
      </c>
      <c r="AA27" s="229">
        <f t="shared" si="63"/>
        <v>14812.76079</v>
      </c>
      <c r="AB27" s="230">
        <f t="shared" si="63"/>
        <v>15595.10219</v>
      </c>
      <c r="AC27" s="242">
        <f t="shared" si="63"/>
        <v>15108.37104</v>
      </c>
      <c r="AD27" s="229">
        <f t="shared" si="63"/>
        <v>16104.26635</v>
      </c>
      <c r="AE27" s="229">
        <f t="shared" si="63"/>
        <v>16966.808389999998</v>
      </c>
      <c r="AF27" s="229">
        <f t="shared" si="63"/>
        <v>17877.352370000001</v>
      </c>
      <c r="AG27" s="229">
        <f t="shared" si="63"/>
        <v>18838.07302</v>
      </c>
      <c r="AH27" s="229">
        <f t="shared" si="63"/>
        <v>19851.210370000001</v>
      </c>
      <c r="AI27" s="229">
        <f t="shared" si="63"/>
        <v>20919.071400000001</v>
      </c>
      <c r="AJ27" s="229">
        <f t="shared" si="63"/>
        <v>22044.031879999999</v>
      </c>
      <c r="AK27" s="229">
        <f t="shared" ref="AK27:BL27" si="64">ROUND(SUM(AK21:AK26),5)</f>
        <v>23228.538410000001</v>
      </c>
      <c r="AL27" s="229">
        <f t="shared" si="64"/>
        <v>24475.110720000001</v>
      </c>
      <c r="AM27" s="229">
        <f t="shared" si="64"/>
        <v>25786.344150000001</v>
      </c>
      <c r="AN27" s="230">
        <f t="shared" si="64"/>
        <v>27164.91243</v>
      </c>
      <c r="AO27" s="242">
        <f t="shared" si="64"/>
        <v>28377.823359999999</v>
      </c>
      <c r="AP27" s="229">
        <f t="shared" si="64"/>
        <v>30214.488430000001</v>
      </c>
      <c r="AQ27" s="229">
        <f t="shared" si="64"/>
        <v>31811.93475</v>
      </c>
      <c r="AR27" s="229">
        <f t="shared" si="64"/>
        <v>33488.259890000001</v>
      </c>
      <c r="AS27" s="229">
        <f t="shared" si="64"/>
        <v>35246.581160000002</v>
      </c>
      <c r="AT27" s="229">
        <f t="shared" si="64"/>
        <v>37090.117169999998</v>
      </c>
      <c r="AU27" s="229">
        <f t="shared" si="64"/>
        <v>39022.192880000002</v>
      </c>
      <c r="AV27" s="229">
        <f t="shared" si="64"/>
        <v>41046.245009999999</v>
      </c>
      <c r="AW27" s="229">
        <f t="shared" si="64"/>
        <v>43165.827870000001</v>
      </c>
      <c r="AX27" s="229">
        <f t="shared" si="64"/>
        <v>45384.619570000003</v>
      </c>
      <c r="AY27" s="229">
        <f t="shared" si="64"/>
        <v>47706.428670000001</v>
      </c>
      <c r="AZ27" s="230">
        <f t="shared" si="64"/>
        <v>50135.20132</v>
      </c>
      <c r="BA27" s="229">
        <f t="shared" si="64"/>
        <v>52297.69268</v>
      </c>
      <c r="BB27" s="229">
        <f t="shared" si="64"/>
        <v>55483.265010000003</v>
      </c>
      <c r="BC27" s="229">
        <f t="shared" si="64"/>
        <v>58258.09663</v>
      </c>
      <c r="BD27" s="229">
        <f t="shared" si="64"/>
        <v>61157.209849999999</v>
      </c>
      <c r="BE27" s="229">
        <f t="shared" si="64"/>
        <v>64185.361210000003</v>
      </c>
      <c r="BF27" s="229">
        <f t="shared" si="64"/>
        <v>67347.497239999997</v>
      </c>
      <c r="BG27" s="229">
        <f t="shared" si="64"/>
        <v>70648.764970000004</v>
      </c>
      <c r="BH27" s="229">
        <f t="shared" si="64"/>
        <v>74094.522889999993</v>
      </c>
      <c r="BI27" s="229">
        <f t="shared" si="64"/>
        <v>77690.352540000007</v>
      </c>
      <c r="BJ27" s="229">
        <f t="shared" si="64"/>
        <v>81442.070529999997</v>
      </c>
      <c r="BK27" s="229">
        <f t="shared" si="64"/>
        <v>85355.741259999995</v>
      </c>
      <c r="BL27" s="230">
        <f t="shared" si="64"/>
        <v>89437.690050000005</v>
      </c>
      <c r="BM27" s="282"/>
      <c r="BN27" s="161">
        <f>ROUND(SUM(BN21:BN26),5)</f>
        <v>92949.616710000002</v>
      </c>
      <c r="BO27" s="167">
        <f t="shared" si="50"/>
        <v>0.30043999999999998</v>
      </c>
      <c r="BP27" s="161">
        <f t="shared" ref="BP27:CI27" si="65">ROUND(SUM(BP21:BP26),5)</f>
        <v>20541.763800000001</v>
      </c>
      <c r="BQ27" s="161">
        <f t="shared" si="65"/>
        <v>22191.641520000001</v>
      </c>
      <c r="BR27" s="161">
        <f t="shared" si="65"/>
        <v>24052.564989999999</v>
      </c>
      <c r="BS27" s="161">
        <f t="shared" si="65"/>
        <v>26163.646400000001</v>
      </c>
      <c r="BT27" s="161">
        <f t="shared" si="65"/>
        <v>26955.470099999999</v>
      </c>
      <c r="BU27" s="161">
        <f t="shared" si="65"/>
        <v>27774.5111</v>
      </c>
      <c r="BV27" s="161">
        <f t="shared" si="65"/>
        <v>28645.263480000001</v>
      </c>
      <c r="BW27" s="161">
        <f t="shared" si="65"/>
        <v>29669.527460000001</v>
      </c>
      <c r="BX27" s="161">
        <f t="shared" si="65"/>
        <v>31047.88682</v>
      </c>
      <c r="BY27" s="161">
        <f t="shared" si="65"/>
        <v>32680.078010000001</v>
      </c>
      <c r="BZ27" s="161">
        <f t="shared" si="65"/>
        <v>34465.160750000003</v>
      </c>
      <c r="CA27" s="161">
        <f t="shared" si="65"/>
        <v>36254.932780000003</v>
      </c>
      <c r="CB27" s="161">
        <f t="shared" si="65"/>
        <v>38146.08223</v>
      </c>
      <c r="CC27" s="161">
        <f t="shared" si="65"/>
        <v>40143.651879999998</v>
      </c>
      <c r="CD27" s="161">
        <f t="shared" si="65"/>
        <v>42252.869550000003</v>
      </c>
      <c r="CE27" s="161">
        <f t="shared" si="65"/>
        <v>44479.152750000001</v>
      </c>
      <c r="CF27" s="161">
        <f t="shared" si="65"/>
        <v>45516.234020000004</v>
      </c>
      <c r="CG27" s="161">
        <f t="shared" si="65"/>
        <v>46807.739569999998</v>
      </c>
      <c r="CH27" s="161">
        <f t="shared" si="65"/>
        <v>48179.445769999998</v>
      </c>
      <c r="CI27" s="161">
        <f t="shared" si="65"/>
        <v>50948.427100000001</v>
      </c>
      <c r="CJ27" s="161"/>
      <c r="CK27" s="161"/>
      <c r="CL27" s="161">
        <f>ROUND(SUM(CL21:CL26),5)</f>
        <v>92949.616710000002</v>
      </c>
      <c r="CM27" s="167">
        <f>SUM(CM22:CM26)</f>
        <v>0.39655921197368549</v>
      </c>
      <c r="CN27" s="167">
        <f>SUM(CN22:CN26)</f>
        <v>0.32435487330145518</v>
      </c>
      <c r="CO27" s="167">
        <f>SUM(CO22:CO26)</f>
        <v>0.28096456623707489</v>
      </c>
      <c r="CP27" s="167">
        <f>SUM(CP22:CP26)</f>
        <v>0.2526677545869791</v>
      </c>
      <c r="CQ27" s="167">
        <f>SUM(CQ22:CQ26)</f>
        <v>0.30044999999999999</v>
      </c>
    </row>
    <row r="28" spans="1:95" ht="32.25" customHeight="1">
      <c r="A28" s="9" t="s">
        <v>36</v>
      </c>
      <c r="B28" s="9"/>
      <c r="C28" s="15"/>
      <c r="D28" s="15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8"/>
      <c r="Q28" s="241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8"/>
      <c r="AC28" s="241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8"/>
      <c r="AO28" s="241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8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8"/>
      <c r="BM28" s="281"/>
      <c r="BN28" s="16"/>
      <c r="BO28" s="19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9"/>
      <c r="CN28" s="19"/>
      <c r="CO28" s="19"/>
      <c r="CP28" s="19"/>
      <c r="CQ28" s="19"/>
    </row>
    <row r="29" spans="1:95" ht="15" customHeight="1">
      <c r="A29" s="9"/>
      <c r="B29" s="9" t="s">
        <v>24</v>
      </c>
      <c r="C29" s="15"/>
      <c r="D29" s="21">
        <v>0</v>
      </c>
      <c r="E29" s="22">
        <f>HR!D42</f>
        <v>0</v>
      </c>
      <c r="F29" s="22">
        <f>HR!E42</f>
        <v>0</v>
      </c>
      <c r="G29" s="22">
        <f>HR!F42</f>
        <v>0</v>
      </c>
      <c r="H29" s="22">
        <f>HR!G42</f>
        <v>0</v>
      </c>
      <c r="I29" s="22">
        <f>HR!H42</f>
        <v>0</v>
      </c>
      <c r="J29" s="22">
        <f>HR!I42</f>
        <v>0</v>
      </c>
      <c r="K29" s="22">
        <f>HR!J42</f>
        <v>0</v>
      </c>
      <c r="L29" s="22">
        <f>HR!K42</f>
        <v>0</v>
      </c>
      <c r="M29" s="22">
        <f>HR!L42</f>
        <v>0</v>
      </c>
      <c r="N29" s="22">
        <f>HR!M42</f>
        <v>0</v>
      </c>
      <c r="O29" s="22">
        <f>HR!N42</f>
        <v>0</v>
      </c>
      <c r="P29" s="228">
        <f>HR!O42</f>
        <v>0</v>
      </c>
      <c r="Q29" s="241">
        <f>HR!P42</f>
        <v>0</v>
      </c>
      <c r="R29" s="22">
        <f>HR!Q42</f>
        <v>0</v>
      </c>
      <c r="S29" s="22">
        <f>HR!R42</f>
        <v>0</v>
      </c>
      <c r="T29" s="22">
        <f>HR!S42</f>
        <v>0</v>
      </c>
      <c r="U29" s="22">
        <f>HR!T42</f>
        <v>0</v>
      </c>
      <c r="V29" s="22">
        <f>HR!U42</f>
        <v>0</v>
      </c>
      <c r="W29" s="22">
        <f>HR!V42</f>
        <v>0</v>
      </c>
      <c r="X29" s="22">
        <f>HR!W42</f>
        <v>0</v>
      </c>
      <c r="Y29" s="22">
        <f>HR!X42</f>
        <v>9451</v>
      </c>
      <c r="Z29" s="22">
        <f>HR!Y42</f>
        <v>9451</v>
      </c>
      <c r="AA29" s="22">
        <f>HR!Z42</f>
        <v>9451</v>
      </c>
      <c r="AB29" s="228">
        <f>HR!AA42</f>
        <v>9451</v>
      </c>
      <c r="AC29" s="241">
        <f>HR!AB42</f>
        <v>11237</v>
      </c>
      <c r="AD29" s="22">
        <f>HR!AC42</f>
        <v>14404.666666666666</v>
      </c>
      <c r="AE29" s="22">
        <f>HR!AD42</f>
        <v>14404.666666666666</v>
      </c>
      <c r="AF29" s="22">
        <f>HR!AE42</f>
        <v>14404.666666666666</v>
      </c>
      <c r="AG29" s="22">
        <f>HR!AF42</f>
        <v>14404.666666666666</v>
      </c>
      <c r="AH29" s="22">
        <f>HR!AG42</f>
        <v>14404.666666666666</v>
      </c>
      <c r="AI29" s="22">
        <f>HR!AH42</f>
        <v>14404.666666666666</v>
      </c>
      <c r="AJ29" s="22">
        <f>HR!AI42</f>
        <v>14404.666666666666</v>
      </c>
      <c r="AK29" s="22">
        <f>HR!AJ42</f>
        <v>16406.666666666664</v>
      </c>
      <c r="AL29" s="22">
        <f>HR!AK42</f>
        <v>16573.333333333332</v>
      </c>
      <c r="AM29" s="22">
        <f>HR!AL42</f>
        <v>16587.222222222223</v>
      </c>
      <c r="AN29" s="228">
        <f>HR!AM42</f>
        <v>18373.379629629628</v>
      </c>
      <c r="AO29" s="241">
        <f>HR!AN42</f>
        <v>18373.476080246914</v>
      </c>
      <c r="AP29" s="22">
        <f>HR!AO42</f>
        <v>18373.484117798354</v>
      </c>
      <c r="AQ29" s="22">
        <f>HR!AP42</f>
        <v>18373.484787594305</v>
      </c>
      <c r="AR29" s="22">
        <f>HR!AQ42</f>
        <v>18373.484843410635</v>
      </c>
      <c r="AS29" s="22">
        <f>HR!AR42</f>
        <v>18373.484848061998</v>
      </c>
      <c r="AT29" s="22">
        <f>HR!AS42</f>
        <v>18373.484848449611</v>
      </c>
      <c r="AU29" s="22">
        <f>HR!AT42</f>
        <v>18373.484848481912</v>
      </c>
      <c r="AV29" s="22">
        <f>HR!AU42</f>
        <v>18373.484848484604</v>
      </c>
      <c r="AW29" s="22">
        <f>HR!AV42</f>
        <v>18373.484848484826</v>
      </c>
      <c r="AX29" s="22">
        <f>HR!AW42</f>
        <v>18373.484848484848</v>
      </c>
      <c r="AY29" s="22">
        <f>HR!AX42</f>
        <v>18373.484848484848</v>
      </c>
      <c r="AZ29" s="228">
        <f>HR!AY42</f>
        <v>18373.484848484848</v>
      </c>
      <c r="BA29" s="22">
        <f>HR!AZ42</f>
        <v>18373.484848484848</v>
      </c>
      <c r="BB29" s="22">
        <f>HR!BA42</f>
        <v>18373.484848484848</v>
      </c>
      <c r="BC29" s="22">
        <f>HR!BB42</f>
        <v>18373.484848484848</v>
      </c>
      <c r="BD29" s="22">
        <f>HR!BC42</f>
        <v>18373.484848484848</v>
      </c>
      <c r="BE29" s="22">
        <f>HR!BD42</f>
        <v>22891.636363636364</v>
      </c>
      <c r="BF29" s="22">
        <f>HR!BE42</f>
        <v>23449.717171717173</v>
      </c>
      <c r="BG29" s="22">
        <f>HR!BF42</f>
        <v>23526.526936026938</v>
      </c>
      <c r="BH29" s="22">
        <f>HR!BG42</f>
        <v>23537.978254769921</v>
      </c>
      <c r="BI29" s="22">
        <f>HR!BH42</f>
        <v>23539.774282173588</v>
      </c>
      <c r="BJ29" s="22">
        <f>HR!BI42</f>
        <v>23540.064242930854</v>
      </c>
      <c r="BK29" s="22">
        <f>HR!BJ42</f>
        <v>23540.111788295115</v>
      </c>
      <c r="BL29" s="228">
        <f>HR!BK42</f>
        <v>23540.119647403444</v>
      </c>
      <c r="BM29" s="281"/>
      <c r="BN29" s="16">
        <f t="shared" ref="BN29:BN36" si="66">SUM(E29:P29)</f>
        <v>0</v>
      </c>
      <c r="BO29" s="19">
        <f t="shared" ref="BO29:BO38" si="67">ROUND(IF($BN$8=0, 0, BN29/$BN$8),5)</f>
        <v>0</v>
      </c>
      <c r="BP29" s="16">
        <f t="shared" ref="BP29:BP36" si="68">SUM(E29:G29)</f>
        <v>0</v>
      </c>
      <c r="BQ29" s="16">
        <f t="shared" ref="BQ29:BQ36" si="69">SUM(H29:J29)</f>
        <v>0</v>
      </c>
      <c r="BR29" s="16">
        <f t="shared" ref="BR29:BR36" si="70">SUM(K29:M29)</f>
        <v>0</v>
      </c>
      <c r="BS29" s="16">
        <f t="shared" ref="BS29:CI36" si="71">SUM(N29:P29)</f>
        <v>0</v>
      </c>
      <c r="BT29" s="16">
        <f t="shared" si="71"/>
        <v>0</v>
      </c>
      <c r="BU29" s="16">
        <f t="shared" si="71"/>
        <v>0</v>
      </c>
      <c r="BV29" s="16">
        <f t="shared" si="71"/>
        <v>0</v>
      </c>
      <c r="BW29" s="16">
        <f t="shared" si="71"/>
        <v>0</v>
      </c>
      <c r="BX29" s="16">
        <f t="shared" si="71"/>
        <v>0</v>
      </c>
      <c r="BY29" s="16">
        <f t="shared" si="71"/>
        <v>0</v>
      </c>
      <c r="BZ29" s="16">
        <f t="shared" si="71"/>
        <v>0</v>
      </c>
      <c r="CA29" s="16">
        <f t="shared" si="71"/>
        <v>0</v>
      </c>
      <c r="CB29" s="16">
        <f t="shared" si="71"/>
        <v>9451</v>
      </c>
      <c r="CC29" s="16">
        <f t="shared" si="71"/>
        <v>18902</v>
      </c>
      <c r="CD29" s="16">
        <f t="shared" si="71"/>
        <v>28353</v>
      </c>
      <c r="CE29" s="16">
        <f t="shared" si="71"/>
        <v>28353</v>
      </c>
      <c r="CF29" s="16">
        <f t="shared" si="71"/>
        <v>30139</v>
      </c>
      <c r="CG29" s="16">
        <f t="shared" si="71"/>
        <v>35092.666666666664</v>
      </c>
      <c r="CH29" s="16">
        <f t="shared" si="71"/>
        <v>40046.333333333328</v>
      </c>
      <c r="CI29" s="16">
        <f t="shared" si="71"/>
        <v>43214</v>
      </c>
      <c r="CJ29" s="16"/>
      <c r="CK29" s="16"/>
      <c r="CL29" s="16">
        <f t="shared" ref="CL29:CL36" si="72">SUM(BP29:BS29)</f>
        <v>0</v>
      </c>
      <c r="CM29" s="19">
        <f>BP29/BP$8</f>
        <v>0</v>
      </c>
      <c r="CN29" s="19">
        <f t="shared" ref="CN29:CP36" si="73">BQ29/BQ$8</f>
        <v>0</v>
      </c>
      <c r="CO29" s="19">
        <f t="shared" si="73"/>
        <v>0</v>
      </c>
      <c r="CP29" s="19">
        <f t="shared" si="73"/>
        <v>0</v>
      </c>
      <c r="CQ29" s="19">
        <f t="shared" ref="CQ29:CQ36" si="74">ROUND(IF($BN$8=0, 0, CL29/$BN$8),5)</f>
        <v>0</v>
      </c>
    </row>
    <row r="30" spans="1:95" ht="12" customHeight="1">
      <c r="A30" s="9"/>
      <c r="B30" s="9" t="s">
        <v>37</v>
      </c>
      <c r="C30" s="15">
        <v>3789.43</v>
      </c>
      <c r="D30" s="21">
        <v>1.17E-3</v>
      </c>
      <c r="E30" s="22">
        <f>Assumptions!I96</f>
        <v>250</v>
      </c>
      <c r="F30" s="22">
        <f>Assumptions!J96</f>
        <v>250</v>
      </c>
      <c r="G30" s="22">
        <f>Assumptions!K96</f>
        <v>250</v>
      </c>
      <c r="H30" s="22">
        <f>Assumptions!L96</f>
        <v>250</v>
      </c>
      <c r="I30" s="22">
        <f>Assumptions!M96</f>
        <v>250</v>
      </c>
      <c r="J30" s="22">
        <f>Assumptions!N96</f>
        <v>250</v>
      </c>
      <c r="K30" s="22">
        <f>Assumptions!O96</f>
        <v>250</v>
      </c>
      <c r="L30" s="22">
        <f>Assumptions!P96</f>
        <v>250</v>
      </c>
      <c r="M30" s="22">
        <f>Assumptions!Q96</f>
        <v>250</v>
      </c>
      <c r="N30" s="22">
        <f>Assumptions!R96</f>
        <v>250</v>
      </c>
      <c r="O30" s="22">
        <f>Assumptions!S96</f>
        <v>250</v>
      </c>
      <c r="P30" s="228">
        <f>Assumptions!T96</f>
        <v>250</v>
      </c>
      <c r="Q30" s="241">
        <f>Assumptions!U96</f>
        <v>250</v>
      </c>
      <c r="R30" s="22">
        <f>Assumptions!V96</f>
        <v>250</v>
      </c>
      <c r="S30" s="22">
        <f>Assumptions!W96</f>
        <v>250</v>
      </c>
      <c r="T30" s="22">
        <f>Assumptions!X96</f>
        <v>250.82288461149247</v>
      </c>
      <c r="U30" s="22">
        <f>Assumptions!Y96</f>
        <v>253.19478203767397</v>
      </c>
      <c r="V30" s="22">
        <f>Assumptions!Z96</f>
        <v>255.68628589662779</v>
      </c>
      <c r="W30" s="22">
        <f>Assumptions!AA96</f>
        <v>258.30296682683877</v>
      </c>
      <c r="X30" s="22">
        <f>Assumptions!AB96</f>
        <v>261.05059824011795</v>
      </c>
      <c r="Y30" s="22">
        <f>Assumptions!AC96</f>
        <v>263.93516171034565</v>
      </c>
      <c r="Z30" s="22">
        <f>Assumptions!AD96</f>
        <v>266.9628526014564</v>
      </c>
      <c r="AA30" s="22">
        <f>Assumptions!AE96</f>
        <v>270.1400859593071</v>
      </c>
      <c r="AB30" s="228">
        <f>Assumptions!AF96</f>
        <v>273.47350269335095</v>
      </c>
      <c r="AC30" s="241">
        <f>Assumptions!AG96</f>
        <v>276.97436757939573</v>
      </c>
      <c r="AD30" s="22">
        <f>Assumptions!AH96</f>
        <v>250</v>
      </c>
      <c r="AE30" s="22">
        <f>Assumptions!AI96</f>
        <v>250</v>
      </c>
      <c r="AF30" s="22">
        <f>Assumptions!AJ96</f>
        <v>250</v>
      </c>
      <c r="AG30" s="22">
        <f>Assumptions!AK96</f>
        <v>250.82288461149247</v>
      </c>
      <c r="AH30" s="22">
        <f>Assumptions!AL96</f>
        <v>253.19478203767397</v>
      </c>
      <c r="AI30" s="22">
        <f>Assumptions!AM96</f>
        <v>255.68628589662779</v>
      </c>
      <c r="AJ30" s="22">
        <f>Assumptions!AN96</f>
        <v>258.30296682683877</v>
      </c>
      <c r="AK30" s="22">
        <f>Assumptions!AO96</f>
        <v>261.05059824011795</v>
      </c>
      <c r="AL30" s="22">
        <f>Assumptions!AP96</f>
        <v>263.93516171034565</v>
      </c>
      <c r="AM30" s="22">
        <f>Assumptions!AQ96</f>
        <v>266.9628526014564</v>
      </c>
      <c r="AN30" s="228">
        <f>Assumptions!AR96</f>
        <v>270.1400859593071</v>
      </c>
      <c r="AO30" s="241">
        <f>Assumptions!AS96</f>
        <v>323.47350269335095</v>
      </c>
      <c r="AP30" s="22">
        <f>Assumptions!AT96</f>
        <v>311.57949406351662</v>
      </c>
      <c r="AQ30" s="22">
        <f>Assumptions!AU96</f>
        <v>314.52002233690069</v>
      </c>
      <c r="AR30" s="22">
        <f>Assumptions!AV96</f>
        <v>317.60644855000339</v>
      </c>
      <c r="AS30" s="22">
        <f>Assumptions!AW96</f>
        <v>320.8450225803835</v>
      </c>
      <c r="AT30" s="22">
        <f>Assumptions!AX96</f>
        <v>324.24218758825845</v>
      </c>
      <c r="AU30" s="22">
        <f>Assumptions!AY96</f>
        <v>327.80458544624111</v>
      </c>
      <c r="AV30" s="22">
        <f>Assumptions!AZ96</f>
        <v>331.53906265832944</v>
      </c>
      <c r="AW30" s="22">
        <f>Assumptions!BA96</f>
        <v>335.45267680817011</v>
      </c>
      <c r="AX30" s="22">
        <f>Assumptions!BB96</f>
        <v>339.55270357666751</v>
      </c>
      <c r="AY30" s="22">
        <f>Assumptions!BC96</f>
        <v>343.84664436887488</v>
      </c>
      <c r="AZ30" s="228">
        <f>Assumptions!BD96</f>
        <v>348.3422345897913</v>
      </c>
      <c r="BA30" s="22">
        <f>Assumptions!BE96</f>
        <v>378.04745260820482</v>
      </c>
      <c r="BB30" s="22">
        <f>Assumptions!BF96</f>
        <v>382.97052944707332</v>
      </c>
      <c r="BC30" s="22">
        <f>Assumptions!BG96</f>
        <v>438.11995923813959</v>
      </c>
      <c r="BD30" s="22">
        <f>Assumptions!BH96</f>
        <v>443.50451047754069</v>
      </c>
      <c r="BE30" s="22">
        <f>Assumptions!BI96</f>
        <v>449.13323811811841</v>
      </c>
      <c r="BF30" s="22">
        <f>Assumptions!BJ96</f>
        <v>455.01549653297644</v>
      </c>
      <c r="BG30" s="22">
        <f>Assumptions!BK96</f>
        <v>461.16095338358696</v>
      </c>
      <c r="BH30" s="22">
        <f>Assumptions!BL96</f>
        <v>467.57960442443959</v>
      </c>
      <c r="BI30" s="22">
        <f>Assumptions!BM96</f>
        <v>474.28178927487926</v>
      </c>
      <c r="BJ30" s="22">
        <f>Assumptions!BN96</f>
        <v>481.27820818740383</v>
      </c>
      <c r="BK30" s="22">
        <f>Assumptions!BO96</f>
        <v>538.57993984033328</v>
      </c>
      <c r="BL30" s="228">
        <f>Assumptions!BP96</f>
        <v>571.19846018142198</v>
      </c>
      <c r="BM30" s="281"/>
      <c r="BN30" s="16">
        <f t="shared" si="66"/>
        <v>3000</v>
      </c>
      <c r="BO30" s="19">
        <f t="shared" si="67"/>
        <v>9.7000000000000003E-3</v>
      </c>
      <c r="BP30" s="16">
        <f t="shared" si="68"/>
        <v>750</v>
      </c>
      <c r="BQ30" s="16">
        <f t="shared" si="69"/>
        <v>750</v>
      </c>
      <c r="BR30" s="16">
        <f t="shared" si="70"/>
        <v>750</v>
      </c>
      <c r="BS30" s="16">
        <f t="shared" si="71"/>
        <v>750</v>
      </c>
      <c r="BT30" s="16">
        <f t="shared" si="71"/>
        <v>750</v>
      </c>
      <c r="BU30" s="16">
        <f t="shared" si="71"/>
        <v>750</v>
      </c>
      <c r="BV30" s="16">
        <f t="shared" si="71"/>
        <v>750</v>
      </c>
      <c r="BW30" s="16">
        <f t="shared" si="71"/>
        <v>750.82288461149244</v>
      </c>
      <c r="BX30" s="16">
        <f t="shared" si="71"/>
        <v>754.01766664916636</v>
      </c>
      <c r="BY30" s="16">
        <f t="shared" si="71"/>
        <v>759.70395254579421</v>
      </c>
      <c r="BZ30" s="16">
        <f t="shared" si="71"/>
        <v>767.18403476114054</v>
      </c>
      <c r="CA30" s="16">
        <f t="shared" si="71"/>
        <v>775.03985096358451</v>
      </c>
      <c r="CB30" s="16">
        <f t="shared" si="71"/>
        <v>783.28872677730237</v>
      </c>
      <c r="CC30" s="16">
        <f t="shared" si="71"/>
        <v>791.94861255191995</v>
      </c>
      <c r="CD30" s="16">
        <f t="shared" si="71"/>
        <v>801.03810027110922</v>
      </c>
      <c r="CE30" s="16">
        <f t="shared" si="71"/>
        <v>810.57644125411446</v>
      </c>
      <c r="CF30" s="16">
        <f t="shared" si="71"/>
        <v>820.58795623205378</v>
      </c>
      <c r="CG30" s="16">
        <f t="shared" si="71"/>
        <v>800.44787027274674</v>
      </c>
      <c r="CH30" s="16">
        <f t="shared" si="71"/>
        <v>776.97436757939568</v>
      </c>
      <c r="CI30" s="16">
        <f t="shared" si="71"/>
        <v>750</v>
      </c>
      <c r="CJ30" s="16"/>
      <c r="CK30" s="16"/>
      <c r="CL30" s="16">
        <f t="shared" si="72"/>
        <v>3000</v>
      </c>
      <c r="CM30" s="19">
        <f t="shared" ref="CM30:CM38" si="75">BP30/BP$8</f>
        <v>1.4478766864575401E-2</v>
      </c>
      <c r="CN30" s="19">
        <f t="shared" si="73"/>
        <v>1.0962062212002523E-2</v>
      </c>
      <c r="CO30" s="19">
        <f t="shared" si="73"/>
        <v>8.760954383307441E-3</v>
      </c>
      <c r="CP30" s="19">
        <f t="shared" si="73"/>
        <v>7.2429054043276087E-3</v>
      </c>
      <c r="CQ30" s="19">
        <f t="shared" si="74"/>
        <v>9.7000000000000003E-3</v>
      </c>
    </row>
    <row r="31" spans="1:95">
      <c r="A31" s="9"/>
      <c r="B31" s="9" t="s">
        <v>38</v>
      </c>
      <c r="C31" s="15">
        <v>28272.18</v>
      </c>
      <c r="D31" s="21">
        <v>8.7500000000000008E-3</v>
      </c>
      <c r="E31" s="22">
        <v>240</v>
      </c>
      <c r="F31" s="22">
        <f>Assumptions!J97</f>
        <v>195</v>
      </c>
      <c r="G31" s="22">
        <f>Assumptions!K97</f>
        <v>195</v>
      </c>
      <c r="H31" s="22">
        <f>Assumptions!L97</f>
        <v>210</v>
      </c>
      <c r="I31" s="22">
        <f>Assumptions!M97</f>
        <v>210</v>
      </c>
      <c r="J31" s="22">
        <f>Assumptions!N97</f>
        <v>210</v>
      </c>
      <c r="K31" s="22">
        <f>Assumptions!O97</f>
        <v>210</v>
      </c>
      <c r="L31" s="22">
        <f>Assumptions!P97</f>
        <v>210</v>
      </c>
      <c r="M31" s="22">
        <f>Assumptions!Q97</f>
        <v>210</v>
      </c>
      <c r="N31" s="22">
        <f>Assumptions!R97</f>
        <v>210</v>
      </c>
      <c r="O31" s="22">
        <f>Assumptions!S97</f>
        <v>210</v>
      </c>
      <c r="P31" s="228">
        <f>Assumptions!T97</f>
        <v>210</v>
      </c>
      <c r="Q31" s="241">
        <v>240</v>
      </c>
      <c r="R31" s="22">
        <f>Assumptions!V97</f>
        <v>165</v>
      </c>
      <c r="S31" s="22">
        <f>Assumptions!W97</f>
        <v>165</v>
      </c>
      <c r="T31" s="22">
        <f>Assumptions!X97</f>
        <v>165.24686538344775</v>
      </c>
      <c r="U31" s="22">
        <f>Assumptions!Y97</f>
        <v>165.95843461130218</v>
      </c>
      <c r="V31" s="22">
        <f>Assumptions!Z97</f>
        <v>166.70588576898834</v>
      </c>
      <c r="W31" s="22">
        <f>Assumptions!AA97</f>
        <v>167.49089004805165</v>
      </c>
      <c r="X31" s="22">
        <f>Assumptions!AB97</f>
        <v>168.3151794720354</v>
      </c>
      <c r="Y31" s="22">
        <f>Assumptions!AC97</f>
        <v>169.1805485131037</v>
      </c>
      <c r="Z31" s="22">
        <f>Assumptions!AD97</f>
        <v>170.08885578043692</v>
      </c>
      <c r="AA31" s="22">
        <f>Assumptions!AE97</f>
        <v>171.04202578779214</v>
      </c>
      <c r="AB31" s="228">
        <f>Assumptions!AF97</f>
        <v>172.04205080800529</v>
      </c>
      <c r="AC31" s="241">
        <v>240</v>
      </c>
      <c r="AD31" s="22">
        <f>Assumptions!AH97</f>
        <v>229.35600670107021</v>
      </c>
      <c r="AE31" s="22">
        <f>Assumptions!AI97</f>
        <v>230.28193456500102</v>
      </c>
      <c r="AF31" s="22">
        <f>Assumptions!AJ97</f>
        <v>231.25350677411507</v>
      </c>
      <c r="AG31" s="22">
        <f>Assumptions!AK97</f>
        <v>232.27265627647753</v>
      </c>
      <c r="AH31" s="22">
        <f>Assumptions!AL97</f>
        <v>233.34137563387236</v>
      </c>
      <c r="AI31" s="22">
        <f>Assumptions!AM97</f>
        <v>234.46171879749883</v>
      </c>
      <c r="AJ31" s="22">
        <f>Assumptions!AN97</f>
        <v>250.63580304245104</v>
      </c>
      <c r="AK31" s="22">
        <f>Assumptions!AO97</f>
        <v>251.86581107300029</v>
      </c>
      <c r="AL31" s="22">
        <f>Assumptions!AP97</f>
        <v>253.15399331066249</v>
      </c>
      <c r="AM31" s="22">
        <f>Assumptions!AQ97</f>
        <v>254.50267037693743</v>
      </c>
      <c r="AN31" s="228">
        <f>Assumptions!AR97</f>
        <v>255.91423578246147</v>
      </c>
      <c r="AO31" s="241">
        <v>240</v>
      </c>
      <c r="AP31" s="22">
        <f>Assumptions!AT97</f>
        <v>273.93598777144189</v>
      </c>
      <c r="AQ31" s="22">
        <f>Assumptions!AU97</f>
        <v>275.55135314326219</v>
      </c>
      <c r="AR31" s="22">
        <f>Assumptions!AV97</f>
        <v>277.23997143543551</v>
      </c>
      <c r="AS31" s="22">
        <f>Assumptions!AW97</f>
        <v>294.00464895989296</v>
      </c>
      <c r="AT31" s="22">
        <f>Assumptions!AX97</f>
        <v>295.8482860150761</v>
      </c>
      <c r="AU31" s="22">
        <f>Assumptions!AY97</f>
        <v>297.77388132733188</v>
      </c>
      <c r="AV31" s="22">
        <f>Assumptions!AZ97</f>
        <v>314.78453678246376</v>
      </c>
      <c r="AW31" s="22">
        <f>Assumptions!BA97</f>
        <v>316.88346245622114</v>
      </c>
      <c r="AX31" s="22">
        <f>Assumptions!BB97</f>
        <v>334.07398195209998</v>
      </c>
      <c r="AY31" s="22">
        <f>Assumptions!BC97</f>
        <v>336.35953805442659</v>
      </c>
      <c r="AZ31" s="228">
        <f>Assumptions!BD97</f>
        <v>338.74369870431178</v>
      </c>
      <c r="BA31" s="22">
        <v>240</v>
      </c>
      <c r="BB31" s="22">
        <f>Assumptions!BF97</f>
        <v>358.82276936841708</v>
      </c>
      <c r="BC31" s="22">
        <f>Assumptions!BG97</f>
        <v>376.52549949479635</v>
      </c>
      <c r="BD31" s="22">
        <f>Assumptions!BH97</f>
        <v>379.34248871627904</v>
      </c>
      <c r="BE31" s="22">
        <f>Assumptions!BI97</f>
        <v>397.27803218610978</v>
      </c>
      <c r="BF31" s="22">
        <f>Assumptions!BJ97</f>
        <v>415.3365932341768</v>
      </c>
      <c r="BG31" s="22">
        <f>Assumptions!BK97</f>
        <v>418.52281178993934</v>
      </c>
      <c r="BH31" s="22">
        <f>Assumptions!BL97</f>
        <v>436.84151317939256</v>
      </c>
      <c r="BI31" s="22">
        <f>Assumptions!BM97</f>
        <v>455.29771730209222</v>
      </c>
      <c r="BJ31" s="22">
        <f>Assumptions!BN97</f>
        <v>458.89664819441015</v>
      </c>
      <c r="BK31" s="22">
        <f>Assumptions!BO97</f>
        <v>477.64374398542822</v>
      </c>
      <c r="BL31" s="228">
        <f>Assumptions!BP97</f>
        <v>496.54466725219783</v>
      </c>
      <c r="BM31" s="281"/>
      <c r="BN31" s="16">
        <f t="shared" si="66"/>
        <v>2520</v>
      </c>
      <c r="BO31" s="19">
        <f t="shared" si="67"/>
        <v>8.1499999999999993E-3</v>
      </c>
      <c r="BP31" s="16">
        <f t="shared" si="68"/>
        <v>630</v>
      </c>
      <c r="BQ31" s="16">
        <f t="shared" si="69"/>
        <v>630</v>
      </c>
      <c r="BR31" s="16">
        <f t="shared" si="70"/>
        <v>630</v>
      </c>
      <c r="BS31" s="16">
        <f t="shared" si="71"/>
        <v>630</v>
      </c>
      <c r="BT31" s="16">
        <f t="shared" si="71"/>
        <v>660</v>
      </c>
      <c r="BU31" s="16">
        <f t="shared" si="71"/>
        <v>615</v>
      </c>
      <c r="BV31" s="16">
        <f t="shared" si="71"/>
        <v>570</v>
      </c>
      <c r="BW31" s="16">
        <f t="shared" si="71"/>
        <v>495.24686538344775</v>
      </c>
      <c r="BX31" s="16">
        <f t="shared" si="71"/>
        <v>496.20529999474991</v>
      </c>
      <c r="BY31" s="16">
        <f t="shared" si="71"/>
        <v>497.91118576373822</v>
      </c>
      <c r="BZ31" s="16">
        <f t="shared" si="71"/>
        <v>500.15521042834217</v>
      </c>
      <c r="CA31" s="16">
        <f t="shared" si="71"/>
        <v>502.51195528907544</v>
      </c>
      <c r="CB31" s="16">
        <f t="shared" si="71"/>
        <v>504.98661803319072</v>
      </c>
      <c r="CC31" s="16">
        <f t="shared" si="71"/>
        <v>507.58458376557599</v>
      </c>
      <c r="CD31" s="16">
        <f t="shared" si="71"/>
        <v>510.31143008133279</v>
      </c>
      <c r="CE31" s="16">
        <f t="shared" si="71"/>
        <v>513.17293237623426</v>
      </c>
      <c r="CF31" s="16">
        <f t="shared" si="71"/>
        <v>583.08407659579746</v>
      </c>
      <c r="CG31" s="16">
        <f t="shared" si="71"/>
        <v>641.39805750907544</v>
      </c>
      <c r="CH31" s="16">
        <f t="shared" si="71"/>
        <v>699.63794126607127</v>
      </c>
      <c r="CI31" s="16">
        <f t="shared" si="71"/>
        <v>690.89144804018633</v>
      </c>
      <c r="CJ31" s="16"/>
      <c r="CK31" s="16"/>
      <c r="CL31" s="16">
        <f t="shared" si="72"/>
        <v>2520</v>
      </c>
      <c r="CM31" s="19">
        <f t="shared" si="75"/>
        <v>1.2162164166243338E-2</v>
      </c>
      <c r="CN31" s="19">
        <f t="shared" si="73"/>
        <v>9.208132258082119E-3</v>
      </c>
      <c r="CO31" s="19">
        <f t="shared" si="73"/>
        <v>7.35920168197825E-3</v>
      </c>
      <c r="CP31" s="19">
        <f t="shared" si="73"/>
        <v>6.0840405396351913E-3</v>
      </c>
      <c r="CQ31" s="19">
        <f t="shared" si="74"/>
        <v>8.1499999999999993E-3</v>
      </c>
    </row>
    <row r="32" spans="1:95">
      <c r="A32" s="9"/>
      <c r="B32" s="9" t="s">
        <v>39</v>
      </c>
      <c r="C32" s="15">
        <v>15762.91</v>
      </c>
      <c r="D32" s="21">
        <v>4.8799999999999998E-3</v>
      </c>
      <c r="E32" s="22">
        <f>Assumptions!$G$100+((E8*0.00665))</f>
        <v>2625.3359999999998</v>
      </c>
      <c r="F32" s="22">
        <f>Assumptions!$G$100+((F8*0.00665))</f>
        <v>2634.5558531509391</v>
      </c>
      <c r="G32" s="22">
        <f>Assumptions!$G$100+((G8*0.00665))</f>
        <v>2644.578090087301</v>
      </c>
      <c r="H32" s="22">
        <f>Assumptions!$G$100+((H8*0.00665))</f>
        <v>2659.2433829069387</v>
      </c>
      <c r="I32" s="22">
        <f>Assumptions!$G$100+((I8*0.00665))</f>
        <v>2671.3099053114488</v>
      </c>
      <c r="J32" s="22">
        <f>Assumptions!$G$100+((J8*0.00665))</f>
        <v>2684.4249725817667</v>
      </c>
      <c r="K32" s="22">
        <f>Assumptions!$G$100+((K8*0.00665))</f>
        <v>2696.4383860045973</v>
      </c>
      <c r="L32" s="22">
        <f>Assumptions!$G$100+((L8*0.00665))</f>
        <v>2709.4159210517259</v>
      </c>
      <c r="M32" s="22">
        <f>Assumptions!$G$100+((M8*0.00665))</f>
        <v>2723.4329853764352</v>
      </c>
      <c r="N32" s="22">
        <f>Assumptions!$G$100+((N8*0.00665))</f>
        <v>2735.8927389419723</v>
      </c>
      <c r="O32" s="22">
        <f>Assumptions!$G$100+((O8*0.00665))</f>
        <v>2749.225165581222</v>
      </c>
      <c r="P32" s="228">
        <f>Assumptions!$G$100+((P8*0.00665))</f>
        <v>2763.486974538182</v>
      </c>
      <c r="Q32" s="241">
        <f>Assumptions!$G$100+((Q8*0.00665))</f>
        <v>2772.8879242753555</v>
      </c>
      <c r="R32" s="22">
        <f>Assumptions!$G$100+((R8*0.00665))</f>
        <v>2788.9871575459424</v>
      </c>
      <c r="S32" s="22">
        <f>Assumptions!$G$100+((S8*0.00665))</f>
        <v>2806.257867914685</v>
      </c>
      <c r="T32" s="22">
        <f>Assumptions!$G$100+((T8*0.00665))</f>
        <v>2824.7753934404418</v>
      </c>
      <c r="U32" s="22">
        <f>Assumptions!$G$100+((U8*0.00665))</f>
        <v>2844.6187345773251</v>
      </c>
      <c r="V32" s="22">
        <f>Assumptions!$G$100+((V8*0.00665))</f>
        <v>2865.8706716234806</v>
      </c>
      <c r="W32" s="22">
        <f>Assumptions!$G$100+((W8*0.00665))</f>
        <v>2888.617885274532</v>
      </c>
      <c r="X32" s="22">
        <f>Assumptions!$G$100+((X8*0.00665))</f>
        <v>2912.9510806231706</v>
      </c>
      <c r="Y32" s="22">
        <f>Assumptions!$G$100+((Y8*0.00665))</f>
        <v>2938.9651149844835</v>
      </c>
      <c r="Z32" s="22">
        <f>Assumptions!$G$100+((Z8*0.00665))</f>
        <v>2966.7591299660417</v>
      </c>
      <c r="AA32" s="22">
        <f>Assumptions!$G$100+((AA8*0.00665))</f>
        <v>2996.4366882423947</v>
      </c>
      <c r="AB32" s="228">
        <f>Assumptions!$G$100+((AB8*0.00665))</f>
        <v>3028.1059155353223</v>
      </c>
      <c r="AC32" s="241">
        <f>Assumptions!$G$100+((AC8*0.00665))</f>
        <v>3061.9673049089092</v>
      </c>
      <c r="AD32" s="22">
        <f>Assumptions!$G$100+((AD8*0.00665))</f>
        <v>3098.1451756149954</v>
      </c>
      <c r="AE32" s="22">
        <f>Assumptions!$G$100+((AE8*0.00665))</f>
        <v>3136.7686983795384</v>
      </c>
      <c r="AF32" s="22">
        <f>Assumptions!$G$100+((AF8*0.00665))</f>
        <v>3177.9720157926217</v>
      </c>
      <c r="AG32" s="22">
        <f>Assumptions!$G$100+((AG8*0.00665))</f>
        <v>3221.8943706936484</v>
      </c>
      <c r="AH32" s="22">
        <f>Assumptions!$G$100+((AH8*0.00665))</f>
        <v>3268.6802436911448</v>
      </c>
      <c r="AI32" s="22">
        <f>Assumptions!$G$100+((AI8*0.00665))</f>
        <v>3318.4795010154439</v>
      </c>
      <c r="AJ32" s="22">
        <f>Assumptions!$G$100+((AJ8*0.00665))</f>
        <v>3371.4475539580549</v>
      </c>
      <c r="AK32" s="22">
        <f>Assumptions!$G$100+((AK8*0.00665))</f>
        <v>3427.7455312034472</v>
      </c>
      <c r="AL32" s="22">
        <f>Assumptions!$G$100+((AL8*0.00665))</f>
        <v>3487.540465407003</v>
      </c>
      <c r="AM32" s="22">
        <f>Assumptions!$G$100+((AM8*0.00665))</f>
        <v>3551.0054954167526</v>
      </c>
      <c r="AN32" s="228">
        <f>Assumptions!$G$100+((AN8*0.00665))</f>
        <v>3618.3200855760615</v>
      </c>
      <c r="AO32" s="241">
        <f>Assumptions!$G$100+((AO8*0.00665))</f>
        <v>3689.6702635795136</v>
      </c>
      <c r="AP32" s="22">
        <f>Assumptions!$G$100+((AP8*0.00665))</f>
        <v>3765.2488783847957</v>
      </c>
      <c r="AQ32" s="22">
        <f>Assumptions!$G$100+((AQ8*0.00665))</f>
        <v>3845.2558797094357</v>
      </c>
      <c r="AR32" s="22">
        <f>Assumptions!$G$100+((AR8*0.00665))</f>
        <v>3929.8986206628169</v>
      </c>
      <c r="AS32" s="22">
        <f>Assumptions!$G$100+((AS8*0.00665))</f>
        <v>4019.3921850811657</v>
      </c>
      <c r="AT32" s="22">
        <f>Assumptions!$G$100+((AT8*0.00665))</f>
        <v>4113.959741146351</v>
      </c>
      <c r="AU32" s="22">
        <f>Assumptions!$G$100+((AU8*0.00665))</f>
        <v>4213.8329228786542</v>
      </c>
      <c r="AV32" s="22">
        <f>Assumptions!$G$100+((AV8*0.00665))</f>
        <v>4319.2522410994861</v>
      </c>
      <c r="AW32" s="22">
        <f>Assumptions!$G$100+((AW8*0.00665))</f>
        <v>4430.4675254627728</v>
      </c>
      <c r="AX32" s="22">
        <f>Assumptions!$G$100+((AX8*0.00665))</f>
        <v>4547.7383991538791</v>
      </c>
      <c r="AY32" s="22">
        <f>Assumptions!$G$100+((AY8*0.00665))</f>
        <v>4671.3347878530203</v>
      </c>
      <c r="AZ32" s="228">
        <f>Assumptions!$G$100+((AZ8*0.00665))</f>
        <v>4801.5374645567335</v>
      </c>
      <c r="BA32" s="22">
        <f>Assumptions!$G$100+((BA8*0.00665))</f>
        <v>4938.6386318468085</v>
      </c>
      <c r="BB32" s="22">
        <f>Assumptions!$G$100+((BB8*0.00665))</f>
        <v>5082.9425431917671</v>
      </c>
      <c r="BC32" s="22">
        <f>Assumptions!$G$100+((BC8*0.00665))</f>
        <v>5234.7661648623471</v>
      </c>
      <c r="BD32" s="22">
        <f>Assumptions!$G$100+((BD8*0.00665))</f>
        <v>5394.4398800401768</v>
      </c>
      <c r="BE32" s="22">
        <f>Assumptions!$G$100+((BE8*0.00665))</f>
        <v>5562.3082366988347</v>
      </c>
      <c r="BF32" s="22">
        <f>Assumptions!$G$100+((BF8*0.00665))</f>
        <v>5738.7307408394881</v>
      </c>
      <c r="BG32" s="22">
        <f>Assumptions!$G$100+((BG8*0.00665))</f>
        <v>5924.0826966702898</v>
      </c>
      <c r="BH32" s="22">
        <f>Assumptions!$G$100+((BH8*0.00665))</f>
        <v>6118.7560953303382</v>
      </c>
      <c r="BI32" s="22">
        <f>Assumptions!$G$100+((BI8*0.00665))</f>
        <v>6323.1605537763353</v>
      </c>
      <c r="BJ32" s="22">
        <f>Assumptions!$G$100+((BJ8*0.00665))</f>
        <v>6537.7243054738501</v>
      </c>
      <c r="BK32" s="22">
        <f>Assumptions!$G$100+((BK8*0.00665))</f>
        <v>6762.895244566037</v>
      </c>
      <c r="BL32" s="228">
        <f>Assumptions!$G$100+((BL8*0.00665))</f>
        <v>6999.1420252318876</v>
      </c>
      <c r="BM32" s="281"/>
      <c r="BN32" s="16">
        <f t="shared" si="66"/>
        <v>32297.340375532527</v>
      </c>
      <c r="BO32" s="19">
        <f t="shared" si="67"/>
        <v>0.10440000000000001</v>
      </c>
      <c r="BP32" s="16">
        <f t="shared" si="68"/>
        <v>7904.4699432382404</v>
      </c>
      <c r="BQ32" s="16">
        <f t="shared" si="69"/>
        <v>8014.9782608001533</v>
      </c>
      <c r="BR32" s="16">
        <f t="shared" si="70"/>
        <v>8129.2872924327585</v>
      </c>
      <c r="BS32" s="16">
        <f t="shared" si="71"/>
        <v>8248.6048790613768</v>
      </c>
      <c r="BT32" s="16">
        <f t="shared" si="71"/>
        <v>8285.6000643947591</v>
      </c>
      <c r="BU32" s="16">
        <f t="shared" si="71"/>
        <v>8325.3620563594795</v>
      </c>
      <c r="BV32" s="16">
        <f t="shared" si="71"/>
        <v>8368.132949735982</v>
      </c>
      <c r="BW32" s="16">
        <f t="shared" si="71"/>
        <v>8420.0204189010692</v>
      </c>
      <c r="BX32" s="16">
        <f t="shared" si="71"/>
        <v>8475.6519959324523</v>
      </c>
      <c r="BY32" s="16">
        <f t="shared" si="71"/>
        <v>8535.264799641247</v>
      </c>
      <c r="BZ32" s="16">
        <f t="shared" si="71"/>
        <v>8599.1072914753386</v>
      </c>
      <c r="CA32" s="16">
        <f t="shared" si="71"/>
        <v>8667.4396375211836</v>
      </c>
      <c r="CB32" s="16">
        <f t="shared" si="71"/>
        <v>8740.5340808821857</v>
      </c>
      <c r="CC32" s="16">
        <f t="shared" si="71"/>
        <v>8818.6753255736949</v>
      </c>
      <c r="CD32" s="16">
        <f t="shared" si="71"/>
        <v>8902.1609331929194</v>
      </c>
      <c r="CE32" s="16">
        <f t="shared" si="71"/>
        <v>8991.3017337437595</v>
      </c>
      <c r="CF32" s="16">
        <f t="shared" si="71"/>
        <v>9086.5099086866267</v>
      </c>
      <c r="CG32" s="16">
        <f t="shared" si="71"/>
        <v>9188.2183960592265</v>
      </c>
      <c r="CH32" s="16">
        <f t="shared" si="71"/>
        <v>9296.8811789034444</v>
      </c>
      <c r="CI32" s="16">
        <f t="shared" si="71"/>
        <v>9412.885889787156</v>
      </c>
      <c r="CJ32" s="16"/>
      <c r="CK32" s="16"/>
      <c r="CL32" s="16">
        <f t="shared" si="72"/>
        <v>32297.340375532527</v>
      </c>
      <c r="CM32" s="19">
        <f t="shared" si="75"/>
        <v>0.15259596999492006</v>
      </c>
      <c r="CN32" s="19">
        <f t="shared" si="73"/>
        <v>0.11714758709698542</v>
      </c>
      <c r="CO32" s="19">
        <f t="shared" si="73"/>
        <v>9.4960420183739E-2</v>
      </c>
      <c r="CP32" s="19">
        <f t="shared" si="73"/>
        <v>7.9658486475622306E-2</v>
      </c>
      <c r="CQ32" s="19">
        <f t="shared" si="74"/>
        <v>0.10440000000000001</v>
      </c>
    </row>
    <row r="33" spans="1:95">
      <c r="A33" s="9"/>
      <c r="B33" s="9" t="s">
        <v>40</v>
      </c>
      <c r="C33" s="15">
        <v>97122</v>
      </c>
      <c r="D33" s="21">
        <v>3.006E-2</v>
      </c>
      <c r="E33" s="22">
        <f>Assumptions!I102</f>
        <v>4800</v>
      </c>
      <c r="F33" s="22">
        <f>Assumptions!J102</f>
        <v>4800</v>
      </c>
      <c r="G33" s="22">
        <f>Assumptions!K102</f>
        <v>4800</v>
      </c>
      <c r="H33" s="22">
        <f>Assumptions!L102</f>
        <v>4800</v>
      </c>
      <c r="I33" s="22">
        <f>Assumptions!M102</f>
        <v>4800</v>
      </c>
      <c r="J33" s="22">
        <f>Assumptions!N102</f>
        <v>4800</v>
      </c>
      <c r="K33" s="22">
        <f>Assumptions!O102</f>
        <v>4800</v>
      </c>
      <c r="L33" s="22">
        <f>Assumptions!P102</f>
        <v>4800</v>
      </c>
      <c r="M33" s="22">
        <f>Assumptions!Q102</f>
        <v>4800</v>
      </c>
      <c r="N33" s="22">
        <f>Assumptions!R102</f>
        <v>4800</v>
      </c>
      <c r="O33" s="22">
        <f>Assumptions!S102</f>
        <v>4800</v>
      </c>
      <c r="P33" s="228">
        <f>Assumptions!T102</f>
        <v>4800</v>
      </c>
      <c r="Q33" s="241">
        <f>Assumptions!U102</f>
        <v>4800</v>
      </c>
      <c r="R33" s="22">
        <f>Assumptions!V102</f>
        <v>4800</v>
      </c>
      <c r="S33" s="22">
        <f>Assumptions!W102</f>
        <v>4800</v>
      </c>
      <c r="T33" s="22">
        <f>Assumptions!X102</f>
        <v>4800</v>
      </c>
      <c r="U33" s="22">
        <f>Assumptions!Y102</f>
        <v>4800</v>
      </c>
      <c r="V33" s="22">
        <f>Assumptions!Z102</f>
        <v>4800</v>
      </c>
      <c r="W33" s="22">
        <f>Assumptions!AA102</f>
        <v>4800</v>
      </c>
      <c r="X33" s="22">
        <f>Assumptions!AB102</f>
        <v>4800</v>
      </c>
      <c r="Y33" s="22">
        <f>Assumptions!AC102</f>
        <v>4800</v>
      </c>
      <c r="Z33" s="22">
        <f>Assumptions!AD102</f>
        <v>4800</v>
      </c>
      <c r="AA33" s="22">
        <f>Assumptions!AE102</f>
        <v>4800</v>
      </c>
      <c r="AB33" s="228">
        <f>Assumptions!AF102</f>
        <v>4800</v>
      </c>
      <c r="AC33" s="241">
        <f>Assumptions!AG102</f>
        <v>4800</v>
      </c>
      <c r="AD33" s="22">
        <f>Assumptions!AH102</f>
        <v>4800</v>
      </c>
      <c r="AE33" s="22">
        <f>Assumptions!AI102</f>
        <v>4800</v>
      </c>
      <c r="AF33" s="22">
        <f>Assumptions!AJ102</f>
        <v>4800</v>
      </c>
      <c r="AG33" s="22">
        <f>Assumptions!AK102</f>
        <v>4800</v>
      </c>
      <c r="AH33" s="22">
        <f>Assumptions!AL102</f>
        <v>4800</v>
      </c>
      <c r="AI33" s="22">
        <f>Assumptions!AM102</f>
        <v>4800</v>
      </c>
      <c r="AJ33" s="22">
        <f>Assumptions!AN102</f>
        <v>4800</v>
      </c>
      <c r="AK33" s="22">
        <f>Assumptions!AO102</f>
        <v>4800</v>
      </c>
      <c r="AL33" s="22">
        <f>Assumptions!AP102</f>
        <v>4800</v>
      </c>
      <c r="AM33" s="22">
        <f>Assumptions!AQ102</f>
        <v>4800</v>
      </c>
      <c r="AN33" s="228">
        <f>Assumptions!AR102</f>
        <v>4800</v>
      </c>
      <c r="AO33" s="241">
        <f>Assumptions!AS102</f>
        <v>4800</v>
      </c>
      <c r="AP33" s="22">
        <f>Assumptions!AT102</f>
        <v>4800</v>
      </c>
      <c r="AQ33" s="22">
        <f>Assumptions!AU102</f>
        <v>4800</v>
      </c>
      <c r="AR33" s="22">
        <f>Assumptions!AV102</f>
        <v>4800</v>
      </c>
      <c r="AS33" s="22">
        <f>Assumptions!AW102</f>
        <v>4800</v>
      </c>
      <c r="AT33" s="22">
        <f>Assumptions!AX102</f>
        <v>4800</v>
      </c>
      <c r="AU33" s="22">
        <f>Assumptions!AY102</f>
        <v>4800</v>
      </c>
      <c r="AV33" s="22">
        <f>Assumptions!AZ102</f>
        <v>4800</v>
      </c>
      <c r="AW33" s="22">
        <f>Assumptions!BA102</f>
        <v>4800</v>
      </c>
      <c r="AX33" s="22">
        <f>Assumptions!BB102</f>
        <v>4800</v>
      </c>
      <c r="AY33" s="22">
        <f>Assumptions!BC102</f>
        <v>4800</v>
      </c>
      <c r="AZ33" s="228">
        <f>Assumptions!BD102</f>
        <v>4800</v>
      </c>
      <c r="BA33" s="22">
        <f>Assumptions!BE102</f>
        <v>4800</v>
      </c>
      <c r="BB33" s="22">
        <f>Assumptions!BF102</f>
        <v>4800</v>
      </c>
      <c r="BC33" s="22">
        <f>Assumptions!BG102</f>
        <v>4800</v>
      </c>
      <c r="BD33" s="22">
        <f>Assumptions!BH102</f>
        <v>4800</v>
      </c>
      <c r="BE33" s="22">
        <f>Assumptions!BI102</f>
        <v>4800</v>
      </c>
      <c r="BF33" s="22">
        <f>Assumptions!BJ102</f>
        <v>4800</v>
      </c>
      <c r="BG33" s="22">
        <f>Assumptions!BK102</f>
        <v>4800</v>
      </c>
      <c r="BH33" s="22">
        <f>Assumptions!BL102</f>
        <v>4800</v>
      </c>
      <c r="BI33" s="22">
        <f>Assumptions!BM102</f>
        <v>4800</v>
      </c>
      <c r="BJ33" s="22">
        <f>Assumptions!BN102</f>
        <v>4800</v>
      </c>
      <c r="BK33" s="22">
        <f>Assumptions!BO102</f>
        <v>4800</v>
      </c>
      <c r="BL33" s="228">
        <f>Assumptions!BP102</f>
        <v>4800</v>
      </c>
      <c r="BM33" s="281"/>
      <c r="BN33" s="16">
        <f t="shared" si="66"/>
        <v>57600</v>
      </c>
      <c r="BO33" s="19">
        <f t="shared" si="67"/>
        <v>0.18618000000000001</v>
      </c>
      <c r="BP33" s="16">
        <f t="shared" si="68"/>
        <v>14400</v>
      </c>
      <c r="BQ33" s="16">
        <f t="shared" si="69"/>
        <v>14400</v>
      </c>
      <c r="BR33" s="16">
        <f t="shared" si="70"/>
        <v>14400</v>
      </c>
      <c r="BS33" s="16">
        <f t="shared" si="71"/>
        <v>14400</v>
      </c>
      <c r="BT33" s="16">
        <f t="shared" si="71"/>
        <v>14400</v>
      </c>
      <c r="BU33" s="16">
        <f t="shared" si="71"/>
        <v>14400</v>
      </c>
      <c r="BV33" s="16">
        <f t="shared" si="71"/>
        <v>14400</v>
      </c>
      <c r="BW33" s="16">
        <f t="shared" si="71"/>
        <v>14400</v>
      </c>
      <c r="BX33" s="16">
        <f t="shared" si="71"/>
        <v>14400</v>
      </c>
      <c r="BY33" s="16">
        <f t="shared" si="71"/>
        <v>14400</v>
      </c>
      <c r="BZ33" s="16">
        <f t="shared" si="71"/>
        <v>14400</v>
      </c>
      <c r="CA33" s="16">
        <f t="shared" si="71"/>
        <v>14400</v>
      </c>
      <c r="CB33" s="16">
        <f t="shared" si="71"/>
        <v>14400</v>
      </c>
      <c r="CC33" s="16">
        <f t="shared" si="71"/>
        <v>14400</v>
      </c>
      <c r="CD33" s="16">
        <f t="shared" si="71"/>
        <v>14400</v>
      </c>
      <c r="CE33" s="16">
        <f t="shared" si="71"/>
        <v>14400</v>
      </c>
      <c r="CF33" s="16">
        <f t="shared" si="71"/>
        <v>14400</v>
      </c>
      <c r="CG33" s="16">
        <f t="shared" si="71"/>
        <v>14400</v>
      </c>
      <c r="CH33" s="16">
        <f t="shared" si="71"/>
        <v>14400</v>
      </c>
      <c r="CI33" s="16">
        <f t="shared" si="71"/>
        <v>14400</v>
      </c>
      <c r="CJ33" s="16"/>
      <c r="CK33" s="16"/>
      <c r="CL33" s="16">
        <f t="shared" si="72"/>
        <v>57600</v>
      </c>
      <c r="CM33" s="19">
        <f t="shared" si="75"/>
        <v>0.27799232379984773</v>
      </c>
      <c r="CN33" s="19">
        <f t="shared" si="73"/>
        <v>0.21047159447044844</v>
      </c>
      <c r="CO33" s="19">
        <f t="shared" si="73"/>
        <v>0.16821032415950288</v>
      </c>
      <c r="CP33" s="19">
        <f t="shared" si="73"/>
        <v>0.13906378376309009</v>
      </c>
      <c r="CQ33" s="19">
        <f t="shared" si="74"/>
        <v>0.18618000000000001</v>
      </c>
    </row>
    <row r="34" spans="1:95">
      <c r="A34" s="9"/>
      <c r="B34" s="9" t="s">
        <v>41</v>
      </c>
      <c r="C34" s="15"/>
      <c r="D34" s="21"/>
      <c r="E34" s="22">
        <f>Assumptions!I103</f>
        <v>100</v>
      </c>
      <c r="F34" s="22">
        <f>Assumptions!J103</f>
        <v>100</v>
      </c>
      <c r="G34" s="22">
        <f>Assumptions!K103</f>
        <v>100</v>
      </c>
      <c r="H34" s="22">
        <f>Assumptions!L103</f>
        <v>100</v>
      </c>
      <c r="I34" s="22">
        <f>Assumptions!M103</f>
        <v>100</v>
      </c>
      <c r="J34" s="22">
        <f>Assumptions!N103</f>
        <v>100</v>
      </c>
      <c r="K34" s="22">
        <f>Assumptions!O103</f>
        <v>100</v>
      </c>
      <c r="L34" s="22">
        <f>Assumptions!P103</f>
        <v>100</v>
      </c>
      <c r="M34" s="22">
        <f>Assumptions!Q103</f>
        <v>100</v>
      </c>
      <c r="N34" s="22">
        <f>Assumptions!R103</f>
        <v>100</v>
      </c>
      <c r="O34" s="22">
        <f>Assumptions!S103</f>
        <v>100</v>
      </c>
      <c r="P34" s="228">
        <f>Assumptions!T103</f>
        <v>100</v>
      </c>
      <c r="Q34" s="241">
        <f>Assumptions!U103</f>
        <v>100</v>
      </c>
      <c r="R34" s="22">
        <f>Assumptions!V103</f>
        <v>100</v>
      </c>
      <c r="S34" s="22">
        <f>Assumptions!W103</f>
        <v>100</v>
      </c>
      <c r="T34" s="22">
        <f>Assumptions!X103</f>
        <v>100</v>
      </c>
      <c r="U34" s="22">
        <f>Assumptions!Y103</f>
        <v>100</v>
      </c>
      <c r="V34" s="22">
        <f>Assumptions!Z103</f>
        <v>100</v>
      </c>
      <c r="W34" s="22">
        <f>Assumptions!AA103</f>
        <v>100</v>
      </c>
      <c r="X34" s="22">
        <f>Assumptions!AB103</f>
        <v>100</v>
      </c>
      <c r="Y34" s="22">
        <f>Assumptions!AC103</f>
        <v>100</v>
      </c>
      <c r="Z34" s="22">
        <f>Assumptions!AD103</f>
        <v>100</v>
      </c>
      <c r="AA34" s="22">
        <f>Assumptions!AE103</f>
        <v>100</v>
      </c>
      <c r="AB34" s="228">
        <f>Assumptions!AF103</f>
        <v>100</v>
      </c>
      <c r="AC34" s="241">
        <f>Assumptions!AG103</f>
        <v>100</v>
      </c>
      <c r="AD34" s="22">
        <f>Assumptions!AH103</f>
        <v>100</v>
      </c>
      <c r="AE34" s="22">
        <f>Assumptions!AI103</f>
        <v>100</v>
      </c>
      <c r="AF34" s="22">
        <f>Assumptions!AJ103</f>
        <v>100</v>
      </c>
      <c r="AG34" s="22">
        <f>Assumptions!AK103</f>
        <v>100</v>
      </c>
      <c r="AH34" s="22">
        <f>Assumptions!AL103</f>
        <v>100</v>
      </c>
      <c r="AI34" s="22">
        <f>Assumptions!AM103</f>
        <v>100</v>
      </c>
      <c r="AJ34" s="22">
        <f>Assumptions!AN103</f>
        <v>100</v>
      </c>
      <c r="AK34" s="22">
        <f>Assumptions!AO103</f>
        <v>100</v>
      </c>
      <c r="AL34" s="22">
        <f>Assumptions!AP103</f>
        <v>100</v>
      </c>
      <c r="AM34" s="22">
        <f>Assumptions!AQ103</f>
        <v>100</v>
      </c>
      <c r="AN34" s="228">
        <f>Assumptions!AR103</f>
        <v>100</v>
      </c>
      <c r="AO34" s="241">
        <f>Assumptions!AS103</f>
        <v>100</v>
      </c>
      <c r="AP34" s="22">
        <f>Assumptions!AT103</f>
        <v>100</v>
      </c>
      <c r="AQ34" s="22">
        <f>Assumptions!AU103</f>
        <v>100</v>
      </c>
      <c r="AR34" s="22">
        <f>Assumptions!AV103</f>
        <v>100</v>
      </c>
      <c r="AS34" s="22">
        <f>Assumptions!AW103</f>
        <v>100</v>
      </c>
      <c r="AT34" s="22">
        <f>Assumptions!AX103</f>
        <v>100</v>
      </c>
      <c r="AU34" s="22">
        <f>Assumptions!AY103</f>
        <v>100</v>
      </c>
      <c r="AV34" s="22">
        <f>Assumptions!AZ103</f>
        <v>100</v>
      </c>
      <c r="AW34" s="22">
        <f>Assumptions!BA103</f>
        <v>100</v>
      </c>
      <c r="AX34" s="22">
        <f>Assumptions!BB103</f>
        <v>100</v>
      </c>
      <c r="AY34" s="22">
        <f>Assumptions!BC103</f>
        <v>100</v>
      </c>
      <c r="AZ34" s="228">
        <f>Assumptions!BD103</f>
        <v>100</v>
      </c>
      <c r="BA34" s="22">
        <f>Assumptions!BE103</f>
        <v>100</v>
      </c>
      <c r="BB34" s="22">
        <f>Assumptions!BF103</f>
        <v>100</v>
      </c>
      <c r="BC34" s="22">
        <f>Assumptions!BG103</f>
        <v>100</v>
      </c>
      <c r="BD34" s="22">
        <f>Assumptions!BH103</f>
        <v>100</v>
      </c>
      <c r="BE34" s="22">
        <f>Assumptions!BI103</f>
        <v>100</v>
      </c>
      <c r="BF34" s="22">
        <f>Assumptions!BJ103</f>
        <v>100</v>
      </c>
      <c r="BG34" s="22">
        <f>Assumptions!BK103</f>
        <v>100</v>
      </c>
      <c r="BH34" s="22">
        <f>Assumptions!BL103</f>
        <v>100</v>
      </c>
      <c r="BI34" s="22">
        <f>Assumptions!BM103</f>
        <v>100</v>
      </c>
      <c r="BJ34" s="22">
        <f>Assumptions!BN103</f>
        <v>100</v>
      </c>
      <c r="BK34" s="22">
        <f>Assumptions!BO103</f>
        <v>100</v>
      </c>
      <c r="BL34" s="228">
        <f>Assumptions!BP103</f>
        <v>100</v>
      </c>
      <c r="BM34" s="281"/>
      <c r="BN34" s="16">
        <f t="shared" si="66"/>
        <v>1200</v>
      </c>
      <c r="BO34" s="19">
        <f t="shared" si="67"/>
        <v>3.8800000000000002E-3</v>
      </c>
      <c r="BP34" s="16">
        <f t="shared" si="68"/>
        <v>300</v>
      </c>
      <c r="BQ34" s="16">
        <f t="shared" si="69"/>
        <v>300</v>
      </c>
      <c r="BR34" s="16">
        <f t="shared" si="70"/>
        <v>300</v>
      </c>
      <c r="BS34" s="16">
        <f t="shared" si="71"/>
        <v>300</v>
      </c>
      <c r="BT34" s="16">
        <f t="shared" si="71"/>
        <v>300</v>
      </c>
      <c r="BU34" s="16">
        <f t="shared" si="71"/>
        <v>300</v>
      </c>
      <c r="BV34" s="16">
        <f t="shared" si="71"/>
        <v>300</v>
      </c>
      <c r="BW34" s="16">
        <f t="shared" si="71"/>
        <v>300</v>
      </c>
      <c r="BX34" s="16">
        <f t="shared" si="71"/>
        <v>300</v>
      </c>
      <c r="BY34" s="16">
        <f t="shared" si="71"/>
        <v>300</v>
      </c>
      <c r="BZ34" s="16">
        <f t="shared" si="71"/>
        <v>300</v>
      </c>
      <c r="CA34" s="16">
        <f t="shared" si="71"/>
        <v>300</v>
      </c>
      <c r="CB34" s="16">
        <f t="shared" si="71"/>
        <v>300</v>
      </c>
      <c r="CC34" s="16">
        <f t="shared" si="71"/>
        <v>300</v>
      </c>
      <c r="CD34" s="16">
        <f t="shared" si="71"/>
        <v>300</v>
      </c>
      <c r="CE34" s="16">
        <f t="shared" si="71"/>
        <v>300</v>
      </c>
      <c r="CF34" s="16">
        <f t="shared" si="71"/>
        <v>300</v>
      </c>
      <c r="CG34" s="16">
        <f t="shared" si="71"/>
        <v>300</v>
      </c>
      <c r="CH34" s="16">
        <f t="shared" si="71"/>
        <v>300</v>
      </c>
      <c r="CI34" s="16">
        <f t="shared" si="71"/>
        <v>300</v>
      </c>
      <c r="CJ34" s="16"/>
      <c r="CK34" s="16"/>
      <c r="CL34" s="16">
        <f t="shared" si="72"/>
        <v>1200</v>
      </c>
      <c r="CM34" s="19">
        <f t="shared" si="75"/>
        <v>5.7915067458301607E-3</v>
      </c>
      <c r="CN34" s="19">
        <f t="shared" si="73"/>
        <v>4.3848248848010092E-3</v>
      </c>
      <c r="CO34" s="19">
        <f t="shared" si="73"/>
        <v>3.5043817533229765E-3</v>
      </c>
      <c r="CP34" s="19">
        <f t="shared" si="73"/>
        <v>2.8971621617310435E-3</v>
      </c>
      <c r="CQ34" s="19">
        <f t="shared" si="74"/>
        <v>3.8800000000000002E-3</v>
      </c>
    </row>
    <row r="35" spans="1:95">
      <c r="A35" s="9"/>
      <c r="B35" s="9" t="s">
        <v>42</v>
      </c>
      <c r="C35" s="15">
        <v>51928.77</v>
      </c>
      <c r="D35" s="21">
        <v>1.6070000000000001E-2</v>
      </c>
      <c r="E35" s="22">
        <f>Assumptions!I104+Assumptions!I105</f>
        <v>880</v>
      </c>
      <c r="F35" s="22">
        <f>Assumptions!J104+Assumptions!J105</f>
        <v>880</v>
      </c>
      <c r="G35" s="22">
        <f>Assumptions!K104+Assumptions!K105</f>
        <v>880</v>
      </c>
      <c r="H35" s="22">
        <f>Assumptions!L104+Assumptions!L105</f>
        <v>880</v>
      </c>
      <c r="I35" s="22">
        <f>Assumptions!M104+Assumptions!M105</f>
        <v>880</v>
      </c>
      <c r="J35" s="22">
        <f>Assumptions!N104+Assumptions!N105</f>
        <v>880</v>
      </c>
      <c r="K35" s="22">
        <f>Assumptions!O104+Assumptions!O105</f>
        <v>880</v>
      </c>
      <c r="L35" s="22">
        <f>Assumptions!P104+Assumptions!P105</f>
        <v>880</v>
      </c>
      <c r="M35" s="22">
        <f>Assumptions!Q104+Assumptions!Q105</f>
        <v>880</v>
      </c>
      <c r="N35" s="22">
        <f>Assumptions!R104+Assumptions!R105</f>
        <v>880</v>
      </c>
      <c r="O35" s="22">
        <f>Assumptions!S104+Assumptions!S105</f>
        <v>880</v>
      </c>
      <c r="P35" s="22">
        <f>Assumptions!T104+Assumptions!T105</f>
        <v>880</v>
      </c>
      <c r="Q35" s="22">
        <f>Assumptions!U104+Assumptions!U105</f>
        <v>880</v>
      </c>
      <c r="R35" s="22">
        <f>Assumptions!V104+Assumptions!V105</f>
        <v>880</v>
      </c>
      <c r="S35" s="22">
        <f>Assumptions!W104+Assumptions!W105</f>
        <v>880</v>
      </c>
      <c r="T35" s="22">
        <f>Assumptions!X104+Assumptions!X105</f>
        <v>881.31661537838795</v>
      </c>
      <c r="U35" s="22">
        <f>Assumptions!Y104+Assumptions!Y105</f>
        <v>885.11165126027834</v>
      </c>
      <c r="V35" s="22">
        <f>Assumptions!Z104+Assumptions!Z105</f>
        <v>889.09805743460447</v>
      </c>
      <c r="W35" s="22">
        <f>Assumptions!AA104+Assumptions!AA105</f>
        <v>893.28474692294208</v>
      </c>
      <c r="X35" s="22">
        <f>Assumptions!AB104+Assumptions!AB105</f>
        <v>897.68095718418874</v>
      </c>
      <c r="Y35" s="22">
        <f>Assumptions!AC104+Assumptions!AC105</f>
        <v>902.296258736553</v>
      </c>
      <c r="Z35" s="22">
        <f>Assumptions!AD104+Assumptions!AD105</f>
        <v>907.14056416233029</v>
      </c>
      <c r="AA35" s="22">
        <f>Assumptions!AE104+Assumptions!AE105</f>
        <v>912.22413753489138</v>
      </c>
      <c r="AB35" s="22">
        <f>Assumptions!AF104+Assumptions!AF105</f>
        <v>997.55760430936152</v>
      </c>
      <c r="AC35" s="22">
        <f>Assumptions!AG104+Assumptions!AG105</f>
        <v>978.52719050162659</v>
      </c>
      <c r="AD35" s="22">
        <f>Assumptions!AH104+Assumptions!AH105</f>
        <v>983.23203573904107</v>
      </c>
      <c r="AE35" s="22">
        <f>Assumptions!AI104+Assumptions!AI105</f>
        <v>988.17031768000538</v>
      </c>
      <c r="AF35" s="22">
        <f>Assumptions!AJ104+Assumptions!AJ105</f>
        <v>993.35203612861369</v>
      </c>
      <c r="AG35" s="22">
        <f>Assumptions!AK104+Assumptions!AK105</f>
        <v>998.78750014121351</v>
      </c>
      <c r="AH35" s="22">
        <f>Assumptions!AL104+Assumptions!AL105</f>
        <v>1004.4873367139858</v>
      </c>
      <c r="AI35" s="22">
        <f>Assumptions!AM104+Assumptions!AM105</f>
        <v>1010.4625002533271</v>
      </c>
      <c r="AJ35" s="22">
        <f>Assumptions!AN104+Assumptions!AN105</f>
        <v>1016.7242828930722</v>
      </c>
      <c r="AK35" s="22">
        <f>Assumptions!AO104+Assumptions!AO105</f>
        <v>1023.2843257226681</v>
      </c>
      <c r="AL35" s="22">
        <f>Assumptions!AP104+Assumptions!AP105</f>
        <v>1030.1546309901998</v>
      </c>
      <c r="AM35" s="22">
        <f>Assumptions!AQ104+Assumptions!AQ105</f>
        <v>1037.347575343666</v>
      </c>
      <c r="AN35" s="22">
        <f>Assumptions!AR104+Assumptions!AR105</f>
        <v>1084.8759241731277</v>
      </c>
      <c r="AO35" s="22">
        <f>Assumptions!AS104+Assumptions!AS105</f>
        <v>1092.7528471153173</v>
      </c>
      <c r="AP35" s="22">
        <f>Assumptions!AT104+Assumptions!AT105</f>
        <v>1180.9919347810232</v>
      </c>
      <c r="AQ35" s="22">
        <f>Assumptions!AU104+Assumptions!AU105</f>
        <v>1189.607216764065</v>
      </c>
      <c r="AR35" s="22">
        <f>Assumptions!AV104+Assumptions!AV105</f>
        <v>1198.6131809889894</v>
      </c>
      <c r="AS35" s="22">
        <f>Assumptions!AW104+Assumptions!AW105</f>
        <v>1208.0247944527623</v>
      </c>
      <c r="AT35" s="22">
        <f>Assumptions!AX104+Assumptions!AX105</f>
        <v>1217.857525413739</v>
      </c>
      <c r="AU35" s="22">
        <f>Assumptions!AY104+Assumptions!AY105</f>
        <v>1228.1273670791034</v>
      </c>
      <c r="AV35" s="22">
        <f>Assumptions!AZ104+Assumptions!AZ105</f>
        <v>1238.8508628398067</v>
      </c>
      <c r="AW35" s="22">
        <f>Assumptions!BA104+Assumptions!BA105</f>
        <v>1250.0451330998462</v>
      </c>
      <c r="AX35" s="22">
        <f>Assumptions!BB104+Assumptions!BB105</f>
        <v>1341.7279037445333</v>
      </c>
      <c r="AY35" s="22">
        <f>Assumptions!BC104+Assumptions!BC105</f>
        <v>1393.9175362902752</v>
      </c>
      <c r="AZ35" s="228">
        <f>Assumptions!BD104+Assumptions!BD105</f>
        <v>1406.6330597563297</v>
      </c>
      <c r="BA35" s="22">
        <f>Assumptions!BE104+Assumptions!BE105</f>
        <v>1419.8942042970725</v>
      </c>
      <c r="BB35" s="22">
        <f>Assumptions!BF104+Assumptions!BF105</f>
        <v>1433.7214366315577</v>
      </c>
      <c r="BC35" s="22">
        <f>Assumptions!BG104+Assumptions!BG105</f>
        <v>1448.1359973055805</v>
      </c>
      <c r="BD35" s="22">
        <f>Assumptions!BH104+Assumptions!BH105</f>
        <v>1463.1599398201547</v>
      </c>
      <c r="BE35" s="22">
        <f>Assumptions!BI104+Assumptions!BI105</f>
        <v>1478.8161716592522</v>
      </c>
      <c r="BF35" s="22">
        <f>Assumptions!BJ104+Assumptions!BJ105</f>
        <v>1495.1284972489429</v>
      </c>
      <c r="BG35" s="22">
        <f>Assumptions!BK104+Assumptions!BK105</f>
        <v>1592.1216628796765</v>
      </c>
      <c r="BH35" s="22">
        <f>Assumptions!BL104+Assumptions!BL105</f>
        <v>1609.8214036234269</v>
      </c>
      <c r="BI35" s="22">
        <f>Assumptions!BM104+Assumptions!BM105</f>
        <v>1628.2544922778252</v>
      </c>
      <c r="BJ35" s="22">
        <f>Assumptions!BN104+Assumptions!BN105</f>
        <v>1647.4487903701875</v>
      </c>
      <c r="BK35" s="22">
        <f>Assumptions!BO104+Assumptions!BO105</f>
        <v>1747.4333012556172</v>
      </c>
      <c r="BL35" s="22">
        <f>Assumptions!BP104+Assumptions!BP105</f>
        <v>1768.2382253450551</v>
      </c>
      <c r="BM35" s="281"/>
      <c r="BN35" s="16">
        <f t="shared" si="66"/>
        <v>10560</v>
      </c>
      <c r="BO35" s="19">
        <f t="shared" si="67"/>
        <v>3.4130000000000001E-2</v>
      </c>
      <c r="BP35" s="16">
        <f t="shared" si="68"/>
        <v>2640</v>
      </c>
      <c r="BQ35" s="16">
        <f t="shared" si="69"/>
        <v>2640</v>
      </c>
      <c r="BR35" s="16">
        <f t="shared" si="70"/>
        <v>2640</v>
      </c>
      <c r="BS35" s="16">
        <f t="shared" si="71"/>
        <v>2640</v>
      </c>
      <c r="BT35" s="16">
        <f t="shared" si="71"/>
        <v>2640</v>
      </c>
      <c r="BU35" s="16">
        <f t="shared" si="71"/>
        <v>2640</v>
      </c>
      <c r="BV35" s="16">
        <f t="shared" si="71"/>
        <v>2640</v>
      </c>
      <c r="BW35" s="16">
        <f t="shared" si="71"/>
        <v>2641.3166153783877</v>
      </c>
      <c r="BX35" s="16">
        <f t="shared" si="71"/>
        <v>2646.4282666386662</v>
      </c>
      <c r="BY35" s="16">
        <f t="shared" si="71"/>
        <v>2655.5263240732706</v>
      </c>
      <c r="BZ35" s="16">
        <f t="shared" si="71"/>
        <v>2667.4944556178252</v>
      </c>
      <c r="CA35" s="16">
        <f t="shared" si="71"/>
        <v>2680.0637615417354</v>
      </c>
      <c r="CB35" s="16">
        <f t="shared" si="71"/>
        <v>2693.2619628436842</v>
      </c>
      <c r="CC35" s="16">
        <f t="shared" si="71"/>
        <v>2707.1177800830719</v>
      </c>
      <c r="CD35" s="16">
        <f t="shared" si="71"/>
        <v>2721.6609604337746</v>
      </c>
      <c r="CE35" s="16">
        <f t="shared" si="71"/>
        <v>2816.9223060065833</v>
      </c>
      <c r="CF35" s="16">
        <f t="shared" si="71"/>
        <v>2888.3089323458794</v>
      </c>
      <c r="CG35" s="16">
        <f t="shared" si="71"/>
        <v>2959.3168305500294</v>
      </c>
      <c r="CH35" s="16">
        <f t="shared" si="71"/>
        <v>2949.929543920673</v>
      </c>
      <c r="CI35" s="16">
        <f t="shared" si="71"/>
        <v>2964.7543895476601</v>
      </c>
      <c r="CJ35" s="16"/>
      <c r="CK35" s="16"/>
      <c r="CL35" s="16">
        <f t="shared" si="72"/>
        <v>10560</v>
      </c>
      <c r="CM35" s="19">
        <f t="shared" si="75"/>
        <v>5.0965259363305412E-2</v>
      </c>
      <c r="CN35" s="19">
        <f t="shared" si="73"/>
        <v>3.8586458986248878E-2</v>
      </c>
      <c r="CO35" s="19">
        <f t="shared" si="73"/>
        <v>3.0838559429242192E-2</v>
      </c>
      <c r="CP35" s="19">
        <f t="shared" si="73"/>
        <v>2.5495027023233183E-2</v>
      </c>
      <c r="CQ35" s="19">
        <f t="shared" si="74"/>
        <v>3.4130000000000001E-2</v>
      </c>
    </row>
    <row r="36" spans="1:95" ht="17.25" customHeight="1" thickBot="1">
      <c r="A36" s="9"/>
      <c r="B36" s="9" t="s">
        <v>31</v>
      </c>
      <c r="C36" s="15">
        <v>9642.2800000000007</v>
      </c>
      <c r="D36" s="21">
        <v>2.98E-3</v>
      </c>
      <c r="E36" s="22">
        <f>Assumptions!I98+Assumptions!I101</f>
        <v>196.66666666666669</v>
      </c>
      <c r="F36" s="22">
        <f>Assumptions!J98+Assumptions!J101</f>
        <v>196.66666666666669</v>
      </c>
      <c r="G36" s="22">
        <f>Assumptions!K98+Assumptions!K101</f>
        <v>196.66666666666669</v>
      </c>
      <c r="H36" s="22">
        <f>Assumptions!L98+Assumptions!L101</f>
        <v>206.66666666666669</v>
      </c>
      <c r="I36" s="22">
        <f>Assumptions!M98+Assumptions!M101</f>
        <v>206.66666666666669</v>
      </c>
      <c r="J36" s="22">
        <f>Assumptions!N98+Assumptions!N101</f>
        <v>206.66666666666669</v>
      </c>
      <c r="K36" s="22">
        <f>Assumptions!O98+Assumptions!O101</f>
        <v>206.66666666666669</v>
      </c>
      <c r="L36" s="22">
        <f>Assumptions!P98+Assumptions!P101</f>
        <v>206.66666666666669</v>
      </c>
      <c r="M36" s="22">
        <f>Assumptions!Q98+Assumptions!Q101</f>
        <v>206.66666666666669</v>
      </c>
      <c r="N36" s="22">
        <f>Assumptions!R98+Assumptions!R101</f>
        <v>206.66666666666669</v>
      </c>
      <c r="O36" s="22">
        <f>Assumptions!S98+Assumptions!S101</f>
        <v>206.66666666666669</v>
      </c>
      <c r="P36" s="228">
        <f>Assumptions!T98+Assumptions!T101</f>
        <v>206.66666666666669</v>
      </c>
      <c r="Q36" s="241">
        <f>Assumptions!U98+Assumptions!U101</f>
        <v>216.66666666666669</v>
      </c>
      <c r="R36" s="22">
        <f>Assumptions!V98+Assumptions!V101</f>
        <v>176.66666666666669</v>
      </c>
      <c r="S36" s="22">
        <f>Assumptions!W98+Assumptions!W101</f>
        <v>176.66666666666669</v>
      </c>
      <c r="T36" s="22">
        <f>Assumptions!X98+Assumptions!X101</f>
        <v>176.83124358896515</v>
      </c>
      <c r="U36" s="22">
        <f>Assumptions!Y98+Assumptions!Y101</f>
        <v>177.30562307420146</v>
      </c>
      <c r="V36" s="22">
        <f>Assumptions!Z98+Assumptions!Z101</f>
        <v>177.80392384599224</v>
      </c>
      <c r="W36" s="22">
        <f>Assumptions!AA98+Assumptions!AA101</f>
        <v>178.32726003203442</v>
      </c>
      <c r="X36" s="22">
        <f>Assumptions!AB98+Assumptions!AB101</f>
        <v>178.87678631469026</v>
      </c>
      <c r="Y36" s="22">
        <f>Assumptions!AC98+Assumptions!AC101</f>
        <v>179.45369900873581</v>
      </c>
      <c r="Z36" s="22">
        <f>Assumptions!AD98+Assumptions!AD101</f>
        <v>180.05923718695794</v>
      </c>
      <c r="AA36" s="22">
        <f>Assumptions!AE98+Assumptions!AE101</f>
        <v>180.69468385852809</v>
      </c>
      <c r="AB36" s="228">
        <f>Assumptions!AF98+Assumptions!AF101</f>
        <v>181.36136720533688</v>
      </c>
      <c r="AC36" s="241">
        <f>Assumptions!AG98+Assumptions!AG101</f>
        <v>178.98256547936998</v>
      </c>
      <c r="AD36" s="22">
        <f>Assumptions!AH98+Assumptions!AH101</f>
        <v>219.57067113404679</v>
      </c>
      <c r="AE36" s="22">
        <f>Assumptions!AI98+Assumptions!AI101</f>
        <v>220.18795637666733</v>
      </c>
      <c r="AF36" s="22">
        <f>Assumptions!AJ98+Assumptions!AJ101</f>
        <v>220.8356711827434</v>
      </c>
      <c r="AG36" s="22">
        <f>Assumptions!AK98+Assumptions!AK101</f>
        <v>221.51510418431837</v>
      </c>
      <c r="AH36" s="22">
        <f>Assumptions!AL98+Assumptions!AL101</f>
        <v>222.22758375591491</v>
      </c>
      <c r="AI36" s="22">
        <f>Assumptions!AM98+Assumptions!AM101</f>
        <v>222.97447919833257</v>
      </c>
      <c r="AJ36" s="22">
        <f>Assumptions!AN98+Assumptions!AN101</f>
        <v>233.7572020283007</v>
      </c>
      <c r="AK36" s="22">
        <f>Assumptions!AO98+Assumptions!AO101</f>
        <v>234.57720738200021</v>
      </c>
      <c r="AL36" s="22">
        <f>Assumptions!AP98+Assumptions!AP101</f>
        <v>235.4359955404417</v>
      </c>
      <c r="AM36" s="22">
        <f>Assumptions!AQ98+Assumptions!AQ101</f>
        <v>236.33511358462493</v>
      </c>
      <c r="AN36" s="228">
        <f>Assumptions!AR98+Assumptions!AR101</f>
        <v>237.27615718830765</v>
      </c>
      <c r="AO36" s="241">
        <f>Assumptions!AS98+Assumptions!AS101</f>
        <v>248.26077255608135</v>
      </c>
      <c r="AP36" s="22">
        <f>Assumptions!AT98+Assumptions!AT101</f>
        <v>249.29065851429459</v>
      </c>
      <c r="AQ36" s="22">
        <f>Assumptions!AU98+Assumptions!AU101</f>
        <v>250.36756876217481</v>
      </c>
      <c r="AR36" s="22">
        <f>Assumptions!AV98+Assumptions!AV101</f>
        <v>251.49331429029036</v>
      </c>
      <c r="AS36" s="22">
        <f>Assumptions!AW98+Assumptions!AW101</f>
        <v>262.66976597326197</v>
      </c>
      <c r="AT36" s="22">
        <f>Assumptions!AX98+Assumptions!AX101</f>
        <v>263.89885734338407</v>
      </c>
      <c r="AU36" s="22">
        <f>Assumptions!AY98+Assumptions!AY101</f>
        <v>265.1825875515546</v>
      </c>
      <c r="AV36" s="22">
        <f>Assumptions!AZ98+Assumptions!AZ101</f>
        <v>276.52302452164253</v>
      </c>
      <c r="AW36" s="22">
        <f>Assumptions!BA98+Assumptions!BA101</f>
        <v>277.92230830414746</v>
      </c>
      <c r="AX36" s="22">
        <f>Assumptions!BB98+Assumptions!BB101</f>
        <v>289.38265463473334</v>
      </c>
      <c r="AY36" s="22">
        <f>Assumptions!BC98+Assumptions!BC101</f>
        <v>290.90635870295108</v>
      </c>
      <c r="AZ36" s="228">
        <f>Assumptions!BD98+Assumptions!BD101</f>
        <v>292.49579913620789</v>
      </c>
      <c r="BA36" s="22">
        <f>Assumptions!BE98+Assumptions!BE101</f>
        <v>304.15344220380075</v>
      </c>
      <c r="BB36" s="22">
        <f>Assumptions!BF98+Assumptions!BF101</f>
        <v>305.88184624561143</v>
      </c>
      <c r="BC36" s="22">
        <f>Assumptions!BG98+Assumptions!BG101</f>
        <v>317.68366632986425</v>
      </c>
      <c r="BD36" s="22">
        <f>Assumptions!BH98+Assumptions!BH101</f>
        <v>319.56165914418602</v>
      </c>
      <c r="BE36" s="22">
        <f>Assumptions!BI98+Assumptions!BI101</f>
        <v>331.51868812407321</v>
      </c>
      <c r="BF36" s="22">
        <f>Assumptions!BJ98+Assumptions!BJ101</f>
        <v>343.55772882278455</v>
      </c>
      <c r="BG36" s="22">
        <f>Assumptions!BK98+Assumptions!BK101</f>
        <v>345.68187452662625</v>
      </c>
      <c r="BH36" s="22">
        <f>Assumptions!BL98+Assumptions!BL101</f>
        <v>357.89434211959508</v>
      </c>
      <c r="BI36" s="22">
        <f>Assumptions!BM98+Assumptions!BM101</f>
        <v>370.19847820139483</v>
      </c>
      <c r="BJ36" s="22">
        <f>Assumptions!BN98+Assumptions!BN101</f>
        <v>372.59776546294012</v>
      </c>
      <c r="BK36" s="22">
        <f>Assumptions!BO98+Assumptions!BO101</f>
        <v>385.09582932361883</v>
      </c>
      <c r="BL36" s="228">
        <f>Assumptions!BP98+Assumptions!BP101</f>
        <v>397.69644483479857</v>
      </c>
      <c r="BM36" s="281"/>
      <c r="BN36" s="16">
        <f t="shared" si="66"/>
        <v>2450.0000000000005</v>
      </c>
      <c r="BO36" s="19">
        <f t="shared" si="67"/>
        <v>7.92E-3</v>
      </c>
      <c r="BP36" s="16">
        <f t="shared" si="68"/>
        <v>590</v>
      </c>
      <c r="BQ36" s="16">
        <f t="shared" si="69"/>
        <v>620</v>
      </c>
      <c r="BR36" s="16">
        <f t="shared" si="70"/>
        <v>620</v>
      </c>
      <c r="BS36" s="16">
        <f t="shared" si="71"/>
        <v>620</v>
      </c>
      <c r="BT36" s="16">
        <f t="shared" si="71"/>
        <v>630</v>
      </c>
      <c r="BU36" s="16">
        <f t="shared" si="71"/>
        <v>600</v>
      </c>
      <c r="BV36" s="16">
        <f t="shared" si="71"/>
        <v>570</v>
      </c>
      <c r="BW36" s="16">
        <f t="shared" si="71"/>
        <v>530.16457692229847</v>
      </c>
      <c r="BX36" s="16">
        <f t="shared" si="71"/>
        <v>530.80353332983327</v>
      </c>
      <c r="BY36" s="16">
        <f t="shared" si="71"/>
        <v>531.94079050915889</v>
      </c>
      <c r="BZ36" s="16">
        <f t="shared" si="71"/>
        <v>533.43680695222815</v>
      </c>
      <c r="CA36" s="16">
        <f t="shared" si="71"/>
        <v>535.00797019271693</v>
      </c>
      <c r="CB36" s="16">
        <f t="shared" si="71"/>
        <v>536.65774535546052</v>
      </c>
      <c r="CC36" s="16">
        <f t="shared" si="71"/>
        <v>538.38972251038399</v>
      </c>
      <c r="CD36" s="16">
        <f t="shared" si="71"/>
        <v>540.20762005422193</v>
      </c>
      <c r="CE36" s="16">
        <f t="shared" si="71"/>
        <v>542.11528825082291</v>
      </c>
      <c r="CF36" s="16">
        <f t="shared" si="71"/>
        <v>541.03861654323498</v>
      </c>
      <c r="CG36" s="16">
        <f t="shared" si="71"/>
        <v>579.91460381875368</v>
      </c>
      <c r="CH36" s="16">
        <f t="shared" si="71"/>
        <v>618.74119299008407</v>
      </c>
      <c r="CI36" s="16">
        <f t="shared" si="71"/>
        <v>660.59429869345752</v>
      </c>
      <c r="CJ36" s="16"/>
      <c r="CK36" s="16"/>
      <c r="CL36" s="16">
        <f t="shared" si="72"/>
        <v>2450</v>
      </c>
      <c r="CM36" s="19">
        <f t="shared" si="75"/>
        <v>1.1389963266799316E-2</v>
      </c>
      <c r="CN36" s="19">
        <f t="shared" si="73"/>
        <v>9.0619714285887516E-3</v>
      </c>
      <c r="CO36" s="19">
        <f t="shared" si="73"/>
        <v>7.2423889568674843E-3</v>
      </c>
      <c r="CP36" s="19">
        <f t="shared" si="73"/>
        <v>5.9874684675774899E-3</v>
      </c>
      <c r="CQ36" s="19">
        <f t="shared" si="74"/>
        <v>7.92E-3</v>
      </c>
    </row>
    <row r="37" spans="1:95" s="165" customFormat="1" ht="15" customHeight="1" thickBot="1">
      <c r="A37" s="161" t="s">
        <v>43</v>
      </c>
      <c r="B37" s="161"/>
      <c r="C37" s="162">
        <v>208204.58000000002</v>
      </c>
      <c r="D37" s="169">
        <v>6.4430000000000001E-2</v>
      </c>
      <c r="E37" s="163">
        <f t="shared" ref="E37:AJ37" si="76">SUM(E29:E36)</f>
        <v>9092.0026666666654</v>
      </c>
      <c r="F37" s="163">
        <f t="shared" si="76"/>
        <v>9056.2225198176056</v>
      </c>
      <c r="G37" s="163">
        <f t="shared" si="76"/>
        <v>9066.2447567539675</v>
      </c>
      <c r="H37" s="163">
        <f t="shared" si="76"/>
        <v>9105.9100495736038</v>
      </c>
      <c r="I37" s="163">
        <f t="shared" si="76"/>
        <v>9117.9765719781153</v>
      </c>
      <c r="J37" s="163">
        <f t="shared" si="76"/>
        <v>9131.0916392484323</v>
      </c>
      <c r="K37" s="163">
        <f t="shared" si="76"/>
        <v>9143.1050526712625</v>
      </c>
      <c r="L37" s="163">
        <f t="shared" si="76"/>
        <v>9156.0825877183925</v>
      </c>
      <c r="M37" s="163">
        <f t="shared" si="76"/>
        <v>9170.0996520431017</v>
      </c>
      <c r="N37" s="163">
        <f t="shared" si="76"/>
        <v>9182.5594056086393</v>
      </c>
      <c r="O37" s="163">
        <f t="shared" si="76"/>
        <v>9195.8918322478876</v>
      </c>
      <c r="P37" s="231">
        <f t="shared" si="76"/>
        <v>9210.1536412048481</v>
      </c>
      <c r="Q37" s="243">
        <f t="shared" si="76"/>
        <v>9259.5545909420216</v>
      </c>
      <c r="R37" s="163">
        <f t="shared" si="76"/>
        <v>9160.653824212608</v>
      </c>
      <c r="S37" s="163">
        <f t="shared" si="76"/>
        <v>9177.9245345813506</v>
      </c>
      <c r="T37" s="163">
        <f t="shared" si="76"/>
        <v>9198.9930024027362</v>
      </c>
      <c r="U37" s="163">
        <f t="shared" si="76"/>
        <v>9226.1892255607818</v>
      </c>
      <c r="V37" s="163">
        <f t="shared" si="76"/>
        <v>9255.1648245696924</v>
      </c>
      <c r="W37" s="163">
        <f t="shared" si="76"/>
        <v>9286.023749104399</v>
      </c>
      <c r="X37" s="163">
        <f t="shared" si="76"/>
        <v>9318.8746018342026</v>
      </c>
      <c r="Y37" s="163">
        <f t="shared" si="76"/>
        <v>18804.830782953224</v>
      </c>
      <c r="Z37" s="163">
        <f t="shared" si="76"/>
        <v>18842.010639697222</v>
      </c>
      <c r="AA37" s="163">
        <f t="shared" si="76"/>
        <v>18881.537621382915</v>
      </c>
      <c r="AB37" s="231">
        <f t="shared" si="76"/>
        <v>19003.540440551376</v>
      </c>
      <c r="AC37" s="243">
        <f t="shared" si="76"/>
        <v>20873.451428469303</v>
      </c>
      <c r="AD37" s="163">
        <f t="shared" si="76"/>
        <v>24084.97055585582</v>
      </c>
      <c r="AE37" s="163">
        <f t="shared" si="76"/>
        <v>24130.075573667877</v>
      </c>
      <c r="AF37" s="163">
        <f t="shared" si="76"/>
        <v>24178.079896544761</v>
      </c>
      <c r="AG37" s="163">
        <f t="shared" si="76"/>
        <v>24229.959182573821</v>
      </c>
      <c r="AH37" s="163">
        <f t="shared" si="76"/>
        <v>24286.597988499256</v>
      </c>
      <c r="AI37" s="163">
        <f t="shared" si="76"/>
        <v>24346.731151827895</v>
      </c>
      <c r="AJ37" s="163">
        <f t="shared" si="76"/>
        <v>24435.534475415385</v>
      </c>
      <c r="AK37" s="163">
        <f t="shared" ref="AK37:BL37" si="77">SUM(AK29:AK36)</f>
        <v>26505.190140287898</v>
      </c>
      <c r="AL37" s="163">
        <f t="shared" si="77"/>
        <v>26743.553580291988</v>
      </c>
      <c r="AM37" s="163">
        <f t="shared" si="77"/>
        <v>26833.375929545658</v>
      </c>
      <c r="AN37" s="231">
        <f t="shared" si="77"/>
        <v>28739.906118308896</v>
      </c>
      <c r="AO37" s="243">
        <f t="shared" si="77"/>
        <v>28867.633466191179</v>
      </c>
      <c r="AP37" s="163">
        <f t="shared" si="77"/>
        <v>29054.531071313428</v>
      </c>
      <c r="AQ37" s="163">
        <f t="shared" si="77"/>
        <v>29148.786828310145</v>
      </c>
      <c r="AR37" s="163">
        <f t="shared" si="77"/>
        <v>29248.336379338172</v>
      </c>
      <c r="AS37" s="163">
        <f t="shared" si="77"/>
        <v>29378.421265109464</v>
      </c>
      <c r="AT37" s="163">
        <f t="shared" si="77"/>
        <v>29489.29144595642</v>
      </c>
      <c r="AU37" s="163">
        <f t="shared" si="77"/>
        <v>29606.206192764792</v>
      </c>
      <c r="AV37" s="163">
        <f t="shared" si="77"/>
        <v>29754.434576386328</v>
      </c>
      <c r="AW37" s="163">
        <f t="shared" si="77"/>
        <v>29884.255954615986</v>
      </c>
      <c r="AX37" s="163">
        <f t="shared" si="77"/>
        <v>30125.960491546764</v>
      </c>
      <c r="AY37" s="163">
        <f t="shared" si="77"/>
        <v>30309.849713754396</v>
      </c>
      <c r="AZ37" s="231">
        <f t="shared" si="77"/>
        <v>30461.237105228221</v>
      </c>
      <c r="BA37" s="163">
        <f t="shared" si="77"/>
        <v>30554.218579440734</v>
      </c>
      <c r="BB37" s="163">
        <f t="shared" si="77"/>
        <v>30837.823973369272</v>
      </c>
      <c r="BC37" s="163">
        <f t="shared" si="77"/>
        <v>31088.716135715575</v>
      </c>
      <c r="BD37" s="163">
        <f t="shared" si="77"/>
        <v>31273.493326683187</v>
      </c>
      <c r="BE37" s="163">
        <f t="shared" si="77"/>
        <v>36010.69073042275</v>
      </c>
      <c r="BF37" s="163">
        <f t="shared" si="77"/>
        <v>36797.486228395544</v>
      </c>
      <c r="BG37" s="163">
        <f t="shared" si="77"/>
        <v>37168.096935277055</v>
      </c>
      <c r="BH37" s="163">
        <f t="shared" si="77"/>
        <v>37428.871213447113</v>
      </c>
      <c r="BI37" s="163">
        <f t="shared" si="77"/>
        <v>37690.967313006113</v>
      </c>
      <c r="BJ37" s="163">
        <f t="shared" si="77"/>
        <v>37938.009960619645</v>
      </c>
      <c r="BK37" s="163">
        <f t="shared" si="77"/>
        <v>38351.759847266148</v>
      </c>
      <c r="BL37" s="231">
        <f t="shared" si="77"/>
        <v>38672.939470248806</v>
      </c>
      <c r="BM37" s="283"/>
      <c r="BN37" s="163">
        <f>SUM(BN29:BN36)</f>
        <v>109627.34037553253</v>
      </c>
      <c r="BO37" s="164">
        <f t="shared" si="67"/>
        <v>0.35435</v>
      </c>
      <c r="BP37" s="163">
        <f t="shared" ref="BP37:CQ37" si="78">SUM(BP29:BP36)</f>
        <v>27214.46994323824</v>
      </c>
      <c r="BQ37" s="163">
        <f t="shared" si="78"/>
        <v>27354.978260800155</v>
      </c>
      <c r="BR37" s="163">
        <f t="shared" si="78"/>
        <v>27469.28729243276</v>
      </c>
      <c r="BS37" s="163">
        <f t="shared" si="78"/>
        <v>27588.604879061379</v>
      </c>
      <c r="BT37" s="163">
        <f t="shared" ref="BT37:BU37" si="79">SUM(BT29:BT36)</f>
        <v>27665.600064394759</v>
      </c>
      <c r="BU37" s="163">
        <f t="shared" si="79"/>
        <v>27630.362056359481</v>
      </c>
      <c r="BV37" s="163">
        <f t="shared" ref="BV37:BW37" si="80">SUM(BV29:BV36)</f>
        <v>27598.132949735984</v>
      </c>
      <c r="BW37" s="163">
        <f t="shared" si="80"/>
        <v>27537.571361196697</v>
      </c>
      <c r="BX37" s="163">
        <f t="shared" ref="BX37:CA37" si="81">SUM(BX29:BX36)</f>
        <v>27603.106762544863</v>
      </c>
      <c r="BY37" s="163">
        <f t="shared" si="81"/>
        <v>27680.347052533209</v>
      </c>
      <c r="BZ37" s="163">
        <f t="shared" si="81"/>
        <v>27767.377799234873</v>
      </c>
      <c r="CA37" s="163">
        <f t="shared" si="81"/>
        <v>27860.063175508298</v>
      </c>
      <c r="CB37" s="163">
        <f t="shared" ref="CB37:CE37" si="82">SUM(CB29:CB36)</f>
        <v>37409.729133891829</v>
      </c>
      <c r="CC37" s="163">
        <f t="shared" si="82"/>
        <v>46965.716024484653</v>
      </c>
      <c r="CD37" s="163">
        <f t="shared" si="82"/>
        <v>56528.379044033354</v>
      </c>
      <c r="CE37" s="163">
        <f t="shared" si="82"/>
        <v>56727.088701631517</v>
      </c>
      <c r="CF37" s="163">
        <f t="shared" ref="CF37:CI37" si="83">SUM(CF29:CF36)</f>
        <v>58758.529490403591</v>
      </c>
      <c r="CG37" s="163">
        <f t="shared" si="83"/>
        <v>63961.962424876496</v>
      </c>
      <c r="CH37" s="163">
        <f t="shared" si="83"/>
        <v>69088.497557992989</v>
      </c>
      <c r="CI37" s="163">
        <f t="shared" si="83"/>
        <v>72393.12602606845</v>
      </c>
      <c r="CJ37" s="163"/>
      <c r="CK37" s="163"/>
      <c r="CL37" s="163">
        <f t="shared" si="78"/>
        <v>109627.34037553253</v>
      </c>
      <c r="CM37" s="170">
        <f t="shared" si="78"/>
        <v>0.52537595420152139</v>
      </c>
      <c r="CN37" s="170">
        <f t="shared" si="78"/>
        <v>0.39982263133715712</v>
      </c>
      <c r="CO37" s="170">
        <f t="shared" si="78"/>
        <v>0.32087623054796016</v>
      </c>
      <c r="CP37" s="170">
        <f t="shared" si="78"/>
        <v>0.26642887383521691</v>
      </c>
      <c r="CQ37" s="170">
        <f t="shared" si="78"/>
        <v>0.35435999999999995</v>
      </c>
    </row>
    <row r="38" spans="1:95" s="165" customFormat="1" ht="15.75" thickBot="1">
      <c r="A38" s="161" t="s">
        <v>44</v>
      </c>
      <c r="B38" s="161"/>
      <c r="C38" s="162">
        <v>1981945.1</v>
      </c>
      <c r="D38" s="169">
        <v>0.61341999999999997</v>
      </c>
      <c r="E38" s="163">
        <f t="shared" ref="E38:AJ38" si="84">E20+E27+E37</f>
        <v>35569.52932666667</v>
      </c>
      <c r="F38" s="163">
        <f t="shared" si="84"/>
        <v>17988.404529817606</v>
      </c>
      <c r="G38" s="163">
        <f t="shared" si="84"/>
        <v>18163.299876753968</v>
      </c>
      <c r="H38" s="163">
        <f t="shared" si="84"/>
        <v>20333.609399573605</v>
      </c>
      <c r="I38" s="163">
        <f t="shared" si="84"/>
        <v>18834.331101978118</v>
      </c>
      <c r="J38" s="163">
        <f t="shared" si="84"/>
        <v>19048.679279248434</v>
      </c>
      <c r="K38" s="163">
        <f t="shared" si="84"/>
        <v>19263.573852671263</v>
      </c>
      <c r="L38" s="163">
        <f t="shared" si="84"/>
        <v>19492.356837718391</v>
      </c>
      <c r="M38" s="163">
        <f t="shared" si="84"/>
        <v>19735.921572043102</v>
      </c>
      <c r="N38" s="163">
        <f t="shared" si="84"/>
        <v>19978.442445608638</v>
      </c>
      <c r="O38" s="163">
        <f t="shared" si="84"/>
        <v>20235.595892247889</v>
      </c>
      <c r="P38" s="231">
        <f t="shared" si="84"/>
        <v>20508.212941204845</v>
      </c>
      <c r="Q38" s="243">
        <f t="shared" si="84"/>
        <v>20752.261320942023</v>
      </c>
      <c r="R38" s="163">
        <f t="shared" si="84"/>
        <v>20241.541744212605</v>
      </c>
      <c r="S38" s="163">
        <f t="shared" si="84"/>
        <v>20568.87906458135</v>
      </c>
      <c r="T38" s="163">
        <f t="shared" si="84"/>
        <v>21033.106572402736</v>
      </c>
      <c r="U38" s="163">
        <f t="shared" si="84"/>
        <v>21685.436505560781</v>
      </c>
      <c r="V38" s="163">
        <f t="shared" si="84"/>
        <v>22278.310544569693</v>
      </c>
      <c r="W38" s="163">
        <f t="shared" si="84"/>
        <v>31438.5533891044</v>
      </c>
      <c r="X38" s="163">
        <f t="shared" si="84"/>
        <v>24601.227251834203</v>
      </c>
      <c r="Y38" s="163">
        <f t="shared" si="84"/>
        <v>34752.459282953219</v>
      </c>
      <c r="Z38" s="163">
        <f t="shared" si="84"/>
        <v>35492.109929697224</v>
      </c>
      <c r="AA38" s="163">
        <f t="shared" si="84"/>
        <v>36273.10793138291</v>
      </c>
      <c r="AB38" s="231">
        <f t="shared" si="84"/>
        <v>41377.452150551377</v>
      </c>
      <c r="AC38" s="243">
        <f t="shared" si="84"/>
        <v>43103.489138469304</v>
      </c>
      <c r="AD38" s="163">
        <f t="shared" si="84"/>
        <v>50240.903575855817</v>
      </c>
      <c r="AE38" s="163">
        <f t="shared" si="84"/>
        <v>49448.550633667874</v>
      </c>
      <c r="AF38" s="163">
        <f t="shared" si="84"/>
        <v>50407.09893654476</v>
      </c>
      <c r="AG38" s="163">
        <f t="shared" si="84"/>
        <v>51419.698872573819</v>
      </c>
      <c r="AH38" s="163">
        <f t="shared" si="84"/>
        <v>52489.475028499255</v>
      </c>
      <c r="AI38" s="163">
        <f t="shared" si="84"/>
        <v>62150.802551827896</v>
      </c>
      <c r="AJ38" s="163">
        <f t="shared" si="84"/>
        <v>57879.56635541538</v>
      </c>
      <c r="AK38" s="163">
        <f t="shared" ref="AK38:BL38" si="85">AK20+AK27+AK37</f>
        <v>59433.728550287895</v>
      </c>
      <c r="AL38" s="163">
        <f t="shared" si="85"/>
        <v>60918.664300291988</v>
      </c>
      <c r="AM38" s="163">
        <f t="shared" si="85"/>
        <v>62319.720079545659</v>
      </c>
      <c r="AN38" s="231">
        <f t="shared" si="85"/>
        <v>76343.151878308898</v>
      </c>
      <c r="AO38" s="243">
        <f t="shared" si="85"/>
        <v>69298.790156191171</v>
      </c>
      <c r="AP38" s="163">
        <f t="shared" si="85"/>
        <v>75312.35283131343</v>
      </c>
      <c r="AQ38" s="163">
        <f t="shared" si="85"/>
        <v>77004.05490831015</v>
      </c>
      <c r="AR38" s="163">
        <f t="shared" si="85"/>
        <v>78779.929599338182</v>
      </c>
      <c r="AS38" s="163">
        <f t="shared" si="85"/>
        <v>89383.335755109467</v>
      </c>
      <c r="AT38" s="163">
        <f t="shared" si="85"/>
        <v>83837.741945956426</v>
      </c>
      <c r="AU38" s="163">
        <f t="shared" si="85"/>
        <v>85886.732402764799</v>
      </c>
      <c r="AV38" s="163">
        <f t="shared" si="85"/>
        <v>98474.012916386331</v>
      </c>
      <c r="AW38" s="163">
        <f t="shared" si="85"/>
        <v>91523.417154615992</v>
      </c>
      <c r="AX38" s="163">
        <f t="shared" si="85"/>
        <v>98365.580061546774</v>
      </c>
      <c r="AY38" s="163">
        <f t="shared" si="85"/>
        <v>103076.2783837544</v>
      </c>
      <c r="AZ38" s="231">
        <f t="shared" si="85"/>
        <v>114189.77175522823</v>
      </c>
      <c r="BA38" s="163">
        <f t="shared" si="85"/>
        <v>110560.24458944073</v>
      </c>
      <c r="BB38" s="163">
        <f t="shared" si="85"/>
        <v>120862.75565336928</v>
      </c>
      <c r="BC38" s="163">
        <f t="shared" si="85"/>
        <v>116549.63327571558</v>
      </c>
      <c r="BD38" s="163">
        <f t="shared" si="85"/>
        <v>119633.52368668318</v>
      </c>
      <c r="BE38" s="163">
        <f t="shared" si="85"/>
        <v>136093.35963042275</v>
      </c>
      <c r="BF38" s="163">
        <f t="shared" si="85"/>
        <v>134403.44500839553</v>
      </c>
      <c r="BG38" s="163">
        <f t="shared" si="85"/>
        <v>149108.65677527705</v>
      </c>
      <c r="BH38" s="163">
        <f t="shared" si="85"/>
        <v>145476.34282344711</v>
      </c>
      <c r="BI38" s="163">
        <f t="shared" si="85"/>
        <v>159728.75575300612</v>
      </c>
      <c r="BJ38" s="163">
        <f t="shared" si="85"/>
        <v>163060.84972061965</v>
      </c>
      <c r="BK38" s="163">
        <f t="shared" si="85"/>
        <v>164039.42418726615</v>
      </c>
      <c r="BL38" s="231">
        <f t="shared" si="85"/>
        <v>177137.03978024883</v>
      </c>
      <c r="BM38" s="283"/>
      <c r="BN38" s="163">
        <f>BN20+BN27+BN37</f>
        <v>249151.95708553254</v>
      </c>
      <c r="BO38" s="164">
        <f t="shared" si="67"/>
        <v>0.80533999999999994</v>
      </c>
      <c r="BP38" s="163">
        <f t="shared" ref="BP38:CI38" si="86">BP20+BP27+BP37</f>
        <v>71721.233743238234</v>
      </c>
      <c r="BQ38" s="163">
        <f t="shared" si="86"/>
        <v>58216.61978080016</v>
      </c>
      <c r="BR38" s="163">
        <f t="shared" si="86"/>
        <v>58491.852282432759</v>
      </c>
      <c r="BS38" s="163">
        <f t="shared" si="86"/>
        <v>60722.251279061376</v>
      </c>
      <c r="BT38" s="163">
        <f t="shared" si="86"/>
        <v>61496.070164394754</v>
      </c>
      <c r="BU38" s="163">
        <f t="shared" si="86"/>
        <v>61502.016016359477</v>
      </c>
      <c r="BV38" s="163">
        <f t="shared" si="86"/>
        <v>61562.682139735989</v>
      </c>
      <c r="BW38" s="163">
        <f t="shared" si="86"/>
        <v>61843.527391196694</v>
      </c>
      <c r="BX38" s="163">
        <f t="shared" si="86"/>
        <v>63287.422152544867</v>
      </c>
      <c r="BY38" s="163">
        <f t="shared" si="86"/>
        <v>64996.85363253321</v>
      </c>
      <c r="BZ38" s="163">
        <f t="shared" si="86"/>
        <v>75402.30044923487</v>
      </c>
      <c r="CA38" s="163">
        <f t="shared" si="86"/>
        <v>78318.091195508299</v>
      </c>
      <c r="CB38" s="163">
        <f t="shared" si="86"/>
        <v>90792.239933891833</v>
      </c>
      <c r="CC38" s="163">
        <f t="shared" si="86"/>
        <v>94845.796474484639</v>
      </c>
      <c r="CD38" s="163">
        <f t="shared" si="86"/>
        <v>106517.67716403336</v>
      </c>
      <c r="CE38" s="163">
        <f t="shared" si="86"/>
        <v>113142.67002163152</v>
      </c>
      <c r="CF38" s="163">
        <f t="shared" si="86"/>
        <v>120754.0492204036</v>
      </c>
      <c r="CG38" s="163">
        <f t="shared" si="86"/>
        <v>134721.84485487649</v>
      </c>
      <c r="CH38" s="163">
        <f t="shared" si="86"/>
        <v>142792.94332799298</v>
      </c>
      <c r="CI38" s="163">
        <f t="shared" si="86"/>
        <v>150096.55312606844</v>
      </c>
      <c r="CJ38" s="163"/>
      <c r="CK38" s="163"/>
      <c r="CL38" s="163">
        <f>CL20+CL27+CL37</f>
        <v>249151.95708553254</v>
      </c>
      <c r="CM38" s="167">
        <f t="shared" si="75"/>
        <v>1.3845800301440867</v>
      </c>
      <c r="CN38" s="167">
        <f t="shared" ref="CN38" si="87">BQ38/BQ$8</f>
        <v>0.8508989437461707</v>
      </c>
      <c r="CO38" s="167">
        <f t="shared" ref="CO38" si="88">BR38/BR$8</f>
        <v>0.68325926618873412</v>
      </c>
      <c r="CP38" s="167">
        <f>BS38/BS$8</f>
        <v>0.58640736260273696</v>
      </c>
      <c r="CQ38" s="167">
        <f t="shared" ref="CQ38" si="89">CL38/CL$8</f>
        <v>0.80534098019143974</v>
      </c>
    </row>
    <row r="39" spans="1:95" s="143" customFormat="1" ht="19.5" customHeight="1" thickBot="1">
      <c r="A39" s="9" t="s">
        <v>45</v>
      </c>
      <c r="B39" s="9"/>
      <c r="C39" s="24">
        <v>-872241.5700000003</v>
      </c>
      <c r="D39" s="25">
        <v>-0.26994999999999997</v>
      </c>
      <c r="E39" s="26">
        <f t="shared" ref="E39:AJ39" si="90">E14-E38</f>
        <v>-32144.48932666667</v>
      </c>
      <c r="F39" s="26">
        <f t="shared" si="90"/>
        <v>-13424.714147734438</v>
      </c>
      <c r="G39" s="26">
        <f t="shared" si="90"/>
        <v>-12706.285463233391</v>
      </c>
      <c r="H39" s="26">
        <f t="shared" si="90"/>
        <v>-17350.457973560238</v>
      </c>
      <c r="I39" s="26">
        <f t="shared" si="90"/>
        <v>-14775.815641980204</v>
      </c>
      <c r="J39" s="26">
        <f t="shared" si="90"/>
        <v>-13821.416446554125</v>
      </c>
      <c r="K39" s="26">
        <f t="shared" si="90"/>
        <v>-12965.261164335516</v>
      </c>
      <c r="L39" s="26">
        <f t="shared" si="90"/>
        <v>-11581.351741065733</v>
      </c>
      <c r="M39" s="26">
        <f t="shared" si="90"/>
        <v>-10541.616599911587</v>
      </c>
      <c r="N39" s="26">
        <f t="shared" si="90"/>
        <v>-9642.7378958450972</v>
      </c>
      <c r="O39" s="26">
        <f t="shared" si="90"/>
        <v>-8678.5732251564586</v>
      </c>
      <c r="P39" s="234">
        <f t="shared" si="90"/>
        <v>-7644.7623843340698</v>
      </c>
      <c r="Q39" s="245">
        <f t="shared" si="90"/>
        <v>-9178.4224449414214</v>
      </c>
      <c r="R39" s="26">
        <f t="shared" si="90"/>
        <v>-6751.4438460561032</v>
      </c>
      <c r="S39" s="26">
        <f t="shared" si="90"/>
        <v>-5431.0593196724367</v>
      </c>
      <c r="T39" s="26">
        <f t="shared" si="90"/>
        <v>-4177.020909054816</v>
      </c>
      <c r="U39" s="26">
        <f t="shared" si="90"/>
        <v>-3075.7038419752025</v>
      </c>
      <c r="V39" s="26">
        <f t="shared" si="90"/>
        <v>-1787.6070906106906</v>
      </c>
      <c r="W39" s="26">
        <f t="shared" si="90"/>
        <v>-12711.61754934939</v>
      </c>
      <c r="X39" s="26">
        <f t="shared" si="90"/>
        <v>-3714.4879935808021</v>
      </c>
      <c r="Y39" s="26">
        <f t="shared" si="90"/>
        <v>-20374.629918080434</v>
      </c>
      <c r="Z39" s="26">
        <f t="shared" si="90"/>
        <v>-17524.155870468625</v>
      </c>
      <c r="AA39" s="26">
        <f t="shared" si="90"/>
        <v>-15544.851616508771</v>
      </c>
      <c r="AB39" s="234">
        <f t="shared" si="90"/>
        <v>-24630.338252342997</v>
      </c>
      <c r="AC39" s="245">
        <f t="shared" si="90"/>
        <v>-21961.530511047727</v>
      </c>
      <c r="AD39" s="26">
        <f t="shared" si="90"/>
        <v>-28705.576871186182</v>
      </c>
      <c r="AE39" s="26">
        <f t="shared" si="90"/>
        <v>-24108.402657277467</v>
      </c>
      <c r="AF39" s="26">
        <f t="shared" si="90"/>
        <v>-23734.873029889975</v>
      </c>
      <c r="AG39" s="26">
        <f t="shared" si="90"/>
        <v>-20414.153783306814</v>
      </c>
      <c r="AH39" s="26">
        <f t="shared" si="90"/>
        <v>-16864.856597079073</v>
      </c>
      <c r="AI39" s="26">
        <f t="shared" si="90"/>
        <v>-25386.300510585024</v>
      </c>
      <c r="AJ39" s="26">
        <f t="shared" si="90"/>
        <v>-15878.755075861911</v>
      </c>
      <c r="AK39" s="26">
        <f t="shared" ref="AK39:BL39" si="91">AK14-AK38</f>
        <v>-16595.990442137889</v>
      </c>
      <c r="AL39" s="26">
        <f t="shared" si="91"/>
        <v>-12329.261095042733</v>
      </c>
      <c r="AM39" s="26">
        <f t="shared" si="91"/>
        <v>-7459.0659785457392</v>
      </c>
      <c r="AN39" s="234">
        <f t="shared" si="91"/>
        <v>-22583.666473400983</v>
      </c>
      <c r="AO39" s="245">
        <f t="shared" si="91"/>
        <v>-8465.8608876321669</v>
      </c>
      <c r="AP39" s="26">
        <f t="shared" si="91"/>
        <v>-13702.949262108872</v>
      </c>
      <c r="AQ39" s="26">
        <f t="shared" si="91"/>
        <v>-7455.1213275547925</v>
      </c>
      <c r="AR39" s="26">
        <f t="shared" si="91"/>
        <v>-3557.5643418118707</v>
      </c>
      <c r="AS39" s="26">
        <f t="shared" si="91"/>
        <v>-9052.0056341535819</v>
      </c>
      <c r="AT39" s="26">
        <f t="shared" si="91"/>
        <v>5890.5332835735171</v>
      </c>
      <c r="AU39" s="26">
        <f t="shared" si="91"/>
        <v>11039.768767781803</v>
      </c>
      <c r="AV39" s="26">
        <f t="shared" si="91"/>
        <v>5156.1905514251266</v>
      </c>
      <c r="AW39" s="26">
        <f t="shared" si="91"/>
        <v>23171.100016319091</v>
      </c>
      <c r="AX39" s="26">
        <f t="shared" si="91"/>
        <v>21069.984694713188</v>
      </c>
      <c r="AY39" s="26">
        <f t="shared" si="91"/>
        <v>23729.229115913389</v>
      </c>
      <c r="AZ39" s="234">
        <f t="shared" si="91"/>
        <v>21802.828728539433</v>
      </c>
      <c r="BA39" s="26">
        <f t="shared" si="91"/>
        <v>36361.006812362844</v>
      </c>
      <c r="BB39" s="26">
        <f t="shared" si="91"/>
        <v>36659.327666880985</v>
      </c>
      <c r="BC39" s="26">
        <f t="shared" si="91"/>
        <v>53377.36828602443</v>
      </c>
      <c r="BD39" s="26">
        <f t="shared" si="91"/>
        <v>63485.741183085513</v>
      </c>
      <c r="BE39" s="26">
        <f t="shared" si="91"/>
        <v>55472.04987108786</v>
      </c>
      <c r="BF39" s="26">
        <f t="shared" si="91"/>
        <v>71476.409684981452</v>
      </c>
      <c r="BG39" s="26">
        <f t="shared" si="91"/>
        <v>64482.935243480431</v>
      </c>
      <c r="BH39" s="26">
        <f t="shared" si="91"/>
        <v>84807.841427158302</v>
      </c>
      <c r="BI39" s="26">
        <f t="shared" si="91"/>
        <v>87184.426996109105</v>
      </c>
      <c r="BJ39" s="26">
        <f t="shared" si="91"/>
        <v>98772.722500193835</v>
      </c>
      <c r="BK39" s="26">
        <f t="shared" si="91"/>
        <v>113569.78388452332</v>
      </c>
      <c r="BL39" s="234">
        <f t="shared" si="91"/>
        <v>117570.06329626829</v>
      </c>
      <c r="BM39" s="285"/>
      <c r="BN39" s="26">
        <f>BN14-BN38</f>
        <v>-165277.48204037757</v>
      </c>
      <c r="BO39" s="27">
        <f>BN39/BN8</f>
        <v>-0.53423112122806482</v>
      </c>
      <c r="BP39" s="26">
        <f t="shared" ref="BP39:CI39" si="92">BP14-BP38</f>
        <v>-58275.488947634498</v>
      </c>
      <c r="BQ39" s="26">
        <f t="shared" si="92"/>
        <v>-45947.690062094567</v>
      </c>
      <c r="BR39" s="26">
        <f t="shared" si="92"/>
        <v>-35088.229525312832</v>
      </c>
      <c r="BS39" s="26">
        <f t="shared" si="92"/>
        <v>-25966.07350533564</v>
      </c>
      <c r="BT39" s="26">
        <f t="shared" si="92"/>
        <v>-25501.758064431939</v>
      </c>
      <c r="BU39" s="26">
        <f t="shared" si="92"/>
        <v>-23574.628685331591</v>
      </c>
      <c r="BV39" s="26">
        <f t="shared" si="92"/>
        <v>-21360.92562066995</v>
      </c>
      <c r="BW39" s="26">
        <f t="shared" si="92"/>
        <v>-16359.524084783363</v>
      </c>
      <c r="BX39" s="26">
        <f t="shared" si="92"/>
        <v>-12683.784080702433</v>
      </c>
      <c r="BY39" s="26">
        <f t="shared" si="92"/>
        <v>-9040.3318516407307</v>
      </c>
      <c r="BZ39" s="26">
        <f t="shared" si="92"/>
        <v>-17574.928491935265</v>
      </c>
      <c r="CA39" s="26">
        <f t="shared" si="92"/>
        <v>-18213.712643540857</v>
      </c>
      <c r="CB39" s="26">
        <f t="shared" si="92"/>
        <v>-36800.735471010616</v>
      </c>
      <c r="CC39" s="26">
        <f t="shared" si="92"/>
        <v>-41613.273792129854</v>
      </c>
      <c r="CD39" s="26">
        <f t="shared" si="92"/>
        <v>-53443.637425057837</v>
      </c>
      <c r="CE39" s="26">
        <f t="shared" si="92"/>
        <v>-57699.345749320433</v>
      </c>
      <c r="CF39" s="26">
        <f t="shared" si="92"/>
        <v>-62136.720379899489</v>
      </c>
      <c r="CG39" s="26">
        <f t="shared" si="92"/>
        <v>-75297.445624576882</v>
      </c>
      <c r="CH39" s="26">
        <f t="shared" si="92"/>
        <v>-74775.510019511334</v>
      </c>
      <c r="CI39" s="26">
        <f t="shared" si="92"/>
        <v>-76548.852538353618</v>
      </c>
      <c r="CJ39" s="26"/>
      <c r="CK39" s="26"/>
      <c r="CL39" s="26">
        <f>CL14-CL38</f>
        <v>-165277.48204037757</v>
      </c>
      <c r="CM39" s="27">
        <f>BP39/BP8</f>
        <v>-1.1250096245225873</v>
      </c>
      <c r="CN39" s="27">
        <f>BQ39/BQ8</f>
        <v>-0.67157524927798762</v>
      </c>
      <c r="CO39" s="27">
        <f>BR39/BR8</f>
        <v>-0.40987517101638271</v>
      </c>
      <c r="CP39" s="27">
        <f>BS39/BS8</f>
        <v>-0.2507597521612846</v>
      </c>
      <c r="CQ39" s="27">
        <f>CL39/CL8</f>
        <v>-0.53423112122806482</v>
      </c>
    </row>
    <row r="40" spans="1:95" ht="30" customHeight="1" thickTop="1">
      <c r="B40"/>
    </row>
    <row r="41" spans="1:95" s="29" customFormat="1" ht="16.5" customHeight="1">
      <c r="B41" s="75" t="s">
        <v>123</v>
      </c>
      <c r="C41" s="28"/>
      <c r="D41" s="28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7"/>
      <c r="Q41" s="246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7"/>
      <c r="AC41" s="246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7"/>
      <c r="AO41" s="246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7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7"/>
      <c r="BM41" s="287"/>
      <c r="BN41" s="28"/>
      <c r="BO41" s="3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3"/>
      <c r="CN41" s="3"/>
      <c r="CO41" s="3"/>
      <c r="CP41" s="3"/>
      <c r="CQ41" s="3"/>
    </row>
    <row r="42" spans="1:95" s="28" customFormat="1" ht="16.5" customHeight="1">
      <c r="A42"/>
      <c r="B42" s="76" t="s">
        <v>124</v>
      </c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6"/>
      <c r="Q42" s="246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6"/>
      <c r="AC42" s="246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6"/>
      <c r="AO42" s="246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6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6"/>
      <c r="BM42" s="286"/>
      <c r="BO42" s="3"/>
      <c r="CM42" s="3"/>
      <c r="CN42" s="3"/>
      <c r="CO42" s="3"/>
      <c r="CP42" s="3"/>
      <c r="CQ42" s="3"/>
    </row>
    <row r="43" spans="1:95" s="28" customFormat="1" ht="16.5" customHeight="1">
      <c r="A43"/>
      <c r="B43" s="30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6"/>
      <c r="Q43" s="246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6"/>
      <c r="AC43" s="246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6"/>
      <c r="AO43" s="246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6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6"/>
      <c r="BM43" s="286"/>
      <c r="BO43" s="3"/>
      <c r="CM43" s="3"/>
      <c r="CN43" s="3"/>
      <c r="CO43" s="3"/>
      <c r="CP43" s="3"/>
      <c r="CQ43" s="3"/>
    </row>
    <row r="44" spans="1:95" s="28" customFormat="1" ht="16.5" customHeight="1">
      <c r="A44"/>
      <c r="B44" s="30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6"/>
      <c r="Q44" s="246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6"/>
      <c r="AC44" s="246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6"/>
      <c r="AO44" s="246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6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6"/>
      <c r="BM44" s="286"/>
      <c r="BO44" s="3"/>
      <c r="CM44" s="3"/>
      <c r="CN44" s="3"/>
      <c r="CO44" s="3"/>
      <c r="CP44" s="3"/>
      <c r="CQ44" s="3"/>
    </row>
    <row r="45" spans="1:95" s="28" customFormat="1" ht="16.5" customHeight="1">
      <c r="A45"/>
      <c r="B45" s="30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6"/>
      <c r="Q45" s="246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6"/>
      <c r="AC45" s="246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6"/>
      <c r="AO45" s="246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6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6"/>
      <c r="BM45" s="286"/>
      <c r="BO45" s="3"/>
      <c r="CM45" s="3"/>
      <c r="CN45" s="3"/>
      <c r="CO45" s="3"/>
      <c r="CP45" s="3"/>
      <c r="CQ45" s="3"/>
    </row>
    <row r="46" spans="1:95" s="28" customFormat="1" ht="16.5" customHeight="1">
      <c r="A46"/>
      <c r="B46" s="30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6"/>
      <c r="Q46" s="246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6"/>
      <c r="AC46" s="246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6"/>
      <c r="AO46" s="246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6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6"/>
      <c r="BM46" s="286"/>
      <c r="BO46" s="3"/>
      <c r="CM46" s="3"/>
      <c r="CN46" s="3"/>
      <c r="CO46" s="3"/>
      <c r="CP46" s="3"/>
      <c r="CQ46" s="3"/>
    </row>
    <row r="47" spans="1:95" s="28" customFormat="1" ht="16.5" customHeight="1">
      <c r="A47"/>
      <c r="B47" s="30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6"/>
      <c r="Q47" s="246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6"/>
      <c r="AC47" s="246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6"/>
      <c r="AO47" s="246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6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6"/>
      <c r="BM47" s="286"/>
      <c r="BO47" s="3"/>
      <c r="CM47" s="3"/>
      <c r="CN47" s="3"/>
      <c r="CO47" s="3"/>
      <c r="CP47" s="3"/>
      <c r="CQ47" s="3"/>
    </row>
    <row r="48" spans="1:95" s="28" customFormat="1" ht="16.5" customHeight="1">
      <c r="A48"/>
      <c r="B48" s="30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6"/>
      <c r="Q48" s="246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6"/>
      <c r="AC48" s="246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6"/>
      <c r="AO48" s="246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6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6"/>
      <c r="BM48" s="286"/>
      <c r="BO48" s="3"/>
      <c r="CM48" s="3"/>
      <c r="CN48" s="3"/>
      <c r="CO48" s="3"/>
      <c r="CP48" s="3"/>
      <c r="CQ48" s="3"/>
    </row>
    <row r="49" spans="1:95" s="28" customFormat="1" ht="16.5" customHeight="1">
      <c r="A49"/>
      <c r="B49" s="30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6"/>
      <c r="Q49" s="246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6"/>
      <c r="AC49" s="246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6"/>
      <c r="AO49" s="246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6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6"/>
      <c r="BM49" s="286"/>
      <c r="BO49" s="3"/>
      <c r="CM49" s="3"/>
      <c r="CN49" s="3"/>
      <c r="CO49" s="3"/>
      <c r="CP49" s="3"/>
      <c r="CQ49" s="3"/>
    </row>
  </sheetData>
  <mergeCells count="10">
    <mergeCell ref="AO3:AZ3"/>
    <mergeCell ref="BA3:BL3"/>
    <mergeCell ref="E3:P3"/>
    <mergeCell ref="Q3:AB3"/>
    <mergeCell ref="AC3:AN3"/>
    <mergeCell ref="BP3:BS3"/>
    <mergeCell ref="BT3:BW3"/>
    <mergeCell ref="BX3:CA3"/>
    <mergeCell ref="CB3:CE3"/>
    <mergeCell ref="CF3:CI3"/>
  </mergeCells>
  <pageMargins left="0.7" right="0.7" top="0.75" bottom="0.75" header="0.25" footer="0.3"/>
  <pageSetup orientation="portrait" horizontalDpi="1200" verticalDpi="1200"/>
  <headerFooter>
    <oddFooter>&amp;R&amp;"Arial,Bold"&amp;8 Page &amp;P of &amp;N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 enableFormatConditionsCalculation="0">
    <tabColor theme="7" tint="-0.499984740745262"/>
  </sheetPr>
  <dimension ref="B1:B25"/>
  <sheetViews>
    <sheetView showGridLines="0" topLeftCell="A8" zoomScale="80" zoomScaleNormal="80" zoomScalePageLayoutView="80" workbookViewId="0">
      <selection activeCell="BI26" sqref="BI26"/>
    </sheetView>
  </sheetViews>
  <sheetFormatPr defaultColWidth="8.85546875" defaultRowHeight="15"/>
  <sheetData>
    <row r="1" spans="2:2" ht="23.25">
      <c r="B1" s="316" t="s">
        <v>237</v>
      </c>
    </row>
    <row r="25" spans="2:2" ht="23.25">
      <c r="B25" s="316" t="s">
        <v>236</v>
      </c>
    </row>
  </sheetData>
  <pageMargins left="0.7" right="0.7" top="0.75" bottom="0.75" header="0.3" footer="0.3"/>
  <pageSetup orientation="portrait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-0.499984740745262"/>
  </sheetPr>
  <dimension ref="A1:XFD421"/>
  <sheetViews>
    <sheetView tabSelected="1" zoomScale="90" zoomScaleNormal="90" zoomScalePageLayoutView="90" workbookViewId="0">
      <pane xSplit="1" topLeftCell="B1" activePane="topRight" state="frozen"/>
      <selection activeCell="D71" sqref="D71"/>
      <selection pane="topRight" activeCell="D24" sqref="D24"/>
    </sheetView>
  </sheetViews>
  <sheetFormatPr defaultColWidth="8.85546875" defaultRowHeight="15" outlineLevelRow="1"/>
  <cols>
    <col min="1" max="1" width="37.42578125" customWidth="1"/>
    <col min="2" max="12" width="14.42578125" bestFit="1" customWidth="1"/>
    <col min="13" max="13" width="16.42578125" style="191" bestFit="1" customWidth="1"/>
    <col min="14" max="14" width="14.42578125" style="183" bestFit="1" customWidth="1"/>
    <col min="15" max="24" width="14.42578125" bestFit="1" customWidth="1"/>
    <col min="25" max="25" width="16" style="191" customWidth="1"/>
    <col min="26" max="26" width="15.7109375" style="183" bestFit="1" customWidth="1"/>
    <col min="27" max="27" width="15.28515625" bestFit="1" customWidth="1"/>
    <col min="28" max="28" width="14.85546875" bestFit="1" customWidth="1"/>
    <col min="29" max="31" width="15.7109375" bestFit="1" customWidth="1"/>
    <col min="32" max="32" width="14.85546875" bestFit="1" customWidth="1"/>
    <col min="33" max="33" width="15.7109375" bestFit="1" customWidth="1"/>
    <col min="34" max="34" width="15.28515625" bestFit="1" customWidth="1"/>
    <col min="35" max="35" width="16.140625" customWidth="1"/>
    <col min="36" max="36" width="15.28515625" bestFit="1" customWidth="1"/>
    <col min="37" max="37" width="16.85546875" style="191" customWidth="1"/>
    <col min="38" max="38" width="16.42578125" style="183" bestFit="1" customWidth="1"/>
    <col min="39" max="40" width="16.42578125" bestFit="1" customWidth="1"/>
    <col min="41" max="41" width="15.42578125" customWidth="1"/>
    <col min="42" max="43" width="15.7109375" bestFit="1" customWidth="1"/>
    <col min="44" max="44" width="16.42578125" bestFit="1" customWidth="1"/>
    <col min="45" max="45" width="15.7109375" bestFit="1" customWidth="1"/>
    <col min="46" max="47" width="16.42578125" bestFit="1" customWidth="1"/>
    <col min="48" max="48" width="15.7109375" bestFit="1" customWidth="1"/>
    <col min="49" max="49" width="17" style="191" bestFit="1" customWidth="1"/>
    <col min="50" max="50" width="16.42578125" style="183" bestFit="1" customWidth="1"/>
    <col min="51" max="51" width="16.42578125" bestFit="1" customWidth="1"/>
    <col min="52" max="52" width="15.7109375" bestFit="1" customWidth="1"/>
    <col min="53" max="53" width="15.85546875" customWidth="1"/>
    <col min="54" max="55" width="15.7109375" bestFit="1" customWidth="1"/>
    <col min="56" max="59" width="16.42578125" bestFit="1" customWidth="1"/>
    <col min="60" max="60" width="15.85546875" bestFit="1" customWidth="1"/>
    <col min="61" max="61" width="17.42578125" bestFit="1" customWidth="1"/>
    <col min="62" max="62" width="8.85546875" style="467"/>
  </cols>
  <sheetData>
    <row r="1" spans="1:62" s="31" customFormat="1" ht="22.5" customHeight="1">
      <c r="B1" s="616" t="s">
        <v>196</v>
      </c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7" t="s">
        <v>197</v>
      </c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7" t="s">
        <v>198</v>
      </c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7" t="s">
        <v>199</v>
      </c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7" t="s">
        <v>200</v>
      </c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9"/>
      <c r="BJ1" s="221"/>
    </row>
    <row r="2" spans="1:62" hidden="1">
      <c r="A2" s="85" t="s">
        <v>161</v>
      </c>
      <c r="B2" s="77" t="s">
        <v>160</v>
      </c>
      <c r="C2" s="77" t="s">
        <v>159</v>
      </c>
      <c r="D2" s="77" t="s">
        <v>158</v>
      </c>
      <c r="E2" s="77" t="s">
        <v>157</v>
      </c>
      <c r="F2" s="77" t="s">
        <v>156</v>
      </c>
      <c r="G2" s="77" t="s">
        <v>155</v>
      </c>
      <c r="H2" s="77" t="s">
        <v>154</v>
      </c>
      <c r="I2" s="77" t="s">
        <v>153</v>
      </c>
      <c r="J2" s="77" t="s">
        <v>152</v>
      </c>
      <c r="K2" s="77" t="s">
        <v>151</v>
      </c>
      <c r="L2" s="77" t="s">
        <v>150</v>
      </c>
      <c r="M2" s="185" t="s">
        <v>149</v>
      </c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185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185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185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</row>
    <row r="3" spans="1:62" s="146" customFormat="1" ht="15.75">
      <c r="A3" s="295"/>
      <c r="B3" s="296" t="s">
        <v>1</v>
      </c>
      <c r="C3" s="296" t="s">
        <v>2</v>
      </c>
      <c r="D3" s="296" t="s">
        <v>162</v>
      </c>
      <c r="E3" s="296" t="s">
        <v>163</v>
      </c>
      <c r="F3" s="296" t="s">
        <v>5</v>
      </c>
      <c r="G3" s="296" t="s">
        <v>164</v>
      </c>
      <c r="H3" s="296" t="s">
        <v>148</v>
      </c>
      <c r="I3" s="296" t="s">
        <v>8</v>
      </c>
      <c r="J3" s="296" t="s">
        <v>9</v>
      </c>
      <c r="K3" s="296" t="s">
        <v>10</v>
      </c>
      <c r="L3" s="296" t="s">
        <v>11</v>
      </c>
      <c r="M3" s="297" t="s">
        <v>12</v>
      </c>
      <c r="N3" s="296" t="s">
        <v>1</v>
      </c>
      <c r="O3" s="296" t="s">
        <v>2</v>
      </c>
      <c r="P3" s="296" t="s">
        <v>162</v>
      </c>
      <c r="Q3" s="296" t="s">
        <v>163</v>
      </c>
      <c r="R3" s="296" t="s">
        <v>5</v>
      </c>
      <c r="S3" s="296" t="s">
        <v>164</v>
      </c>
      <c r="T3" s="296" t="s">
        <v>148</v>
      </c>
      <c r="U3" s="296" t="s">
        <v>8</v>
      </c>
      <c r="V3" s="296" t="s">
        <v>9</v>
      </c>
      <c r="W3" s="296" t="s">
        <v>10</v>
      </c>
      <c r="X3" s="296" t="s">
        <v>11</v>
      </c>
      <c r="Y3" s="297" t="s">
        <v>12</v>
      </c>
      <c r="Z3" s="296" t="s">
        <v>1</v>
      </c>
      <c r="AA3" s="296" t="s">
        <v>2</v>
      </c>
      <c r="AB3" s="296" t="s">
        <v>162</v>
      </c>
      <c r="AC3" s="296" t="s">
        <v>163</v>
      </c>
      <c r="AD3" s="296" t="s">
        <v>5</v>
      </c>
      <c r="AE3" s="296" t="s">
        <v>164</v>
      </c>
      <c r="AF3" s="296" t="s">
        <v>148</v>
      </c>
      <c r="AG3" s="296" t="s">
        <v>8</v>
      </c>
      <c r="AH3" s="296" t="s">
        <v>9</v>
      </c>
      <c r="AI3" s="296" t="s">
        <v>10</v>
      </c>
      <c r="AJ3" s="296" t="s">
        <v>11</v>
      </c>
      <c r="AK3" s="297" t="s">
        <v>12</v>
      </c>
      <c r="AL3" s="296" t="s">
        <v>1</v>
      </c>
      <c r="AM3" s="296" t="s">
        <v>2</v>
      </c>
      <c r="AN3" s="296" t="s">
        <v>162</v>
      </c>
      <c r="AO3" s="296" t="s">
        <v>163</v>
      </c>
      <c r="AP3" s="296" t="s">
        <v>5</v>
      </c>
      <c r="AQ3" s="296" t="s">
        <v>164</v>
      </c>
      <c r="AR3" s="296" t="s">
        <v>148</v>
      </c>
      <c r="AS3" s="296" t="s">
        <v>8</v>
      </c>
      <c r="AT3" s="296" t="s">
        <v>9</v>
      </c>
      <c r="AU3" s="296" t="s">
        <v>10</v>
      </c>
      <c r="AV3" s="296" t="s">
        <v>11</v>
      </c>
      <c r="AW3" s="297" t="s">
        <v>12</v>
      </c>
      <c r="AX3" s="296" t="s">
        <v>1</v>
      </c>
      <c r="AY3" s="296" t="s">
        <v>2</v>
      </c>
      <c r="AZ3" s="296" t="s">
        <v>162</v>
      </c>
      <c r="BA3" s="296" t="s">
        <v>163</v>
      </c>
      <c r="BB3" s="296" t="s">
        <v>5</v>
      </c>
      <c r="BC3" s="296" t="s">
        <v>164</v>
      </c>
      <c r="BD3" s="296" t="s">
        <v>148</v>
      </c>
      <c r="BE3" s="296" t="s">
        <v>8</v>
      </c>
      <c r="BF3" s="296" t="s">
        <v>9</v>
      </c>
      <c r="BG3" s="296" t="s">
        <v>10</v>
      </c>
      <c r="BH3" s="296" t="s">
        <v>11</v>
      </c>
      <c r="BI3" s="296" t="s">
        <v>12</v>
      </c>
      <c r="BJ3" s="468"/>
    </row>
    <row r="5" spans="1:62" s="522" customFormat="1" ht="19.5">
      <c r="A5" s="521" t="s">
        <v>334</v>
      </c>
      <c r="B5" s="522">
        <v>5</v>
      </c>
      <c r="C5" s="522">
        <v>6</v>
      </c>
      <c r="D5" s="522">
        <v>6</v>
      </c>
      <c r="E5" s="522">
        <v>7</v>
      </c>
      <c r="F5" s="522">
        <v>7</v>
      </c>
      <c r="G5" s="522">
        <v>7</v>
      </c>
      <c r="H5" s="522">
        <v>7</v>
      </c>
      <c r="I5" s="522">
        <v>8</v>
      </c>
      <c r="J5" s="522">
        <v>8</v>
      </c>
      <c r="K5" s="522">
        <v>9</v>
      </c>
      <c r="L5" s="522">
        <v>8</v>
      </c>
      <c r="M5" s="523">
        <v>9</v>
      </c>
      <c r="N5" s="522">
        <v>9</v>
      </c>
      <c r="O5" s="522">
        <v>10</v>
      </c>
      <c r="P5" s="522">
        <v>10</v>
      </c>
      <c r="Q5" s="522">
        <v>10</v>
      </c>
      <c r="R5" s="522">
        <v>11</v>
      </c>
      <c r="S5" s="522">
        <v>11</v>
      </c>
      <c r="T5" s="522">
        <v>11</v>
      </c>
      <c r="U5" s="522">
        <v>12</v>
      </c>
      <c r="V5" s="522">
        <v>12</v>
      </c>
      <c r="W5" s="522">
        <v>13</v>
      </c>
      <c r="X5" s="522">
        <v>13</v>
      </c>
      <c r="Y5" s="523">
        <v>14</v>
      </c>
      <c r="Z5" s="522">
        <v>14</v>
      </c>
      <c r="AA5" s="522">
        <v>15</v>
      </c>
      <c r="AB5" s="522">
        <v>16</v>
      </c>
      <c r="AC5" s="522">
        <v>17</v>
      </c>
      <c r="AD5" s="522">
        <v>18</v>
      </c>
      <c r="AE5" s="522">
        <v>19</v>
      </c>
      <c r="AF5" s="522">
        <v>20</v>
      </c>
      <c r="AG5" s="522">
        <v>20</v>
      </c>
      <c r="AH5" s="522">
        <v>21</v>
      </c>
      <c r="AI5" s="522">
        <v>21</v>
      </c>
      <c r="AJ5" s="522">
        <v>22</v>
      </c>
      <c r="AK5" s="523">
        <v>22</v>
      </c>
      <c r="AL5" s="522">
        <v>23</v>
      </c>
      <c r="AM5" s="522">
        <v>24</v>
      </c>
      <c r="AN5" s="522">
        <v>24</v>
      </c>
      <c r="AO5" s="522">
        <v>25</v>
      </c>
      <c r="AP5" s="522">
        <v>25</v>
      </c>
      <c r="AQ5" s="522">
        <v>26</v>
      </c>
      <c r="AR5" s="522">
        <v>27</v>
      </c>
      <c r="AS5" s="522">
        <v>27</v>
      </c>
      <c r="AT5" s="522">
        <v>28</v>
      </c>
      <c r="AU5" s="522">
        <v>29</v>
      </c>
      <c r="AV5" s="522">
        <v>29</v>
      </c>
      <c r="AW5" s="523">
        <v>30</v>
      </c>
      <c r="AX5" s="522">
        <v>31</v>
      </c>
      <c r="AY5" s="522">
        <v>31</v>
      </c>
      <c r="AZ5" s="522">
        <v>32</v>
      </c>
      <c r="BA5" s="522">
        <v>33</v>
      </c>
      <c r="BB5" s="522">
        <v>33</v>
      </c>
      <c r="BC5" s="522">
        <v>33</v>
      </c>
      <c r="BD5" s="522">
        <v>34</v>
      </c>
      <c r="BE5" s="522">
        <v>34</v>
      </c>
      <c r="BF5" s="522">
        <v>34</v>
      </c>
      <c r="BG5" s="522">
        <v>35</v>
      </c>
      <c r="BH5" s="522">
        <v>35</v>
      </c>
      <c r="BI5" s="522">
        <v>36</v>
      </c>
      <c r="BJ5" s="524"/>
    </row>
    <row r="6" spans="1:62" s="459" customFormat="1">
      <c r="M6" s="512"/>
      <c r="N6" s="499"/>
      <c r="Y6" s="512"/>
      <c r="Z6" s="499"/>
      <c r="AK6" s="512"/>
      <c r="AL6" s="499"/>
      <c r="AW6" s="512"/>
      <c r="AX6" s="499"/>
      <c r="BJ6" s="463"/>
    </row>
    <row r="7" spans="1:62" s="498" customFormat="1" ht="15.75">
      <c r="A7" s="576" t="str">
        <f>A38</f>
        <v>Leads</v>
      </c>
      <c r="B7" s="498">
        <f t="shared" ref="B7:AG7" si="0">B38+B44+B50+B56+B62+B68+B74+B80+B86+B92+B98+B104+B110+B116+B122+B128+B134+B140+B146+B152+B158+B164+B170+B176+B182+B188+B194+B200+B206+B212+B218+B224+B230+B236+B242+B248+B254+B260+B266+B272+B278+B284+B290+B296+B302+B308+B314+B320+B326+B332+B338+B344+B350+B356+B362+B368+B374+B380+B386+B392</f>
        <v>84</v>
      </c>
      <c r="C7" s="498">
        <f t="shared" si="0"/>
        <v>104.0603472</v>
      </c>
      <c r="D7" s="498">
        <f t="shared" si="0"/>
        <v>108.08480370186271</v>
      </c>
      <c r="E7" s="498">
        <f t="shared" si="0"/>
        <v>129.04720597923512</v>
      </c>
      <c r="F7" s="498">
        <f t="shared" si="0"/>
        <v>134.00395015345731</v>
      </c>
      <c r="G7" s="498">
        <f t="shared" si="0"/>
        <v>139.12986377147593</v>
      </c>
      <c r="H7" s="498">
        <f t="shared" si="0"/>
        <v>144.43030701709142</v>
      </c>
      <c r="I7" s="498">
        <f t="shared" si="0"/>
        <v>166.71084725945167</v>
      </c>
      <c r="J7" s="498">
        <f t="shared" si="0"/>
        <v>173.02934028092523</v>
      </c>
      <c r="K7" s="498">
        <f t="shared" si="0"/>
        <v>196.36214236358859</v>
      </c>
      <c r="L7" s="498">
        <f t="shared" si="0"/>
        <v>203.7682847932177</v>
      </c>
      <c r="M7" s="516">
        <f t="shared" si="0"/>
        <v>228.22535207302246</v>
      </c>
      <c r="N7" s="498">
        <f t="shared" si="0"/>
        <v>236.78675166928463</v>
      </c>
      <c r="O7" s="498">
        <f t="shared" si="0"/>
        <v>262.42949012467238</v>
      </c>
      <c r="P7" s="498">
        <f t="shared" si="0"/>
        <v>272.2146430783618</v>
      </c>
      <c r="Q7" s="498">
        <f t="shared" si="0"/>
        <v>282.32058779025579</v>
      </c>
      <c r="R7" s="498">
        <f t="shared" si="0"/>
        <v>309.55777623115586</v>
      </c>
      <c r="S7" s="498">
        <f t="shared" si="0"/>
        <v>320.98922314668334</v>
      </c>
      <c r="T7" s="498">
        <f t="shared" si="0"/>
        <v>332.79673589920418</v>
      </c>
      <c r="U7" s="498">
        <f t="shared" si="0"/>
        <v>361.79165637673952</v>
      </c>
      <c r="V7" s="498">
        <f t="shared" si="0"/>
        <v>375.039283252394</v>
      </c>
      <c r="W7" s="498">
        <f t="shared" si="0"/>
        <v>405.52245248570262</v>
      </c>
      <c r="X7" s="498">
        <f t="shared" si="0"/>
        <v>420.30839147341862</v>
      </c>
      <c r="Y7" s="516">
        <f t="shared" si="0"/>
        <v>452.38196767393373</v>
      </c>
      <c r="Z7" s="498">
        <f t="shared" si="0"/>
        <v>468.8036266507396</v>
      </c>
      <c r="AA7" s="498">
        <f t="shared" si="0"/>
        <v>502.55828304592728</v>
      </c>
      <c r="AB7" s="498">
        <f t="shared" si="0"/>
        <v>537.51720618426305</v>
      </c>
      <c r="AC7" s="498">
        <f t="shared" si="0"/>
        <v>573.7212565642152</v>
      </c>
      <c r="AD7" s="498">
        <f t="shared" si="0"/>
        <v>611.21340639222615</v>
      </c>
      <c r="AE7" s="498">
        <f t="shared" si="0"/>
        <v>650.03978631136158</v>
      </c>
      <c r="AF7" s="498">
        <f t="shared" si="0"/>
        <v>690.2484998748854</v>
      </c>
      <c r="AG7" s="498">
        <f t="shared" si="0"/>
        <v>715.08654895033271</v>
      </c>
      <c r="AH7" s="498">
        <f t="shared" ref="AH7:BI7" si="1">AH38+AH44+AH50+AH56+AH62+AH68+AH74+AH80+AH86+AH92+AH98+AH104+AH110+AH116+AH122+AH128+AH134+AH140+AH146+AH152+AH158+AH164+AH170+AH176+AH182+AH188+AH194+AH200+AH206+AH212+AH218+AH224+AH230+AH236+AH242+AH248+AH254+AH260+AH266+AH272+AH278+AH284+AH290+AH296+AH302+AH308+AH314+AH320+AH326+AH332+AH338+AH344+AH350+AH356+AH362+AH368+AH374+AH380+AH386+AH392</f>
        <v>757.55399802671809</v>
      </c>
      <c r="AI7" s="498">
        <f t="shared" si="1"/>
        <v>784.73174037636466</v>
      </c>
      <c r="AJ7" s="498">
        <f t="shared" si="1"/>
        <v>829.62357791123827</v>
      </c>
      <c r="AK7" s="516">
        <f t="shared" si="1"/>
        <v>859.31433022270539</v>
      </c>
      <c r="AL7" s="498">
        <f t="shared" si="1"/>
        <v>906.81192077135506</v>
      </c>
      <c r="AM7" s="498">
        <f t="shared" si="1"/>
        <v>956.00549233956247</v>
      </c>
      <c r="AN7" s="498">
        <f t="shared" si="1"/>
        <v>990.15818764136668</v>
      </c>
      <c r="AO7" s="498">
        <f t="shared" si="1"/>
        <v>1042.2838410757372</v>
      </c>
      <c r="AP7" s="498">
        <f t="shared" si="1"/>
        <v>1079.4791167217791</v>
      </c>
      <c r="AQ7" s="498">
        <f t="shared" si="1"/>
        <v>1134.762957196122</v>
      </c>
      <c r="AR7" s="498">
        <f t="shared" si="1"/>
        <v>1192.0391568722052</v>
      </c>
      <c r="AS7" s="498">
        <f t="shared" si="1"/>
        <v>1234.584001107346</v>
      </c>
      <c r="AT7" s="498">
        <f t="shared" si="1"/>
        <v>1295.4254993939498</v>
      </c>
      <c r="AU7" s="498">
        <f t="shared" si="1"/>
        <v>1358.4765051660006</v>
      </c>
      <c r="AV7" s="498">
        <f t="shared" si="1"/>
        <v>1407.0235993312908</v>
      </c>
      <c r="AW7" s="516">
        <f t="shared" si="1"/>
        <v>1474.1046853937564</v>
      </c>
      <c r="AX7" s="498">
        <f t="shared" si="1"/>
        <v>1543.6437740946769</v>
      </c>
      <c r="AY7" s="498">
        <f t="shared" si="1"/>
        <v>1598.9368483956307</v>
      </c>
      <c r="AZ7" s="498">
        <f t="shared" si="1"/>
        <v>1673.0333771474013</v>
      </c>
      <c r="BA7" s="498">
        <f t="shared" si="1"/>
        <v>1749.8676382436472</v>
      </c>
      <c r="BB7" s="498">
        <f t="shared" si="1"/>
        <v>1812.7494660952323</v>
      </c>
      <c r="BC7" s="498">
        <f t="shared" si="1"/>
        <v>1877.9400532831978</v>
      </c>
      <c r="BD7" s="498">
        <f t="shared" si="1"/>
        <v>1962.3351515100064</v>
      </c>
      <c r="BE7" s="498">
        <f t="shared" si="1"/>
        <v>2033.0901494680011</v>
      </c>
      <c r="BF7" s="498">
        <f t="shared" si="1"/>
        <v>2106.4803185493124</v>
      </c>
      <c r="BG7" s="498">
        <f t="shared" si="1"/>
        <v>2199.4178469508706</v>
      </c>
      <c r="BH7" s="498">
        <f t="shared" si="1"/>
        <v>2279.0716689337019</v>
      </c>
      <c r="BI7" s="498">
        <f t="shared" si="1"/>
        <v>2378.5346923850116</v>
      </c>
      <c r="BJ7" s="497"/>
    </row>
    <row r="8" spans="1:62" s="499" customFormat="1" ht="15.75">
      <c r="A8" s="571" t="str">
        <f>A39</f>
        <v>Audits</v>
      </c>
      <c r="B8" s="499">
        <f t="shared" ref="B8:AG8" si="2">B39+B45+B51+B57+B63+B69+B75+B81+B87+B93+B99+B105+B111+B117+B123+B129+B135+B141+B147+B153+B159+B165+B171+B177+B183+B189+B195+B201+B207+B213+B219+B225+B231+B237+B243+B249+B255+B261+B267+B273+B279+B285+B291+B297+B303+B309+B315+B321+B327+B333+B339+B345+B351+B357+B363+B369+B375+B381+B387+B393</f>
        <v>41.999999999999993</v>
      </c>
      <c r="C8" s="499">
        <f t="shared" si="2"/>
        <v>52.226686800000003</v>
      </c>
      <c r="D8" s="499">
        <f t="shared" si="2"/>
        <v>54.508960249497562</v>
      </c>
      <c r="E8" s="499">
        <f t="shared" si="2"/>
        <v>65.304106457435623</v>
      </c>
      <c r="F8" s="499">
        <f t="shared" si="2"/>
        <v>68.183155838927391</v>
      </c>
      <c r="G8" s="499">
        <f t="shared" si="2"/>
        <v>71.204766665947758</v>
      </c>
      <c r="H8" s="499">
        <f t="shared" si="2"/>
        <v>74.37606079803939</v>
      </c>
      <c r="I8" s="499">
        <f t="shared" si="2"/>
        <v>86.104471272075358</v>
      </c>
      <c r="J8" s="499">
        <f t="shared" si="2"/>
        <v>89.963090178554353</v>
      </c>
      <c r="K8" s="499">
        <f t="shared" si="2"/>
        <v>102.41271723974532</v>
      </c>
      <c r="L8" s="499">
        <f t="shared" si="2"/>
        <v>107.02803535472994</v>
      </c>
      <c r="M8" s="512">
        <f t="shared" si="2"/>
        <v>120.27149851015486</v>
      </c>
      <c r="N8" s="499">
        <f t="shared" si="2"/>
        <v>125.7248171617927</v>
      </c>
      <c r="O8" s="499">
        <f t="shared" si="2"/>
        <v>139.85374166519105</v>
      </c>
      <c r="P8" s="499">
        <f t="shared" si="2"/>
        <v>146.23707010700016</v>
      </c>
      <c r="Q8" s="499">
        <f t="shared" si="2"/>
        <v>152.94257240135889</v>
      </c>
      <c r="R8" s="499">
        <f t="shared" si="2"/>
        <v>168.38579884789624</v>
      </c>
      <c r="S8" s="499">
        <f t="shared" si="2"/>
        <v>176.14824411207502</v>
      </c>
      <c r="T8" s="499">
        <f t="shared" si="2"/>
        <v>184.29940206884802</v>
      </c>
      <c r="U8" s="499">
        <f t="shared" si="2"/>
        <v>201.25867208856599</v>
      </c>
      <c r="V8" s="499">
        <f t="shared" si="2"/>
        <v>210.6105197614998</v>
      </c>
      <c r="W8" s="499">
        <f t="shared" si="2"/>
        <v>228.82856894534507</v>
      </c>
      <c r="X8" s="499">
        <f t="shared" si="2"/>
        <v>239.49975333134427</v>
      </c>
      <c r="Y8" s="512">
        <f t="shared" si="2"/>
        <v>259.10024842822219</v>
      </c>
      <c r="Z8" s="499">
        <f t="shared" si="2"/>
        <v>271.2266522885343</v>
      </c>
      <c r="AA8" s="499">
        <f t="shared" si="2"/>
        <v>292.3596486084686</v>
      </c>
      <c r="AB8" s="499">
        <f t="shared" si="2"/>
        <v>314.49205260987378</v>
      </c>
      <c r="AC8" s="499">
        <f t="shared" si="2"/>
        <v>337.67175205849526</v>
      </c>
      <c r="AD8" s="499">
        <f t="shared" si="2"/>
        <v>361.94826220915292</v>
      </c>
      <c r="AE8" s="499">
        <f t="shared" si="2"/>
        <v>387.37208608097637</v>
      </c>
      <c r="AF8" s="499">
        <f t="shared" si="2"/>
        <v>413.99575847085453</v>
      </c>
      <c r="AG8" s="499">
        <f t="shared" si="2"/>
        <v>433.47638741466244</v>
      </c>
      <c r="AH8" s="499">
        <f t="shared" ref="AH8:BI8" si="3">AH39+AH45+AH51+AH57+AH63+AH69+AH75+AH81+AH87+AH93+AH99+AH105+AH111+AH117+AH123+AH129+AH135+AH141+AH147+AH153+AH159+AH165+AH171+AH177+AH183+AH189+AH195+AH201+AH207+AH213+AH219+AH225+AH231+AH237+AH243+AH249+AH255+AH261+AH267+AH273+AH279+AH285+AH291+AH297+AH303+AH309+AH315+AH321+AH327+AH333+AH339+AH345+AH351+AH357+AH363+AH369+AH375+AH381+AH387+AH393</f>
        <v>462.30562593930392</v>
      </c>
      <c r="AI8" s="499">
        <f t="shared" si="3"/>
        <v>484.09248012857108</v>
      </c>
      <c r="AJ8" s="499">
        <f t="shared" si="3"/>
        <v>515.33246043068721</v>
      </c>
      <c r="AK8" s="512">
        <f t="shared" si="3"/>
        <v>539.63855806030767</v>
      </c>
      <c r="AL8" s="499">
        <f t="shared" si="3"/>
        <v>573.51040238043856</v>
      </c>
      <c r="AM8" s="499">
        <f t="shared" si="3"/>
        <v>608.96524378522099</v>
      </c>
      <c r="AN8" s="499">
        <f t="shared" si="3"/>
        <v>637.67351689687666</v>
      </c>
      <c r="AO8" s="499">
        <f t="shared" si="3"/>
        <v>676.14309228035654</v>
      </c>
      <c r="AP8" s="499">
        <f t="shared" si="3"/>
        <v>707.99874974790487</v>
      </c>
      <c r="AQ8" s="499">
        <f t="shared" si="3"/>
        <v>749.75338930882208</v>
      </c>
      <c r="AR8" s="499">
        <f t="shared" si="3"/>
        <v>793.43559550350631</v>
      </c>
      <c r="AS8" s="499">
        <f t="shared" si="3"/>
        <v>830.72927355500758</v>
      </c>
      <c r="AT8" s="499">
        <f t="shared" si="3"/>
        <v>878.1558967178039</v>
      </c>
      <c r="AU8" s="499">
        <f t="shared" si="3"/>
        <v>927.75329441664553</v>
      </c>
      <c r="AV8" s="499">
        <f t="shared" si="3"/>
        <v>971.21425909169693</v>
      </c>
      <c r="AW8" s="512">
        <f t="shared" si="3"/>
        <v>1025.0702084498353</v>
      </c>
      <c r="AX8" s="499">
        <f t="shared" si="3"/>
        <v>1081.3685931683974</v>
      </c>
      <c r="AY8" s="499">
        <f t="shared" si="3"/>
        <v>1131.8139817662561</v>
      </c>
      <c r="AZ8" s="499">
        <f t="shared" si="3"/>
        <v>1192.9486541070632</v>
      </c>
      <c r="BA8" s="499">
        <f t="shared" si="3"/>
        <v>1256.8327592976898</v>
      </c>
      <c r="BB8" s="499">
        <f t="shared" si="3"/>
        <v>1315.1816239256061</v>
      </c>
      <c r="BC8" s="499">
        <f t="shared" si="3"/>
        <v>1376.1507867167657</v>
      </c>
      <c r="BD8" s="499">
        <f t="shared" si="3"/>
        <v>1448.2478345606041</v>
      </c>
      <c r="BE8" s="499">
        <f t="shared" si="3"/>
        <v>1515.1472628107454</v>
      </c>
      <c r="BF8" s="499">
        <f t="shared" si="3"/>
        <v>1585.0174416044215</v>
      </c>
      <c r="BG8" s="499">
        <f t="shared" si="3"/>
        <v>1666.3779074132653</v>
      </c>
      <c r="BH8" s="499">
        <f t="shared" si="3"/>
        <v>1742.9183885480525</v>
      </c>
      <c r="BI8" s="499">
        <f t="shared" si="3"/>
        <v>1831.2203314825013</v>
      </c>
      <c r="BJ8" s="463"/>
    </row>
    <row r="9" spans="1:62" s="573" customFormat="1" ht="15.75">
      <c r="A9" s="572" t="str">
        <f>A40</f>
        <v>Retrofit</v>
      </c>
      <c r="B9" s="573">
        <f t="shared" ref="B9:AG9" si="4">B40+B46+B52+B58+B64+B70+B76+B82+B88+B94+B100+B106+B112+B118+B124+B130+B136+B142+B148+B154+B160+B166+B172+B178+B184+B190+B196+B202+B208+B214+B220+B226+B232+B238+B244+B250+B256+B262+B268+B274+B280+B286+B292+B298+B304+B310+B316+B322+B328+B334+B340+B346+B352+B358+B364+B370+B376+B382+B388+B394</f>
        <v>19.559999999999999</v>
      </c>
      <c r="C9" s="573">
        <f t="shared" si="4"/>
        <v>24.460273560359997</v>
      </c>
      <c r="D9" s="573">
        <f t="shared" si="4"/>
        <v>25.702758832519869</v>
      </c>
      <c r="E9" s="573">
        <f t="shared" si="4"/>
        <v>30.928502212484986</v>
      </c>
      <c r="F9" s="573">
        <f t="shared" si="4"/>
        <v>32.515415471125458</v>
      </c>
      <c r="G9" s="573">
        <f t="shared" si="4"/>
        <v>34.193648618125629</v>
      </c>
      <c r="H9" s="573">
        <f t="shared" si="4"/>
        <v>35.968620290904255</v>
      </c>
      <c r="I9" s="573">
        <f t="shared" si="4"/>
        <v>41.758045919793688</v>
      </c>
      <c r="J9" s="573">
        <f t="shared" si="4"/>
        <v>43.941606214154561</v>
      </c>
      <c r="K9" s="573">
        <f t="shared" si="4"/>
        <v>50.163308728914714</v>
      </c>
      <c r="L9" s="573">
        <f t="shared" si="4"/>
        <v>52.80417670731957</v>
      </c>
      <c r="M9" s="574">
        <f t="shared" si="4"/>
        <v>59.509628397933398</v>
      </c>
      <c r="N9" s="573">
        <f t="shared" si="4"/>
        <v>62.665579577734057</v>
      </c>
      <c r="O9" s="573">
        <f t="shared" si="4"/>
        <v>69.920064221390177</v>
      </c>
      <c r="P9" s="573">
        <f t="shared" si="4"/>
        <v>73.657686113041748</v>
      </c>
      <c r="Q9" s="573">
        <f t="shared" si="4"/>
        <v>77.61629466810578</v>
      </c>
      <c r="R9" s="573">
        <f t="shared" si="4"/>
        <v>85.720738449780129</v>
      </c>
      <c r="S9" s="573">
        <f t="shared" si="4"/>
        <v>90.358169414817908</v>
      </c>
      <c r="T9" s="573">
        <f t="shared" si="4"/>
        <v>95.268416440759509</v>
      </c>
      <c r="U9" s="573">
        <f t="shared" si="4"/>
        <v>104.37971397037091</v>
      </c>
      <c r="V9" s="573">
        <f t="shared" si="4"/>
        <v>110.08211281814322</v>
      </c>
      <c r="W9" s="573">
        <f t="shared" si="4"/>
        <v>120.03114976864441</v>
      </c>
      <c r="X9" s="573">
        <f t="shared" si="4"/>
        <v>126.61926490017603</v>
      </c>
      <c r="Y9" s="574">
        <f t="shared" si="4"/>
        <v>137.50449007244796</v>
      </c>
      <c r="Z9" s="573">
        <f t="shared" si="4"/>
        <v>145.08687120769281</v>
      </c>
      <c r="AA9" s="573">
        <f t="shared" si="4"/>
        <v>157.02855755870371</v>
      </c>
      <c r="AB9" s="573">
        <f t="shared" si="4"/>
        <v>169.63990202901849</v>
      </c>
      <c r="AC9" s="573">
        <f t="shared" si="4"/>
        <v>182.95904781142025</v>
      </c>
      <c r="AD9" s="573">
        <f t="shared" si="4"/>
        <v>197.02575365250223</v>
      </c>
      <c r="AE9" s="573">
        <f t="shared" si="4"/>
        <v>211.88110655046816</v>
      </c>
      <c r="AF9" s="573">
        <f t="shared" si="4"/>
        <v>227.56821668477986</v>
      </c>
      <c r="AG9" s="573">
        <f t="shared" si="4"/>
        <v>240.22198950815272</v>
      </c>
      <c r="AH9" s="573">
        <f t="shared" ref="AH9:BI9" si="5">AH40+AH46+AH52+AH58+AH64+AH70+AH76+AH82+AH88+AH94+AH100+AH106+AH112+AH118+AH124+AH130+AH136+AH142+AH148+AH154+AH160+AH166+AH172+AH178+AH184+AH190+AH196+AH202+AH208+AH214+AH220+AH226+AH232+AH238+AH244+AH250+AH256+AH262+AH268+AH274+AH280+AH286+AH292+AH298+AH304+AH310+AH316+AH322+AH328+AH334+AH340+AH346+AH352+AH358+AH364+AH370+AH376+AH382+AH388+AH394</f>
        <v>257.51635569602911</v>
      </c>
      <c r="AI9" s="573">
        <f t="shared" si="5"/>
        <v>271.86523309648811</v>
      </c>
      <c r="AJ9" s="573">
        <f t="shared" si="5"/>
        <v>290.94674621677024</v>
      </c>
      <c r="AK9" s="574">
        <f t="shared" si="5"/>
        <v>307.1791809010665</v>
      </c>
      <c r="AL9" s="573">
        <f t="shared" si="5"/>
        <v>328.24521195003979</v>
      </c>
      <c r="AM9" s="573">
        <f t="shared" si="5"/>
        <v>350.47986646538493</v>
      </c>
      <c r="AN9" s="573">
        <f t="shared" si="5"/>
        <v>370.03309755447003</v>
      </c>
      <c r="AO9" s="573">
        <f t="shared" si="5"/>
        <v>394.5961611203744</v>
      </c>
      <c r="AP9" s="573">
        <f t="shared" si="5"/>
        <v>416.60040200894395</v>
      </c>
      <c r="AQ9" s="573">
        <f t="shared" si="5"/>
        <v>443.74279927812654</v>
      </c>
      <c r="AR9" s="573">
        <f t="shared" si="5"/>
        <v>472.37166844025325</v>
      </c>
      <c r="AS9" s="573">
        <f t="shared" si="5"/>
        <v>498.65211250429627</v>
      </c>
      <c r="AT9" s="573">
        <f t="shared" si="5"/>
        <v>530.29087881785642</v>
      </c>
      <c r="AU9" s="573">
        <f t="shared" si="5"/>
        <v>563.64680636941523</v>
      </c>
      <c r="AV9" s="573">
        <f t="shared" si="5"/>
        <v>594.8953494790203</v>
      </c>
      <c r="AW9" s="574">
        <f t="shared" si="5"/>
        <v>631.75471844480137</v>
      </c>
      <c r="AX9" s="573">
        <f t="shared" si="5"/>
        <v>670.59509181701355</v>
      </c>
      <c r="AY9" s="573">
        <f t="shared" si="5"/>
        <v>707.60510873097314</v>
      </c>
      <c r="AZ9" s="573">
        <f t="shared" si="5"/>
        <v>750.51580656356793</v>
      </c>
      <c r="BA9" s="573">
        <f t="shared" si="5"/>
        <v>795.71178185714768</v>
      </c>
      <c r="BB9" s="573">
        <f t="shared" si="5"/>
        <v>839.39511023158229</v>
      </c>
      <c r="BC9" s="573">
        <f t="shared" si="5"/>
        <v>885.40020600765047</v>
      </c>
      <c r="BD9" s="573">
        <f t="shared" si="5"/>
        <v>937.7534637138632</v>
      </c>
      <c r="BE9" s="573">
        <f t="shared" si="5"/>
        <v>988.94647473467137</v>
      </c>
      <c r="BF9" s="573">
        <f t="shared" si="5"/>
        <v>1042.8298250704865</v>
      </c>
      <c r="BG9" s="573">
        <f t="shared" si="5"/>
        <v>1103.4458395949671</v>
      </c>
      <c r="BH9" s="573">
        <f t="shared" si="5"/>
        <v>1163.3047588433315</v>
      </c>
      <c r="BI9" s="573">
        <f t="shared" si="5"/>
        <v>1230.1867380716592</v>
      </c>
      <c r="BJ9" s="575"/>
    </row>
    <row r="10" spans="1:62" s="458" customFormat="1" ht="15.75">
      <c r="A10" s="474"/>
      <c r="L10" s="462" t="s">
        <v>309</v>
      </c>
      <c r="M10" s="513">
        <f>SUM(B9:M9)</f>
        <v>451.50598495363613</v>
      </c>
      <c r="N10" s="509"/>
      <c r="X10" s="462" t="s">
        <v>309</v>
      </c>
      <c r="Y10" s="513">
        <f>SUM(N9:Y9)</f>
        <v>1153.8236804154119</v>
      </c>
      <c r="Z10" s="509"/>
      <c r="AJ10" s="462" t="s">
        <v>309</v>
      </c>
      <c r="AK10" s="513">
        <f>SUM(Z9:AK9)</f>
        <v>2658.9189609130926</v>
      </c>
      <c r="AL10" s="509"/>
      <c r="AV10" s="462" t="s">
        <v>309</v>
      </c>
      <c r="AW10" s="513">
        <f>SUM(AL9:AW9)</f>
        <v>5595.3090724329832</v>
      </c>
      <c r="AX10" s="509"/>
      <c r="BH10" s="462" t="s">
        <v>309</v>
      </c>
      <c r="BI10" s="458">
        <f>SUM(AX9:BI9)</f>
        <v>11115.690205236913</v>
      </c>
      <c r="BJ10" s="464"/>
    </row>
    <row r="11" spans="1:62" s="458" customFormat="1" ht="15.75">
      <c r="A11" s="474"/>
      <c r="L11" s="462"/>
      <c r="M11" s="513"/>
      <c r="N11" s="509"/>
      <c r="X11" s="462"/>
      <c r="Y11" s="513"/>
      <c r="Z11" s="509"/>
      <c r="AJ11" s="462"/>
      <c r="AK11" s="513"/>
      <c r="AL11" s="509"/>
      <c r="AV11" s="462"/>
      <c r="AW11" s="513"/>
      <c r="AX11" s="509"/>
      <c r="BH11" s="462"/>
      <c r="BJ11" s="464"/>
    </row>
    <row r="12" spans="1:62" s="578" customFormat="1" ht="15.75">
      <c r="A12" s="577" t="s">
        <v>333</v>
      </c>
      <c r="B12" s="578">
        <f t="shared" ref="B12:AG12" si="6">B41+B47+B53+B59+B65+B71+B77+B83+B89+B95+B101+B107+B113+B119+B125+B131+B137+B143+B149+B155+B161+B167+B173+B179+B185+B191+B197+B203+B209+B215+B221+B227+B233+B239+B245+B251+B257+B263+B269+B275+B281+B287+B293+B299+B305+B311+B317+B323+B329+B335+B341+B347+B353+B359+B365+B371+B377+B383+B389+B395</f>
        <v>122783.99999999997</v>
      </c>
      <c r="C12" s="578">
        <f t="shared" si="6"/>
        <v>157577.57030143199</v>
      </c>
      <c r="D12" s="578">
        <f t="shared" si="6"/>
        <v>170622.68568061711</v>
      </c>
      <c r="E12" s="578">
        <f t="shared" si="6"/>
        <v>213733.56017137563</v>
      </c>
      <c r="F12" s="578">
        <f t="shared" si="6"/>
        <v>231977.79259998165</v>
      </c>
      <c r="G12" s="578">
        <f t="shared" si="6"/>
        <v>250643.76557460689</v>
      </c>
      <c r="H12" s="578">
        <f t="shared" si="6"/>
        <v>268956.25225831132</v>
      </c>
      <c r="I12" s="578">
        <f t="shared" si="6"/>
        <v>311639.71115882421</v>
      </c>
      <c r="J12" s="578">
        <f t="shared" si="6"/>
        <v>333048.15212133608</v>
      </c>
      <c r="K12" s="578">
        <f t="shared" si="6"/>
        <v>376876.17982919532</v>
      </c>
      <c r="L12" s="578">
        <f t="shared" si="6"/>
        <v>399676.13516807032</v>
      </c>
      <c r="M12" s="579">
        <f t="shared" si="6"/>
        <v>447522.32589093008</v>
      </c>
      <c r="N12" s="578">
        <f t="shared" si="6"/>
        <v>471958.33563376917</v>
      </c>
      <c r="O12" s="578">
        <f t="shared" si="6"/>
        <v>523255.11133770266</v>
      </c>
      <c r="P12" s="578">
        <f t="shared" si="6"/>
        <v>555162.63078613894</v>
      </c>
      <c r="Q12" s="578">
        <f t="shared" si="6"/>
        <v>587108.56360042898</v>
      </c>
      <c r="R12" s="578">
        <f t="shared" si="6"/>
        <v>646447.81525529758</v>
      </c>
      <c r="S12" s="578">
        <f t="shared" si="6"/>
        <v>683976.89137392188</v>
      </c>
      <c r="T12" s="578">
        <f t="shared" si="6"/>
        <v>723204.74941523676</v>
      </c>
      <c r="U12" s="578">
        <f t="shared" si="6"/>
        <v>789232.49992771517</v>
      </c>
      <c r="V12" s="578">
        <f t="shared" si="6"/>
        <v>834270.90463510784</v>
      </c>
      <c r="W12" s="578">
        <f t="shared" si="6"/>
        <v>906056.47293217957</v>
      </c>
      <c r="X12" s="578">
        <f t="shared" si="6"/>
        <v>958492.63924320845</v>
      </c>
      <c r="Y12" s="579">
        <f t="shared" si="6"/>
        <v>1037178.0377870996</v>
      </c>
      <c r="Z12" s="578">
        <f t="shared" si="6"/>
        <v>1098078.6177560627</v>
      </c>
      <c r="AA12" s="578">
        <f t="shared" si="6"/>
        <v>1184654.8499046427</v>
      </c>
      <c r="AB12" s="578">
        <f t="shared" si="6"/>
        <v>1278450.8844779835</v>
      </c>
      <c r="AC12" s="578">
        <f t="shared" si="6"/>
        <v>1377025.2692363693</v>
      </c>
      <c r="AD12" s="578">
        <f t="shared" si="6"/>
        <v>1481867.1666251551</v>
      </c>
      <c r="AE12" s="578">
        <f t="shared" si="6"/>
        <v>1593589.7004924784</v>
      </c>
      <c r="AF12" s="578">
        <f t="shared" si="6"/>
        <v>1711960.1394845021</v>
      </c>
      <c r="AG12" s="578">
        <f t="shared" si="6"/>
        <v>1812371.4725439213</v>
      </c>
      <c r="AH12" s="578">
        <f t="shared" ref="AH12:BI12" si="7">AH41+AH47+AH53+AH59+AH65+AH71+AH77+AH83+AH89+AH95+AH101+AH107+AH113+AH119+AH125+AH131+AH137+AH143+AH149+AH155+AH161+AH167+AH173+AH179+AH185+AH191+AH197+AH203+AH209+AH215+AH221+AH227+AH233+AH239+AH245+AH251+AH257+AH263+AH269+AH275+AH281+AH287+AH293+AH299+AH305+AH311+AH317+AH323+AH329+AH335+AH341+AH347+AH353+AH359+AH365+AH371+AH377+AH383+AH389+AH395</f>
        <v>1942732.9074784543</v>
      </c>
      <c r="AI12" s="578">
        <f t="shared" si="7"/>
        <v>2055776.5132641366</v>
      </c>
      <c r="AJ12" s="578">
        <f t="shared" si="7"/>
        <v>2198533.3660604842</v>
      </c>
      <c r="AK12" s="579">
        <f t="shared" si="7"/>
        <v>2324919.5665487973</v>
      </c>
      <c r="AL12" s="578">
        <f t="shared" si="7"/>
        <v>2481685.007427901</v>
      </c>
      <c r="AM12" s="578">
        <f t="shared" si="7"/>
        <v>2647858.3201845153</v>
      </c>
      <c r="AN12" s="578">
        <f t="shared" si="7"/>
        <v>2797595.8334521079</v>
      </c>
      <c r="AO12" s="578">
        <f t="shared" si="7"/>
        <v>2980728.1244585831</v>
      </c>
      <c r="AP12" s="578">
        <f t="shared" si="7"/>
        <v>3149811.9052143181</v>
      </c>
      <c r="AQ12" s="578">
        <f t="shared" si="7"/>
        <v>3351488.3696799944</v>
      </c>
      <c r="AR12" s="578">
        <f t="shared" si="7"/>
        <v>3565542.1400280325</v>
      </c>
      <c r="AS12" s="578">
        <f t="shared" si="7"/>
        <v>3766179.5202644328</v>
      </c>
      <c r="AT12" s="578">
        <f t="shared" si="7"/>
        <v>4002916.3779444722</v>
      </c>
      <c r="AU12" s="578">
        <f t="shared" si="7"/>
        <v>4252862.5010557463</v>
      </c>
      <c r="AV12" s="578">
        <f t="shared" si="7"/>
        <v>4490671.5013614129</v>
      </c>
      <c r="AW12" s="579">
        <f t="shared" si="7"/>
        <v>4767036.8392026192</v>
      </c>
      <c r="AX12" s="578">
        <f t="shared" si="7"/>
        <v>5057537.1418439904</v>
      </c>
      <c r="AY12" s="578">
        <f t="shared" si="7"/>
        <v>5339102.7024277151</v>
      </c>
      <c r="AZ12" s="578">
        <f t="shared" si="7"/>
        <v>5660840.5491774306</v>
      </c>
      <c r="BA12" s="578">
        <f t="shared" si="7"/>
        <v>5998993.0520454943</v>
      </c>
      <c r="BB12" s="578">
        <f t="shared" si="7"/>
        <v>6331122.5173743647</v>
      </c>
      <c r="BC12" s="578">
        <f t="shared" si="7"/>
        <v>6680316.7972259913</v>
      </c>
      <c r="BD12" s="578">
        <f t="shared" si="7"/>
        <v>7071562.8348280033</v>
      </c>
      <c r="BE12" s="578">
        <f t="shared" si="7"/>
        <v>7459359.6887742886</v>
      </c>
      <c r="BF12" s="578">
        <f t="shared" si="7"/>
        <v>7866002.531376305</v>
      </c>
      <c r="BG12" s="578">
        <f t="shared" si="7"/>
        <v>8318360.6058068546</v>
      </c>
      <c r="BH12" s="578">
        <f t="shared" si="7"/>
        <v>8770201.5876141861</v>
      </c>
      <c r="BI12" s="578">
        <f t="shared" si="7"/>
        <v>9269029.8235450014</v>
      </c>
      <c r="BJ12" s="580"/>
    </row>
    <row r="13" spans="1:62" s="460" customFormat="1" ht="15.75">
      <c r="A13" s="475"/>
      <c r="L13" s="471" t="s">
        <v>308</v>
      </c>
      <c r="M13" s="515">
        <f>SUM(B12:M12)</f>
        <v>3285058.1307546804</v>
      </c>
      <c r="N13" s="510"/>
      <c r="Y13" s="515"/>
      <c r="Z13" s="510"/>
      <c r="AJ13" s="471" t="s">
        <v>308</v>
      </c>
      <c r="AK13" s="515">
        <f>SUM(Z12:AK12)</f>
        <v>20059960.45387299</v>
      </c>
      <c r="AL13" s="510"/>
      <c r="AV13" s="471" t="s">
        <v>308</v>
      </c>
      <c r="AW13" s="515">
        <f>SUM(AL12:AW12)</f>
        <v>42254376.440274142</v>
      </c>
      <c r="AX13" s="510"/>
      <c r="BH13" s="471" t="s">
        <v>308</v>
      </c>
      <c r="BI13" s="460">
        <f>SUM(AX12:BI12)</f>
        <v>83822429.832039624</v>
      </c>
      <c r="BJ13" s="465"/>
    </row>
    <row r="14" spans="1:62" s="458" customFormat="1" ht="15.75">
      <c r="A14" s="474"/>
      <c r="M14" s="513"/>
      <c r="N14" s="509"/>
      <c r="Y14" s="513"/>
      <c r="Z14" s="509"/>
      <c r="AK14" s="513"/>
      <c r="AL14" s="509"/>
      <c r="AW14" s="513"/>
      <c r="AX14" s="509"/>
      <c r="BJ14" s="464"/>
    </row>
    <row r="15" spans="1:62" s="502" customFormat="1" ht="15.75">
      <c r="A15" s="501" t="s">
        <v>312</v>
      </c>
      <c r="B15" s="502">
        <f t="shared" ref="B15:AG15" si="8">B42+B48+B54+B60+B66+B72+B78+B84+B90+B96+B102+B108+B114+B120+B126+B132+B138+B144+B150+B156+B162+B168+B174+B180+B186+B192+B198+B204+B210+B216+B222+B228+B234+B240+B246+B252+B258+B264+B270+B276+B282+B288+B294+B300+B306+B312+B318+B324+B330+B336+B342+B348+B354+B360+B366+B372+B378+B384+B390+B396</f>
        <v>-160722.44663333334</v>
      </c>
      <c r="C15" s="502">
        <f t="shared" si="8"/>
        <v>-99268.060065338854</v>
      </c>
      <c r="D15" s="502">
        <f t="shared" si="8"/>
        <v>-76956.141463901396</v>
      </c>
      <c r="E15" s="502">
        <f t="shared" si="8"/>
        <v>-131603.06465770124</v>
      </c>
      <c r="F15" s="502">
        <f t="shared" si="8"/>
        <v>-104654.2503311957</v>
      </c>
      <c r="G15" s="502">
        <f t="shared" si="8"/>
        <v>-96589.183337984228</v>
      </c>
      <c r="H15" s="502">
        <f t="shared" si="8"/>
        <v>-95998.180241791939</v>
      </c>
      <c r="I15" s="502">
        <f t="shared" si="8"/>
        <v>-117792.32483831106</v>
      </c>
      <c r="J15" s="502">
        <f t="shared" si="8"/>
        <v>-91535.565334912244</v>
      </c>
      <c r="K15" s="502">
        <f t="shared" si="8"/>
        <v>-116571.34203337267</v>
      </c>
      <c r="L15" s="502">
        <f t="shared" si="8"/>
        <v>-95392.127883987807</v>
      </c>
      <c r="M15" s="514">
        <f t="shared" si="8"/>
        <v>-117070.59217861865</v>
      </c>
      <c r="N15" s="502">
        <f t="shared" si="8"/>
        <v>-107776.20107273509</v>
      </c>
      <c r="O15" s="502">
        <f t="shared" si="8"/>
        <v>-124206.06649659417</v>
      </c>
      <c r="P15" s="502">
        <f t="shared" si="8"/>
        <v>-97729.443137666894</v>
      </c>
      <c r="Q15" s="502">
        <f t="shared" si="8"/>
        <v>-86483.565179348632</v>
      </c>
      <c r="R15" s="502">
        <f t="shared" si="8"/>
        <v>-110847.4373486788</v>
      </c>
      <c r="S15" s="502">
        <f t="shared" si="8"/>
        <v>-77830.779393819292</v>
      </c>
      <c r="T15" s="502">
        <f t="shared" si="8"/>
        <v>-124919.26967744489</v>
      </c>
      <c r="U15" s="502">
        <f t="shared" si="8"/>
        <v>-125218.58209380051</v>
      </c>
      <c r="V15" s="502">
        <f t="shared" si="8"/>
        <v>-171196.07033160931</v>
      </c>
      <c r="W15" s="502">
        <f t="shared" si="8"/>
        <v>-213208.88964590905</v>
      </c>
      <c r="X15" s="502">
        <f t="shared" si="8"/>
        <v>-170919.30026751352</v>
      </c>
      <c r="Y15" s="514">
        <f t="shared" si="8"/>
        <v>-256642.8738009957</v>
      </c>
      <c r="Z15" s="502">
        <f t="shared" si="8"/>
        <v>-227461.18607586628</v>
      </c>
      <c r="AA15" s="502">
        <f t="shared" si="8"/>
        <v>-293665.65913148667</v>
      </c>
      <c r="AB15" s="502">
        <f t="shared" si="8"/>
        <v>-287309.49110995658</v>
      </c>
      <c r="AC15" s="502">
        <f t="shared" si="8"/>
        <v>-310540.25367504841</v>
      </c>
      <c r="AD15" s="502">
        <f t="shared" si="8"/>
        <v>-301564.36612092628</v>
      </c>
      <c r="AE15" s="502">
        <f t="shared" si="8"/>
        <v>-309892.29974052805</v>
      </c>
      <c r="AF15" s="502">
        <f t="shared" si="8"/>
        <v>-353710.9117275438</v>
      </c>
      <c r="AG15" s="502">
        <f t="shared" si="8"/>
        <v>-313406.44328464987</v>
      </c>
      <c r="AH15" s="502">
        <f t="shared" ref="AH15:BI15" si="9">AH42+AH48+AH54+AH60+AH66+AH72+AH78+AH84+AH90+AH96+AH102+AH108+AH114+AH120+AH126+AH132+AH138+AH144+AH150+AH156+AH162+AH168+AH174+AH180+AH186+AH192+AH198+AH204+AH210+AH216+AH222+AH228+AH234+AH240+AH246+AH252+AH258+AH264+AH270+AH276+AH282+AH288+AH294+AH300+AH306+AH312+AH318+AH324+AH330+AH336+AH342+AH348+AH354+AH360+AH366+AH372+AH378+AH384+AH390+AH396</f>
        <v>-332757.84859681537</v>
      </c>
      <c r="AI15" s="502">
        <f t="shared" si="9"/>
        <v>-305154.30692637386</v>
      </c>
      <c r="AJ15" s="502">
        <f t="shared" si="9"/>
        <v>-309562.10905590781</v>
      </c>
      <c r="AK15" s="514">
        <f t="shared" si="9"/>
        <v>-338408.13015016238</v>
      </c>
      <c r="AL15" s="502">
        <f t="shared" si="9"/>
        <v>-324949.47196343355</v>
      </c>
      <c r="AM15" s="502">
        <f t="shared" si="9"/>
        <v>-349061.13940617483</v>
      </c>
      <c r="AN15" s="502">
        <f t="shared" si="9"/>
        <v>-290279.88437058427</v>
      </c>
      <c r="AO15" s="502">
        <f t="shared" si="9"/>
        <v>-315936.94094638724</v>
      </c>
      <c r="AP15" s="502">
        <f t="shared" si="9"/>
        <v>-287235.21669500746</v>
      </c>
      <c r="AQ15" s="502">
        <f t="shared" si="9"/>
        <v>-265177.15647492028</v>
      </c>
      <c r="AR15" s="502">
        <f t="shared" si="9"/>
        <v>-219429.89757061363</v>
      </c>
      <c r="AS15" s="502">
        <f t="shared" si="9"/>
        <v>-228429.76799892096</v>
      </c>
      <c r="AT15" s="502">
        <f t="shared" si="9"/>
        <v>-175766.74269245798</v>
      </c>
      <c r="AU15" s="502">
        <f t="shared" si="9"/>
        <v>-149977.25404319208</v>
      </c>
      <c r="AV15" s="502">
        <f t="shared" si="9"/>
        <v>-168186.7876009118</v>
      </c>
      <c r="AW15" s="514">
        <f t="shared" si="9"/>
        <v>-157319.10045791222</v>
      </c>
      <c r="AX15" s="502">
        <f t="shared" si="9"/>
        <v>-126891.95333141656</v>
      </c>
      <c r="AY15" s="502">
        <f t="shared" si="9"/>
        <v>-63958.724583417963</v>
      </c>
      <c r="AZ15" s="502">
        <f t="shared" si="9"/>
        <v>-18330.277475884868</v>
      </c>
      <c r="BA15" s="502">
        <f t="shared" si="9"/>
        <v>62563.856973740163</v>
      </c>
      <c r="BB15" s="502">
        <f t="shared" si="9"/>
        <v>73575.204084950659</v>
      </c>
      <c r="BC15" s="502">
        <f t="shared" si="9"/>
        <v>183036.4030604283</v>
      </c>
      <c r="BD15" s="502">
        <f t="shared" si="9"/>
        <v>139595.88657886116</v>
      </c>
      <c r="BE15" s="502">
        <f t="shared" si="9"/>
        <v>308695.59500310227</v>
      </c>
      <c r="BF15" s="502">
        <f t="shared" si="9"/>
        <v>343347.80385782651</v>
      </c>
      <c r="BG15" s="502">
        <f t="shared" si="9"/>
        <v>426313.45379207359</v>
      </c>
      <c r="BH15" s="502">
        <f t="shared" si="9"/>
        <v>591627.56032225431</v>
      </c>
      <c r="BI15" s="502">
        <f t="shared" si="9"/>
        <v>610435.84933201235</v>
      </c>
      <c r="BJ15" s="503"/>
    </row>
    <row r="16" spans="1:62" s="582" customFormat="1" ht="15.75">
      <c r="A16" s="581"/>
      <c r="L16" s="583" t="s">
        <v>307</v>
      </c>
      <c r="M16" s="584">
        <f>SUM(B15:M15)</f>
        <v>-1304153.279000449</v>
      </c>
      <c r="X16" s="583" t="s">
        <v>307</v>
      </c>
      <c r="Y16" s="584">
        <f>SUM(N15:Y15)</f>
        <v>-1666978.478446116</v>
      </c>
      <c r="AJ16" s="583" t="s">
        <v>307</v>
      </c>
      <c r="AK16" s="584">
        <f>SUM(Z15:AK15)</f>
        <v>-3683433.0055952659</v>
      </c>
      <c r="AV16" s="583" t="s">
        <v>307</v>
      </c>
      <c r="AW16" s="584">
        <f>SUM(AL15:AW15)</f>
        <v>-2931749.3602205161</v>
      </c>
      <c r="BH16" s="583" t="s">
        <v>307</v>
      </c>
      <c r="BI16" s="582">
        <f>SUM(AX15:BI15)</f>
        <v>2530010.6576145296</v>
      </c>
      <c r="BJ16" s="585"/>
    </row>
    <row r="17" spans="1:62" s="458" customFormat="1" ht="15.75">
      <c r="A17" s="474"/>
      <c r="M17" s="513"/>
      <c r="N17" s="509"/>
      <c r="Y17" s="513"/>
      <c r="Z17" s="509"/>
      <c r="AK17" s="513"/>
      <c r="AL17" s="509"/>
      <c r="AW17" s="513"/>
      <c r="AX17" s="509"/>
      <c r="BJ17" s="464"/>
    </row>
    <row r="18" spans="1:62" s="587" customFormat="1" ht="15.75">
      <c r="A18" s="586" t="s">
        <v>303</v>
      </c>
      <c r="B18" s="587">
        <f>B12/('Contractor Model'!$B$46*'Contractor Model'!$B$48*40*4)</f>
        <v>6.8213333333333317</v>
      </c>
      <c r="C18" s="587">
        <f>C12/('Contractor Model'!$B$46*'Contractor Model'!$B$48*40*4)</f>
        <v>8.7543094611906653</v>
      </c>
      <c r="D18" s="587">
        <f>D12/('Contractor Model'!$B$46*'Contractor Model'!$B$48*40*4)</f>
        <v>9.4790380933676168</v>
      </c>
      <c r="E18" s="587">
        <f>E12/('Contractor Model'!$B$46*'Contractor Model'!$B$48*40*4)</f>
        <v>11.874086676187535</v>
      </c>
      <c r="F18" s="587">
        <f>F12/('Contractor Model'!$B$46*'Contractor Model'!$B$48*40*4)</f>
        <v>12.887655144443425</v>
      </c>
      <c r="G18" s="587">
        <f>G12/('Contractor Model'!$B$46*'Contractor Model'!$B$48*40*4)</f>
        <v>13.924653643033716</v>
      </c>
      <c r="H18" s="587">
        <f>H12/('Contractor Model'!$B$46*'Contractor Model'!$B$48*40*4)</f>
        <v>14.942014014350629</v>
      </c>
      <c r="I18" s="587">
        <f>I12/('Contractor Model'!$B$46*'Contractor Model'!$B$48*40*4)</f>
        <v>17.313317286601347</v>
      </c>
      <c r="J18" s="587">
        <f>J12/('Contractor Model'!$B$46*'Contractor Model'!$B$48*40*4)</f>
        <v>18.502675117852004</v>
      </c>
      <c r="K18" s="587">
        <f>K12/('Contractor Model'!$B$46*'Contractor Model'!$B$48*40*4)</f>
        <v>20.937565546066406</v>
      </c>
      <c r="L18" s="587">
        <f>L12/('Contractor Model'!$B$46*'Contractor Model'!$B$48*40*4)</f>
        <v>22.204229731559462</v>
      </c>
      <c r="M18" s="588">
        <f>M12/('Contractor Model'!$B$46*'Contractor Model'!$B$48*40*4)</f>
        <v>24.862351438385005</v>
      </c>
      <c r="N18" s="587">
        <f>N12/('Contractor Model'!$B$46*'Contractor Model'!$B$48*40*4)</f>
        <v>26.219907535209398</v>
      </c>
      <c r="O18" s="587">
        <f>O12/('Contractor Model'!$B$46*'Contractor Model'!$B$48*40*4)</f>
        <v>29.06972840765015</v>
      </c>
      <c r="P18" s="587">
        <f>P12/('Contractor Model'!$B$46*'Contractor Model'!$B$48*40*4)</f>
        <v>30.84236837700772</v>
      </c>
      <c r="Q18" s="587">
        <f>Q12/('Contractor Model'!$B$46*'Contractor Model'!$B$48*40*4)</f>
        <v>32.617142422246054</v>
      </c>
      <c r="R18" s="587">
        <f>R12/('Contractor Model'!$B$46*'Contractor Model'!$B$48*40*4)</f>
        <v>35.913767514183199</v>
      </c>
      <c r="S18" s="587">
        <f>S12/('Contractor Model'!$B$46*'Contractor Model'!$B$48*40*4)</f>
        <v>37.998716187440102</v>
      </c>
      <c r="T18" s="587">
        <f>T12/('Contractor Model'!$B$46*'Contractor Model'!$B$48*40*4)</f>
        <v>40.17804163417982</v>
      </c>
      <c r="U18" s="587">
        <f>U12/('Contractor Model'!$B$46*'Contractor Model'!$B$48*40*4)</f>
        <v>43.846249995984174</v>
      </c>
      <c r="V18" s="587">
        <f>V12/('Contractor Model'!$B$46*'Contractor Model'!$B$48*40*4)</f>
        <v>46.348383590839326</v>
      </c>
      <c r="W18" s="587">
        <f>W12/('Contractor Model'!$B$46*'Contractor Model'!$B$48*40*4)</f>
        <v>50.336470718454422</v>
      </c>
      <c r="X18" s="587">
        <f>X12/('Contractor Model'!$B$46*'Contractor Model'!$B$48*40*4)</f>
        <v>53.249591069067137</v>
      </c>
      <c r="Y18" s="588">
        <f>Y12/('Contractor Model'!$B$46*'Contractor Model'!$B$48*40*4)</f>
        <v>57.621002099283309</v>
      </c>
      <c r="Z18" s="587">
        <f>Z12/('Contractor Model'!$B$46*'Contractor Model'!$B$48*40*4)</f>
        <v>61.004367653114592</v>
      </c>
      <c r="AA18" s="587">
        <f>AA12/('Contractor Model'!$B$46*'Contractor Model'!$B$48*40*4)</f>
        <v>65.814158328035703</v>
      </c>
      <c r="AB18" s="587">
        <f>AB12/('Contractor Model'!$B$46*'Contractor Model'!$B$48*40*4)</f>
        <v>71.025049137665746</v>
      </c>
      <c r="AC18" s="587">
        <f>AC12/('Contractor Model'!$B$46*'Contractor Model'!$B$48*40*4)</f>
        <v>76.501403846464967</v>
      </c>
      <c r="AD18" s="587">
        <f>AD12/('Contractor Model'!$B$46*'Contractor Model'!$B$48*40*4)</f>
        <v>82.325953701397509</v>
      </c>
      <c r="AE18" s="587">
        <f>AE12/('Contractor Model'!$B$46*'Contractor Model'!$B$48*40*4)</f>
        <v>88.532761138471031</v>
      </c>
      <c r="AF18" s="587">
        <f>AF12/('Contractor Model'!$B$46*'Contractor Model'!$B$48*40*4)</f>
        <v>95.1088966380279</v>
      </c>
      <c r="AG18" s="587">
        <f>AG12/('Contractor Model'!$B$46*'Contractor Model'!$B$48*40*4)</f>
        <v>100.68730403021785</v>
      </c>
      <c r="AH18" s="587">
        <f>AH12/('Contractor Model'!$B$46*'Contractor Model'!$B$48*40*4)</f>
        <v>107.92960597102524</v>
      </c>
      <c r="AI18" s="587">
        <f>AI12/('Contractor Model'!$B$46*'Contractor Model'!$B$48*40*4)</f>
        <v>114.20980629245203</v>
      </c>
      <c r="AJ18" s="587">
        <f>AJ12/('Contractor Model'!$B$46*'Contractor Model'!$B$48*40*4)</f>
        <v>122.14074255891579</v>
      </c>
      <c r="AK18" s="588">
        <f>AK12/('Contractor Model'!$B$46*'Contractor Model'!$B$48*40*4)</f>
        <v>129.16219814159984</v>
      </c>
      <c r="AL18" s="587">
        <f>AL12/('Contractor Model'!$B$46*'Contractor Model'!$B$48*40*4)</f>
        <v>137.87138930155007</v>
      </c>
      <c r="AM18" s="587">
        <f>AM12/('Contractor Model'!$B$46*'Contractor Model'!$B$48*40*4)</f>
        <v>147.10324001025086</v>
      </c>
      <c r="AN18" s="587">
        <f>AN12/('Contractor Model'!$B$46*'Contractor Model'!$B$48*40*4)</f>
        <v>155.42199074733932</v>
      </c>
      <c r="AO18" s="587">
        <f>AO12/('Contractor Model'!$B$46*'Contractor Model'!$B$48*40*4)</f>
        <v>165.59600691436572</v>
      </c>
      <c r="AP18" s="587">
        <f>AP12/('Contractor Model'!$B$46*'Contractor Model'!$B$48*40*4)</f>
        <v>174.98955028968433</v>
      </c>
      <c r="AQ18" s="587">
        <f>AQ12/('Contractor Model'!$B$46*'Contractor Model'!$B$48*40*4)</f>
        <v>186.19379831555526</v>
      </c>
      <c r="AR18" s="587">
        <f>AR12/('Contractor Model'!$B$46*'Contractor Model'!$B$48*40*4)</f>
        <v>198.0856744460018</v>
      </c>
      <c r="AS18" s="587">
        <f>AS12/('Contractor Model'!$B$46*'Contractor Model'!$B$48*40*4)</f>
        <v>209.23219557024626</v>
      </c>
      <c r="AT18" s="587">
        <f>AT12/('Contractor Model'!$B$46*'Contractor Model'!$B$48*40*4)</f>
        <v>222.38424321913735</v>
      </c>
      <c r="AU18" s="587">
        <f>AU12/('Contractor Model'!$B$46*'Contractor Model'!$B$48*40*4)</f>
        <v>236.27013894754145</v>
      </c>
      <c r="AV18" s="587">
        <f>AV12/('Contractor Model'!$B$46*'Contractor Model'!$B$48*40*4)</f>
        <v>249.48175007563404</v>
      </c>
      <c r="AW18" s="588">
        <f>AW12/('Contractor Model'!$B$46*'Contractor Model'!$B$48*40*4)</f>
        <v>264.83537995570106</v>
      </c>
      <c r="AX18" s="587">
        <f>AX12/('Contractor Model'!$B$46*'Contractor Model'!$B$48*40*4)</f>
        <v>280.97428565799947</v>
      </c>
      <c r="AY18" s="587">
        <f>AY12/('Contractor Model'!$B$46*'Contractor Model'!$B$48*40*4)</f>
        <v>296.6168168015397</v>
      </c>
      <c r="AZ18" s="587">
        <f>AZ12/('Contractor Model'!$B$46*'Contractor Model'!$B$48*40*4)</f>
        <v>314.49114162096839</v>
      </c>
      <c r="BA18" s="587">
        <f>BA12/('Contractor Model'!$B$46*'Contractor Model'!$B$48*40*4)</f>
        <v>333.27739178030527</v>
      </c>
      <c r="BB18" s="587">
        <f>BB12/('Contractor Model'!$B$46*'Contractor Model'!$B$48*40*4)</f>
        <v>351.72902874302025</v>
      </c>
      <c r="BC18" s="587">
        <f>BC12/('Contractor Model'!$B$46*'Contractor Model'!$B$48*40*4)</f>
        <v>371.1287109569995</v>
      </c>
      <c r="BD18" s="587">
        <f>BD12/('Contractor Model'!$B$46*'Contractor Model'!$B$48*40*4)</f>
        <v>392.86460193488909</v>
      </c>
      <c r="BE18" s="587">
        <f>BE12/('Contractor Model'!$B$46*'Contractor Model'!$B$48*40*4)</f>
        <v>414.40887159857158</v>
      </c>
      <c r="BF18" s="587">
        <f>BF12/('Contractor Model'!$B$46*'Contractor Model'!$B$48*40*4)</f>
        <v>437.00014063201695</v>
      </c>
      <c r="BG18" s="587">
        <f>BG12/('Contractor Model'!$B$46*'Contractor Model'!$B$48*40*4)</f>
        <v>462.13114476704749</v>
      </c>
      <c r="BH18" s="587">
        <f>BH12/('Contractor Model'!$B$46*'Contractor Model'!$B$48*40*4)</f>
        <v>487.23342153412148</v>
      </c>
      <c r="BI18" s="587">
        <f>BI12/('Contractor Model'!$B$46*'Contractor Model'!$B$48*40*4)</f>
        <v>514.94610130805563</v>
      </c>
      <c r="BJ18" s="589"/>
    </row>
    <row r="19" spans="1:62" s="458" customFormat="1" ht="15.75">
      <c r="A19" s="474" t="s">
        <v>311</v>
      </c>
      <c r="B19" s="458">
        <f>B18*HR!$BL$28</f>
        <v>1.2789999999999997</v>
      </c>
      <c r="C19" s="458">
        <f>C18*HR!$BL$28</f>
        <v>1.6414330239732497</v>
      </c>
      <c r="D19" s="458">
        <f>D18*HR!$BL$28</f>
        <v>1.7773196425064282</v>
      </c>
      <c r="E19" s="458">
        <f>E18*HR!$BL$28</f>
        <v>2.226391251785163</v>
      </c>
      <c r="F19" s="458">
        <f>F18*HR!$BL$28</f>
        <v>2.4164353395831419</v>
      </c>
      <c r="G19" s="458">
        <f>G18*HR!$BL$28</f>
        <v>2.6108725580688219</v>
      </c>
      <c r="H19" s="458">
        <f>H18*HR!$BL$28</f>
        <v>2.8016276276907428</v>
      </c>
      <c r="I19" s="458">
        <f>I18*HR!$BL$28</f>
        <v>3.2462469912377525</v>
      </c>
      <c r="J19" s="458">
        <f>J18*HR!$BL$28</f>
        <v>3.4692515845972505</v>
      </c>
      <c r="K19" s="458">
        <f>K18*HR!$BL$28</f>
        <v>3.9257935398874508</v>
      </c>
      <c r="L19" s="458">
        <f>L18*HR!$BL$28</f>
        <v>4.1632930746673988</v>
      </c>
      <c r="M19" s="513">
        <f>M18*HR!$BL$28</f>
        <v>4.6616908946971884</v>
      </c>
      <c r="N19" s="509">
        <f>N18*HR!$BL$28</f>
        <v>4.9162326628517619</v>
      </c>
      <c r="O19" s="458">
        <f>O18*HR!$BL$28</f>
        <v>5.4505740764344033</v>
      </c>
      <c r="P19" s="458">
        <f>P18*HR!$BL$28</f>
        <v>5.7829440706889477</v>
      </c>
      <c r="Q19" s="458">
        <f>Q18*HR!$BL$28</f>
        <v>6.1157142041711356</v>
      </c>
      <c r="R19" s="458">
        <f>R18*HR!$BL$28</f>
        <v>6.7338314089093494</v>
      </c>
      <c r="S19" s="458">
        <f>S18*HR!$BL$28</f>
        <v>7.1247592851450197</v>
      </c>
      <c r="T19" s="458">
        <f>T18*HR!$BL$28</f>
        <v>7.5333828064087163</v>
      </c>
      <c r="U19" s="458">
        <f>U18*HR!$BL$28</f>
        <v>8.2211718742470321</v>
      </c>
      <c r="V19" s="458">
        <f>V18*HR!$BL$28</f>
        <v>8.6903219232823741</v>
      </c>
      <c r="W19" s="458">
        <f>W18*HR!$BL$28</f>
        <v>9.438088259710204</v>
      </c>
      <c r="X19" s="458">
        <f>X18*HR!$BL$28</f>
        <v>9.9842983254500872</v>
      </c>
      <c r="Y19" s="513">
        <f>Y18*HR!$BL$28</f>
        <v>10.80393789361562</v>
      </c>
      <c r="Z19" s="509">
        <f>Z18*HR!$BL$28</f>
        <v>11.438318934958986</v>
      </c>
      <c r="AA19" s="458">
        <f>AA18*HR!$BL$28</f>
        <v>12.340154686506693</v>
      </c>
      <c r="AB19" s="458">
        <f>AB18*HR!$BL$28</f>
        <v>13.317196713312327</v>
      </c>
      <c r="AC19" s="458">
        <f>AC18*HR!$BL$28</f>
        <v>14.344013221212181</v>
      </c>
      <c r="AD19" s="458">
        <f>AD18*HR!$BL$28</f>
        <v>15.436116319012033</v>
      </c>
      <c r="AE19" s="458">
        <f>AE18*HR!$BL$28</f>
        <v>16.599892713463319</v>
      </c>
      <c r="AF19" s="458">
        <f>AF18*HR!$BL$28</f>
        <v>17.832918119630232</v>
      </c>
      <c r="AG19" s="458">
        <f>AG18*HR!$BL$28</f>
        <v>18.878869505665847</v>
      </c>
      <c r="AH19" s="458">
        <f>AH18*HR!$BL$28</f>
        <v>20.236801119567232</v>
      </c>
      <c r="AI19" s="458">
        <f>AI18*HR!$BL$28</f>
        <v>21.414338679834756</v>
      </c>
      <c r="AJ19" s="458">
        <f>AJ18*HR!$BL$28</f>
        <v>22.90138922979671</v>
      </c>
      <c r="AK19" s="513">
        <f>AK18*HR!$BL$28</f>
        <v>24.217912151549971</v>
      </c>
      <c r="AL19" s="509">
        <f>AL18*HR!$BL$28</f>
        <v>25.850885494040639</v>
      </c>
      <c r="AM19" s="458">
        <f>AM18*HR!$BL$28</f>
        <v>27.581857501922038</v>
      </c>
      <c r="AN19" s="458">
        <f>AN18*HR!$BL$28</f>
        <v>29.141623265126121</v>
      </c>
      <c r="AO19" s="458">
        <f>AO18*HR!$BL$28</f>
        <v>31.049251296443572</v>
      </c>
      <c r="AP19" s="458">
        <f>AP18*HR!$BL$28</f>
        <v>32.810540679315814</v>
      </c>
      <c r="AQ19" s="458">
        <f>AQ18*HR!$BL$28</f>
        <v>34.911337184166612</v>
      </c>
      <c r="AR19" s="458">
        <f>AR18*HR!$BL$28</f>
        <v>37.141063958625338</v>
      </c>
      <c r="AS19" s="458">
        <f>AS18*HR!$BL$28</f>
        <v>39.231036669421172</v>
      </c>
      <c r="AT19" s="458">
        <f>AT18*HR!$BL$28</f>
        <v>41.697045603588251</v>
      </c>
      <c r="AU19" s="458">
        <f>AU18*HR!$BL$28</f>
        <v>44.300651052664023</v>
      </c>
      <c r="AV19" s="458">
        <f>AV18*HR!$BL$28</f>
        <v>46.777828139181381</v>
      </c>
      <c r="AW19" s="513">
        <f>AW18*HR!$BL$28</f>
        <v>49.656633741693952</v>
      </c>
      <c r="AX19" s="509">
        <f>AX18*HR!$BL$28</f>
        <v>52.682678560874905</v>
      </c>
      <c r="AY19" s="458">
        <f>AY18*HR!$BL$28</f>
        <v>55.615653150288693</v>
      </c>
      <c r="AZ19" s="458">
        <f>AZ18*HR!$BL$28</f>
        <v>58.967089053931574</v>
      </c>
      <c r="BA19" s="458">
        <f>BA18*HR!$BL$28</f>
        <v>62.489510958807237</v>
      </c>
      <c r="BB19" s="458">
        <f>BB18*HR!$BL$28</f>
        <v>65.949192889316294</v>
      </c>
      <c r="BC19" s="458">
        <f>BC18*HR!$BL$28</f>
        <v>69.586633304437413</v>
      </c>
      <c r="BD19" s="458">
        <f>BD18*HR!$BL$28</f>
        <v>73.662112862791702</v>
      </c>
      <c r="BE19" s="458">
        <f>BE18*HR!$BL$28</f>
        <v>77.701663424732175</v>
      </c>
      <c r="BF19" s="458">
        <f>BF18*HR!$BL$28</f>
        <v>81.937526368503171</v>
      </c>
      <c r="BG19" s="458">
        <f>BG18*HR!$BL$28</f>
        <v>86.6495896438214</v>
      </c>
      <c r="BH19" s="458">
        <f>BH18*HR!$BL$28</f>
        <v>91.35626653764777</v>
      </c>
      <c r="BI19" s="458">
        <f>BI18*HR!$BL$28</f>
        <v>96.552393995260431</v>
      </c>
      <c r="BJ19" s="464"/>
    </row>
    <row r="20" spans="1:62" s="458" customFormat="1" ht="15.75">
      <c r="A20" s="474" t="s">
        <v>304</v>
      </c>
      <c r="B20" s="458">
        <f t="shared" ref="B20:AG20" si="10">B7/16</f>
        <v>5.25</v>
      </c>
      <c r="C20" s="458">
        <f t="shared" si="10"/>
        <v>6.5037716999999997</v>
      </c>
      <c r="D20" s="458">
        <f t="shared" si="10"/>
        <v>6.7553002313664194</v>
      </c>
      <c r="E20" s="458">
        <f t="shared" si="10"/>
        <v>8.0654503737021948</v>
      </c>
      <c r="F20" s="458">
        <f t="shared" si="10"/>
        <v>8.3752468845910819</v>
      </c>
      <c r="G20" s="458">
        <f t="shared" si="10"/>
        <v>8.6956164857172453</v>
      </c>
      <c r="H20" s="458">
        <f t="shared" si="10"/>
        <v>9.0268941885682139</v>
      </c>
      <c r="I20" s="458">
        <f t="shared" si="10"/>
        <v>10.419427953715729</v>
      </c>
      <c r="J20" s="458">
        <f t="shared" si="10"/>
        <v>10.814333767557827</v>
      </c>
      <c r="K20" s="458">
        <f t="shared" si="10"/>
        <v>12.272633897724287</v>
      </c>
      <c r="L20" s="458">
        <f t="shared" si="10"/>
        <v>12.735517799576106</v>
      </c>
      <c r="M20" s="513">
        <f t="shared" si="10"/>
        <v>14.264084504563904</v>
      </c>
      <c r="N20" s="509">
        <f t="shared" si="10"/>
        <v>14.799171979330289</v>
      </c>
      <c r="O20" s="458">
        <f t="shared" si="10"/>
        <v>16.401843132792024</v>
      </c>
      <c r="P20" s="458">
        <f t="shared" si="10"/>
        <v>17.013415192397613</v>
      </c>
      <c r="Q20" s="458">
        <f t="shared" si="10"/>
        <v>17.645036736890987</v>
      </c>
      <c r="R20" s="458">
        <f t="shared" si="10"/>
        <v>19.347361014447241</v>
      </c>
      <c r="S20" s="458">
        <f t="shared" si="10"/>
        <v>20.061826446667709</v>
      </c>
      <c r="T20" s="458">
        <f t="shared" si="10"/>
        <v>20.799795993700261</v>
      </c>
      <c r="U20" s="458">
        <f t="shared" si="10"/>
        <v>22.61197852354622</v>
      </c>
      <c r="V20" s="458">
        <f t="shared" si="10"/>
        <v>23.439955203274625</v>
      </c>
      <c r="W20" s="458">
        <f t="shared" si="10"/>
        <v>25.345153280356413</v>
      </c>
      <c r="X20" s="458">
        <f t="shared" si="10"/>
        <v>26.269274467088664</v>
      </c>
      <c r="Y20" s="513">
        <f t="shared" si="10"/>
        <v>28.273872979620858</v>
      </c>
      <c r="Z20" s="509">
        <f t="shared" si="10"/>
        <v>29.300226665671225</v>
      </c>
      <c r="AA20" s="458">
        <f t="shared" si="10"/>
        <v>31.409892690370455</v>
      </c>
      <c r="AB20" s="458">
        <f t="shared" si="10"/>
        <v>33.59482538651644</v>
      </c>
      <c r="AC20" s="458">
        <f t="shared" si="10"/>
        <v>35.85757853526345</v>
      </c>
      <c r="AD20" s="458">
        <f t="shared" si="10"/>
        <v>38.200837899514134</v>
      </c>
      <c r="AE20" s="458">
        <f t="shared" si="10"/>
        <v>40.627486644460099</v>
      </c>
      <c r="AF20" s="458">
        <f t="shared" si="10"/>
        <v>43.140531242180337</v>
      </c>
      <c r="AG20" s="458">
        <f t="shared" si="10"/>
        <v>44.692909309395795</v>
      </c>
      <c r="AH20" s="458">
        <f t="shared" ref="AH20:BI20" si="11">AH7/16</f>
        <v>47.347124876669881</v>
      </c>
      <c r="AI20" s="458">
        <f t="shared" si="11"/>
        <v>49.045733773522791</v>
      </c>
      <c r="AJ20" s="458">
        <f t="shared" si="11"/>
        <v>51.851473619452392</v>
      </c>
      <c r="AK20" s="513">
        <f t="shared" si="11"/>
        <v>53.707145638919087</v>
      </c>
      <c r="AL20" s="509">
        <f t="shared" si="11"/>
        <v>56.675745048209691</v>
      </c>
      <c r="AM20" s="458">
        <f t="shared" si="11"/>
        <v>59.750343271222654</v>
      </c>
      <c r="AN20" s="458">
        <f t="shared" si="11"/>
        <v>61.884886727585418</v>
      </c>
      <c r="AO20" s="458">
        <f t="shared" si="11"/>
        <v>65.142740067233575</v>
      </c>
      <c r="AP20" s="458">
        <f t="shared" si="11"/>
        <v>67.467444795111192</v>
      </c>
      <c r="AQ20" s="458">
        <f t="shared" si="11"/>
        <v>70.922684824757624</v>
      </c>
      <c r="AR20" s="458">
        <f t="shared" si="11"/>
        <v>74.502447304512827</v>
      </c>
      <c r="AS20" s="458">
        <f t="shared" si="11"/>
        <v>77.161500069209126</v>
      </c>
      <c r="AT20" s="458">
        <f t="shared" si="11"/>
        <v>80.964093712121866</v>
      </c>
      <c r="AU20" s="458">
        <f t="shared" si="11"/>
        <v>84.904781572875038</v>
      </c>
      <c r="AV20" s="458">
        <f t="shared" si="11"/>
        <v>87.938974958205677</v>
      </c>
      <c r="AW20" s="513">
        <f t="shared" si="11"/>
        <v>92.131542837109777</v>
      </c>
      <c r="AX20" s="509">
        <f t="shared" si="11"/>
        <v>96.477735880917308</v>
      </c>
      <c r="AY20" s="458">
        <f t="shared" si="11"/>
        <v>99.933553024726919</v>
      </c>
      <c r="AZ20" s="458">
        <f t="shared" si="11"/>
        <v>104.56458607171258</v>
      </c>
      <c r="BA20" s="458">
        <f t="shared" si="11"/>
        <v>109.36672739022795</v>
      </c>
      <c r="BB20" s="458">
        <f t="shared" si="11"/>
        <v>113.29684163095202</v>
      </c>
      <c r="BC20" s="458">
        <f t="shared" si="11"/>
        <v>117.37125333019986</v>
      </c>
      <c r="BD20" s="458">
        <f t="shared" si="11"/>
        <v>122.6459469693754</v>
      </c>
      <c r="BE20" s="458">
        <f t="shared" si="11"/>
        <v>127.06813434175007</v>
      </c>
      <c r="BF20" s="458">
        <f t="shared" si="11"/>
        <v>131.65501990933203</v>
      </c>
      <c r="BG20" s="458">
        <f t="shared" si="11"/>
        <v>137.46361543442941</v>
      </c>
      <c r="BH20" s="458">
        <f t="shared" si="11"/>
        <v>142.44197930835637</v>
      </c>
      <c r="BI20" s="458">
        <f t="shared" si="11"/>
        <v>148.65841827406322</v>
      </c>
      <c r="BJ20" s="464"/>
    </row>
    <row r="21" spans="1:62" s="458" customFormat="1" ht="15.75">
      <c r="A21" s="474" t="s">
        <v>168</v>
      </c>
      <c r="B21" s="458">
        <f>B18*HR!$BL$41</f>
        <v>1.2789999999999997</v>
      </c>
      <c r="C21" s="458">
        <f>C18*HR!$BL$41</f>
        <v>1.6414330239732497</v>
      </c>
      <c r="D21" s="458">
        <f>D18*HR!$BL$41</f>
        <v>1.7773196425064282</v>
      </c>
      <c r="E21" s="458">
        <f>E18*HR!$BL$41</f>
        <v>2.226391251785163</v>
      </c>
      <c r="F21" s="458">
        <f>F18*HR!$BL$41</f>
        <v>2.4164353395831419</v>
      </c>
      <c r="G21" s="458">
        <f>G18*HR!$BL$41</f>
        <v>2.6108725580688219</v>
      </c>
      <c r="H21" s="458">
        <f>H18*HR!$BL$41</f>
        <v>2.8016276276907428</v>
      </c>
      <c r="I21" s="458">
        <f>I18*HR!$BL$41</f>
        <v>3.2462469912377525</v>
      </c>
      <c r="J21" s="458">
        <f>J18*HR!$BL$41</f>
        <v>3.4692515845972505</v>
      </c>
      <c r="K21" s="458">
        <f>K18*HR!$BL$41</f>
        <v>3.9257935398874508</v>
      </c>
      <c r="L21" s="458">
        <f>L18*HR!$BL$41</f>
        <v>4.1632930746673988</v>
      </c>
      <c r="M21" s="513">
        <f>M18*HR!$BL$41</f>
        <v>4.6616908946971884</v>
      </c>
      <c r="N21" s="509">
        <f>N18*HR!$BL$41</f>
        <v>4.9162326628517619</v>
      </c>
      <c r="O21" s="458">
        <f>O18*HR!$BL$41</f>
        <v>5.4505740764344033</v>
      </c>
      <c r="P21" s="458">
        <f>P18*HR!$BL$41</f>
        <v>5.7829440706889477</v>
      </c>
      <c r="Q21" s="458">
        <f>Q18*HR!$BL$41</f>
        <v>6.1157142041711356</v>
      </c>
      <c r="R21" s="458">
        <f>R18*HR!$BL$41</f>
        <v>6.7338314089093494</v>
      </c>
      <c r="S21" s="458">
        <f>S18*HR!$BL$41</f>
        <v>7.1247592851450197</v>
      </c>
      <c r="T21" s="458">
        <f>T18*HR!$BL$41</f>
        <v>7.5333828064087163</v>
      </c>
      <c r="U21" s="458">
        <f>U18*HR!$BL$41</f>
        <v>8.2211718742470321</v>
      </c>
      <c r="V21" s="458">
        <f>V18*HR!$BL$41</f>
        <v>8.6903219232823741</v>
      </c>
      <c r="W21" s="458">
        <f>W18*HR!$BL$41</f>
        <v>9.438088259710204</v>
      </c>
      <c r="X21" s="458">
        <f>X18*HR!$BL$41</f>
        <v>9.9842983254500872</v>
      </c>
      <c r="Y21" s="513">
        <f>Y18*HR!$BL$41</f>
        <v>10.80393789361562</v>
      </c>
      <c r="Z21" s="509">
        <f>Z18*HR!$BL$41</f>
        <v>11.438318934958986</v>
      </c>
      <c r="AA21" s="458">
        <f>AA18*HR!$BL$41</f>
        <v>12.340154686506693</v>
      </c>
      <c r="AB21" s="458">
        <f>AB18*HR!$BL$41</f>
        <v>13.317196713312327</v>
      </c>
      <c r="AC21" s="458">
        <f>AC18*HR!$BL$41</f>
        <v>14.344013221212181</v>
      </c>
      <c r="AD21" s="458">
        <f>AD18*HR!$BL$41</f>
        <v>15.436116319012033</v>
      </c>
      <c r="AE21" s="458">
        <f>AE18*HR!$BL$41</f>
        <v>16.599892713463319</v>
      </c>
      <c r="AF21" s="458">
        <f>AF18*HR!$BL$41</f>
        <v>17.832918119630232</v>
      </c>
      <c r="AG21" s="458">
        <f>AG18*HR!$BL$41</f>
        <v>18.878869505665847</v>
      </c>
      <c r="AH21" s="458">
        <f>AH18*HR!$BL$41</f>
        <v>20.236801119567232</v>
      </c>
      <c r="AI21" s="458">
        <f>AI18*HR!$BL$41</f>
        <v>21.414338679834756</v>
      </c>
      <c r="AJ21" s="458">
        <f>AJ18*HR!$BL$41</f>
        <v>22.90138922979671</v>
      </c>
      <c r="AK21" s="513">
        <f>AK18*HR!$BL$41</f>
        <v>24.217912151549971</v>
      </c>
      <c r="AL21" s="509">
        <f>AL18*HR!$BL$41</f>
        <v>25.850885494040639</v>
      </c>
      <c r="AM21" s="458">
        <f>AM18*HR!$BL$41</f>
        <v>27.581857501922038</v>
      </c>
      <c r="AN21" s="458">
        <f>AN18*HR!$BL$41</f>
        <v>29.141623265126121</v>
      </c>
      <c r="AO21" s="458">
        <f>AO18*HR!$BL$41</f>
        <v>31.049251296443572</v>
      </c>
      <c r="AP21" s="458">
        <f>AP18*HR!$BL$41</f>
        <v>32.810540679315814</v>
      </c>
      <c r="AQ21" s="458">
        <f>AQ18*HR!$BL$41</f>
        <v>34.911337184166612</v>
      </c>
      <c r="AR21" s="458">
        <f>AR18*HR!$BL$41</f>
        <v>37.141063958625338</v>
      </c>
      <c r="AS21" s="458">
        <f>AS18*HR!$BL$41</f>
        <v>39.231036669421172</v>
      </c>
      <c r="AT21" s="458">
        <f>AT18*HR!$BL$41</f>
        <v>41.697045603588251</v>
      </c>
      <c r="AU21" s="458">
        <f>AU18*HR!$BL$41</f>
        <v>44.300651052664023</v>
      </c>
      <c r="AV21" s="458">
        <f>AV18*HR!$BL$41</f>
        <v>46.777828139181381</v>
      </c>
      <c r="AW21" s="513">
        <f>AW18*HR!$BL$41</f>
        <v>49.656633741693952</v>
      </c>
      <c r="AX21" s="509">
        <f>AX18*HR!$BL$41</f>
        <v>52.682678560874905</v>
      </c>
      <c r="AY21" s="458">
        <f>AY18*HR!$BL$41</f>
        <v>55.615653150288693</v>
      </c>
      <c r="AZ21" s="458">
        <f>AZ18*HR!$BL$41</f>
        <v>58.967089053931574</v>
      </c>
      <c r="BA21" s="458">
        <f>BA18*HR!$BL$41</f>
        <v>62.489510958807237</v>
      </c>
      <c r="BB21" s="458">
        <f>BB18*HR!$BL$41</f>
        <v>65.949192889316294</v>
      </c>
      <c r="BC21" s="458">
        <f>BC18*HR!$BL$41</f>
        <v>69.586633304437413</v>
      </c>
      <c r="BD21" s="458">
        <f>BD18*HR!$BL$41</f>
        <v>73.662112862791702</v>
      </c>
      <c r="BE21" s="458">
        <f>BE18*HR!$BL$41</f>
        <v>77.701663424732175</v>
      </c>
      <c r="BF21" s="458">
        <f>BF18*HR!$BL$41</f>
        <v>81.937526368503171</v>
      </c>
      <c r="BG21" s="458">
        <f>BG18*HR!$BL$41</f>
        <v>86.6495896438214</v>
      </c>
      <c r="BH21" s="458">
        <f>BH18*HR!$BL$41</f>
        <v>91.35626653764777</v>
      </c>
      <c r="BI21" s="458">
        <f>BI18*HR!$BL$41</f>
        <v>96.552393995260431</v>
      </c>
      <c r="BJ21" s="464"/>
    </row>
    <row r="22" spans="1:62" s="498" customFormat="1" ht="15.75">
      <c r="A22" s="504" t="s">
        <v>332</v>
      </c>
      <c r="B22" s="498">
        <f t="shared" ref="B22:AG22" si="12">SUM(B18:B21)</f>
        <v>14.629333333333332</v>
      </c>
      <c r="C22" s="498">
        <f t="shared" si="12"/>
        <v>18.540947209137165</v>
      </c>
      <c r="D22" s="498">
        <f t="shared" si="12"/>
        <v>19.788977609746894</v>
      </c>
      <c r="E22" s="498">
        <f t="shared" si="12"/>
        <v>24.392319553460055</v>
      </c>
      <c r="F22" s="498">
        <f t="shared" si="12"/>
        <v>26.095772708200791</v>
      </c>
      <c r="G22" s="498">
        <f t="shared" si="12"/>
        <v>27.842015244888607</v>
      </c>
      <c r="H22" s="498">
        <f t="shared" si="12"/>
        <v>29.572163458300327</v>
      </c>
      <c r="I22" s="498">
        <f t="shared" si="12"/>
        <v>34.225239222792581</v>
      </c>
      <c r="J22" s="498">
        <f t="shared" si="12"/>
        <v>36.255512054604331</v>
      </c>
      <c r="K22" s="498">
        <f t="shared" si="12"/>
        <v>41.061786523565594</v>
      </c>
      <c r="L22" s="498">
        <f t="shared" si="12"/>
        <v>43.266333680470368</v>
      </c>
      <c r="M22" s="516">
        <f t="shared" si="12"/>
        <v>48.449817732343284</v>
      </c>
      <c r="N22" s="498">
        <f t="shared" si="12"/>
        <v>50.851544840243214</v>
      </c>
      <c r="O22" s="498">
        <f t="shared" si="12"/>
        <v>56.372719693310984</v>
      </c>
      <c r="P22" s="498">
        <f t="shared" si="12"/>
        <v>59.421671710783222</v>
      </c>
      <c r="Q22" s="498">
        <f t="shared" si="12"/>
        <v>62.493607567479309</v>
      </c>
      <c r="R22" s="498">
        <f t="shared" si="12"/>
        <v>68.728791346449142</v>
      </c>
      <c r="S22" s="498">
        <f t="shared" si="12"/>
        <v>72.31006120439784</v>
      </c>
      <c r="T22" s="498">
        <f t="shared" si="12"/>
        <v>76.044603240697512</v>
      </c>
      <c r="U22" s="498">
        <f t="shared" si="12"/>
        <v>82.900572268024462</v>
      </c>
      <c r="V22" s="498">
        <f t="shared" si="12"/>
        <v>87.168982640678692</v>
      </c>
      <c r="W22" s="498">
        <f t="shared" si="12"/>
        <v>94.557800518231247</v>
      </c>
      <c r="X22" s="498">
        <f t="shared" si="12"/>
        <v>99.487462187055968</v>
      </c>
      <c r="Y22" s="516">
        <f t="shared" si="12"/>
        <v>107.50275086613541</v>
      </c>
      <c r="Z22" s="498">
        <f t="shared" si="12"/>
        <v>113.18123218870379</v>
      </c>
      <c r="AA22" s="498">
        <f t="shared" si="12"/>
        <v>121.90436039141954</v>
      </c>
      <c r="AB22" s="498">
        <f t="shared" si="12"/>
        <v>131.25426795080682</v>
      </c>
      <c r="AC22" s="498">
        <f t="shared" si="12"/>
        <v>141.04700882415278</v>
      </c>
      <c r="AD22" s="498">
        <f t="shared" si="12"/>
        <v>151.39902423893571</v>
      </c>
      <c r="AE22" s="498">
        <f t="shared" si="12"/>
        <v>162.36003320985776</v>
      </c>
      <c r="AF22" s="498">
        <f t="shared" si="12"/>
        <v>173.9152641194687</v>
      </c>
      <c r="AG22" s="498">
        <f t="shared" si="12"/>
        <v>183.13795235094534</v>
      </c>
      <c r="AH22" s="498">
        <f t="shared" ref="AH22:BI22" si="13">SUM(AH18:AH21)</f>
        <v>195.75033308682958</v>
      </c>
      <c r="AI22" s="498">
        <f t="shared" si="13"/>
        <v>206.08421742564434</v>
      </c>
      <c r="AJ22" s="498">
        <f t="shared" si="13"/>
        <v>219.79499463796159</v>
      </c>
      <c r="AK22" s="516">
        <f t="shared" si="13"/>
        <v>231.30516808361887</v>
      </c>
      <c r="AL22" s="498">
        <f t="shared" si="13"/>
        <v>246.24890533784105</v>
      </c>
      <c r="AM22" s="498">
        <f t="shared" si="13"/>
        <v>262.01729828531757</v>
      </c>
      <c r="AN22" s="498">
        <f t="shared" si="13"/>
        <v>275.59012400517696</v>
      </c>
      <c r="AO22" s="498">
        <f t="shared" si="13"/>
        <v>292.83724957448646</v>
      </c>
      <c r="AP22" s="498">
        <f t="shared" si="13"/>
        <v>308.07807644342716</v>
      </c>
      <c r="AQ22" s="498">
        <f t="shared" si="13"/>
        <v>326.93915750864613</v>
      </c>
      <c r="AR22" s="498">
        <f t="shared" si="13"/>
        <v>346.87024966776534</v>
      </c>
      <c r="AS22" s="498">
        <f t="shared" si="13"/>
        <v>364.85576897829776</v>
      </c>
      <c r="AT22" s="498">
        <f t="shared" si="13"/>
        <v>386.74242813843574</v>
      </c>
      <c r="AU22" s="498">
        <f t="shared" si="13"/>
        <v>409.77622262574454</v>
      </c>
      <c r="AV22" s="498">
        <f t="shared" si="13"/>
        <v>430.97638131220248</v>
      </c>
      <c r="AW22" s="516">
        <f t="shared" si="13"/>
        <v>456.28019027619877</v>
      </c>
      <c r="AX22" s="498">
        <f t="shared" si="13"/>
        <v>482.81737866066658</v>
      </c>
      <c r="AY22" s="498">
        <f t="shared" si="13"/>
        <v>507.78167612684399</v>
      </c>
      <c r="AZ22" s="498">
        <f t="shared" si="13"/>
        <v>536.98990580054408</v>
      </c>
      <c r="BA22" s="498">
        <f t="shared" si="13"/>
        <v>567.62314108814769</v>
      </c>
      <c r="BB22" s="498">
        <f t="shared" si="13"/>
        <v>596.92425615260481</v>
      </c>
      <c r="BC22" s="498">
        <f t="shared" si="13"/>
        <v>627.67323089607419</v>
      </c>
      <c r="BD22" s="498">
        <f t="shared" si="13"/>
        <v>662.83477462984786</v>
      </c>
      <c r="BE22" s="498">
        <f t="shared" si="13"/>
        <v>696.88033278978594</v>
      </c>
      <c r="BF22" s="498">
        <f t="shared" si="13"/>
        <v>732.5302132783554</v>
      </c>
      <c r="BG22" s="498">
        <f t="shared" si="13"/>
        <v>772.8939394891197</v>
      </c>
      <c r="BH22" s="498">
        <f t="shared" si="13"/>
        <v>812.38793391777347</v>
      </c>
      <c r="BI22" s="498">
        <f t="shared" si="13"/>
        <v>856.70930757263977</v>
      </c>
      <c r="BJ22" s="497"/>
    </row>
    <row r="23" spans="1:62" s="459" customFormat="1" ht="15.75">
      <c r="A23" s="479"/>
      <c r="M23" s="512"/>
      <c r="N23" s="499"/>
      <c r="Y23" s="512"/>
      <c r="Z23" s="499"/>
      <c r="AK23" s="512"/>
      <c r="AL23" s="499"/>
      <c r="AW23" s="512"/>
      <c r="AX23" s="499"/>
      <c r="BJ23" s="463"/>
    </row>
    <row r="24" spans="1:62" s="506" customFormat="1" ht="15.75">
      <c r="A24" s="505" t="s">
        <v>329</v>
      </c>
      <c r="B24" s="506">
        <f t="shared" ref="B24:AG24" si="14">B43+B49+B55+B61+B67+B73+B79+B85+B91+B97+B103+B109+B115+B121+B127+B133+B139+B145+B151+B157+B163+B169+B175+B181+B187+B193+B199+B205+B211+B217+B223+B229+B235+B241+B247+B253+B259+B265+B271+B277+B283+B289+B295+B301+B307+B313+B319+B325+B331+B337+B343+B349+B355+B361+B367+B373+B379+B385+B391+B397</f>
        <v>9250</v>
      </c>
      <c r="C24" s="506">
        <f t="shared" si="14"/>
        <v>11542.15</v>
      </c>
      <c r="D24" s="506">
        <f t="shared" si="14"/>
        <v>12101.886118400002</v>
      </c>
      <c r="E24" s="506">
        <f t="shared" si="14"/>
        <v>14548.428997764559</v>
      </c>
      <c r="F24" s="506">
        <f t="shared" si="14"/>
        <v>15272.477000886527</v>
      </c>
      <c r="G24" s="506">
        <f t="shared" si="14"/>
        <v>16043.804142592575</v>
      </c>
      <c r="H24" s="506">
        <f t="shared" si="14"/>
        <v>16865.254367257905</v>
      </c>
      <c r="I24" s="506">
        <f t="shared" si="14"/>
        <v>19589.798759544072</v>
      </c>
      <c r="J24" s="506">
        <f t="shared" si="14"/>
        <v>20608.96889416637</v>
      </c>
      <c r="K24" s="506">
        <f t="shared" si="14"/>
        <v>23543.401434345782</v>
      </c>
      <c r="L24" s="506">
        <f t="shared" si="14"/>
        <v>24785.262971392291</v>
      </c>
      <c r="M24" s="517">
        <f t="shared" si="14"/>
        <v>27955.849035955842</v>
      </c>
      <c r="N24" s="506">
        <f t="shared" si="14"/>
        <v>29452.07655859899</v>
      </c>
      <c r="O24" s="506">
        <f t="shared" si="14"/>
        <v>32897.099315235435</v>
      </c>
      <c r="P24" s="506">
        <f t="shared" si="14"/>
        <v>34684.90514362156</v>
      </c>
      <c r="Q24" s="506">
        <f t="shared" si="14"/>
        <v>36589.474046313466</v>
      </c>
      <c r="R24" s="506">
        <f t="shared" si="14"/>
        <v>40467.213232395894</v>
      </c>
      <c r="S24" s="506">
        <f t="shared" si="14"/>
        <v>42713.19075308492</v>
      </c>
      <c r="T24" s="506">
        <f t="shared" si="14"/>
        <v>45101.680039256869</v>
      </c>
      <c r="U24" s="506">
        <f t="shared" si="14"/>
        <v>49490.968118670935</v>
      </c>
      <c r="V24" s="506">
        <f t="shared" si="14"/>
        <v>52277.283903443989</v>
      </c>
      <c r="W24" s="506">
        <f t="shared" si="14"/>
        <v>57086.903005533459</v>
      </c>
      <c r="X24" s="506">
        <f t="shared" si="14"/>
        <v>60317.013504087707</v>
      </c>
      <c r="Y24" s="517">
        <f t="shared" si="14"/>
        <v>65594.875091893133</v>
      </c>
      <c r="Z24" s="506">
        <f t="shared" si="14"/>
        <v>69324.037695719016</v>
      </c>
      <c r="AA24" s="506">
        <f t="shared" si="14"/>
        <v>75134.145213526121</v>
      </c>
      <c r="AB24" s="506">
        <f t="shared" si="14"/>
        <v>81274.770315394198</v>
      </c>
      <c r="AC24" s="506">
        <f t="shared" si="14"/>
        <v>87764.270302627076</v>
      </c>
      <c r="AD24" s="506">
        <f t="shared" si="14"/>
        <v>94621.481066101376</v>
      </c>
      <c r="AE24" s="506">
        <f t="shared" si="14"/>
        <v>101865.18893279989</v>
      </c>
      <c r="AF24" s="506">
        <f t="shared" si="14"/>
        <v>109514.89817020776</v>
      </c>
      <c r="AG24" s="506">
        <f t="shared" si="14"/>
        <v>115742.73708319593</v>
      </c>
      <c r="AH24" s="506">
        <f t="shared" ref="AH24:BI24" si="15">AH43+AH49+AH55+AH61+AH67+AH73+AH79+AH85+AH91+AH97+AH103+AH109+AH115+AH121+AH127+AH133+AH139+AH145+AH151+AH157+AH163+AH169+AH175+AH181+AH187+AH193+AH199+AH205+AH211+AH217+AH223+AH229+AH235+AH241+AH247+AH253+AH259+AH265+AH271+AH277+AH283+AH289+AH295+AH301+AH307+AH313+AH319+AH325+AH331+AH337+AH343+AH349+AH355+AH361+AH367+AH373+AH379+AH385+AH391+AH397</f>
        <v>124181.4066888564</v>
      </c>
      <c r="AI24" s="506">
        <f t="shared" si="15"/>
        <v>131237.30498872674</v>
      </c>
      <c r="AJ24" s="506">
        <f t="shared" si="15"/>
        <v>140544.48621767148</v>
      </c>
      <c r="AK24" s="517">
        <f t="shared" si="15"/>
        <v>148510.73296089619</v>
      </c>
      <c r="AL24" s="506">
        <f t="shared" si="15"/>
        <v>158771.51731980385</v>
      </c>
      <c r="AM24" s="506">
        <f t="shared" si="15"/>
        <v>169586.07513936053</v>
      </c>
      <c r="AN24" s="506">
        <f t="shared" si="15"/>
        <v>179130.61289740101</v>
      </c>
      <c r="AO24" s="506">
        <f t="shared" si="15"/>
        <v>191043.8656871214</v>
      </c>
      <c r="AP24" s="506">
        <f t="shared" si="15"/>
        <v>201737.65894345421</v>
      </c>
      <c r="AQ24" s="506">
        <f t="shared" si="15"/>
        <v>214852.43600696544</v>
      </c>
      <c r="AR24" s="506">
        <f t="shared" si="15"/>
        <v>228650.70937190516</v>
      </c>
      <c r="AS24" s="506">
        <f t="shared" si="15"/>
        <v>241313.36355373269</v>
      </c>
      <c r="AT24" s="506">
        <f t="shared" si="15"/>
        <v>256483.68429592461</v>
      </c>
      <c r="AU24" s="506">
        <f t="shared" si="15"/>
        <v>272427.37992958684</v>
      </c>
      <c r="AV24" s="506">
        <f t="shared" si="15"/>
        <v>287328.10733969195</v>
      </c>
      <c r="AW24" s="517">
        <f t="shared" si="15"/>
        <v>304832.55471503647</v>
      </c>
      <c r="AX24" s="506">
        <f t="shared" si="15"/>
        <v>323209.42197969841</v>
      </c>
      <c r="AY24" s="506">
        <f t="shared" si="15"/>
        <v>340646.81432835362</v>
      </c>
      <c r="AZ24" s="506">
        <f t="shared" si="15"/>
        <v>360794.98220029508</v>
      </c>
      <c r="BA24" s="506">
        <f t="shared" si="15"/>
        <v>381927.39025391499</v>
      </c>
      <c r="BB24" s="506">
        <f t="shared" si="15"/>
        <v>402235.21946355514</v>
      </c>
      <c r="BC24" s="506">
        <f t="shared" si="15"/>
        <v>423523.49821761076</v>
      </c>
      <c r="BD24" s="506">
        <f t="shared" si="15"/>
        <v>447681.44304330216</v>
      </c>
      <c r="BE24" s="506">
        <f t="shared" si="15"/>
        <v>471136.10322280269</v>
      </c>
      <c r="BF24" s="506">
        <f t="shared" si="15"/>
        <v>495696.59381791146</v>
      </c>
      <c r="BG24" s="506">
        <f t="shared" si="15"/>
        <v>523255.30934370408</v>
      </c>
      <c r="BH24" s="506">
        <f t="shared" si="15"/>
        <v>550244.73286871938</v>
      </c>
      <c r="BI24" s="506">
        <f t="shared" si="15"/>
        <v>580327.51169271779</v>
      </c>
      <c r="BJ24" s="507"/>
    </row>
    <row r="25" spans="1:62" s="582" customFormat="1" ht="15.75">
      <c r="A25" s="590"/>
      <c r="L25" s="583" t="s">
        <v>306</v>
      </c>
      <c r="M25" s="584">
        <f>SUM(B24:M24)</f>
        <v>212107.28172230592</v>
      </c>
      <c r="X25" s="583" t="s">
        <v>306</v>
      </c>
      <c r="Y25" s="584">
        <f>SUM(N24:Y24)</f>
        <v>546672.6827121363</v>
      </c>
      <c r="AJ25" s="583" t="s">
        <v>306</v>
      </c>
      <c r="AK25" s="584">
        <f>SUM(Z24:AK24)</f>
        <v>1279715.4596357222</v>
      </c>
      <c r="AV25" s="583" t="s">
        <v>306</v>
      </c>
      <c r="AW25" s="584">
        <f>SUM(AL24:AW24)</f>
        <v>2706157.9651999837</v>
      </c>
      <c r="BH25" s="583" t="s">
        <v>306</v>
      </c>
      <c r="BI25" s="582">
        <f>SUM(AX24:BI24)</f>
        <v>5300679.0204325859</v>
      </c>
      <c r="BJ25" s="585"/>
    </row>
    <row r="26" spans="1:62" s="460" customFormat="1" ht="15.75">
      <c r="A26" s="475"/>
      <c r="L26" s="471"/>
      <c r="M26" s="515"/>
      <c r="N26" s="510"/>
      <c r="Y26" s="515"/>
      <c r="Z26" s="510"/>
      <c r="AJ26" s="471"/>
      <c r="AK26" s="515"/>
      <c r="AL26" s="510"/>
      <c r="AV26" s="471"/>
      <c r="AW26" s="515"/>
      <c r="AX26" s="510"/>
      <c r="BH26" s="471"/>
      <c r="BJ26" s="465"/>
    </row>
    <row r="27" spans="1:62" s="496" customFormat="1" ht="15.75">
      <c r="A27" s="591" t="s">
        <v>327</v>
      </c>
      <c r="B27" s="496">
        <v>100</v>
      </c>
      <c r="C27" s="496">
        <f>B27*0.996</f>
        <v>99.6</v>
      </c>
      <c r="D27" s="496">
        <f t="shared" ref="D27:M27" si="16">C27*0.996</f>
        <v>99.201599999999999</v>
      </c>
      <c r="E27" s="496">
        <f t="shared" si="16"/>
        <v>98.804793599999996</v>
      </c>
      <c r="F27" s="496">
        <f t="shared" si="16"/>
        <v>98.409574425599999</v>
      </c>
      <c r="G27" s="496">
        <f t="shared" si="16"/>
        <v>98.015936127897604</v>
      </c>
      <c r="H27" s="496">
        <f t="shared" si="16"/>
        <v>97.623872383386015</v>
      </c>
      <c r="I27" s="496">
        <f t="shared" si="16"/>
        <v>97.233376893852466</v>
      </c>
      <c r="J27" s="496">
        <f t="shared" si="16"/>
        <v>96.84444338627705</v>
      </c>
      <c r="K27" s="496">
        <f t="shared" si="16"/>
        <v>96.457065612731938</v>
      </c>
      <c r="L27" s="496">
        <f t="shared" si="16"/>
        <v>96.07123735028101</v>
      </c>
      <c r="M27" s="519">
        <f t="shared" si="16"/>
        <v>95.686952400879889</v>
      </c>
      <c r="N27" s="496">
        <f>M27*0.993</f>
        <v>95.017143734073727</v>
      </c>
      <c r="O27" s="496">
        <f>N27*0.993</f>
        <v>94.352023727935205</v>
      </c>
      <c r="P27" s="496">
        <f t="shared" ref="P27:Y27" si="17">O27*0.993</f>
        <v>93.691559561839654</v>
      </c>
      <c r="Q27" s="496">
        <f t="shared" si="17"/>
        <v>93.03571864490678</v>
      </c>
      <c r="R27" s="496">
        <f t="shared" si="17"/>
        <v>92.384468614392432</v>
      </c>
      <c r="S27" s="496">
        <f t="shared" si="17"/>
        <v>91.737777334091689</v>
      </c>
      <c r="T27" s="496">
        <f t="shared" si="17"/>
        <v>91.095612892753053</v>
      </c>
      <c r="U27" s="496">
        <f t="shared" si="17"/>
        <v>90.457943602503775</v>
      </c>
      <c r="V27" s="496">
        <f t="shared" si="17"/>
        <v>89.824737997286249</v>
      </c>
      <c r="W27" s="496">
        <f t="shared" si="17"/>
        <v>89.195964831305247</v>
      </c>
      <c r="X27" s="496">
        <f t="shared" si="17"/>
        <v>88.571593077486114</v>
      </c>
      <c r="Y27" s="519">
        <f t="shared" si="17"/>
        <v>87.951591925943717</v>
      </c>
      <c r="Z27" s="496">
        <f>Y27*0.986</f>
        <v>86.720269638980497</v>
      </c>
      <c r="AA27" s="496">
        <f t="shared" ref="AA27:AK27" si="18">Z27*0.986</f>
        <v>85.506185864034762</v>
      </c>
      <c r="AB27" s="496">
        <f t="shared" si="18"/>
        <v>84.309099261938272</v>
      </c>
      <c r="AC27" s="496">
        <f t="shared" si="18"/>
        <v>83.12877187227113</v>
      </c>
      <c r="AD27" s="496">
        <f t="shared" si="18"/>
        <v>81.964969066059339</v>
      </c>
      <c r="AE27" s="496">
        <f t="shared" si="18"/>
        <v>80.817459499134515</v>
      </c>
      <c r="AF27" s="496">
        <f t="shared" si="18"/>
        <v>79.686015066146624</v>
      </c>
      <c r="AG27" s="496">
        <f t="shared" si="18"/>
        <v>78.570410855220572</v>
      </c>
      <c r="AH27" s="496">
        <f t="shared" si="18"/>
        <v>77.470425103247479</v>
      </c>
      <c r="AI27" s="496">
        <f t="shared" si="18"/>
        <v>76.385839151802017</v>
      </c>
      <c r="AJ27" s="496">
        <f t="shared" si="18"/>
        <v>75.316437403676787</v>
      </c>
      <c r="AK27" s="519">
        <f t="shared" si="18"/>
        <v>74.262007280025315</v>
      </c>
      <c r="AL27" s="496">
        <f>AK27*0.982</f>
        <v>72.925291148984854</v>
      </c>
      <c r="AM27" s="496">
        <f t="shared" ref="AM27:AW27" si="19">AL27*0.982</f>
        <v>71.612635908303119</v>
      </c>
      <c r="AN27" s="496">
        <f t="shared" si="19"/>
        <v>70.323608461953668</v>
      </c>
      <c r="AO27" s="496">
        <f t="shared" si="19"/>
        <v>69.057783509638497</v>
      </c>
      <c r="AP27" s="496">
        <f t="shared" si="19"/>
        <v>67.814743406464999</v>
      </c>
      <c r="AQ27" s="496">
        <f t="shared" si="19"/>
        <v>66.594078025148633</v>
      </c>
      <c r="AR27" s="496">
        <f t="shared" si="19"/>
        <v>65.39538462069595</v>
      </c>
      <c r="AS27" s="496">
        <f t="shared" si="19"/>
        <v>64.218267697523416</v>
      </c>
      <c r="AT27" s="496">
        <f t="shared" si="19"/>
        <v>63.062338878967992</v>
      </c>
      <c r="AU27" s="496">
        <f t="shared" si="19"/>
        <v>61.927216779146569</v>
      </c>
      <c r="AV27" s="496">
        <f t="shared" si="19"/>
        <v>60.812526877121933</v>
      </c>
      <c r="AW27" s="519">
        <f t="shared" si="19"/>
        <v>59.71790139333374</v>
      </c>
      <c r="AX27" s="496">
        <f>AW27*0.979</f>
        <v>58.463825464073729</v>
      </c>
      <c r="AY27" s="496">
        <f t="shared" ref="AY27:BI27" si="20">AX27*0.979</f>
        <v>57.236085129328181</v>
      </c>
      <c r="AZ27" s="496">
        <f t="shared" si="20"/>
        <v>56.03412734161229</v>
      </c>
      <c r="BA27" s="496">
        <f t="shared" si="20"/>
        <v>54.85741066743843</v>
      </c>
      <c r="BB27" s="496">
        <f t="shared" si="20"/>
        <v>53.705405043422225</v>
      </c>
      <c r="BC27" s="496">
        <f t="shared" si="20"/>
        <v>52.577591537510358</v>
      </c>
      <c r="BD27" s="496">
        <f t="shared" si="20"/>
        <v>51.473462115222638</v>
      </c>
      <c r="BE27" s="496">
        <f t="shared" si="20"/>
        <v>50.392519410802961</v>
      </c>
      <c r="BF27" s="496">
        <f t="shared" si="20"/>
        <v>49.334276503176099</v>
      </c>
      <c r="BG27" s="496">
        <f t="shared" si="20"/>
        <v>48.2982566966094</v>
      </c>
      <c r="BH27" s="496">
        <f t="shared" si="20"/>
        <v>47.283993305980601</v>
      </c>
      <c r="BI27" s="496">
        <f t="shared" si="20"/>
        <v>46.291029446555008</v>
      </c>
      <c r="BJ27" s="592"/>
    </row>
    <row r="28" spans="1:62" s="481" customFormat="1" ht="15.75">
      <c r="A28" s="480" t="s">
        <v>335</v>
      </c>
      <c r="B28" s="481">
        <f>B7*B27</f>
        <v>8400</v>
      </c>
      <c r="C28" s="481">
        <f t="shared" ref="C28:BI28" si="21">C7*C27</f>
        <v>10364.410581119999</v>
      </c>
      <c r="D28" s="481">
        <f t="shared" si="21"/>
        <v>10722.185462910704</v>
      </c>
      <c r="E28" s="481">
        <f t="shared" si="21"/>
        <v>12750.48255143501</v>
      </c>
      <c r="F28" s="481">
        <f t="shared" si="21"/>
        <v>13187.271705951049</v>
      </c>
      <c r="G28" s="481">
        <f t="shared" si="21"/>
        <v>13636.943840908079</v>
      </c>
      <c r="H28" s="481">
        <f t="shared" si="21"/>
        <v>14099.845860529795</v>
      </c>
      <c r="I28" s="481">
        <f t="shared" si="21"/>
        <v>16209.858643871736</v>
      </c>
      <c r="J28" s="481">
        <f t="shared" si="21"/>
        <v>16756.930149000931</v>
      </c>
      <c r="K28" s="481">
        <f t="shared" si="21"/>
        <v>18940.516049821275</v>
      </c>
      <c r="L28" s="481">
        <f t="shared" si="21"/>
        <v>19576.271252828876</v>
      </c>
      <c r="M28" s="518">
        <f t="shared" si="21"/>
        <v>21838.188400485356</v>
      </c>
      <c r="N28" s="484">
        <f t="shared" si="21"/>
        <v>22498.800817684838</v>
      </c>
      <c r="O28" s="484">
        <f t="shared" si="21"/>
        <v>24760.753479153027</v>
      </c>
      <c r="P28" s="481">
        <f t="shared" si="21"/>
        <v>25504.214445581256</v>
      </c>
      <c r="Q28" s="481">
        <f t="shared" si="21"/>
        <v>26265.898773318942</v>
      </c>
      <c r="R28" s="481">
        <f t="shared" si="21"/>
        <v>28598.330662568333</v>
      </c>
      <c r="S28" s="481">
        <f t="shared" si="21"/>
        <v>29446.837879673505</v>
      </c>
      <c r="T28" s="481">
        <f t="shared" si="21"/>
        <v>30316.322625445679</v>
      </c>
      <c r="U28" s="481">
        <f t="shared" si="21"/>
        <v>32726.929248383531</v>
      </c>
      <c r="V28" s="481">
        <f t="shared" si="21"/>
        <v>33687.805356836318</v>
      </c>
      <c r="W28" s="481">
        <f t="shared" si="21"/>
        <v>36170.966410219386</v>
      </c>
      <c r="X28" s="481">
        <f t="shared" si="21"/>
        <v>37227.383816636371</v>
      </c>
      <c r="Y28" s="518">
        <f t="shared" si="21"/>
        <v>39787.714215513282</v>
      </c>
      <c r="Z28" s="484">
        <f t="shared" si="21"/>
        <v>40654.77691088408</v>
      </c>
      <c r="AA28" s="481">
        <f t="shared" si="21"/>
        <v>42971.841957635246</v>
      </c>
      <c r="AB28" s="481">
        <f t="shared" si="21"/>
        <v>45317.591491188774</v>
      </c>
      <c r="AC28" s="481">
        <f t="shared" si="21"/>
        <v>47692.743455199379</v>
      </c>
      <c r="AD28" s="481">
        <f t="shared" si="21"/>
        <v>50098.087947699569</v>
      </c>
      <c r="AE28" s="481">
        <f t="shared" si="21"/>
        <v>52534.564103044519</v>
      </c>
      <c r="AF28" s="481">
        <f t="shared" si="21"/>
        <v>55003.152360415224</v>
      </c>
      <c r="AG28" s="481">
        <f t="shared" si="21"/>
        <v>56184.643948069439</v>
      </c>
      <c r="AH28" s="481">
        <f t="shared" si="21"/>
        <v>58688.03026579455</v>
      </c>
      <c r="AI28" s="481">
        <f t="shared" si="21"/>
        <v>59942.392497702655</v>
      </c>
      <c r="AJ28" s="481">
        <f t="shared" si="21"/>
        <v>62484.292274366147</v>
      </c>
      <c r="AK28" s="518">
        <f t="shared" si="21"/>
        <v>63814.407046828623</v>
      </c>
      <c r="AL28" s="484">
        <f t="shared" si="21"/>
        <v>66129.523339621257</v>
      </c>
      <c r="AM28" s="481">
        <f t="shared" si="21"/>
        <v>68462.07324925116</v>
      </c>
      <c r="AN28" s="481">
        <f t="shared" si="21"/>
        <v>69631.496703089128</v>
      </c>
      <c r="AO28" s="481">
        <f t="shared" si="21"/>
        <v>71977.81185260271</v>
      </c>
      <c r="AP28" s="481">
        <f t="shared" si="21"/>
        <v>73204.599313124927</v>
      </c>
      <c r="AQ28" s="481">
        <f t="shared" si="21"/>
        <v>75568.492911566951</v>
      </c>
      <c r="AR28" s="481">
        <f t="shared" si="21"/>
        <v>77953.859146587973</v>
      </c>
      <c r="AS28" s="481">
        <f t="shared" si="21"/>
        <v>79282.845878191089</v>
      </c>
      <c r="AT28" s="481">
        <f t="shared" si="21"/>
        <v>81692.561835237604</v>
      </c>
      <c r="AU28" s="481">
        <f t="shared" si="21"/>
        <v>84126.66902479234</v>
      </c>
      <c r="AV28" s="481">
        <f t="shared" si="21"/>
        <v>85564.660451078962</v>
      </c>
      <c r="AW28" s="518">
        <f t="shared" si="21"/>
        <v>88030.438245795594</v>
      </c>
      <c r="AX28" s="484">
        <f t="shared" si="21"/>
        <v>90247.32018737524</v>
      </c>
      <c r="AY28" s="481">
        <f t="shared" si="21"/>
        <v>91516.885571192033</v>
      </c>
      <c r="AZ28" s="481">
        <f t="shared" si="21"/>
        <v>93746.96530184515</v>
      </c>
      <c r="BA28" s="481">
        <f t="shared" si="21"/>
        <v>95993.207644792346</v>
      </c>
      <c r="BB28" s="481">
        <f t="shared" si="21"/>
        <v>97354.444318891838</v>
      </c>
      <c r="BC28" s="481">
        <f t="shared" si="21"/>
        <v>98737.565053454411</v>
      </c>
      <c r="BD28" s="481">
        <f t="shared" si="21"/>
        <v>101008.18407861999</v>
      </c>
      <c r="BE28" s="481">
        <f t="shared" si="21"/>
        <v>102452.53482097854</v>
      </c>
      <c r="BF28" s="481">
        <f t="shared" si="21"/>
        <v>103921.68248381025</v>
      </c>
      <c r="BG28" s="481">
        <f t="shared" si="21"/>
        <v>106228.04775513712</v>
      </c>
      <c r="BH28" s="481">
        <f t="shared" si="21"/>
        <v>107763.60953771119</v>
      </c>
      <c r="BI28" s="481">
        <f t="shared" si="21"/>
        <v>110104.81948484723</v>
      </c>
      <c r="BJ28" s="482"/>
    </row>
    <row r="29" spans="1:62" s="459" customFormat="1" ht="15.75">
      <c r="A29" s="479" t="s">
        <v>318</v>
      </c>
      <c r="B29" s="481">
        <f>'Prg. HR'!D31</f>
        <v>19110</v>
      </c>
      <c r="C29" s="481">
        <f>'Prg. HR'!E31</f>
        <v>21420</v>
      </c>
      <c r="D29" s="481">
        <f>'Prg. HR'!F31</f>
        <v>21420</v>
      </c>
      <c r="E29" s="481">
        <f>'Prg. HR'!G31</f>
        <v>21420</v>
      </c>
      <c r="F29" s="481">
        <f>'Prg. HR'!H31</f>
        <v>21420</v>
      </c>
      <c r="G29" s="481">
        <f>'Prg. HR'!I31</f>
        <v>21420</v>
      </c>
      <c r="H29" s="481">
        <f>'Prg. HR'!J31</f>
        <v>21420</v>
      </c>
      <c r="I29" s="481">
        <f>'Prg. HR'!K31</f>
        <v>21420</v>
      </c>
      <c r="J29" s="481">
        <f>'Prg. HR'!L31</f>
        <v>21420</v>
      </c>
      <c r="K29" s="481">
        <f>'Prg. HR'!M31</f>
        <v>28145</v>
      </c>
      <c r="L29" s="481">
        <f>'Prg. HR'!N31</f>
        <v>28311.666666666664</v>
      </c>
      <c r="M29" s="518">
        <f>'Prg. HR'!O31</f>
        <v>28325.555555555555</v>
      </c>
      <c r="N29" s="481">
        <f>'Prg. HR'!P31</f>
        <v>28145</v>
      </c>
      <c r="O29" s="481">
        <f>'Prg. HR'!Q31</f>
        <v>28311.666666666664</v>
      </c>
      <c r="P29" s="481">
        <f>'Prg. HR'!R31</f>
        <v>28325.555555555555</v>
      </c>
      <c r="Q29" s="481">
        <f>'Prg. HR'!S31</f>
        <v>31266.712962962964</v>
      </c>
      <c r="R29" s="481">
        <f>'Prg. HR'!T31</f>
        <v>33576.809413580246</v>
      </c>
      <c r="S29" s="481">
        <f>'Prg. HR'!U31</f>
        <v>33576.81745113169</v>
      </c>
      <c r="T29" s="481">
        <f>'Prg. HR'!V31</f>
        <v>37776.818120927637</v>
      </c>
      <c r="U29" s="481">
        <f>'Prg. HR'!W31</f>
        <v>42186.818176743967</v>
      </c>
      <c r="V29" s="481">
        <f>'Prg. HR'!X31</f>
        <v>42186.818181395327</v>
      </c>
      <c r="W29" s="481">
        <f>'Prg. HR'!Y31</f>
        <v>42186.818181782946</v>
      </c>
      <c r="X29" s="481">
        <f>'Prg. HR'!Z31</f>
        <v>42186.818181815244</v>
      </c>
      <c r="Y29" s="518">
        <f>'Prg. HR'!AA31</f>
        <v>42186.818181817936</v>
      </c>
      <c r="Z29" s="481">
        <f>'Prg. HR'!AB31</f>
        <v>43971.818181818162</v>
      </c>
      <c r="AA29" s="481">
        <f>'Prg. HR'!AC31</f>
        <v>46281.818181818177</v>
      </c>
      <c r="AB29" s="481">
        <f>'Prg. HR'!AD31</f>
        <v>48463.636363636368</v>
      </c>
      <c r="AC29" s="481">
        <f>'Prg. HR'!AE31</f>
        <v>48827.272727272728</v>
      </c>
      <c r="AD29" s="481">
        <f>'Prg. HR'!AF31</f>
        <v>48887.878787878784</v>
      </c>
      <c r="AE29" s="481">
        <f>'Prg. HR'!AG31</f>
        <v>48897.979797979802</v>
      </c>
      <c r="AF29" s="481">
        <f>'Prg. HR'!AH31</f>
        <v>58034.663299663298</v>
      </c>
      <c r="AG29" s="481">
        <f>'Prg. HR'!AI31</f>
        <v>60344.943883277214</v>
      </c>
      <c r="AH29" s="481">
        <f>'Prg. HR'!AJ31</f>
        <v>60344.990647212871</v>
      </c>
      <c r="AI29" s="481">
        <f>'Prg. HR'!AK31</f>
        <v>60344.998441202144</v>
      </c>
      <c r="AJ29" s="481">
        <f>'Prg. HR'!AL31</f>
        <v>60344.999740200357</v>
      </c>
      <c r="AK29" s="518">
        <f>'Prg. HR'!AM31</f>
        <v>62129.999956700063</v>
      </c>
      <c r="AL29" s="481">
        <f>'Prg. HR'!AN31</f>
        <v>66839.999989175019</v>
      </c>
      <c r="AM29" s="481">
        <f>'Prg. HR'!AO31</f>
        <v>67439.999997293751</v>
      </c>
      <c r="AN29" s="481">
        <f>'Prg. HR'!AP31</f>
        <v>67589.999999323438</v>
      </c>
      <c r="AO29" s="481">
        <f>'Prg. HR'!AQ31</f>
        <v>67627.499999830863</v>
      </c>
      <c r="AP29" s="481">
        <f>'Prg. HR'!AR31</f>
        <v>67636.874999957712</v>
      </c>
      <c r="AQ29" s="481">
        <f>'Prg. HR'!AS31</f>
        <v>74674.218749989435</v>
      </c>
      <c r="AR29" s="481">
        <f>'Prg. HR'!AT31</f>
        <v>74674.804687497352</v>
      </c>
      <c r="AS29" s="481">
        <f>'Prg. HR'!AU31</f>
        <v>77341.601562499127</v>
      </c>
      <c r="AT29" s="481">
        <f>'Prg. HR'!AV31</f>
        <v>82640.533854166366</v>
      </c>
      <c r="AU29" s="481">
        <f>'Prg. HR'!AW31</f>
        <v>85246.84461805546</v>
      </c>
      <c r="AV29" s="481">
        <f>'Prg. HR'!AX31</f>
        <v>85345.614872685153</v>
      </c>
      <c r="AW29" s="518">
        <f>'Prg. HR'!AY31</f>
        <v>85378.538290895056</v>
      </c>
      <c r="AX29" s="481">
        <f>'Prg. HR'!AZ31</f>
        <v>87699.512763631676</v>
      </c>
      <c r="AY29" s="481">
        <f>'Prg. HR'!BA31</f>
        <v>95427.713651513201</v>
      </c>
      <c r="AZ29" s="481">
        <f>'Prg. HR'!BB31</f>
        <v>96679.047354797163</v>
      </c>
      <c r="BA29" s="481">
        <f>'Prg. HR'!BC31</f>
        <v>99510.436397832149</v>
      </c>
      <c r="BB29" s="481">
        <f>'Prg. HR'!BD31</f>
        <v>99727.681832430069</v>
      </c>
      <c r="BC29" s="481">
        <f>'Prg. HR'!BE31</f>
        <v>99818.200763512519</v>
      </c>
      <c r="BD29" s="481">
        <f>'Prg. HR'!BF31</f>
        <v>105589.10038175626</v>
      </c>
      <c r="BE29" s="481">
        <f>'Prg. HR'!BG31</f>
        <v>112044.55019087813</v>
      </c>
      <c r="BF29" s="481">
        <f>'Prg. HR'!BH31</f>
        <v>115219.77509543906</v>
      </c>
      <c r="BG29" s="481">
        <f>'Prg. HR'!BI31</f>
        <v>115652.38754771953</v>
      </c>
      <c r="BH29" s="481">
        <f>'Prg. HR'!BJ31</f>
        <v>119832.64273616973</v>
      </c>
      <c r="BI29" s="481">
        <f>'Prg. HR'!BK31</f>
        <v>128991.12492943235</v>
      </c>
      <c r="BJ29" s="463"/>
    </row>
    <row r="30" spans="1:62" s="459" customFormat="1" ht="15.75">
      <c r="A30" s="479" t="s">
        <v>325</v>
      </c>
      <c r="B30" s="481">
        <f>'Prg. Assumptions'!I69</f>
        <v>6137.5</v>
      </c>
      <c r="C30" s="481">
        <f>'Prg. Assumptions'!J69</f>
        <v>7342.1859999999997</v>
      </c>
      <c r="D30" s="481">
        <f>'Prg. Assumptions'!K69</f>
        <v>6364.5754447359996</v>
      </c>
      <c r="E30" s="481">
        <f>'Prg. Assumptions'!L69</f>
        <v>6462.4371599105825</v>
      </c>
      <c r="F30" s="481">
        <f>'Prg. Assumptions'!M69</f>
        <v>6491.3990800354613</v>
      </c>
      <c r="G30" s="481">
        <f>'Prg. Assumptions'!N69</f>
        <v>6522.2521657037032</v>
      </c>
      <c r="H30" s="481">
        <f>'Prg. Assumptions'!O69</f>
        <v>6555.1101746903159</v>
      </c>
      <c r="I30" s="481">
        <f>'Prg. Assumptions'!P69</f>
        <v>6664.0919503817631</v>
      </c>
      <c r="J30" s="481">
        <f>'Prg. Assumptions'!Q69</f>
        <v>6704.8587557666542</v>
      </c>
      <c r="K30" s="481">
        <f>'Prg. Assumptions'!R69</f>
        <v>9148.2360573738315</v>
      </c>
      <c r="L30" s="481">
        <f>'Prg. Assumptions'!S69</f>
        <v>7197.9105188556914</v>
      </c>
      <c r="M30" s="518">
        <f>'Prg. Assumptions'!T69</f>
        <v>7324.7339614382336</v>
      </c>
      <c r="N30" s="481">
        <f>'Prg. Assumptions'!U69</f>
        <v>7384.5830623439597</v>
      </c>
      <c r="O30" s="481">
        <f>'Prg. Assumptions'!V69</f>
        <v>7522.3839726094175</v>
      </c>
      <c r="P30" s="481">
        <f>'Prg. Assumptions'!W69</f>
        <v>7593.8962057448625</v>
      </c>
      <c r="Q30" s="481">
        <f>'Prg. Assumptions'!X69</f>
        <v>8833.0789618525378</v>
      </c>
      <c r="R30" s="481">
        <f>'Prg. Assumptions'!Y69</f>
        <v>10114.52186262917</v>
      </c>
      <c r="S30" s="481">
        <f>'Prg. Assumptions'!Z69</f>
        <v>9204.360963456731</v>
      </c>
      <c r="T30" s="481">
        <f>'Prg. Assumptions'!AA69</f>
        <v>9881.4005349036088</v>
      </c>
      <c r="U30" s="481">
        <f>'Prg. Assumptions'!AB69</f>
        <v>10719.972058080171</v>
      </c>
      <c r="V30" s="481">
        <f>'Prg. Assumptions'!AC69</f>
        <v>9831.4246894710941</v>
      </c>
      <c r="W30" s="481">
        <f>'Prg. Assumptions'!AD69</f>
        <v>10023.809453554672</v>
      </c>
      <c r="X30" s="481">
        <f>'Prg. Assumptions'!AE69</f>
        <v>10153.013873496842</v>
      </c>
      <c r="Y30" s="518">
        <f>'Prg. Assumptions'!AF69</f>
        <v>10364.128337009059</v>
      </c>
      <c r="Z30" s="481">
        <f>'Prg. Assumptions'!AG69</f>
        <v>11676.294841162095</v>
      </c>
      <c r="AA30" s="481">
        <f>'Prg. Assumptions'!AH69</f>
        <v>12021.699141874378</v>
      </c>
      <c r="AB30" s="481">
        <f>'Prg. Assumptions'!AI69</f>
        <v>12430.324145949102</v>
      </c>
      <c r="AC30" s="481">
        <f>'Prg. Assumptions'!AJ69</f>
        <v>11689.904145438417</v>
      </c>
      <c r="AD30" s="481">
        <f>'Prg. Assumptions'!AK69</f>
        <v>11964.192575977389</v>
      </c>
      <c r="AE30" s="481">
        <f>'Prg. Assumptions'!AL69</f>
        <v>12253.94089064533</v>
      </c>
      <c r="AF30" s="481">
        <f>'Prg. Assumptions'!AM69</f>
        <v>14885.929260141644</v>
      </c>
      <c r="AG30" s="481">
        <f>'Prg. Assumptions'!AN69</f>
        <v>14248.042816661171</v>
      </c>
      <c r="AH30" s="481">
        <f>'Prg. Assumptions'!AO69</f>
        <v>13585.58960088759</v>
      </c>
      <c r="AI30" s="481">
        <f>'Prg. Assumptions'!AP69</f>
        <v>13867.825532882403</v>
      </c>
      <c r="AJ30" s="481">
        <f>'Prg. Assumptions'!AQ69</f>
        <v>14240.112782040194</v>
      </c>
      <c r="AK30" s="518">
        <f>'Prg. Assumptions'!AR69</f>
        <v>14558.762651769181</v>
      </c>
      <c r="AL30" s="481">
        <f>'Prg. Assumptions'!AS69</f>
        <v>18258.527359458822</v>
      </c>
      <c r="AM30" s="481">
        <f>'Prg. Assumptions'!AT69</f>
        <v>16691.109672241088</v>
      </c>
      <c r="AN30" s="481">
        <f>'Prg. Assumptions'!AU69</f>
        <v>17072.891182562707</v>
      </c>
      <c r="AO30" s="481">
        <f>'Prg. Assumptions'!AV69</f>
        <v>17549.421294151525</v>
      </c>
      <c r="AP30" s="481">
        <f>'Prg. Assumptions'!AW69</f>
        <v>17977.173024404838</v>
      </c>
      <c r="AQ30" s="481">
        <f>'Prg. Assumptions'!AX69</f>
        <v>20777.764106945284</v>
      </c>
      <c r="AR30" s="481">
        <f>'Prg. Assumptions'!AY69</f>
        <v>19329.695041542876</v>
      </c>
      <c r="AS30" s="481">
        <f>'Prg. Assumptions'!AZ69</f>
        <v>20999.201208815975</v>
      </c>
      <c r="AT30" s="481">
        <f>'Prg. Assumptions'!BA69</f>
        <v>21769.014038503654</v>
      </c>
      <c r="AU30" s="481">
        <f>'Prg. Assumptions'!BB69</f>
        <v>22519.761863850141</v>
      </c>
      <c r="AV30" s="481">
        <f>'Prg. Assumptions'!BC69</f>
        <v>22115.790960254348</v>
      </c>
      <c r="AW30" s="518">
        <f>'Prg. Assumptions'!BD69</f>
        <v>22815.968855268129</v>
      </c>
      <c r="AX30" s="481">
        <f>'Prg. Assumptions'!BE69</f>
        <v>25677.376879187937</v>
      </c>
      <c r="AY30" s="481">
        <f>'Prg. Assumptions'!BF69</f>
        <v>27700.872573134147</v>
      </c>
      <c r="AZ30" s="481">
        <f>'Prg. Assumptions'!BG69</f>
        <v>26506.799288011804</v>
      </c>
      <c r="BA30" s="481">
        <f>'Prg. Assumptions'!BH69</f>
        <v>28465.095610156597</v>
      </c>
      <c r="BB30" s="481">
        <f>'Prg. Assumptions'!BI69</f>
        <v>28277.408778542205</v>
      </c>
      <c r="BC30" s="481">
        <f>'Prg. Assumptions'!BJ69</f>
        <v>29128.939928704429</v>
      </c>
      <c r="BD30" s="481">
        <f>'Prg. Assumptions'!BK69</f>
        <v>32371.257721732087</v>
      </c>
      <c r="BE30" s="481">
        <f>'Prg. Assumptions'!BL69</f>
        <v>32472.44412891211</v>
      </c>
      <c r="BF30" s="481">
        <f>'Prg. Assumptions'!BM69</f>
        <v>34581.19708604979</v>
      </c>
      <c r="BG30" s="481">
        <f>'Prg. Assumptions'!BN69</f>
        <v>34683.545707081495</v>
      </c>
      <c r="BH30" s="481">
        <f>'Prg. Assumptions'!BO69</f>
        <v>36926.122648082113</v>
      </c>
      <c r="BI30" s="481">
        <f>'Prg. Assumptions'!BP69</f>
        <v>39405.433801042047</v>
      </c>
      <c r="BJ30" s="463"/>
    </row>
    <row r="31" spans="1:62" s="459" customFormat="1" ht="15.75">
      <c r="A31" s="479" t="s">
        <v>326</v>
      </c>
      <c r="B31" s="483">
        <f t="shared" ref="B31:AG31" si="22">B7*B27</f>
        <v>8400</v>
      </c>
      <c r="C31" s="481">
        <f t="shared" si="22"/>
        <v>10364.410581119999</v>
      </c>
      <c r="D31" s="481">
        <f t="shared" si="22"/>
        <v>10722.185462910704</v>
      </c>
      <c r="E31" s="481">
        <f t="shared" si="22"/>
        <v>12750.48255143501</v>
      </c>
      <c r="F31" s="481">
        <f t="shared" si="22"/>
        <v>13187.271705951049</v>
      </c>
      <c r="G31" s="481">
        <f t="shared" si="22"/>
        <v>13636.943840908079</v>
      </c>
      <c r="H31" s="481">
        <f t="shared" si="22"/>
        <v>14099.845860529795</v>
      </c>
      <c r="I31" s="481">
        <f t="shared" si="22"/>
        <v>16209.858643871736</v>
      </c>
      <c r="J31" s="481">
        <f t="shared" si="22"/>
        <v>16756.930149000931</v>
      </c>
      <c r="K31" s="481">
        <f t="shared" si="22"/>
        <v>18940.516049821275</v>
      </c>
      <c r="L31" s="481">
        <f t="shared" si="22"/>
        <v>19576.271252828876</v>
      </c>
      <c r="M31" s="518">
        <f t="shared" si="22"/>
        <v>21838.188400485356</v>
      </c>
      <c r="N31" s="484">
        <f t="shared" si="22"/>
        <v>22498.800817684838</v>
      </c>
      <c r="O31" s="481">
        <f t="shared" si="22"/>
        <v>24760.753479153027</v>
      </c>
      <c r="P31" s="481">
        <f t="shared" si="22"/>
        <v>25504.214445581256</v>
      </c>
      <c r="Q31" s="481">
        <f t="shared" si="22"/>
        <v>26265.898773318942</v>
      </c>
      <c r="R31" s="481">
        <f t="shared" si="22"/>
        <v>28598.330662568333</v>
      </c>
      <c r="S31" s="481">
        <f t="shared" si="22"/>
        <v>29446.837879673505</v>
      </c>
      <c r="T31" s="481">
        <f t="shared" si="22"/>
        <v>30316.322625445679</v>
      </c>
      <c r="U31" s="481">
        <f t="shared" si="22"/>
        <v>32726.929248383531</v>
      </c>
      <c r="V31" s="481">
        <f t="shared" si="22"/>
        <v>33687.805356836318</v>
      </c>
      <c r="W31" s="481">
        <f t="shared" si="22"/>
        <v>36170.966410219386</v>
      </c>
      <c r="X31" s="481">
        <f t="shared" si="22"/>
        <v>37227.383816636371</v>
      </c>
      <c r="Y31" s="518">
        <f t="shared" si="22"/>
        <v>39787.714215513282</v>
      </c>
      <c r="Z31" s="484">
        <f t="shared" si="22"/>
        <v>40654.77691088408</v>
      </c>
      <c r="AA31" s="481">
        <f t="shared" si="22"/>
        <v>42971.841957635246</v>
      </c>
      <c r="AB31" s="481">
        <f t="shared" si="22"/>
        <v>45317.591491188774</v>
      </c>
      <c r="AC31" s="481">
        <f t="shared" si="22"/>
        <v>47692.743455199379</v>
      </c>
      <c r="AD31" s="481">
        <f t="shared" si="22"/>
        <v>50098.087947699569</v>
      </c>
      <c r="AE31" s="481">
        <f t="shared" si="22"/>
        <v>52534.564103044519</v>
      </c>
      <c r="AF31" s="481">
        <f t="shared" si="22"/>
        <v>55003.152360415224</v>
      </c>
      <c r="AG31" s="481">
        <f t="shared" si="22"/>
        <v>56184.643948069439</v>
      </c>
      <c r="AH31" s="481">
        <f t="shared" ref="AH31:BI31" si="23">AH7*AH27</f>
        <v>58688.03026579455</v>
      </c>
      <c r="AI31" s="481">
        <f t="shared" si="23"/>
        <v>59942.392497702655</v>
      </c>
      <c r="AJ31" s="481">
        <f t="shared" si="23"/>
        <v>62484.292274366147</v>
      </c>
      <c r="AK31" s="518">
        <f t="shared" si="23"/>
        <v>63814.407046828623</v>
      </c>
      <c r="AL31" s="484">
        <f t="shared" si="23"/>
        <v>66129.523339621257</v>
      </c>
      <c r="AM31" s="481">
        <f t="shared" si="23"/>
        <v>68462.07324925116</v>
      </c>
      <c r="AN31" s="481">
        <f t="shared" si="23"/>
        <v>69631.496703089128</v>
      </c>
      <c r="AO31" s="481">
        <f t="shared" si="23"/>
        <v>71977.81185260271</v>
      </c>
      <c r="AP31" s="481">
        <f t="shared" si="23"/>
        <v>73204.599313124927</v>
      </c>
      <c r="AQ31" s="481">
        <f t="shared" si="23"/>
        <v>75568.492911566951</v>
      </c>
      <c r="AR31" s="481">
        <f t="shared" si="23"/>
        <v>77953.859146587973</v>
      </c>
      <c r="AS31" s="481">
        <f t="shared" si="23"/>
        <v>79282.845878191089</v>
      </c>
      <c r="AT31" s="481">
        <f t="shared" si="23"/>
        <v>81692.561835237604</v>
      </c>
      <c r="AU31" s="481">
        <f t="shared" si="23"/>
        <v>84126.66902479234</v>
      </c>
      <c r="AV31" s="481">
        <f t="shared" si="23"/>
        <v>85564.660451078962</v>
      </c>
      <c r="AW31" s="518">
        <f t="shared" si="23"/>
        <v>88030.438245795594</v>
      </c>
      <c r="AX31" s="484">
        <f t="shared" si="23"/>
        <v>90247.32018737524</v>
      </c>
      <c r="AY31" s="481">
        <f t="shared" si="23"/>
        <v>91516.885571192033</v>
      </c>
      <c r="AZ31" s="481">
        <f t="shared" si="23"/>
        <v>93746.96530184515</v>
      </c>
      <c r="BA31" s="481">
        <f t="shared" si="23"/>
        <v>95993.207644792346</v>
      </c>
      <c r="BB31" s="481">
        <f t="shared" si="23"/>
        <v>97354.444318891838</v>
      </c>
      <c r="BC31" s="481">
        <f t="shared" si="23"/>
        <v>98737.565053454411</v>
      </c>
      <c r="BD31" s="481">
        <f t="shared" si="23"/>
        <v>101008.18407861999</v>
      </c>
      <c r="BE31" s="481">
        <f t="shared" si="23"/>
        <v>102452.53482097854</v>
      </c>
      <c r="BF31" s="481">
        <f t="shared" si="23"/>
        <v>103921.68248381025</v>
      </c>
      <c r="BG31" s="481">
        <f t="shared" si="23"/>
        <v>106228.04775513712</v>
      </c>
      <c r="BH31" s="481">
        <f t="shared" si="23"/>
        <v>107763.60953771119</v>
      </c>
      <c r="BI31" s="481">
        <f t="shared" si="23"/>
        <v>110104.81948484723</v>
      </c>
      <c r="BJ31" s="463"/>
    </row>
    <row r="32" spans="1:62" s="498" customFormat="1" ht="15.75">
      <c r="A32" s="494" t="s">
        <v>324</v>
      </c>
      <c r="B32" s="495">
        <f>SUM(B28:B31)</f>
        <v>42047.5</v>
      </c>
      <c r="C32" s="496">
        <f t="shared" ref="C32:BI32" si="24">SUM(C28:C31)</f>
        <v>49491.007162239999</v>
      </c>
      <c r="D32" s="496">
        <f t="shared" si="24"/>
        <v>49228.946370557409</v>
      </c>
      <c r="E32" s="496">
        <f t="shared" si="24"/>
        <v>53383.402262780597</v>
      </c>
      <c r="F32" s="496">
        <f t="shared" si="24"/>
        <v>54285.942491937552</v>
      </c>
      <c r="G32" s="496">
        <f t="shared" si="24"/>
        <v>55216.139847519851</v>
      </c>
      <c r="H32" s="496">
        <f t="shared" si="24"/>
        <v>56174.801895749901</v>
      </c>
      <c r="I32" s="496">
        <f t="shared" si="24"/>
        <v>60503.809238125235</v>
      </c>
      <c r="J32" s="496">
        <f t="shared" si="24"/>
        <v>61638.719053768516</v>
      </c>
      <c r="K32" s="496">
        <f t="shared" si="24"/>
        <v>75174.268157016384</v>
      </c>
      <c r="L32" s="496">
        <f t="shared" si="24"/>
        <v>74662.119691180109</v>
      </c>
      <c r="M32" s="519">
        <f t="shared" si="24"/>
        <v>79326.666317964497</v>
      </c>
      <c r="N32" s="496">
        <f t="shared" si="24"/>
        <v>80527.184697713645</v>
      </c>
      <c r="O32" s="496">
        <f t="shared" si="24"/>
        <v>85355.557597582141</v>
      </c>
      <c r="P32" s="496">
        <f t="shared" si="24"/>
        <v>86927.880652462933</v>
      </c>
      <c r="Q32" s="496">
        <f t="shared" si="24"/>
        <v>92631.589471453393</v>
      </c>
      <c r="R32" s="496">
        <f t="shared" si="24"/>
        <v>100887.99260134608</v>
      </c>
      <c r="S32" s="496">
        <f t="shared" si="24"/>
        <v>101674.85417393543</v>
      </c>
      <c r="T32" s="496">
        <f t="shared" si="24"/>
        <v>108290.86390672262</v>
      </c>
      <c r="U32" s="496">
        <f t="shared" si="24"/>
        <v>118360.64873159119</v>
      </c>
      <c r="V32" s="496">
        <f t="shared" si="24"/>
        <v>119393.85358453906</v>
      </c>
      <c r="W32" s="496">
        <f t="shared" si="24"/>
        <v>124552.5604557764</v>
      </c>
      <c r="X32" s="496">
        <f t="shared" si="24"/>
        <v>126794.59968858483</v>
      </c>
      <c r="Y32" s="519">
        <f t="shared" si="24"/>
        <v>132126.37494985355</v>
      </c>
      <c r="Z32" s="496">
        <f t="shared" si="24"/>
        <v>136957.66684474843</v>
      </c>
      <c r="AA32" s="496">
        <f t="shared" si="24"/>
        <v>144247.20123896305</v>
      </c>
      <c r="AB32" s="496">
        <f t="shared" si="24"/>
        <v>151529.14349196301</v>
      </c>
      <c r="AC32" s="496">
        <f t="shared" si="24"/>
        <v>155902.66378310992</v>
      </c>
      <c r="AD32" s="496">
        <f t="shared" si="24"/>
        <v>161048.24725925529</v>
      </c>
      <c r="AE32" s="496">
        <f t="shared" si="24"/>
        <v>166221.04889471419</v>
      </c>
      <c r="AF32" s="496">
        <f t="shared" si="24"/>
        <v>182926.89728063537</v>
      </c>
      <c r="AG32" s="496">
        <f t="shared" si="24"/>
        <v>186962.27459607727</v>
      </c>
      <c r="AH32" s="496">
        <f t="shared" si="24"/>
        <v>191306.64077968957</v>
      </c>
      <c r="AI32" s="496">
        <f t="shared" si="24"/>
        <v>194097.60896948987</v>
      </c>
      <c r="AJ32" s="496">
        <f t="shared" si="24"/>
        <v>199553.69707097288</v>
      </c>
      <c r="AK32" s="519">
        <f t="shared" si="24"/>
        <v>204317.57670212648</v>
      </c>
      <c r="AL32" s="496">
        <f t="shared" si="24"/>
        <v>217357.57402787634</v>
      </c>
      <c r="AM32" s="496">
        <f t="shared" si="24"/>
        <v>221055.25616803719</v>
      </c>
      <c r="AN32" s="496">
        <f t="shared" si="24"/>
        <v>223925.88458806439</v>
      </c>
      <c r="AO32" s="496">
        <f t="shared" si="24"/>
        <v>229132.54499918781</v>
      </c>
      <c r="AP32" s="496">
        <f t="shared" si="24"/>
        <v>232023.24665061242</v>
      </c>
      <c r="AQ32" s="496">
        <f t="shared" si="24"/>
        <v>246588.96868006862</v>
      </c>
      <c r="AR32" s="496">
        <f t="shared" si="24"/>
        <v>249912.21802221617</v>
      </c>
      <c r="AS32" s="496">
        <f t="shared" si="24"/>
        <v>256906.49452769727</v>
      </c>
      <c r="AT32" s="496">
        <f t="shared" si="24"/>
        <v>267794.67156314524</v>
      </c>
      <c r="AU32" s="496">
        <f t="shared" si="24"/>
        <v>276019.94453149027</v>
      </c>
      <c r="AV32" s="496">
        <f t="shared" si="24"/>
        <v>278590.72673509747</v>
      </c>
      <c r="AW32" s="519">
        <f t="shared" si="24"/>
        <v>284255.38363775436</v>
      </c>
      <c r="AX32" s="496">
        <f t="shared" si="24"/>
        <v>293871.53001757013</v>
      </c>
      <c r="AY32" s="496">
        <f t="shared" si="24"/>
        <v>306162.35736703139</v>
      </c>
      <c r="AZ32" s="496">
        <f t="shared" si="24"/>
        <v>310679.77724649926</v>
      </c>
      <c r="BA32" s="496">
        <f t="shared" si="24"/>
        <v>319961.94729757344</v>
      </c>
      <c r="BB32" s="496">
        <f t="shared" si="24"/>
        <v>322713.97924875596</v>
      </c>
      <c r="BC32" s="496">
        <f t="shared" si="24"/>
        <v>326422.27079912578</v>
      </c>
      <c r="BD32" s="496">
        <f t="shared" si="24"/>
        <v>339976.72626072832</v>
      </c>
      <c r="BE32" s="496">
        <f t="shared" si="24"/>
        <v>349422.06396174734</v>
      </c>
      <c r="BF32" s="496">
        <f t="shared" si="24"/>
        <v>357644.33714910934</v>
      </c>
      <c r="BG32" s="496">
        <f t="shared" si="24"/>
        <v>362792.02876507526</v>
      </c>
      <c r="BH32" s="496">
        <f t="shared" si="24"/>
        <v>372285.98445967422</v>
      </c>
      <c r="BI32" s="496">
        <f t="shared" si="24"/>
        <v>388606.19770016888</v>
      </c>
      <c r="BJ32" s="497"/>
    </row>
    <row r="33" spans="1:62" s="600" customFormat="1" ht="15.75">
      <c r="A33" s="594"/>
      <c r="B33" s="595"/>
      <c r="C33" s="596"/>
      <c r="D33" s="596"/>
      <c r="E33" s="596"/>
      <c r="F33" s="596"/>
      <c r="G33" s="596"/>
      <c r="H33" s="596"/>
      <c r="I33" s="596"/>
      <c r="J33" s="596"/>
      <c r="K33" s="596"/>
      <c r="L33" s="597" t="s">
        <v>328</v>
      </c>
      <c r="M33" s="598">
        <f>SUM(B32:M32)</f>
        <v>711133.32248883997</v>
      </c>
      <c r="N33" s="596"/>
      <c r="O33" s="596"/>
      <c r="P33" s="596"/>
      <c r="Q33" s="596"/>
      <c r="R33" s="596"/>
      <c r="S33" s="596"/>
      <c r="T33" s="596"/>
      <c r="U33" s="596"/>
      <c r="V33" s="596"/>
      <c r="W33" s="596"/>
      <c r="X33" s="596"/>
      <c r="Y33" s="598"/>
      <c r="Z33" s="596"/>
      <c r="AA33" s="596"/>
      <c r="AB33" s="596"/>
      <c r="AC33" s="596"/>
      <c r="AD33" s="596"/>
      <c r="AE33" s="596"/>
      <c r="AF33" s="596"/>
      <c r="AG33" s="596"/>
      <c r="AH33" s="596"/>
      <c r="AI33" s="596"/>
      <c r="AJ33" s="596"/>
      <c r="AK33" s="598"/>
      <c r="AL33" s="596"/>
      <c r="AM33" s="596"/>
      <c r="AN33" s="596"/>
      <c r="AO33" s="596"/>
      <c r="AP33" s="596"/>
      <c r="AQ33" s="596"/>
      <c r="AR33" s="596"/>
      <c r="AS33" s="596"/>
      <c r="AT33" s="596"/>
      <c r="AU33" s="596"/>
      <c r="AV33" s="596"/>
      <c r="AW33" s="598"/>
      <c r="AX33" s="596"/>
      <c r="AY33" s="596"/>
      <c r="AZ33" s="596"/>
      <c r="BA33" s="596"/>
      <c r="BB33" s="596"/>
      <c r="BC33" s="596"/>
      <c r="BD33" s="596"/>
      <c r="BE33" s="596"/>
      <c r="BF33" s="596"/>
      <c r="BG33" s="596"/>
      <c r="BH33" s="596"/>
      <c r="BI33" s="596"/>
      <c r="BJ33" s="599"/>
    </row>
    <row r="34" spans="1:62" s="459" customFormat="1" ht="15.75">
      <c r="A34" s="479"/>
      <c r="M34" s="512"/>
      <c r="N34" s="499"/>
      <c r="Y34" s="512"/>
      <c r="Z34" s="499"/>
      <c r="AK34" s="512"/>
      <c r="AL34" s="499"/>
      <c r="AW34" s="512"/>
      <c r="AX34" s="499"/>
      <c r="BJ34" s="463"/>
    </row>
    <row r="35" spans="1:62" s="502" customFormat="1" ht="15.75">
      <c r="A35" s="593" t="s">
        <v>331</v>
      </c>
      <c r="B35" s="502">
        <f t="shared" ref="B35:AG35" si="25">B24-B32</f>
        <v>-32797.5</v>
      </c>
      <c r="C35" s="502">
        <f t="shared" si="25"/>
        <v>-37948.857162239998</v>
      </c>
      <c r="D35" s="502">
        <f t="shared" si="25"/>
        <v>-37127.060252157404</v>
      </c>
      <c r="E35" s="502">
        <f t="shared" si="25"/>
        <v>-38834.973265016037</v>
      </c>
      <c r="F35" s="502">
        <f t="shared" si="25"/>
        <v>-39013.465491051029</v>
      </c>
      <c r="G35" s="502">
        <f t="shared" si="25"/>
        <v>-39172.335704927274</v>
      </c>
      <c r="H35" s="502">
        <f t="shared" si="25"/>
        <v>-39309.547528491996</v>
      </c>
      <c r="I35" s="502">
        <f t="shared" si="25"/>
        <v>-40914.010478581164</v>
      </c>
      <c r="J35" s="502">
        <f t="shared" si="25"/>
        <v>-41029.750159602147</v>
      </c>
      <c r="K35" s="502">
        <f t="shared" si="25"/>
        <v>-51630.866722670602</v>
      </c>
      <c r="L35" s="502">
        <f t="shared" si="25"/>
        <v>-49876.856719787815</v>
      </c>
      <c r="M35" s="514">
        <f t="shared" si="25"/>
        <v>-51370.817282008655</v>
      </c>
      <c r="N35" s="502">
        <f t="shared" si="25"/>
        <v>-51075.108139114658</v>
      </c>
      <c r="O35" s="502">
        <f t="shared" si="25"/>
        <v>-52458.458282346706</v>
      </c>
      <c r="P35" s="502">
        <f t="shared" si="25"/>
        <v>-52242.975508841373</v>
      </c>
      <c r="Q35" s="502">
        <f t="shared" si="25"/>
        <v>-56042.115425139928</v>
      </c>
      <c r="R35" s="502">
        <f t="shared" si="25"/>
        <v>-60420.779368950185</v>
      </c>
      <c r="S35" s="502">
        <f t="shared" si="25"/>
        <v>-58961.663420850506</v>
      </c>
      <c r="T35" s="502">
        <f t="shared" si="25"/>
        <v>-63189.183867465748</v>
      </c>
      <c r="U35" s="502">
        <f t="shared" si="25"/>
        <v>-68869.68061292026</v>
      </c>
      <c r="V35" s="502">
        <f t="shared" si="25"/>
        <v>-67116.569681095076</v>
      </c>
      <c r="W35" s="502">
        <f t="shared" si="25"/>
        <v>-67465.657450242943</v>
      </c>
      <c r="X35" s="502">
        <f t="shared" si="25"/>
        <v>-66477.586184497122</v>
      </c>
      <c r="Y35" s="514">
        <f t="shared" si="25"/>
        <v>-66531.499857960414</v>
      </c>
      <c r="Z35" s="502">
        <f t="shared" si="25"/>
        <v>-67633.62914902941</v>
      </c>
      <c r="AA35" s="502">
        <f t="shared" si="25"/>
        <v>-69113.056025436934</v>
      </c>
      <c r="AB35" s="502">
        <f t="shared" si="25"/>
        <v>-70254.373176568814</v>
      </c>
      <c r="AC35" s="502">
        <f t="shared" si="25"/>
        <v>-68138.393480482846</v>
      </c>
      <c r="AD35" s="502">
        <f t="shared" si="25"/>
        <v>-66426.766193153919</v>
      </c>
      <c r="AE35" s="502">
        <f t="shared" si="25"/>
        <v>-64355.859961914291</v>
      </c>
      <c r="AF35" s="502">
        <f t="shared" si="25"/>
        <v>-73411.999110427612</v>
      </c>
      <c r="AG35" s="502">
        <f t="shared" si="25"/>
        <v>-71219.537512881347</v>
      </c>
      <c r="AH35" s="502">
        <f t="shared" ref="AH35:BI35" si="26">AH24-AH32</f>
        <v>-67125.234090833168</v>
      </c>
      <c r="AI35" s="502">
        <f t="shared" si="26"/>
        <v>-62860.303980763128</v>
      </c>
      <c r="AJ35" s="502">
        <f t="shared" si="26"/>
        <v>-59009.210853301396</v>
      </c>
      <c r="AK35" s="514">
        <f t="shared" si="26"/>
        <v>-55806.843741230288</v>
      </c>
      <c r="AL35" s="502">
        <f t="shared" si="26"/>
        <v>-58586.056708072487</v>
      </c>
      <c r="AM35" s="502">
        <f t="shared" si="26"/>
        <v>-51469.181028676656</v>
      </c>
      <c r="AN35" s="502">
        <f t="shared" si="26"/>
        <v>-44795.271690663387</v>
      </c>
      <c r="AO35" s="502">
        <f t="shared" si="26"/>
        <v>-38088.679312066408</v>
      </c>
      <c r="AP35" s="502">
        <f t="shared" si="26"/>
        <v>-30285.587707158207</v>
      </c>
      <c r="AQ35" s="502">
        <f t="shared" si="26"/>
        <v>-31736.532673103182</v>
      </c>
      <c r="AR35" s="502">
        <f t="shared" si="26"/>
        <v>-21261.508650311007</v>
      </c>
      <c r="AS35" s="502">
        <f t="shared" si="26"/>
        <v>-15593.13097396458</v>
      </c>
      <c r="AT35" s="502">
        <f t="shared" si="26"/>
        <v>-11310.987267220626</v>
      </c>
      <c r="AU35" s="502">
        <f t="shared" si="26"/>
        <v>-3592.564601903432</v>
      </c>
      <c r="AV35" s="502">
        <f t="shared" si="26"/>
        <v>8737.3806045944802</v>
      </c>
      <c r="AW35" s="514">
        <f t="shared" si="26"/>
        <v>20577.17107728211</v>
      </c>
      <c r="AX35" s="502">
        <f t="shared" si="26"/>
        <v>29337.891962128284</v>
      </c>
      <c r="AY35" s="502">
        <f t="shared" si="26"/>
        <v>34484.456961322227</v>
      </c>
      <c r="AZ35" s="502">
        <f t="shared" si="26"/>
        <v>50115.204953795823</v>
      </c>
      <c r="BA35" s="502">
        <f t="shared" si="26"/>
        <v>61965.442956341547</v>
      </c>
      <c r="BB35" s="502">
        <f t="shared" si="26"/>
        <v>79521.240214799182</v>
      </c>
      <c r="BC35" s="502">
        <f t="shared" si="26"/>
        <v>97101.227418484981</v>
      </c>
      <c r="BD35" s="502">
        <f t="shared" si="26"/>
        <v>107704.71678257384</v>
      </c>
      <c r="BE35" s="502">
        <f t="shared" si="26"/>
        <v>121714.03926105535</v>
      </c>
      <c r="BF35" s="502">
        <f t="shared" si="26"/>
        <v>138052.25666880212</v>
      </c>
      <c r="BG35" s="502">
        <f t="shared" si="26"/>
        <v>160463.28057862882</v>
      </c>
      <c r="BH35" s="502">
        <f t="shared" si="26"/>
        <v>177958.74840904516</v>
      </c>
      <c r="BI35" s="502">
        <f t="shared" si="26"/>
        <v>191721.31399254891</v>
      </c>
      <c r="BJ35" s="503"/>
    </row>
    <row r="36" spans="1:62" s="459" customFormat="1" ht="15.75">
      <c r="A36" s="476"/>
      <c r="L36" s="500" t="s">
        <v>330</v>
      </c>
      <c r="M36" s="515">
        <f>SUM(B35:M35)</f>
        <v>-499026.0407665341</v>
      </c>
      <c r="N36" s="499"/>
      <c r="X36" s="500" t="s">
        <v>330</v>
      </c>
      <c r="Y36" s="515">
        <f>SUM(N35:Y35)</f>
        <v>-730851.27779942495</v>
      </c>
      <c r="Z36" s="499"/>
      <c r="AJ36" s="500" t="s">
        <v>330</v>
      </c>
      <c r="AK36" s="515">
        <f>SUM(Z35:AK35)</f>
        <v>-795355.20727602334</v>
      </c>
      <c r="AL36" s="499"/>
      <c r="AV36" s="500" t="s">
        <v>330</v>
      </c>
      <c r="AW36" s="515">
        <f>SUM(AL35:AW35)</f>
        <v>-277404.94893126335</v>
      </c>
      <c r="AX36" s="499"/>
      <c r="BH36" s="500" t="s">
        <v>330</v>
      </c>
      <c r="BI36" s="460">
        <f>SUM(AX35:BI35)</f>
        <v>1250139.8201595263</v>
      </c>
      <c r="BJ36" s="463"/>
    </row>
    <row r="38" spans="1:62" s="318" customFormat="1" hidden="1" outlineLevel="1">
      <c r="A38" s="318" t="str">
        <f>$A$412</f>
        <v>Leads</v>
      </c>
      <c r="B38" s="318">
        <f>$B$5*B412</f>
        <v>84</v>
      </c>
      <c r="C38" s="318">
        <f t="shared" ref="C38:BI38" si="27">$B$5*C412</f>
        <v>87.260347199999998</v>
      </c>
      <c r="D38" s="318">
        <f t="shared" si="27"/>
        <v>90.632734261862709</v>
      </c>
      <c r="E38" s="318">
        <f t="shared" si="27"/>
        <v>94.120659126862563</v>
      </c>
      <c r="F38" s="318">
        <f t="shared" si="27"/>
        <v>97.72774888808479</v>
      </c>
      <c r="G38" s="318">
        <f t="shared" si="27"/>
        <v>101.45776714148641</v>
      </c>
      <c r="H38" s="318">
        <f t="shared" si="27"/>
        <v>105.31462176342163</v>
      </c>
      <c r="I38" s="318">
        <f t="shared" si="27"/>
        <v>109.30237312915037</v>
      </c>
      <c r="J38" s="318">
        <f t="shared" si="27"/>
        <v>113.42524278679787</v>
      </c>
      <c r="K38" s="318">
        <f t="shared" si="27"/>
        <v>117.68762260117215</v>
      </c>
      <c r="L38" s="318">
        <f t="shared" si="27"/>
        <v>122.09408438178066</v>
      </c>
      <c r="M38" s="446">
        <f t="shared" si="27"/>
        <v>126.64939000931722</v>
      </c>
      <c r="N38" s="447">
        <f t="shared" si="27"/>
        <v>131.35159445351695</v>
      </c>
      <c r="O38" s="318">
        <f t="shared" si="27"/>
        <v>136.20533337493907</v>
      </c>
      <c r="P38" s="318">
        <f t="shared" si="27"/>
        <v>141.21546908201069</v>
      </c>
      <c r="Q38" s="318">
        <f t="shared" si="27"/>
        <v>146.38710554311683</v>
      </c>
      <c r="R38" s="318">
        <f t="shared" si="27"/>
        <v>151.72560404781038</v>
      </c>
      <c r="S38" s="318">
        <f t="shared" si="27"/>
        <v>157.2365995167022</v>
      </c>
      <c r="T38" s="318">
        <f t="shared" si="27"/>
        <v>162.92601745864258</v>
      </c>
      <c r="U38" s="318">
        <f t="shared" si="27"/>
        <v>168.80009157297303</v>
      </c>
      <c r="V38" s="318">
        <f t="shared" si="27"/>
        <v>174.86538199392626</v>
      </c>
      <c r="W38" s="318">
        <f t="shared" si="27"/>
        <v>181.12879417369783</v>
      </c>
      <c r="X38" s="318">
        <f t="shared" si="27"/>
        <v>187.59759840031862</v>
      </c>
      <c r="Y38" s="446">
        <f t="shared" si="27"/>
        <v>194.27944994624141</v>
      </c>
      <c r="Z38" s="447">
        <f t="shared" si="27"/>
        <v>201.17348888690739</v>
      </c>
      <c r="AA38" s="318">
        <f t="shared" si="27"/>
        <v>208.28778307717761</v>
      </c>
      <c r="AB38" s="318">
        <f t="shared" si="27"/>
        <v>215.63088738217715</v>
      </c>
      <c r="AC38" s="318">
        <f t="shared" si="27"/>
        <v>223.21186981202348</v>
      </c>
      <c r="AD38" s="318">
        <f t="shared" si="27"/>
        <v>231.04033807027781</v>
      </c>
      <c r="AE38" s="318">
        <f t="shared" si="27"/>
        <v>239.12646648398118</v>
      </c>
      <c r="AF38" s="318">
        <f t="shared" si="27"/>
        <v>247.4810232857721</v>
      </c>
      <c r="AG38" s="318">
        <f t="shared" si="27"/>
        <v>256.11539822177764</v>
      </c>
      <c r="AH38" s="318">
        <f t="shared" si="27"/>
        <v>265.04163046272663</v>
      </c>
      <c r="AI38" s="318">
        <f t="shared" si="27"/>
        <v>274.27243680003608</v>
      </c>
      <c r="AJ38" s="318">
        <f t="shared" si="27"/>
        <v>283.82124011344922</v>
      </c>
      <c r="AK38" s="446">
        <f t="shared" si="27"/>
        <v>293.7021981021374</v>
      </c>
      <c r="AL38" s="447">
        <f t="shared" si="27"/>
        <v>303.93023227698114</v>
      </c>
      <c r="AM38" s="318">
        <f t="shared" si="27"/>
        <v>314.52105721800024</v>
      </c>
      <c r="AN38" s="318">
        <f t="shared" si="27"/>
        <v>325.49121010754652</v>
      </c>
      <c r="AO38" s="318">
        <f t="shared" si="27"/>
        <v>336.85808055689688</v>
      </c>
      <c r="AP38" s="318">
        <f t="shared" si="27"/>
        <v>348.63994075121025</v>
      </c>
      <c r="AQ38" s="318">
        <f t="shared" si="27"/>
        <v>360.85597594541917</v>
      </c>
      <c r="AR38" s="318">
        <f t="shared" si="27"/>
        <v>373.52631535144849</v>
      </c>
      <c r="AS38" s="318">
        <f t="shared" si="27"/>
        <v>386.67206346514729</v>
      </c>
      <c r="AT38" s="318">
        <f t="shared" si="27"/>
        <v>400.31533188942484</v>
      </c>
      <c r="AU38" s="318">
        <f t="shared" si="27"/>
        <v>414.47927171825512</v>
      </c>
      <c r="AV38" s="318">
        <f t="shared" si="27"/>
        <v>429.18810655439017</v>
      </c>
      <c r="AW38" s="446">
        <f t="shared" si="27"/>
        <v>444.46716624175912</v>
      </c>
      <c r="AX38" s="447">
        <f t="shared" si="27"/>
        <v>460.34292140157248</v>
      </c>
      <c r="AY38" s="318">
        <f t="shared" si="27"/>
        <v>476.84301886904763</v>
      </c>
      <c r="AZ38" s="318">
        <f t="shared" si="27"/>
        <v>493.99631813538315</v>
      </c>
      <c r="BA38" s="318">
        <f t="shared" si="27"/>
        <v>511.83292890708469</v>
      </c>
      <c r="BB38" s="318">
        <f t="shared" si="27"/>
        <v>530.38424990195506</v>
      </c>
      <c r="BC38" s="318">
        <f t="shared" si="27"/>
        <v>549.68300900795884</v>
      </c>
      <c r="BD38" s="318">
        <f t="shared" si="27"/>
        <v>569.76330493774617</v>
      </c>
      <c r="BE38" s="318">
        <f t="shared" si="27"/>
        <v>590.66065051781482</v>
      </c>
      <c r="BF38" s="318">
        <f t="shared" si="27"/>
        <v>612.41201775713137</v>
      </c>
      <c r="BG38" s="318">
        <f t="shared" si="27"/>
        <v>635.05588484545842</v>
      </c>
      <c r="BH38" s="318">
        <f t="shared" si="27"/>
        <v>658.63228523667374</v>
      </c>
      <c r="BI38" s="318">
        <f t="shared" si="27"/>
        <v>683.18285897700139</v>
      </c>
      <c r="BJ38" s="466"/>
    </row>
    <row r="39" spans="1:62" s="318" customFormat="1" hidden="1" outlineLevel="1">
      <c r="A39" s="318" t="str">
        <f>$A$413</f>
        <v>Audits</v>
      </c>
      <c r="B39" s="318">
        <f t="shared" ref="B39:BI39" si="28">$B$5*B413</f>
        <v>41.999999999999993</v>
      </c>
      <c r="C39" s="318">
        <f t="shared" si="28"/>
        <v>43.826686800000004</v>
      </c>
      <c r="D39" s="318">
        <f t="shared" si="28"/>
        <v>45.743622889497566</v>
      </c>
      <c r="E39" s="318">
        <f t="shared" si="28"/>
        <v>47.75538187953611</v>
      </c>
      <c r="F39" s="318">
        <f t="shared" si="28"/>
        <v>49.866742103020165</v>
      </c>
      <c r="G39" s="318">
        <f t="shared" si="28"/>
        <v>52.082693667444218</v>
      </c>
      <c r="H39" s="318">
        <f t="shared" si="28"/>
        <v>54.408445688643326</v>
      </c>
      <c r="I39" s="318">
        <f t="shared" si="28"/>
        <v>56.849433713742656</v>
      </c>
      <c r="J39" s="318">
        <f t="shared" si="28"/>
        <v>59.411327342316973</v>
      </c>
      <c r="K39" s="318">
        <f t="shared" si="28"/>
        <v>62.100038055653727</v>
      </c>
      <c r="L39" s="318">
        <f t="shared" si="28"/>
        <v>64.921727264943428</v>
      </c>
      <c r="M39" s="446">
        <f t="shared" si="28"/>
        <v>67.882814590199231</v>
      </c>
      <c r="N39" s="447">
        <f t="shared" si="28"/>
        <v>70.995294163226035</v>
      </c>
      <c r="O39" s="318">
        <f t="shared" si="28"/>
        <v>74.266575243324951</v>
      </c>
      <c r="P39" s="318">
        <f t="shared" si="28"/>
        <v>77.704352928150726</v>
      </c>
      <c r="Q39" s="318">
        <f t="shared" si="28"/>
        <v>81.316615378387922</v>
      </c>
      <c r="R39" s="318">
        <f t="shared" si="28"/>
        <v>85.111651260278308</v>
      </c>
      <c r="S39" s="318">
        <f t="shared" si="28"/>
        <v>89.098057434604456</v>
      </c>
      <c r="T39" s="318">
        <f t="shared" si="28"/>
        <v>93.284746922942077</v>
      </c>
      <c r="U39" s="318">
        <f t="shared" si="28"/>
        <v>97.680957184188713</v>
      </c>
      <c r="V39" s="318">
        <f t="shared" si="28"/>
        <v>102.29625873655303</v>
      </c>
      <c r="W39" s="318">
        <f t="shared" si="28"/>
        <v>107.14056416233024</v>
      </c>
      <c r="X39" s="318">
        <f t="shared" si="28"/>
        <v>112.22413753489138</v>
      </c>
      <c r="Y39" s="446">
        <f t="shared" si="28"/>
        <v>117.55760430936152</v>
      </c>
      <c r="Z39" s="447">
        <f t="shared" si="28"/>
        <v>123.15898812703317</v>
      </c>
      <c r="AA39" s="318">
        <f t="shared" si="28"/>
        <v>129.04004467380136</v>
      </c>
      <c r="AB39" s="318">
        <f t="shared" si="28"/>
        <v>135.21289710000678</v>
      </c>
      <c r="AC39" s="318">
        <f t="shared" si="28"/>
        <v>141.69004516076706</v>
      </c>
      <c r="AD39" s="318">
        <f t="shared" si="28"/>
        <v>148.48437517651695</v>
      </c>
      <c r="AE39" s="318">
        <f t="shared" si="28"/>
        <v>155.60917089248224</v>
      </c>
      <c r="AF39" s="318">
        <f t="shared" si="28"/>
        <v>163.07812531665886</v>
      </c>
      <c r="AG39" s="318">
        <f t="shared" si="28"/>
        <v>170.90535361634025</v>
      </c>
      <c r="AH39" s="318">
        <f t="shared" si="28"/>
        <v>179.10540715333511</v>
      </c>
      <c r="AI39" s="318">
        <f t="shared" si="28"/>
        <v>187.69328873774981</v>
      </c>
      <c r="AJ39" s="318">
        <f t="shared" si="28"/>
        <v>196.68446917958263</v>
      </c>
      <c r="AK39" s="446">
        <f t="shared" si="28"/>
        <v>206.09490521640967</v>
      </c>
      <c r="AL39" s="447">
        <f t="shared" si="28"/>
        <v>215.94105889414666</v>
      </c>
      <c r="AM39" s="318">
        <f t="shared" si="28"/>
        <v>226.23991847627912</v>
      </c>
      <c r="AN39" s="318">
        <f t="shared" si="28"/>
        <v>237.00902095508127</v>
      </c>
      <c r="AO39" s="318">
        <f t="shared" si="28"/>
        <v>248.26647623623677</v>
      </c>
      <c r="AP39" s="318">
        <f t="shared" si="28"/>
        <v>260.03099306595294</v>
      </c>
      <c r="AQ39" s="318">
        <f t="shared" si="28"/>
        <v>272.3219067671738</v>
      </c>
      <c r="AR39" s="318">
        <f t="shared" si="28"/>
        <v>285.15920884887913</v>
      </c>
      <c r="AS39" s="318">
        <f t="shared" si="28"/>
        <v>298.56357854975852</v>
      </c>
      <c r="AT39" s="318">
        <f t="shared" si="28"/>
        <v>312.55641637480772</v>
      </c>
      <c r="AU39" s="318">
        <f t="shared" si="28"/>
        <v>327.15987968066656</v>
      </c>
      <c r="AV39" s="318">
        <f t="shared" si="28"/>
        <v>342.39692036284396</v>
      </c>
      <c r="AW39" s="446">
        <f t="shared" si="28"/>
        <v>358.29132469541196</v>
      </c>
      <c r="AX39" s="447">
        <f t="shared" si="28"/>
        <v>374.86775537134088</v>
      </c>
      <c r="AY39" s="318">
        <f t="shared" si="28"/>
        <v>392.15179578944714</v>
      </c>
      <c r="AZ39" s="318">
        <f t="shared" si="28"/>
        <v>410.16999663197578</v>
      </c>
      <c r="BA39" s="318">
        <f t="shared" si="28"/>
        <v>428.94992477519338</v>
      </c>
      <c r="BB39" s="318">
        <f t="shared" si="28"/>
        <v>448.52021457406499</v>
      </c>
      <c r="BC39" s="318">
        <f t="shared" si="28"/>
        <v>468.91062156117874</v>
      </c>
      <c r="BD39" s="318">
        <f t="shared" si="28"/>
        <v>490.15207859959548</v>
      </c>
      <c r="BE39" s="318">
        <f t="shared" si="28"/>
        <v>512.27675452928361</v>
      </c>
      <c r="BF39" s="318">
        <f t="shared" si="28"/>
        <v>535.31811534728138</v>
      </c>
      <c r="BG39" s="318">
        <f t="shared" si="28"/>
        <v>559.31098796273432</v>
      </c>
      <c r="BH39" s="318">
        <f t="shared" si="28"/>
        <v>584.29162656952155</v>
      </c>
      <c r="BI39" s="318">
        <f t="shared" si="28"/>
        <v>610.29778168131872</v>
      </c>
      <c r="BJ39" s="466"/>
    </row>
    <row r="40" spans="1:62" s="318" customFormat="1" hidden="1" outlineLevel="1">
      <c r="A40" s="318" t="str">
        <f>$A$414</f>
        <v>Retrofit</v>
      </c>
      <c r="B40" s="318">
        <f t="shared" ref="B40:BI40" si="29">$B$5*B414</f>
        <v>19.559999999999999</v>
      </c>
      <c r="C40" s="318">
        <f t="shared" si="29"/>
        <v>20.548273560359998</v>
      </c>
      <c r="D40" s="318">
        <f t="shared" si="29"/>
        <v>21.593104120447869</v>
      </c>
      <c r="E40" s="318">
        <f t="shared" si="29"/>
        <v>22.697881388395412</v>
      </c>
      <c r="F40" s="318">
        <f t="shared" si="29"/>
        <v>23.866184481374376</v>
      </c>
      <c r="G40" s="318">
        <f t="shared" si="29"/>
        <v>25.10179089776118</v>
      </c>
      <c r="H40" s="318">
        <f t="shared" si="29"/>
        <v>26.408685833672934</v>
      </c>
      <c r="I40" s="318">
        <f t="shared" si="29"/>
        <v>27.791071856784228</v>
      </c>
      <c r="J40" s="318">
        <f t="shared" si="29"/>
        <v>29.253378951173474</v>
      </c>
      <c r="K40" s="318">
        <f t="shared" si="29"/>
        <v>30.800274947855861</v>
      </c>
      <c r="L40" s="318">
        <f t="shared" si="29"/>
        <v>32.436676356640469</v>
      </c>
      <c r="M40" s="446">
        <f t="shared" si="29"/>
        <v>34.167759616006165</v>
      </c>
      <c r="N40" s="447">
        <f t="shared" si="29"/>
        <v>36.002383495658329</v>
      </c>
      <c r="O40" s="318">
        <f t="shared" si="29"/>
        <v>37.946657363831378</v>
      </c>
      <c r="P40" s="318">
        <f t="shared" si="29"/>
        <v>40.00699917641407</v>
      </c>
      <c r="Q40" s="318">
        <f t="shared" si="29"/>
        <v>42.190147456357565</v>
      </c>
      <c r="R40" s="318">
        <f t="shared" si="29"/>
        <v>44.503173667582999</v>
      </c>
      <c r="S40" s="318">
        <f t="shared" si="29"/>
        <v>46.953495009374244</v>
      </c>
      <c r="T40" s="318">
        <f t="shared" si="29"/>
        <v>49.548887659842094</v>
      </c>
      <c r="U40" s="318">
        <f t="shared" si="29"/>
        <v>52.297500499777769</v>
      </c>
      <c r="V40" s="318">
        <f t="shared" si="29"/>
        <v>55.207869351070414</v>
      </c>
      <c r="W40" s="318">
        <f t="shared" si="29"/>
        <v>58.288931766842836</v>
      </c>
      <c r="X40" s="318">
        <f t="shared" si="29"/>
        <v>61.550042413556064</v>
      </c>
      <c r="Y40" s="446">
        <f t="shared" si="29"/>
        <v>65.000989088542212</v>
      </c>
      <c r="Z40" s="447">
        <f t="shared" si="29"/>
        <v>68.657010187963934</v>
      </c>
      <c r="AA40" s="318">
        <f t="shared" si="29"/>
        <v>72.529208361830015</v>
      </c>
      <c r="AB40" s="318">
        <f t="shared" si="29"/>
        <v>76.62916366108756</v>
      </c>
      <c r="AC40" s="318">
        <f t="shared" si="29"/>
        <v>80.96894975802104</v>
      </c>
      <c r="AD40" s="318">
        <f t="shared" si="29"/>
        <v>85.561151028608933</v>
      </c>
      <c r="AE40" s="318">
        <f t="shared" si="29"/>
        <v>90.418880582939337</v>
      </c>
      <c r="AF40" s="318">
        <f t="shared" si="29"/>
        <v>95.555799334600451</v>
      </c>
      <c r="AG40" s="318">
        <f t="shared" si="29"/>
        <v>100.98613620465596</v>
      </c>
      <c r="AH40" s="318">
        <f t="shared" si="29"/>
        <v>106.72470956036895</v>
      </c>
      <c r="AI40" s="318">
        <f t="shared" si="29"/>
        <v>112.78694999323693</v>
      </c>
      <c r="AJ40" s="318">
        <f t="shared" si="29"/>
        <v>119.18892454512297</v>
      </c>
      <c r="AK40" s="446">
        <f t="shared" si="29"/>
        <v>125.94736249530942</v>
      </c>
      <c r="AL40" s="447">
        <f t="shared" si="29"/>
        <v>133.07968282514628</v>
      </c>
      <c r="AM40" s="318">
        <f t="shared" si="29"/>
        <v>140.60402348061547</v>
      </c>
      <c r="AN40" s="318">
        <f t="shared" si="29"/>
        <v>148.53927255657851</v>
      </c>
      <c r="AO40" s="318">
        <f t="shared" si="29"/>
        <v>156.90510152972968</v>
      </c>
      <c r="AP40" s="318">
        <f t="shared" si="29"/>
        <v>165.72200067033575</v>
      </c>
      <c r="AQ40" s="318">
        <f t="shared" si="29"/>
        <v>175.01131676572885</v>
      </c>
      <c r="AR40" s="318">
        <f t="shared" si="29"/>
        <v>184.79529329123875</v>
      </c>
      <c r="AS40" s="318">
        <f t="shared" si="29"/>
        <v>195.09711316683055</v>
      </c>
      <c r="AT40" s="318">
        <f t="shared" si="29"/>
        <v>205.94094424017419</v>
      </c>
      <c r="AU40" s="318">
        <f t="shared" si="29"/>
        <v>217.3519876392449</v>
      </c>
      <c r="AV40" s="318">
        <f t="shared" si="29"/>
        <v>229.35652913987082</v>
      </c>
      <c r="AW40" s="446">
        <f t="shared" si="29"/>
        <v>241.98199369594249</v>
      </c>
      <c r="AX40" s="447">
        <f t="shared" si="29"/>
        <v>255.25700328232034</v>
      </c>
      <c r="AY40" s="318">
        <f t="shared" si="29"/>
        <v>269.21143820286522</v>
      </c>
      <c r="AZ40" s="318">
        <f t="shared" si="29"/>
        <v>283.87650201851989</v>
      </c>
      <c r="BA40" s="318">
        <f t="shared" si="29"/>
        <v>299.28479025303903</v>
      </c>
      <c r="BB40" s="318">
        <f t="shared" si="29"/>
        <v>315.47036303685223</v>
      </c>
      <c r="BC40" s="318">
        <f t="shared" si="29"/>
        <v>332.46882185270744</v>
      </c>
      <c r="BD40" s="318">
        <f t="shared" si="29"/>
        <v>350.31739055023536</v>
      </c>
      <c r="BE40" s="318">
        <f t="shared" si="29"/>
        <v>369.05500080045545</v>
      </c>
      <c r="BF40" s="318">
        <f t="shared" si="29"/>
        <v>388.72238216557741</v>
      </c>
      <c r="BG40" s="318">
        <f t="shared" si="29"/>
        <v>409.36215696429207</v>
      </c>
      <c r="BH40" s="318">
        <f t="shared" si="29"/>
        <v>431.01894011814932</v>
      </c>
      <c r="BI40" s="318">
        <f t="shared" si="29"/>
        <v>453.73944417065604</v>
      </c>
      <c r="BJ40" s="466"/>
    </row>
    <row r="41" spans="1:62" s="318" customFormat="1" hidden="1" outlineLevel="1">
      <c r="A41" s="318" t="str">
        <f>$A$415</f>
        <v>Revenue</v>
      </c>
      <c r="B41" s="318">
        <f t="shared" ref="B41:BI41" si="30">$B$5*B415</f>
        <v>122783.99999999997</v>
      </c>
      <c r="C41" s="318">
        <f t="shared" si="30"/>
        <v>133020.770301432</v>
      </c>
      <c r="D41" s="318">
        <f t="shared" si="30"/>
        <v>144018.5316203307</v>
      </c>
      <c r="E41" s="318">
        <f t="shared" si="30"/>
        <v>160373.05384730949</v>
      </c>
      <c r="F41" s="318">
        <f t="shared" si="30"/>
        <v>173299.02777023337</v>
      </c>
      <c r="G41" s="318">
        <f t="shared" si="30"/>
        <v>187180.2536964941</v>
      </c>
      <c r="H41" s="318">
        <f t="shared" si="30"/>
        <v>199445.59074955061</v>
      </c>
      <c r="I41" s="318">
        <f t="shared" si="30"/>
        <v>212533.98745486743</v>
      </c>
      <c r="J41" s="318">
        <f t="shared" si="30"/>
        <v>226501.1498307774</v>
      </c>
      <c r="K41" s="318">
        <f t="shared" si="30"/>
        <v>238326.3253890636</v>
      </c>
      <c r="L41" s="318">
        <f t="shared" si="30"/>
        <v>250825.30776953581</v>
      </c>
      <c r="M41" s="446">
        <f t="shared" si="30"/>
        <v>264036.72249275458</v>
      </c>
      <c r="N41" s="447">
        <f t="shared" si="30"/>
        <v>275370.91048835841</v>
      </c>
      <c r="O41" s="318">
        <f t="shared" si="30"/>
        <v>290106.43765810085</v>
      </c>
      <c r="P41" s="318">
        <f t="shared" si="30"/>
        <v>305712.38569594733</v>
      </c>
      <c r="Q41" s="318">
        <f t="shared" si="30"/>
        <v>322239.04436938936</v>
      </c>
      <c r="R41" s="318">
        <f t="shared" si="30"/>
        <v>339739.19477225252</v>
      </c>
      <c r="S41" s="318">
        <f t="shared" si="30"/>
        <v>358268.20599597617</v>
      </c>
      <c r="T41" s="318">
        <f t="shared" si="30"/>
        <v>377884.13521146157</v>
      </c>
      <c r="U41" s="318">
        <f t="shared" si="30"/>
        <v>398647.83139386598</v>
      </c>
      <c r="V41" s="318">
        <f t="shared" si="30"/>
        <v>420623.04294384923</v>
      </c>
      <c r="W41" s="318">
        <f t="shared" si="30"/>
        <v>443876.52948082861</v>
      </c>
      <c r="X41" s="318">
        <f t="shared" si="30"/>
        <v>468478.1781067496</v>
      </c>
      <c r="Y41" s="446">
        <f t="shared" si="30"/>
        <v>494501.12446267472</v>
      </c>
      <c r="Z41" s="447">
        <f t="shared" si="30"/>
        <v>522057.95932891523</v>
      </c>
      <c r="AA41" s="318">
        <f t="shared" si="30"/>
        <v>551231.60207806993</v>
      </c>
      <c r="AB41" s="318">
        <f t="shared" si="30"/>
        <v>582108.56067244033</v>
      </c>
      <c r="AC41" s="318">
        <f t="shared" si="30"/>
        <v>614779.05495838018</v>
      </c>
      <c r="AD41" s="318">
        <f t="shared" si="30"/>
        <v>649337.14641028177</v>
      </c>
      <c r="AE41" s="318">
        <f t="shared" si="30"/>
        <v>685880.87495961739</v>
      </c>
      <c r="AF41" s="318">
        <f t="shared" si="30"/>
        <v>724512.40358054684</v>
      </c>
      <c r="AG41" s="318">
        <f t="shared" si="30"/>
        <v>765338.17133887811</v>
      </c>
      <c r="AH41" s="318">
        <f t="shared" si="30"/>
        <v>808469.05564547586</v>
      </c>
      <c r="AI41" s="318">
        <f t="shared" si="30"/>
        <v>854020.54448844458</v>
      </c>
      <c r="AJ41" s="318">
        <f t="shared" si="30"/>
        <v>902112.91945042426</v>
      </c>
      <c r="AK41" s="446">
        <f t="shared" si="30"/>
        <v>952871.45034804847</v>
      </c>
      <c r="AL41" s="447">
        <f t="shared" si="30"/>
        <v>1006426.6023599687</v>
      </c>
      <c r="AM41" s="318">
        <f t="shared" si="30"/>
        <v>1062914.2565377837</v>
      </c>
      <c r="AN41" s="318">
        <f t="shared" si="30"/>
        <v>1122475.944620729</v>
      </c>
      <c r="AO41" s="318">
        <f t="shared" si="30"/>
        <v>1185259.0991000948</v>
      </c>
      <c r="AP41" s="318">
        <f t="shared" si="30"/>
        <v>1251417.3195030829</v>
      </c>
      <c r="AQ41" s="318">
        <f t="shared" si="30"/>
        <v>1321110.6558883016</v>
      </c>
      <c r="AR41" s="318">
        <f t="shared" si="30"/>
        <v>1394505.9105663688</v>
      </c>
      <c r="AS41" s="318">
        <f t="shared" si="30"/>
        <v>1471776.9590794086</v>
      </c>
      <c r="AT41" s="318">
        <f t="shared" si="30"/>
        <v>1553105.0914926154</v>
      </c>
      <c r="AU41" s="318">
        <f t="shared" si="30"/>
        <v>1638679.3750698823</v>
      </c>
      <c r="AV41" s="318">
        <f t="shared" si="30"/>
        <v>1728697.0394238471</v>
      </c>
      <c r="AW41" s="446">
        <f t="shared" si="30"/>
        <v>1823363.88524899</v>
      </c>
      <c r="AX41" s="447">
        <f t="shared" si="30"/>
        <v>1922894.7177648228</v>
      </c>
      <c r="AY41" s="318">
        <f t="shared" si="30"/>
        <v>2027513.8060151341</v>
      </c>
      <c r="AZ41" s="318">
        <f t="shared" si="30"/>
        <v>2137455.3691890035</v>
      </c>
      <c r="BA41" s="318">
        <f t="shared" si="30"/>
        <v>2252964.0911502587</v>
      </c>
      <c r="BB41" s="318">
        <f t="shared" si="30"/>
        <v>2374295.6643846286</v>
      </c>
      <c r="BC41" s="318">
        <f t="shared" si="30"/>
        <v>2501717.3645983827</v>
      </c>
      <c r="BD41" s="318">
        <f t="shared" si="30"/>
        <v>2635508.6572293118</v>
      </c>
      <c r="BE41" s="318">
        <f t="shared" si="30"/>
        <v>2775961.8371606665</v>
      </c>
      <c r="BF41" s="318">
        <f t="shared" si="30"/>
        <v>2923382.7029619105</v>
      </c>
      <c r="BG41" s="318">
        <f t="shared" si="30"/>
        <v>3078091.2670169706</v>
      </c>
      <c r="BH41" s="318">
        <f t="shared" si="30"/>
        <v>3240422.5029417658</v>
      </c>
      <c r="BI41" s="318">
        <f t="shared" si="30"/>
        <v>3410727.1317384322</v>
      </c>
      <c r="BJ41" s="466"/>
    </row>
    <row r="42" spans="1:62" s="318" customFormat="1" hidden="1" outlineLevel="1">
      <c r="A42" s="318" t="str">
        <f>$A$416</f>
        <v>Net Income</v>
      </c>
      <c r="B42" s="318">
        <f t="shared" ref="B42:AG42" si="31">$B$5*B416</f>
        <v>-160722.44663333334</v>
      </c>
      <c r="C42" s="318">
        <f t="shared" si="31"/>
        <v>-67123.570738672192</v>
      </c>
      <c r="D42" s="318">
        <f t="shared" si="31"/>
        <v>-63531.427316166955</v>
      </c>
      <c r="E42" s="318">
        <f t="shared" si="31"/>
        <v>-86752.289867801184</v>
      </c>
      <c r="F42" s="318">
        <f t="shared" si="31"/>
        <v>-73879.078209901025</v>
      </c>
      <c r="G42" s="318">
        <f t="shared" si="31"/>
        <v>-69107.082232770626</v>
      </c>
      <c r="H42" s="318">
        <f t="shared" si="31"/>
        <v>-64826.305821677583</v>
      </c>
      <c r="I42" s="318">
        <f t="shared" si="31"/>
        <v>-57906.75870532867</v>
      </c>
      <c r="J42" s="318">
        <f t="shared" si="31"/>
        <v>-52708.082999557941</v>
      </c>
      <c r="K42" s="318">
        <f t="shared" si="31"/>
        <v>-48213.68947922549</v>
      </c>
      <c r="L42" s="318">
        <f t="shared" si="31"/>
        <v>-43392.866125782297</v>
      </c>
      <c r="M42" s="446">
        <f t="shared" si="31"/>
        <v>-38223.811921670349</v>
      </c>
      <c r="N42" s="447">
        <f t="shared" si="31"/>
        <v>-45892.112224707103</v>
      </c>
      <c r="O42" s="318">
        <f t="shared" si="31"/>
        <v>-33757.21923028052</v>
      </c>
      <c r="P42" s="318">
        <f t="shared" si="31"/>
        <v>-27155.296598362183</v>
      </c>
      <c r="Q42" s="318">
        <f t="shared" si="31"/>
        <v>-20885.10454527408</v>
      </c>
      <c r="R42" s="318">
        <f t="shared" si="31"/>
        <v>-15378.519209876013</v>
      </c>
      <c r="S42" s="318">
        <f t="shared" si="31"/>
        <v>-8938.0354530534532</v>
      </c>
      <c r="T42" s="318">
        <f t="shared" si="31"/>
        <v>-63558.087746746955</v>
      </c>
      <c r="U42" s="318">
        <f t="shared" si="31"/>
        <v>-18572.439967904011</v>
      </c>
      <c r="V42" s="318">
        <f t="shared" si="31"/>
        <v>-101873.14959040217</v>
      </c>
      <c r="W42" s="318">
        <f t="shared" si="31"/>
        <v>-87620.779352343117</v>
      </c>
      <c r="X42" s="318">
        <f t="shared" si="31"/>
        <v>-77724.258082543849</v>
      </c>
      <c r="Y42" s="446">
        <f t="shared" si="31"/>
        <v>-123151.69126171499</v>
      </c>
      <c r="Z42" s="447">
        <f t="shared" si="31"/>
        <v>-109807.65255523863</v>
      </c>
      <c r="AA42" s="318">
        <f t="shared" si="31"/>
        <v>-143527.8843559309</v>
      </c>
      <c r="AB42" s="318">
        <f t="shared" si="31"/>
        <v>-120542.01328638734</v>
      </c>
      <c r="AC42" s="318">
        <f t="shared" si="31"/>
        <v>-118674.36514944988</v>
      </c>
      <c r="AD42" s="318">
        <f t="shared" si="31"/>
        <v>-102070.76891653407</v>
      </c>
      <c r="AE42" s="318">
        <f t="shared" si="31"/>
        <v>-84324.282985395374</v>
      </c>
      <c r="AF42" s="318">
        <f t="shared" si="31"/>
        <v>-126931.50255292511</v>
      </c>
      <c r="AG42" s="318">
        <f t="shared" si="31"/>
        <v>-79393.775379309547</v>
      </c>
      <c r="AH42" s="318">
        <f t="shared" ref="AH42:BI42" si="32">$B$5*AH416</f>
        <v>-82979.952210689444</v>
      </c>
      <c r="AI42" s="318">
        <f t="shared" si="32"/>
        <v>-61646.305475213667</v>
      </c>
      <c r="AJ42" s="318">
        <f t="shared" si="32"/>
        <v>-37295.329892728696</v>
      </c>
      <c r="AK42" s="446">
        <f t="shared" si="32"/>
        <v>-112918.33236700491</v>
      </c>
      <c r="AL42" s="447">
        <f t="shared" si="32"/>
        <v>-42329.304438160834</v>
      </c>
      <c r="AM42" s="318">
        <f t="shared" si="32"/>
        <v>-68514.74631054436</v>
      </c>
      <c r="AN42" s="318">
        <f t="shared" si="32"/>
        <v>-37275.606637773963</v>
      </c>
      <c r="AO42" s="318">
        <f t="shared" si="32"/>
        <v>-17787.821709059353</v>
      </c>
      <c r="AP42" s="318">
        <f t="shared" si="32"/>
        <v>-45260.02817076791</v>
      </c>
      <c r="AQ42" s="318">
        <f t="shared" si="32"/>
        <v>29452.666417867586</v>
      </c>
      <c r="AR42" s="318">
        <f t="shared" si="32"/>
        <v>55198.843838909015</v>
      </c>
      <c r="AS42" s="318">
        <f t="shared" si="32"/>
        <v>25780.952757125633</v>
      </c>
      <c r="AT42" s="318">
        <f t="shared" si="32"/>
        <v>115855.50008159546</v>
      </c>
      <c r="AU42" s="318">
        <f t="shared" si="32"/>
        <v>105349.92347356594</v>
      </c>
      <c r="AV42" s="318">
        <f t="shared" si="32"/>
        <v>118646.14557956695</v>
      </c>
      <c r="AW42" s="446">
        <f t="shared" si="32"/>
        <v>109014.14364269716</v>
      </c>
      <c r="AX42" s="447">
        <f t="shared" si="32"/>
        <v>181805.03406181422</v>
      </c>
      <c r="AY42" s="318">
        <f t="shared" si="32"/>
        <v>183296.63833440491</v>
      </c>
      <c r="AZ42" s="318">
        <f t="shared" si="32"/>
        <v>266886.84143012215</v>
      </c>
      <c r="BA42" s="318">
        <f t="shared" si="32"/>
        <v>317428.70591542753</v>
      </c>
      <c r="BB42" s="318">
        <f t="shared" si="32"/>
        <v>277360.24935543933</v>
      </c>
      <c r="BC42" s="318">
        <f t="shared" si="32"/>
        <v>357382.04842490726</v>
      </c>
      <c r="BD42" s="318">
        <f t="shared" si="32"/>
        <v>322414.67621740216</v>
      </c>
      <c r="BE42" s="318">
        <f t="shared" si="32"/>
        <v>424039.20713579154</v>
      </c>
      <c r="BF42" s="318">
        <f t="shared" si="32"/>
        <v>435922.1349805455</v>
      </c>
      <c r="BG42" s="318">
        <f t="shared" si="32"/>
        <v>493863.6125009692</v>
      </c>
      <c r="BH42" s="318">
        <f t="shared" si="32"/>
        <v>567848.9194226166</v>
      </c>
      <c r="BI42" s="318">
        <f t="shared" si="32"/>
        <v>587850.31648134138</v>
      </c>
      <c r="BJ42" s="466"/>
    </row>
    <row r="43" spans="1:62" s="318" customFormat="1" hidden="1" outlineLevel="1">
      <c r="A43" s="318" t="str">
        <f>$A$417</f>
        <v>Program Revenue</v>
      </c>
      <c r="B43" s="318">
        <f t="shared" ref="B43:AG43" si="33">$B$5*B417</f>
        <v>9250</v>
      </c>
      <c r="C43" s="318">
        <f t="shared" si="33"/>
        <v>9692.15</v>
      </c>
      <c r="D43" s="318">
        <f t="shared" si="33"/>
        <v>10163.456118400001</v>
      </c>
      <c r="E43" s="318">
        <f t="shared" si="33"/>
        <v>10665.737774084559</v>
      </c>
      <c r="F43" s="318">
        <f t="shared" si="33"/>
        <v>11200.899446069616</v>
      </c>
      <c r="G43" s="318">
        <f t="shared" si="33"/>
        <v>11770.933029698652</v>
      </c>
      <c r="H43" s="318">
        <f t="shared" si="33"/>
        <v>12377.920206501261</v>
      </c>
      <c r="I43" s="318">
        <f t="shared" si="33"/>
        <v>13024.034829029897</v>
      </c>
      <c r="J43" s="318">
        <f t="shared" si="33"/>
        <v>13711.545322420659</v>
      </c>
      <c r="K43" s="318">
        <f t="shared" si="33"/>
        <v>14442.817104881397</v>
      </c>
      <c r="L43" s="318">
        <f t="shared" si="33"/>
        <v>15220.315029793119</v>
      </c>
      <c r="M43" s="446">
        <f t="shared" si="33"/>
        <v>16046.605852619161</v>
      </c>
      <c r="N43" s="447">
        <f t="shared" si="33"/>
        <v>16928.427806342239</v>
      </c>
      <c r="O43" s="318">
        <f t="shared" si="33"/>
        <v>17868.895593814184</v>
      </c>
      <c r="P43" s="318">
        <f t="shared" si="33"/>
        <v>18871.233727772273</v>
      </c>
      <c r="Q43" s="318">
        <f t="shared" si="33"/>
        <v>19938.777520812262</v>
      </c>
      <c r="R43" s="318">
        <f t="shared" si="33"/>
        <v>21074.974061931709</v>
      </c>
      <c r="S43" s="318">
        <f t="shared" si="33"/>
        <v>22283.38319418719</v>
      </c>
      <c r="T43" s="318">
        <f t="shared" si="33"/>
        <v>23567.678509331163</v>
      </c>
      <c r="U43" s="318">
        <f t="shared" si="33"/>
        <v>24931.648376590001</v>
      </c>
      <c r="V43" s="318">
        <f t="shared" si="33"/>
        <v>26379.197024005698</v>
      </c>
      <c r="W43" s="318">
        <f t="shared" si="33"/>
        <v>27914.345691980703</v>
      </c>
      <c r="X43" s="318">
        <f t="shared" si="33"/>
        <v>29541.233879830994</v>
      </c>
      <c r="Y43" s="446">
        <f t="shared" si="33"/>
        <v>31264.120707258029</v>
      </c>
      <c r="Z43" s="447">
        <f t="shared" si="33"/>
        <v>33092.738758343934</v>
      </c>
      <c r="AA43" s="318">
        <f t="shared" si="33"/>
        <v>35031.869289645198</v>
      </c>
      <c r="AB43" s="318">
        <f t="shared" si="33"/>
        <v>37086.397246411587</v>
      </c>
      <c r="AC43" s="318">
        <f t="shared" si="33"/>
        <v>39261.311047865674</v>
      </c>
      <c r="AD43" s="318">
        <f t="shared" si="33"/>
        <v>41561.702709397825</v>
      </c>
      <c r="AE43" s="318">
        <f t="shared" si="33"/>
        <v>43992.768348401434</v>
      </c>
      <c r="AF43" s="318">
        <f t="shared" si="33"/>
        <v>46559.809120440048</v>
      </c>
      <c r="AG43" s="318">
        <f t="shared" si="33"/>
        <v>49268.232632101535</v>
      </c>
      <c r="AH43" s="318">
        <f t="shared" ref="AH43:BI43" si="34">$B$5*AH417</f>
        <v>52123.55487625493</v>
      </c>
      <c r="AI43" s="318">
        <f t="shared" si="34"/>
        <v>55131.402734489413</v>
      </c>
      <c r="AJ43" s="318">
        <f t="shared" si="34"/>
        <v>58297.5170902877</v>
      </c>
      <c r="AK43" s="446">
        <f t="shared" si="34"/>
        <v>61627.756594981649</v>
      </c>
      <c r="AL43" s="447">
        <f t="shared" si="34"/>
        <v>65128.102126768652</v>
      </c>
      <c r="AM43" s="318">
        <f t="shared" si="34"/>
        <v>68804.66198105349</v>
      </c>
      <c r="AN43" s="318">
        <f t="shared" si="34"/>
        <v>72663.677828138767</v>
      </c>
      <c r="AO43" s="318">
        <f t="shared" si="34"/>
        <v>76711.531471846625</v>
      </c>
      <c r="AP43" s="318">
        <f t="shared" si="34"/>
        <v>80954.752440036318</v>
      </c>
      <c r="AQ43" s="318">
        <f t="shared" si="34"/>
        <v>85400.026435217413</v>
      </c>
      <c r="AR43" s="318">
        <f t="shared" si="34"/>
        <v>90054.204670577805</v>
      </c>
      <c r="AS43" s="318">
        <f t="shared" si="34"/>
        <v>94924.314113780303</v>
      </c>
      <c r="AT43" s="318">
        <f t="shared" si="34"/>
        <v>100017.56865786473</v>
      </c>
      <c r="AU43" s="318">
        <f t="shared" si="34"/>
        <v>105341.38123556093</v>
      </c>
      <c r="AV43" s="318">
        <f t="shared" si="34"/>
        <v>110903.37689030491</v>
      </c>
      <c r="AW43" s="446">
        <f t="shared" si="34"/>
        <v>116711.40681429139</v>
      </c>
      <c r="AX43" s="447">
        <f t="shared" si="34"/>
        <v>122773.56336102897</v>
      </c>
      <c r="AY43" s="318">
        <f t="shared" si="34"/>
        <v>129098.19603711928</v>
      </c>
      <c r="AZ43" s="318">
        <f t="shared" si="34"/>
        <v>135693.92847539834</v>
      </c>
      <c r="BA43" s="318">
        <f t="shared" si="34"/>
        <v>142569.67638918423</v>
      </c>
      <c r="BB43" s="318">
        <f t="shared" si="34"/>
        <v>149734.66650520478</v>
      </c>
      <c r="BC43" s="318">
        <f t="shared" si="34"/>
        <v>157198.45647085979</v>
      </c>
      <c r="BD43" s="318">
        <f t="shared" si="34"/>
        <v>164970.95572983121</v>
      </c>
      <c r="BE43" s="318">
        <f t="shared" si="34"/>
        <v>173062.44735871445</v>
      </c>
      <c r="BF43" s="318">
        <f t="shared" si="34"/>
        <v>181483.61085632929</v>
      </c>
      <c r="BG43" s="318">
        <f t="shared" si="34"/>
        <v>190245.54587669551</v>
      </c>
      <c r="BH43" s="318">
        <f t="shared" si="34"/>
        <v>199359.7968963384</v>
      </c>
      <c r="BI43" s="318">
        <f t="shared" si="34"/>
        <v>208838.37880664278</v>
      </c>
      <c r="BJ43" s="466"/>
    </row>
    <row r="44" spans="1:62" s="318" customFormat="1" hidden="1" outlineLevel="1">
      <c r="A44" s="318" t="str">
        <f>$A$412</f>
        <v>Leads</v>
      </c>
      <c r="C44" s="318">
        <f>IF($C$5&gt;$B$5,($C$5-$B$5)*B412,0)</f>
        <v>16.8</v>
      </c>
      <c r="D44" s="318">
        <f t="shared" ref="D44:BI44" si="35">IF($C$5&gt;$B$5,($C$5-$B$5)*C412,0)</f>
        <v>17.452069439999999</v>
      </c>
      <c r="E44" s="318">
        <f t="shared" si="35"/>
        <v>18.126546852372542</v>
      </c>
      <c r="F44" s="318">
        <f t="shared" si="35"/>
        <v>18.824131825372511</v>
      </c>
      <c r="G44" s="318">
        <f t="shared" si="35"/>
        <v>19.545549777616959</v>
      </c>
      <c r="H44" s="318">
        <f t="shared" si="35"/>
        <v>20.291553428297284</v>
      </c>
      <c r="I44" s="318">
        <f t="shared" si="35"/>
        <v>21.062924352684327</v>
      </c>
      <c r="J44" s="318">
        <f t="shared" si="35"/>
        <v>21.860474625830072</v>
      </c>
      <c r="K44" s="318">
        <f t="shared" si="35"/>
        <v>22.685048557359572</v>
      </c>
      <c r="L44" s="318">
        <f t="shared" si="35"/>
        <v>23.537524520234431</v>
      </c>
      <c r="M44" s="446">
        <f t="shared" si="35"/>
        <v>24.418816876356132</v>
      </c>
      <c r="N44" s="447">
        <f t="shared" si="35"/>
        <v>25.329878001863442</v>
      </c>
      <c r="O44" s="318">
        <f t="shared" si="35"/>
        <v>26.270318890703393</v>
      </c>
      <c r="P44" s="318">
        <f t="shared" si="35"/>
        <v>27.241066674987813</v>
      </c>
      <c r="Q44" s="318">
        <f t="shared" si="35"/>
        <v>28.243093816402137</v>
      </c>
      <c r="R44" s="318">
        <f t="shared" si="35"/>
        <v>29.277421108623365</v>
      </c>
      <c r="S44" s="318">
        <f t="shared" si="35"/>
        <v>30.345120809562076</v>
      </c>
      <c r="T44" s="318">
        <f t="shared" si="35"/>
        <v>31.447319903340443</v>
      </c>
      <c r="U44" s="318">
        <f t="shared" si="35"/>
        <v>32.585203491728514</v>
      </c>
      <c r="V44" s="318">
        <f t="shared" si="35"/>
        <v>33.760018314594603</v>
      </c>
      <c r="W44" s="318">
        <f t="shared" si="35"/>
        <v>34.973076398785253</v>
      </c>
      <c r="X44" s="318">
        <f t="shared" si="35"/>
        <v>36.225758834739565</v>
      </c>
      <c r="Y44" s="446">
        <f t="shared" si="35"/>
        <v>37.519519680063723</v>
      </c>
      <c r="Z44" s="447">
        <f t="shared" si="35"/>
        <v>38.855889989248283</v>
      </c>
      <c r="AA44" s="318">
        <f t="shared" si="35"/>
        <v>40.234697777381477</v>
      </c>
      <c r="AB44" s="318">
        <f t="shared" si="35"/>
        <v>41.657556615435524</v>
      </c>
      <c r="AC44" s="318">
        <f t="shared" si="35"/>
        <v>43.12617747643543</v>
      </c>
      <c r="AD44" s="318">
        <f t="shared" si="35"/>
        <v>44.642373962404697</v>
      </c>
      <c r="AE44" s="318">
        <f t="shared" si="35"/>
        <v>46.208067614055565</v>
      </c>
      <c r="AF44" s="318">
        <f t="shared" si="35"/>
        <v>47.825293296796232</v>
      </c>
      <c r="AG44" s="318">
        <f t="shared" si="35"/>
        <v>49.496204657154422</v>
      </c>
      <c r="AH44" s="318">
        <f t="shared" si="35"/>
        <v>51.223079644355529</v>
      </c>
      <c r="AI44" s="318">
        <f t="shared" si="35"/>
        <v>53.008326092545325</v>
      </c>
      <c r="AJ44" s="318">
        <f t="shared" si="35"/>
        <v>54.854487360007212</v>
      </c>
      <c r="AK44" s="446">
        <f t="shared" si="35"/>
        <v>56.764248022689848</v>
      </c>
      <c r="AL44" s="447">
        <f t="shared" si="35"/>
        <v>58.74043962042748</v>
      </c>
      <c r="AM44" s="318">
        <f t="shared" si="35"/>
        <v>60.786046455396232</v>
      </c>
      <c r="AN44" s="318">
        <f t="shared" si="35"/>
        <v>62.904211443600047</v>
      </c>
      <c r="AO44" s="318">
        <f t="shared" si="35"/>
        <v>65.098242021509307</v>
      </c>
      <c r="AP44" s="318">
        <f t="shared" si="35"/>
        <v>67.371616111379382</v>
      </c>
      <c r="AQ44" s="318">
        <f t="shared" si="35"/>
        <v>69.727988150242055</v>
      </c>
      <c r="AR44" s="318">
        <f t="shared" si="35"/>
        <v>72.171195189083832</v>
      </c>
      <c r="AS44" s="318">
        <f t="shared" si="35"/>
        <v>74.705263070289703</v>
      </c>
      <c r="AT44" s="318">
        <f t="shared" si="35"/>
        <v>77.334412693029464</v>
      </c>
      <c r="AU44" s="318">
        <f t="shared" si="35"/>
        <v>80.063066377884965</v>
      </c>
      <c r="AV44" s="318">
        <f t="shared" si="35"/>
        <v>82.895854343651024</v>
      </c>
      <c r="AW44" s="446">
        <f t="shared" si="35"/>
        <v>85.837621310878035</v>
      </c>
      <c r="AX44" s="447">
        <f t="shared" si="35"/>
        <v>88.893433248351826</v>
      </c>
      <c r="AY44" s="318">
        <f t="shared" si="35"/>
        <v>92.068584280314496</v>
      </c>
      <c r="AZ44" s="318">
        <f t="shared" si="35"/>
        <v>95.368603773809525</v>
      </c>
      <c r="BA44" s="318">
        <f t="shared" si="35"/>
        <v>98.799263627076627</v>
      </c>
      <c r="BB44" s="318">
        <f t="shared" si="35"/>
        <v>102.36658578141694</v>
      </c>
      <c r="BC44" s="318">
        <f t="shared" si="35"/>
        <v>106.076849980391</v>
      </c>
      <c r="BD44" s="318">
        <f t="shared" si="35"/>
        <v>109.93660180159178</v>
      </c>
      <c r="BE44" s="318">
        <f t="shared" si="35"/>
        <v>113.95266098754924</v>
      </c>
      <c r="BF44" s="318">
        <f t="shared" si="35"/>
        <v>118.13213010356296</v>
      </c>
      <c r="BG44" s="318">
        <f t="shared" si="35"/>
        <v>122.48240355142627</v>
      </c>
      <c r="BH44" s="318">
        <f t="shared" si="35"/>
        <v>127.01117696909169</v>
      </c>
      <c r="BI44" s="318">
        <f t="shared" si="35"/>
        <v>131.72645704733475</v>
      </c>
      <c r="BJ44" s="466"/>
    </row>
    <row r="45" spans="1:62" s="318" customFormat="1" hidden="1" outlineLevel="1">
      <c r="A45" s="318" t="str">
        <f>$A$413</f>
        <v>Audits</v>
      </c>
      <c r="C45" s="318">
        <f t="shared" ref="C45:BI45" si="36">IF($C$5&gt;$B$5,($C$5-$B$5)*B413,0)</f>
        <v>8.3999999999999986</v>
      </c>
      <c r="D45" s="318">
        <f t="shared" si="36"/>
        <v>8.7653373600000002</v>
      </c>
      <c r="E45" s="318">
        <f t="shared" si="36"/>
        <v>9.1487245778995128</v>
      </c>
      <c r="F45" s="318">
        <f t="shared" si="36"/>
        <v>9.5510763759072219</v>
      </c>
      <c r="G45" s="318">
        <f t="shared" si="36"/>
        <v>9.973348420604033</v>
      </c>
      <c r="H45" s="318">
        <f t="shared" si="36"/>
        <v>10.416538733488844</v>
      </c>
      <c r="I45" s="318">
        <f t="shared" si="36"/>
        <v>10.881689137728666</v>
      </c>
      <c r="J45" s="318">
        <f t="shared" si="36"/>
        <v>11.36988674274853</v>
      </c>
      <c r="K45" s="318">
        <f t="shared" si="36"/>
        <v>11.882265468463395</v>
      </c>
      <c r="L45" s="318">
        <f t="shared" si="36"/>
        <v>12.420007611130746</v>
      </c>
      <c r="M45" s="446">
        <f t="shared" si="36"/>
        <v>12.984345452988684</v>
      </c>
      <c r="N45" s="447">
        <f t="shared" si="36"/>
        <v>13.576562918039846</v>
      </c>
      <c r="O45" s="318">
        <f t="shared" si="36"/>
        <v>14.199058832645207</v>
      </c>
      <c r="P45" s="318">
        <f t="shared" si="36"/>
        <v>14.853315048664991</v>
      </c>
      <c r="Q45" s="318">
        <f t="shared" si="36"/>
        <v>15.540870585630145</v>
      </c>
      <c r="R45" s="318">
        <f t="shared" si="36"/>
        <v>16.263323075677583</v>
      </c>
      <c r="S45" s="318">
        <f t="shared" si="36"/>
        <v>17.02233025205566</v>
      </c>
      <c r="T45" s="318">
        <f t="shared" si="36"/>
        <v>17.819611486920891</v>
      </c>
      <c r="U45" s="318">
        <f t="shared" si="36"/>
        <v>18.656949384588415</v>
      </c>
      <c r="V45" s="318">
        <f t="shared" si="36"/>
        <v>19.536191436837743</v>
      </c>
      <c r="W45" s="318">
        <f t="shared" si="36"/>
        <v>20.459251747310606</v>
      </c>
      <c r="X45" s="318">
        <f t="shared" si="36"/>
        <v>21.428112832466049</v>
      </c>
      <c r="Y45" s="446">
        <f t="shared" si="36"/>
        <v>22.444827506978278</v>
      </c>
      <c r="Z45" s="447">
        <f t="shared" si="36"/>
        <v>23.511520861872306</v>
      </c>
      <c r="AA45" s="318">
        <f t="shared" si="36"/>
        <v>24.631797625406634</v>
      </c>
      <c r="AB45" s="318">
        <f t="shared" si="36"/>
        <v>25.808008934760274</v>
      </c>
      <c r="AC45" s="318">
        <f t="shared" si="36"/>
        <v>27.04257942000136</v>
      </c>
      <c r="AD45" s="318">
        <f t="shared" si="36"/>
        <v>28.338009032153412</v>
      </c>
      <c r="AE45" s="318">
        <f t="shared" si="36"/>
        <v>29.696875035303389</v>
      </c>
      <c r="AF45" s="318">
        <f t="shared" si="36"/>
        <v>31.121834178496449</v>
      </c>
      <c r="AG45" s="318">
        <f t="shared" si="36"/>
        <v>32.61562506333177</v>
      </c>
      <c r="AH45" s="318">
        <f t="shared" si="36"/>
        <v>34.18107072326805</v>
      </c>
      <c r="AI45" s="318">
        <f t="shared" si="36"/>
        <v>35.821081430667022</v>
      </c>
      <c r="AJ45" s="318">
        <f t="shared" si="36"/>
        <v>37.538657747549962</v>
      </c>
      <c r="AK45" s="446">
        <f t="shared" si="36"/>
        <v>39.336893835916527</v>
      </c>
      <c r="AL45" s="447">
        <f t="shared" si="36"/>
        <v>41.218981043281936</v>
      </c>
      <c r="AM45" s="318">
        <f t="shared" si="36"/>
        <v>43.188211778829334</v>
      </c>
      <c r="AN45" s="318">
        <f t="shared" si="36"/>
        <v>45.247983695255826</v>
      </c>
      <c r="AO45" s="318">
        <f t="shared" si="36"/>
        <v>47.401804191016254</v>
      </c>
      <c r="AP45" s="318">
        <f t="shared" si="36"/>
        <v>49.653295247247357</v>
      </c>
      <c r="AQ45" s="318">
        <f t="shared" si="36"/>
        <v>52.006198613190591</v>
      </c>
      <c r="AR45" s="318">
        <f t="shared" si="36"/>
        <v>54.46438135343476</v>
      </c>
      <c r="AS45" s="318">
        <f t="shared" si="36"/>
        <v>57.031841769775831</v>
      </c>
      <c r="AT45" s="318">
        <f t="shared" si="36"/>
        <v>59.712715709951709</v>
      </c>
      <c r="AU45" s="318">
        <f t="shared" si="36"/>
        <v>62.511283274961549</v>
      </c>
      <c r="AV45" s="318">
        <f t="shared" si="36"/>
        <v>65.431975936133313</v>
      </c>
      <c r="AW45" s="446">
        <f t="shared" si="36"/>
        <v>68.479384072568791</v>
      </c>
      <c r="AX45" s="447">
        <f t="shared" si="36"/>
        <v>71.658264939082386</v>
      </c>
      <c r="AY45" s="318">
        <f t="shared" si="36"/>
        <v>74.973551074268173</v>
      </c>
      <c r="AZ45" s="318">
        <f t="shared" si="36"/>
        <v>78.430359157889427</v>
      </c>
      <c r="BA45" s="318">
        <f t="shared" si="36"/>
        <v>82.033999326395161</v>
      </c>
      <c r="BB45" s="318">
        <f t="shared" si="36"/>
        <v>85.789984955038676</v>
      </c>
      <c r="BC45" s="318">
        <f t="shared" si="36"/>
        <v>89.704042914813002</v>
      </c>
      <c r="BD45" s="318">
        <f t="shared" si="36"/>
        <v>93.782124312235752</v>
      </c>
      <c r="BE45" s="318">
        <f t="shared" si="36"/>
        <v>98.030415719919091</v>
      </c>
      <c r="BF45" s="318">
        <f t="shared" si="36"/>
        <v>102.45535090585672</v>
      </c>
      <c r="BG45" s="318">
        <f t="shared" si="36"/>
        <v>107.06362306945627</v>
      </c>
      <c r="BH45" s="318">
        <f t="shared" si="36"/>
        <v>111.86219759254686</v>
      </c>
      <c r="BI45" s="318">
        <f t="shared" si="36"/>
        <v>116.85832531390432</v>
      </c>
      <c r="BJ45" s="466"/>
    </row>
    <row r="46" spans="1:62" s="318" customFormat="1" hidden="1" outlineLevel="1">
      <c r="A46" s="318" t="str">
        <f>$A$414</f>
        <v>Retrofit</v>
      </c>
      <c r="C46" s="318">
        <f t="shared" ref="C46:BI46" si="37">IF($C$5&gt;$B$5,($C$5-$B$5)*B414,0)</f>
        <v>3.9119999999999999</v>
      </c>
      <c r="D46" s="318">
        <f t="shared" si="37"/>
        <v>4.1096547120719995</v>
      </c>
      <c r="E46" s="318">
        <f t="shared" si="37"/>
        <v>4.3186208240895736</v>
      </c>
      <c r="F46" s="318">
        <f t="shared" si="37"/>
        <v>4.5395762776790827</v>
      </c>
      <c r="G46" s="318">
        <f t="shared" si="37"/>
        <v>4.7732368962748755</v>
      </c>
      <c r="H46" s="318">
        <f t="shared" si="37"/>
        <v>5.0203581795522361</v>
      </c>
      <c r="I46" s="318">
        <f t="shared" si="37"/>
        <v>5.2817371667345867</v>
      </c>
      <c r="J46" s="318">
        <f t="shared" si="37"/>
        <v>5.5582143713568453</v>
      </c>
      <c r="K46" s="318">
        <f t="shared" si="37"/>
        <v>5.8506757902346944</v>
      </c>
      <c r="L46" s="318">
        <f t="shared" si="37"/>
        <v>6.1600549895711723</v>
      </c>
      <c r="M46" s="446">
        <f t="shared" si="37"/>
        <v>6.4873352713280941</v>
      </c>
      <c r="N46" s="447">
        <f t="shared" si="37"/>
        <v>6.8335519232012336</v>
      </c>
      <c r="O46" s="318">
        <f t="shared" si="37"/>
        <v>7.2004766991316655</v>
      </c>
      <c r="P46" s="318">
        <f t="shared" si="37"/>
        <v>7.5893314727662755</v>
      </c>
      <c r="Q46" s="318">
        <f t="shared" si="37"/>
        <v>8.0013998352828146</v>
      </c>
      <c r="R46" s="318">
        <f t="shared" si="37"/>
        <v>8.4380294912715126</v>
      </c>
      <c r="S46" s="318">
        <f t="shared" si="37"/>
        <v>8.9006347335166005</v>
      </c>
      <c r="T46" s="318">
        <f t="shared" si="37"/>
        <v>9.3906990018748484</v>
      </c>
      <c r="U46" s="318">
        <f t="shared" si="37"/>
        <v>9.9097775319684196</v>
      </c>
      <c r="V46" s="318">
        <f t="shared" si="37"/>
        <v>10.459500099955553</v>
      </c>
      <c r="W46" s="318">
        <f t="shared" si="37"/>
        <v>11.041573870214084</v>
      </c>
      <c r="X46" s="318">
        <f t="shared" si="37"/>
        <v>11.657786353368568</v>
      </c>
      <c r="Y46" s="446">
        <f t="shared" si="37"/>
        <v>12.310008482711213</v>
      </c>
      <c r="Z46" s="447">
        <f t="shared" si="37"/>
        <v>13.000197817708441</v>
      </c>
      <c r="AA46" s="318">
        <f t="shared" si="37"/>
        <v>13.731402037592787</v>
      </c>
      <c r="AB46" s="318">
        <f t="shared" si="37"/>
        <v>14.505841672366003</v>
      </c>
      <c r="AC46" s="318">
        <f t="shared" si="37"/>
        <v>15.325832732217512</v>
      </c>
      <c r="AD46" s="318">
        <f t="shared" si="37"/>
        <v>16.193789951604209</v>
      </c>
      <c r="AE46" s="318">
        <f t="shared" si="37"/>
        <v>17.112230205721787</v>
      </c>
      <c r="AF46" s="318">
        <f t="shared" si="37"/>
        <v>18.083776116587867</v>
      </c>
      <c r="AG46" s="318">
        <f t="shared" si="37"/>
        <v>19.11115986692009</v>
      </c>
      <c r="AH46" s="318">
        <f t="shared" si="37"/>
        <v>20.197227240931191</v>
      </c>
      <c r="AI46" s="318">
        <f t="shared" si="37"/>
        <v>21.344941912073789</v>
      </c>
      <c r="AJ46" s="318">
        <f t="shared" si="37"/>
        <v>22.557389998647388</v>
      </c>
      <c r="AK46" s="446">
        <f t="shared" si="37"/>
        <v>23.837784909024595</v>
      </c>
      <c r="AL46" s="447">
        <f t="shared" si="37"/>
        <v>25.189472499061885</v>
      </c>
      <c r="AM46" s="318">
        <f t="shared" si="37"/>
        <v>26.615936565029259</v>
      </c>
      <c r="AN46" s="318">
        <f t="shared" si="37"/>
        <v>28.120804696123095</v>
      </c>
      <c r="AO46" s="318">
        <f t="shared" si="37"/>
        <v>29.707854511315702</v>
      </c>
      <c r="AP46" s="318">
        <f t="shared" si="37"/>
        <v>31.381020305945938</v>
      </c>
      <c r="AQ46" s="318">
        <f t="shared" si="37"/>
        <v>33.144400134067148</v>
      </c>
      <c r="AR46" s="318">
        <f t="shared" si="37"/>
        <v>35.002263353145771</v>
      </c>
      <c r="AS46" s="318">
        <f t="shared" si="37"/>
        <v>36.959058658247748</v>
      </c>
      <c r="AT46" s="318">
        <f t="shared" si="37"/>
        <v>39.019422633366112</v>
      </c>
      <c r="AU46" s="318">
        <f t="shared" si="37"/>
        <v>41.188188848034841</v>
      </c>
      <c r="AV46" s="318">
        <f t="shared" si="37"/>
        <v>43.470397527848981</v>
      </c>
      <c r="AW46" s="446">
        <f t="shared" si="37"/>
        <v>45.871305827974162</v>
      </c>
      <c r="AX46" s="447">
        <f t="shared" si="37"/>
        <v>48.396398739188498</v>
      </c>
      <c r="AY46" s="318">
        <f t="shared" si="37"/>
        <v>51.051400656464068</v>
      </c>
      <c r="AZ46" s="318">
        <f t="shared" si="37"/>
        <v>53.842287640573048</v>
      </c>
      <c r="BA46" s="318">
        <f t="shared" si="37"/>
        <v>56.77530040370398</v>
      </c>
      <c r="BB46" s="318">
        <f t="shared" si="37"/>
        <v>59.856958050607808</v>
      </c>
      <c r="BC46" s="318">
        <f t="shared" si="37"/>
        <v>63.094072607370443</v>
      </c>
      <c r="BD46" s="318">
        <f t="shared" si="37"/>
        <v>66.493764370541484</v>
      </c>
      <c r="BE46" s="318">
        <f t="shared" si="37"/>
        <v>70.063478110047072</v>
      </c>
      <c r="BF46" s="318">
        <f t="shared" si="37"/>
        <v>73.811000160091083</v>
      </c>
      <c r="BG46" s="318">
        <f t="shared" si="37"/>
        <v>77.74447643311548</v>
      </c>
      <c r="BH46" s="318">
        <f t="shared" si="37"/>
        <v>81.872431392858417</v>
      </c>
      <c r="BI46" s="318">
        <f t="shared" si="37"/>
        <v>86.203788023629869</v>
      </c>
      <c r="BJ46" s="466"/>
    </row>
    <row r="47" spans="1:62" s="318" customFormat="1" hidden="1" outlineLevel="1">
      <c r="A47" s="318" t="str">
        <f>$A$415</f>
        <v>Revenue</v>
      </c>
      <c r="C47" s="318">
        <f t="shared" ref="C47:BI47" si="38">IF($C$5&gt;$B$5,($C$5-$B$5)*B415,0)</f>
        <v>24556.799999999996</v>
      </c>
      <c r="D47" s="318">
        <f t="shared" si="38"/>
        <v>26604.154060286397</v>
      </c>
      <c r="E47" s="318">
        <f t="shared" si="38"/>
        <v>28803.706324066137</v>
      </c>
      <c r="F47" s="318">
        <f t="shared" si="38"/>
        <v>32074.610769461899</v>
      </c>
      <c r="G47" s="318">
        <f t="shared" si="38"/>
        <v>34659.805554046674</v>
      </c>
      <c r="H47" s="318">
        <f t="shared" si="38"/>
        <v>37436.050739298822</v>
      </c>
      <c r="I47" s="318">
        <f t="shared" si="38"/>
        <v>39889.118149910122</v>
      </c>
      <c r="J47" s="318">
        <f t="shared" si="38"/>
        <v>42506.797490973484</v>
      </c>
      <c r="K47" s="318">
        <f t="shared" si="38"/>
        <v>45300.229966155479</v>
      </c>
      <c r="L47" s="318">
        <f t="shared" si="38"/>
        <v>47665.265077812721</v>
      </c>
      <c r="M47" s="446">
        <f t="shared" si="38"/>
        <v>50165.061553907159</v>
      </c>
      <c r="N47" s="447">
        <f t="shared" si="38"/>
        <v>52807.344498550912</v>
      </c>
      <c r="O47" s="318">
        <f t="shared" si="38"/>
        <v>55074.182097671677</v>
      </c>
      <c r="P47" s="318">
        <f t="shared" si="38"/>
        <v>58021.287531620168</v>
      </c>
      <c r="Q47" s="318">
        <f t="shared" si="38"/>
        <v>61142.477139189468</v>
      </c>
      <c r="R47" s="318">
        <f t="shared" si="38"/>
        <v>64447.808873877875</v>
      </c>
      <c r="S47" s="318">
        <f t="shared" si="38"/>
        <v>67947.838954450504</v>
      </c>
      <c r="T47" s="318">
        <f t="shared" si="38"/>
        <v>71653.641199195234</v>
      </c>
      <c r="U47" s="318">
        <f t="shared" si="38"/>
        <v>75576.827042292309</v>
      </c>
      <c r="V47" s="318">
        <f t="shared" si="38"/>
        <v>79729.5662787732</v>
      </c>
      <c r="W47" s="318">
        <f t="shared" si="38"/>
        <v>84124.608588769843</v>
      </c>
      <c r="X47" s="318">
        <f t="shared" si="38"/>
        <v>88775.305896165723</v>
      </c>
      <c r="Y47" s="446">
        <f t="shared" si="38"/>
        <v>93695.635621349924</v>
      </c>
      <c r="Z47" s="447">
        <f t="shared" si="38"/>
        <v>98900.224892534941</v>
      </c>
      <c r="AA47" s="318">
        <f t="shared" si="38"/>
        <v>104411.59186578305</v>
      </c>
      <c r="AB47" s="318">
        <f t="shared" si="38"/>
        <v>110246.320415614</v>
      </c>
      <c r="AC47" s="318">
        <f t="shared" si="38"/>
        <v>116421.71213448806</v>
      </c>
      <c r="AD47" s="318">
        <f t="shared" si="38"/>
        <v>122955.81099167604</v>
      </c>
      <c r="AE47" s="318">
        <f t="shared" si="38"/>
        <v>129867.42928205636</v>
      </c>
      <c r="AF47" s="318">
        <f t="shared" si="38"/>
        <v>137176.17499192347</v>
      </c>
      <c r="AG47" s="318">
        <f t="shared" si="38"/>
        <v>144902.48071610936</v>
      </c>
      <c r="AH47" s="318">
        <f t="shared" si="38"/>
        <v>153067.63426777563</v>
      </c>
      <c r="AI47" s="318">
        <f t="shared" si="38"/>
        <v>161693.81112909518</v>
      </c>
      <c r="AJ47" s="318">
        <f t="shared" si="38"/>
        <v>170804.10889768892</v>
      </c>
      <c r="AK47" s="446">
        <f t="shared" si="38"/>
        <v>180422.58389008485</v>
      </c>
      <c r="AL47" s="447">
        <f t="shared" si="38"/>
        <v>190574.29006960971</v>
      </c>
      <c r="AM47" s="318">
        <f t="shared" si="38"/>
        <v>201285.32047199373</v>
      </c>
      <c r="AN47" s="318">
        <f t="shared" si="38"/>
        <v>212582.85130755673</v>
      </c>
      <c r="AO47" s="318">
        <f t="shared" si="38"/>
        <v>224495.1889241458</v>
      </c>
      <c r="AP47" s="318">
        <f t="shared" si="38"/>
        <v>237051.81982001895</v>
      </c>
      <c r="AQ47" s="318">
        <f t="shared" si="38"/>
        <v>250283.4639006166</v>
      </c>
      <c r="AR47" s="318">
        <f t="shared" si="38"/>
        <v>264222.13117766031</v>
      </c>
      <c r="AS47" s="318">
        <f t="shared" si="38"/>
        <v>278901.18211327377</v>
      </c>
      <c r="AT47" s="318">
        <f t="shared" si="38"/>
        <v>294355.39181588171</v>
      </c>
      <c r="AU47" s="318">
        <f t="shared" si="38"/>
        <v>310621.01829852309</v>
      </c>
      <c r="AV47" s="318">
        <f t="shared" si="38"/>
        <v>327735.87501397647</v>
      </c>
      <c r="AW47" s="446">
        <f t="shared" si="38"/>
        <v>345739.40788476943</v>
      </c>
      <c r="AX47" s="447">
        <f t="shared" si="38"/>
        <v>364672.77704979799</v>
      </c>
      <c r="AY47" s="318">
        <f t="shared" si="38"/>
        <v>384578.94355296454</v>
      </c>
      <c r="AZ47" s="318">
        <f t="shared" si="38"/>
        <v>405502.76120302681</v>
      </c>
      <c r="BA47" s="318">
        <f t="shared" si="38"/>
        <v>427491.07383780065</v>
      </c>
      <c r="BB47" s="318">
        <f t="shared" si="38"/>
        <v>450592.81823005178</v>
      </c>
      <c r="BC47" s="318">
        <f t="shared" si="38"/>
        <v>474859.13287692569</v>
      </c>
      <c r="BD47" s="318">
        <f t="shared" si="38"/>
        <v>500343.47291967651</v>
      </c>
      <c r="BE47" s="318">
        <f t="shared" si="38"/>
        <v>527101.73144586233</v>
      </c>
      <c r="BF47" s="318">
        <f t="shared" si="38"/>
        <v>555192.36743213329</v>
      </c>
      <c r="BG47" s="318">
        <f t="shared" si="38"/>
        <v>584676.54059238208</v>
      </c>
      <c r="BH47" s="318">
        <f t="shared" si="38"/>
        <v>615618.25340339413</v>
      </c>
      <c r="BI47" s="318">
        <f t="shared" si="38"/>
        <v>648084.50058835314</v>
      </c>
      <c r="BJ47" s="466"/>
    </row>
    <row r="48" spans="1:62" s="318" customFormat="1" hidden="1" outlineLevel="1">
      <c r="A48" s="318" t="str">
        <f>$A$416</f>
        <v>Net Income</v>
      </c>
      <c r="C48" s="318">
        <f t="shared" ref="C48:BI49" si="39">IF($C$5&gt;$B$5,($C$5-$B$5)*B416,0)</f>
        <v>-32144.48932666667</v>
      </c>
      <c r="D48" s="318">
        <f t="shared" si="39"/>
        <v>-13424.714147734438</v>
      </c>
      <c r="E48" s="318">
        <f t="shared" si="39"/>
        <v>-12706.285463233391</v>
      </c>
      <c r="F48" s="318">
        <f t="shared" si="39"/>
        <v>-17350.457973560238</v>
      </c>
      <c r="G48" s="318">
        <f t="shared" si="39"/>
        <v>-14775.815641980204</v>
      </c>
      <c r="H48" s="318">
        <f t="shared" si="39"/>
        <v>-13821.416446554125</v>
      </c>
      <c r="I48" s="318">
        <f t="shared" si="39"/>
        <v>-12965.261164335516</v>
      </c>
      <c r="J48" s="318">
        <f t="shared" si="39"/>
        <v>-11581.351741065733</v>
      </c>
      <c r="K48" s="318">
        <f t="shared" si="39"/>
        <v>-10541.616599911587</v>
      </c>
      <c r="L48" s="318">
        <f t="shared" si="39"/>
        <v>-9642.7378958450972</v>
      </c>
      <c r="M48" s="446">
        <f t="shared" si="39"/>
        <v>-8678.5732251564586</v>
      </c>
      <c r="N48" s="447">
        <f t="shared" si="39"/>
        <v>-7644.7623843340698</v>
      </c>
      <c r="O48" s="318">
        <f t="shared" si="39"/>
        <v>-9178.4224449414214</v>
      </c>
      <c r="P48" s="318">
        <f t="shared" si="39"/>
        <v>-6751.4438460561032</v>
      </c>
      <c r="Q48" s="318">
        <f t="shared" si="39"/>
        <v>-5431.0593196724367</v>
      </c>
      <c r="R48" s="318">
        <f t="shared" si="39"/>
        <v>-4177.020909054816</v>
      </c>
      <c r="S48" s="318">
        <f t="shared" si="39"/>
        <v>-3075.7038419752025</v>
      </c>
      <c r="T48" s="318">
        <f t="shared" si="39"/>
        <v>-1787.6070906106906</v>
      </c>
      <c r="U48" s="318">
        <f t="shared" si="39"/>
        <v>-12711.61754934939</v>
      </c>
      <c r="V48" s="318">
        <f t="shared" si="39"/>
        <v>-3714.4879935808021</v>
      </c>
      <c r="W48" s="318">
        <f t="shared" si="39"/>
        <v>-20374.629918080434</v>
      </c>
      <c r="X48" s="318">
        <f t="shared" si="39"/>
        <v>-17524.155870468625</v>
      </c>
      <c r="Y48" s="446">
        <f t="shared" si="39"/>
        <v>-15544.851616508771</v>
      </c>
      <c r="Z48" s="447">
        <f t="shared" si="39"/>
        <v>-24630.338252342997</v>
      </c>
      <c r="AA48" s="318">
        <f t="shared" si="39"/>
        <v>-21961.530511047727</v>
      </c>
      <c r="AB48" s="318">
        <f t="shared" si="39"/>
        <v>-28705.576871186182</v>
      </c>
      <c r="AC48" s="318">
        <f t="shared" si="39"/>
        <v>-24108.402657277467</v>
      </c>
      <c r="AD48" s="318">
        <f t="shared" si="39"/>
        <v>-23734.873029889975</v>
      </c>
      <c r="AE48" s="318">
        <f t="shared" si="39"/>
        <v>-20414.153783306814</v>
      </c>
      <c r="AF48" s="318">
        <f t="shared" si="39"/>
        <v>-16864.856597079073</v>
      </c>
      <c r="AG48" s="318">
        <f t="shared" si="39"/>
        <v>-25386.300510585024</v>
      </c>
      <c r="AH48" s="318">
        <f t="shared" si="39"/>
        <v>-15878.755075861911</v>
      </c>
      <c r="AI48" s="318">
        <f t="shared" si="39"/>
        <v>-16595.990442137889</v>
      </c>
      <c r="AJ48" s="318">
        <f t="shared" si="39"/>
        <v>-12329.261095042733</v>
      </c>
      <c r="AK48" s="446">
        <f t="shared" si="39"/>
        <v>-7459.0659785457392</v>
      </c>
      <c r="AL48" s="447">
        <f t="shared" si="39"/>
        <v>-22583.666473400983</v>
      </c>
      <c r="AM48" s="318">
        <f t="shared" si="39"/>
        <v>-8465.8608876321669</v>
      </c>
      <c r="AN48" s="318">
        <f t="shared" si="39"/>
        <v>-13702.949262108872</v>
      </c>
      <c r="AO48" s="318">
        <f t="shared" si="39"/>
        <v>-7455.1213275547925</v>
      </c>
      <c r="AP48" s="318">
        <f t="shared" si="39"/>
        <v>-3557.5643418118707</v>
      </c>
      <c r="AQ48" s="318">
        <f t="shared" si="39"/>
        <v>-9052.0056341535819</v>
      </c>
      <c r="AR48" s="318">
        <f t="shared" si="39"/>
        <v>5890.5332835735171</v>
      </c>
      <c r="AS48" s="318">
        <f t="shared" si="39"/>
        <v>11039.768767781803</v>
      </c>
      <c r="AT48" s="318">
        <f t="shared" si="39"/>
        <v>5156.1905514251266</v>
      </c>
      <c r="AU48" s="318">
        <f t="shared" si="39"/>
        <v>23171.100016319091</v>
      </c>
      <c r="AV48" s="318">
        <f t="shared" si="39"/>
        <v>21069.984694713188</v>
      </c>
      <c r="AW48" s="446">
        <f t="shared" si="39"/>
        <v>23729.229115913389</v>
      </c>
      <c r="AX48" s="447">
        <f t="shared" si="39"/>
        <v>21802.828728539433</v>
      </c>
      <c r="AY48" s="318">
        <f t="shared" si="39"/>
        <v>36361.006812362844</v>
      </c>
      <c r="AZ48" s="318">
        <f t="shared" si="39"/>
        <v>36659.327666880985</v>
      </c>
      <c r="BA48" s="318">
        <f t="shared" si="39"/>
        <v>53377.36828602443</v>
      </c>
      <c r="BB48" s="318">
        <f t="shared" si="39"/>
        <v>63485.741183085513</v>
      </c>
      <c r="BC48" s="318">
        <f t="shared" si="39"/>
        <v>55472.04987108786</v>
      </c>
      <c r="BD48" s="318">
        <f t="shared" si="39"/>
        <v>71476.409684981452</v>
      </c>
      <c r="BE48" s="318">
        <f t="shared" si="39"/>
        <v>64482.935243480431</v>
      </c>
      <c r="BF48" s="318">
        <f t="shared" si="39"/>
        <v>84807.841427158302</v>
      </c>
      <c r="BG48" s="318">
        <f t="shared" si="39"/>
        <v>87184.426996109105</v>
      </c>
      <c r="BH48" s="318">
        <f t="shared" si="39"/>
        <v>98772.722500193835</v>
      </c>
      <c r="BI48" s="318">
        <f t="shared" si="39"/>
        <v>113569.78388452332</v>
      </c>
      <c r="BJ48" s="466"/>
    </row>
    <row r="49" spans="1:62" s="318" customFormat="1" hidden="1" outlineLevel="1">
      <c r="A49" s="318" t="s">
        <v>305</v>
      </c>
      <c r="C49" s="318">
        <f t="shared" si="39"/>
        <v>1850</v>
      </c>
      <c r="D49" s="318">
        <f t="shared" si="39"/>
        <v>1938.43</v>
      </c>
      <c r="E49" s="318">
        <f t="shared" si="39"/>
        <v>2032.6912236800003</v>
      </c>
      <c r="F49" s="318">
        <f t="shared" si="39"/>
        <v>2133.1475548169119</v>
      </c>
      <c r="G49" s="318">
        <f t="shared" si="39"/>
        <v>2240.1798892139232</v>
      </c>
      <c r="H49" s="318">
        <f t="shared" si="39"/>
        <v>2354.1866059397303</v>
      </c>
      <c r="I49" s="318">
        <f t="shared" si="39"/>
        <v>2475.5840413002525</v>
      </c>
      <c r="J49" s="318">
        <f t="shared" si="39"/>
        <v>2604.8069658059794</v>
      </c>
      <c r="K49" s="318">
        <f t="shared" si="39"/>
        <v>2742.3090644841318</v>
      </c>
      <c r="L49" s="318">
        <f t="shared" si="39"/>
        <v>2888.5634209762793</v>
      </c>
      <c r="M49" s="446">
        <f t="shared" si="39"/>
        <v>3044.0630059586238</v>
      </c>
      <c r="N49" s="447">
        <f t="shared" si="39"/>
        <v>3209.3211705238323</v>
      </c>
      <c r="O49" s="318">
        <f t="shared" si="39"/>
        <v>3385.6855612684481</v>
      </c>
      <c r="P49" s="318">
        <f t="shared" si="39"/>
        <v>3573.7791187628368</v>
      </c>
      <c r="Q49" s="318">
        <f t="shared" si="39"/>
        <v>3774.2467455544547</v>
      </c>
      <c r="R49" s="318">
        <f t="shared" si="39"/>
        <v>3987.7555041624523</v>
      </c>
      <c r="S49" s="318">
        <f t="shared" si="39"/>
        <v>4214.9948123863414</v>
      </c>
      <c r="T49" s="318">
        <f t="shared" si="39"/>
        <v>4456.6766388374381</v>
      </c>
      <c r="U49" s="318">
        <f t="shared" si="39"/>
        <v>4713.5357018662326</v>
      </c>
      <c r="V49" s="318">
        <f t="shared" si="39"/>
        <v>4986.3296753180002</v>
      </c>
      <c r="W49" s="318">
        <f t="shared" si="39"/>
        <v>5275.8394048011396</v>
      </c>
      <c r="X49" s="318">
        <f t="shared" si="39"/>
        <v>5582.8691383961404</v>
      </c>
      <c r="Y49" s="446">
        <f t="shared" si="39"/>
        <v>5908.2467759661986</v>
      </c>
      <c r="Z49" s="447">
        <f t="shared" si="39"/>
        <v>6252.824141451606</v>
      </c>
      <c r="AA49" s="318">
        <f t="shared" si="39"/>
        <v>6618.547751668787</v>
      </c>
      <c r="AB49" s="318">
        <f t="shared" si="39"/>
        <v>7006.3738579290393</v>
      </c>
      <c r="AC49" s="318">
        <f t="shared" si="39"/>
        <v>7417.2794492823168</v>
      </c>
      <c r="AD49" s="318">
        <f t="shared" si="39"/>
        <v>7852.2622095731349</v>
      </c>
      <c r="AE49" s="318">
        <f t="shared" si="39"/>
        <v>8312.3405418795646</v>
      </c>
      <c r="AF49" s="318">
        <f t="shared" si="39"/>
        <v>8798.5536696802865</v>
      </c>
      <c r="AG49" s="318">
        <f t="shared" si="39"/>
        <v>9311.96182408801</v>
      </c>
      <c r="AH49" s="318">
        <f t="shared" si="39"/>
        <v>9853.6465264203071</v>
      </c>
      <c r="AI49" s="318">
        <f t="shared" si="39"/>
        <v>10424.710975250986</v>
      </c>
      <c r="AJ49" s="318">
        <f t="shared" si="39"/>
        <v>11026.280546897882</v>
      </c>
      <c r="AK49" s="446">
        <f t="shared" si="39"/>
        <v>11659.50341805754</v>
      </c>
      <c r="AL49" s="447">
        <f t="shared" si="39"/>
        <v>12325.551318996329</v>
      </c>
      <c r="AM49" s="318">
        <f t="shared" si="39"/>
        <v>13025.620425353731</v>
      </c>
      <c r="AN49" s="318">
        <f t="shared" si="39"/>
        <v>13760.932396210697</v>
      </c>
      <c r="AO49" s="318">
        <f t="shared" si="39"/>
        <v>14532.735565627752</v>
      </c>
      <c r="AP49" s="318">
        <f t="shared" si="39"/>
        <v>15342.306294369326</v>
      </c>
      <c r="AQ49" s="318">
        <f t="shared" si="39"/>
        <v>16190.950488007264</v>
      </c>
      <c r="AR49" s="318">
        <f t="shared" si="39"/>
        <v>17080.005287043481</v>
      </c>
      <c r="AS49" s="318">
        <f t="shared" si="39"/>
        <v>18010.84093411556</v>
      </c>
      <c r="AT49" s="318">
        <f t="shared" si="39"/>
        <v>18984.862822756062</v>
      </c>
      <c r="AU49" s="318">
        <f t="shared" si="39"/>
        <v>20003.513731572944</v>
      </c>
      <c r="AV49" s="318">
        <f t="shared" si="39"/>
        <v>21068.276247112186</v>
      </c>
      <c r="AW49" s="446">
        <f t="shared" si="39"/>
        <v>22180.67537806098</v>
      </c>
      <c r="AX49" s="447">
        <f t="shared" si="39"/>
        <v>23342.281362858277</v>
      </c>
      <c r="AY49" s="318">
        <f t="shared" si="39"/>
        <v>24554.712672205795</v>
      </c>
      <c r="AZ49" s="318">
        <f t="shared" si="39"/>
        <v>25819.639207423857</v>
      </c>
      <c r="BA49" s="318">
        <f t="shared" si="39"/>
        <v>27138.78569507967</v>
      </c>
      <c r="BB49" s="318">
        <f t="shared" si="39"/>
        <v>28513.935277836845</v>
      </c>
      <c r="BC49" s="318">
        <f t="shared" si="39"/>
        <v>29946.933301040954</v>
      </c>
      <c r="BD49" s="318">
        <f t="shared" si="39"/>
        <v>31439.69129417196</v>
      </c>
      <c r="BE49" s="318">
        <f t="shared" si="39"/>
        <v>32994.191145966244</v>
      </c>
      <c r="BF49" s="318">
        <f t="shared" si="39"/>
        <v>34612.489471742891</v>
      </c>
      <c r="BG49" s="318">
        <f t="shared" si="39"/>
        <v>36296.722171265857</v>
      </c>
      <c r="BH49" s="318">
        <f t="shared" si="39"/>
        <v>38049.109175339101</v>
      </c>
      <c r="BI49" s="318">
        <f t="shared" si="39"/>
        <v>39871.959379267682</v>
      </c>
      <c r="BJ49" s="466"/>
    </row>
    <row r="50" spans="1:62" s="318" customFormat="1" hidden="1" outlineLevel="1">
      <c r="A50" s="318" t="str">
        <f>$A$412</f>
        <v>Leads</v>
      </c>
      <c r="D50" s="318">
        <f>IF($D$5&gt;$C$5,($D$5-$C$5)*B412,0)</f>
        <v>0</v>
      </c>
      <c r="E50" s="318">
        <f t="shared" ref="E50:BI50" si="40">IF($D$5&gt;$C$5,($D$5-$C$5)*C412,0)</f>
        <v>0</v>
      </c>
      <c r="F50" s="318">
        <f t="shared" si="40"/>
        <v>0</v>
      </c>
      <c r="G50" s="318">
        <f t="shared" si="40"/>
        <v>0</v>
      </c>
      <c r="H50" s="318">
        <f t="shared" si="40"/>
        <v>0</v>
      </c>
      <c r="I50" s="318">
        <f t="shared" si="40"/>
        <v>0</v>
      </c>
      <c r="J50" s="318">
        <f t="shared" si="40"/>
        <v>0</v>
      </c>
      <c r="K50" s="318">
        <f t="shared" si="40"/>
        <v>0</v>
      </c>
      <c r="L50" s="318">
        <f t="shared" si="40"/>
        <v>0</v>
      </c>
      <c r="M50" s="446">
        <f t="shared" si="40"/>
        <v>0</v>
      </c>
      <c r="N50" s="447">
        <f t="shared" si="40"/>
        <v>0</v>
      </c>
      <c r="O50" s="318">
        <f t="shared" si="40"/>
        <v>0</v>
      </c>
      <c r="P50" s="318">
        <f t="shared" si="40"/>
        <v>0</v>
      </c>
      <c r="Q50" s="318">
        <f t="shared" si="40"/>
        <v>0</v>
      </c>
      <c r="R50" s="318">
        <f t="shared" si="40"/>
        <v>0</v>
      </c>
      <c r="S50" s="318">
        <f t="shared" si="40"/>
        <v>0</v>
      </c>
      <c r="T50" s="318">
        <f t="shared" si="40"/>
        <v>0</v>
      </c>
      <c r="U50" s="318">
        <f t="shared" si="40"/>
        <v>0</v>
      </c>
      <c r="V50" s="318">
        <f t="shared" si="40"/>
        <v>0</v>
      </c>
      <c r="W50" s="318">
        <f t="shared" si="40"/>
        <v>0</v>
      </c>
      <c r="X50" s="318">
        <f t="shared" si="40"/>
        <v>0</v>
      </c>
      <c r="Y50" s="446">
        <f t="shared" si="40"/>
        <v>0</v>
      </c>
      <c r="Z50" s="447">
        <f t="shared" si="40"/>
        <v>0</v>
      </c>
      <c r="AA50" s="318">
        <f t="shared" si="40"/>
        <v>0</v>
      </c>
      <c r="AB50" s="318">
        <f t="shared" si="40"/>
        <v>0</v>
      </c>
      <c r="AC50" s="318">
        <f t="shared" si="40"/>
        <v>0</v>
      </c>
      <c r="AD50" s="318">
        <f t="shared" si="40"/>
        <v>0</v>
      </c>
      <c r="AE50" s="318">
        <f t="shared" si="40"/>
        <v>0</v>
      </c>
      <c r="AF50" s="318">
        <f t="shared" si="40"/>
        <v>0</v>
      </c>
      <c r="AG50" s="318">
        <f t="shared" si="40"/>
        <v>0</v>
      </c>
      <c r="AH50" s="318">
        <f t="shared" si="40"/>
        <v>0</v>
      </c>
      <c r="AI50" s="318">
        <f t="shared" si="40"/>
        <v>0</v>
      </c>
      <c r="AJ50" s="318">
        <f t="shared" si="40"/>
        <v>0</v>
      </c>
      <c r="AK50" s="446">
        <f t="shared" si="40"/>
        <v>0</v>
      </c>
      <c r="AL50" s="447">
        <f t="shared" si="40"/>
        <v>0</v>
      </c>
      <c r="AM50" s="318">
        <f t="shared" si="40"/>
        <v>0</v>
      </c>
      <c r="AN50" s="318">
        <f t="shared" si="40"/>
        <v>0</v>
      </c>
      <c r="AO50" s="318">
        <f t="shared" si="40"/>
        <v>0</v>
      </c>
      <c r="AP50" s="318">
        <f t="shared" si="40"/>
        <v>0</v>
      </c>
      <c r="AQ50" s="318">
        <f t="shared" si="40"/>
        <v>0</v>
      </c>
      <c r="AR50" s="318">
        <f t="shared" si="40"/>
        <v>0</v>
      </c>
      <c r="AS50" s="318">
        <f t="shared" si="40"/>
        <v>0</v>
      </c>
      <c r="AT50" s="318">
        <f t="shared" si="40"/>
        <v>0</v>
      </c>
      <c r="AU50" s="318">
        <f t="shared" si="40"/>
        <v>0</v>
      </c>
      <c r="AV50" s="318">
        <f t="shared" si="40"/>
        <v>0</v>
      </c>
      <c r="AW50" s="446">
        <f t="shared" si="40"/>
        <v>0</v>
      </c>
      <c r="AX50" s="447">
        <f t="shared" si="40"/>
        <v>0</v>
      </c>
      <c r="AY50" s="318">
        <f t="shared" si="40"/>
        <v>0</v>
      </c>
      <c r="AZ50" s="318">
        <f t="shared" si="40"/>
        <v>0</v>
      </c>
      <c r="BA50" s="318">
        <f t="shared" si="40"/>
        <v>0</v>
      </c>
      <c r="BB50" s="318">
        <f t="shared" si="40"/>
        <v>0</v>
      </c>
      <c r="BC50" s="318">
        <f t="shared" si="40"/>
        <v>0</v>
      </c>
      <c r="BD50" s="318">
        <f t="shared" si="40"/>
        <v>0</v>
      </c>
      <c r="BE50" s="318">
        <f t="shared" si="40"/>
        <v>0</v>
      </c>
      <c r="BF50" s="318">
        <f t="shared" si="40"/>
        <v>0</v>
      </c>
      <c r="BG50" s="318">
        <f t="shared" si="40"/>
        <v>0</v>
      </c>
      <c r="BH50" s="318">
        <f t="shared" si="40"/>
        <v>0</v>
      </c>
      <c r="BI50" s="318">
        <f t="shared" si="40"/>
        <v>0</v>
      </c>
      <c r="BJ50" s="466"/>
    </row>
    <row r="51" spans="1:62" s="318" customFormat="1" hidden="1" outlineLevel="1">
      <c r="A51" s="318" t="str">
        <f>$A$413</f>
        <v>Audits</v>
      </c>
      <c r="D51" s="318">
        <f t="shared" ref="D51:BI51" si="41">IF($D$5&gt;$C$5,($D$5-$C$5)*B413,0)</f>
        <v>0</v>
      </c>
      <c r="E51" s="318">
        <f t="shared" si="41"/>
        <v>0</v>
      </c>
      <c r="F51" s="318">
        <f t="shared" si="41"/>
        <v>0</v>
      </c>
      <c r="G51" s="318">
        <f t="shared" si="41"/>
        <v>0</v>
      </c>
      <c r="H51" s="318">
        <f t="shared" si="41"/>
        <v>0</v>
      </c>
      <c r="I51" s="318">
        <f t="shared" si="41"/>
        <v>0</v>
      </c>
      <c r="J51" s="318">
        <f t="shared" si="41"/>
        <v>0</v>
      </c>
      <c r="K51" s="318">
        <f t="shared" si="41"/>
        <v>0</v>
      </c>
      <c r="L51" s="318">
        <f t="shared" si="41"/>
        <v>0</v>
      </c>
      <c r="M51" s="446">
        <f t="shared" si="41"/>
        <v>0</v>
      </c>
      <c r="N51" s="447">
        <f t="shared" si="41"/>
        <v>0</v>
      </c>
      <c r="O51" s="318">
        <f t="shared" si="41"/>
        <v>0</v>
      </c>
      <c r="P51" s="318">
        <f t="shared" si="41"/>
        <v>0</v>
      </c>
      <c r="Q51" s="318">
        <f t="shared" si="41"/>
        <v>0</v>
      </c>
      <c r="R51" s="318">
        <f t="shared" si="41"/>
        <v>0</v>
      </c>
      <c r="S51" s="318">
        <f t="shared" si="41"/>
        <v>0</v>
      </c>
      <c r="T51" s="318">
        <f t="shared" si="41"/>
        <v>0</v>
      </c>
      <c r="U51" s="318">
        <f t="shared" si="41"/>
        <v>0</v>
      </c>
      <c r="V51" s="318">
        <f t="shared" si="41"/>
        <v>0</v>
      </c>
      <c r="W51" s="318">
        <f t="shared" si="41"/>
        <v>0</v>
      </c>
      <c r="X51" s="318">
        <f t="shared" si="41"/>
        <v>0</v>
      </c>
      <c r="Y51" s="446">
        <f t="shared" si="41"/>
        <v>0</v>
      </c>
      <c r="Z51" s="447">
        <f t="shared" si="41"/>
        <v>0</v>
      </c>
      <c r="AA51" s="318">
        <f t="shared" si="41"/>
        <v>0</v>
      </c>
      <c r="AB51" s="318">
        <f t="shared" si="41"/>
        <v>0</v>
      </c>
      <c r="AC51" s="318">
        <f t="shared" si="41"/>
        <v>0</v>
      </c>
      <c r="AD51" s="318">
        <f t="shared" si="41"/>
        <v>0</v>
      </c>
      <c r="AE51" s="318">
        <f t="shared" si="41"/>
        <v>0</v>
      </c>
      <c r="AF51" s="318">
        <f t="shared" si="41"/>
        <v>0</v>
      </c>
      <c r="AG51" s="318">
        <f t="shared" si="41"/>
        <v>0</v>
      </c>
      <c r="AH51" s="318">
        <f t="shared" si="41"/>
        <v>0</v>
      </c>
      <c r="AI51" s="318">
        <f t="shared" si="41"/>
        <v>0</v>
      </c>
      <c r="AJ51" s="318">
        <f t="shared" si="41"/>
        <v>0</v>
      </c>
      <c r="AK51" s="446">
        <f t="shared" si="41"/>
        <v>0</v>
      </c>
      <c r="AL51" s="447">
        <f t="shared" si="41"/>
        <v>0</v>
      </c>
      <c r="AM51" s="318">
        <f t="shared" si="41"/>
        <v>0</v>
      </c>
      <c r="AN51" s="318">
        <f t="shared" si="41"/>
        <v>0</v>
      </c>
      <c r="AO51" s="318">
        <f t="shared" si="41"/>
        <v>0</v>
      </c>
      <c r="AP51" s="318">
        <f t="shared" si="41"/>
        <v>0</v>
      </c>
      <c r="AQ51" s="318">
        <f t="shared" si="41"/>
        <v>0</v>
      </c>
      <c r="AR51" s="318">
        <f t="shared" si="41"/>
        <v>0</v>
      </c>
      <c r="AS51" s="318">
        <f t="shared" si="41"/>
        <v>0</v>
      </c>
      <c r="AT51" s="318">
        <f t="shared" si="41"/>
        <v>0</v>
      </c>
      <c r="AU51" s="318">
        <f t="shared" si="41"/>
        <v>0</v>
      </c>
      <c r="AV51" s="318">
        <f t="shared" si="41"/>
        <v>0</v>
      </c>
      <c r="AW51" s="446">
        <f t="shared" si="41"/>
        <v>0</v>
      </c>
      <c r="AX51" s="447">
        <f t="shared" si="41"/>
        <v>0</v>
      </c>
      <c r="AY51" s="318">
        <f t="shared" si="41"/>
        <v>0</v>
      </c>
      <c r="AZ51" s="318">
        <f t="shared" si="41"/>
        <v>0</v>
      </c>
      <c r="BA51" s="318">
        <f t="shared" si="41"/>
        <v>0</v>
      </c>
      <c r="BB51" s="318">
        <f t="shared" si="41"/>
        <v>0</v>
      </c>
      <c r="BC51" s="318">
        <f t="shared" si="41"/>
        <v>0</v>
      </c>
      <c r="BD51" s="318">
        <f t="shared" si="41"/>
        <v>0</v>
      </c>
      <c r="BE51" s="318">
        <f t="shared" si="41"/>
        <v>0</v>
      </c>
      <c r="BF51" s="318">
        <f t="shared" si="41"/>
        <v>0</v>
      </c>
      <c r="BG51" s="318">
        <f t="shared" si="41"/>
        <v>0</v>
      </c>
      <c r="BH51" s="318">
        <f t="shared" si="41"/>
        <v>0</v>
      </c>
      <c r="BI51" s="318">
        <f t="shared" si="41"/>
        <v>0</v>
      </c>
      <c r="BJ51" s="466"/>
    </row>
    <row r="52" spans="1:62" s="318" customFormat="1" hidden="1" outlineLevel="1">
      <c r="A52" s="318" t="str">
        <f>$A$414</f>
        <v>Retrofit</v>
      </c>
      <c r="D52" s="318">
        <f t="shared" ref="D52:BI52" si="42">IF($D$5&gt;$C$5,($D$5-$C$5)*B414,0)</f>
        <v>0</v>
      </c>
      <c r="E52" s="318">
        <f t="shared" si="42"/>
        <v>0</v>
      </c>
      <c r="F52" s="318">
        <f t="shared" si="42"/>
        <v>0</v>
      </c>
      <c r="G52" s="318">
        <f t="shared" si="42"/>
        <v>0</v>
      </c>
      <c r="H52" s="318">
        <f t="shared" si="42"/>
        <v>0</v>
      </c>
      <c r="I52" s="318">
        <f t="shared" si="42"/>
        <v>0</v>
      </c>
      <c r="J52" s="318">
        <f t="shared" si="42"/>
        <v>0</v>
      </c>
      <c r="K52" s="318">
        <f t="shared" si="42"/>
        <v>0</v>
      </c>
      <c r="L52" s="318">
        <f t="shared" si="42"/>
        <v>0</v>
      </c>
      <c r="M52" s="446">
        <f t="shared" si="42"/>
        <v>0</v>
      </c>
      <c r="N52" s="447">
        <f t="shared" si="42"/>
        <v>0</v>
      </c>
      <c r="O52" s="318">
        <f t="shared" si="42"/>
        <v>0</v>
      </c>
      <c r="P52" s="318">
        <f t="shared" si="42"/>
        <v>0</v>
      </c>
      <c r="Q52" s="318">
        <f t="shared" si="42"/>
        <v>0</v>
      </c>
      <c r="R52" s="318">
        <f t="shared" si="42"/>
        <v>0</v>
      </c>
      <c r="S52" s="318">
        <f t="shared" si="42"/>
        <v>0</v>
      </c>
      <c r="T52" s="318">
        <f t="shared" si="42"/>
        <v>0</v>
      </c>
      <c r="U52" s="318">
        <f t="shared" si="42"/>
        <v>0</v>
      </c>
      <c r="V52" s="318">
        <f t="shared" si="42"/>
        <v>0</v>
      </c>
      <c r="W52" s="318">
        <f t="shared" si="42"/>
        <v>0</v>
      </c>
      <c r="X52" s="318">
        <f t="shared" si="42"/>
        <v>0</v>
      </c>
      <c r="Y52" s="446">
        <f t="shared" si="42"/>
        <v>0</v>
      </c>
      <c r="Z52" s="447">
        <f t="shared" si="42"/>
        <v>0</v>
      </c>
      <c r="AA52" s="318">
        <f t="shared" si="42"/>
        <v>0</v>
      </c>
      <c r="AB52" s="318">
        <f t="shared" si="42"/>
        <v>0</v>
      </c>
      <c r="AC52" s="318">
        <f t="shared" si="42"/>
        <v>0</v>
      </c>
      <c r="AD52" s="318">
        <f t="shared" si="42"/>
        <v>0</v>
      </c>
      <c r="AE52" s="318">
        <f t="shared" si="42"/>
        <v>0</v>
      </c>
      <c r="AF52" s="318">
        <f t="shared" si="42"/>
        <v>0</v>
      </c>
      <c r="AG52" s="318">
        <f t="shared" si="42"/>
        <v>0</v>
      </c>
      <c r="AH52" s="318">
        <f t="shared" si="42"/>
        <v>0</v>
      </c>
      <c r="AI52" s="318">
        <f t="shared" si="42"/>
        <v>0</v>
      </c>
      <c r="AJ52" s="318">
        <f t="shared" si="42"/>
        <v>0</v>
      </c>
      <c r="AK52" s="446">
        <f t="shared" si="42"/>
        <v>0</v>
      </c>
      <c r="AL52" s="447">
        <f t="shared" si="42"/>
        <v>0</v>
      </c>
      <c r="AM52" s="318">
        <f t="shared" si="42"/>
        <v>0</v>
      </c>
      <c r="AN52" s="318">
        <f t="shared" si="42"/>
        <v>0</v>
      </c>
      <c r="AO52" s="318">
        <f t="shared" si="42"/>
        <v>0</v>
      </c>
      <c r="AP52" s="318">
        <f t="shared" si="42"/>
        <v>0</v>
      </c>
      <c r="AQ52" s="318">
        <f t="shared" si="42"/>
        <v>0</v>
      </c>
      <c r="AR52" s="318">
        <f t="shared" si="42"/>
        <v>0</v>
      </c>
      <c r="AS52" s="318">
        <f t="shared" si="42"/>
        <v>0</v>
      </c>
      <c r="AT52" s="318">
        <f t="shared" si="42"/>
        <v>0</v>
      </c>
      <c r="AU52" s="318">
        <f t="shared" si="42"/>
        <v>0</v>
      </c>
      <c r="AV52" s="318">
        <f t="shared" si="42"/>
        <v>0</v>
      </c>
      <c r="AW52" s="446">
        <f t="shared" si="42"/>
        <v>0</v>
      </c>
      <c r="AX52" s="447">
        <f t="shared" si="42"/>
        <v>0</v>
      </c>
      <c r="AY52" s="318">
        <f t="shared" si="42"/>
        <v>0</v>
      </c>
      <c r="AZ52" s="318">
        <f t="shared" si="42"/>
        <v>0</v>
      </c>
      <c r="BA52" s="318">
        <f t="shared" si="42"/>
        <v>0</v>
      </c>
      <c r="BB52" s="318">
        <f t="shared" si="42"/>
        <v>0</v>
      </c>
      <c r="BC52" s="318">
        <f t="shared" si="42"/>
        <v>0</v>
      </c>
      <c r="BD52" s="318">
        <f t="shared" si="42"/>
        <v>0</v>
      </c>
      <c r="BE52" s="318">
        <f t="shared" si="42"/>
        <v>0</v>
      </c>
      <c r="BF52" s="318">
        <f t="shared" si="42"/>
        <v>0</v>
      </c>
      <c r="BG52" s="318">
        <f t="shared" si="42"/>
        <v>0</v>
      </c>
      <c r="BH52" s="318">
        <f t="shared" si="42"/>
        <v>0</v>
      </c>
      <c r="BI52" s="318">
        <f t="shared" si="42"/>
        <v>0</v>
      </c>
      <c r="BJ52" s="466"/>
    </row>
    <row r="53" spans="1:62" s="318" customFormat="1" hidden="1" outlineLevel="1">
      <c r="A53" s="318" t="str">
        <f>$A$415</f>
        <v>Revenue</v>
      </c>
      <c r="D53" s="318">
        <f t="shared" ref="D53:BI53" si="43">IF($D$5&gt;$C$5,($D$5-$C$5)*B415,0)</f>
        <v>0</v>
      </c>
      <c r="E53" s="318">
        <f t="shared" si="43"/>
        <v>0</v>
      </c>
      <c r="F53" s="318">
        <f t="shared" si="43"/>
        <v>0</v>
      </c>
      <c r="G53" s="318">
        <f t="shared" si="43"/>
        <v>0</v>
      </c>
      <c r="H53" s="318">
        <f t="shared" si="43"/>
        <v>0</v>
      </c>
      <c r="I53" s="318">
        <f t="shared" si="43"/>
        <v>0</v>
      </c>
      <c r="J53" s="318">
        <f t="shared" si="43"/>
        <v>0</v>
      </c>
      <c r="K53" s="318">
        <f t="shared" si="43"/>
        <v>0</v>
      </c>
      <c r="L53" s="318">
        <f t="shared" si="43"/>
        <v>0</v>
      </c>
      <c r="M53" s="446">
        <f t="shared" si="43"/>
        <v>0</v>
      </c>
      <c r="N53" s="447">
        <f t="shared" si="43"/>
        <v>0</v>
      </c>
      <c r="O53" s="318">
        <f t="shared" si="43"/>
        <v>0</v>
      </c>
      <c r="P53" s="318">
        <f t="shared" si="43"/>
        <v>0</v>
      </c>
      <c r="Q53" s="318">
        <f t="shared" si="43"/>
        <v>0</v>
      </c>
      <c r="R53" s="318">
        <f t="shared" si="43"/>
        <v>0</v>
      </c>
      <c r="S53" s="318">
        <f t="shared" si="43"/>
        <v>0</v>
      </c>
      <c r="T53" s="318">
        <f t="shared" si="43"/>
        <v>0</v>
      </c>
      <c r="U53" s="318">
        <f t="shared" si="43"/>
        <v>0</v>
      </c>
      <c r="V53" s="318">
        <f t="shared" si="43"/>
        <v>0</v>
      </c>
      <c r="W53" s="318">
        <f t="shared" si="43"/>
        <v>0</v>
      </c>
      <c r="X53" s="318">
        <f t="shared" si="43"/>
        <v>0</v>
      </c>
      <c r="Y53" s="446">
        <f t="shared" si="43"/>
        <v>0</v>
      </c>
      <c r="Z53" s="447">
        <f t="shared" si="43"/>
        <v>0</v>
      </c>
      <c r="AA53" s="318">
        <f t="shared" si="43"/>
        <v>0</v>
      </c>
      <c r="AB53" s="318">
        <f t="shared" si="43"/>
        <v>0</v>
      </c>
      <c r="AC53" s="318">
        <f t="shared" si="43"/>
        <v>0</v>
      </c>
      <c r="AD53" s="318">
        <f t="shared" si="43"/>
        <v>0</v>
      </c>
      <c r="AE53" s="318">
        <f t="shared" si="43"/>
        <v>0</v>
      </c>
      <c r="AF53" s="318">
        <f t="shared" si="43"/>
        <v>0</v>
      </c>
      <c r="AG53" s="318">
        <f t="shared" si="43"/>
        <v>0</v>
      </c>
      <c r="AH53" s="318">
        <f t="shared" si="43"/>
        <v>0</v>
      </c>
      <c r="AI53" s="318">
        <f t="shared" si="43"/>
        <v>0</v>
      </c>
      <c r="AJ53" s="318">
        <f t="shared" si="43"/>
        <v>0</v>
      </c>
      <c r="AK53" s="446">
        <f t="shared" si="43"/>
        <v>0</v>
      </c>
      <c r="AL53" s="447">
        <f t="shared" si="43"/>
        <v>0</v>
      </c>
      <c r="AM53" s="318">
        <f t="shared" si="43"/>
        <v>0</v>
      </c>
      <c r="AN53" s="318">
        <f t="shared" si="43"/>
        <v>0</v>
      </c>
      <c r="AO53" s="318">
        <f t="shared" si="43"/>
        <v>0</v>
      </c>
      <c r="AP53" s="318">
        <f t="shared" si="43"/>
        <v>0</v>
      </c>
      <c r="AQ53" s="318">
        <f t="shared" si="43"/>
        <v>0</v>
      </c>
      <c r="AR53" s="318">
        <f t="shared" si="43"/>
        <v>0</v>
      </c>
      <c r="AS53" s="318">
        <f t="shared" si="43"/>
        <v>0</v>
      </c>
      <c r="AT53" s="318">
        <f t="shared" si="43"/>
        <v>0</v>
      </c>
      <c r="AU53" s="318">
        <f t="shared" si="43"/>
        <v>0</v>
      </c>
      <c r="AV53" s="318">
        <f t="shared" si="43"/>
        <v>0</v>
      </c>
      <c r="AW53" s="446">
        <f t="shared" si="43"/>
        <v>0</v>
      </c>
      <c r="AX53" s="447">
        <f t="shared" si="43"/>
        <v>0</v>
      </c>
      <c r="AY53" s="318">
        <f t="shared" si="43"/>
        <v>0</v>
      </c>
      <c r="AZ53" s="318">
        <f t="shared" si="43"/>
        <v>0</v>
      </c>
      <c r="BA53" s="318">
        <f t="shared" si="43"/>
        <v>0</v>
      </c>
      <c r="BB53" s="318">
        <f t="shared" si="43"/>
        <v>0</v>
      </c>
      <c r="BC53" s="318">
        <f t="shared" si="43"/>
        <v>0</v>
      </c>
      <c r="BD53" s="318">
        <f t="shared" si="43"/>
        <v>0</v>
      </c>
      <c r="BE53" s="318">
        <f t="shared" si="43"/>
        <v>0</v>
      </c>
      <c r="BF53" s="318">
        <f t="shared" si="43"/>
        <v>0</v>
      </c>
      <c r="BG53" s="318">
        <f t="shared" si="43"/>
        <v>0</v>
      </c>
      <c r="BH53" s="318">
        <f t="shared" si="43"/>
        <v>0</v>
      </c>
      <c r="BI53" s="318">
        <f t="shared" si="43"/>
        <v>0</v>
      </c>
      <c r="BJ53" s="466"/>
    </row>
    <row r="54" spans="1:62" s="318" customFormat="1" hidden="1" outlineLevel="1">
      <c r="A54" s="318" t="str">
        <f>$A$416</f>
        <v>Net Income</v>
      </c>
      <c r="D54" s="318">
        <f t="shared" ref="D54:BI54" si="44">IF($D$5&gt;$C$5,($D$5-$C$5)*B416,0)</f>
        <v>0</v>
      </c>
      <c r="E54" s="318">
        <f t="shared" si="44"/>
        <v>0</v>
      </c>
      <c r="F54" s="318">
        <f t="shared" si="44"/>
        <v>0</v>
      </c>
      <c r="G54" s="318">
        <f t="shared" si="44"/>
        <v>0</v>
      </c>
      <c r="H54" s="318">
        <f t="shared" si="44"/>
        <v>0</v>
      </c>
      <c r="I54" s="318">
        <f t="shared" si="44"/>
        <v>0</v>
      </c>
      <c r="J54" s="318">
        <f t="shared" si="44"/>
        <v>0</v>
      </c>
      <c r="K54" s="318">
        <f t="shared" si="44"/>
        <v>0</v>
      </c>
      <c r="L54" s="318">
        <f t="shared" si="44"/>
        <v>0</v>
      </c>
      <c r="M54" s="446">
        <f t="shared" si="44"/>
        <v>0</v>
      </c>
      <c r="N54" s="447">
        <f t="shared" si="44"/>
        <v>0</v>
      </c>
      <c r="O54" s="318">
        <f t="shared" si="44"/>
        <v>0</v>
      </c>
      <c r="P54" s="318">
        <f t="shared" si="44"/>
        <v>0</v>
      </c>
      <c r="Q54" s="318">
        <f t="shared" si="44"/>
        <v>0</v>
      </c>
      <c r="R54" s="318">
        <f t="shared" si="44"/>
        <v>0</v>
      </c>
      <c r="S54" s="318">
        <f t="shared" si="44"/>
        <v>0</v>
      </c>
      <c r="T54" s="318">
        <f t="shared" si="44"/>
        <v>0</v>
      </c>
      <c r="U54" s="318">
        <f t="shared" si="44"/>
        <v>0</v>
      </c>
      <c r="V54" s="318">
        <f t="shared" si="44"/>
        <v>0</v>
      </c>
      <c r="W54" s="318">
        <f t="shared" si="44"/>
        <v>0</v>
      </c>
      <c r="X54" s="318">
        <f t="shared" si="44"/>
        <v>0</v>
      </c>
      <c r="Y54" s="446">
        <f t="shared" si="44"/>
        <v>0</v>
      </c>
      <c r="Z54" s="447">
        <f t="shared" si="44"/>
        <v>0</v>
      </c>
      <c r="AA54" s="318">
        <f t="shared" si="44"/>
        <v>0</v>
      </c>
      <c r="AB54" s="318">
        <f t="shared" si="44"/>
        <v>0</v>
      </c>
      <c r="AC54" s="318">
        <f t="shared" si="44"/>
        <v>0</v>
      </c>
      <c r="AD54" s="318">
        <f t="shared" si="44"/>
        <v>0</v>
      </c>
      <c r="AE54" s="318">
        <f t="shared" si="44"/>
        <v>0</v>
      </c>
      <c r="AF54" s="318">
        <f t="shared" si="44"/>
        <v>0</v>
      </c>
      <c r="AG54" s="318">
        <f t="shared" si="44"/>
        <v>0</v>
      </c>
      <c r="AH54" s="318">
        <f t="shared" si="44"/>
        <v>0</v>
      </c>
      <c r="AI54" s="318">
        <f t="shared" si="44"/>
        <v>0</v>
      </c>
      <c r="AJ54" s="318">
        <f t="shared" si="44"/>
        <v>0</v>
      </c>
      <c r="AK54" s="446">
        <f t="shared" si="44"/>
        <v>0</v>
      </c>
      <c r="AL54" s="447">
        <f t="shared" si="44"/>
        <v>0</v>
      </c>
      <c r="AM54" s="318">
        <f t="shared" si="44"/>
        <v>0</v>
      </c>
      <c r="AN54" s="318">
        <f t="shared" si="44"/>
        <v>0</v>
      </c>
      <c r="AO54" s="318">
        <f t="shared" si="44"/>
        <v>0</v>
      </c>
      <c r="AP54" s="318">
        <f t="shared" si="44"/>
        <v>0</v>
      </c>
      <c r="AQ54" s="318">
        <f t="shared" si="44"/>
        <v>0</v>
      </c>
      <c r="AR54" s="318">
        <f t="shared" si="44"/>
        <v>0</v>
      </c>
      <c r="AS54" s="318">
        <f t="shared" si="44"/>
        <v>0</v>
      </c>
      <c r="AT54" s="318">
        <f t="shared" si="44"/>
        <v>0</v>
      </c>
      <c r="AU54" s="318">
        <f t="shared" si="44"/>
        <v>0</v>
      </c>
      <c r="AV54" s="318">
        <f t="shared" si="44"/>
        <v>0</v>
      </c>
      <c r="AW54" s="446">
        <f t="shared" si="44"/>
        <v>0</v>
      </c>
      <c r="AX54" s="447">
        <f t="shared" si="44"/>
        <v>0</v>
      </c>
      <c r="AY54" s="318">
        <f t="shared" si="44"/>
        <v>0</v>
      </c>
      <c r="AZ54" s="318">
        <f t="shared" si="44"/>
        <v>0</v>
      </c>
      <c r="BA54" s="318">
        <f t="shared" si="44"/>
        <v>0</v>
      </c>
      <c r="BB54" s="318">
        <f t="shared" si="44"/>
        <v>0</v>
      </c>
      <c r="BC54" s="318">
        <f t="shared" si="44"/>
        <v>0</v>
      </c>
      <c r="BD54" s="318">
        <f t="shared" si="44"/>
        <v>0</v>
      </c>
      <c r="BE54" s="318">
        <f t="shared" si="44"/>
        <v>0</v>
      </c>
      <c r="BF54" s="318">
        <f t="shared" si="44"/>
        <v>0</v>
      </c>
      <c r="BG54" s="318">
        <f t="shared" si="44"/>
        <v>0</v>
      </c>
      <c r="BH54" s="318">
        <f t="shared" si="44"/>
        <v>0</v>
      </c>
      <c r="BI54" s="318">
        <f t="shared" si="44"/>
        <v>0</v>
      </c>
      <c r="BJ54" s="466"/>
    </row>
    <row r="55" spans="1:62" s="318" customFormat="1" hidden="1" outlineLevel="1">
      <c r="A55" s="318" t="s">
        <v>305</v>
      </c>
      <c r="D55" s="318">
        <f t="shared" ref="D55" si="45">IF($D$5&gt;$C$5,($D$5-$C$5)*B417,0)</f>
        <v>0</v>
      </c>
      <c r="E55" s="318">
        <f t="shared" ref="E55" si="46">IF($D$5&gt;$C$5,($D$5-$C$5)*C417,0)</f>
        <v>0</v>
      </c>
      <c r="F55" s="318">
        <f t="shared" ref="F55" si="47">IF($D$5&gt;$C$5,($D$5-$C$5)*D417,0)</f>
        <v>0</v>
      </c>
      <c r="G55" s="318">
        <f t="shared" ref="G55" si="48">IF($D$5&gt;$C$5,($D$5-$C$5)*E417,0)</f>
        <v>0</v>
      </c>
      <c r="H55" s="318">
        <f t="shared" ref="H55" si="49">IF($D$5&gt;$C$5,($D$5-$C$5)*F417,0)</f>
        <v>0</v>
      </c>
      <c r="I55" s="318">
        <f t="shared" ref="I55" si="50">IF($D$5&gt;$C$5,($D$5-$C$5)*G417,0)</f>
        <v>0</v>
      </c>
      <c r="J55" s="318">
        <f t="shared" ref="J55" si="51">IF($D$5&gt;$C$5,($D$5-$C$5)*H417,0)</f>
        <v>0</v>
      </c>
      <c r="K55" s="318">
        <f t="shared" ref="K55" si="52">IF($D$5&gt;$C$5,($D$5-$C$5)*I417,0)</f>
        <v>0</v>
      </c>
      <c r="L55" s="318">
        <f t="shared" ref="L55" si="53">IF($D$5&gt;$C$5,($D$5-$C$5)*J417,0)</f>
        <v>0</v>
      </c>
      <c r="M55" s="446">
        <f t="shared" ref="M55" si="54">IF($D$5&gt;$C$5,($D$5-$C$5)*K417,0)</f>
        <v>0</v>
      </c>
      <c r="N55" s="447">
        <f t="shared" ref="N55" si="55">IF($D$5&gt;$C$5,($D$5-$C$5)*L417,0)</f>
        <v>0</v>
      </c>
      <c r="O55" s="318">
        <f t="shared" ref="O55" si="56">IF($D$5&gt;$C$5,($D$5-$C$5)*M417,0)</f>
        <v>0</v>
      </c>
      <c r="P55" s="318">
        <f t="shared" ref="P55" si="57">IF($D$5&gt;$C$5,($D$5-$C$5)*N417,0)</f>
        <v>0</v>
      </c>
      <c r="Q55" s="318">
        <f t="shared" ref="Q55" si="58">IF($D$5&gt;$C$5,($D$5-$C$5)*O417,0)</f>
        <v>0</v>
      </c>
      <c r="R55" s="318">
        <f t="shared" ref="R55" si="59">IF($D$5&gt;$C$5,($D$5-$C$5)*P417,0)</f>
        <v>0</v>
      </c>
      <c r="S55" s="318">
        <f t="shared" ref="S55" si="60">IF($D$5&gt;$C$5,($D$5-$C$5)*Q417,0)</f>
        <v>0</v>
      </c>
      <c r="T55" s="318">
        <f t="shared" ref="T55" si="61">IF($D$5&gt;$C$5,($D$5-$C$5)*R417,0)</f>
        <v>0</v>
      </c>
      <c r="U55" s="318">
        <f t="shared" ref="U55" si="62">IF($D$5&gt;$C$5,($D$5-$C$5)*S417,0)</f>
        <v>0</v>
      </c>
      <c r="V55" s="318">
        <f t="shared" ref="V55" si="63">IF($D$5&gt;$C$5,($D$5-$C$5)*T417,0)</f>
        <v>0</v>
      </c>
      <c r="W55" s="318">
        <f t="shared" ref="W55" si="64">IF($D$5&gt;$C$5,($D$5-$C$5)*U417,0)</f>
        <v>0</v>
      </c>
      <c r="X55" s="318">
        <f t="shared" ref="X55" si="65">IF($D$5&gt;$C$5,($D$5-$C$5)*V417,0)</f>
        <v>0</v>
      </c>
      <c r="Y55" s="446">
        <f t="shared" ref="Y55" si="66">IF($D$5&gt;$C$5,($D$5-$C$5)*W417,0)</f>
        <v>0</v>
      </c>
      <c r="Z55" s="447">
        <f t="shared" ref="Z55" si="67">IF($D$5&gt;$C$5,($D$5-$C$5)*X417,0)</f>
        <v>0</v>
      </c>
      <c r="AA55" s="318">
        <f t="shared" ref="AA55" si="68">IF($D$5&gt;$C$5,($D$5-$C$5)*Y417,0)</f>
        <v>0</v>
      </c>
      <c r="AB55" s="318">
        <f t="shared" ref="AB55" si="69">IF($D$5&gt;$C$5,($D$5-$C$5)*Z417,0)</f>
        <v>0</v>
      </c>
      <c r="AC55" s="318">
        <f t="shared" ref="AC55" si="70">IF($D$5&gt;$C$5,($D$5-$C$5)*AA417,0)</f>
        <v>0</v>
      </c>
      <c r="AD55" s="318">
        <f t="shared" ref="AD55" si="71">IF($D$5&gt;$C$5,($D$5-$C$5)*AB417,0)</f>
        <v>0</v>
      </c>
      <c r="AE55" s="318">
        <f t="shared" ref="AE55" si="72">IF($D$5&gt;$C$5,($D$5-$C$5)*AC417,0)</f>
        <v>0</v>
      </c>
      <c r="AF55" s="318">
        <f t="shared" ref="AF55" si="73">IF($D$5&gt;$C$5,($D$5-$C$5)*AD417,0)</f>
        <v>0</v>
      </c>
      <c r="AG55" s="318">
        <f t="shared" ref="AG55" si="74">IF($D$5&gt;$C$5,($D$5-$C$5)*AE417,0)</f>
        <v>0</v>
      </c>
      <c r="AH55" s="318">
        <f t="shared" ref="AH55" si="75">IF($D$5&gt;$C$5,($D$5-$C$5)*AF417,0)</f>
        <v>0</v>
      </c>
      <c r="AI55" s="318">
        <f t="shared" ref="AI55" si="76">IF($D$5&gt;$C$5,($D$5-$C$5)*AG417,0)</f>
        <v>0</v>
      </c>
      <c r="AJ55" s="318">
        <f t="shared" ref="AJ55" si="77">IF($D$5&gt;$C$5,($D$5-$C$5)*AH417,0)</f>
        <v>0</v>
      </c>
      <c r="AK55" s="446">
        <f t="shared" ref="AK55" si="78">IF($D$5&gt;$C$5,($D$5-$C$5)*AI417,0)</f>
        <v>0</v>
      </c>
      <c r="AL55" s="447">
        <f t="shared" ref="AL55" si="79">IF($D$5&gt;$C$5,($D$5-$C$5)*AJ417,0)</f>
        <v>0</v>
      </c>
      <c r="AM55" s="318">
        <f t="shared" ref="AM55" si="80">IF($D$5&gt;$C$5,($D$5-$C$5)*AK417,0)</f>
        <v>0</v>
      </c>
      <c r="AN55" s="318">
        <f t="shared" ref="AN55" si="81">IF($D$5&gt;$C$5,($D$5-$C$5)*AL417,0)</f>
        <v>0</v>
      </c>
      <c r="AO55" s="318">
        <f t="shared" ref="AO55" si="82">IF($D$5&gt;$C$5,($D$5-$C$5)*AM417,0)</f>
        <v>0</v>
      </c>
      <c r="AP55" s="318">
        <f t="shared" ref="AP55" si="83">IF($D$5&gt;$C$5,($D$5-$C$5)*AN417,0)</f>
        <v>0</v>
      </c>
      <c r="AQ55" s="318">
        <f t="shared" ref="AQ55" si="84">IF($D$5&gt;$C$5,($D$5-$C$5)*AO417,0)</f>
        <v>0</v>
      </c>
      <c r="AR55" s="318">
        <f t="shared" ref="AR55" si="85">IF($D$5&gt;$C$5,($D$5-$C$5)*AP417,0)</f>
        <v>0</v>
      </c>
      <c r="AS55" s="318">
        <f t="shared" ref="AS55" si="86">IF($D$5&gt;$C$5,($D$5-$C$5)*AQ417,0)</f>
        <v>0</v>
      </c>
      <c r="AT55" s="318">
        <f t="shared" ref="AT55" si="87">IF($D$5&gt;$C$5,($D$5-$C$5)*AR417,0)</f>
        <v>0</v>
      </c>
      <c r="AU55" s="318">
        <f t="shared" ref="AU55" si="88">IF($D$5&gt;$C$5,($D$5-$C$5)*AS417,0)</f>
        <v>0</v>
      </c>
      <c r="AV55" s="318">
        <f t="shared" ref="AV55" si="89">IF($D$5&gt;$C$5,($D$5-$C$5)*AT417,0)</f>
        <v>0</v>
      </c>
      <c r="AW55" s="446">
        <f t="shared" ref="AW55" si="90">IF($D$5&gt;$C$5,($D$5-$C$5)*AU417,0)</f>
        <v>0</v>
      </c>
      <c r="AX55" s="447">
        <f t="shared" ref="AX55" si="91">IF($D$5&gt;$C$5,($D$5-$C$5)*AV417,0)</f>
        <v>0</v>
      </c>
      <c r="AY55" s="318">
        <f t="shared" ref="AY55" si="92">IF($D$5&gt;$C$5,($D$5-$C$5)*AW417,0)</f>
        <v>0</v>
      </c>
      <c r="AZ55" s="318">
        <f t="shared" ref="AZ55" si="93">IF($D$5&gt;$C$5,($D$5-$C$5)*AX417,0)</f>
        <v>0</v>
      </c>
      <c r="BA55" s="318">
        <f t="shared" ref="BA55" si="94">IF($D$5&gt;$C$5,($D$5-$C$5)*AY417,0)</f>
        <v>0</v>
      </c>
      <c r="BB55" s="318">
        <f t="shared" ref="BB55" si="95">IF($D$5&gt;$C$5,($D$5-$C$5)*AZ417,0)</f>
        <v>0</v>
      </c>
      <c r="BC55" s="318">
        <f t="shared" ref="BC55" si="96">IF($D$5&gt;$C$5,($D$5-$C$5)*BA417,0)</f>
        <v>0</v>
      </c>
      <c r="BD55" s="318">
        <f t="shared" ref="BD55" si="97">IF($D$5&gt;$C$5,($D$5-$C$5)*BB417,0)</f>
        <v>0</v>
      </c>
      <c r="BE55" s="318">
        <f t="shared" ref="BE55" si="98">IF($D$5&gt;$C$5,($D$5-$C$5)*BC417,0)</f>
        <v>0</v>
      </c>
      <c r="BF55" s="318">
        <f t="shared" ref="BF55" si="99">IF($D$5&gt;$C$5,($D$5-$C$5)*BD417,0)</f>
        <v>0</v>
      </c>
      <c r="BG55" s="318">
        <f t="shared" ref="BG55" si="100">IF($D$5&gt;$C$5,($D$5-$C$5)*BE417,0)</f>
        <v>0</v>
      </c>
      <c r="BH55" s="318">
        <f t="shared" ref="BH55" si="101">IF($D$5&gt;$C$5,($D$5-$C$5)*BF417,0)</f>
        <v>0</v>
      </c>
      <c r="BI55" s="318">
        <f t="shared" ref="BI55" si="102">IF($D$5&gt;$C$5,($D$5-$C$5)*BG417,0)</f>
        <v>0</v>
      </c>
      <c r="BJ55" s="466"/>
    </row>
    <row r="56" spans="1:62" s="318" customFormat="1" hidden="1" outlineLevel="1">
      <c r="A56" s="318" t="str">
        <f>$A$412</f>
        <v>Leads</v>
      </c>
      <c r="E56" s="318">
        <f>IF($E$5&gt;$D$5,($E$5-$D$5)*B412,0)</f>
        <v>16.8</v>
      </c>
      <c r="F56" s="318">
        <f t="shared" ref="F56:BI56" si="103">IF($E$5&gt;$D$5,($E$5-$D$5)*C412,0)</f>
        <v>17.452069439999999</v>
      </c>
      <c r="G56" s="318">
        <f t="shared" si="103"/>
        <v>18.126546852372542</v>
      </c>
      <c r="H56" s="318">
        <f t="shared" si="103"/>
        <v>18.824131825372511</v>
      </c>
      <c r="I56" s="318">
        <f t="shared" si="103"/>
        <v>19.545549777616959</v>
      </c>
      <c r="J56" s="318">
        <f t="shared" si="103"/>
        <v>20.291553428297284</v>
      </c>
      <c r="K56" s="318">
        <f t="shared" si="103"/>
        <v>21.062924352684327</v>
      </c>
      <c r="L56" s="318">
        <f t="shared" si="103"/>
        <v>21.860474625830072</v>
      </c>
      <c r="M56" s="446">
        <f t="shared" si="103"/>
        <v>22.685048557359572</v>
      </c>
      <c r="N56" s="447">
        <f t="shared" si="103"/>
        <v>23.537524520234431</v>
      </c>
      <c r="O56" s="318">
        <f t="shared" si="103"/>
        <v>24.418816876356132</v>
      </c>
      <c r="P56" s="318">
        <f t="shared" si="103"/>
        <v>25.329878001863442</v>
      </c>
      <c r="Q56" s="318">
        <f t="shared" si="103"/>
        <v>26.270318890703393</v>
      </c>
      <c r="R56" s="318">
        <f t="shared" si="103"/>
        <v>27.241066674987813</v>
      </c>
      <c r="S56" s="318">
        <f t="shared" si="103"/>
        <v>28.243093816402137</v>
      </c>
      <c r="T56" s="318">
        <f t="shared" si="103"/>
        <v>29.277421108623365</v>
      </c>
      <c r="U56" s="318">
        <f t="shared" si="103"/>
        <v>30.345120809562076</v>
      </c>
      <c r="V56" s="318">
        <f t="shared" si="103"/>
        <v>31.447319903340443</v>
      </c>
      <c r="W56" s="318">
        <f t="shared" si="103"/>
        <v>32.585203491728514</v>
      </c>
      <c r="X56" s="318">
        <f t="shared" si="103"/>
        <v>33.760018314594603</v>
      </c>
      <c r="Y56" s="446">
        <f t="shared" si="103"/>
        <v>34.973076398785253</v>
      </c>
      <c r="Z56" s="447">
        <f t="shared" si="103"/>
        <v>36.225758834739565</v>
      </c>
      <c r="AA56" s="318">
        <f t="shared" si="103"/>
        <v>37.519519680063723</v>
      </c>
      <c r="AB56" s="318">
        <f t="shared" si="103"/>
        <v>38.855889989248283</v>
      </c>
      <c r="AC56" s="318">
        <f t="shared" si="103"/>
        <v>40.234697777381477</v>
      </c>
      <c r="AD56" s="318">
        <f t="shared" si="103"/>
        <v>41.657556615435524</v>
      </c>
      <c r="AE56" s="318">
        <f t="shared" si="103"/>
        <v>43.12617747643543</v>
      </c>
      <c r="AF56" s="318">
        <f t="shared" si="103"/>
        <v>44.642373962404697</v>
      </c>
      <c r="AG56" s="318">
        <f t="shared" si="103"/>
        <v>46.208067614055565</v>
      </c>
      <c r="AH56" s="318">
        <f t="shared" si="103"/>
        <v>47.825293296796232</v>
      </c>
      <c r="AI56" s="318">
        <f t="shared" si="103"/>
        <v>49.496204657154422</v>
      </c>
      <c r="AJ56" s="318">
        <f t="shared" si="103"/>
        <v>51.223079644355529</v>
      </c>
      <c r="AK56" s="446">
        <f t="shared" si="103"/>
        <v>53.008326092545325</v>
      </c>
      <c r="AL56" s="447">
        <f t="shared" si="103"/>
        <v>54.854487360007212</v>
      </c>
      <c r="AM56" s="318">
        <f t="shared" si="103"/>
        <v>56.764248022689848</v>
      </c>
      <c r="AN56" s="318">
        <f t="shared" si="103"/>
        <v>58.74043962042748</v>
      </c>
      <c r="AO56" s="318">
        <f t="shared" si="103"/>
        <v>60.786046455396232</v>
      </c>
      <c r="AP56" s="318">
        <f t="shared" si="103"/>
        <v>62.904211443600047</v>
      </c>
      <c r="AQ56" s="318">
        <f t="shared" si="103"/>
        <v>65.098242021509307</v>
      </c>
      <c r="AR56" s="318">
        <f t="shared" si="103"/>
        <v>67.371616111379382</v>
      </c>
      <c r="AS56" s="318">
        <f t="shared" si="103"/>
        <v>69.727988150242055</v>
      </c>
      <c r="AT56" s="318">
        <f t="shared" si="103"/>
        <v>72.171195189083832</v>
      </c>
      <c r="AU56" s="318">
        <f t="shared" si="103"/>
        <v>74.705263070289703</v>
      </c>
      <c r="AV56" s="318">
        <f t="shared" si="103"/>
        <v>77.334412693029464</v>
      </c>
      <c r="AW56" s="446">
        <f t="shared" si="103"/>
        <v>80.063066377884965</v>
      </c>
      <c r="AX56" s="447">
        <f t="shared" si="103"/>
        <v>82.895854343651024</v>
      </c>
      <c r="AY56" s="318">
        <f t="shared" si="103"/>
        <v>85.837621310878035</v>
      </c>
      <c r="AZ56" s="318">
        <f t="shared" si="103"/>
        <v>88.893433248351826</v>
      </c>
      <c r="BA56" s="318">
        <f t="shared" si="103"/>
        <v>92.068584280314496</v>
      </c>
      <c r="BB56" s="318">
        <f t="shared" si="103"/>
        <v>95.368603773809525</v>
      </c>
      <c r="BC56" s="318">
        <f t="shared" si="103"/>
        <v>98.799263627076627</v>
      </c>
      <c r="BD56" s="318">
        <f t="shared" si="103"/>
        <v>102.36658578141694</v>
      </c>
      <c r="BE56" s="318">
        <f t="shared" si="103"/>
        <v>106.076849980391</v>
      </c>
      <c r="BF56" s="318">
        <f t="shared" si="103"/>
        <v>109.93660180159178</v>
      </c>
      <c r="BG56" s="318">
        <f t="shared" si="103"/>
        <v>113.95266098754924</v>
      </c>
      <c r="BH56" s="318">
        <f t="shared" si="103"/>
        <v>118.13213010356296</v>
      </c>
      <c r="BI56" s="318">
        <f t="shared" si="103"/>
        <v>122.48240355142627</v>
      </c>
      <c r="BJ56" s="466"/>
    </row>
    <row r="57" spans="1:62" s="318" customFormat="1" hidden="1" outlineLevel="1">
      <c r="A57" s="318" t="str">
        <f>$A$413</f>
        <v>Audits</v>
      </c>
      <c r="E57" s="318">
        <f t="shared" ref="E57:BI57" si="104">IF($E$5&gt;$D$5,($E$5-$D$5)*B413,0)</f>
        <v>8.3999999999999986</v>
      </c>
      <c r="F57" s="318">
        <f t="shared" si="104"/>
        <v>8.7653373600000002</v>
      </c>
      <c r="G57" s="318">
        <f t="shared" si="104"/>
        <v>9.1487245778995128</v>
      </c>
      <c r="H57" s="318">
        <f t="shared" si="104"/>
        <v>9.5510763759072219</v>
      </c>
      <c r="I57" s="318">
        <f t="shared" si="104"/>
        <v>9.973348420604033</v>
      </c>
      <c r="J57" s="318">
        <f t="shared" si="104"/>
        <v>10.416538733488844</v>
      </c>
      <c r="K57" s="318">
        <f t="shared" si="104"/>
        <v>10.881689137728666</v>
      </c>
      <c r="L57" s="318">
        <f t="shared" si="104"/>
        <v>11.36988674274853</v>
      </c>
      <c r="M57" s="446">
        <f t="shared" si="104"/>
        <v>11.882265468463395</v>
      </c>
      <c r="N57" s="447">
        <f t="shared" si="104"/>
        <v>12.420007611130746</v>
      </c>
      <c r="O57" s="318">
        <f t="shared" si="104"/>
        <v>12.984345452988684</v>
      </c>
      <c r="P57" s="318">
        <f t="shared" si="104"/>
        <v>13.576562918039846</v>
      </c>
      <c r="Q57" s="318">
        <f t="shared" si="104"/>
        <v>14.199058832645207</v>
      </c>
      <c r="R57" s="318">
        <f t="shared" si="104"/>
        <v>14.853315048664991</v>
      </c>
      <c r="S57" s="318">
        <f t="shared" si="104"/>
        <v>15.540870585630145</v>
      </c>
      <c r="T57" s="318">
        <f t="shared" si="104"/>
        <v>16.263323075677583</v>
      </c>
      <c r="U57" s="318">
        <f t="shared" si="104"/>
        <v>17.02233025205566</v>
      </c>
      <c r="V57" s="318">
        <f t="shared" si="104"/>
        <v>17.819611486920891</v>
      </c>
      <c r="W57" s="318">
        <f t="shared" si="104"/>
        <v>18.656949384588415</v>
      </c>
      <c r="X57" s="318">
        <f t="shared" si="104"/>
        <v>19.536191436837743</v>
      </c>
      <c r="Y57" s="446">
        <f t="shared" si="104"/>
        <v>20.459251747310606</v>
      </c>
      <c r="Z57" s="447">
        <f t="shared" si="104"/>
        <v>21.428112832466049</v>
      </c>
      <c r="AA57" s="318">
        <f t="shared" si="104"/>
        <v>22.444827506978278</v>
      </c>
      <c r="AB57" s="318">
        <f t="shared" si="104"/>
        <v>23.511520861872306</v>
      </c>
      <c r="AC57" s="318">
        <f t="shared" si="104"/>
        <v>24.631797625406634</v>
      </c>
      <c r="AD57" s="318">
        <f t="shared" si="104"/>
        <v>25.808008934760274</v>
      </c>
      <c r="AE57" s="318">
        <f t="shared" si="104"/>
        <v>27.04257942000136</v>
      </c>
      <c r="AF57" s="318">
        <f t="shared" si="104"/>
        <v>28.338009032153412</v>
      </c>
      <c r="AG57" s="318">
        <f t="shared" si="104"/>
        <v>29.696875035303389</v>
      </c>
      <c r="AH57" s="318">
        <f t="shared" si="104"/>
        <v>31.121834178496449</v>
      </c>
      <c r="AI57" s="318">
        <f t="shared" si="104"/>
        <v>32.61562506333177</v>
      </c>
      <c r="AJ57" s="318">
        <f t="shared" si="104"/>
        <v>34.18107072326805</v>
      </c>
      <c r="AK57" s="446">
        <f t="shared" si="104"/>
        <v>35.821081430667022</v>
      </c>
      <c r="AL57" s="447">
        <f t="shared" si="104"/>
        <v>37.538657747549962</v>
      </c>
      <c r="AM57" s="318">
        <f t="shared" si="104"/>
        <v>39.336893835916527</v>
      </c>
      <c r="AN57" s="318">
        <f t="shared" si="104"/>
        <v>41.218981043281936</v>
      </c>
      <c r="AO57" s="318">
        <f t="shared" si="104"/>
        <v>43.188211778829334</v>
      </c>
      <c r="AP57" s="318">
        <f t="shared" si="104"/>
        <v>45.247983695255826</v>
      </c>
      <c r="AQ57" s="318">
        <f t="shared" si="104"/>
        <v>47.401804191016254</v>
      </c>
      <c r="AR57" s="318">
        <f t="shared" si="104"/>
        <v>49.653295247247357</v>
      </c>
      <c r="AS57" s="318">
        <f t="shared" si="104"/>
        <v>52.006198613190591</v>
      </c>
      <c r="AT57" s="318">
        <f t="shared" si="104"/>
        <v>54.46438135343476</v>
      </c>
      <c r="AU57" s="318">
        <f t="shared" si="104"/>
        <v>57.031841769775831</v>
      </c>
      <c r="AV57" s="318">
        <f t="shared" si="104"/>
        <v>59.712715709951709</v>
      </c>
      <c r="AW57" s="446">
        <f t="shared" si="104"/>
        <v>62.511283274961549</v>
      </c>
      <c r="AX57" s="447">
        <f t="shared" si="104"/>
        <v>65.431975936133313</v>
      </c>
      <c r="AY57" s="318">
        <f t="shared" si="104"/>
        <v>68.479384072568791</v>
      </c>
      <c r="AZ57" s="318">
        <f t="shared" si="104"/>
        <v>71.658264939082386</v>
      </c>
      <c r="BA57" s="318">
        <f t="shared" si="104"/>
        <v>74.973551074268173</v>
      </c>
      <c r="BB57" s="318">
        <f t="shared" si="104"/>
        <v>78.430359157889427</v>
      </c>
      <c r="BC57" s="318">
        <f t="shared" si="104"/>
        <v>82.033999326395161</v>
      </c>
      <c r="BD57" s="318">
        <f t="shared" si="104"/>
        <v>85.789984955038676</v>
      </c>
      <c r="BE57" s="318">
        <f t="shared" si="104"/>
        <v>89.704042914813002</v>
      </c>
      <c r="BF57" s="318">
        <f t="shared" si="104"/>
        <v>93.782124312235752</v>
      </c>
      <c r="BG57" s="318">
        <f t="shared" si="104"/>
        <v>98.030415719919091</v>
      </c>
      <c r="BH57" s="318">
        <f t="shared" si="104"/>
        <v>102.45535090585672</v>
      </c>
      <c r="BI57" s="318">
        <f t="shared" si="104"/>
        <v>107.06362306945627</v>
      </c>
      <c r="BJ57" s="466"/>
    </row>
    <row r="58" spans="1:62" s="318" customFormat="1" hidden="1" outlineLevel="1">
      <c r="A58" s="318" t="str">
        <f>$A$414</f>
        <v>Retrofit</v>
      </c>
      <c r="E58" s="318">
        <f t="shared" ref="E58:BI58" si="105">IF($E$5&gt;$D$5,($E$5-$D$5)*B414,0)</f>
        <v>3.9119999999999999</v>
      </c>
      <c r="F58" s="318">
        <f t="shared" si="105"/>
        <v>4.1096547120719995</v>
      </c>
      <c r="G58" s="318">
        <f t="shared" si="105"/>
        <v>4.3186208240895736</v>
      </c>
      <c r="H58" s="318">
        <f t="shared" si="105"/>
        <v>4.5395762776790827</v>
      </c>
      <c r="I58" s="318">
        <f t="shared" si="105"/>
        <v>4.7732368962748755</v>
      </c>
      <c r="J58" s="318">
        <f t="shared" si="105"/>
        <v>5.0203581795522361</v>
      </c>
      <c r="K58" s="318">
        <f t="shared" si="105"/>
        <v>5.2817371667345867</v>
      </c>
      <c r="L58" s="318">
        <f t="shared" si="105"/>
        <v>5.5582143713568453</v>
      </c>
      <c r="M58" s="446">
        <f t="shared" si="105"/>
        <v>5.8506757902346944</v>
      </c>
      <c r="N58" s="447">
        <f t="shared" si="105"/>
        <v>6.1600549895711723</v>
      </c>
      <c r="O58" s="318">
        <f t="shared" si="105"/>
        <v>6.4873352713280941</v>
      </c>
      <c r="P58" s="318">
        <f t="shared" si="105"/>
        <v>6.8335519232012336</v>
      </c>
      <c r="Q58" s="318">
        <f t="shared" si="105"/>
        <v>7.2004766991316655</v>
      </c>
      <c r="R58" s="318">
        <f t="shared" si="105"/>
        <v>7.5893314727662755</v>
      </c>
      <c r="S58" s="318">
        <f t="shared" si="105"/>
        <v>8.0013998352828146</v>
      </c>
      <c r="T58" s="318">
        <f t="shared" si="105"/>
        <v>8.4380294912715126</v>
      </c>
      <c r="U58" s="318">
        <f t="shared" si="105"/>
        <v>8.9006347335166005</v>
      </c>
      <c r="V58" s="318">
        <f t="shared" si="105"/>
        <v>9.3906990018748484</v>
      </c>
      <c r="W58" s="318">
        <f t="shared" si="105"/>
        <v>9.9097775319684196</v>
      </c>
      <c r="X58" s="318">
        <f t="shared" si="105"/>
        <v>10.459500099955553</v>
      </c>
      <c r="Y58" s="446">
        <f t="shared" si="105"/>
        <v>11.041573870214084</v>
      </c>
      <c r="Z58" s="447">
        <f t="shared" si="105"/>
        <v>11.657786353368568</v>
      </c>
      <c r="AA58" s="318">
        <f t="shared" si="105"/>
        <v>12.310008482711213</v>
      </c>
      <c r="AB58" s="318">
        <f t="shared" si="105"/>
        <v>13.000197817708441</v>
      </c>
      <c r="AC58" s="318">
        <f t="shared" si="105"/>
        <v>13.731402037592787</v>
      </c>
      <c r="AD58" s="318">
        <f t="shared" si="105"/>
        <v>14.505841672366003</v>
      </c>
      <c r="AE58" s="318">
        <f t="shared" si="105"/>
        <v>15.325832732217512</v>
      </c>
      <c r="AF58" s="318">
        <f t="shared" si="105"/>
        <v>16.193789951604209</v>
      </c>
      <c r="AG58" s="318">
        <f t="shared" si="105"/>
        <v>17.112230205721787</v>
      </c>
      <c r="AH58" s="318">
        <f t="shared" si="105"/>
        <v>18.083776116587867</v>
      </c>
      <c r="AI58" s="318">
        <f t="shared" si="105"/>
        <v>19.11115986692009</v>
      </c>
      <c r="AJ58" s="318">
        <f t="shared" si="105"/>
        <v>20.197227240931191</v>
      </c>
      <c r="AK58" s="446">
        <f t="shared" si="105"/>
        <v>21.344941912073789</v>
      </c>
      <c r="AL58" s="447">
        <f t="shared" si="105"/>
        <v>22.557389998647388</v>
      </c>
      <c r="AM58" s="318">
        <f t="shared" si="105"/>
        <v>23.837784909024595</v>
      </c>
      <c r="AN58" s="318">
        <f t="shared" si="105"/>
        <v>25.189472499061885</v>
      </c>
      <c r="AO58" s="318">
        <f t="shared" si="105"/>
        <v>26.615936565029259</v>
      </c>
      <c r="AP58" s="318">
        <f t="shared" si="105"/>
        <v>28.120804696123095</v>
      </c>
      <c r="AQ58" s="318">
        <f t="shared" si="105"/>
        <v>29.707854511315702</v>
      </c>
      <c r="AR58" s="318">
        <f t="shared" si="105"/>
        <v>31.381020305945938</v>
      </c>
      <c r="AS58" s="318">
        <f t="shared" si="105"/>
        <v>33.144400134067148</v>
      </c>
      <c r="AT58" s="318">
        <f t="shared" si="105"/>
        <v>35.002263353145771</v>
      </c>
      <c r="AU58" s="318">
        <f t="shared" si="105"/>
        <v>36.959058658247748</v>
      </c>
      <c r="AV58" s="318">
        <f t="shared" si="105"/>
        <v>39.019422633366112</v>
      </c>
      <c r="AW58" s="446">
        <f t="shared" si="105"/>
        <v>41.188188848034841</v>
      </c>
      <c r="AX58" s="447">
        <f t="shared" si="105"/>
        <v>43.470397527848981</v>
      </c>
      <c r="AY58" s="318">
        <f t="shared" si="105"/>
        <v>45.871305827974162</v>
      </c>
      <c r="AZ58" s="318">
        <f t="shared" si="105"/>
        <v>48.396398739188498</v>
      </c>
      <c r="BA58" s="318">
        <f t="shared" si="105"/>
        <v>51.051400656464068</v>
      </c>
      <c r="BB58" s="318">
        <f t="shared" si="105"/>
        <v>53.842287640573048</v>
      </c>
      <c r="BC58" s="318">
        <f t="shared" si="105"/>
        <v>56.77530040370398</v>
      </c>
      <c r="BD58" s="318">
        <f t="shared" si="105"/>
        <v>59.856958050607808</v>
      </c>
      <c r="BE58" s="318">
        <f t="shared" si="105"/>
        <v>63.094072607370443</v>
      </c>
      <c r="BF58" s="318">
        <f t="shared" si="105"/>
        <v>66.493764370541484</v>
      </c>
      <c r="BG58" s="318">
        <f t="shared" si="105"/>
        <v>70.063478110047072</v>
      </c>
      <c r="BH58" s="318">
        <f t="shared" si="105"/>
        <v>73.811000160091083</v>
      </c>
      <c r="BI58" s="318">
        <f t="shared" si="105"/>
        <v>77.74447643311548</v>
      </c>
      <c r="BJ58" s="466"/>
    </row>
    <row r="59" spans="1:62" s="318" customFormat="1" hidden="1" outlineLevel="1">
      <c r="A59" s="318" t="str">
        <f>$A$415</f>
        <v>Revenue</v>
      </c>
      <c r="E59" s="318">
        <f t="shared" ref="E59:BI59" si="106">IF($E$5&gt;$D$5,($E$5-$D$5)*B415,0)</f>
        <v>24556.799999999996</v>
      </c>
      <c r="F59" s="318">
        <f t="shared" si="106"/>
        <v>26604.154060286397</v>
      </c>
      <c r="G59" s="318">
        <f t="shared" si="106"/>
        <v>28803.706324066137</v>
      </c>
      <c r="H59" s="318">
        <f t="shared" si="106"/>
        <v>32074.610769461899</v>
      </c>
      <c r="I59" s="318">
        <f t="shared" si="106"/>
        <v>34659.805554046674</v>
      </c>
      <c r="J59" s="318">
        <f t="shared" si="106"/>
        <v>37436.050739298822</v>
      </c>
      <c r="K59" s="318">
        <f t="shared" si="106"/>
        <v>39889.118149910122</v>
      </c>
      <c r="L59" s="318">
        <f t="shared" si="106"/>
        <v>42506.797490973484</v>
      </c>
      <c r="M59" s="446">
        <f t="shared" si="106"/>
        <v>45300.229966155479</v>
      </c>
      <c r="N59" s="447">
        <f t="shared" si="106"/>
        <v>47665.265077812721</v>
      </c>
      <c r="O59" s="318">
        <f t="shared" si="106"/>
        <v>50165.061553907159</v>
      </c>
      <c r="P59" s="318">
        <f t="shared" si="106"/>
        <v>52807.344498550912</v>
      </c>
      <c r="Q59" s="318">
        <f t="shared" si="106"/>
        <v>55074.182097671677</v>
      </c>
      <c r="R59" s="318">
        <f t="shared" si="106"/>
        <v>58021.287531620168</v>
      </c>
      <c r="S59" s="318">
        <f t="shared" si="106"/>
        <v>61142.477139189468</v>
      </c>
      <c r="T59" s="318">
        <f t="shared" si="106"/>
        <v>64447.808873877875</v>
      </c>
      <c r="U59" s="318">
        <f t="shared" si="106"/>
        <v>67947.838954450504</v>
      </c>
      <c r="V59" s="318">
        <f t="shared" si="106"/>
        <v>71653.641199195234</v>
      </c>
      <c r="W59" s="318">
        <f t="shared" si="106"/>
        <v>75576.827042292309</v>
      </c>
      <c r="X59" s="318">
        <f t="shared" si="106"/>
        <v>79729.5662787732</v>
      </c>
      <c r="Y59" s="446">
        <f t="shared" si="106"/>
        <v>84124.608588769843</v>
      </c>
      <c r="Z59" s="447">
        <f t="shared" si="106"/>
        <v>88775.305896165723</v>
      </c>
      <c r="AA59" s="318">
        <f t="shared" si="106"/>
        <v>93695.635621349924</v>
      </c>
      <c r="AB59" s="318">
        <f t="shared" si="106"/>
        <v>98900.224892534941</v>
      </c>
      <c r="AC59" s="318">
        <f t="shared" si="106"/>
        <v>104411.59186578305</v>
      </c>
      <c r="AD59" s="318">
        <f t="shared" si="106"/>
        <v>110246.320415614</v>
      </c>
      <c r="AE59" s="318">
        <f t="shared" si="106"/>
        <v>116421.71213448806</v>
      </c>
      <c r="AF59" s="318">
        <f t="shared" si="106"/>
        <v>122955.81099167604</v>
      </c>
      <c r="AG59" s="318">
        <f t="shared" si="106"/>
        <v>129867.42928205636</v>
      </c>
      <c r="AH59" s="318">
        <f t="shared" si="106"/>
        <v>137176.17499192347</v>
      </c>
      <c r="AI59" s="318">
        <f t="shared" si="106"/>
        <v>144902.48071610936</v>
      </c>
      <c r="AJ59" s="318">
        <f t="shared" si="106"/>
        <v>153067.63426777563</v>
      </c>
      <c r="AK59" s="446">
        <f t="shared" si="106"/>
        <v>161693.81112909518</v>
      </c>
      <c r="AL59" s="447">
        <f t="shared" si="106"/>
        <v>170804.10889768892</v>
      </c>
      <c r="AM59" s="318">
        <f t="shared" si="106"/>
        <v>180422.58389008485</v>
      </c>
      <c r="AN59" s="318">
        <f t="shared" si="106"/>
        <v>190574.29006960971</v>
      </c>
      <c r="AO59" s="318">
        <f t="shared" si="106"/>
        <v>201285.32047199373</v>
      </c>
      <c r="AP59" s="318">
        <f t="shared" si="106"/>
        <v>212582.85130755673</v>
      </c>
      <c r="AQ59" s="318">
        <f t="shared" si="106"/>
        <v>224495.1889241458</v>
      </c>
      <c r="AR59" s="318">
        <f t="shared" si="106"/>
        <v>237051.81982001895</v>
      </c>
      <c r="AS59" s="318">
        <f t="shared" si="106"/>
        <v>250283.4639006166</v>
      </c>
      <c r="AT59" s="318">
        <f t="shared" si="106"/>
        <v>264222.13117766031</v>
      </c>
      <c r="AU59" s="318">
        <f t="shared" si="106"/>
        <v>278901.18211327377</v>
      </c>
      <c r="AV59" s="318">
        <f t="shared" si="106"/>
        <v>294355.39181588171</v>
      </c>
      <c r="AW59" s="446">
        <f t="shared" si="106"/>
        <v>310621.01829852309</v>
      </c>
      <c r="AX59" s="447">
        <f t="shared" si="106"/>
        <v>327735.87501397647</v>
      </c>
      <c r="AY59" s="318">
        <f t="shared" si="106"/>
        <v>345739.40788476943</v>
      </c>
      <c r="AZ59" s="318">
        <f t="shared" si="106"/>
        <v>364672.77704979799</v>
      </c>
      <c r="BA59" s="318">
        <f t="shared" si="106"/>
        <v>384578.94355296454</v>
      </c>
      <c r="BB59" s="318">
        <f t="shared" si="106"/>
        <v>405502.76120302681</v>
      </c>
      <c r="BC59" s="318">
        <f t="shared" si="106"/>
        <v>427491.07383780065</v>
      </c>
      <c r="BD59" s="318">
        <f t="shared" si="106"/>
        <v>450592.81823005178</v>
      </c>
      <c r="BE59" s="318">
        <f t="shared" si="106"/>
        <v>474859.13287692569</v>
      </c>
      <c r="BF59" s="318">
        <f t="shared" si="106"/>
        <v>500343.47291967651</v>
      </c>
      <c r="BG59" s="318">
        <f t="shared" si="106"/>
        <v>527101.73144586233</v>
      </c>
      <c r="BH59" s="318">
        <f t="shared" si="106"/>
        <v>555192.36743213329</v>
      </c>
      <c r="BI59" s="318">
        <f t="shared" si="106"/>
        <v>584676.54059238208</v>
      </c>
      <c r="BJ59" s="466"/>
    </row>
    <row r="60" spans="1:62" s="318" customFormat="1" hidden="1" outlineLevel="1">
      <c r="A60" s="318" t="str">
        <f>$A$416</f>
        <v>Net Income</v>
      </c>
      <c r="E60" s="318">
        <f t="shared" ref="E60:BI60" si="107">IF($E$5&gt;$D$5,($E$5-$D$5)*B416,0)</f>
        <v>-32144.48932666667</v>
      </c>
      <c r="F60" s="318">
        <f t="shared" si="107"/>
        <v>-13424.714147734438</v>
      </c>
      <c r="G60" s="318">
        <f t="shared" si="107"/>
        <v>-12706.285463233391</v>
      </c>
      <c r="H60" s="318">
        <f t="shared" si="107"/>
        <v>-17350.457973560238</v>
      </c>
      <c r="I60" s="318">
        <f t="shared" si="107"/>
        <v>-14775.815641980204</v>
      </c>
      <c r="J60" s="318">
        <f t="shared" si="107"/>
        <v>-13821.416446554125</v>
      </c>
      <c r="K60" s="318">
        <f t="shared" si="107"/>
        <v>-12965.261164335516</v>
      </c>
      <c r="L60" s="318">
        <f t="shared" si="107"/>
        <v>-11581.351741065733</v>
      </c>
      <c r="M60" s="446">
        <f t="shared" si="107"/>
        <v>-10541.616599911587</v>
      </c>
      <c r="N60" s="447">
        <f t="shared" si="107"/>
        <v>-9642.7378958450972</v>
      </c>
      <c r="O60" s="318">
        <f t="shared" si="107"/>
        <v>-8678.5732251564586</v>
      </c>
      <c r="P60" s="318">
        <f t="shared" si="107"/>
        <v>-7644.7623843340698</v>
      </c>
      <c r="Q60" s="318">
        <f t="shared" si="107"/>
        <v>-9178.4224449414214</v>
      </c>
      <c r="R60" s="318">
        <f t="shared" si="107"/>
        <v>-6751.4438460561032</v>
      </c>
      <c r="S60" s="318">
        <f t="shared" si="107"/>
        <v>-5431.0593196724367</v>
      </c>
      <c r="T60" s="318">
        <f t="shared" si="107"/>
        <v>-4177.020909054816</v>
      </c>
      <c r="U60" s="318">
        <f t="shared" si="107"/>
        <v>-3075.7038419752025</v>
      </c>
      <c r="V60" s="318">
        <f t="shared" si="107"/>
        <v>-1787.6070906106906</v>
      </c>
      <c r="W60" s="318">
        <f t="shared" si="107"/>
        <v>-12711.61754934939</v>
      </c>
      <c r="X60" s="318">
        <f t="shared" si="107"/>
        <v>-3714.4879935808021</v>
      </c>
      <c r="Y60" s="446">
        <f t="shared" si="107"/>
        <v>-20374.629918080434</v>
      </c>
      <c r="Z60" s="447">
        <f t="shared" si="107"/>
        <v>-17524.155870468625</v>
      </c>
      <c r="AA60" s="318">
        <f t="shared" si="107"/>
        <v>-15544.851616508771</v>
      </c>
      <c r="AB60" s="318">
        <f t="shared" si="107"/>
        <v>-24630.338252342997</v>
      </c>
      <c r="AC60" s="318">
        <f t="shared" si="107"/>
        <v>-21961.530511047727</v>
      </c>
      <c r="AD60" s="318">
        <f t="shared" si="107"/>
        <v>-28705.576871186182</v>
      </c>
      <c r="AE60" s="318">
        <f t="shared" si="107"/>
        <v>-24108.402657277467</v>
      </c>
      <c r="AF60" s="318">
        <f t="shared" si="107"/>
        <v>-23734.873029889975</v>
      </c>
      <c r="AG60" s="318">
        <f t="shared" si="107"/>
        <v>-20414.153783306814</v>
      </c>
      <c r="AH60" s="318">
        <f t="shared" si="107"/>
        <v>-16864.856597079073</v>
      </c>
      <c r="AI60" s="318">
        <f t="shared" si="107"/>
        <v>-25386.300510585024</v>
      </c>
      <c r="AJ60" s="318">
        <f t="shared" si="107"/>
        <v>-15878.755075861911</v>
      </c>
      <c r="AK60" s="446">
        <f t="shared" si="107"/>
        <v>-16595.990442137889</v>
      </c>
      <c r="AL60" s="447">
        <f t="shared" si="107"/>
        <v>-12329.261095042733</v>
      </c>
      <c r="AM60" s="318">
        <f t="shared" si="107"/>
        <v>-7459.0659785457392</v>
      </c>
      <c r="AN60" s="318">
        <f t="shared" si="107"/>
        <v>-22583.666473400983</v>
      </c>
      <c r="AO60" s="318">
        <f t="shared" si="107"/>
        <v>-8465.8608876321669</v>
      </c>
      <c r="AP60" s="318">
        <f t="shared" si="107"/>
        <v>-13702.949262108872</v>
      </c>
      <c r="AQ60" s="318">
        <f t="shared" si="107"/>
        <v>-7455.1213275547925</v>
      </c>
      <c r="AR60" s="318">
        <f t="shared" si="107"/>
        <v>-3557.5643418118707</v>
      </c>
      <c r="AS60" s="318">
        <f t="shared" si="107"/>
        <v>-9052.0056341535819</v>
      </c>
      <c r="AT60" s="318">
        <f t="shared" si="107"/>
        <v>5890.5332835735171</v>
      </c>
      <c r="AU60" s="318">
        <f t="shared" si="107"/>
        <v>11039.768767781803</v>
      </c>
      <c r="AV60" s="318">
        <f t="shared" si="107"/>
        <v>5156.1905514251266</v>
      </c>
      <c r="AW60" s="446">
        <f t="shared" si="107"/>
        <v>23171.100016319091</v>
      </c>
      <c r="AX60" s="447">
        <f t="shared" si="107"/>
        <v>21069.984694713188</v>
      </c>
      <c r="AY60" s="318">
        <f t="shared" si="107"/>
        <v>23729.229115913389</v>
      </c>
      <c r="AZ60" s="318">
        <f t="shared" si="107"/>
        <v>21802.828728539433</v>
      </c>
      <c r="BA60" s="318">
        <f t="shared" si="107"/>
        <v>36361.006812362844</v>
      </c>
      <c r="BB60" s="318">
        <f t="shared" si="107"/>
        <v>36659.327666880985</v>
      </c>
      <c r="BC60" s="318">
        <f t="shared" si="107"/>
        <v>53377.36828602443</v>
      </c>
      <c r="BD60" s="318">
        <f t="shared" si="107"/>
        <v>63485.741183085513</v>
      </c>
      <c r="BE60" s="318">
        <f t="shared" si="107"/>
        <v>55472.04987108786</v>
      </c>
      <c r="BF60" s="318">
        <f t="shared" si="107"/>
        <v>71476.409684981452</v>
      </c>
      <c r="BG60" s="318">
        <f t="shared" si="107"/>
        <v>64482.935243480431</v>
      </c>
      <c r="BH60" s="318">
        <f t="shared" si="107"/>
        <v>84807.841427158302</v>
      </c>
      <c r="BI60" s="318">
        <f t="shared" si="107"/>
        <v>87184.426996109105</v>
      </c>
      <c r="BJ60" s="466"/>
    </row>
    <row r="61" spans="1:62" s="318" customFormat="1" hidden="1" outlineLevel="1">
      <c r="A61" s="318" t="s">
        <v>305</v>
      </c>
      <c r="E61" s="318">
        <f t="shared" ref="E61" si="108">IF($E$5&gt;$D$5,($E$5-$D$5)*B417,0)</f>
        <v>1850</v>
      </c>
      <c r="F61" s="318">
        <f t="shared" ref="F61" si="109">IF($E$5&gt;$D$5,($E$5-$D$5)*C417,0)</f>
        <v>1938.43</v>
      </c>
      <c r="G61" s="318">
        <f t="shared" ref="G61" si="110">IF($E$5&gt;$D$5,($E$5-$D$5)*D417,0)</f>
        <v>2032.6912236800003</v>
      </c>
      <c r="H61" s="318">
        <f t="shared" ref="H61" si="111">IF($E$5&gt;$D$5,($E$5-$D$5)*E417,0)</f>
        <v>2133.1475548169119</v>
      </c>
      <c r="I61" s="318">
        <f t="shared" ref="I61" si="112">IF($E$5&gt;$D$5,($E$5-$D$5)*F417,0)</f>
        <v>2240.1798892139232</v>
      </c>
      <c r="J61" s="318">
        <f t="shared" ref="J61" si="113">IF($E$5&gt;$D$5,($E$5-$D$5)*G417,0)</f>
        <v>2354.1866059397303</v>
      </c>
      <c r="K61" s="318">
        <f t="shared" ref="K61" si="114">IF($E$5&gt;$D$5,($E$5-$D$5)*H417,0)</f>
        <v>2475.5840413002525</v>
      </c>
      <c r="L61" s="318">
        <f t="shared" ref="L61" si="115">IF($E$5&gt;$D$5,($E$5-$D$5)*I417,0)</f>
        <v>2604.8069658059794</v>
      </c>
      <c r="M61" s="446">
        <f t="shared" ref="M61" si="116">IF($E$5&gt;$D$5,($E$5-$D$5)*J417,0)</f>
        <v>2742.3090644841318</v>
      </c>
      <c r="N61" s="447">
        <f t="shared" ref="N61" si="117">IF($E$5&gt;$D$5,($E$5-$D$5)*K417,0)</f>
        <v>2888.5634209762793</v>
      </c>
      <c r="O61" s="318">
        <f t="shared" ref="O61" si="118">IF($E$5&gt;$D$5,($E$5-$D$5)*L417,0)</f>
        <v>3044.0630059586238</v>
      </c>
      <c r="P61" s="318">
        <f t="shared" ref="P61" si="119">IF($E$5&gt;$D$5,($E$5-$D$5)*M417,0)</f>
        <v>3209.3211705238323</v>
      </c>
      <c r="Q61" s="318">
        <f t="shared" ref="Q61" si="120">IF($E$5&gt;$D$5,($E$5-$D$5)*N417,0)</f>
        <v>3385.6855612684481</v>
      </c>
      <c r="R61" s="318">
        <f t="shared" ref="R61" si="121">IF($E$5&gt;$D$5,($E$5-$D$5)*O417,0)</f>
        <v>3573.7791187628368</v>
      </c>
      <c r="S61" s="318">
        <f t="shared" ref="S61" si="122">IF($E$5&gt;$D$5,($E$5-$D$5)*P417,0)</f>
        <v>3774.2467455544547</v>
      </c>
      <c r="T61" s="318">
        <f t="shared" ref="T61" si="123">IF($E$5&gt;$D$5,($E$5-$D$5)*Q417,0)</f>
        <v>3987.7555041624523</v>
      </c>
      <c r="U61" s="318">
        <f t="shared" ref="U61" si="124">IF($E$5&gt;$D$5,($E$5-$D$5)*R417,0)</f>
        <v>4214.9948123863414</v>
      </c>
      <c r="V61" s="318">
        <f t="shared" ref="V61" si="125">IF($E$5&gt;$D$5,($E$5-$D$5)*S417,0)</f>
        <v>4456.6766388374381</v>
      </c>
      <c r="W61" s="318">
        <f t="shared" ref="W61" si="126">IF($E$5&gt;$D$5,($E$5-$D$5)*T417,0)</f>
        <v>4713.5357018662326</v>
      </c>
      <c r="X61" s="318">
        <f t="shared" ref="X61" si="127">IF($E$5&gt;$D$5,($E$5-$D$5)*U417,0)</f>
        <v>4986.3296753180002</v>
      </c>
      <c r="Y61" s="446">
        <f t="shared" ref="Y61" si="128">IF($E$5&gt;$D$5,($E$5-$D$5)*V417,0)</f>
        <v>5275.8394048011396</v>
      </c>
      <c r="Z61" s="447">
        <f t="shared" ref="Z61" si="129">IF($E$5&gt;$D$5,($E$5-$D$5)*W417,0)</f>
        <v>5582.8691383961404</v>
      </c>
      <c r="AA61" s="318">
        <f t="shared" ref="AA61" si="130">IF($E$5&gt;$D$5,($E$5-$D$5)*X417,0)</f>
        <v>5908.2467759661986</v>
      </c>
      <c r="AB61" s="318">
        <f t="shared" ref="AB61" si="131">IF($E$5&gt;$D$5,($E$5-$D$5)*Y417,0)</f>
        <v>6252.824141451606</v>
      </c>
      <c r="AC61" s="318">
        <f t="shared" ref="AC61" si="132">IF($E$5&gt;$D$5,($E$5-$D$5)*Z417,0)</f>
        <v>6618.547751668787</v>
      </c>
      <c r="AD61" s="318">
        <f t="shared" ref="AD61" si="133">IF($E$5&gt;$D$5,($E$5-$D$5)*AA417,0)</f>
        <v>7006.3738579290393</v>
      </c>
      <c r="AE61" s="318">
        <f t="shared" ref="AE61" si="134">IF($E$5&gt;$D$5,($E$5-$D$5)*AB417,0)</f>
        <v>7417.2794492823168</v>
      </c>
      <c r="AF61" s="318">
        <f t="shared" ref="AF61" si="135">IF($E$5&gt;$D$5,($E$5-$D$5)*AC417,0)</f>
        <v>7852.2622095731349</v>
      </c>
      <c r="AG61" s="318">
        <f t="shared" ref="AG61" si="136">IF($E$5&gt;$D$5,($E$5-$D$5)*AD417,0)</f>
        <v>8312.3405418795646</v>
      </c>
      <c r="AH61" s="318">
        <f t="shared" ref="AH61" si="137">IF($E$5&gt;$D$5,($E$5-$D$5)*AE417,0)</f>
        <v>8798.5536696802865</v>
      </c>
      <c r="AI61" s="318">
        <f t="shared" ref="AI61" si="138">IF($E$5&gt;$D$5,($E$5-$D$5)*AF417,0)</f>
        <v>9311.96182408801</v>
      </c>
      <c r="AJ61" s="318">
        <f t="shared" ref="AJ61" si="139">IF($E$5&gt;$D$5,($E$5-$D$5)*AG417,0)</f>
        <v>9853.6465264203071</v>
      </c>
      <c r="AK61" s="446">
        <f t="shared" ref="AK61" si="140">IF($E$5&gt;$D$5,($E$5-$D$5)*AH417,0)</f>
        <v>10424.710975250986</v>
      </c>
      <c r="AL61" s="447">
        <f t="shared" ref="AL61" si="141">IF($E$5&gt;$D$5,($E$5-$D$5)*AI417,0)</f>
        <v>11026.280546897882</v>
      </c>
      <c r="AM61" s="318">
        <f t="shared" ref="AM61" si="142">IF($E$5&gt;$D$5,($E$5-$D$5)*AJ417,0)</f>
        <v>11659.50341805754</v>
      </c>
      <c r="AN61" s="318">
        <f t="shared" ref="AN61" si="143">IF($E$5&gt;$D$5,($E$5-$D$5)*AK417,0)</f>
        <v>12325.551318996329</v>
      </c>
      <c r="AO61" s="318">
        <f t="shared" ref="AO61" si="144">IF($E$5&gt;$D$5,($E$5-$D$5)*AL417,0)</f>
        <v>13025.620425353731</v>
      </c>
      <c r="AP61" s="318">
        <f t="shared" ref="AP61" si="145">IF($E$5&gt;$D$5,($E$5-$D$5)*AM417,0)</f>
        <v>13760.932396210697</v>
      </c>
      <c r="AQ61" s="318">
        <f t="shared" ref="AQ61" si="146">IF($E$5&gt;$D$5,($E$5-$D$5)*AN417,0)</f>
        <v>14532.735565627752</v>
      </c>
      <c r="AR61" s="318">
        <f t="shared" ref="AR61" si="147">IF($E$5&gt;$D$5,($E$5-$D$5)*AO417,0)</f>
        <v>15342.306294369326</v>
      </c>
      <c r="AS61" s="318">
        <f t="shared" ref="AS61" si="148">IF($E$5&gt;$D$5,($E$5-$D$5)*AP417,0)</f>
        <v>16190.950488007264</v>
      </c>
      <c r="AT61" s="318">
        <f t="shared" ref="AT61" si="149">IF($E$5&gt;$D$5,($E$5-$D$5)*AQ417,0)</f>
        <v>17080.005287043481</v>
      </c>
      <c r="AU61" s="318">
        <f t="shared" ref="AU61" si="150">IF($E$5&gt;$D$5,($E$5-$D$5)*AR417,0)</f>
        <v>18010.84093411556</v>
      </c>
      <c r="AV61" s="318">
        <f t="shared" ref="AV61" si="151">IF($E$5&gt;$D$5,($E$5-$D$5)*AS417,0)</f>
        <v>18984.862822756062</v>
      </c>
      <c r="AW61" s="446">
        <f t="shared" ref="AW61" si="152">IF($E$5&gt;$D$5,($E$5-$D$5)*AT417,0)</f>
        <v>20003.513731572944</v>
      </c>
      <c r="AX61" s="447">
        <f t="shared" ref="AX61" si="153">IF($E$5&gt;$D$5,($E$5-$D$5)*AU417,0)</f>
        <v>21068.276247112186</v>
      </c>
      <c r="AY61" s="318">
        <f t="shared" ref="AY61" si="154">IF($E$5&gt;$D$5,($E$5-$D$5)*AV417,0)</f>
        <v>22180.67537806098</v>
      </c>
      <c r="AZ61" s="318">
        <f t="shared" ref="AZ61" si="155">IF($E$5&gt;$D$5,($E$5-$D$5)*AW417,0)</f>
        <v>23342.281362858277</v>
      </c>
      <c r="BA61" s="318">
        <f t="shared" ref="BA61" si="156">IF($E$5&gt;$D$5,($E$5-$D$5)*AX417,0)</f>
        <v>24554.712672205795</v>
      </c>
      <c r="BB61" s="318">
        <f t="shared" ref="BB61" si="157">IF($E$5&gt;$D$5,($E$5-$D$5)*AY417,0)</f>
        <v>25819.639207423857</v>
      </c>
      <c r="BC61" s="318">
        <f t="shared" ref="BC61" si="158">IF($E$5&gt;$D$5,($E$5-$D$5)*AZ417,0)</f>
        <v>27138.78569507967</v>
      </c>
      <c r="BD61" s="318">
        <f t="shared" ref="BD61" si="159">IF($E$5&gt;$D$5,($E$5-$D$5)*BA417,0)</f>
        <v>28513.935277836845</v>
      </c>
      <c r="BE61" s="318">
        <f t="shared" ref="BE61" si="160">IF($E$5&gt;$D$5,($E$5-$D$5)*BB417,0)</f>
        <v>29946.933301040954</v>
      </c>
      <c r="BF61" s="318">
        <f t="shared" ref="BF61" si="161">IF($E$5&gt;$D$5,($E$5-$D$5)*BC417,0)</f>
        <v>31439.69129417196</v>
      </c>
      <c r="BG61" s="318">
        <f t="shared" ref="BG61" si="162">IF($E$5&gt;$D$5,($E$5-$D$5)*BD417,0)</f>
        <v>32994.191145966244</v>
      </c>
      <c r="BH61" s="318">
        <f t="shared" ref="BH61" si="163">IF($E$5&gt;$D$5,($E$5-$D$5)*BE417,0)</f>
        <v>34612.489471742891</v>
      </c>
      <c r="BI61" s="318">
        <f t="shared" ref="BI61" si="164">IF($E$5&gt;$D$5,($E$5-$D$5)*BF417,0)</f>
        <v>36296.722171265857</v>
      </c>
      <c r="BJ61" s="466"/>
    </row>
    <row r="62" spans="1:62" s="318" customFormat="1" hidden="1" outlineLevel="1">
      <c r="A62" s="318" t="str">
        <f>$A$412</f>
        <v>Leads</v>
      </c>
      <c r="F62" s="318">
        <f>IF($F$5&gt;$E$5,($F$5-$E$5)*B412,0)</f>
        <v>0</v>
      </c>
      <c r="G62" s="318">
        <f t="shared" ref="G62:BI62" si="165">IF($F$5&gt;$E$5,($F$5-$E$5)*C412,0)</f>
        <v>0</v>
      </c>
      <c r="H62" s="318">
        <f t="shared" si="165"/>
        <v>0</v>
      </c>
      <c r="I62" s="318">
        <f t="shared" si="165"/>
        <v>0</v>
      </c>
      <c r="J62" s="318">
        <f t="shared" si="165"/>
        <v>0</v>
      </c>
      <c r="K62" s="318">
        <f t="shared" si="165"/>
        <v>0</v>
      </c>
      <c r="L62" s="318">
        <f t="shared" si="165"/>
        <v>0</v>
      </c>
      <c r="M62" s="446">
        <f t="shared" si="165"/>
        <v>0</v>
      </c>
      <c r="N62" s="447">
        <f t="shared" si="165"/>
        <v>0</v>
      </c>
      <c r="O62" s="318">
        <f t="shared" si="165"/>
        <v>0</v>
      </c>
      <c r="P62" s="318">
        <f t="shared" si="165"/>
        <v>0</v>
      </c>
      <c r="Q62" s="318">
        <f t="shared" si="165"/>
        <v>0</v>
      </c>
      <c r="R62" s="318">
        <f t="shared" si="165"/>
        <v>0</v>
      </c>
      <c r="S62" s="318">
        <f t="shared" si="165"/>
        <v>0</v>
      </c>
      <c r="T62" s="318">
        <f t="shared" si="165"/>
        <v>0</v>
      </c>
      <c r="U62" s="318">
        <f t="shared" si="165"/>
        <v>0</v>
      </c>
      <c r="V62" s="318">
        <f t="shared" si="165"/>
        <v>0</v>
      </c>
      <c r="W62" s="318">
        <f t="shared" si="165"/>
        <v>0</v>
      </c>
      <c r="X62" s="318">
        <f t="shared" si="165"/>
        <v>0</v>
      </c>
      <c r="Y62" s="446">
        <f t="shared" si="165"/>
        <v>0</v>
      </c>
      <c r="Z62" s="447">
        <f t="shared" si="165"/>
        <v>0</v>
      </c>
      <c r="AA62" s="318">
        <f t="shared" si="165"/>
        <v>0</v>
      </c>
      <c r="AB62" s="318">
        <f t="shared" si="165"/>
        <v>0</v>
      </c>
      <c r="AC62" s="318">
        <f t="shared" si="165"/>
        <v>0</v>
      </c>
      <c r="AD62" s="318">
        <f t="shared" si="165"/>
        <v>0</v>
      </c>
      <c r="AE62" s="318">
        <f t="shared" si="165"/>
        <v>0</v>
      </c>
      <c r="AF62" s="318">
        <f t="shared" si="165"/>
        <v>0</v>
      </c>
      <c r="AG62" s="318">
        <f t="shared" si="165"/>
        <v>0</v>
      </c>
      <c r="AH62" s="318">
        <f t="shared" si="165"/>
        <v>0</v>
      </c>
      <c r="AI62" s="318">
        <f t="shared" si="165"/>
        <v>0</v>
      </c>
      <c r="AJ62" s="318">
        <f t="shared" si="165"/>
        <v>0</v>
      </c>
      <c r="AK62" s="446">
        <f t="shared" si="165"/>
        <v>0</v>
      </c>
      <c r="AL62" s="447">
        <f t="shared" si="165"/>
        <v>0</v>
      </c>
      <c r="AM62" s="318">
        <f t="shared" si="165"/>
        <v>0</v>
      </c>
      <c r="AN62" s="318">
        <f t="shared" si="165"/>
        <v>0</v>
      </c>
      <c r="AO62" s="318">
        <f t="shared" si="165"/>
        <v>0</v>
      </c>
      <c r="AP62" s="318">
        <f t="shared" si="165"/>
        <v>0</v>
      </c>
      <c r="AQ62" s="318">
        <f t="shared" si="165"/>
        <v>0</v>
      </c>
      <c r="AR62" s="318">
        <f t="shared" si="165"/>
        <v>0</v>
      </c>
      <c r="AS62" s="318">
        <f t="shared" si="165"/>
        <v>0</v>
      </c>
      <c r="AT62" s="318">
        <f t="shared" si="165"/>
        <v>0</v>
      </c>
      <c r="AU62" s="318">
        <f t="shared" si="165"/>
        <v>0</v>
      </c>
      <c r="AV62" s="318">
        <f t="shared" si="165"/>
        <v>0</v>
      </c>
      <c r="AW62" s="446">
        <f t="shared" si="165"/>
        <v>0</v>
      </c>
      <c r="AX62" s="447">
        <f t="shared" si="165"/>
        <v>0</v>
      </c>
      <c r="AY62" s="318">
        <f t="shared" si="165"/>
        <v>0</v>
      </c>
      <c r="AZ62" s="318">
        <f t="shared" si="165"/>
        <v>0</v>
      </c>
      <c r="BA62" s="318">
        <f t="shared" si="165"/>
        <v>0</v>
      </c>
      <c r="BB62" s="318">
        <f t="shared" si="165"/>
        <v>0</v>
      </c>
      <c r="BC62" s="318">
        <f t="shared" si="165"/>
        <v>0</v>
      </c>
      <c r="BD62" s="318">
        <f t="shared" si="165"/>
        <v>0</v>
      </c>
      <c r="BE62" s="318">
        <f t="shared" si="165"/>
        <v>0</v>
      </c>
      <c r="BF62" s="318">
        <f t="shared" si="165"/>
        <v>0</v>
      </c>
      <c r="BG62" s="318">
        <f t="shared" si="165"/>
        <v>0</v>
      </c>
      <c r="BH62" s="318">
        <f t="shared" si="165"/>
        <v>0</v>
      </c>
      <c r="BI62" s="318">
        <f t="shared" si="165"/>
        <v>0</v>
      </c>
      <c r="BJ62" s="466"/>
    </row>
    <row r="63" spans="1:62" s="318" customFormat="1" hidden="1" outlineLevel="1">
      <c r="A63" s="318" t="str">
        <f>$A$413</f>
        <v>Audits</v>
      </c>
      <c r="F63" s="318">
        <f t="shared" ref="F63:BI63" si="166">IF($F$5&gt;$E$5,($F$5-$E$5)*B413,0)</f>
        <v>0</v>
      </c>
      <c r="G63" s="318">
        <f t="shared" si="166"/>
        <v>0</v>
      </c>
      <c r="H63" s="318">
        <f t="shared" si="166"/>
        <v>0</v>
      </c>
      <c r="I63" s="318">
        <f t="shared" si="166"/>
        <v>0</v>
      </c>
      <c r="J63" s="318">
        <f t="shared" si="166"/>
        <v>0</v>
      </c>
      <c r="K63" s="318">
        <f t="shared" si="166"/>
        <v>0</v>
      </c>
      <c r="L63" s="318">
        <f t="shared" si="166"/>
        <v>0</v>
      </c>
      <c r="M63" s="446">
        <f t="shared" si="166"/>
        <v>0</v>
      </c>
      <c r="N63" s="447">
        <f t="shared" si="166"/>
        <v>0</v>
      </c>
      <c r="O63" s="318">
        <f t="shared" si="166"/>
        <v>0</v>
      </c>
      <c r="P63" s="318">
        <f t="shared" si="166"/>
        <v>0</v>
      </c>
      <c r="Q63" s="318">
        <f t="shared" si="166"/>
        <v>0</v>
      </c>
      <c r="R63" s="318">
        <f t="shared" si="166"/>
        <v>0</v>
      </c>
      <c r="S63" s="318">
        <f t="shared" si="166"/>
        <v>0</v>
      </c>
      <c r="T63" s="318">
        <f t="shared" si="166"/>
        <v>0</v>
      </c>
      <c r="U63" s="318">
        <f t="shared" si="166"/>
        <v>0</v>
      </c>
      <c r="V63" s="318">
        <f t="shared" si="166"/>
        <v>0</v>
      </c>
      <c r="W63" s="318">
        <f t="shared" si="166"/>
        <v>0</v>
      </c>
      <c r="X63" s="318">
        <f t="shared" si="166"/>
        <v>0</v>
      </c>
      <c r="Y63" s="446">
        <f t="shared" si="166"/>
        <v>0</v>
      </c>
      <c r="Z63" s="447">
        <f t="shared" si="166"/>
        <v>0</v>
      </c>
      <c r="AA63" s="318">
        <f t="shared" si="166"/>
        <v>0</v>
      </c>
      <c r="AB63" s="318">
        <f t="shared" si="166"/>
        <v>0</v>
      </c>
      <c r="AC63" s="318">
        <f t="shared" si="166"/>
        <v>0</v>
      </c>
      <c r="AD63" s="318">
        <f t="shared" si="166"/>
        <v>0</v>
      </c>
      <c r="AE63" s="318">
        <f t="shared" si="166"/>
        <v>0</v>
      </c>
      <c r="AF63" s="318">
        <f t="shared" si="166"/>
        <v>0</v>
      </c>
      <c r="AG63" s="318">
        <f t="shared" si="166"/>
        <v>0</v>
      </c>
      <c r="AH63" s="318">
        <f t="shared" si="166"/>
        <v>0</v>
      </c>
      <c r="AI63" s="318">
        <f t="shared" si="166"/>
        <v>0</v>
      </c>
      <c r="AJ63" s="318">
        <f t="shared" si="166"/>
        <v>0</v>
      </c>
      <c r="AK63" s="446">
        <f t="shared" si="166"/>
        <v>0</v>
      </c>
      <c r="AL63" s="447">
        <f t="shared" si="166"/>
        <v>0</v>
      </c>
      <c r="AM63" s="318">
        <f t="shared" si="166"/>
        <v>0</v>
      </c>
      <c r="AN63" s="318">
        <f t="shared" si="166"/>
        <v>0</v>
      </c>
      <c r="AO63" s="318">
        <f t="shared" si="166"/>
        <v>0</v>
      </c>
      <c r="AP63" s="318">
        <f t="shared" si="166"/>
        <v>0</v>
      </c>
      <c r="AQ63" s="318">
        <f t="shared" si="166"/>
        <v>0</v>
      </c>
      <c r="AR63" s="318">
        <f t="shared" si="166"/>
        <v>0</v>
      </c>
      <c r="AS63" s="318">
        <f t="shared" si="166"/>
        <v>0</v>
      </c>
      <c r="AT63" s="318">
        <f t="shared" si="166"/>
        <v>0</v>
      </c>
      <c r="AU63" s="318">
        <f t="shared" si="166"/>
        <v>0</v>
      </c>
      <c r="AV63" s="318">
        <f t="shared" si="166"/>
        <v>0</v>
      </c>
      <c r="AW63" s="446">
        <f t="shared" si="166"/>
        <v>0</v>
      </c>
      <c r="AX63" s="447">
        <f t="shared" si="166"/>
        <v>0</v>
      </c>
      <c r="AY63" s="318">
        <f t="shared" si="166"/>
        <v>0</v>
      </c>
      <c r="AZ63" s="318">
        <f t="shared" si="166"/>
        <v>0</v>
      </c>
      <c r="BA63" s="318">
        <f t="shared" si="166"/>
        <v>0</v>
      </c>
      <c r="BB63" s="318">
        <f t="shared" si="166"/>
        <v>0</v>
      </c>
      <c r="BC63" s="318">
        <f t="shared" si="166"/>
        <v>0</v>
      </c>
      <c r="BD63" s="318">
        <f t="shared" si="166"/>
        <v>0</v>
      </c>
      <c r="BE63" s="318">
        <f t="shared" si="166"/>
        <v>0</v>
      </c>
      <c r="BF63" s="318">
        <f t="shared" si="166"/>
        <v>0</v>
      </c>
      <c r="BG63" s="318">
        <f t="shared" si="166"/>
        <v>0</v>
      </c>
      <c r="BH63" s="318">
        <f t="shared" si="166"/>
        <v>0</v>
      </c>
      <c r="BI63" s="318">
        <f t="shared" si="166"/>
        <v>0</v>
      </c>
      <c r="BJ63" s="466"/>
    </row>
    <row r="64" spans="1:62" s="318" customFormat="1" hidden="1" outlineLevel="1">
      <c r="A64" s="318" t="str">
        <f>$A$414</f>
        <v>Retrofit</v>
      </c>
      <c r="F64" s="318">
        <f t="shared" ref="F64:BI64" si="167">IF($F$5&gt;$E$5,($F$5-$E$5)*B414,0)</f>
        <v>0</v>
      </c>
      <c r="G64" s="318">
        <f t="shared" si="167"/>
        <v>0</v>
      </c>
      <c r="H64" s="318">
        <f t="shared" si="167"/>
        <v>0</v>
      </c>
      <c r="I64" s="318">
        <f t="shared" si="167"/>
        <v>0</v>
      </c>
      <c r="J64" s="318">
        <f t="shared" si="167"/>
        <v>0</v>
      </c>
      <c r="K64" s="318">
        <f t="shared" si="167"/>
        <v>0</v>
      </c>
      <c r="L64" s="318">
        <f t="shared" si="167"/>
        <v>0</v>
      </c>
      <c r="M64" s="446">
        <f t="shared" si="167"/>
        <v>0</v>
      </c>
      <c r="N64" s="447">
        <f t="shared" si="167"/>
        <v>0</v>
      </c>
      <c r="O64" s="318">
        <f t="shared" si="167"/>
        <v>0</v>
      </c>
      <c r="P64" s="318">
        <f t="shared" si="167"/>
        <v>0</v>
      </c>
      <c r="Q64" s="318">
        <f t="shared" si="167"/>
        <v>0</v>
      </c>
      <c r="R64" s="318">
        <f t="shared" si="167"/>
        <v>0</v>
      </c>
      <c r="S64" s="318">
        <f t="shared" si="167"/>
        <v>0</v>
      </c>
      <c r="T64" s="318">
        <f t="shared" si="167"/>
        <v>0</v>
      </c>
      <c r="U64" s="318">
        <f t="shared" si="167"/>
        <v>0</v>
      </c>
      <c r="V64" s="318">
        <f t="shared" si="167"/>
        <v>0</v>
      </c>
      <c r="W64" s="318">
        <f t="shared" si="167"/>
        <v>0</v>
      </c>
      <c r="X64" s="318">
        <f t="shared" si="167"/>
        <v>0</v>
      </c>
      <c r="Y64" s="446">
        <f t="shared" si="167"/>
        <v>0</v>
      </c>
      <c r="Z64" s="447">
        <f t="shared" si="167"/>
        <v>0</v>
      </c>
      <c r="AA64" s="318">
        <f t="shared" si="167"/>
        <v>0</v>
      </c>
      <c r="AB64" s="318">
        <f t="shared" si="167"/>
        <v>0</v>
      </c>
      <c r="AC64" s="318">
        <f t="shared" si="167"/>
        <v>0</v>
      </c>
      <c r="AD64" s="318">
        <f t="shared" si="167"/>
        <v>0</v>
      </c>
      <c r="AE64" s="318">
        <f t="shared" si="167"/>
        <v>0</v>
      </c>
      <c r="AF64" s="318">
        <f t="shared" si="167"/>
        <v>0</v>
      </c>
      <c r="AG64" s="318">
        <f t="shared" si="167"/>
        <v>0</v>
      </c>
      <c r="AH64" s="318">
        <f t="shared" si="167"/>
        <v>0</v>
      </c>
      <c r="AI64" s="318">
        <f t="shared" si="167"/>
        <v>0</v>
      </c>
      <c r="AJ64" s="318">
        <f t="shared" si="167"/>
        <v>0</v>
      </c>
      <c r="AK64" s="446">
        <f t="shared" si="167"/>
        <v>0</v>
      </c>
      <c r="AL64" s="447">
        <f t="shared" si="167"/>
        <v>0</v>
      </c>
      <c r="AM64" s="318">
        <f t="shared" si="167"/>
        <v>0</v>
      </c>
      <c r="AN64" s="318">
        <f t="shared" si="167"/>
        <v>0</v>
      </c>
      <c r="AO64" s="318">
        <f t="shared" si="167"/>
        <v>0</v>
      </c>
      <c r="AP64" s="318">
        <f t="shared" si="167"/>
        <v>0</v>
      </c>
      <c r="AQ64" s="318">
        <f t="shared" si="167"/>
        <v>0</v>
      </c>
      <c r="AR64" s="318">
        <f t="shared" si="167"/>
        <v>0</v>
      </c>
      <c r="AS64" s="318">
        <f t="shared" si="167"/>
        <v>0</v>
      </c>
      <c r="AT64" s="318">
        <f t="shared" si="167"/>
        <v>0</v>
      </c>
      <c r="AU64" s="318">
        <f t="shared" si="167"/>
        <v>0</v>
      </c>
      <c r="AV64" s="318">
        <f t="shared" si="167"/>
        <v>0</v>
      </c>
      <c r="AW64" s="446">
        <f t="shared" si="167"/>
        <v>0</v>
      </c>
      <c r="AX64" s="447">
        <f t="shared" si="167"/>
        <v>0</v>
      </c>
      <c r="AY64" s="318">
        <f t="shared" si="167"/>
        <v>0</v>
      </c>
      <c r="AZ64" s="318">
        <f t="shared" si="167"/>
        <v>0</v>
      </c>
      <c r="BA64" s="318">
        <f t="shared" si="167"/>
        <v>0</v>
      </c>
      <c r="BB64" s="318">
        <f t="shared" si="167"/>
        <v>0</v>
      </c>
      <c r="BC64" s="318">
        <f t="shared" si="167"/>
        <v>0</v>
      </c>
      <c r="BD64" s="318">
        <f t="shared" si="167"/>
        <v>0</v>
      </c>
      <c r="BE64" s="318">
        <f t="shared" si="167"/>
        <v>0</v>
      </c>
      <c r="BF64" s="318">
        <f t="shared" si="167"/>
        <v>0</v>
      </c>
      <c r="BG64" s="318">
        <f t="shared" si="167"/>
        <v>0</v>
      </c>
      <c r="BH64" s="318">
        <f t="shared" si="167"/>
        <v>0</v>
      </c>
      <c r="BI64" s="318">
        <f t="shared" si="167"/>
        <v>0</v>
      </c>
      <c r="BJ64" s="466"/>
    </row>
    <row r="65" spans="1:62" s="318" customFormat="1" hidden="1" outlineLevel="1">
      <c r="A65" s="318" t="str">
        <f>$A$415</f>
        <v>Revenue</v>
      </c>
      <c r="F65" s="318">
        <f t="shared" ref="F65:BI65" si="168">IF($F$5&gt;$E$5,($F$5-$E$5)*B415,0)</f>
        <v>0</v>
      </c>
      <c r="G65" s="318">
        <f t="shared" si="168"/>
        <v>0</v>
      </c>
      <c r="H65" s="318">
        <f t="shared" si="168"/>
        <v>0</v>
      </c>
      <c r="I65" s="318">
        <f t="shared" si="168"/>
        <v>0</v>
      </c>
      <c r="J65" s="318">
        <f t="shared" si="168"/>
        <v>0</v>
      </c>
      <c r="K65" s="318">
        <f t="shared" si="168"/>
        <v>0</v>
      </c>
      <c r="L65" s="318">
        <f t="shared" si="168"/>
        <v>0</v>
      </c>
      <c r="M65" s="446">
        <f t="shared" si="168"/>
        <v>0</v>
      </c>
      <c r="N65" s="447">
        <f t="shared" si="168"/>
        <v>0</v>
      </c>
      <c r="O65" s="318">
        <f t="shared" si="168"/>
        <v>0</v>
      </c>
      <c r="P65" s="318">
        <f t="shared" si="168"/>
        <v>0</v>
      </c>
      <c r="Q65" s="318">
        <f t="shared" si="168"/>
        <v>0</v>
      </c>
      <c r="R65" s="318">
        <f t="shared" si="168"/>
        <v>0</v>
      </c>
      <c r="S65" s="318">
        <f t="shared" si="168"/>
        <v>0</v>
      </c>
      <c r="T65" s="318">
        <f t="shared" si="168"/>
        <v>0</v>
      </c>
      <c r="U65" s="318">
        <f t="shared" si="168"/>
        <v>0</v>
      </c>
      <c r="V65" s="318">
        <f t="shared" si="168"/>
        <v>0</v>
      </c>
      <c r="W65" s="318">
        <f t="shared" si="168"/>
        <v>0</v>
      </c>
      <c r="X65" s="318">
        <f t="shared" si="168"/>
        <v>0</v>
      </c>
      <c r="Y65" s="446">
        <f t="shared" si="168"/>
        <v>0</v>
      </c>
      <c r="Z65" s="447">
        <f t="shared" si="168"/>
        <v>0</v>
      </c>
      <c r="AA65" s="318">
        <f t="shared" si="168"/>
        <v>0</v>
      </c>
      <c r="AB65" s="318">
        <f t="shared" si="168"/>
        <v>0</v>
      </c>
      <c r="AC65" s="318">
        <f t="shared" si="168"/>
        <v>0</v>
      </c>
      <c r="AD65" s="318">
        <f t="shared" si="168"/>
        <v>0</v>
      </c>
      <c r="AE65" s="318">
        <f t="shared" si="168"/>
        <v>0</v>
      </c>
      <c r="AF65" s="318">
        <f t="shared" si="168"/>
        <v>0</v>
      </c>
      <c r="AG65" s="318">
        <f t="shared" si="168"/>
        <v>0</v>
      </c>
      <c r="AH65" s="318">
        <f t="shared" si="168"/>
        <v>0</v>
      </c>
      <c r="AI65" s="318">
        <f t="shared" si="168"/>
        <v>0</v>
      </c>
      <c r="AJ65" s="318">
        <f t="shared" si="168"/>
        <v>0</v>
      </c>
      <c r="AK65" s="446">
        <f t="shared" si="168"/>
        <v>0</v>
      </c>
      <c r="AL65" s="447">
        <f t="shared" si="168"/>
        <v>0</v>
      </c>
      <c r="AM65" s="318">
        <f t="shared" si="168"/>
        <v>0</v>
      </c>
      <c r="AN65" s="318">
        <f t="shared" si="168"/>
        <v>0</v>
      </c>
      <c r="AO65" s="318">
        <f t="shared" si="168"/>
        <v>0</v>
      </c>
      <c r="AP65" s="318">
        <f t="shared" si="168"/>
        <v>0</v>
      </c>
      <c r="AQ65" s="318">
        <f t="shared" si="168"/>
        <v>0</v>
      </c>
      <c r="AR65" s="318">
        <f t="shared" si="168"/>
        <v>0</v>
      </c>
      <c r="AS65" s="318">
        <f t="shared" si="168"/>
        <v>0</v>
      </c>
      <c r="AT65" s="318">
        <f t="shared" si="168"/>
        <v>0</v>
      </c>
      <c r="AU65" s="318">
        <f t="shared" si="168"/>
        <v>0</v>
      </c>
      <c r="AV65" s="318">
        <f t="shared" si="168"/>
        <v>0</v>
      </c>
      <c r="AW65" s="446">
        <f t="shared" si="168"/>
        <v>0</v>
      </c>
      <c r="AX65" s="447">
        <f t="shared" si="168"/>
        <v>0</v>
      </c>
      <c r="AY65" s="318">
        <f t="shared" si="168"/>
        <v>0</v>
      </c>
      <c r="AZ65" s="318">
        <f t="shared" si="168"/>
        <v>0</v>
      </c>
      <c r="BA65" s="318">
        <f t="shared" si="168"/>
        <v>0</v>
      </c>
      <c r="BB65" s="318">
        <f t="shared" si="168"/>
        <v>0</v>
      </c>
      <c r="BC65" s="318">
        <f t="shared" si="168"/>
        <v>0</v>
      </c>
      <c r="BD65" s="318">
        <f t="shared" si="168"/>
        <v>0</v>
      </c>
      <c r="BE65" s="318">
        <f t="shared" si="168"/>
        <v>0</v>
      </c>
      <c r="BF65" s="318">
        <f t="shared" si="168"/>
        <v>0</v>
      </c>
      <c r="BG65" s="318">
        <f t="shared" si="168"/>
        <v>0</v>
      </c>
      <c r="BH65" s="318">
        <f t="shared" si="168"/>
        <v>0</v>
      </c>
      <c r="BI65" s="318">
        <f t="shared" si="168"/>
        <v>0</v>
      </c>
      <c r="BJ65" s="466"/>
    </row>
    <row r="66" spans="1:62" s="318" customFormat="1" hidden="1" outlineLevel="1">
      <c r="A66" s="318" t="str">
        <f>$A$416</f>
        <v>Net Income</v>
      </c>
      <c r="F66" s="318">
        <f t="shared" ref="F66:BI66" si="169">IF($F$5&gt;$E$5,($F$5-$E$5)*B416,0)</f>
        <v>0</v>
      </c>
      <c r="G66" s="318">
        <f t="shared" si="169"/>
        <v>0</v>
      </c>
      <c r="H66" s="318">
        <f t="shared" si="169"/>
        <v>0</v>
      </c>
      <c r="I66" s="318">
        <f t="shared" si="169"/>
        <v>0</v>
      </c>
      <c r="J66" s="318">
        <f t="shared" si="169"/>
        <v>0</v>
      </c>
      <c r="K66" s="318">
        <f t="shared" si="169"/>
        <v>0</v>
      </c>
      <c r="L66" s="318">
        <f t="shared" si="169"/>
        <v>0</v>
      </c>
      <c r="M66" s="446">
        <f t="shared" si="169"/>
        <v>0</v>
      </c>
      <c r="N66" s="447">
        <f t="shared" si="169"/>
        <v>0</v>
      </c>
      <c r="O66" s="318">
        <f t="shared" si="169"/>
        <v>0</v>
      </c>
      <c r="P66" s="318">
        <f t="shared" si="169"/>
        <v>0</v>
      </c>
      <c r="Q66" s="318">
        <f t="shared" si="169"/>
        <v>0</v>
      </c>
      <c r="R66" s="318">
        <f t="shared" si="169"/>
        <v>0</v>
      </c>
      <c r="S66" s="318">
        <f t="shared" si="169"/>
        <v>0</v>
      </c>
      <c r="T66" s="318">
        <f t="shared" si="169"/>
        <v>0</v>
      </c>
      <c r="U66" s="318">
        <f t="shared" si="169"/>
        <v>0</v>
      </c>
      <c r="V66" s="318">
        <f t="shared" si="169"/>
        <v>0</v>
      </c>
      <c r="W66" s="318">
        <f t="shared" si="169"/>
        <v>0</v>
      </c>
      <c r="X66" s="318">
        <f t="shared" si="169"/>
        <v>0</v>
      </c>
      <c r="Y66" s="446">
        <f t="shared" si="169"/>
        <v>0</v>
      </c>
      <c r="Z66" s="447">
        <f t="shared" si="169"/>
        <v>0</v>
      </c>
      <c r="AA66" s="318">
        <f t="shared" si="169"/>
        <v>0</v>
      </c>
      <c r="AB66" s="318">
        <f t="shared" si="169"/>
        <v>0</v>
      </c>
      <c r="AC66" s="318">
        <f t="shared" si="169"/>
        <v>0</v>
      </c>
      <c r="AD66" s="318">
        <f t="shared" si="169"/>
        <v>0</v>
      </c>
      <c r="AE66" s="318">
        <f t="shared" si="169"/>
        <v>0</v>
      </c>
      <c r="AF66" s="318">
        <f t="shared" si="169"/>
        <v>0</v>
      </c>
      <c r="AG66" s="318">
        <f t="shared" si="169"/>
        <v>0</v>
      </c>
      <c r="AH66" s="318">
        <f t="shared" si="169"/>
        <v>0</v>
      </c>
      <c r="AI66" s="318">
        <f t="shared" si="169"/>
        <v>0</v>
      </c>
      <c r="AJ66" s="318">
        <f t="shared" si="169"/>
        <v>0</v>
      </c>
      <c r="AK66" s="446">
        <f t="shared" si="169"/>
        <v>0</v>
      </c>
      <c r="AL66" s="447">
        <f t="shared" si="169"/>
        <v>0</v>
      </c>
      <c r="AM66" s="318">
        <f t="shared" si="169"/>
        <v>0</v>
      </c>
      <c r="AN66" s="318">
        <f t="shared" si="169"/>
        <v>0</v>
      </c>
      <c r="AO66" s="318">
        <f t="shared" si="169"/>
        <v>0</v>
      </c>
      <c r="AP66" s="318">
        <f t="shared" si="169"/>
        <v>0</v>
      </c>
      <c r="AQ66" s="318">
        <f t="shared" si="169"/>
        <v>0</v>
      </c>
      <c r="AR66" s="318">
        <f t="shared" si="169"/>
        <v>0</v>
      </c>
      <c r="AS66" s="318">
        <f t="shared" si="169"/>
        <v>0</v>
      </c>
      <c r="AT66" s="318">
        <f t="shared" si="169"/>
        <v>0</v>
      </c>
      <c r="AU66" s="318">
        <f t="shared" si="169"/>
        <v>0</v>
      </c>
      <c r="AV66" s="318">
        <f t="shared" si="169"/>
        <v>0</v>
      </c>
      <c r="AW66" s="446">
        <f t="shared" si="169"/>
        <v>0</v>
      </c>
      <c r="AX66" s="447">
        <f t="shared" si="169"/>
        <v>0</v>
      </c>
      <c r="AY66" s="318">
        <f t="shared" si="169"/>
        <v>0</v>
      </c>
      <c r="AZ66" s="318">
        <f t="shared" si="169"/>
        <v>0</v>
      </c>
      <c r="BA66" s="318">
        <f t="shared" si="169"/>
        <v>0</v>
      </c>
      <c r="BB66" s="318">
        <f t="shared" si="169"/>
        <v>0</v>
      </c>
      <c r="BC66" s="318">
        <f t="shared" si="169"/>
        <v>0</v>
      </c>
      <c r="BD66" s="318">
        <f t="shared" si="169"/>
        <v>0</v>
      </c>
      <c r="BE66" s="318">
        <f t="shared" si="169"/>
        <v>0</v>
      </c>
      <c r="BF66" s="318">
        <f t="shared" si="169"/>
        <v>0</v>
      </c>
      <c r="BG66" s="318">
        <f t="shared" si="169"/>
        <v>0</v>
      </c>
      <c r="BH66" s="318">
        <f t="shared" si="169"/>
        <v>0</v>
      </c>
      <c r="BI66" s="318">
        <f t="shared" si="169"/>
        <v>0</v>
      </c>
      <c r="BJ66" s="466"/>
    </row>
    <row r="67" spans="1:62" s="318" customFormat="1" hidden="1" outlineLevel="1">
      <c r="A67" s="318" t="s">
        <v>305</v>
      </c>
      <c r="F67" s="318">
        <f t="shared" ref="F67" si="170">IF($F$5&gt;$E$5,($F$5-$E$5)*B417,0)</f>
        <v>0</v>
      </c>
      <c r="G67" s="318">
        <f t="shared" ref="G67" si="171">IF($F$5&gt;$E$5,($F$5-$E$5)*C417,0)</f>
        <v>0</v>
      </c>
      <c r="H67" s="318">
        <f t="shared" ref="H67" si="172">IF($F$5&gt;$E$5,($F$5-$E$5)*D417,0)</f>
        <v>0</v>
      </c>
      <c r="I67" s="318">
        <f t="shared" ref="I67" si="173">IF($F$5&gt;$E$5,($F$5-$E$5)*E417,0)</f>
        <v>0</v>
      </c>
      <c r="J67" s="318">
        <f t="shared" ref="J67" si="174">IF($F$5&gt;$E$5,($F$5-$E$5)*F417,0)</f>
        <v>0</v>
      </c>
      <c r="K67" s="318">
        <f t="shared" ref="K67" si="175">IF($F$5&gt;$E$5,($F$5-$E$5)*G417,0)</f>
        <v>0</v>
      </c>
      <c r="L67" s="318">
        <f t="shared" ref="L67" si="176">IF($F$5&gt;$E$5,($F$5-$E$5)*H417,0)</f>
        <v>0</v>
      </c>
      <c r="M67" s="446">
        <f t="shared" ref="M67" si="177">IF($F$5&gt;$E$5,($F$5-$E$5)*I417,0)</f>
        <v>0</v>
      </c>
      <c r="N67" s="447">
        <f t="shared" ref="N67" si="178">IF($F$5&gt;$E$5,($F$5-$E$5)*J417,0)</f>
        <v>0</v>
      </c>
      <c r="O67" s="318">
        <f t="shared" ref="O67" si="179">IF($F$5&gt;$E$5,($F$5-$E$5)*K417,0)</f>
        <v>0</v>
      </c>
      <c r="P67" s="318">
        <f t="shared" ref="P67" si="180">IF($F$5&gt;$E$5,($F$5-$E$5)*L417,0)</f>
        <v>0</v>
      </c>
      <c r="Q67" s="318">
        <f t="shared" ref="Q67" si="181">IF($F$5&gt;$E$5,($F$5-$E$5)*M417,0)</f>
        <v>0</v>
      </c>
      <c r="R67" s="318">
        <f t="shared" ref="R67" si="182">IF($F$5&gt;$E$5,($F$5-$E$5)*N417,0)</f>
        <v>0</v>
      </c>
      <c r="S67" s="318">
        <f t="shared" ref="S67" si="183">IF($F$5&gt;$E$5,($F$5-$E$5)*O417,0)</f>
        <v>0</v>
      </c>
      <c r="T67" s="318">
        <f t="shared" ref="T67" si="184">IF($F$5&gt;$E$5,($F$5-$E$5)*P417,0)</f>
        <v>0</v>
      </c>
      <c r="U67" s="318">
        <f t="shared" ref="U67" si="185">IF($F$5&gt;$E$5,($F$5-$E$5)*Q417,0)</f>
        <v>0</v>
      </c>
      <c r="V67" s="318">
        <f t="shared" ref="V67" si="186">IF($F$5&gt;$E$5,($F$5-$E$5)*R417,0)</f>
        <v>0</v>
      </c>
      <c r="W67" s="318">
        <f t="shared" ref="W67" si="187">IF($F$5&gt;$E$5,($F$5-$E$5)*S417,0)</f>
        <v>0</v>
      </c>
      <c r="X67" s="318">
        <f t="shared" ref="X67" si="188">IF($F$5&gt;$E$5,($F$5-$E$5)*T417,0)</f>
        <v>0</v>
      </c>
      <c r="Y67" s="446">
        <f t="shared" ref="Y67" si="189">IF($F$5&gt;$E$5,($F$5-$E$5)*U417,0)</f>
        <v>0</v>
      </c>
      <c r="Z67" s="447">
        <f t="shared" ref="Z67" si="190">IF($F$5&gt;$E$5,($F$5-$E$5)*V417,0)</f>
        <v>0</v>
      </c>
      <c r="AA67" s="318">
        <f t="shared" ref="AA67" si="191">IF($F$5&gt;$E$5,($F$5-$E$5)*W417,0)</f>
        <v>0</v>
      </c>
      <c r="AB67" s="318">
        <f t="shared" ref="AB67" si="192">IF($F$5&gt;$E$5,($F$5-$E$5)*X417,0)</f>
        <v>0</v>
      </c>
      <c r="AC67" s="318">
        <f t="shared" ref="AC67" si="193">IF($F$5&gt;$E$5,($F$5-$E$5)*Y417,0)</f>
        <v>0</v>
      </c>
      <c r="AD67" s="318">
        <f t="shared" ref="AD67" si="194">IF($F$5&gt;$E$5,($F$5-$E$5)*Z417,0)</f>
        <v>0</v>
      </c>
      <c r="AE67" s="318">
        <f t="shared" ref="AE67" si="195">IF($F$5&gt;$E$5,($F$5-$E$5)*AA417,0)</f>
        <v>0</v>
      </c>
      <c r="AF67" s="318">
        <f t="shared" ref="AF67" si="196">IF($F$5&gt;$E$5,($F$5-$E$5)*AB417,0)</f>
        <v>0</v>
      </c>
      <c r="AG67" s="318">
        <f t="shared" ref="AG67" si="197">IF($F$5&gt;$E$5,($F$5-$E$5)*AC417,0)</f>
        <v>0</v>
      </c>
      <c r="AH67" s="318">
        <f t="shared" ref="AH67" si="198">IF($F$5&gt;$E$5,($F$5-$E$5)*AD417,0)</f>
        <v>0</v>
      </c>
      <c r="AI67" s="318">
        <f t="shared" ref="AI67" si="199">IF($F$5&gt;$E$5,($F$5-$E$5)*AE417,0)</f>
        <v>0</v>
      </c>
      <c r="AJ67" s="318">
        <f t="shared" ref="AJ67" si="200">IF($F$5&gt;$E$5,($F$5-$E$5)*AF417,0)</f>
        <v>0</v>
      </c>
      <c r="AK67" s="446">
        <f t="shared" ref="AK67" si="201">IF($F$5&gt;$E$5,($F$5-$E$5)*AG417,0)</f>
        <v>0</v>
      </c>
      <c r="AL67" s="447">
        <f t="shared" ref="AL67" si="202">IF($F$5&gt;$E$5,($F$5-$E$5)*AH417,0)</f>
        <v>0</v>
      </c>
      <c r="AM67" s="318">
        <f t="shared" ref="AM67" si="203">IF($F$5&gt;$E$5,($F$5-$E$5)*AI417,0)</f>
        <v>0</v>
      </c>
      <c r="AN67" s="318">
        <f t="shared" ref="AN67" si="204">IF($F$5&gt;$E$5,($F$5-$E$5)*AJ417,0)</f>
        <v>0</v>
      </c>
      <c r="AO67" s="318">
        <f t="shared" ref="AO67" si="205">IF($F$5&gt;$E$5,($F$5-$E$5)*AK417,0)</f>
        <v>0</v>
      </c>
      <c r="AP67" s="318">
        <f t="shared" ref="AP67" si="206">IF($F$5&gt;$E$5,($F$5-$E$5)*AL417,0)</f>
        <v>0</v>
      </c>
      <c r="AQ67" s="318">
        <f t="shared" ref="AQ67" si="207">IF($F$5&gt;$E$5,($F$5-$E$5)*AM417,0)</f>
        <v>0</v>
      </c>
      <c r="AR67" s="318">
        <f t="shared" ref="AR67" si="208">IF($F$5&gt;$E$5,($F$5-$E$5)*AN417,0)</f>
        <v>0</v>
      </c>
      <c r="AS67" s="318">
        <f t="shared" ref="AS67" si="209">IF($F$5&gt;$E$5,($F$5-$E$5)*AO417,0)</f>
        <v>0</v>
      </c>
      <c r="AT67" s="318">
        <f t="shared" ref="AT67" si="210">IF($F$5&gt;$E$5,($F$5-$E$5)*AP417,0)</f>
        <v>0</v>
      </c>
      <c r="AU67" s="318">
        <f t="shared" ref="AU67" si="211">IF($F$5&gt;$E$5,($F$5-$E$5)*AQ417,0)</f>
        <v>0</v>
      </c>
      <c r="AV67" s="318">
        <f t="shared" ref="AV67" si="212">IF($F$5&gt;$E$5,($F$5-$E$5)*AR417,0)</f>
        <v>0</v>
      </c>
      <c r="AW67" s="446">
        <f t="shared" ref="AW67" si="213">IF($F$5&gt;$E$5,($F$5-$E$5)*AS417,0)</f>
        <v>0</v>
      </c>
      <c r="AX67" s="447">
        <f t="shared" ref="AX67" si="214">IF($F$5&gt;$E$5,($F$5-$E$5)*AT417,0)</f>
        <v>0</v>
      </c>
      <c r="AY67" s="318">
        <f t="shared" ref="AY67" si="215">IF($F$5&gt;$E$5,($F$5-$E$5)*AU417,0)</f>
        <v>0</v>
      </c>
      <c r="AZ67" s="318">
        <f t="shared" ref="AZ67" si="216">IF($F$5&gt;$E$5,($F$5-$E$5)*AV417,0)</f>
        <v>0</v>
      </c>
      <c r="BA67" s="318">
        <f t="shared" ref="BA67" si="217">IF($F$5&gt;$E$5,($F$5-$E$5)*AW417,0)</f>
        <v>0</v>
      </c>
      <c r="BB67" s="318">
        <f t="shared" ref="BB67" si="218">IF($F$5&gt;$E$5,($F$5-$E$5)*AX417,0)</f>
        <v>0</v>
      </c>
      <c r="BC67" s="318">
        <f t="shared" ref="BC67" si="219">IF($F$5&gt;$E$5,($F$5-$E$5)*AY417,0)</f>
        <v>0</v>
      </c>
      <c r="BD67" s="318">
        <f t="shared" ref="BD67" si="220">IF($F$5&gt;$E$5,($F$5-$E$5)*AZ417,0)</f>
        <v>0</v>
      </c>
      <c r="BE67" s="318">
        <f t="shared" ref="BE67" si="221">IF($F$5&gt;$E$5,($F$5-$E$5)*BA417,0)</f>
        <v>0</v>
      </c>
      <c r="BF67" s="318">
        <f t="shared" ref="BF67" si="222">IF($F$5&gt;$E$5,($F$5-$E$5)*BB417,0)</f>
        <v>0</v>
      </c>
      <c r="BG67" s="318">
        <f t="shared" ref="BG67" si="223">IF($F$5&gt;$E$5,($F$5-$E$5)*BC417,0)</f>
        <v>0</v>
      </c>
      <c r="BH67" s="318">
        <f t="shared" ref="BH67" si="224">IF($F$5&gt;$E$5,($F$5-$E$5)*BD417,0)</f>
        <v>0</v>
      </c>
      <c r="BI67" s="318">
        <f t="shared" ref="BI67" si="225">IF($F$5&gt;$E$5,($F$5-$E$5)*BE417,0)</f>
        <v>0</v>
      </c>
      <c r="BJ67" s="466"/>
    </row>
    <row r="68" spans="1:62" s="318" customFormat="1" hidden="1" outlineLevel="1">
      <c r="A68" s="318" t="str">
        <f>$A$412</f>
        <v>Leads</v>
      </c>
      <c r="G68" s="318">
        <f>IF($G$5&gt;$F$5,($G$5-$F$5)*B412,0)</f>
        <v>0</v>
      </c>
      <c r="H68" s="318">
        <f t="shared" ref="H68:BI68" si="226">IF($G$5&gt;$F$5,($G$5-$F$5)*C412,0)</f>
        <v>0</v>
      </c>
      <c r="I68" s="318">
        <f t="shared" si="226"/>
        <v>0</v>
      </c>
      <c r="J68" s="318">
        <f t="shared" si="226"/>
        <v>0</v>
      </c>
      <c r="K68" s="318">
        <f t="shared" si="226"/>
        <v>0</v>
      </c>
      <c r="L68" s="318">
        <f t="shared" si="226"/>
        <v>0</v>
      </c>
      <c r="M68" s="446">
        <f t="shared" si="226"/>
        <v>0</v>
      </c>
      <c r="N68" s="447">
        <f t="shared" si="226"/>
        <v>0</v>
      </c>
      <c r="O68" s="318">
        <f t="shared" si="226"/>
        <v>0</v>
      </c>
      <c r="P68" s="318">
        <f t="shared" si="226"/>
        <v>0</v>
      </c>
      <c r="Q68" s="318">
        <f t="shared" si="226"/>
        <v>0</v>
      </c>
      <c r="R68" s="318">
        <f t="shared" si="226"/>
        <v>0</v>
      </c>
      <c r="S68" s="318">
        <f t="shared" si="226"/>
        <v>0</v>
      </c>
      <c r="T68" s="318">
        <f t="shared" si="226"/>
        <v>0</v>
      </c>
      <c r="U68" s="318">
        <f t="shared" si="226"/>
        <v>0</v>
      </c>
      <c r="V68" s="318">
        <f t="shared" si="226"/>
        <v>0</v>
      </c>
      <c r="W68" s="318">
        <f t="shared" si="226"/>
        <v>0</v>
      </c>
      <c r="X68" s="318">
        <f t="shared" si="226"/>
        <v>0</v>
      </c>
      <c r="Y68" s="446">
        <f t="shared" si="226"/>
        <v>0</v>
      </c>
      <c r="Z68" s="447">
        <f t="shared" si="226"/>
        <v>0</v>
      </c>
      <c r="AA68" s="318">
        <f t="shared" si="226"/>
        <v>0</v>
      </c>
      <c r="AB68" s="318">
        <f t="shared" si="226"/>
        <v>0</v>
      </c>
      <c r="AC68" s="318">
        <f t="shared" si="226"/>
        <v>0</v>
      </c>
      <c r="AD68" s="318">
        <f t="shared" si="226"/>
        <v>0</v>
      </c>
      <c r="AE68" s="318">
        <f t="shared" si="226"/>
        <v>0</v>
      </c>
      <c r="AF68" s="318">
        <f t="shared" si="226"/>
        <v>0</v>
      </c>
      <c r="AG68" s="318">
        <f t="shared" si="226"/>
        <v>0</v>
      </c>
      <c r="AH68" s="318">
        <f t="shared" si="226"/>
        <v>0</v>
      </c>
      <c r="AI68" s="318">
        <f t="shared" si="226"/>
        <v>0</v>
      </c>
      <c r="AJ68" s="318">
        <f t="shared" si="226"/>
        <v>0</v>
      </c>
      <c r="AK68" s="446">
        <f t="shared" si="226"/>
        <v>0</v>
      </c>
      <c r="AL68" s="447">
        <f t="shared" si="226"/>
        <v>0</v>
      </c>
      <c r="AM68" s="318">
        <f t="shared" si="226"/>
        <v>0</v>
      </c>
      <c r="AN68" s="318">
        <f t="shared" si="226"/>
        <v>0</v>
      </c>
      <c r="AO68" s="318">
        <f t="shared" si="226"/>
        <v>0</v>
      </c>
      <c r="AP68" s="318">
        <f t="shared" si="226"/>
        <v>0</v>
      </c>
      <c r="AQ68" s="318">
        <f t="shared" si="226"/>
        <v>0</v>
      </c>
      <c r="AR68" s="318">
        <f t="shared" si="226"/>
        <v>0</v>
      </c>
      <c r="AS68" s="318">
        <f t="shared" si="226"/>
        <v>0</v>
      </c>
      <c r="AT68" s="318">
        <f t="shared" si="226"/>
        <v>0</v>
      </c>
      <c r="AU68" s="318">
        <f t="shared" si="226"/>
        <v>0</v>
      </c>
      <c r="AV68" s="318">
        <f t="shared" si="226"/>
        <v>0</v>
      </c>
      <c r="AW68" s="446">
        <f t="shared" si="226"/>
        <v>0</v>
      </c>
      <c r="AX68" s="447">
        <f t="shared" si="226"/>
        <v>0</v>
      </c>
      <c r="AY68" s="318">
        <f t="shared" si="226"/>
        <v>0</v>
      </c>
      <c r="AZ68" s="318">
        <f t="shared" si="226"/>
        <v>0</v>
      </c>
      <c r="BA68" s="318">
        <f t="shared" si="226"/>
        <v>0</v>
      </c>
      <c r="BB68" s="318">
        <f t="shared" si="226"/>
        <v>0</v>
      </c>
      <c r="BC68" s="318">
        <f t="shared" si="226"/>
        <v>0</v>
      </c>
      <c r="BD68" s="318">
        <f t="shared" si="226"/>
        <v>0</v>
      </c>
      <c r="BE68" s="318">
        <f t="shared" si="226"/>
        <v>0</v>
      </c>
      <c r="BF68" s="318">
        <f t="shared" si="226"/>
        <v>0</v>
      </c>
      <c r="BG68" s="318">
        <f t="shared" si="226"/>
        <v>0</v>
      </c>
      <c r="BH68" s="318">
        <f t="shared" si="226"/>
        <v>0</v>
      </c>
      <c r="BI68" s="318">
        <f t="shared" si="226"/>
        <v>0</v>
      </c>
      <c r="BJ68" s="466"/>
    </row>
    <row r="69" spans="1:62" s="318" customFormat="1" hidden="1" outlineLevel="1">
      <c r="A69" s="318" t="str">
        <f>$A$413</f>
        <v>Audits</v>
      </c>
      <c r="G69" s="318">
        <f t="shared" ref="G69:BI69" si="227">IF($G$5&gt;$F$5,($G$5-$F$5)*B413,0)</f>
        <v>0</v>
      </c>
      <c r="H69" s="318">
        <f t="shared" si="227"/>
        <v>0</v>
      </c>
      <c r="I69" s="318">
        <f t="shared" si="227"/>
        <v>0</v>
      </c>
      <c r="J69" s="318">
        <f t="shared" si="227"/>
        <v>0</v>
      </c>
      <c r="K69" s="318">
        <f t="shared" si="227"/>
        <v>0</v>
      </c>
      <c r="L69" s="318">
        <f t="shared" si="227"/>
        <v>0</v>
      </c>
      <c r="M69" s="446">
        <f t="shared" si="227"/>
        <v>0</v>
      </c>
      <c r="N69" s="447">
        <f t="shared" si="227"/>
        <v>0</v>
      </c>
      <c r="O69" s="318">
        <f t="shared" si="227"/>
        <v>0</v>
      </c>
      <c r="P69" s="318">
        <f t="shared" si="227"/>
        <v>0</v>
      </c>
      <c r="Q69" s="318">
        <f t="shared" si="227"/>
        <v>0</v>
      </c>
      <c r="R69" s="318">
        <f t="shared" si="227"/>
        <v>0</v>
      </c>
      <c r="S69" s="318">
        <f t="shared" si="227"/>
        <v>0</v>
      </c>
      <c r="T69" s="318">
        <f t="shared" si="227"/>
        <v>0</v>
      </c>
      <c r="U69" s="318">
        <f t="shared" si="227"/>
        <v>0</v>
      </c>
      <c r="V69" s="318">
        <f t="shared" si="227"/>
        <v>0</v>
      </c>
      <c r="W69" s="318">
        <f t="shared" si="227"/>
        <v>0</v>
      </c>
      <c r="X69" s="318">
        <f t="shared" si="227"/>
        <v>0</v>
      </c>
      <c r="Y69" s="446">
        <f t="shared" si="227"/>
        <v>0</v>
      </c>
      <c r="Z69" s="447">
        <f t="shared" si="227"/>
        <v>0</v>
      </c>
      <c r="AA69" s="318">
        <f t="shared" si="227"/>
        <v>0</v>
      </c>
      <c r="AB69" s="318">
        <f t="shared" si="227"/>
        <v>0</v>
      </c>
      <c r="AC69" s="318">
        <f t="shared" si="227"/>
        <v>0</v>
      </c>
      <c r="AD69" s="318">
        <f t="shared" si="227"/>
        <v>0</v>
      </c>
      <c r="AE69" s="318">
        <f t="shared" si="227"/>
        <v>0</v>
      </c>
      <c r="AF69" s="318">
        <f t="shared" si="227"/>
        <v>0</v>
      </c>
      <c r="AG69" s="318">
        <f t="shared" si="227"/>
        <v>0</v>
      </c>
      <c r="AH69" s="318">
        <f t="shared" si="227"/>
        <v>0</v>
      </c>
      <c r="AI69" s="318">
        <f t="shared" si="227"/>
        <v>0</v>
      </c>
      <c r="AJ69" s="318">
        <f t="shared" si="227"/>
        <v>0</v>
      </c>
      <c r="AK69" s="446">
        <f t="shared" si="227"/>
        <v>0</v>
      </c>
      <c r="AL69" s="447">
        <f t="shared" si="227"/>
        <v>0</v>
      </c>
      <c r="AM69" s="318">
        <f t="shared" si="227"/>
        <v>0</v>
      </c>
      <c r="AN69" s="318">
        <f t="shared" si="227"/>
        <v>0</v>
      </c>
      <c r="AO69" s="318">
        <f t="shared" si="227"/>
        <v>0</v>
      </c>
      <c r="AP69" s="318">
        <f t="shared" si="227"/>
        <v>0</v>
      </c>
      <c r="AQ69" s="318">
        <f t="shared" si="227"/>
        <v>0</v>
      </c>
      <c r="AR69" s="318">
        <f t="shared" si="227"/>
        <v>0</v>
      </c>
      <c r="AS69" s="318">
        <f t="shared" si="227"/>
        <v>0</v>
      </c>
      <c r="AT69" s="318">
        <f t="shared" si="227"/>
        <v>0</v>
      </c>
      <c r="AU69" s="318">
        <f t="shared" si="227"/>
        <v>0</v>
      </c>
      <c r="AV69" s="318">
        <f t="shared" si="227"/>
        <v>0</v>
      </c>
      <c r="AW69" s="446">
        <f t="shared" si="227"/>
        <v>0</v>
      </c>
      <c r="AX69" s="447">
        <f t="shared" si="227"/>
        <v>0</v>
      </c>
      <c r="AY69" s="318">
        <f t="shared" si="227"/>
        <v>0</v>
      </c>
      <c r="AZ69" s="318">
        <f t="shared" si="227"/>
        <v>0</v>
      </c>
      <c r="BA69" s="318">
        <f t="shared" si="227"/>
        <v>0</v>
      </c>
      <c r="BB69" s="318">
        <f t="shared" si="227"/>
        <v>0</v>
      </c>
      <c r="BC69" s="318">
        <f t="shared" si="227"/>
        <v>0</v>
      </c>
      <c r="BD69" s="318">
        <f t="shared" si="227"/>
        <v>0</v>
      </c>
      <c r="BE69" s="318">
        <f t="shared" si="227"/>
        <v>0</v>
      </c>
      <c r="BF69" s="318">
        <f t="shared" si="227"/>
        <v>0</v>
      </c>
      <c r="BG69" s="318">
        <f t="shared" si="227"/>
        <v>0</v>
      </c>
      <c r="BH69" s="318">
        <f t="shared" si="227"/>
        <v>0</v>
      </c>
      <c r="BI69" s="318">
        <f t="shared" si="227"/>
        <v>0</v>
      </c>
      <c r="BJ69" s="466"/>
    </row>
    <row r="70" spans="1:62" s="318" customFormat="1" hidden="1" outlineLevel="1">
      <c r="A70" s="318" t="str">
        <f>$A$414</f>
        <v>Retrofit</v>
      </c>
      <c r="G70" s="318">
        <f t="shared" ref="G70:BI70" si="228">IF($G$5&gt;$F$5,($G$5-$F$5)*B414,0)</f>
        <v>0</v>
      </c>
      <c r="H70" s="318">
        <f t="shared" si="228"/>
        <v>0</v>
      </c>
      <c r="I70" s="318">
        <f t="shared" si="228"/>
        <v>0</v>
      </c>
      <c r="J70" s="318">
        <f t="shared" si="228"/>
        <v>0</v>
      </c>
      <c r="K70" s="318">
        <f t="shared" si="228"/>
        <v>0</v>
      </c>
      <c r="L70" s="318">
        <f t="shared" si="228"/>
        <v>0</v>
      </c>
      <c r="M70" s="446">
        <f t="shared" si="228"/>
        <v>0</v>
      </c>
      <c r="N70" s="447">
        <f t="shared" si="228"/>
        <v>0</v>
      </c>
      <c r="O70" s="318">
        <f t="shared" si="228"/>
        <v>0</v>
      </c>
      <c r="P70" s="318">
        <f t="shared" si="228"/>
        <v>0</v>
      </c>
      <c r="Q70" s="318">
        <f t="shared" si="228"/>
        <v>0</v>
      </c>
      <c r="R70" s="318">
        <f t="shared" si="228"/>
        <v>0</v>
      </c>
      <c r="S70" s="318">
        <f t="shared" si="228"/>
        <v>0</v>
      </c>
      <c r="T70" s="318">
        <f t="shared" si="228"/>
        <v>0</v>
      </c>
      <c r="U70" s="318">
        <f t="shared" si="228"/>
        <v>0</v>
      </c>
      <c r="V70" s="318">
        <f t="shared" si="228"/>
        <v>0</v>
      </c>
      <c r="W70" s="318">
        <f t="shared" si="228"/>
        <v>0</v>
      </c>
      <c r="X70" s="318">
        <f t="shared" si="228"/>
        <v>0</v>
      </c>
      <c r="Y70" s="446">
        <f t="shared" si="228"/>
        <v>0</v>
      </c>
      <c r="Z70" s="447">
        <f t="shared" si="228"/>
        <v>0</v>
      </c>
      <c r="AA70" s="318">
        <f t="shared" si="228"/>
        <v>0</v>
      </c>
      <c r="AB70" s="318">
        <f t="shared" si="228"/>
        <v>0</v>
      </c>
      <c r="AC70" s="318">
        <f t="shared" si="228"/>
        <v>0</v>
      </c>
      <c r="AD70" s="318">
        <f t="shared" si="228"/>
        <v>0</v>
      </c>
      <c r="AE70" s="318">
        <f t="shared" si="228"/>
        <v>0</v>
      </c>
      <c r="AF70" s="318">
        <f t="shared" si="228"/>
        <v>0</v>
      </c>
      <c r="AG70" s="318">
        <f t="shared" si="228"/>
        <v>0</v>
      </c>
      <c r="AH70" s="318">
        <f t="shared" si="228"/>
        <v>0</v>
      </c>
      <c r="AI70" s="318">
        <f t="shared" si="228"/>
        <v>0</v>
      </c>
      <c r="AJ70" s="318">
        <f t="shared" si="228"/>
        <v>0</v>
      </c>
      <c r="AK70" s="446">
        <f t="shared" si="228"/>
        <v>0</v>
      </c>
      <c r="AL70" s="447">
        <f t="shared" si="228"/>
        <v>0</v>
      </c>
      <c r="AM70" s="318">
        <f t="shared" si="228"/>
        <v>0</v>
      </c>
      <c r="AN70" s="318">
        <f t="shared" si="228"/>
        <v>0</v>
      </c>
      <c r="AO70" s="318">
        <f t="shared" si="228"/>
        <v>0</v>
      </c>
      <c r="AP70" s="318">
        <f t="shared" si="228"/>
        <v>0</v>
      </c>
      <c r="AQ70" s="318">
        <f t="shared" si="228"/>
        <v>0</v>
      </c>
      <c r="AR70" s="318">
        <f t="shared" si="228"/>
        <v>0</v>
      </c>
      <c r="AS70" s="318">
        <f t="shared" si="228"/>
        <v>0</v>
      </c>
      <c r="AT70" s="318">
        <f t="shared" si="228"/>
        <v>0</v>
      </c>
      <c r="AU70" s="318">
        <f t="shared" si="228"/>
        <v>0</v>
      </c>
      <c r="AV70" s="318">
        <f t="shared" si="228"/>
        <v>0</v>
      </c>
      <c r="AW70" s="446">
        <f t="shared" si="228"/>
        <v>0</v>
      </c>
      <c r="AX70" s="447">
        <f t="shared" si="228"/>
        <v>0</v>
      </c>
      <c r="AY70" s="318">
        <f t="shared" si="228"/>
        <v>0</v>
      </c>
      <c r="AZ70" s="318">
        <f t="shared" si="228"/>
        <v>0</v>
      </c>
      <c r="BA70" s="318">
        <f t="shared" si="228"/>
        <v>0</v>
      </c>
      <c r="BB70" s="318">
        <f t="shared" si="228"/>
        <v>0</v>
      </c>
      <c r="BC70" s="318">
        <f t="shared" si="228"/>
        <v>0</v>
      </c>
      <c r="BD70" s="318">
        <f t="shared" si="228"/>
        <v>0</v>
      </c>
      <c r="BE70" s="318">
        <f t="shared" si="228"/>
        <v>0</v>
      </c>
      <c r="BF70" s="318">
        <f t="shared" si="228"/>
        <v>0</v>
      </c>
      <c r="BG70" s="318">
        <f t="shared" si="228"/>
        <v>0</v>
      </c>
      <c r="BH70" s="318">
        <f t="shared" si="228"/>
        <v>0</v>
      </c>
      <c r="BI70" s="318">
        <f t="shared" si="228"/>
        <v>0</v>
      </c>
      <c r="BJ70" s="466"/>
    </row>
    <row r="71" spans="1:62" s="318" customFormat="1" hidden="1" outlineLevel="1">
      <c r="A71" s="318" t="str">
        <f>$A$415</f>
        <v>Revenue</v>
      </c>
      <c r="G71" s="318">
        <f t="shared" ref="G71:BI71" si="229">IF($G$5&gt;$F$5,($G$5-$F$5)*B415,0)</f>
        <v>0</v>
      </c>
      <c r="H71" s="318">
        <f t="shared" si="229"/>
        <v>0</v>
      </c>
      <c r="I71" s="318">
        <f t="shared" si="229"/>
        <v>0</v>
      </c>
      <c r="J71" s="318">
        <f t="shared" si="229"/>
        <v>0</v>
      </c>
      <c r="K71" s="318">
        <f t="shared" si="229"/>
        <v>0</v>
      </c>
      <c r="L71" s="318">
        <f t="shared" si="229"/>
        <v>0</v>
      </c>
      <c r="M71" s="446">
        <f t="shared" si="229"/>
        <v>0</v>
      </c>
      <c r="N71" s="447">
        <f t="shared" si="229"/>
        <v>0</v>
      </c>
      <c r="O71" s="318">
        <f t="shared" si="229"/>
        <v>0</v>
      </c>
      <c r="P71" s="318">
        <f t="shared" si="229"/>
        <v>0</v>
      </c>
      <c r="Q71" s="318">
        <f t="shared" si="229"/>
        <v>0</v>
      </c>
      <c r="R71" s="318">
        <f t="shared" si="229"/>
        <v>0</v>
      </c>
      <c r="S71" s="318">
        <f t="shared" si="229"/>
        <v>0</v>
      </c>
      <c r="T71" s="318">
        <f t="shared" si="229"/>
        <v>0</v>
      </c>
      <c r="U71" s="318">
        <f t="shared" si="229"/>
        <v>0</v>
      </c>
      <c r="V71" s="318">
        <f t="shared" si="229"/>
        <v>0</v>
      </c>
      <c r="W71" s="318">
        <f t="shared" si="229"/>
        <v>0</v>
      </c>
      <c r="X71" s="318">
        <f t="shared" si="229"/>
        <v>0</v>
      </c>
      <c r="Y71" s="446">
        <f t="shared" si="229"/>
        <v>0</v>
      </c>
      <c r="Z71" s="447">
        <f t="shared" si="229"/>
        <v>0</v>
      </c>
      <c r="AA71" s="318">
        <f t="shared" si="229"/>
        <v>0</v>
      </c>
      <c r="AB71" s="318">
        <f t="shared" si="229"/>
        <v>0</v>
      </c>
      <c r="AC71" s="318">
        <f t="shared" si="229"/>
        <v>0</v>
      </c>
      <c r="AD71" s="318">
        <f t="shared" si="229"/>
        <v>0</v>
      </c>
      <c r="AE71" s="318">
        <f t="shared" si="229"/>
        <v>0</v>
      </c>
      <c r="AF71" s="318">
        <f t="shared" si="229"/>
        <v>0</v>
      </c>
      <c r="AG71" s="318">
        <f t="shared" si="229"/>
        <v>0</v>
      </c>
      <c r="AH71" s="318">
        <f t="shared" si="229"/>
        <v>0</v>
      </c>
      <c r="AI71" s="318">
        <f t="shared" si="229"/>
        <v>0</v>
      </c>
      <c r="AJ71" s="318">
        <f t="shared" si="229"/>
        <v>0</v>
      </c>
      <c r="AK71" s="446">
        <f t="shared" si="229"/>
        <v>0</v>
      </c>
      <c r="AL71" s="447">
        <f t="shared" si="229"/>
        <v>0</v>
      </c>
      <c r="AM71" s="318">
        <f t="shared" si="229"/>
        <v>0</v>
      </c>
      <c r="AN71" s="318">
        <f t="shared" si="229"/>
        <v>0</v>
      </c>
      <c r="AO71" s="318">
        <f t="shared" si="229"/>
        <v>0</v>
      </c>
      <c r="AP71" s="318">
        <f t="shared" si="229"/>
        <v>0</v>
      </c>
      <c r="AQ71" s="318">
        <f t="shared" si="229"/>
        <v>0</v>
      </c>
      <c r="AR71" s="318">
        <f t="shared" si="229"/>
        <v>0</v>
      </c>
      <c r="AS71" s="318">
        <f t="shared" si="229"/>
        <v>0</v>
      </c>
      <c r="AT71" s="318">
        <f t="shared" si="229"/>
        <v>0</v>
      </c>
      <c r="AU71" s="318">
        <f t="shared" si="229"/>
        <v>0</v>
      </c>
      <c r="AV71" s="318">
        <f t="shared" si="229"/>
        <v>0</v>
      </c>
      <c r="AW71" s="446">
        <f t="shared" si="229"/>
        <v>0</v>
      </c>
      <c r="AX71" s="447">
        <f t="shared" si="229"/>
        <v>0</v>
      </c>
      <c r="AY71" s="318">
        <f t="shared" si="229"/>
        <v>0</v>
      </c>
      <c r="AZ71" s="318">
        <f t="shared" si="229"/>
        <v>0</v>
      </c>
      <c r="BA71" s="318">
        <f t="shared" si="229"/>
        <v>0</v>
      </c>
      <c r="BB71" s="318">
        <f t="shared" si="229"/>
        <v>0</v>
      </c>
      <c r="BC71" s="318">
        <f t="shared" si="229"/>
        <v>0</v>
      </c>
      <c r="BD71" s="318">
        <f t="shared" si="229"/>
        <v>0</v>
      </c>
      <c r="BE71" s="318">
        <f t="shared" si="229"/>
        <v>0</v>
      </c>
      <c r="BF71" s="318">
        <f t="shared" si="229"/>
        <v>0</v>
      </c>
      <c r="BG71" s="318">
        <f t="shared" si="229"/>
        <v>0</v>
      </c>
      <c r="BH71" s="318">
        <f t="shared" si="229"/>
        <v>0</v>
      </c>
      <c r="BI71" s="318">
        <f t="shared" si="229"/>
        <v>0</v>
      </c>
      <c r="BJ71" s="466"/>
    </row>
    <row r="72" spans="1:62" s="318" customFormat="1" hidden="1" outlineLevel="1">
      <c r="A72" s="318" t="str">
        <f>$A$416</f>
        <v>Net Income</v>
      </c>
      <c r="G72" s="318">
        <f t="shared" ref="G72:BI72" si="230">IF($G$5&gt;$F$5,($G$5-$F$5)*B416,0)</f>
        <v>0</v>
      </c>
      <c r="H72" s="318">
        <f t="shared" si="230"/>
        <v>0</v>
      </c>
      <c r="I72" s="318">
        <f t="shared" si="230"/>
        <v>0</v>
      </c>
      <c r="J72" s="318">
        <f t="shared" si="230"/>
        <v>0</v>
      </c>
      <c r="K72" s="318">
        <f t="shared" si="230"/>
        <v>0</v>
      </c>
      <c r="L72" s="318">
        <f t="shared" si="230"/>
        <v>0</v>
      </c>
      <c r="M72" s="446">
        <f t="shared" si="230"/>
        <v>0</v>
      </c>
      <c r="N72" s="447">
        <f t="shared" si="230"/>
        <v>0</v>
      </c>
      <c r="O72" s="318">
        <f t="shared" si="230"/>
        <v>0</v>
      </c>
      <c r="P72" s="318">
        <f t="shared" si="230"/>
        <v>0</v>
      </c>
      <c r="Q72" s="318">
        <f t="shared" si="230"/>
        <v>0</v>
      </c>
      <c r="R72" s="318">
        <f t="shared" si="230"/>
        <v>0</v>
      </c>
      <c r="S72" s="318">
        <f t="shared" si="230"/>
        <v>0</v>
      </c>
      <c r="T72" s="318">
        <f t="shared" si="230"/>
        <v>0</v>
      </c>
      <c r="U72" s="318">
        <f t="shared" si="230"/>
        <v>0</v>
      </c>
      <c r="V72" s="318">
        <f t="shared" si="230"/>
        <v>0</v>
      </c>
      <c r="W72" s="318">
        <f t="shared" si="230"/>
        <v>0</v>
      </c>
      <c r="X72" s="318">
        <f t="shared" si="230"/>
        <v>0</v>
      </c>
      <c r="Y72" s="446">
        <f t="shared" si="230"/>
        <v>0</v>
      </c>
      <c r="Z72" s="447">
        <f t="shared" si="230"/>
        <v>0</v>
      </c>
      <c r="AA72" s="318">
        <f t="shared" si="230"/>
        <v>0</v>
      </c>
      <c r="AB72" s="318">
        <f t="shared" si="230"/>
        <v>0</v>
      </c>
      <c r="AC72" s="318">
        <f t="shared" si="230"/>
        <v>0</v>
      </c>
      <c r="AD72" s="318">
        <f t="shared" si="230"/>
        <v>0</v>
      </c>
      <c r="AE72" s="318">
        <f t="shared" si="230"/>
        <v>0</v>
      </c>
      <c r="AF72" s="318">
        <f t="shared" si="230"/>
        <v>0</v>
      </c>
      <c r="AG72" s="318">
        <f t="shared" si="230"/>
        <v>0</v>
      </c>
      <c r="AH72" s="318">
        <f t="shared" si="230"/>
        <v>0</v>
      </c>
      <c r="AI72" s="318">
        <f t="shared" si="230"/>
        <v>0</v>
      </c>
      <c r="AJ72" s="318">
        <f t="shared" si="230"/>
        <v>0</v>
      </c>
      <c r="AK72" s="446">
        <f t="shared" si="230"/>
        <v>0</v>
      </c>
      <c r="AL72" s="447">
        <f t="shared" si="230"/>
        <v>0</v>
      </c>
      <c r="AM72" s="318">
        <f t="shared" si="230"/>
        <v>0</v>
      </c>
      <c r="AN72" s="318">
        <f t="shared" si="230"/>
        <v>0</v>
      </c>
      <c r="AO72" s="318">
        <f t="shared" si="230"/>
        <v>0</v>
      </c>
      <c r="AP72" s="318">
        <f t="shared" si="230"/>
        <v>0</v>
      </c>
      <c r="AQ72" s="318">
        <f t="shared" si="230"/>
        <v>0</v>
      </c>
      <c r="AR72" s="318">
        <f t="shared" si="230"/>
        <v>0</v>
      </c>
      <c r="AS72" s="318">
        <f t="shared" si="230"/>
        <v>0</v>
      </c>
      <c r="AT72" s="318">
        <f t="shared" si="230"/>
        <v>0</v>
      </c>
      <c r="AU72" s="318">
        <f t="shared" si="230"/>
        <v>0</v>
      </c>
      <c r="AV72" s="318">
        <f t="shared" si="230"/>
        <v>0</v>
      </c>
      <c r="AW72" s="446">
        <f t="shared" si="230"/>
        <v>0</v>
      </c>
      <c r="AX72" s="447">
        <f t="shared" si="230"/>
        <v>0</v>
      </c>
      <c r="AY72" s="318">
        <f t="shared" si="230"/>
        <v>0</v>
      </c>
      <c r="AZ72" s="318">
        <f t="shared" si="230"/>
        <v>0</v>
      </c>
      <c r="BA72" s="318">
        <f t="shared" si="230"/>
        <v>0</v>
      </c>
      <c r="BB72" s="318">
        <f t="shared" si="230"/>
        <v>0</v>
      </c>
      <c r="BC72" s="318">
        <f t="shared" si="230"/>
        <v>0</v>
      </c>
      <c r="BD72" s="318">
        <f t="shared" si="230"/>
        <v>0</v>
      </c>
      <c r="BE72" s="318">
        <f t="shared" si="230"/>
        <v>0</v>
      </c>
      <c r="BF72" s="318">
        <f t="shared" si="230"/>
        <v>0</v>
      </c>
      <c r="BG72" s="318">
        <f t="shared" si="230"/>
        <v>0</v>
      </c>
      <c r="BH72" s="318">
        <f t="shared" si="230"/>
        <v>0</v>
      </c>
      <c r="BI72" s="318">
        <f t="shared" si="230"/>
        <v>0</v>
      </c>
      <c r="BJ72" s="466"/>
    </row>
    <row r="73" spans="1:62" s="318" customFormat="1" hidden="1" outlineLevel="1">
      <c r="A73" s="318" t="s">
        <v>305</v>
      </c>
      <c r="G73" s="318">
        <f t="shared" ref="G73" si="231">IF($G$5&gt;$F$5,($G$5-$F$5)*B417,0)</f>
        <v>0</v>
      </c>
      <c r="H73" s="318">
        <f t="shared" ref="H73" si="232">IF($G$5&gt;$F$5,($G$5-$F$5)*C417,0)</f>
        <v>0</v>
      </c>
      <c r="I73" s="318">
        <f t="shared" ref="I73" si="233">IF($G$5&gt;$F$5,($G$5-$F$5)*D417,0)</f>
        <v>0</v>
      </c>
      <c r="J73" s="318">
        <f t="shared" ref="J73" si="234">IF($G$5&gt;$F$5,($G$5-$F$5)*E417,0)</f>
        <v>0</v>
      </c>
      <c r="K73" s="318">
        <f t="shared" ref="K73" si="235">IF($G$5&gt;$F$5,($G$5-$F$5)*F417,0)</f>
        <v>0</v>
      </c>
      <c r="L73" s="318">
        <f t="shared" ref="L73" si="236">IF($G$5&gt;$F$5,($G$5-$F$5)*G417,0)</f>
        <v>0</v>
      </c>
      <c r="M73" s="446">
        <f t="shared" ref="M73" si="237">IF($G$5&gt;$F$5,($G$5-$F$5)*H417,0)</f>
        <v>0</v>
      </c>
      <c r="N73" s="447">
        <f t="shared" ref="N73" si="238">IF($G$5&gt;$F$5,($G$5-$F$5)*I417,0)</f>
        <v>0</v>
      </c>
      <c r="O73" s="318">
        <f t="shared" ref="O73" si="239">IF($G$5&gt;$F$5,($G$5-$F$5)*J417,0)</f>
        <v>0</v>
      </c>
      <c r="P73" s="318">
        <f t="shared" ref="P73" si="240">IF($G$5&gt;$F$5,($G$5-$F$5)*K417,0)</f>
        <v>0</v>
      </c>
      <c r="Q73" s="318">
        <f t="shared" ref="Q73" si="241">IF($G$5&gt;$F$5,($G$5-$F$5)*L417,0)</f>
        <v>0</v>
      </c>
      <c r="R73" s="318">
        <f t="shared" ref="R73" si="242">IF($G$5&gt;$F$5,($G$5-$F$5)*M417,0)</f>
        <v>0</v>
      </c>
      <c r="S73" s="318">
        <f t="shared" ref="S73" si="243">IF($G$5&gt;$F$5,($G$5-$F$5)*N417,0)</f>
        <v>0</v>
      </c>
      <c r="T73" s="318">
        <f t="shared" ref="T73" si="244">IF($G$5&gt;$F$5,($G$5-$F$5)*O417,0)</f>
        <v>0</v>
      </c>
      <c r="U73" s="318">
        <f t="shared" ref="U73" si="245">IF($G$5&gt;$F$5,($G$5-$F$5)*P417,0)</f>
        <v>0</v>
      </c>
      <c r="V73" s="318">
        <f t="shared" ref="V73" si="246">IF($G$5&gt;$F$5,($G$5-$F$5)*Q417,0)</f>
        <v>0</v>
      </c>
      <c r="W73" s="318">
        <f t="shared" ref="W73" si="247">IF($G$5&gt;$F$5,($G$5-$F$5)*R417,0)</f>
        <v>0</v>
      </c>
      <c r="X73" s="318">
        <f t="shared" ref="X73" si="248">IF($G$5&gt;$F$5,($G$5-$F$5)*S417,0)</f>
        <v>0</v>
      </c>
      <c r="Y73" s="446">
        <f t="shared" ref="Y73" si="249">IF($G$5&gt;$F$5,($G$5-$F$5)*T417,0)</f>
        <v>0</v>
      </c>
      <c r="Z73" s="447">
        <f t="shared" ref="Z73" si="250">IF($G$5&gt;$F$5,($G$5-$F$5)*U417,0)</f>
        <v>0</v>
      </c>
      <c r="AA73" s="318">
        <f t="shared" ref="AA73" si="251">IF($G$5&gt;$F$5,($G$5-$F$5)*V417,0)</f>
        <v>0</v>
      </c>
      <c r="AB73" s="318">
        <f t="shared" ref="AB73" si="252">IF($G$5&gt;$F$5,($G$5-$F$5)*W417,0)</f>
        <v>0</v>
      </c>
      <c r="AC73" s="318">
        <f t="shared" ref="AC73" si="253">IF($G$5&gt;$F$5,($G$5-$F$5)*X417,0)</f>
        <v>0</v>
      </c>
      <c r="AD73" s="318">
        <f t="shared" ref="AD73" si="254">IF($G$5&gt;$F$5,($G$5-$F$5)*Y417,0)</f>
        <v>0</v>
      </c>
      <c r="AE73" s="318">
        <f t="shared" ref="AE73" si="255">IF($G$5&gt;$F$5,($G$5-$F$5)*Z417,0)</f>
        <v>0</v>
      </c>
      <c r="AF73" s="318">
        <f t="shared" ref="AF73" si="256">IF($G$5&gt;$F$5,($G$5-$F$5)*AA417,0)</f>
        <v>0</v>
      </c>
      <c r="AG73" s="318">
        <f t="shared" ref="AG73" si="257">IF($G$5&gt;$F$5,($G$5-$F$5)*AB417,0)</f>
        <v>0</v>
      </c>
      <c r="AH73" s="318">
        <f t="shared" ref="AH73" si="258">IF($G$5&gt;$F$5,($G$5-$F$5)*AC417,0)</f>
        <v>0</v>
      </c>
      <c r="AI73" s="318">
        <f t="shared" ref="AI73" si="259">IF($G$5&gt;$F$5,($G$5-$F$5)*AD417,0)</f>
        <v>0</v>
      </c>
      <c r="AJ73" s="318">
        <f t="shared" ref="AJ73" si="260">IF($G$5&gt;$F$5,($G$5-$F$5)*AE417,0)</f>
        <v>0</v>
      </c>
      <c r="AK73" s="446">
        <f t="shared" ref="AK73" si="261">IF($G$5&gt;$F$5,($G$5-$F$5)*AF417,0)</f>
        <v>0</v>
      </c>
      <c r="AL73" s="447">
        <f t="shared" ref="AL73" si="262">IF($G$5&gt;$F$5,($G$5-$F$5)*AG417,0)</f>
        <v>0</v>
      </c>
      <c r="AM73" s="318">
        <f t="shared" ref="AM73" si="263">IF($G$5&gt;$F$5,($G$5-$F$5)*AH417,0)</f>
        <v>0</v>
      </c>
      <c r="AN73" s="318">
        <f t="shared" ref="AN73" si="264">IF($G$5&gt;$F$5,($G$5-$F$5)*AI417,0)</f>
        <v>0</v>
      </c>
      <c r="AO73" s="318">
        <f t="shared" ref="AO73" si="265">IF($G$5&gt;$F$5,($G$5-$F$5)*AJ417,0)</f>
        <v>0</v>
      </c>
      <c r="AP73" s="318">
        <f t="shared" ref="AP73" si="266">IF($G$5&gt;$F$5,($G$5-$F$5)*AK417,0)</f>
        <v>0</v>
      </c>
      <c r="AQ73" s="318">
        <f t="shared" ref="AQ73" si="267">IF($G$5&gt;$F$5,($G$5-$F$5)*AL417,0)</f>
        <v>0</v>
      </c>
      <c r="AR73" s="318">
        <f t="shared" ref="AR73" si="268">IF($G$5&gt;$F$5,($G$5-$F$5)*AM417,0)</f>
        <v>0</v>
      </c>
      <c r="AS73" s="318">
        <f t="shared" ref="AS73" si="269">IF($G$5&gt;$F$5,($G$5-$F$5)*AN417,0)</f>
        <v>0</v>
      </c>
      <c r="AT73" s="318">
        <f t="shared" ref="AT73" si="270">IF($G$5&gt;$F$5,($G$5-$F$5)*AO417,0)</f>
        <v>0</v>
      </c>
      <c r="AU73" s="318">
        <f t="shared" ref="AU73" si="271">IF($G$5&gt;$F$5,($G$5-$F$5)*AP417,0)</f>
        <v>0</v>
      </c>
      <c r="AV73" s="318">
        <f t="shared" ref="AV73" si="272">IF($G$5&gt;$F$5,($G$5-$F$5)*AQ417,0)</f>
        <v>0</v>
      </c>
      <c r="AW73" s="446">
        <f t="shared" ref="AW73" si="273">IF($G$5&gt;$F$5,($G$5-$F$5)*AR417,0)</f>
        <v>0</v>
      </c>
      <c r="AX73" s="447">
        <f t="shared" ref="AX73" si="274">IF($G$5&gt;$F$5,($G$5-$F$5)*AS417,0)</f>
        <v>0</v>
      </c>
      <c r="AY73" s="318">
        <f t="shared" ref="AY73" si="275">IF($G$5&gt;$F$5,($G$5-$F$5)*AT417,0)</f>
        <v>0</v>
      </c>
      <c r="AZ73" s="318">
        <f t="shared" ref="AZ73" si="276">IF($G$5&gt;$F$5,($G$5-$F$5)*AU417,0)</f>
        <v>0</v>
      </c>
      <c r="BA73" s="318">
        <f t="shared" ref="BA73" si="277">IF($G$5&gt;$F$5,($G$5-$F$5)*AV417,0)</f>
        <v>0</v>
      </c>
      <c r="BB73" s="318">
        <f t="shared" ref="BB73" si="278">IF($G$5&gt;$F$5,($G$5-$F$5)*AW417,0)</f>
        <v>0</v>
      </c>
      <c r="BC73" s="318">
        <f t="shared" ref="BC73" si="279">IF($G$5&gt;$F$5,($G$5-$F$5)*AX417,0)</f>
        <v>0</v>
      </c>
      <c r="BD73" s="318">
        <f t="shared" ref="BD73" si="280">IF($G$5&gt;$F$5,($G$5-$F$5)*AY417,0)</f>
        <v>0</v>
      </c>
      <c r="BE73" s="318">
        <f t="shared" ref="BE73" si="281">IF($G$5&gt;$F$5,($G$5-$F$5)*AZ417,0)</f>
        <v>0</v>
      </c>
      <c r="BF73" s="318">
        <f t="shared" ref="BF73" si="282">IF($G$5&gt;$F$5,($G$5-$F$5)*BA417,0)</f>
        <v>0</v>
      </c>
      <c r="BG73" s="318">
        <f t="shared" ref="BG73" si="283">IF($G$5&gt;$F$5,($G$5-$F$5)*BB417,0)</f>
        <v>0</v>
      </c>
      <c r="BH73" s="318">
        <f t="shared" ref="BH73" si="284">IF($G$5&gt;$F$5,($G$5-$F$5)*BC417,0)</f>
        <v>0</v>
      </c>
      <c r="BI73" s="318">
        <f t="shared" ref="BI73" si="285">IF($G$5&gt;$F$5,($G$5-$F$5)*BD417,0)</f>
        <v>0</v>
      </c>
      <c r="BJ73" s="466"/>
    </row>
    <row r="74" spans="1:62" s="318" customFormat="1" hidden="1" outlineLevel="1">
      <c r="A74" s="318" t="str">
        <f>$A$412</f>
        <v>Leads</v>
      </c>
      <c r="H74" s="318">
        <f>IF($H$5&gt;$G$5,($H$5-$G$5)*B412,0)</f>
        <v>0</v>
      </c>
      <c r="I74" s="318">
        <f t="shared" ref="I74:BI74" si="286">IF($H$5&gt;$G$5,($H$5-$G$5)*C412,0)</f>
        <v>0</v>
      </c>
      <c r="J74" s="318">
        <f t="shared" si="286"/>
        <v>0</v>
      </c>
      <c r="K74" s="318">
        <f t="shared" si="286"/>
        <v>0</v>
      </c>
      <c r="L74" s="318">
        <f t="shared" si="286"/>
        <v>0</v>
      </c>
      <c r="M74" s="446">
        <f t="shared" si="286"/>
        <v>0</v>
      </c>
      <c r="N74" s="447">
        <f t="shared" si="286"/>
        <v>0</v>
      </c>
      <c r="O74" s="318">
        <f t="shared" si="286"/>
        <v>0</v>
      </c>
      <c r="P74" s="318">
        <f t="shared" si="286"/>
        <v>0</v>
      </c>
      <c r="Q74" s="318">
        <f t="shared" si="286"/>
        <v>0</v>
      </c>
      <c r="R74" s="318">
        <f t="shared" si="286"/>
        <v>0</v>
      </c>
      <c r="S74" s="318">
        <f t="shared" si="286"/>
        <v>0</v>
      </c>
      <c r="T74" s="318">
        <f t="shared" si="286"/>
        <v>0</v>
      </c>
      <c r="U74" s="318">
        <f t="shared" si="286"/>
        <v>0</v>
      </c>
      <c r="V74" s="318">
        <f t="shared" si="286"/>
        <v>0</v>
      </c>
      <c r="W74" s="318">
        <f t="shared" si="286"/>
        <v>0</v>
      </c>
      <c r="X74" s="318">
        <f t="shared" si="286"/>
        <v>0</v>
      </c>
      <c r="Y74" s="446">
        <f t="shared" si="286"/>
        <v>0</v>
      </c>
      <c r="Z74" s="447">
        <f t="shared" si="286"/>
        <v>0</v>
      </c>
      <c r="AA74" s="318">
        <f t="shared" si="286"/>
        <v>0</v>
      </c>
      <c r="AB74" s="318">
        <f t="shared" si="286"/>
        <v>0</v>
      </c>
      <c r="AC74" s="318">
        <f t="shared" si="286"/>
        <v>0</v>
      </c>
      <c r="AD74" s="318">
        <f t="shared" si="286"/>
        <v>0</v>
      </c>
      <c r="AE74" s="318">
        <f t="shared" si="286"/>
        <v>0</v>
      </c>
      <c r="AF74" s="318">
        <f t="shared" si="286"/>
        <v>0</v>
      </c>
      <c r="AG74" s="318">
        <f t="shared" si="286"/>
        <v>0</v>
      </c>
      <c r="AH74" s="318">
        <f t="shared" si="286"/>
        <v>0</v>
      </c>
      <c r="AI74" s="318">
        <f t="shared" si="286"/>
        <v>0</v>
      </c>
      <c r="AJ74" s="318">
        <f t="shared" si="286"/>
        <v>0</v>
      </c>
      <c r="AK74" s="446">
        <f t="shared" si="286"/>
        <v>0</v>
      </c>
      <c r="AL74" s="447">
        <f t="shared" si="286"/>
        <v>0</v>
      </c>
      <c r="AM74" s="318">
        <f t="shared" si="286"/>
        <v>0</v>
      </c>
      <c r="AN74" s="318">
        <f t="shared" si="286"/>
        <v>0</v>
      </c>
      <c r="AO74" s="318">
        <f t="shared" si="286"/>
        <v>0</v>
      </c>
      <c r="AP74" s="318">
        <f t="shared" si="286"/>
        <v>0</v>
      </c>
      <c r="AQ74" s="318">
        <f t="shared" si="286"/>
        <v>0</v>
      </c>
      <c r="AR74" s="318">
        <f t="shared" si="286"/>
        <v>0</v>
      </c>
      <c r="AS74" s="318">
        <f t="shared" si="286"/>
        <v>0</v>
      </c>
      <c r="AT74" s="318">
        <f t="shared" si="286"/>
        <v>0</v>
      </c>
      <c r="AU74" s="318">
        <f t="shared" si="286"/>
        <v>0</v>
      </c>
      <c r="AV74" s="318">
        <f t="shared" si="286"/>
        <v>0</v>
      </c>
      <c r="AW74" s="446">
        <f t="shared" si="286"/>
        <v>0</v>
      </c>
      <c r="AX74" s="447">
        <f t="shared" si="286"/>
        <v>0</v>
      </c>
      <c r="AY74" s="318">
        <f t="shared" si="286"/>
        <v>0</v>
      </c>
      <c r="AZ74" s="318">
        <f t="shared" si="286"/>
        <v>0</v>
      </c>
      <c r="BA74" s="318">
        <f t="shared" si="286"/>
        <v>0</v>
      </c>
      <c r="BB74" s="318">
        <f t="shared" si="286"/>
        <v>0</v>
      </c>
      <c r="BC74" s="318">
        <f t="shared" si="286"/>
        <v>0</v>
      </c>
      <c r="BD74" s="318">
        <f t="shared" si="286"/>
        <v>0</v>
      </c>
      <c r="BE74" s="318">
        <f t="shared" si="286"/>
        <v>0</v>
      </c>
      <c r="BF74" s="318">
        <f t="shared" si="286"/>
        <v>0</v>
      </c>
      <c r="BG74" s="318">
        <f t="shared" si="286"/>
        <v>0</v>
      </c>
      <c r="BH74" s="318">
        <f t="shared" si="286"/>
        <v>0</v>
      </c>
      <c r="BI74" s="318">
        <f t="shared" si="286"/>
        <v>0</v>
      </c>
      <c r="BJ74" s="466"/>
    </row>
    <row r="75" spans="1:62" s="318" customFormat="1" hidden="1" outlineLevel="1">
      <c r="A75" s="318" t="str">
        <f>$A$413</f>
        <v>Audits</v>
      </c>
      <c r="H75" s="318">
        <f t="shared" ref="H75:BI75" si="287">IF($H$5&gt;$G$5,($H$5-$G$5)*B413,0)</f>
        <v>0</v>
      </c>
      <c r="I75" s="318">
        <f t="shared" si="287"/>
        <v>0</v>
      </c>
      <c r="J75" s="318">
        <f t="shared" si="287"/>
        <v>0</v>
      </c>
      <c r="K75" s="318">
        <f t="shared" si="287"/>
        <v>0</v>
      </c>
      <c r="L75" s="318">
        <f t="shared" si="287"/>
        <v>0</v>
      </c>
      <c r="M75" s="446">
        <f t="shared" si="287"/>
        <v>0</v>
      </c>
      <c r="N75" s="447">
        <f t="shared" si="287"/>
        <v>0</v>
      </c>
      <c r="O75" s="318">
        <f t="shared" si="287"/>
        <v>0</v>
      </c>
      <c r="P75" s="318">
        <f t="shared" si="287"/>
        <v>0</v>
      </c>
      <c r="Q75" s="318">
        <f t="shared" si="287"/>
        <v>0</v>
      </c>
      <c r="R75" s="318">
        <f t="shared" si="287"/>
        <v>0</v>
      </c>
      <c r="S75" s="318">
        <f t="shared" si="287"/>
        <v>0</v>
      </c>
      <c r="T75" s="318">
        <f t="shared" si="287"/>
        <v>0</v>
      </c>
      <c r="U75" s="318">
        <f t="shared" si="287"/>
        <v>0</v>
      </c>
      <c r="V75" s="318">
        <f t="shared" si="287"/>
        <v>0</v>
      </c>
      <c r="W75" s="318">
        <f t="shared" si="287"/>
        <v>0</v>
      </c>
      <c r="X75" s="318">
        <f t="shared" si="287"/>
        <v>0</v>
      </c>
      <c r="Y75" s="446">
        <f t="shared" si="287"/>
        <v>0</v>
      </c>
      <c r="Z75" s="447">
        <f t="shared" si="287"/>
        <v>0</v>
      </c>
      <c r="AA75" s="318">
        <f t="shared" si="287"/>
        <v>0</v>
      </c>
      <c r="AB75" s="318">
        <f t="shared" si="287"/>
        <v>0</v>
      </c>
      <c r="AC75" s="318">
        <f t="shared" si="287"/>
        <v>0</v>
      </c>
      <c r="AD75" s="318">
        <f t="shared" si="287"/>
        <v>0</v>
      </c>
      <c r="AE75" s="318">
        <f t="shared" si="287"/>
        <v>0</v>
      </c>
      <c r="AF75" s="318">
        <f t="shared" si="287"/>
        <v>0</v>
      </c>
      <c r="AG75" s="318">
        <f t="shared" si="287"/>
        <v>0</v>
      </c>
      <c r="AH75" s="318">
        <f t="shared" si="287"/>
        <v>0</v>
      </c>
      <c r="AI75" s="318">
        <f t="shared" si="287"/>
        <v>0</v>
      </c>
      <c r="AJ75" s="318">
        <f t="shared" si="287"/>
        <v>0</v>
      </c>
      <c r="AK75" s="446">
        <f t="shared" si="287"/>
        <v>0</v>
      </c>
      <c r="AL75" s="447">
        <f t="shared" si="287"/>
        <v>0</v>
      </c>
      <c r="AM75" s="318">
        <f t="shared" si="287"/>
        <v>0</v>
      </c>
      <c r="AN75" s="318">
        <f t="shared" si="287"/>
        <v>0</v>
      </c>
      <c r="AO75" s="318">
        <f t="shared" si="287"/>
        <v>0</v>
      </c>
      <c r="AP75" s="318">
        <f t="shared" si="287"/>
        <v>0</v>
      </c>
      <c r="AQ75" s="318">
        <f t="shared" si="287"/>
        <v>0</v>
      </c>
      <c r="AR75" s="318">
        <f t="shared" si="287"/>
        <v>0</v>
      </c>
      <c r="AS75" s="318">
        <f t="shared" si="287"/>
        <v>0</v>
      </c>
      <c r="AT75" s="318">
        <f t="shared" si="287"/>
        <v>0</v>
      </c>
      <c r="AU75" s="318">
        <f t="shared" si="287"/>
        <v>0</v>
      </c>
      <c r="AV75" s="318">
        <f t="shared" si="287"/>
        <v>0</v>
      </c>
      <c r="AW75" s="446">
        <f t="shared" si="287"/>
        <v>0</v>
      </c>
      <c r="AX75" s="447">
        <f t="shared" si="287"/>
        <v>0</v>
      </c>
      <c r="AY75" s="318">
        <f t="shared" si="287"/>
        <v>0</v>
      </c>
      <c r="AZ75" s="318">
        <f t="shared" si="287"/>
        <v>0</v>
      </c>
      <c r="BA75" s="318">
        <f t="shared" si="287"/>
        <v>0</v>
      </c>
      <c r="BB75" s="318">
        <f t="shared" si="287"/>
        <v>0</v>
      </c>
      <c r="BC75" s="318">
        <f t="shared" si="287"/>
        <v>0</v>
      </c>
      <c r="BD75" s="318">
        <f t="shared" si="287"/>
        <v>0</v>
      </c>
      <c r="BE75" s="318">
        <f t="shared" si="287"/>
        <v>0</v>
      </c>
      <c r="BF75" s="318">
        <f t="shared" si="287"/>
        <v>0</v>
      </c>
      <c r="BG75" s="318">
        <f t="shared" si="287"/>
        <v>0</v>
      </c>
      <c r="BH75" s="318">
        <f t="shared" si="287"/>
        <v>0</v>
      </c>
      <c r="BI75" s="318">
        <f t="shared" si="287"/>
        <v>0</v>
      </c>
      <c r="BJ75" s="466"/>
    </row>
    <row r="76" spans="1:62" s="318" customFormat="1" hidden="1" outlineLevel="1">
      <c r="A76" s="318" t="str">
        <f>$A$414</f>
        <v>Retrofit</v>
      </c>
      <c r="H76" s="318">
        <f t="shared" ref="H76:BI76" si="288">IF($H$5&gt;$G$5,($H$5-$G$5)*B414,0)</f>
        <v>0</v>
      </c>
      <c r="I76" s="318">
        <f t="shared" si="288"/>
        <v>0</v>
      </c>
      <c r="J76" s="318">
        <f t="shared" si="288"/>
        <v>0</v>
      </c>
      <c r="K76" s="318">
        <f t="shared" si="288"/>
        <v>0</v>
      </c>
      <c r="L76" s="318">
        <f t="shared" si="288"/>
        <v>0</v>
      </c>
      <c r="M76" s="446">
        <f t="shared" si="288"/>
        <v>0</v>
      </c>
      <c r="N76" s="447">
        <f t="shared" si="288"/>
        <v>0</v>
      </c>
      <c r="O76" s="318">
        <f t="shared" si="288"/>
        <v>0</v>
      </c>
      <c r="P76" s="318">
        <f t="shared" si="288"/>
        <v>0</v>
      </c>
      <c r="Q76" s="318">
        <f t="shared" si="288"/>
        <v>0</v>
      </c>
      <c r="R76" s="318">
        <f t="shared" si="288"/>
        <v>0</v>
      </c>
      <c r="S76" s="318">
        <f t="shared" si="288"/>
        <v>0</v>
      </c>
      <c r="T76" s="318">
        <f t="shared" si="288"/>
        <v>0</v>
      </c>
      <c r="U76" s="318">
        <f t="shared" si="288"/>
        <v>0</v>
      </c>
      <c r="V76" s="318">
        <f t="shared" si="288"/>
        <v>0</v>
      </c>
      <c r="W76" s="318">
        <f t="shared" si="288"/>
        <v>0</v>
      </c>
      <c r="X76" s="318">
        <f t="shared" si="288"/>
        <v>0</v>
      </c>
      <c r="Y76" s="446">
        <f t="shared" si="288"/>
        <v>0</v>
      </c>
      <c r="Z76" s="447">
        <f t="shared" si="288"/>
        <v>0</v>
      </c>
      <c r="AA76" s="318">
        <f t="shared" si="288"/>
        <v>0</v>
      </c>
      <c r="AB76" s="318">
        <f t="shared" si="288"/>
        <v>0</v>
      </c>
      <c r="AC76" s="318">
        <f t="shared" si="288"/>
        <v>0</v>
      </c>
      <c r="AD76" s="318">
        <f t="shared" si="288"/>
        <v>0</v>
      </c>
      <c r="AE76" s="318">
        <f t="shared" si="288"/>
        <v>0</v>
      </c>
      <c r="AF76" s="318">
        <f t="shared" si="288"/>
        <v>0</v>
      </c>
      <c r="AG76" s="318">
        <f t="shared" si="288"/>
        <v>0</v>
      </c>
      <c r="AH76" s="318">
        <f t="shared" si="288"/>
        <v>0</v>
      </c>
      <c r="AI76" s="318">
        <f t="shared" si="288"/>
        <v>0</v>
      </c>
      <c r="AJ76" s="318">
        <f t="shared" si="288"/>
        <v>0</v>
      </c>
      <c r="AK76" s="446">
        <f t="shared" si="288"/>
        <v>0</v>
      </c>
      <c r="AL76" s="447">
        <f t="shared" si="288"/>
        <v>0</v>
      </c>
      <c r="AM76" s="318">
        <f t="shared" si="288"/>
        <v>0</v>
      </c>
      <c r="AN76" s="318">
        <f t="shared" si="288"/>
        <v>0</v>
      </c>
      <c r="AO76" s="318">
        <f t="shared" si="288"/>
        <v>0</v>
      </c>
      <c r="AP76" s="318">
        <f t="shared" si="288"/>
        <v>0</v>
      </c>
      <c r="AQ76" s="318">
        <f t="shared" si="288"/>
        <v>0</v>
      </c>
      <c r="AR76" s="318">
        <f t="shared" si="288"/>
        <v>0</v>
      </c>
      <c r="AS76" s="318">
        <f t="shared" si="288"/>
        <v>0</v>
      </c>
      <c r="AT76" s="318">
        <f t="shared" si="288"/>
        <v>0</v>
      </c>
      <c r="AU76" s="318">
        <f t="shared" si="288"/>
        <v>0</v>
      </c>
      <c r="AV76" s="318">
        <f t="shared" si="288"/>
        <v>0</v>
      </c>
      <c r="AW76" s="446">
        <f t="shared" si="288"/>
        <v>0</v>
      </c>
      <c r="AX76" s="447">
        <f t="shared" si="288"/>
        <v>0</v>
      </c>
      <c r="AY76" s="318">
        <f t="shared" si="288"/>
        <v>0</v>
      </c>
      <c r="AZ76" s="318">
        <f t="shared" si="288"/>
        <v>0</v>
      </c>
      <c r="BA76" s="318">
        <f t="shared" si="288"/>
        <v>0</v>
      </c>
      <c r="BB76" s="318">
        <f t="shared" si="288"/>
        <v>0</v>
      </c>
      <c r="BC76" s="318">
        <f t="shared" si="288"/>
        <v>0</v>
      </c>
      <c r="BD76" s="318">
        <f t="shared" si="288"/>
        <v>0</v>
      </c>
      <c r="BE76" s="318">
        <f t="shared" si="288"/>
        <v>0</v>
      </c>
      <c r="BF76" s="318">
        <f t="shared" si="288"/>
        <v>0</v>
      </c>
      <c r="BG76" s="318">
        <f t="shared" si="288"/>
        <v>0</v>
      </c>
      <c r="BH76" s="318">
        <f t="shared" si="288"/>
        <v>0</v>
      </c>
      <c r="BI76" s="318">
        <f t="shared" si="288"/>
        <v>0</v>
      </c>
      <c r="BJ76" s="466"/>
    </row>
    <row r="77" spans="1:62" s="318" customFormat="1" hidden="1" outlineLevel="1">
      <c r="A77" s="318" t="str">
        <f>$A$415</f>
        <v>Revenue</v>
      </c>
      <c r="H77" s="318">
        <f t="shared" ref="H77:BI77" si="289">IF($H$5&gt;$G$5,($H$5-$G$5)*B415,0)</f>
        <v>0</v>
      </c>
      <c r="I77" s="318">
        <f t="shared" si="289"/>
        <v>0</v>
      </c>
      <c r="J77" s="318">
        <f t="shared" si="289"/>
        <v>0</v>
      </c>
      <c r="K77" s="318">
        <f t="shared" si="289"/>
        <v>0</v>
      </c>
      <c r="L77" s="318">
        <f t="shared" si="289"/>
        <v>0</v>
      </c>
      <c r="M77" s="446">
        <f t="shared" si="289"/>
        <v>0</v>
      </c>
      <c r="N77" s="447">
        <f t="shared" si="289"/>
        <v>0</v>
      </c>
      <c r="O77" s="318">
        <f t="shared" si="289"/>
        <v>0</v>
      </c>
      <c r="P77" s="318">
        <f t="shared" si="289"/>
        <v>0</v>
      </c>
      <c r="Q77" s="318">
        <f t="shared" si="289"/>
        <v>0</v>
      </c>
      <c r="R77" s="318">
        <f t="shared" si="289"/>
        <v>0</v>
      </c>
      <c r="S77" s="318">
        <f t="shared" si="289"/>
        <v>0</v>
      </c>
      <c r="T77" s="318">
        <f t="shared" si="289"/>
        <v>0</v>
      </c>
      <c r="U77" s="318">
        <f t="shared" si="289"/>
        <v>0</v>
      </c>
      <c r="V77" s="318">
        <f t="shared" si="289"/>
        <v>0</v>
      </c>
      <c r="W77" s="318">
        <f t="shared" si="289"/>
        <v>0</v>
      </c>
      <c r="X77" s="318">
        <f t="shared" si="289"/>
        <v>0</v>
      </c>
      <c r="Y77" s="446">
        <f t="shared" si="289"/>
        <v>0</v>
      </c>
      <c r="Z77" s="447">
        <f t="shared" si="289"/>
        <v>0</v>
      </c>
      <c r="AA77" s="318">
        <f t="shared" si="289"/>
        <v>0</v>
      </c>
      <c r="AB77" s="318">
        <f t="shared" si="289"/>
        <v>0</v>
      </c>
      <c r="AC77" s="318">
        <f t="shared" si="289"/>
        <v>0</v>
      </c>
      <c r="AD77" s="318">
        <f t="shared" si="289"/>
        <v>0</v>
      </c>
      <c r="AE77" s="318">
        <f t="shared" si="289"/>
        <v>0</v>
      </c>
      <c r="AF77" s="318">
        <f t="shared" si="289"/>
        <v>0</v>
      </c>
      <c r="AG77" s="318">
        <f t="shared" si="289"/>
        <v>0</v>
      </c>
      <c r="AH77" s="318">
        <f t="shared" si="289"/>
        <v>0</v>
      </c>
      <c r="AI77" s="318">
        <f t="shared" si="289"/>
        <v>0</v>
      </c>
      <c r="AJ77" s="318">
        <f t="shared" si="289"/>
        <v>0</v>
      </c>
      <c r="AK77" s="446">
        <f t="shared" si="289"/>
        <v>0</v>
      </c>
      <c r="AL77" s="447">
        <f t="shared" si="289"/>
        <v>0</v>
      </c>
      <c r="AM77" s="318">
        <f t="shared" si="289"/>
        <v>0</v>
      </c>
      <c r="AN77" s="318">
        <f t="shared" si="289"/>
        <v>0</v>
      </c>
      <c r="AO77" s="318">
        <f t="shared" si="289"/>
        <v>0</v>
      </c>
      <c r="AP77" s="318">
        <f t="shared" si="289"/>
        <v>0</v>
      </c>
      <c r="AQ77" s="318">
        <f t="shared" si="289"/>
        <v>0</v>
      </c>
      <c r="AR77" s="318">
        <f t="shared" si="289"/>
        <v>0</v>
      </c>
      <c r="AS77" s="318">
        <f t="shared" si="289"/>
        <v>0</v>
      </c>
      <c r="AT77" s="318">
        <f t="shared" si="289"/>
        <v>0</v>
      </c>
      <c r="AU77" s="318">
        <f t="shared" si="289"/>
        <v>0</v>
      </c>
      <c r="AV77" s="318">
        <f t="shared" si="289"/>
        <v>0</v>
      </c>
      <c r="AW77" s="446">
        <f t="shared" si="289"/>
        <v>0</v>
      </c>
      <c r="AX77" s="447">
        <f t="shared" si="289"/>
        <v>0</v>
      </c>
      <c r="AY77" s="318">
        <f t="shared" si="289"/>
        <v>0</v>
      </c>
      <c r="AZ77" s="318">
        <f t="shared" si="289"/>
        <v>0</v>
      </c>
      <c r="BA77" s="318">
        <f t="shared" si="289"/>
        <v>0</v>
      </c>
      <c r="BB77" s="318">
        <f t="shared" si="289"/>
        <v>0</v>
      </c>
      <c r="BC77" s="318">
        <f t="shared" si="289"/>
        <v>0</v>
      </c>
      <c r="BD77" s="318">
        <f t="shared" si="289"/>
        <v>0</v>
      </c>
      <c r="BE77" s="318">
        <f t="shared" si="289"/>
        <v>0</v>
      </c>
      <c r="BF77" s="318">
        <f t="shared" si="289"/>
        <v>0</v>
      </c>
      <c r="BG77" s="318">
        <f t="shared" si="289"/>
        <v>0</v>
      </c>
      <c r="BH77" s="318">
        <f t="shared" si="289"/>
        <v>0</v>
      </c>
      <c r="BI77" s="318">
        <f t="shared" si="289"/>
        <v>0</v>
      </c>
      <c r="BJ77" s="466"/>
    </row>
    <row r="78" spans="1:62" s="318" customFormat="1" hidden="1" outlineLevel="1">
      <c r="A78" s="318" t="str">
        <f>$A$416</f>
        <v>Net Income</v>
      </c>
      <c r="H78" s="318">
        <f t="shared" ref="H78:BI78" si="290">IF($H$5&gt;$G$5,($H$5-$G$5)*B416,0)</f>
        <v>0</v>
      </c>
      <c r="I78" s="318">
        <f t="shared" si="290"/>
        <v>0</v>
      </c>
      <c r="J78" s="318">
        <f t="shared" si="290"/>
        <v>0</v>
      </c>
      <c r="K78" s="318">
        <f t="shared" si="290"/>
        <v>0</v>
      </c>
      <c r="L78" s="318">
        <f t="shared" si="290"/>
        <v>0</v>
      </c>
      <c r="M78" s="446">
        <f t="shared" si="290"/>
        <v>0</v>
      </c>
      <c r="N78" s="447">
        <f t="shared" si="290"/>
        <v>0</v>
      </c>
      <c r="O78" s="318">
        <f t="shared" si="290"/>
        <v>0</v>
      </c>
      <c r="P78" s="318">
        <f t="shared" si="290"/>
        <v>0</v>
      </c>
      <c r="Q78" s="318">
        <f t="shared" si="290"/>
        <v>0</v>
      </c>
      <c r="R78" s="318">
        <f t="shared" si="290"/>
        <v>0</v>
      </c>
      <c r="S78" s="318">
        <f t="shared" si="290"/>
        <v>0</v>
      </c>
      <c r="T78" s="318">
        <f t="shared" si="290"/>
        <v>0</v>
      </c>
      <c r="U78" s="318">
        <f t="shared" si="290"/>
        <v>0</v>
      </c>
      <c r="V78" s="318">
        <f t="shared" si="290"/>
        <v>0</v>
      </c>
      <c r="W78" s="318">
        <f t="shared" si="290"/>
        <v>0</v>
      </c>
      <c r="X78" s="318">
        <f t="shared" si="290"/>
        <v>0</v>
      </c>
      <c r="Y78" s="446">
        <f t="shared" si="290"/>
        <v>0</v>
      </c>
      <c r="Z78" s="447">
        <f t="shared" si="290"/>
        <v>0</v>
      </c>
      <c r="AA78" s="318">
        <f t="shared" si="290"/>
        <v>0</v>
      </c>
      <c r="AB78" s="318">
        <f t="shared" si="290"/>
        <v>0</v>
      </c>
      <c r="AC78" s="318">
        <f t="shared" si="290"/>
        <v>0</v>
      </c>
      <c r="AD78" s="318">
        <f t="shared" si="290"/>
        <v>0</v>
      </c>
      <c r="AE78" s="318">
        <f t="shared" si="290"/>
        <v>0</v>
      </c>
      <c r="AF78" s="318">
        <f t="shared" si="290"/>
        <v>0</v>
      </c>
      <c r="AG78" s="318">
        <f t="shared" si="290"/>
        <v>0</v>
      </c>
      <c r="AH78" s="318">
        <f t="shared" si="290"/>
        <v>0</v>
      </c>
      <c r="AI78" s="318">
        <f t="shared" si="290"/>
        <v>0</v>
      </c>
      <c r="AJ78" s="318">
        <f t="shared" si="290"/>
        <v>0</v>
      </c>
      <c r="AK78" s="446">
        <f t="shared" si="290"/>
        <v>0</v>
      </c>
      <c r="AL78" s="447">
        <f t="shared" si="290"/>
        <v>0</v>
      </c>
      <c r="AM78" s="318">
        <f t="shared" si="290"/>
        <v>0</v>
      </c>
      <c r="AN78" s="318">
        <f t="shared" si="290"/>
        <v>0</v>
      </c>
      <c r="AO78" s="318">
        <f t="shared" si="290"/>
        <v>0</v>
      </c>
      <c r="AP78" s="318">
        <f t="shared" si="290"/>
        <v>0</v>
      </c>
      <c r="AQ78" s="318">
        <f t="shared" si="290"/>
        <v>0</v>
      </c>
      <c r="AR78" s="318">
        <f t="shared" si="290"/>
        <v>0</v>
      </c>
      <c r="AS78" s="318">
        <f t="shared" si="290"/>
        <v>0</v>
      </c>
      <c r="AT78" s="318">
        <f t="shared" si="290"/>
        <v>0</v>
      </c>
      <c r="AU78" s="318">
        <f t="shared" si="290"/>
        <v>0</v>
      </c>
      <c r="AV78" s="318">
        <f t="shared" si="290"/>
        <v>0</v>
      </c>
      <c r="AW78" s="446">
        <f t="shared" si="290"/>
        <v>0</v>
      </c>
      <c r="AX78" s="447">
        <f t="shared" si="290"/>
        <v>0</v>
      </c>
      <c r="AY78" s="318">
        <f t="shared" si="290"/>
        <v>0</v>
      </c>
      <c r="AZ78" s="318">
        <f t="shared" si="290"/>
        <v>0</v>
      </c>
      <c r="BA78" s="318">
        <f t="shared" si="290"/>
        <v>0</v>
      </c>
      <c r="BB78" s="318">
        <f t="shared" si="290"/>
        <v>0</v>
      </c>
      <c r="BC78" s="318">
        <f t="shared" si="290"/>
        <v>0</v>
      </c>
      <c r="BD78" s="318">
        <f t="shared" si="290"/>
        <v>0</v>
      </c>
      <c r="BE78" s="318">
        <f t="shared" si="290"/>
        <v>0</v>
      </c>
      <c r="BF78" s="318">
        <f t="shared" si="290"/>
        <v>0</v>
      </c>
      <c r="BG78" s="318">
        <f t="shared" si="290"/>
        <v>0</v>
      </c>
      <c r="BH78" s="318">
        <f t="shared" si="290"/>
        <v>0</v>
      </c>
      <c r="BI78" s="318">
        <f t="shared" si="290"/>
        <v>0</v>
      </c>
      <c r="BJ78" s="466"/>
    </row>
    <row r="79" spans="1:62" s="318" customFormat="1" hidden="1" outlineLevel="1">
      <c r="A79" s="318" t="s">
        <v>305</v>
      </c>
      <c r="H79" s="318">
        <f t="shared" ref="H79" si="291">IF($H$5&gt;$G$5,($H$5-$G$5)*B417,0)</f>
        <v>0</v>
      </c>
      <c r="I79" s="318">
        <f t="shared" ref="I79" si="292">IF($H$5&gt;$G$5,($H$5-$G$5)*C417,0)</f>
        <v>0</v>
      </c>
      <c r="J79" s="318">
        <f t="shared" ref="J79" si="293">IF($H$5&gt;$G$5,($H$5-$G$5)*D417,0)</f>
        <v>0</v>
      </c>
      <c r="K79" s="318">
        <f t="shared" ref="K79" si="294">IF($H$5&gt;$G$5,($H$5-$G$5)*E417,0)</f>
        <v>0</v>
      </c>
      <c r="L79" s="318">
        <f t="shared" ref="L79" si="295">IF($H$5&gt;$G$5,($H$5-$G$5)*F417,0)</f>
        <v>0</v>
      </c>
      <c r="M79" s="446">
        <f t="shared" ref="M79" si="296">IF($H$5&gt;$G$5,($H$5-$G$5)*G417,0)</f>
        <v>0</v>
      </c>
      <c r="N79" s="447">
        <f t="shared" ref="N79" si="297">IF($H$5&gt;$G$5,($H$5-$G$5)*H417,0)</f>
        <v>0</v>
      </c>
      <c r="O79" s="318">
        <f t="shared" ref="O79" si="298">IF($H$5&gt;$G$5,($H$5-$G$5)*I417,0)</f>
        <v>0</v>
      </c>
      <c r="P79" s="318">
        <f t="shared" ref="P79" si="299">IF($H$5&gt;$G$5,($H$5-$G$5)*J417,0)</f>
        <v>0</v>
      </c>
      <c r="Q79" s="318">
        <f t="shared" ref="Q79" si="300">IF($H$5&gt;$G$5,($H$5-$G$5)*K417,0)</f>
        <v>0</v>
      </c>
      <c r="R79" s="318">
        <f t="shared" ref="R79" si="301">IF($H$5&gt;$G$5,($H$5-$G$5)*L417,0)</f>
        <v>0</v>
      </c>
      <c r="S79" s="318">
        <f t="shared" ref="S79" si="302">IF($H$5&gt;$G$5,($H$5-$G$5)*M417,0)</f>
        <v>0</v>
      </c>
      <c r="T79" s="318">
        <f t="shared" ref="T79" si="303">IF($H$5&gt;$G$5,($H$5-$G$5)*N417,0)</f>
        <v>0</v>
      </c>
      <c r="U79" s="318">
        <f t="shared" ref="U79" si="304">IF($H$5&gt;$G$5,($H$5-$G$5)*O417,0)</f>
        <v>0</v>
      </c>
      <c r="V79" s="318">
        <f t="shared" ref="V79" si="305">IF($H$5&gt;$G$5,($H$5-$G$5)*P417,0)</f>
        <v>0</v>
      </c>
      <c r="W79" s="318">
        <f t="shared" ref="W79" si="306">IF($H$5&gt;$G$5,($H$5-$G$5)*Q417,0)</f>
        <v>0</v>
      </c>
      <c r="X79" s="318">
        <f t="shared" ref="X79" si="307">IF($H$5&gt;$G$5,($H$5-$G$5)*R417,0)</f>
        <v>0</v>
      </c>
      <c r="Y79" s="446">
        <f t="shared" ref="Y79" si="308">IF($H$5&gt;$G$5,($H$5-$G$5)*S417,0)</f>
        <v>0</v>
      </c>
      <c r="Z79" s="447">
        <f t="shared" ref="Z79" si="309">IF($H$5&gt;$G$5,($H$5-$G$5)*T417,0)</f>
        <v>0</v>
      </c>
      <c r="AA79" s="318">
        <f t="shared" ref="AA79" si="310">IF($H$5&gt;$G$5,($H$5-$G$5)*U417,0)</f>
        <v>0</v>
      </c>
      <c r="AB79" s="318">
        <f t="shared" ref="AB79" si="311">IF($H$5&gt;$G$5,($H$5-$G$5)*V417,0)</f>
        <v>0</v>
      </c>
      <c r="AC79" s="318">
        <f t="shared" ref="AC79" si="312">IF($H$5&gt;$G$5,($H$5-$G$5)*W417,0)</f>
        <v>0</v>
      </c>
      <c r="AD79" s="318">
        <f t="shared" ref="AD79" si="313">IF($H$5&gt;$G$5,($H$5-$G$5)*X417,0)</f>
        <v>0</v>
      </c>
      <c r="AE79" s="318">
        <f t="shared" ref="AE79" si="314">IF($H$5&gt;$G$5,($H$5-$G$5)*Y417,0)</f>
        <v>0</v>
      </c>
      <c r="AF79" s="318">
        <f t="shared" ref="AF79" si="315">IF($H$5&gt;$G$5,($H$5-$G$5)*Z417,0)</f>
        <v>0</v>
      </c>
      <c r="AG79" s="318">
        <f t="shared" ref="AG79" si="316">IF($H$5&gt;$G$5,($H$5-$G$5)*AA417,0)</f>
        <v>0</v>
      </c>
      <c r="AH79" s="318">
        <f t="shared" ref="AH79" si="317">IF($H$5&gt;$G$5,($H$5-$G$5)*AB417,0)</f>
        <v>0</v>
      </c>
      <c r="AI79" s="318">
        <f t="shared" ref="AI79" si="318">IF($H$5&gt;$G$5,($H$5-$G$5)*AC417,0)</f>
        <v>0</v>
      </c>
      <c r="AJ79" s="318">
        <f t="shared" ref="AJ79" si="319">IF($H$5&gt;$G$5,($H$5-$G$5)*AD417,0)</f>
        <v>0</v>
      </c>
      <c r="AK79" s="446">
        <f t="shared" ref="AK79" si="320">IF($H$5&gt;$G$5,($H$5-$G$5)*AE417,0)</f>
        <v>0</v>
      </c>
      <c r="AL79" s="447">
        <f t="shared" ref="AL79" si="321">IF($H$5&gt;$G$5,($H$5-$G$5)*AF417,0)</f>
        <v>0</v>
      </c>
      <c r="AM79" s="318">
        <f t="shared" ref="AM79" si="322">IF($H$5&gt;$G$5,($H$5-$G$5)*AG417,0)</f>
        <v>0</v>
      </c>
      <c r="AN79" s="318">
        <f t="shared" ref="AN79" si="323">IF($H$5&gt;$G$5,($H$5-$G$5)*AH417,0)</f>
        <v>0</v>
      </c>
      <c r="AO79" s="318">
        <f t="shared" ref="AO79" si="324">IF($H$5&gt;$G$5,($H$5-$G$5)*AI417,0)</f>
        <v>0</v>
      </c>
      <c r="AP79" s="318">
        <f t="shared" ref="AP79" si="325">IF($H$5&gt;$G$5,($H$5-$G$5)*AJ417,0)</f>
        <v>0</v>
      </c>
      <c r="AQ79" s="318">
        <f t="shared" ref="AQ79" si="326">IF($H$5&gt;$G$5,($H$5-$G$5)*AK417,0)</f>
        <v>0</v>
      </c>
      <c r="AR79" s="318">
        <f t="shared" ref="AR79" si="327">IF($H$5&gt;$G$5,($H$5-$G$5)*AL417,0)</f>
        <v>0</v>
      </c>
      <c r="AS79" s="318">
        <f t="shared" ref="AS79" si="328">IF($H$5&gt;$G$5,($H$5-$G$5)*AM417,0)</f>
        <v>0</v>
      </c>
      <c r="AT79" s="318">
        <f t="shared" ref="AT79" si="329">IF($H$5&gt;$G$5,($H$5-$G$5)*AN417,0)</f>
        <v>0</v>
      </c>
      <c r="AU79" s="318">
        <f t="shared" ref="AU79" si="330">IF($H$5&gt;$G$5,($H$5-$G$5)*AO417,0)</f>
        <v>0</v>
      </c>
      <c r="AV79" s="318">
        <f t="shared" ref="AV79" si="331">IF($H$5&gt;$G$5,($H$5-$G$5)*AP417,0)</f>
        <v>0</v>
      </c>
      <c r="AW79" s="446">
        <f t="shared" ref="AW79" si="332">IF($H$5&gt;$G$5,($H$5-$G$5)*AQ417,0)</f>
        <v>0</v>
      </c>
      <c r="AX79" s="447">
        <f t="shared" ref="AX79" si="333">IF($H$5&gt;$G$5,($H$5-$G$5)*AR417,0)</f>
        <v>0</v>
      </c>
      <c r="AY79" s="318">
        <f t="shared" ref="AY79" si="334">IF($H$5&gt;$G$5,($H$5-$G$5)*AS417,0)</f>
        <v>0</v>
      </c>
      <c r="AZ79" s="318">
        <f t="shared" ref="AZ79" si="335">IF($H$5&gt;$G$5,($H$5-$G$5)*AT417,0)</f>
        <v>0</v>
      </c>
      <c r="BA79" s="318">
        <f t="shared" ref="BA79" si="336">IF($H$5&gt;$G$5,($H$5-$G$5)*AU417,0)</f>
        <v>0</v>
      </c>
      <c r="BB79" s="318">
        <f t="shared" ref="BB79" si="337">IF($H$5&gt;$G$5,($H$5-$G$5)*AV417,0)</f>
        <v>0</v>
      </c>
      <c r="BC79" s="318">
        <f t="shared" ref="BC79" si="338">IF($H$5&gt;$G$5,($H$5-$G$5)*AW417,0)</f>
        <v>0</v>
      </c>
      <c r="BD79" s="318">
        <f t="shared" ref="BD79" si="339">IF($H$5&gt;$G$5,($H$5-$G$5)*AX417,0)</f>
        <v>0</v>
      </c>
      <c r="BE79" s="318">
        <f t="shared" ref="BE79" si="340">IF($H$5&gt;$G$5,($H$5-$G$5)*AY417,0)</f>
        <v>0</v>
      </c>
      <c r="BF79" s="318">
        <f t="shared" ref="BF79" si="341">IF($H$5&gt;$G$5,($H$5-$G$5)*AZ417,0)</f>
        <v>0</v>
      </c>
      <c r="BG79" s="318">
        <f t="shared" ref="BG79" si="342">IF($H$5&gt;$G$5,($H$5-$G$5)*BA417,0)</f>
        <v>0</v>
      </c>
      <c r="BH79" s="318">
        <f t="shared" ref="BH79" si="343">IF($H$5&gt;$G$5,($H$5-$G$5)*BB417,0)</f>
        <v>0</v>
      </c>
      <c r="BI79" s="318">
        <f t="shared" ref="BI79" si="344">IF($H$5&gt;$G$5,($H$5-$G$5)*BC417,0)</f>
        <v>0</v>
      </c>
      <c r="BJ79" s="466"/>
    </row>
    <row r="80" spans="1:62" s="318" customFormat="1" hidden="1" outlineLevel="1">
      <c r="A80" s="318" t="str">
        <f>$A$412</f>
        <v>Leads</v>
      </c>
      <c r="I80" s="318">
        <f>IF($I$5&gt;$H$5,($I$5-$H$5)*B412,0)</f>
        <v>16.8</v>
      </c>
      <c r="J80" s="318">
        <f t="shared" ref="J80:BI80" si="345">IF($I$5&gt;$H$5,($I$5-$H$5)*C412,0)</f>
        <v>17.452069439999999</v>
      </c>
      <c r="K80" s="318">
        <f t="shared" si="345"/>
        <v>18.126546852372542</v>
      </c>
      <c r="L80" s="318">
        <f t="shared" si="345"/>
        <v>18.824131825372511</v>
      </c>
      <c r="M80" s="446">
        <f t="shared" si="345"/>
        <v>19.545549777616959</v>
      </c>
      <c r="N80" s="447">
        <f t="shared" si="345"/>
        <v>20.291553428297284</v>
      </c>
      <c r="O80" s="318">
        <f t="shared" si="345"/>
        <v>21.062924352684327</v>
      </c>
      <c r="P80" s="318">
        <f t="shared" si="345"/>
        <v>21.860474625830072</v>
      </c>
      <c r="Q80" s="318">
        <f t="shared" si="345"/>
        <v>22.685048557359572</v>
      </c>
      <c r="R80" s="318">
        <f t="shared" si="345"/>
        <v>23.537524520234431</v>
      </c>
      <c r="S80" s="318">
        <f t="shared" si="345"/>
        <v>24.418816876356132</v>
      </c>
      <c r="T80" s="318">
        <f t="shared" si="345"/>
        <v>25.329878001863442</v>
      </c>
      <c r="U80" s="318">
        <f t="shared" si="345"/>
        <v>26.270318890703393</v>
      </c>
      <c r="V80" s="318">
        <f t="shared" si="345"/>
        <v>27.241066674987813</v>
      </c>
      <c r="W80" s="318">
        <f t="shared" si="345"/>
        <v>28.243093816402137</v>
      </c>
      <c r="X80" s="318">
        <f t="shared" si="345"/>
        <v>29.277421108623365</v>
      </c>
      <c r="Y80" s="446">
        <f t="shared" si="345"/>
        <v>30.345120809562076</v>
      </c>
      <c r="Z80" s="447">
        <f t="shared" si="345"/>
        <v>31.447319903340443</v>
      </c>
      <c r="AA80" s="318">
        <f t="shared" si="345"/>
        <v>32.585203491728514</v>
      </c>
      <c r="AB80" s="318">
        <f t="shared" si="345"/>
        <v>33.760018314594603</v>
      </c>
      <c r="AC80" s="318">
        <f t="shared" si="345"/>
        <v>34.973076398785253</v>
      </c>
      <c r="AD80" s="318">
        <f t="shared" si="345"/>
        <v>36.225758834739565</v>
      </c>
      <c r="AE80" s="318">
        <f t="shared" si="345"/>
        <v>37.519519680063723</v>
      </c>
      <c r="AF80" s="318">
        <f t="shared" si="345"/>
        <v>38.855889989248283</v>
      </c>
      <c r="AG80" s="318">
        <f t="shared" si="345"/>
        <v>40.234697777381477</v>
      </c>
      <c r="AH80" s="318">
        <f t="shared" si="345"/>
        <v>41.657556615435524</v>
      </c>
      <c r="AI80" s="318">
        <f t="shared" si="345"/>
        <v>43.12617747643543</v>
      </c>
      <c r="AJ80" s="318">
        <f t="shared" si="345"/>
        <v>44.642373962404697</v>
      </c>
      <c r="AK80" s="446">
        <f t="shared" si="345"/>
        <v>46.208067614055565</v>
      </c>
      <c r="AL80" s="447">
        <f t="shared" si="345"/>
        <v>47.825293296796232</v>
      </c>
      <c r="AM80" s="318">
        <f t="shared" si="345"/>
        <v>49.496204657154422</v>
      </c>
      <c r="AN80" s="318">
        <f t="shared" si="345"/>
        <v>51.223079644355529</v>
      </c>
      <c r="AO80" s="318">
        <f t="shared" si="345"/>
        <v>53.008326092545325</v>
      </c>
      <c r="AP80" s="318">
        <f t="shared" si="345"/>
        <v>54.854487360007212</v>
      </c>
      <c r="AQ80" s="318">
        <f t="shared" si="345"/>
        <v>56.764248022689848</v>
      </c>
      <c r="AR80" s="318">
        <f t="shared" si="345"/>
        <v>58.74043962042748</v>
      </c>
      <c r="AS80" s="318">
        <f t="shared" si="345"/>
        <v>60.786046455396232</v>
      </c>
      <c r="AT80" s="318">
        <f t="shared" si="345"/>
        <v>62.904211443600047</v>
      </c>
      <c r="AU80" s="318">
        <f t="shared" si="345"/>
        <v>65.098242021509307</v>
      </c>
      <c r="AV80" s="318">
        <f t="shared" si="345"/>
        <v>67.371616111379382</v>
      </c>
      <c r="AW80" s="446">
        <f t="shared" si="345"/>
        <v>69.727988150242055</v>
      </c>
      <c r="AX80" s="447">
        <f t="shared" si="345"/>
        <v>72.171195189083832</v>
      </c>
      <c r="AY80" s="318">
        <f t="shared" si="345"/>
        <v>74.705263070289703</v>
      </c>
      <c r="AZ80" s="318">
        <f t="shared" si="345"/>
        <v>77.334412693029464</v>
      </c>
      <c r="BA80" s="318">
        <f t="shared" si="345"/>
        <v>80.063066377884965</v>
      </c>
      <c r="BB80" s="318">
        <f t="shared" si="345"/>
        <v>82.895854343651024</v>
      </c>
      <c r="BC80" s="318">
        <f t="shared" si="345"/>
        <v>85.837621310878035</v>
      </c>
      <c r="BD80" s="318">
        <f t="shared" si="345"/>
        <v>88.893433248351826</v>
      </c>
      <c r="BE80" s="318">
        <f t="shared" si="345"/>
        <v>92.068584280314496</v>
      </c>
      <c r="BF80" s="318">
        <f t="shared" si="345"/>
        <v>95.368603773809525</v>
      </c>
      <c r="BG80" s="318">
        <f t="shared" si="345"/>
        <v>98.799263627076627</v>
      </c>
      <c r="BH80" s="318">
        <f t="shared" si="345"/>
        <v>102.36658578141694</v>
      </c>
      <c r="BI80" s="318">
        <f t="shared" si="345"/>
        <v>106.076849980391</v>
      </c>
      <c r="BJ80" s="466"/>
    </row>
    <row r="81" spans="1:62" s="318" customFormat="1" hidden="1" outlineLevel="1">
      <c r="A81" s="318" t="str">
        <f>$A$413</f>
        <v>Audits</v>
      </c>
      <c r="I81" s="318">
        <f t="shared" ref="I81:BI81" si="346">IF($I$5&gt;$H$5,($I$5-$H$5)*B413,0)</f>
        <v>8.3999999999999986</v>
      </c>
      <c r="J81" s="318">
        <f t="shared" si="346"/>
        <v>8.7653373600000002</v>
      </c>
      <c r="K81" s="318">
        <f t="shared" si="346"/>
        <v>9.1487245778995128</v>
      </c>
      <c r="L81" s="318">
        <f t="shared" si="346"/>
        <v>9.5510763759072219</v>
      </c>
      <c r="M81" s="446">
        <f t="shared" si="346"/>
        <v>9.973348420604033</v>
      </c>
      <c r="N81" s="447">
        <f t="shared" si="346"/>
        <v>10.416538733488844</v>
      </c>
      <c r="O81" s="318">
        <f t="shared" si="346"/>
        <v>10.881689137728666</v>
      </c>
      <c r="P81" s="318">
        <f t="shared" si="346"/>
        <v>11.36988674274853</v>
      </c>
      <c r="Q81" s="318">
        <f t="shared" si="346"/>
        <v>11.882265468463395</v>
      </c>
      <c r="R81" s="318">
        <f t="shared" si="346"/>
        <v>12.420007611130746</v>
      </c>
      <c r="S81" s="318">
        <f t="shared" si="346"/>
        <v>12.984345452988684</v>
      </c>
      <c r="T81" s="318">
        <f t="shared" si="346"/>
        <v>13.576562918039846</v>
      </c>
      <c r="U81" s="318">
        <f t="shared" si="346"/>
        <v>14.199058832645207</v>
      </c>
      <c r="V81" s="318">
        <f t="shared" si="346"/>
        <v>14.853315048664991</v>
      </c>
      <c r="W81" s="318">
        <f t="shared" si="346"/>
        <v>15.540870585630145</v>
      </c>
      <c r="X81" s="318">
        <f t="shared" si="346"/>
        <v>16.263323075677583</v>
      </c>
      <c r="Y81" s="446">
        <f t="shared" si="346"/>
        <v>17.02233025205566</v>
      </c>
      <c r="Z81" s="447">
        <f t="shared" si="346"/>
        <v>17.819611486920891</v>
      </c>
      <c r="AA81" s="318">
        <f t="shared" si="346"/>
        <v>18.656949384588415</v>
      </c>
      <c r="AB81" s="318">
        <f t="shared" si="346"/>
        <v>19.536191436837743</v>
      </c>
      <c r="AC81" s="318">
        <f t="shared" si="346"/>
        <v>20.459251747310606</v>
      </c>
      <c r="AD81" s="318">
        <f t="shared" si="346"/>
        <v>21.428112832466049</v>
      </c>
      <c r="AE81" s="318">
        <f t="shared" si="346"/>
        <v>22.444827506978278</v>
      </c>
      <c r="AF81" s="318">
        <f t="shared" si="346"/>
        <v>23.511520861872306</v>
      </c>
      <c r="AG81" s="318">
        <f t="shared" si="346"/>
        <v>24.631797625406634</v>
      </c>
      <c r="AH81" s="318">
        <f t="shared" si="346"/>
        <v>25.808008934760274</v>
      </c>
      <c r="AI81" s="318">
        <f t="shared" si="346"/>
        <v>27.04257942000136</v>
      </c>
      <c r="AJ81" s="318">
        <f t="shared" si="346"/>
        <v>28.338009032153412</v>
      </c>
      <c r="AK81" s="446">
        <f t="shared" si="346"/>
        <v>29.696875035303389</v>
      </c>
      <c r="AL81" s="447">
        <f t="shared" si="346"/>
        <v>31.121834178496449</v>
      </c>
      <c r="AM81" s="318">
        <f t="shared" si="346"/>
        <v>32.61562506333177</v>
      </c>
      <c r="AN81" s="318">
        <f t="shared" si="346"/>
        <v>34.18107072326805</v>
      </c>
      <c r="AO81" s="318">
        <f t="shared" si="346"/>
        <v>35.821081430667022</v>
      </c>
      <c r="AP81" s="318">
        <f t="shared" si="346"/>
        <v>37.538657747549962</v>
      </c>
      <c r="AQ81" s="318">
        <f t="shared" si="346"/>
        <v>39.336893835916527</v>
      </c>
      <c r="AR81" s="318">
        <f t="shared" si="346"/>
        <v>41.218981043281936</v>
      </c>
      <c r="AS81" s="318">
        <f t="shared" si="346"/>
        <v>43.188211778829334</v>
      </c>
      <c r="AT81" s="318">
        <f t="shared" si="346"/>
        <v>45.247983695255826</v>
      </c>
      <c r="AU81" s="318">
        <f t="shared" si="346"/>
        <v>47.401804191016254</v>
      </c>
      <c r="AV81" s="318">
        <f t="shared" si="346"/>
        <v>49.653295247247357</v>
      </c>
      <c r="AW81" s="446">
        <f t="shared" si="346"/>
        <v>52.006198613190591</v>
      </c>
      <c r="AX81" s="447">
        <f t="shared" si="346"/>
        <v>54.46438135343476</v>
      </c>
      <c r="AY81" s="318">
        <f t="shared" si="346"/>
        <v>57.031841769775831</v>
      </c>
      <c r="AZ81" s="318">
        <f t="shared" si="346"/>
        <v>59.712715709951709</v>
      </c>
      <c r="BA81" s="318">
        <f t="shared" si="346"/>
        <v>62.511283274961549</v>
      </c>
      <c r="BB81" s="318">
        <f t="shared" si="346"/>
        <v>65.431975936133313</v>
      </c>
      <c r="BC81" s="318">
        <f t="shared" si="346"/>
        <v>68.479384072568791</v>
      </c>
      <c r="BD81" s="318">
        <f t="shared" si="346"/>
        <v>71.658264939082386</v>
      </c>
      <c r="BE81" s="318">
        <f t="shared" si="346"/>
        <v>74.973551074268173</v>
      </c>
      <c r="BF81" s="318">
        <f t="shared" si="346"/>
        <v>78.430359157889427</v>
      </c>
      <c r="BG81" s="318">
        <f t="shared" si="346"/>
        <v>82.033999326395161</v>
      </c>
      <c r="BH81" s="318">
        <f t="shared" si="346"/>
        <v>85.789984955038676</v>
      </c>
      <c r="BI81" s="318">
        <f t="shared" si="346"/>
        <v>89.704042914813002</v>
      </c>
      <c r="BJ81" s="466"/>
    </row>
    <row r="82" spans="1:62" s="318" customFormat="1" hidden="1" outlineLevel="1">
      <c r="A82" s="318" t="str">
        <f>$A$414</f>
        <v>Retrofit</v>
      </c>
      <c r="I82" s="318">
        <f t="shared" ref="I82:BI82" si="347">IF($I$5&gt;$H$5,($I$5-$H$5)*B414,0)</f>
        <v>3.9119999999999999</v>
      </c>
      <c r="J82" s="318">
        <f t="shared" si="347"/>
        <v>4.1096547120719995</v>
      </c>
      <c r="K82" s="318">
        <f t="shared" si="347"/>
        <v>4.3186208240895736</v>
      </c>
      <c r="L82" s="318">
        <f t="shared" si="347"/>
        <v>4.5395762776790827</v>
      </c>
      <c r="M82" s="446">
        <f t="shared" si="347"/>
        <v>4.7732368962748755</v>
      </c>
      <c r="N82" s="447">
        <f t="shared" si="347"/>
        <v>5.0203581795522361</v>
      </c>
      <c r="O82" s="318">
        <f t="shared" si="347"/>
        <v>5.2817371667345867</v>
      </c>
      <c r="P82" s="318">
        <f t="shared" si="347"/>
        <v>5.5582143713568453</v>
      </c>
      <c r="Q82" s="318">
        <f t="shared" si="347"/>
        <v>5.8506757902346944</v>
      </c>
      <c r="R82" s="318">
        <f t="shared" si="347"/>
        <v>6.1600549895711723</v>
      </c>
      <c r="S82" s="318">
        <f t="shared" si="347"/>
        <v>6.4873352713280941</v>
      </c>
      <c r="T82" s="318">
        <f t="shared" si="347"/>
        <v>6.8335519232012336</v>
      </c>
      <c r="U82" s="318">
        <f t="shared" si="347"/>
        <v>7.2004766991316655</v>
      </c>
      <c r="V82" s="318">
        <f t="shared" si="347"/>
        <v>7.5893314727662755</v>
      </c>
      <c r="W82" s="318">
        <f t="shared" si="347"/>
        <v>8.0013998352828146</v>
      </c>
      <c r="X82" s="318">
        <f t="shared" si="347"/>
        <v>8.4380294912715126</v>
      </c>
      <c r="Y82" s="446">
        <f t="shared" si="347"/>
        <v>8.9006347335166005</v>
      </c>
      <c r="Z82" s="447">
        <f t="shared" si="347"/>
        <v>9.3906990018748484</v>
      </c>
      <c r="AA82" s="318">
        <f t="shared" si="347"/>
        <v>9.9097775319684196</v>
      </c>
      <c r="AB82" s="318">
        <f t="shared" si="347"/>
        <v>10.459500099955553</v>
      </c>
      <c r="AC82" s="318">
        <f t="shared" si="347"/>
        <v>11.041573870214084</v>
      </c>
      <c r="AD82" s="318">
        <f t="shared" si="347"/>
        <v>11.657786353368568</v>
      </c>
      <c r="AE82" s="318">
        <f t="shared" si="347"/>
        <v>12.310008482711213</v>
      </c>
      <c r="AF82" s="318">
        <f t="shared" si="347"/>
        <v>13.000197817708441</v>
      </c>
      <c r="AG82" s="318">
        <f t="shared" si="347"/>
        <v>13.731402037592787</v>
      </c>
      <c r="AH82" s="318">
        <f t="shared" si="347"/>
        <v>14.505841672366003</v>
      </c>
      <c r="AI82" s="318">
        <f t="shared" si="347"/>
        <v>15.325832732217512</v>
      </c>
      <c r="AJ82" s="318">
        <f t="shared" si="347"/>
        <v>16.193789951604209</v>
      </c>
      <c r="AK82" s="446">
        <f t="shared" si="347"/>
        <v>17.112230205721787</v>
      </c>
      <c r="AL82" s="447">
        <f t="shared" si="347"/>
        <v>18.083776116587867</v>
      </c>
      <c r="AM82" s="318">
        <f t="shared" si="347"/>
        <v>19.11115986692009</v>
      </c>
      <c r="AN82" s="318">
        <f t="shared" si="347"/>
        <v>20.197227240931191</v>
      </c>
      <c r="AO82" s="318">
        <f t="shared" si="347"/>
        <v>21.344941912073789</v>
      </c>
      <c r="AP82" s="318">
        <f t="shared" si="347"/>
        <v>22.557389998647388</v>
      </c>
      <c r="AQ82" s="318">
        <f t="shared" si="347"/>
        <v>23.837784909024595</v>
      </c>
      <c r="AR82" s="318">
        <f t="shared" si="347"/>
        <v>25.189472499061885</v>
      </c>
      <c r="AS82" s="318">
        <f t="shared" si="347"/>
        <v>26.615936565029259</v>
      </c>
      <c r="AT82" s="318">
        <f t="shared" si="347"/>
        <v>28.120804696123095</v>
      </c>
      <c r="AU82" s="318">
        <f t="shared" si="347"/>
        <v>29.707854511315702</v>
      </c>
      <c r="AV82" s="318">
        <f t="shared" si="347"/>
        <v>31.381020305945938</v>
      </c>
      <c r="AW82" s="446">
        <f t="shared" si="347"/>
        <v>33.144400134067148</v>
      </c>
      <c r="AX82" s="447">
        <f t="shared" si="347"/>
        <v>35.002263353145771</v>
      </c>
      <c r="AY82" s="318">
        <f t="shared" si="347"/>
        <v>36.959058658247748</v>
      </c>
      <c r="AZ82" s="318">
        <f t="shared" si="347"/>
        <v>39.019422633366112</v>
      </c>
      <c r="BA82" s="318">
        <f t="shared" si="347"/>
        <v>41.188188848034841</v>
      </c>
      <c r="BB82" s="318">
        <f t="shared" si="347"/>
        <v>43.470397527848981</v>
      </c>
      <c r="BC82" s="318">
        <f t="shared" si="347"/>
        <v>45.871305827974162</v>
      </c>
      <c r="BD82" s="318">
        <f t="shared" si="347"/>
        <v>48.396398739188498</v>
      </c>
      <c r="BE82" s="318">
        <f t="shared" si="347"/>
        <v>51.051400656464068</v>
      </c>
      <c r="BF82" s="318">
        <f t="shared" si="347"/>
        <v>53.842287640573048</v>
      </c>
      <c r="BG82" s="318">
        <f t="shared" si="347"/>
        <v>56.77530040370398</v>
      </c>
      <c r="BH82" s="318">
        <f t="shared" si="347"/>
        <v>59.856958050607808</v>
      </c>
      <c r="BI82" s="318">
        <f t="shared" si="347"/>
        <v>63.094072607370443</v>
      </c>
      <c r="BJ82" s="466"/>
    </row>
    <row r="83" spans="1:62" s="318" customFormat="1" hidden="1" outlineLevel="1">
      <c r="A83" s="318" t="str">
        <f>$A$415</f>
        <v>Revenue</v>
      </c>
      <c r="I83" s="318">
        <f t="shared" ref="I83:BI83" si="348">IF($I$5&gt;$H$5,($I$5-$H$5)*B415,0)</f>
        <v>24556.799999999996</v>
      </c>
      <c r="J83" s="318">
        <f t="shared" si="348"/>
        <v>26604.154060286397</v>
      </c>
      <c r="K83" s="318">
        <f t="shared" si="348"/>
        <v>28803.706324066137</v>
      </c>
      <c r="L83" s="318">
        <f t="shared" si="348"/>
        <v>32074.610769461899</v>
      </c>
      <c r="M83" s="446">
        <f t="shared" si="348"/>
        <v>34659.805554046674</v>
      </c>
      <c r="N83" s="447">
        <f t="shared" si="348"/>
        <v>37436.050739298822</v>
      </c>
      <c r="O83" s="318">
        <f t="shared" si="348"/>
        <v>39889.118149910122</v>
      </c>
      <c r="P83" s="318">
        <f t="shared" si="348"/>
        <v>42506.797490973484</v>
      </c>
      <c r="Q83" s="318">
        <f t="shared" si="348"/>
        <v>45300.229966155479</v>
      </c>
      <c r="R83" s="318">
        <f t="shared" si="348"/>
        <v>47665.265077812721</v>
      </c>
      <c r="S83" s="318">
        <f t="shared" si="348"/>
        <v>50165.061553907159</v>
      </c>
      <c r="T83" s="318">
        <f t="shared" si="348"/>
        <v>52807.344498550912</v>
      </c>
      <c r="U83" s="318">
        <f t="shared" si="348"/>
        <v>55074.182097671677</v>
      </c>
      <c r="V83" s="318">
        <f t="shared" si="348"/>
        <v>58021.287531620168</v>
      </c>
      <c r="W83" s="318">
        <f t="shared" si="348"/>
        <v>61142.477139189468</v>
      </c>
      <c r="X83" s="318">
        <f t="shared" si="348"/>
        <v>64447.808873877875</v>
      </c>
      <c r="Y83" s="446">
        <f t="shared" si="348"/>
        <v>67947.838954450504</v>
      </c>
      <c r="Z83" s="447">
        <f t="shared" si="348"/>
        <v>71653.641199195234</v>
      </c>
      <c r="AA83" s="318">
        <f t="shared" si="348"/>
        <v>75576.827042292309</v>
      </c>
      <c r="AB83" s="318">
        <f t="shared" si="348"/>
        <v>79729.5662787732</v>
      </c>
      <c r="AC83" s="318">
        <f t="shared" si="348"/>
        <v>84124.608588769843</v>
      </c>
      <c r="AD83" s="318">
        <f t="shared" si="348"/>
        <v>88775.305896165723</v>
      </c>
      <c r="AE83" s="318">
        <f t="shared" si="348"/>
        <v>93695.635621349924</v>
      </c>
      <c r="AF83" s="318">
        <f t="shared" si="348"/>
        <v>98900.224892534941</v>
      </c>
      <c r="AG83" s="318">
        <f t="shared" si="348"/>
        <v>104411.59186578305</v>
      </c>
      <c r="AH83" s="318">
        <f t="shared" si="348"/>
        <v>110246.320415614</v>
      </c>
      <c r="AI83" s="318">
        <f t="shared" si="348"/>
        <v>116421.71213448806</v>
      </c>
      <c r="AJ83" s="318">
        <f t="shared" si="348"/>
        <v>122955.81099167604</v>
      </c>
      <c r="AK83" s="446">
        <f t="shared" si="348"/>
        <v>129867.42928205636</v>
      </c>
      <c r="AL83" s="447">
        <f t="shared" si="348"/>
        <v>137176.17499192347</v>
      </c>
      <c r="AM83" s="318">
        <f t="shared" si="348"/>
        <v>144902.48071610936</v>
      </c>
      <c r="AN83" s="318">
        <f t="shared" si="348"/>
        <v>153067.63426777563</v>
      </c>
      <c r="AO83" s="318">
        <f t="shared" si="348"/>
        <v>161693.81112909518</v>
      </c>
      <c r="AP83" s="318">
        <f t="shared" si="348"/>
        <v>170804.10889768892</v>
      </c>
      <c r="AQ83" s="318">
        <f t="shared" si="348"/>
        <v>180422.58389008485</v>
      </c>
      <c r="AR83" s="318">
        <f t="shared" si="348"/>
        <v>190574.29006960971</v>
      </c>
      <c r="AS83" s="318">
        <f t="shared" si="348"/>
        <v>201285.32047199373</v>
      </c>
      <c r="AT83" s="318">
        <f t="shared" si="348"/>
        <v>212582.85130755673</v>
      </c>
      <c r="AU83" s="318">
        <f t="shared" si="348"/>
        <v>224495.1889241458</v>
      </c>
      <c r="AV83" s="318">
        <f t="shared" si="348"/>
        <v>237051.81982001895</v>
      </c>
      <c r="AW83" s="446">
        <f t="shared" si="348"/>
        <v>250283.4639006166</v>
      </c>
      <c r="AX83" s="447">
        <f t="shared" si="348"/>
        <v>264222.13117766031</v>
      </c>
      <c r="AY83" s="318">
        <f t="shared" si="348"/>
        <v>278901.18211327377</v>
      </c>
      <c r="AZ83" s="318">
        <f t="shared" si="348"/>
        <v>294355.39181588171</v>
      </c>
      <c r="BA83" s="318">
        <f t="shared" si="348"/>
        <v>310621.01829852309</v>
      </c>
      <c r="BB83" s="318">
        <f t="shared" si="348"/>
        <v>327735.87501397647</v>
      </c>
      <c r="BC83" s="318">
        <f t="shared" si="348"/>
        <v>345739.40788476943</v>
      </c>
      <c r="BD83" s="318">
        <f t="shared" si="348"/>
        <v>364672.77704979799</v>
      </c>
      <c r="BE83" s="318">
        <f t="shared" si="348"/>
        <v>384578.94355296454</v>
      </c>
      <c r="BF83" s="318">
        <f t="shared" si="348"/>
        <v>405502.76120302681</v>
      </c>
      <c r="BG83" s="318">
        <f t="shared" si="348"/>
        <v>427491.07383780065</v>
      </c>
      <c r="BH83" s="318">
        <f t="shared" si="348"/>
        <v>450592.81823005178</v>
      </c>
      <c r="BI83" s="318">
        <f t="shared" si="348"/>
        <v>474859.13287692569</v>
      </c>
      <c r="BJ83" s="466"/>
    </row>
    <row r="84" spans="1:62" s="318" customFormat="1" hidden="1" outlineLevel="1">
      <c r="A84" s="318" t="str">
        <f>$A$416</f>
        <v>Net Income</v>
      </c>
      <c r="I84" s="318">
        <f t="shared" ref="I84:BI84" si="349">IF($I$5&gt;$H$5,($I$5-$H$5)*B416,0)</f>
        <v>-32144.48932666667</v>
      </c>
      <c r="J84" s="318">
        <f t="shared" si="349"/>
        <v>-13424.714147734438</v>
      </c>
      <c r="K84" s="318">
        <f t="shared" si="349"/>
        <v>-12706.285463233391</v>
      </c>
      <c r="L84" s="318">
        <f t="shared" si="349"/>
        <v>-17350.457973560238</v>
      </c>
      <c r="M84" s="446">
        <f t="shared" si="349"/>
        <v>-14775.815641980204</v>
      </c>
      <c r="N84" s="447">
        <f t="shared" si="349"/>
        <v>-13821.416446554125</v>
      </c>
      <c r="O84" s="318">
        <f t="shared" si="349"/>
        <v>-12965.261164335516</v>
      </c>
      <c r="P84" s="318">
        <f t="shared" si="349"/>
        <v>-11581.351741065733</v>
      </c>
      <c r="Q84" s="318">
        <f t="shared" si="349"/>
        <v>-10541.616599911587</v>
      </c>
      <c r="R84" s="318">
        <f t="shared" si="349"/>
        <v>-9642.7378958450972</v>
      </c>
      <c r="S84" s="318">
        <f t="shared" si="349"/>
        <v>-8678.5732251564586</v>
      </c>
      <c r="T84" s="318">
        <f t="shared" si="349"/>
        <v>-7644.7623843340698</v>
      </c>
      <c r="U84" s="318">
        <f t="shared" si="349"/>
        <v>-9178.4224449414214</v>
      </c>
      <c r="V84" s="318">
        <f t="shared" si="349"/>
        <v>-6751.4438460561032</v>
      </c>
      <c r="W84" s="318">
        <f t="shared" si="349"/>
        <v>-5431.0593196724367</v>
      </c>
      <c r="X84" s="318">
        <f t="shared" si="349"/>
        <v>-4177.020909054816</v>
      </c>
      <c r="Y84" s="446">
        <f t="shared" si="349"/>
        <v>-3075.7038419752025</v>
      </c>
      <c r="Z84" s="447">
        <f t="shared" si="349"/>
        <v>-1787.6070906106906</v>
      </c>
      <c r="AA84" s="318">
        <f t="shared" si="349"/>
        <v>-12711.61754934939</v>
      </c>
      <c r="AB84" s="318">
        <f t="shared" si="349"/>
        <v>-3714.4879935808021</v>
      </c>
      <c r="AC84" s="318">
        <f t="shared" si="349"/>
        <v>-20374.629918080434</v>
      </c>
      <c r="AD84" s="318">
        <f t="shared" si="349"/>
        <v>-17524.155870468625</v>
      </c>
      <c r="AE84" s="318">
        <f t="shared" si="349"/>
        <v>-15544.851616508771</v>
      </c>
      <c r="AF84" s="318">
        <f t="shared" si="349"/>
        <v>-24630.338252342997</v>
      </c>
      <c r="AG84" s="318">
        <f t="shared" si="349"/>
        <v>-21961.530511047727</v>
      </c>
      <c r="AH84" s="318">
        <f t="shared" si="349"/>
        <v>-28705.576871186182</v>
      </c>
      <c r="AI84" s="318">
        <f t="shared" si="349"/>
        <v>-24108.402657277467</v>
      </c>
      <c r="AJ84" s="318">
        <f t="shared" si="349"/>
        <v>-23734.873029889975</v>
      </c>
      <c r="AK84" s="446">
        <f t="shared" si="349"/>
        <v>-20414.153783306814</v>
      </c>
      <c r="AL84" s="447">
        <f t="shared" si="349"/>
        <v>-16864.856597079073</v>
      </c>
      <c r="AM84" s="318">
        <f t="shared" si="349"/>
        <v>-25386.300510585024</v>
      </c>
      <c r="AN84" s="318">
        <f t="shared" si="349"/>
        <v>-15878.755075861911</v>
      </c>
      <c r="AO84" s="318">
        <f t="shared" si="349"/>
        <v>-16595.990442137889</v>
      </c>
      <c r="AP84" s="318">
        <f t="shared" si="349"/>
        <v>-12329.261095042733</v>
      </c>
      <c r="AQ84" s="318">
        <f t="shared" si="349"/>
        <v>-7459.0659785457392</v>
      </c>
      <c r="AR84" s="318">
        <f t="shared" si="349"/>
        <v>-22583.666473400983</v>
      </c>
      <c r="AS84" s="318">
        <f t="shared" si="349"/>
        <v>-8465.8608876321669</v>
      </c>
      <c r="AT84" s="318">
        <f t="shared" si="349"/>
        <v>-13702.949262108872</v>
      </c>
      <c r="AU84" s="318">
        <f t="shared" si="349"/>
        <v>-7455.1213275547925</v>
      </c>
      <c r="AV84" s="318">
        <f t="shared" si="349"/>
        <v>-3557.5643418118707</v>
      </c>
      <c r="AW84" s="446">
        <f t="shared" si="349"/>
        <v>-9052.0056341535819</v>
      </c>
      <c r="AX84" s="447">
        <f t="shared" si="349"/>
        <v>5890.5332835735171</v>
      </c>
      <c r="AY84" s="318">
        <f t="shared" si="349"/>
        <v>11039.768767781803</v>
      </c>
      <c r="AZ84" s="318">
        <f t="shared" si="349"/>
        <v>5156.1905514251266</v>
      </c>
      <c r="BA84" s="318">
        <f t="shared" si="349"/>
        <v>23171.100016319091</v>
      </c>
      <c r="BB84" s="318">
        <f t="shared" si="349"/>
        <v>21069.984694713188</v>
      </c>
      <c r="BC84" s="318">
        <f t="shared" si="349"/>
        <v>23729.229115913389</v>
      </c>
      <c r="BD84" s="318">
        <f t="shared" si="349"/>
        <v>21802.828728539433</v>
      </c>
      <c r="BE84" s="318">
        <f t="shared" si="349"/>
        <v>36361.006812362844</v>
      </c>
      <c r="BF84" s="318">
        <f t="shared" si="349"/>
        <v>36659.327666880985</v>
      </c>
      <c r="BG84" s="318">
        <f t="shared" si="349"/>
        <v>53377.36828602443</v>
      </c>
      <c r="BH84" s="318">
        <f t="shared" si="349"/>
        <v>63485.741183085513</v>
      </c>
      <c r="BI84" s="318">
        <f t="shared" si="349"/>
        <v>55472.04987108786</v>
      </c>
      <c r="BJ84" s="466"/>
    </row>
    <row r="85" spans="1:62" s="318" customFormat="1" hidden="1" outlineLevel="1">
      <c r="A85" s="318" t="s">
        <v>305</v>
      </c>
      <c r="I85" s="318">
        <f t="shared" ref="I85" si="350">IF($I$5&gt;$H$5,($I$5-$H$5)*B417,0)</f>
        <v>1850</v>
      </c>
      <c r="J85" s="318">
        <f t="shared" ref="J85" si="351">IF($I$5&gt;$H$5,($I$5-$H$5)*C417,0)</f>
        <v>1938.43</v>
      </c>
      <c r="K85" s="318">
        <f t="shared" ref="K85" si="352">IF($I$5&gt;$H$5,($I$5-$H$5)*D417,0)</f>
        <v>2032.6912236800003</v>
      </c>
      <c r="L85" s="318">
        <f t="shared" ref="L85" si="353">IF($I$5&gt;$H$5,($I$5-$H$5)*E417,0)</f>
        <v>2133.1475548169119</v>
      </c>
      <c r="M85" s="446">
        <f t="shared" ref="M85" si="354">IF($I$5&gt;$H$5,($I$5-$H$5)*F417,0)</f>
        <v>2240.1798892139232</v>
      </c>
      <c r="N85" s="447">
        <f t="shared" ref="N85" si="355">IF($I$5&gt;$H$5,($I$5-$H$5)*G417,0)</f>
        <v>2354.1866059397303</v>
      </c>
      <c r="O85" s="318">
        <f t="shared" ref="O85" si="356">IF($I$5&gt;$H$5,($I$5-$H$5)*H417,0)</f>
        <v>2475.5840413002525</v>
      </c>
      <c r="P85" s="318">
        <f t="shared" ref="P85" si="357">IF($I$5&gt;$H$5,($I$5-$H$5)*I417,0)</f>
        <v>2604.8069658059794</v>
      </c>
      <c r="Q85" s="318">
        <f t="shared" ref="Q85" si="358">IF($I$5&gt;$H$5,($I$5-$H$5)*J417,0)</f>
        <v>2742.3090644841318</v>
      </c>
      <c r="R85" s="318">
        <f t="shared" ref="R85" si="359">IF($I$5&gt;$H$5,($I$5-$H$5)*K417,0)</f>
        <v>2888.5634209762793</v>
      </c>
      <c r="S85" s="318">
        <f t="shared" ref="S85" si="360">IF($I$5&gt;$H$5,($I$5-$H$5)*L417,0)</f>
        <v>3044.0630059586238</v>
      </c>
      <c r="T85" s="318">
        <f t="shared" ref="T85" si="361">IF($I$5&gt;$H$5,($I$5-$H$5)*M417,0)</f>
        <v>3209.3211705238323</v>
      </c>
      <c r="U85" s="318">
        <f t="shared" ref="U85" si="362">IF($I$5&gt;$H$5,($I$5-$H$5)*N417,0)</f>
        <v>3385.6855612684481</v>
      </c>
      <c r="V85" s="318">
        <f t="shared" ref="V85" si="363">IF($I$5&gt;$H$5,($I$5-$H$5)*O417,0)</f>
        <v>3573.7791187628368</v>
      </c>
      <c r="W85" s="318">
        <f t="shared" ref="W85" si="364">IF($I$5&gt;$H$5,($I$5-$H$5)*P417,0)</f>
        <v>3774.2467455544547</v>
      </c>
      <c r="X85" s="318">
        <f t="shared" ref="X85" si="365">IF($I$5&gt;$H$5,($I$5-$H$5)*Q417,0)</f>
        <v>3987.7555041624523</v>
      </c>
      <c r="Y85" s="446">
        <f t="shared" ref="Y85" si="366">IF($I$5&gt;$H$5,($I$5-$H$5)*R417,0)</f>
        <v>4214.9948123863414</v>
      </c>
      <c r="Z85" s="447">
        <f t="shared" ref="Z85" si="367">IF($I$5&gt;$H$5,($I$5-$H$5)*S417,0)</f>
        <v>4456.6766388374381</v>
      </c>
      <c r="AA85" s="318">
        <f t="shared" ref="AA85" si="368">IF($I$5&gt;$H$5,($I$5-$H$5)*T417,0)</f>
        <v>4713.5357018662326</v>
      </c>
      <c r="AB85" s="318">
        <f t="shared" ref="AB85" si="369">IF($I$5&gt;$H$5,($I$5-$H$5)*U417,0)</f>
        <v>4986.3296753180002</v>
      </c>
      <c r="AC85" s="318">
        <f t="shared" ref="AC85" si="370">IF($I$5&gt;$H$5,($I$5-$H$5)*V417,0)</f>
        <v>5275.8394048011396</v>
      </c>
      <c r="AD85" s="318">
        <f t="shared" ref="AD85" si="371">IF($I$5&gt;$H$5,($I$5-$H$5)*W417,0)</f>
        <v>5582.8691383961404</v>
      </c>
      <c r="AE85" s="318">
        <f t="shared" ref="AE85" si="372">IF($I$5&gt;$H$5,($I$5-$H$5)*X417,0)</f>
        <v>5908.2467759661986</v>
      </c>
      <c r="AF85" s="318">
        <f t="shared" ref="AF85" si="373">IF($I$5&gt;$H$5,($I$5-$H$5)*Y417,0)</f>
        <v>6252.824141451606</v>
      </c>
      <c r="AG85" s="318">
        <f t="shared" ref="AG85" si="374">IF($I$5&gt;$H$5,($I$5-$H$5)*Z417,0)</f>
        <v>6618.547751668787</v>
      </c>
      <c r="AH85" s="318">
        <f t="shared" ref="AH85" si="375">IF($I$5&gt;$H$5,($I$5-$H$5)*AA417,0)</f>
        <v>7006.3738579290393</v>
      </c>
      <c r="AI85" s="318">
        <f t="shared" ref="AI85" si="376">IF($I$5&gt;$H$5,($I$5-$H$5)*AB417,0)</f>
        <v>7417.2794492823168</v>
      </c>
      <c r="AJ85" s="318">
        <f t="shared" ref="AJ85" si="377">IF($I$5&gt;$H$5,($I$5-$H$5)*AC417,0)</f>
        <v>7852.2622095731349</v>
      </c>
      <c r="AK85" s="446">
        <f t="shared" ref="AK85" si="378">IF($I$5&gt;$H$5,($I$5-$H$5)*AD417,0)</f>
        <v>8312.3405418795646</v>
      </c>
      <c r="AL85" s="447">
        <f t="shared" ref="AL85" si="379">IF($I$5&gt;$H$5,($I$5-$H$5)*AE417,0)</f>
        <v>8798.5536696802865</v>
      </c>
      <c r="AM85" s="318">
        <f t="shared" ref="AM85" si="380">IF($I$5&gt;$H$5,($I$5-$H$5)*AF417,0)</f>
        <v>9311.96182408801</v>
      </c>
      <c r="AN85" s="318">
        <f t="shared" ref="AN85" si="381">IF($I$5&gt;$H$5,($I$5-$H$5)*AG417,0)</f>
        <v>9853.6465264203071</v>
      </c>
      <c r="AO85" s="318">
        <f t="shared" ref="AO85" si="382">IF($I$5&gt;$H$5,($I$5-$H$5)*AH417,0)</f>
        <v>10424.710975250986</v>
      </c>
      <c r="AP85" s="318">
        <f t="shared" ref="AP85" si="383">IF($I$5&gt;$H$5,($I$5-$H$5)*AI417,0)</f>
        <v>11026.280546897882</v>
      </c>
      <c r="AQ85" s="318">
        <f t="shared" ref="AQ85" si="384">IF($I$5&gt;$H$5,($I$5-$H$5)*AJ417,0)</f>
        <v>11659.50341805754</v>
      </c>
      <c r="AR85" s="318">
        <f t="shared" ref="AR85" si="385">IF($I$5&gt;$H$5,($I$5-$H$5)*AK417,0)</f>
        <v>12325.551318996329</v>
      </c>
      <c r="AS85" s="318">
        <f t="shared" ref="AS85" si="386">IF($I$5&gt;$H$5,($I$5-$H$5)*AL417,0)</f>
        <v>13025.620425353731</v>
      </c>
      <c r="AT85" s="318">
        <f t="shared" ref="AT85" si="387">IF($I$5&gt;$H$5,($I$5-$H$5)*AM417,0)</f>
        <v>13760.932396210697</v>
      </c>
      <c r="AU85" s="318">
        <f t="shared" ref="AU85" si="388">IF($I$5&gt;$H$5,($I$5-$H$5)*AN417,0)</f>
        <v>14532.735565627752</v>
      </c>
      <c r="AV85" s="318">
        <f t="shared" ref="AV85" si="389">IF($I$5&gt;$H$5,($I$5-$H$5)*AO417,0)</f>
        <v>15342.306294369326</v>
      </c>
      <c r="AW85" s="446">
        <f t="shared" ref="AW85" si="390">IF($I$5&gt;$H$5,($I$5-$H$5)*AP417,0)</f>
        <v>16190.950488007264</v>
      </c>
      <c r="AX85" s="447">
        <f t="shared" ref="AX85" si="391">IF($I$5&gt;$H$5,($I$5-$H$5)*AQ417,0)</f>
        <v>17080.005287043481</v>
      </c>
      <c r="AY85" s="318">
        <f t="shared" ref="AY85" si="392">IF($I$5&gt;$H$5,($I$5-$H$5)*AR417,0)</f>
        <v>18010.84093411556</v>
      </c>
      <c r="AZ85" s="318">
        <f t="shared" ref="AZ85" si="393">IF($I$5&gt;$H$5,($I$5-$H$5)*AS417,0)</f>
        <v>18984.862822756062</v>
      </c>
      <c r="BA85" s="318">
        <f t="shared" ref="BA85" si="394">IF($I$5&gt;$H$5,($I$5-$H$5)*AT417,0)</f>
        <v>20003.513731572944</v>
      </c>
      <c r="BB85" s="318">
        <f t="shared" ref="BB85" si="395">IF($I$5&gt;$H$5,($I$5-$H$5)*AU417,0)</f>
        <v>21068.276247112186</v>
      </c>
      <c r="BC85" s="318">
        <f t="shared" ref="BC85" si="396">IF($I$5&gt;$H$5,($I$5-$H$5)*AV417,0)</f>
        <v>22180.67537806098</v>
      </c>
      <c r="BD85" s="318">
        <f t="shared" ref="BD85" si="397">IF($I$5&gt;$H$5,($I$5-$H$5)*AW417,0)</f>
        <v>23342.281362858277</v>
      </c>
      <c r="BE85" s="318">
        <f t="shared" ref="BE85" si="398">IF($I$5&gt;$H$5,($I$5-$H$5)*AX417,0)</f>
        <v>24554.712672205795</v>
      </c>
      <c r="BF85" s="318">
        <f t="shared" ref="BF85" si="399">IF($I$5&gt;$H$5,($I$5-$H$5)*AY417,0)</f>
        <v>25819.639207423857</v>
      </c>
      <c r="BG85" s="318">
        <f t="shared" ref="BG85" si="400">IF($I$5&gt;$H$5,($I$5-$H$5)*AZ417,0)</f>
        <v>27138.78569507967</v>
      </c>
      <c r="BH85" s="318">
        <f t="shared" ref="BH85" si="401">IF($I$5&gt;$H$5,($I$5-$H$5)*BA417,0)</f>
        <v>28513.935277836845</v>
      </c>
      <c r="BI85" s="318">
        <f t="shared" ref="BI85" si="402">IF($I$5&gt;$H$5,($I$5-$H$5)*BB417,0)</f>
        <v>29946.933301040954</v>
      </c>
      <c r="BJ85" s="466"/>
    </row>
    <row r="86" spans="1:62" s="318" customFormat="1" hidden="1" outlineLevel="1">
      <c r="A86" s="318" t="str">
        <f>$A$412</f>
        <v>Leads</v>
      </c>
      <c r="J86" s="318">
        <f>IF($J$5&gt;$I$5,($J$5-$I$5)*B412,0)</f>
        <v>0</v>
      </c>
      <c r="K86" s="318">
        <f t="shared" ref="K86:BI86" si="403">IF($J$5&gt;$I$5,($J$5-$I$5)*C412,0)</f>
        <v>0</v>
      </c>
      <c r="L86" s="318">
        <f t="shared" si="403"/>
        <v>0</v>
      </c>
      <c r="M86" s="446">
        <f t="shared" si="403"/>
        <v>0</v>
      </c>
      <c r="N86" s="447">
        <f t="shared" si="403"/>
        <v>0</v>
      </c>
      <c r="O86" s="318">
        <f t="shared" si="403"/>
        <v>0</v>
      </c>
      <c r="P86" s="318">
        <f t="shared" si="403"/>
        <v>0</v>
      </c>
      <c r="Q86" s="318">
        <f t="shared" si="403"/>
        <v>0</v>
      </c>
      <c r="R86" s="318">
        <f t="shared" si="403"/>
        <v>0</v>
      </c>
      <c r="S86" s="318">
        <f t="shared" si="403"/>
        <v>0</v>
      </c>
      <c r="T86" s="318">
        <f t="shared" si="403"/>
        <v>0</v>
      </c>
      <c r="U86" s="318">
        <f t="shared" si="403"/>
        <v>0</v>
      </c>
      <c r="V86" s="318">
        <f t="shared" si="403"/>
        <v>0</v>
      </c>
      <c r="W86" s="318">
        <f t="shared" si="403"/>
        <v>0</v>
      </c>
      <c r="X86" s="318">
        <f t="shared" si="403"/>
        <v>0</v>
      </c>
      <c r="Y86" s="446">
        <f t="shared" si="403"/>
        <v>0</v>
      </c>
      <c r="Z86" s="447">
        <f t="shared" si="403"/>
        <v>0</v>
      </c>
      <c r="AA86" s="318">
        <f t="shared" si="403"/>
        <v>0</v>
      </c>
      <c r="AB86" s="318">
        <f t="shared" si="403"/>
        <v>0</v>
      </c>
      <c r="AC86" s="318">
        <f t="shared" si="403"/>
        <v>0</v>
      </c>
      <c r="AD86" s="318">
        <f t="shared" si="403"/>
        <v>0</v>
      </c>
      <c r="AE86" s="318">
        <f t="shared" si="403"/>
        <v>0</v>
      </c>
      <c r="AF86" s="318">
        <f t="shared" si="403"/>
        <v>0</v>
      </c>
      <c r="AG86" s="318">
        <f t="shared" si="403"/>
        <v>0</v>
      </c>
      <c r="AH86" s="318">
        <f t="shared" si="403"/>
        <v>0</v>
      </c>
      <c r="AI86" s="318">
        <f t="shared" si="403"/>
        <v>0</v>
      </c>
      <c r="AJ86" s="318">
        <f t="shared" si="403"/>
        <v>0</v>
      </c>
      <c r="AK86" s="446">
        <f t="shared" si="403"/>
        <v>0</v>
      </c>
      <c r="AL86" s="447">
        <f t="shared" si="403"/>
        <v>0</v>
      </c>
      <c r="AM86" s="318">
        <f t="shared" si="403"/>
        <v>0</v>
      </c>
      <c r="AN86" s="318">
        <f t="shared" si="403"/>
        <v>0</v>
      </c>
      <c r="AO86" s="318">
        <f t="shared" si="403"/>
        <v>0</v>
      </c>
      <c r="AP86" s="318">
        <f t="shared" si="403"/>
        <v>0</v>
      </c>
      <c r="AQ86" s="318">
        <f t="shared" si="403"/>
        <v>0</v>
      </c>
      <c r="AR86" s="318">
        <f t="shared" si="403"/>
        <v>0</v>
      </c>
      <c r="AS86" s="318">
        <f t="shared" si="403"/>
        <v>0</v>
      </c>
      <c r="AT86" s="318">
        <f t="shared" si="403"/>
        <v>0</v>
      </c>
      <c r="AU86" s="318">
        <f t="shared" si="403"/>
        <v>0</v>
      </c>
      <c r="AV86" s="318">
        <f t="shared" si="403"/>
        <v>0</v>
      </c>
      <c r="AW86" s="446">
        <f t="shared" si="403"/>
        <v>0</v>
      </c>
      <c r="AX86" s="447">
        <f t="shared" si="403"/>
        <v>0</v>
      </c>
      <c r="AY86" s="318">
        <f t="shared" si="403"/>
        <v>0</v>
      </c>
      <c r="AZ86" s="318">
        <f t="shared" si="403"/>
        <v>0</v>
      </c>
      <c r="BA86" s="318">
        <f t="shared" si="403"/>
        <v>0</v>
      </c>
      <c r="BB86" s="318">
        <f t="shared" si="403"/>
        <v>0</v>
      </c>
      <c r="BC86" s="318">
        <f t="shared" si="403"/>
        <v>0</v>
      </c>
      <c r="BD86" s="318">
        <f t="shared" si="403"/>
        <v>0</v>
      </c>
      <c r="BE86" s="318">
        <f t="shared" si="403"/>
        <v>0</v>
      </c>
      <c r="BF86" s="318">
        <f t="shared" si="403"/>
        <v>0</v>
      </c>
      <c r="BG86" s="318">
        <f t="shared" si="403"/>
        <v>0</v>
      </c>
      <c r="BH86" s="318">
        <f t="shared" si="403"/>
        <v>0</v>
      </c>
      <c r="BI86" s="318">
        <f t="shared" si="403"/>
        <v>0</v>
      </c>
      <c r="BJ86" s="466"/>
    </row>
    <row r="87" spans="1:62" s="318" customFormat="1" hidden="1" outlineLevel="1">
      <c r="A87" s="318" t="str">
        <f>$A$413</f>
        <v>Audits</v>
      </c>
      <c r="J87" s="318">
        <f t="shared" ref="J87:BI87" si="404">IF($J$5&gt;$I$5,($J$5-$I$5)*B413,0)</f>
        <v>0</v>
      </c>
      <c r="K87" s="318">
        <f t="shared" si="404"/>
        <v>0</v>
      </c>
      <c r="L87" s="318">
        <f t="shared" si="404"/>
        <v>0</v>
      </c>
      <c r="M87" s="446">
        <f t="shared" si="404"/>
        <v>0</v>
      </c>
      <c r="N87" s="447">
        <f t="shared" si="404"/>
        <v>0</v>
      </c>
      <c r="O87" s="318">
        <f t="shared" si="404"/>
        <v>0</v>
      </c>
      <c r="P87" s="318">
        <f t="shared" si="404"/>
        <v>0</v>
      </c>
      <c r="Q87" s="318">
        <f t="shared" si="404"/>
        <v>0</v>
      </c>
      <c r="R87" s="318">
        <f t="shared" si="404"/>
        <v>0</v>
      </c>
      <c r="S87" s="318">
        <f t="shared" si="404"/>
        <v>0</v>
      </c>
      <c r="T87" s="318">
        <f t="shared" si="404"/>
        <v>0</v>
      </c>
      <c r="U87" s="318">
        <f t="shared" si="404"/>
        <v>0</v>
      </c>
      <c r="V87" s="318">
        <f t="shared" si="404"/>
        <v>0</v>
      </c>
      <c r="W87" s="318">
        <f t="shared" si="404"/>
        <v>0</v>
      </c>
      <c r="X87" s="318">
        <f t="shared" si="404"/>
        <v>0</v>
      </c>
      <c r="Y87" s="446">
        <f t="shared" si="404"/>
        <v>0</v>
      </c>
      <c r="Z87" s="447">
        <f t="shared" si="404"/>
        <v>0</v>
      </c>
      <c r="AA87" s="318">
        <f t="shared" si="404"/>
        <v>0</v>
      </c>
      <c r="AB87" s="318">
        <f t="shared" si="404"/>
        <v>0</v>
      </c>
      <c r="AC87" s="318">
        <f t="shared" si="404"/>
        <v>0</v>
      </c>
      <c r="AD87" s="318">
        <f t="shared" si="404"/>
        <v>0</v>
      </c>
      <c r="AE87" s="318">
        <f t="shared" si="404"/>
        <v>0</v>
      </c>
      <c r="AF87" s="318">
        <f t="shared" si="404"/>
        <v>0</v>
      </c>
      <c r="AG87" s="318">
        <f t="shared" si="404"/>
        <v>0</v>
      </c>
      <c r="AH87" s="318">
        <f t="shared" si="404"/>
        <v>0</v>
      </c>
      <c r="AI87" s="318">
        <f t="shared" si="404"/>
        <v>0</v>
      </c>
      <c r="AJ87" s="318">
        <f t="shared" si="404"/>
        <v>0</v>
      </c>
      <c r="AK87" s="446">
        <f t="shared" si="404"/>
        <v>0</v>
      </c>
      <c r="AL87" s="447">
        <f t="shared" si="404"/>
        <v>0</v>
      </c>
      <c r="AM87" s="318">
        <f t="shared" si="404"/>
        <v>0</v>
      </c>
      <c r="AN87" s="318">
        <f t="shared" si="404"/>
        <v>0</v>
      </c>
      <c r="AO87" s="318">
        <f t="shared" si="404"/>
        <v>0</v>
      </c>
      <c r="AP87" s="318">
        <f t="shared" si="404"/>
        <v>0</v>
      </c>
      <c r="AQ87" s="318">
        <f t="shared" si="404"/>
        <v>0</v>
      </c>
      <c r="AR87" s="318">
        <f t="shared" si="404"/>
        <v>0</v>
      </c>
      <c r="AS87" s="318">
        <f t="shared" si="404"/>
        <v>0</v>
      </c>
      <c r="AT87" s="318">
        <f t="shared" si="404"/>
        <v>0</v>
      </c>
      <c r="AU87" s="318">
        <f t="shared" si="404"/>
        <v>0</v>
      </c>
      <c r="AV87" s="318">
        <f t="shared" si="404"/>
        <v>0</v>
      </c>
      <c r="AW87" s="446">
        <f t="shared" si="404"/>
        <v>0</v>
      </c>
      <c r="AX87" s="447">
        <f t="shared" si="404"/>
        <v>0</v>
      </c>
      <c r="AY87" s="318">
        <f t="shared" si="404"/>
        <v>0</v>
      </c>
      <c r="AZ87" s="318">
        <f t="shared" si="404"/>
        <v>0</v>
      </c>
      <c r="BA87" s="318">
        <f t="shared" si="404"/>
        <v>0</v>
      </c>
      <c r="BB87" s="318">
        <f t="shared" si="404"/>
        <v>0</v>
      </c>
      <c r="BC87" s="318">
        <f t="shared" si="404"/>
        <v>0</v>
      </c>
      <c r="BD87" s="318">
        <f t="shared" si="404"/>
        <v>0</v>
      </c>
      <c r="BE87" s="318">
        <f t="shared" si="404"/>
        <v>0</v>
      </c>
      <c r="BF87" s="318">
        <f t="shared" si="404"/>
        <v>0</v>
      </c>
      <c r="BG87" s="318">
        <f t="shared" si="404"/>
        <v>0</v>
      </c>
      <c r="BH87" s="318">
        <f t="shared" si="404"/>
        <v>0</v>
      </c>
      <c r="BI87" s="318">
        <f t="shared" si="404"/>
        <v>0</v>
      </c>
      <c r="BJ87" s="466"/>
    </row>
    <row r="88" spans="1:62" s="318" customFormat="1" hidden="1" outlineLevel="1">
      <c r="A88" s="318" t="str">
        <f>$A$414</f>
        <v>Retrofit</v>
      </c>
      <c r="J88" s="318">
        <f t="shared" ref="J88:BI88" si="405">IF($J$5&gt;$I$5,($J$5-$I$5)*B414,0)</f>
        <v>0</v>
      </c>
      <c r="K88" s="318">
        <f t="shared" si="405"/>
        <v>0</v>
      </c>
      <c r="L88" s="318">
        <f t="shared" si="405"/>
        <v>0</v>
      </c>
      <c r="M88" s="446">
        <f t="shared" si="405"/>
        <v>0</v>
      </c>
      <c r="N88" s="447">
        <f t="shared" si="405"/>
        <v>0</v>
      </c>
      <c r="O88" s="318">
        <f t="shared" si="405"/>
        <v>0</v>
      </c>
      <c r="P88" s="318">
        <f t="shared" si="405"/>
        <v>0</v>
      </c>
      <c r="Q88" s="318">
        <f t="shared" si="405"/>
        <v>0</v>
      </c>
      <c r="R88" s="318">
        <f t="shared" si="405"/>
        <v>0</v>
      </c>
      <c r="S88" s="318">
        <f t="shared" si="405"/>
        <v>0</v>
      </c>
      <c r="T88" s="318">
        <f t="shared" si="405"/>
        <v>0</v>
      </c>
      <c r="U88" s="318">
        <f t="shared" si="405"/>
        <v>0</v>
      </c>
      <c r="V88" s="318">
        <f t="shared" si="405"/>
        <v>0</v>
      </c>
      <c r="W88" s="318">
        <f t="shared" si="405"/>
        <v>0</v>
      </c>
      <c r="X88" s="318">
        <f t="shared" si="405"/>
        <v>0</v>
      </c>
      <c r="Y88" s="446">
        <f t="shared" si="405"/>
        <v>0</v>
      </c>
      <c r="Z88" s="447">
        <f t="shared" si="405"/>
        <v>0</v>
      </c>
      <c r="AA88" s="318">
        <f t="shared" si="405"/>
        <v>0</v>
      </c>
      <c r="AB88" s="318">
        <f t="shared" si="405"/>
        <v>0</v>
      </c>
      <c r="AC88" s="318">
        <f t="shared" si="405"/>
        <v>0</v>
      </c>
      <c r="AD88" s="318">
        <f t="shared" si="405"/>
        <v>0</v>
      </c>
      <c r="AE88" s="318">
        <f t="shared" si="405"/>
        <v>0</v>
      </c>
      <c r="AF88" s="318">
        <f t="shared" si="405"/>
        <v>0</v>
      </c>
      <c r="AG88" s="318">
        <f t="shared" si="405"/>
        <v>0</v>
      </c>
      <c r="AH88" s="318">
        <f t="shared" si="405"/>
        <v>0</v>
      </c>
      <c r="AI88" s="318">
        <f t="shared" si="405"/>
        <v>0</v>
      </c>
      <c r="AJ88" s="318">
        <f t="shared" si="405"/>
        <v>0</v>
      </c>
      <c r="AK88" s="446">
        <f t="shared" si="405"/>
        <v>0</v>
      </c>
      <c r="AL88" s="447">
        <f t="shared" si="405"/>
        <v>0</v>
      </c>
      <c r="AM88" s="318">
        <f t="shared" si="405"/>
        <v>0</v>
      </c>
      <c r="AN88" s="318">
        <f t="shared" si="405"/>
        <v>0</v>
      </c>
      <c r="AO88" s="318">
        <f t="shared" si="405"/>
        <v>0</v>
      </c>
      <c r="AP88" s="318">
        <f t="shared" si="405"/>
        <v>0</v>
      </c>
      <c r="AQ88" s="318">
        <f t="shared" si="405"/>
        <v>0</v>
      </c>
      <c r="AR88" s="318">
        <f t="shared" si="405"/>
        <v>0</v>
      </c>
      <c r="AS88" s="318">
        <f t="shared" si="405"/>
        <v>0</v>
      </c>
      <c r="AT88" s="318">
        <f t="shared" si="405"/>
        <v>0</v>
      </c>
      <c r="AU88" s="318">
        <f t="shared" si="405"/>
        <v>0</v>
      </c>
      <c r="AV88" s="318">
        <f t="shared" si="405"/>
        <v>0</v>
      </c>
      <c r="AW88" s="446">
        <f t="shared" si="405"/>
        <v>0</v>
      </c>
      <c r="AX88" s="447">
        <f t="shared" si="405"/>
        <v>0</v>
      </c>
      <c r="AY88" s="318">
        <f t="shared" si="405"/>
        <v>0</v>
      </c>
      <c r="AZ88" s="318">
        <f t="shared" si="405"/>
        <v>0</v>
      </c>
      <c r="BA88" s="318">
        <f t="shared" si="405"/>
        <v>0</v>
      </c>
      <c r="BB88" s="318">
        <f t="shared" si="405"/>
        <v>0</v>
      </c>
      <c r="BC88" s="318">
        <f t="shared" si="405"/>
        <v>0</v>
      </c>
      <c r="BD88" s="318">
        <f t="shared" si="405"/>
        <v>0</v>
      </c>
      <c r="BE88" s="318">
        <f t="shared" si="405"/>
        <v>0</v>
      </c>
      <c r="BF88" s="318">
        <f t="shared" si="405"/>
        <v>0</v>
      </c>
      <c r="BG88" s="318">
        <f t="shared" si="405"/>
        <v>0</v>
      </c>
      <c r="BH88" s="318">
        <f t="shared" si="405"/>
        <v>0</v>
      </c>
      <c r="BI88" s="318">
        <f t="shared" si="405"/>
        <v>0</v>
      </c>
      <c r="BJ88" s="466"/>
    </row>
    <row r="89" spans="1:62" s="318" customFormat="1" hidden="1" outlineLevel="1">
      <c r="A89" s="318" t="str">
        <f>$A$415</f>
        <v>Revenue</v>
      </c>
      <c r="J89" s="318">
        <f t="shared" ref="J89:BI89" si="406">IF($J$5&gt;$I$5,($J$5-$I$5)*B415,0)</f>
        <v>0</v>
      </c>
      <c r="K89" s="318">
        <f t="shared" si="406"/>
        <v>0</v>
      </c>
      <c r="L89" s="318">
        <f t="shared" si="406"/>
        <v>0</v>
      </c>
      <c r="M89" s="446">
        <f t="shared" si="406"/>
        <v>0</v>
      </c>
      <c r="N89" s="447">
        <f t="shared" si="406"/>
        <v>0</v>
      </c>
      <c r="O89" s="318">
        <f t="shared" si="406"/>
        <v>0</v>
      </c>
      <c r="P89" s="318">
        <f t="shared" si="406"/>
        <v>0</v>
      </c>
      <c r="Q89" s="318">
        <f t="shared" si="406"/>
        <v>0</v>
      </c>
      <c r="R89" s="318">
        <f t="shared" si="406"/>
        <v>0</v>
      </c>
      <c r="S89" s="318">
        <f t="shared" si="406"/>
        <v>0</v>
      </c>
      <c r="T89" s="318">
        <f t="shared" si="406"/>
        <v>0</v>
      </c>
      <c r="U89" s="318">
        <f t="shared" si="406"/>
        <v>0</v>
      </c>
      <c r="V89" s="318">
        <f t="shared" si="406"/>
        <v>0</v>
      </c>
      <c r="W89" s="318">
        <f t="shared" si="406"/>
        <v>0</v>
      </c>
      <c r="X89" s="318">
        <f t="shared" si="406"/>
        <v>0</v>
      </c>
      <c r="Y89" s="446">
        <f t="shared" si="406"/>
        <v>0</v>
      </c>
      <c r="Z89" s="447">
        <f t="shared" si="406"/>
        <v>0</v>
      </c>
      <c r="AA89" s="318">
        <f t="shared" si="406"/>
        <v>0</v>
      </c>
      <c r="AB89" s="318">
        <f t="shared" si="406"/>
        <v>0</v>
      </c>
      <c r="AC89" s="318">
        <f t="shared" si="406"/>
        <v>0</v>
      </c>
      <c r="AD89" s="318">
        <f t="shared" si="406"/>
        <v>0</v>
      </c>
      <c r="AE89" s="318">
        <f t="shared" si="406"/>
        <v>0</v>
      </c>
      <c r="AF89" s="318">
        <f t="shared" si="406"/>
        <v>0</v>
      </c>
      <c r="AG89" s="318">
        <f t="shared" si="406"/>
        <v>0</v>
      </c>
      <c r="AH89" s="318">
        <f t="shared" si="406"/>
        <v>0</v>
      </c>
      <c r="AI89" s="318">
        <f t="shared" si="406"/>
        <v>0</v>
      </c>
      <c r="AJ89" s="318">
        <f t="shared" si="406"/>
        <v>0</v>
      </c>
      <c r="AK89" s="446">
        <f t="shared" si="406"/>
        <v>0</v>
      </c>
      <c r="AL89" s="447">
        <f t="shared" si="406"/>
        <v>0</v>
      </c>
      <c r="AM89" s="318">
        <f t="shared" si="406"/>
        <v>0</v>
      </c>
      <c r="AN89" s="318">
        <f t="shared" si="406"/>
        <v>0</v>
      </c>
      <c r="AO89" s="318">
        <f t="shared" si="406"/>
        <v>0</v>
      </c>
      <c r="AP89" s="318">
        <f t="shared" si="406"/>
        <v>0</v>
      </c>
      <c r="AQ89" s="318">
        <f t="shared" si="406"/>
        <v>0</v>
      </c>
      <c r="AR89" s="318">
        <f t="shared" si="406"/>
        <v>0</v>
      </c>
      <c r="AS89" s="318">
        <f t="shared" si="406"/>
        <v>0</v>
      </c>
      <c r="AT89" s="318">
        <f t="shared" si="406"/>
        <v>0</v>
      </c>
      <c r="AU89" s="318">
        <f t="shared" si="406"/>
        <v>0</v>
      </c>
      <c r="AV89" s="318">
        <f t="shared" si="406"/>
        <v>0</v>
      </c>
      <c r="AW89" s="446">
        <f t="shared" si="406"/>
        <v>0</v>
      </c>
      <c r="AX89" s="447">
        <f t="shared" si="406"/>
        <v>0</v>
      </c>
      <c r="AY89" s="318">
        <f t="shared" si="406"/>
        <v>0</v>
      </c>
      <c r="AZ89" s="318">
        <f t="shared" si="406"/>
        <v>0</v>
      </c>
      <c r="BA89" s="318">
        <f t="shared" si="406"/>
        <v>0</v>
      </c>
      <c r="BB89" s="318">
        <f t="shared" si="406"/>
        <v>0</v>
      </c>
      <c r="BC89" s="318">
        <f t="shared" si="406"/>
        <v>0</v>
      </c>
      <c r="BD89" s="318">
        <f t="shared" si="406"/>
        <v>0</v>
      </c>
      <c r="BE89" s="318">
        <f t="shared" si="406"/>
        <v>0</v>
      </c>
      <c r="BF89" s="318">
        <f t="shared" si="406"/>
        <v>0</v>
      </c>
      <c r="BG89" s="318">
        <f t="shared" si="406"/>
        <v>0</v>
      </c>
      <c r="BH89" s="318">
        <f t="shared" si="406"/>
        <v>0</v>
      </c>
      <c r="BI89" s="318">
        <f t="shared" si="406"/>
        <v>0</v>
      </c>
      <c r="BJ89" s="466"/>
    </row>
    <row r="90" spans="1:62" s="318" customFormat="1" hidden="1" outlineLevel="1">
      <c r="A90" s="318" t="str">
        <f>$A$416</f>
        <v>Net Income</v>
      </c>
      <c r="J90" s="318">
        <f t="shared" ref="J90:BI90" si="407">IF($J$5&gt;$I$5,($J$5-$I$5)*B416,0)</f>
        <v>0</v>
      </c>
      <c r="K90" s="318">
        <f t="shared" si="407"/>
        <v>0</v>
      </c>
      <c r="L90" s="318">
        <f t="shared" si="407"/>
        <v>0</v>
      </c>
      <c r="M90" s="446">
        <f t="shared" si="407"/>
        <v>0</v>
      </c>
      <c r="N90" s="447">
        <f t="shared" si="407"/>
        <v>0</v>
      </c>
      <c r="O90" s="318">
        <f t="shared" si="407"/>
        <v>0</v>
      </c>
      <c r="P90" s="318">
        <f t="shared" si="407"/>
        <v>0</v>
      </c>
      <c r="Q90" s="318">
        <f t="shared" si="407"/>
        <v>0</v>
      </c>
      <c r="R90" s="318">
        <f t="shared" si="407"/>
        <v>0</v>
      </c>
      <c r="S90" s="318">
        <f t="shared" si="407"/>
        <v>0</v>
      </c>
      <c r="T90" s="318">
        <f t="shared" si="407"/>
        <v>0</v>
      </c>
      <c r="U90" s="318">
        <f t="shared" si="407"/>
        <v>0</v>
      </c>
      <c r="V90" s="318">
        <f t="shared" si="407"/>
        <v>0</v>
      </c>
      <c r="W90" s="318">
        <f t="shared" si="407"/>
        <v>0</v>
      </c>
      <c r="X90" s="318">
        <f t="shared" si="407"/>
        <v>0</v>
      </c>
      <c r="Y90" s="446">
        <f t="shared" si="407"/>
        <v>0</v>
      </c>
      <c r="Z90" s="447">
        <f t="shared" si="407"/>
        <v>0</v>
      </c>
      <c r="AA90" s="318">
        <f t="shared" si="407"/>
        <v>0</v>
      </c>
      <c r="AB90" s="318">
        <f t="shared" si="407"/>
        <v>0</v>
      </c>
      <c r="AC90" s="318">
        <f t="shared" si="407"/>
        <v>0</v>
      </c>
      <c r="AD90" s="318">
        <f t="shared" si="407"/>
        <v>0</v>
      </c>
      <c r="AE90" s="318">
        <f t="shared" si="407"/>
        <v>0</v>
      </c>
      <c r="AF90" s="318">
        <f t="shared" si="407"/>
        <v>0</v>
      </c>
      <c r="AG90" s="318">
        <f t="shared" si="407"/>
        <v>0</v>
      </c>
      <c r="AH90" s="318">
        <f t="shared" si="407"/>
        <v>0</v>
      </c>
      <c r="AI90" s="318">
        <f t="shared" si="407"/>
        <v>0</v>
      </c>
      <c r="AJ90" s="318">
        <f t="shared" si="407"/>
        <v>0</v>
      </c>
      <c r="AK90" s="446">
        <f t="shared" si="407"/>
        <v>0</v>
      </c>
      <c r="AL90" s="447">
        <f t="shared" si="407"/>
        <v>0</v>
      </c>
      <c r="AM90" s="318">
        <f t="shared" si="407"/>
        <v>0</v>
      </c>
      <c r="AN90" s="318">
        <f t="shared" si="407"/>
        <v>0</v>
      </c>
      <c r="AO90" s="318">
        <f t="shared" si="407"/>
        <v>0</v>
      </c>
      <c r="AP90" s="318">
        <f t="shared" si="407"/>
        <v>0</v>
      </c>
      <c r="AQ90" s="318">
        <f t="shared" si="407"/>
        <v>0</v>
      </c>
      <c r="AR90" s="318">
        <f t="shared" si="407"/>
        <v>0</v>
      </c>
      <c r="AS90" s="318">
        <f t="shared" si="407"/>
        <v>0</v>
      </c>
      <c r="AT90" s="318">
        <f t="shared" si="407"/>
        <v>0</v>
      </c>
      <c r="AU90" s="318">
        <f t="shared" si="407"/>
        <v>0</v>
      </c>
      <c r="AV90" s="318">
        <f t="shared" si="407"/>
        <v>0</v>
      </c>
      <c r="AW90" s="446">
        <f t="shared" si="407"/>
        <v>0</v>
      </c>
      <c r="AX90" s="447">
        <f t="shared" si="407"/>
        <v>0</v>
      </c>
      <c r="AY90" s="318">
        <f t="shared" si="407"/>
        <v>0</v>
      </c>
      <c r="AZ90" s="318">
        <f t="shared" si="407"/>
        <v>0</v>
      </c>
      <c r="BA90" s="318">
        <f t="shared" si="407"/>
        <v>0</v>
      </c>
      <c r="BB90" s="318">
        <f t="shared" si="407"/>
        <v>0</v>
      </c>
      <c r="BC90" s="318">
        <f t="shared" si="407"/>
        <v>0</v>
      </c>
      <c r="BD90" s="318">
        <f t="shared" si="407"/>
        <v>0</v>
      </c>
      <c r="BE90" s="318">
        <f t="shared" si="407"/>
        <v>0</v>
      </c>
      <c r="BF90" s="318">
        <f t="shared" si="407"/>
        <v>0</v>
      </c>
      <c r="BG90" s="318">
        <f t="shared" si="407"/>
        <v>0</v>
      </c>
      <c r="BH90" s="318">
        <f t="shared" si="407"/>
        <v>0</v>
      </c>
      <c r="BI90" s="318">
        <f t="shared" si="407"/>
        <v>0</v>
      </c>
      <c r="BJ90" s="466"/>
    </row>
    <row r="91" spans="1:62" s="318" customFormat="1" hidden="1" outlineLevel="1">
      <c r="A91" s="318" t="s">
        <v>305</v>
      </c>
      <c r="J91" s="318">
        <f t="shared" ref="J91" si="408">IF($J$5&gt;$I$5,($J$5-$I$5)*B417,0)</f>
        <v>0</v>
      </c>
      <c r="K91" s="318">
        <f t="shared" ref="K91" si="409">IF($J$5&gt;$I$5,($J$5-$I$5)*C417,0)</f>
        <v>0</v>
      </c>
      <c r="L91" s="318">
        <f t="shared" ref="L91" si="410">IF($J$5&gt;$I$5,($J$5-$I$5)*D417,0)</f>
        <v>0</v>
      </c>
      <c r="M91" s="446">
        <f t="shared" ref="M91" si="411">IF($J$5&gt;$I$5,($J$5-$I$5)*E417,0)</f>
        <v>0</v>
      </c>
      <c r="N91" s="447">
        <f t="shared" ref="N91" si="412">IF($J$5&gt;$I$5,($J$5-$I$5)*F417,0)</f>
        <v>0</v>
      </c>
      <c r="O91" s="318">
        <f t="shared" ref="O91" si="413">IF($J$5&gt;$I$5,($J$5-$I$5)*G417,0)</f>
        <v>0</v>
      </c>
      <c r="P91" s="318">
        <f t="shared" ref="P91" si="414">IF($J$5&gt;$I$5,($J$5-$I$5)*H417,0)</f>
        <v>0</v>
      </c>
      <c r="Q91" s="318">
        <f t="shared" ref="Q91" si="415">IF($J$5&gt;$I$5,($J$5-$I$5)*I417,0)</f>
        <v>0</v>
      </c>
      <c r="R91" s="318">
        <f t="shared" ref="R91" si="416">IF($J$5&gt;$I$5,($J$5-$I$5)*J417,0)</f>
        <v>0</v>
      </c>
      <c r="S91" s="318">
        <f t="shared" ref="S91" si="417">IF($J$5&gt;$I$5,($J$5-$I$5)*K417,0)</f>
        <v>0</v>
      </c>
      <c r="T91" s="318">
        <f t="shared" ref="T91" si="418">IF($J$5&gt;$I$5,($J$5-$I$5)*L417,0)</f>
        <v>0</v>
      </c>
      <c r="U91" s="318">
        <f t="shared" ref="U91" si="419">IF($J$5&gt;$I$5,($J$5-$I$5)*M417,0)</f>
        <v>0</v>
      </c>
      <c r="V91" s="318">
        <f t="shared" ref="V91" si="420">IF($J$5&gt;$I$5,($J$5-$I$5)*N417,0)</f>
        <v>0</v>
      </c>
      <c r="W91" s="318">
        <f t="shared" ref="W91" si="421">IF($J$5&gt;$I$5,($J$5-$I$5)*O417,0)</f>
        <v>0</v>
      </c>
      <c r="X91" s="318">
        <f t="shared" ref="X91" si="422">IF($J$5&gt;$I$5,($J$5-$I$5)*P417,0)</f>
        <v>0</v>
      </c>
      <c r="Y91" s="446">
        <f t="shared" ref="Y91" si="423">IF($J$5&gt;$I$5,($J$5-$I$5)*Q417,0)</f>
        <v>0</v>
      </c>
      <c r="Z91" s="447">
        <f t="shared" ref="Z91" si="424">IF($J$5&gt;$I$5,($J$5-$I$5)*R417,0)</f>
        <v>0</v>
      </c>
      <c r="AA91" s="318">
        <f t="shared" ref="AA91" si="425">IF($J$5&gt;$I$5,($J$5-$I$5)*S417,0)</f>
        <v>0</v>
      </c>
      <c r="AB91" s="318">
        <f t="shared" ref="AB91" si="426">IF($J$5&gt;$I$5,($J$5-$I$5)*T417,0)</f>
        <v>0</v>
      </c>
      <c r="AC91" s="318">
        <f t="shared" ref="AC91" si="427">IF($J$5&gt;$I$5,($J$5-$I$5)*U417,0)</f>
        <v>0</v>
      </c>
      <c r="AD91" s="318">
        <f t="shared" ref="AD91" si="428">IF($J$5&gt;$I$5,($J$5-$I$5)*V417,0)</f>
        <v>0</v>
      </c>
      <c r="AE91" s="318">
        <f t="shared" ref="AE91" si="429">IF($J$5&gt;$I$5,($J$5-$I$5)*W417,0)</f>
        <v>0</v>
      </c>
      <c r="AF91" s="318">
        <f t="shared" ref="AF91" si="430">IF($J$5&gt;$I$5,($J$5-$I$5)*X417,0)</f>
        <v>0</v>
      </c>
      <c r="AG91" s="318">
        <f t="shared" ref="AG91" si="431">IF($J$5&gt;$I$5,($J$5-$I$5)*Y417,0)</f>
        <v>0</v>
      </c>
      <c r="AH91" s="318">
        <f t="shared" ref="AH91" si="432">IF($J$5&gt;$I$5,($J$5-$I$5)*Z417,0)</f>
        <v>0</v>
      </c>
      <c r="AI91" s="318">
        <f t="shared" ref="AI91" si="433">IF($J$5&gt;$I$5,($J$5-$I$5)*AA417,0)</f>
        <v>0</v>
      </c>
      <c r="AJ91" s="318">
        <f t="shared" ref="AJ91" si="434">IF($J$5&gt;$I$5,($J$5-$I$5)*AB417,0)</f>
        <v>0</v>
      </c>
      <c r="AK91" s="446">
        <f t="shared" ref="AK91" si="435">IF($J$5&gt;$I$5,($J$5-$I$5)*AC417,0)</f>
        <v>0</v>
      </c>
      <c r="AL91" s="447">
        <f t="shared" ref="AL91" si="436">IF($J$5&gt;$I$5,($J$5-$I$5)*AD417,0)</f>
        <v>0</v>
      </c>
      <c r="AM91" s="318">
        <f t="shared" ref="AM91" si="437">IF($J$5&gt;$I$5,($J$5-$I$5)*AE417,0)</f>
        <v>0</v>
      </c>
      <c r="AN91" s="318">
        <f t="shared" ref="AN91" si="438">IF($J$5&gt;$I$5,($J$5-$I$5)*AF417,0)</f>
        <v>0</v>
      </c>
      <c r="AO91" s="318">
        <f t="shared" ref="AO91" si="439">IF($J$5&gt;$I$5,($J$5-$I$5)*AG417,0)</f>
        <v>0</v>
      </c>
      <c r="AP91" s="318">
        <f t="shared" ref="AP91" si="440">IF($J$5&gt;$I$5,($J$5-$I$5)*AH417,0)</f>
        <v>0</v>
      </c>
      <c r="AQ91" s="318">
        <f t="shared" ref="AQ91" si="441">IF($J$5&gt;$I$5,($J$5-$I$5)*AI417,0)</f>
        <v>0</v>
      </c>
      <c r="AR91" s="318">
        <f t="shared" ref="AR91" si="442">IF($J$5&gt;$I$5,($J$5-$I$5)*AJ417,0)</f>
        <v>0</v>
      </c>
      <c r="AS91" s="318">
        <f t="shared" ref="AS91" si="443">IF($J$5&gt;$I$5,($J$5-$I$5)*AK417,0)</f>
        <v>0</v>
      </c>
      <c r="AT91" s="318">
        <f t="shared" ref="AT91" si="444">IF($J$5&gt;$I$5,($J$5-$I$5)*AL417,0)</f>
        <v>0</v>
      </c>
      <c r="AU91" s="318">
        <f t="shared" ref="AU91" si="445">IF($J$5&gt;$I$5,($J$5-$I$5)*AM417,0)</f>
        <v>0</v>
      </c>
      <c r="AV91" s="318">
        <f t="shared" ref="AV91" si="446">IF($J$5&gt;$I$5,($J$5-$I$5)*AN417,0)</f>
        <v>0</v>
      </c>
      <c r="AW91" s="446">
        <f t="shared" ref="AW91" si="447">IF($J$5&gt;$I$5,($J$5-$I$5)*AO417,0)</f>
        <v>0</v>
      </c>
      <c r="AX91" s="447">
        <f t="shared" ref="AX91" si="448">IF($J$5&gt;$I$5,($J$5-$I$5)*AP417,0)</f>
        <v>0</v>
      </c>
      <c r="AY91" s="318">
        <f t="shared" ref="AY91" si="449">IF($J$5&gt;$I$5,($J$5-$I$5)*AQ417,0)</f>
        <v>0</v>
      </c>
      <c r="AZ91" s="318">
        <f t="shared" ref="AZ91" si="450">IF($J$5&gt;$I$5,($J$5-$I$5)*AR417,0)</f>
        <v>0</v>
      </c>
      <c r="BA91" s="318">
        <f t="shared" ref="BA91" si="451">IF($J$5&gt;$I$5,($J$5-$I$5)*AS417,0)</f>
        <v>0</v>
      </c>
      <c r="BB91" s="318">
        <f t="shared" ref="BB91" si="452">IF($J$5&gt;$I$5,($J$5-$I$5)*AT417,0)</f>
        <v>0</v>
      </c>
      <c r="BC91" s="318">
        <f t="shared" ref="BC91" si="453">IF($J$5&gt;$I$5,($J$5-$I$5)*AU417,0)</f>
        <v>0</v>
      </c>
      <c r="BD91" s="318">
        <f t="shared" ref="BD91" si="454">IF($J$5&gt;$I$5,($J$5-$I$5)*AV417,0)</f>
        <v>0</v>
      </c>
      <c r="BE91" s="318">
        <f t="shared" ref="BE91" si="455">IF($J$5&gt;$I$5,($J$5-$I$5)*AW417,0)</f>
        <v>0</v>
      </c>
      <c r="BF91" s="318">
        <f t="shared" ref="BF91" si="456">IF($J$5&gt;$I$5,($J$5-$I$5)*AX417,0)</f>
        <v>0</v>
      </c>
      <c r="BG91" s="318">
        <f t="shared" ref="BG91" si="457">IF($J$5&gt;$I$5,($J$5-$I$5)*AY417,0)</f>
        <v>0</v>
      </c>
      <c r="BH91" s="318">
        <f t="shared" ref="BH91" si="458">IF($J$5&gt;$I$5,($J$5-$I$5)*AZ417,0)</f>
        <v>0</v>
      </c>
      <c r="BI91" s="318">
        <f t="shared" ref="BI91" si="459">IF($J$5&gt;$I$5,($J$5-$I$5)*BA417,0)</f>
        <v>0</v>
      </c>
      <c r="BJ91" s="466"/>
    </row>
    <row r="92" spans="1:62" s="318" customFormat="1" hidden="1" outlineLevel="1">
      <c r="A92" s="318" t="str">
        <f>$A$412</f>
        <v>Leads</v>
      </c>
      <c r="K92" s="318">
        <f>IF($K$5&gt;$J$5,($K$5-$J$5)*B412,0)</f>
        <v>16.8</v>
      </c>
      <c r="L92" s="318">
        <f t="shared" ref="L92:BI92" si="460">IF($K$5&gt;$J$5,($K$5-$J$5)*C412,0)</f>
        <v>17.452069439999999</v>
      </c>
      <c r="M92" s="446">
        <f t="shared" si="460"/>
        <v>18.126546852372542</v>
      </c>
      <c r="N92" s="447">
        <f t="shared" si="460"/>
        <v>18.824131825372511</v>
      </c>
      <c r="O92" s="318">
        <f t="shared" si="460"/>
        <v>19.545549777616959</v>
      </c>
      <c r="P92" s="318">
        <f t="shared" si="460"/>
        <v>20.291553428297284</v>
      </c>
      <c r="Q92" s="318">
        <f t="shared" si="460"/>
        <v>21.062924352684327</v>
      </c>
      <c r="R92" s="318">
        <f t="shared" si="460"/>
        <v>21.860474625830072</v>
      </c>
      <c r="S92" s="318">
        <f t="shared" si="460"/>
        <v>22.685048557359572</v>
      </c>
      <c r="T92" s="318">
        <f t="shared" si="460"/>
        <v>23.537524520234431</v>
      </c>
      <c r="U92" s="318">
        <f t="shared" si="460"/>
        <v>24.418816876356132</v>
      </c>
      <c r="V92" s="318">
        <f t="shared" si="460"/>
        <v>25.329878001863442</v>
      </c>
      <c r="W92" s="318">
        <f t="shared" si="460"/>
        <v>26.270318890703393</v>
      </c>
      <c r="X92" s="318">
        <f t="shared" si="460"/>
        <v>27.241066674987813</v>
      </c>
      <c r="Y92" s="446">
        <f t="shared" si="460"/>
        <v>28.243093816402137</v>
      </c>
      <c r="Z92" s="447">
        <f t="shared" si="460"/>
        <v>29.277421108623365</v>
      </c>
      <c r="AA92" s="318">
        <f t="shared" si="460"/>
        <v>30.345120809562076</v>
      </c>
      <c r="AB92" s="318">
        <f t="shared" si="460"/>
        <v>31.447319903340443</v>
      </c>
      <c r="AC92" s="318">
        <f t="shared" si="460"/>
        <v>32.585203491728514</v>
      </c>
      <c r="AD92" s="318">
        <f t="shared" si="460"/>
        <v>33.760018314594603</v>
      </c>
      <c r="AE92" s="318">
        <f t="shared" si="460"/>
        <v>34.973076398785253</v>
      </c>
      <c r="AF92" s="318">
        <f t="shared" si="460"/>
        <v>36.225758834739565</v>
      </c>
      <c r="AG92" s="318">
        <f t="shared" si="460"/>
        <v>37.519519680063723</v>
      </c>
      <c r="AH92" s="318">
        <f t="shared" si="460"/>
        <v>38.855889989248283</v>
      </c>
      <c r="AI92" s="318">
        <f t="shared" si="460"/>
        <v>40.234697777381477</v>
      </c>
      <c r="AJ92" s="318">
        <f t="shared" si="460"/>
        <v>41.657556615435524</v>
      </c>
      <c r="AK92" s="446">
        <f t="shared" si="460"/>
        <v>43.12617747643543</v>
      </c>
      <c r="AL92" s="447">
        <f t="shared" si="460"/>
        <v>44.642373962404697</v>
      </c>
      <c r="AM92" s="318">
        <f t="shared" si="460"/>
        <v>46.208067614055565</v>
      </c>
      <c r="AN92" s="318">
        <f t="shared" si="460"/>
        <v>47.825293296796232</v>
      </c>
      <c r="AO92" s="318">
        <f t="shared" si="460"/>
        <v>49.496204657154422</v>
      </c>
      <c r="AP92" s="318">
        <f t="shared" si="460"/>
        <v>51.223079644355529</v>
      </c>
      <c r="AQ92" s="318">
        <f t="shared" si="460"/>
        <v>53.008326092545325</v>
      </c>
      <c r="AR92" s="318">
        <f t="shared" si="460"/>
        <v>54.854487360007212</v>
      </c>
      <c r="AS92" s="318">
        <f t="shared" si="460"/>
        <v>56.764248022689848</v>
      </c>
      <c r="AT92" s="318">
        <f t="shared" si="460"/>
        <v>58.74043962042748</v>
      </c>
      <c r="AU92" s="318">
        <f t="shared" si="460"/>
        <v>60.786046455396232</v>
      </c>
      <c r="AV92" s="318">
        <f t="shared" si="460"/>
        <v>62.904211443600047</v>
      </c>
      <c r="AW92" s="446">
        <f t="shared" si="460"/>
        <v>65.098242021509307</v>
      </c>
      <c r="AX92" s="447">
        <f t="shared" si="460"/>
        <v>67.371616111379382</v>
      </c>
      <c r="AY92" s="318">
        <f t="shared" si="460"/>
        <v>69.727988150242055</v>
      </c>
      <c r="AZ92" s="318">
        <f t="shared" si="460"/>
        <v>72.171195189083832</v>
      </c>
      <c r="BA92" s="318">
        <f t="shared" si="460"/>
        <v>74.705263070289703</v>
      </c>
      <c r="BB92" s="318">
        <f t="shared" si="460"/>
        <v>77.334412693029464</v>
      </c>
      <c r="BC92" s="318">
        <f t="shared" si="460"/>
        <v>80.063066377884965</v>
      </c>
      <c r="BD92" s="318">
        <f t="shared" si="460"/>
        <v>82.895854343651024</v>
      </c>
      <c r="BE92" s="318">
        <f t="shared" si="460"/>
        <v>85.837621310878035</v>
      </c>
      <c r="BF92" s="318">
        <f t="shared" si="460"/>
        <v>88.893433248351826</v>
      </c>
      <c r="BG92" s="318">
        <f t="shared" si="460"/>
        <v>92.068584280314496</v>
      </c>
      <c r="BH92" s="318">
        <f t="shared" si="460"/>
        <v>95.368603773809525</v>
      </c>
      <c r="BI92" s="318">
        <f t="shared" si="460"/>
        <v>98.799263627076627</v>
      </c>
      <c r="BJ92" s="466"/>
    </row>
    <row r="93" spans="1:62" s="318" customFormat="1" hidden="1" outlineLevel="1">
      <c r="A93" s="318" t="str">
        <f>$A$413</f>
        <v>Audits</v>
      </c>
      <c r="K93" s="318">
        <f t="shared" ref="K93:BI93" si="461">IF($K$5&gt;$J$5,($K$5-$J$5)*B413,0)</f>
        <v>8.3999999999999986</v>
      </c>
      <c r="L93" s="318">
        <f t="shared" si="461"/>
        <v>8.7653373600000002</v>
      </c>
      <c r="M93" s="446">
        <f t="shared" si="461"/>
        <v>9.1487245778995128</v>
      </c>
      <c r="N93" s="447">
        <f t="shared" si="461"/>
        <v>9.5510763759072219</v>
      </c>
      <c r="O93" s="318">
        <f t="shared" si="461"/>
        <v>9.973348420604033</v>
      </c>
      <c r="P93" s="318">
        <f t="shared" si="461"/>
        <v>10.416538733488844</v>
      </c>
      <c r="Q93" s="318">
        <f t="shared" si="461"/>
        <v>10.881689137728666</v>
      </c>
      <c r="R93" s="318">
        <f t="shared" si="461"/>
        <v>11.36988674274853</v>
      </c>
      <c r="S93" s="318">
        <f t="shared" si="461"/>
        <v>11.882265468463395</v>
      </c>
      <c r="T93" s="318">
        <f t="shared" si="461"/>
        <v>12.420007611130746</v>
      </c>
      <c r="U93" s="318">
        <f t="shared" si="461"/>
        <v>12.984345452988684</v>
      </c>
      <c r="V93" s="318">
        <f t="shared" si="461"/>
        <v>13.576562918039846</v>
      </c>
      <c r="W93" s="318">
        <f t="shared" si="461"/>
        <v>14.199058832645207</v>
      </c>
      <c r="X93" s="318">
        <f t="shared" si="461"/>
        <v>14.853315048664991</v>
      </c>
      <c r="Y93" s="446">
        <f t="shared" si="461"/>
        <v>15.540870585630145</v>
      </c>
      <c r="Z93" s="447">
        <f t="shared" si="461"/>
        <v>16.263323075677583</v>
      </c>
      <c r="AA93" s="318">
        <f t="shared" si="461"/>
        <v>17.02233025205566</v>
      </c>
      <c r="AB93" s="318">
        <f t="shared" si="461"/>
        <v>17.819611486920891</v>
      </c>
      <c r="AC93" s="318">
        <f t="shared" si="461"/>
        <v>18.656949384588415</v>
      </c>
      <c r="AD93" s="318">
        <f t="shared" si="461"/>
        <v>19.536191436837743</v>
      </c>
      <c r="AE93" s="318">
        <f t="shared" si="461"/>
        <v>20.459251747310606</v>
      </c>
      <c r="AF93" s="318">
        <f t="shared" si="461"/>
        <v>21.428112832466049</v>
      </c>
      <c r="AG93" s="318">
        <f t="shared" si="461"/>
        <v>22.444827506978278</v>
      </c>
      <c r="AH93" s="318">
        <f t="shared" si="461"/>
        <v>23.511520861872306</v>
      </c>
      <c r="AI93" s="318">
        <f t="shared" si="461"/>
        <v>24.631797625406634</v>
      </c>
      <c r="AJ93" s="318">
        <f t="shared" si="461"/>
        <v>25.808008934760274</v>
      </c>
      <c r="AK93" s="446">
        <f t="shared" si="461"/>
        <v>27.04257942000136</v>
      </c>
      <c r="AL93" s="447">
        <f t="shared" si="461"/>
        <v>28.338009032153412</v>
      </c>
      <c r="AM93" s="318">
        <f t="shared" si="461"/>
        <v>29.696875035303389</v>
      </c>
      <c r="AN93" s="318">
        <f t="shared" si="461"/>
        <v>31.121834178496449</v>
      </c>
      <c r="AO93" s="318">
        <f t="shared" si="461"/>
        <v>32.61562506333177</v>
      </c>
      <c r="AP93" s="318">
        <f t="shared" si="461"/>
        <v>34.18107072326805</v>
      </c>
      <c r="AQ93" s="318">
        <f t="shared" si="461"/>
        <v>35.821081430667022</v>
      </c>
      <c r="AR93" s="318">
        <f t="shared" si="461"/>
        <v>37.538657747549962</v>
      </c>
      <c r="AS93" s="318">
        <f t="shared" si="461"/>
        <v>39.336893835916527</v>
      </c>
      <c r="AT93" s="318">
        <f t="shared" si="461"/>
        <v>41.218981043281936</v>
      </c>
      <c r="AU93" s="318">
        <f t="shared" si="461"/>
        <v>43.188211778829334</v>
      </c>
      <c r="AV93" s="318">
        <f t="shared" si="461"/>
        <v>45.247983695255826</v>
      </c>
      <c r="AW93" s="446">
        <f t="shared" si="461"/>
        <v>47.401804191016254</v>
      </c>
      <c r="AX93" s="447">
        <f t="shared" si="461"/>
        <v>49.653295247247357</v>
      </c>
      <c r="AY93" s="318">
        <f t="shared" si="461"/>
        <v>52.006198613190591</v>
      </c>
      <c r="AZ93" s="318">
        <f t="shared" si="461"/>
        <v>54.46438135343476</v>
      </c>
      <c r="BA93" s="318">
        <f t="shared" si="461"/>
        <v>57.031841769775831</v>
      </c>
      <c r="BB93" s="318">
        <f t="shared" si="461"/>
        <v>59.712715709951709</v>
      </c>
      <c r="BC93" s="318">
        <f t="shared" si="461"/>
        <v>62.511283274961549</v>
      </c>
      <c r="BD93" s="318">
        <f t="shared" si="461"/>
        <v>65.431975936133313</v>
      </c>
      <c r="BE93" s="318">
        <f t="shared" si="461"/>
        <v>68.479384072568791</v>
      </c>
      <c r="BF93" s="318">
        <f t="shared" si="461"/>
        <v>71.658264939082386</v>
      </c>
      <c r="BG93" s="318">
        <f t="shared" si="461"/>
        <v>74.973551074268173</v>
      </c>
      <c r="BH93" s="318">
        <f t="shared" si="461"/>
        <v>78.430359157889427</v>
      </c>
      <c r="BI93" s="318">
        <f t="shared" si="461"/>
        <v>82.033999326395161</v>
      </c>
      <c r="BJ93" s="466"/>
    </row>
    <row r="94" spans="1:62" s="318" customFormat="1" hidden="1" outlineLevel="1">
      <c r="A94" s="318" t="str">
        <f>$A$414</f>
        <v>Retrofit</v>
      </c>
      <c r="K94" s="318">
        <f t="shared" ref="K94:BI94" si="462">IF($K$5&gt;$J$5,($K$5-$J$5)*B414,0)</f>
        <v>3.9119999999999999</v>
      </c>
      <c r="L94" s="318">
        <f t="shared" si="462"/>
        <v>4.1096547120719995</v>
      </c>
      <c r="M94" s="446">
        <f t="shared" si="462"/>
        <v>4.3186208240895736</v>
      </c>
      <c r="N94" s="447">
        <f t="shared" si="462"/>
        <v>4.5395762776790827</v>
      </c>
      <c r="O94" s="318">
        <f t="shared" si="462"/>
        <v>4.7732368962748755</v>
      </c>
      <c r="P94" s="318">
        <f t="shared" si="462"/>
        <v>5.0203581795522361</v>
      </c>
      <c r="Q94" s="318">
        <f t="shared" si="462"/>
        <v>5.2817371667345867</v>
      </c>
      <c r="R94" s="318">
        <f t="shared" si="462"/>
        <v>5.5582143713568453</v>
      </c>
      <c r="S94" s="318">
        <f t="shared" si="462"/>
        <v>5.8506757902346944</v>
      </c>
      <c r="T94" s="318">
        <f t="shared" si="462"/>
        <v>6.1600549895711723</v>
      </c>
      <c r="U94" s="318">
        <f t="shared" si="462"/>
        <v>6.4873352713280941</v>
      </c>
      <c r="V94" s="318">
        <f t="shared" si="462"/>
        <v>6.8335519232012336</v>
      </c>
      <c r="W94" s="318">
        <f t="shared" si="462"/>
        <v>7.2004766991316655</v>
      </c>
      <c r="X94" s="318">
        <f t="shared" si="462"/>
        <v>7.5893314727662755</v>
      </c>
      <c r="Y94" s="446">
        <f t="shared" si="462"/>
        <v>8.0013998352828146</v>
      </c>
      <c r="Z94" s="447">
        <f t="shared" si="462"/>
        <v>8.4380294912715126</v>
      </c>
      <c r="AA94" s="318">
        <f t="shared" si="462"/>
        <v>8.9006347335166005</v>
      </c>
      <c r="AB94" s="318">
        <f t="shared" si="462"/>
        <v>9.3906990018748484</v>
      </c>
      <c r="AC94" s="318">
        <f t="shared" si="462"/>
        <v>9.9097775319684196</v>
      </c>
      <c r="AD94" s="318">
        <f t="shared" si="462"/>
        <v>10.459500099955553</v>
      </c>
      <c r="AE94" s="318">
        <f t="shared" si="462"/>
        <v>11.041573870214084</v>
      </c>
      <c r="AF94" s="318">
        <f t="shared" si="462"/>
        <v>11.657786353368568</v>
      </c>
      <c r="AG94" s="318">
        <f t="shared" si="462"/>
        <v>12.310008482711213</v>
      </c>
      <c r="AH94" s="318">
        <f t="shared" si="462"/>
        <v>13.000197817708441</v>
      </c>
      <c r="AI94" s="318">
        <f t="shared" si="462"/>
        <v>13.731402037592787</v>
      </c>
      <c r="AJ94" s="318">
        <f t="shared" si="462"/>
        <v>14.505841672366003</v>
      </c>
      <c r="AK94" s="446">
        <f t="shared" si="462"/>
        <v>15.325832732217512</v>
      </c>
      <c r="AL94" s="447">
        <f t="shared" si="462"/>
        <v>16.193789951604209</v>
      </c>
      <c r="AM94" s="318">
        <f t="shared" si="462"/>
        <v>17.112230205721787</v>
      </c>
      <c r="AN94" s="318">
        <f t="shared" si="462"/>
        <v>18.083776116587867</v>
      </c>
      <c r="AO94" s="318">
        <f t="shared" si="462"/>
        <v>19.11115986692009</v>
      </c>
      <c r="AP94" s="318">
        <f t="shared" si="462"/>
        <v>20.197227240931191</v>
      </c>
      <c r="AQ94" s="318">
        <f t="shared" si="462"/>
        <v>21.344941912073789</v>
      </c>
      <c r="AR94" s="318">
        <f t="shared" si="462"/>
        <v>22.557389998647388</v>
      </c>
      <c r="AS94" s="318">
        <f t="shared" si="462"/>
        <v>23.837784909024595</v>
      </c>
      <c r="AT94" s="318">
        <f t="shared" si="462"/>
        <v>25.189472499061885</v>
      </c>
      <c r="AU94" s="318">
        <f t="shared" si="462"/>
        <v>26.615936565029259</v>
      </c>
      <c r="AV94" s="318">
        <f t="shared" si="462"/>
        <v>28.120804696123095</v>
      </c>
      <c r="AW94" s="446">
        <f t="shared" si="462"/>
        <v>29.707854511315702</v>
      </c>
      <c r="AX94" s="447">
        <f t="shared" si="462"/>
        <v>31.381020305945938</v>
      </c>
      <c r="AY94" s="318">
        <f t="shared" si="462"/>
        <v>33.144400134067148</v>
      </c>
      <c r="AZ94" s="318">
        <f t="shared" si="462"/>
        <v>35.002263353145771</v>
      </c>
      <c r="BA94" s="318">
        <f t="shared" si="462"/>
        <v>36.959058658247748</v>
      </c>
      <c r="BB94" s="318">
        <f t="shared" si="462"/>
        <v>39.019422633366112</v>
      </c>
      <c r="BC94" s="318">
        <f t="shared" si="462"/>
        <v>41.188188848034841</v>
      </c>
      <c r="BD94" s="318">
        <f t="shared" si="462"/>
        <v>43.470397527848981</v>
      </c>
      <c r="BE94" s="318">
        <f t="shared" si="462"/>
        <v>45.871305827974162</v>
      </c>
      <c r="BF94" s="318">
        <f t="shared" si="462"/>
        <v>48.396398739188498</v>
      </c>
      <c r="BG94" s="318">
        <f t="shared" si="462"/>
        <v>51.051400656464068</v>
      </c>
      <c r="BH94" s="318">
        <f t="shared" si="462"/>
        <v>53.842287640573048</v>
      </c>
      <c r="BI94" s="318">
        <f t="shared" si="462"/>
        <v>56.77530040370398</v>
      </c>
      <c r="BJ94" s="466"/>
    </row>
    <row r="95" spans="1:62" s="318" customFormat="1" hidden="1" outlineLevel="1">
      <c r="A95" s="318" t="str">
        <f>$A$415</f>
        <v>Revenue</v>
      </c>
      <c r="K95" s="318">
        <f t="shared" ref="K95:BI95" si="463">IF($K$5&gt;$J$5,($K$5-$J$5)*B415,0)</f>
        <v>24556.799999999996</v>
      </c>
      <c r="L95" s="318">
        <f t="shared" si="463"/>
        <v>26604.154060286397</v>
      </c>
      <c r="M95" s="446">
        <f t="shared" si="463"/>
        <v>28803.706324066137</v>
      </c>
      <c r="N95" s="447">
        <f t="shared" si="463"/>
        <v>32074.610769461899</v>
      </c>
      <c r="O95" s="318">
        <f t="shared" si="463"/>
        <v>34659.805554046674</v>
      </c>
      <c r="P95" s="318">
        <f t="shared" si="463"/>
        <v>37436.050739298822</v>
      </c>
      <c r="Q95" s="318">
        <f t="shared" si="463"/>
        <v>39889.118149910122</v>
      </c>
      <c r="R95" s="318">
        <f t="shared" si="463"/>
        <v>42506.797490973484</v>
      </c>
      <c r="S95" s="318">
        <f t="shared" si="463"/>
        <v>45300.229966155479</v>
      </c>
      <c r="T95" s="318">
        <f t="shared" si="463"/>
        <v>47665.265077812721</v>
      </c>
      <c r="U95" s="318">
        <f t="shared" si="463"/>
        <v>50165.061553907159</v>
      </c>
      <c r="V95" s="318">
        <f t="shared" si="463"/>
        <v>52807.344498550912</v>
      </c>
      <c r="W95" s="318">
        <f t="shared" si="463"/>
        <v>55074.182097671677</v>
      </c>
      <c r="X95" s="318">
        <f t="shared" si="463"/>
        <v>58021.287531620168</v>
      </c>
      <c r="Y95" s="446">
        <f t="shared" si="463"/>
        <v>61142.477139189468</v>
      </c>
      <c r="Z95" s="447">
        <f t="shared" si="463"/>
        <v>64447.808873877875</v>
      </c>
      <c r="AA95" s="318">
        <f t="shared" si="463"/>
        <v>67947.838954450504</v>
      </c>
      <c r="AB95" s="318">
        <f t="shared" si="463"/>
        <v>71653.641199195234</v>
      </c>
      <c r="AC95" s="318">
        <f t="shared" si="463"/>
        <v>75576.827042292309</v>
      </c>
      <c r="AD95" s="318">
        <f t="shared" si="463"/>
        <v>79729.5662787732</v>
      </c>
      <c r="AE95" s="318">
        <f t="shared" si="463"/>
        <v>84124.608588769843</v>
      </c>
      <c r="AF95" s="318">
        <f t="shared" si="463"/>
        <v>88775.305896165723</v>
      </c>
      <c r="AG95" s="318">
        <f t="shared" si="463"/>
        <v>93695.635621349924</v>
      </c>
      <c r="AH95" s="318">
        <f t="shared" si="463"/>
        <v>98900.224892534941</v>
      </c>
      <c r="AI95" s="318">
        <f t="shared" si="463"/>
        <v>104411.59186578305</v>
      </c>
      <c r="AJ95" s="318">
        <f t="shared" si="463"/>
        <v>110246.320415614</v>
      </c>
      <c r="AK95" s="446">
        <f t="shared" si="463"/>
        <v>116421.71213448806</v>
      </c>
      <c r="AL95" s="447">
        <f t="shared" si="463"/>
        <v>122955.81099167604</v>
      </c>
      <c r="AM95" s="318">
        <f t="shared" si="463"/>
        <v>129867.42928205636</v>
      </c>
      <c r="AN95" s="318">
        <f t="shared" si="463"/>
        <v>137176.17499192347</v>
      </c>
      <c r="AO95" s="318">
        <f t="shared" si="463"/>
        <v>144902.48071610936</v>
      </c>
      <c r="AP95" s="318">
        <f t="shared" si="463"/>
        <v>153067.63426777563</v>
      </c>
      <c r="AQ95" s="318">
        <f t="shared" si="463"/>
        <v>161693.81112909518</v>
      </c>
      <c r="AR95" s="318">
        <f t="shared" si="463"/>
        <v>170804.10889768892</v>
      </c>
      <c r="AS95" s="318">
        <f t="shared" si="463"/>
        <v>180422.58389008485</v>
      </c>
      <c r="AT95" s="318">
        <f t="shared" si="463"/>
        <v>190574.29006960971</v>
      </c>
      <c r="AU95" s="318">
        <f t="shared" si="463"/>
        <v>201285.32047199373</v>
      </c>
      <c r="AV95" s="318">
        <f t="shared" si="463"/>
        <v>212582.85130755673</v>
      </c>
      <c r="AW95" s="446">
        <f t="shared" si="463"/>
        <v>224495.1889241458</v>
      </c>
      <c r="AX95" s="447">
        <f t="shared" si="463"/>
        <v>237051.81982001895</v>
      </c>
      <c r="AY95" s="318">
        <f t="shared" si="463"/>
        <v>250283.4639006166</v>
      </c>
      <c r="AZ95" s="318">
        <f t="shared" si="463"/>
        <v>264222.13117766031</v>
      </c>
      <c r="BA95" s="318">
        <f t="shared" si="463"/>
        <v>278901.18211327377</v>
      </c>
      <c r="BB95" s="318">
        <f t="shared" si="463"/>
        <v>294355.39181588171</v>
      </c>
      <c r="BC95" s="318">
        <f t="shared" si="463"/>
        <v>310621.01829852309</v>
      </c>
      <c r="BD95" s="318">
        <f t="shared" si="463"/>
        <v>327735.87501397647</v>
      </c>
      <c r="BE95" s="318">
        <f t="shared" si="463"/>
        <v>345739.40788476943</v>
      </c>
      <c r="BF95" s="318">
        <f t="shared" si="463"/>
        <v>364672.77704979799</v>
      </c>
      <c r="BG95" s="318">
        <f t="shared" si="463"/>
        <v>384578.94355296454</v>
      </c>
      <c r="BH95" s="318">
        <f t="shared" si="463"/>
        <v>405502.76120302681</v>
      </c>
      <c r="BI95" s="318">
        <f t="shared" si="463"/>
        <v>427491.07383780065</v>
      </c>
      <c r="BJ95" s="466"/>
    </row>
    <row r="96" spans="1:62" s="318" customFormat="1" hidden="1" outlineLevel="1">
      <c r="A96" s="318" t="str">
        <f>$A$416</f>
        <v>Net Income</v>
      </c>
      <c r="K96" s="318">
        <f t="shared" ref="K96:BI96" si="464">IF($K$5&gt;$J$5,($K$5-$J$5)*B416,0)</f>
        <v>-32144.48932666667</v>
      </c>
      <c r="L96" s="318">
        <f t="shared" si="464"/>
        <v>-13424.714147734438</v>
      </c>
      <c r="M96" s="446">
        <f t="shared" si="464"/>
        <v>-12706.285463233391</v>
      </c>
      <c r="N96" s="447">
        <f t="shared" si="464"/>
        <v>-17350.457973560238</v>
      </c>
      <c r="O96" s="318">
        <f t="shared" si="464"/>
        <v>-14775.815641980204</v>
      </c>
      <c r="P96" s="318">
        <f t="shared" si="464"/>
        <v>-13821.416446554125</v>
      </c>
      <c r="Q96" s="318">
        <f t="shared" si="464"/>
        <v>-12965.261164335516</v>
      </c>
      <c r="R96" s="318">
        <f t="shared" si="464"/>
        <v>-11581.351741065733</v>
      </c>
      <c r="S96" s="318">
        <f t="shared" si="464"/>
        <v>-10541.616599911587</v>
      </c>
      <c r="T96" s="318">
        <f t="shared" si="464"/>
        <v>-9642.7378958450972</v>
      </c>
      <c r="U96" s="318">
        <f t="shared" si="464"/>
        <v>-8678.5732251564586</v>
      </c>
      <c r="V96" s="318">
        <f t="shared" si="464"/>
        <v>-7644.7623843340698</v>
      </c>
      <c r="W96" s="318">
        <f t="shared" si="464"/>
        <v>-9178.4224449414214</v>
      </c>
      <c r="X96" s="318">
        <f t="shared" si="464"/>
        <v>-6751.4438460561032</v>
      </c>
      <c r="Y96" s="446">
        <f t="shared" si="464"/>
        <v>-5431.0593196724367</v>
      </c>
      <c r="Z96" s="447">
        <f t="shared" si="464"/>
        <v>-4177.020909054816</v>
      </c>
      <c r="AA96" s="318">
        <f t="shared" si="464"/>
        <v>-3075.7038419752025</v>
      </c>
      <c r="AB96" s="318">
        <f t="shared" si="464"/>
        <v>-1787.6070906106906</v>
      </c>
      <c r="AC96" s="318">
        <f t="shared" si="464"/>
        <v>-12711.61754934939</v>
      </c>
      <c r="AD96" s="318">
        <f t="shared" si="464"/>
        <v>-3714.4879935808021</v>
      </c>
      <c r="AE96" s="318">
        <f t="shared" si="464"/>
        <v>-20374.629918080434</v>
      </c>
      <c r="AF96" s="318">
        <f t="shared" si="464"/>
        <v>-17524.155870468625</v>
      </c>
      <c r="AG96" s="318">
        <f t="shared" si="464"/>
        <v>-15544.851616508771</v>
      </c>
      <c r="AH96" s="318">
        <f t="shared" si="464"/>
        <v>-24630.338252342997</v>
      </c>
      <c r="AI96" s="318">
        <f t="shared" si="464"/>
        <v>-21961.530511047727</v>
      </c>
      <c r="AJ96" s="318">
        <f t="shared" si="464"/>
        <v>-28705.576871186182</v>
      </c>
      <c r="AK96" s="446">
        <f t="shared" si="464"/>
        <v>-24108.402657277467</v>
      </c>
      <c r="AL96" s="447">
        <f t="shared" si="464"/>
        <v>-23734.873029889975</v>
      </c>
      <c r="AM96" s="318">
        <f t="shared" si="464"/>
        <v>-20414.153783306814</v>
      </c>
      <c r="AN96" s="318">
        <f t="shared" si="464"/>
        <v>-16864.856597079073</v>
      </c>
      <c r="AO96" s="318">
        <f t="shared" si="464"/>
        <v>-25386.300510585024</v>
      </c>
      <c r="AP96" s="318">
        <f t="shared" si="464"/>
        <v>-15878.755075861911</v>
      </c>
      <c r="AQ96" s="318">
        <f t="shared" si="464"/>
        <v>-16595.990442137889</v>
      </c>
      <c r="AR96" s="318">
        <f t="shared" si="464"/>
        <v>-12329.261095042733</v>
      </c>
      <c r="AS96" s="318">
        <f t="shared" si="464"/>
        <v>-7459.0659785457392</v>
      </c>
      <c r="AT96" s="318">
        <f t="shared" si="464"/>
        <v>-22583.666473400983</v>
      </c>
      <c r="AU96" s="318">
        <f t="shared" si="464"/>
        <v>-8465.8608876321669</v>
      </c>
      <c r="AV96" s="318">
        <f t="shared" si="464"/>
        <v>-13702.949262108872</v>
      </c>
      <c r="AW96" s="446">
        <f t="shared" si="464"/>
        <v>-7455.1213275547925</v>
      </c>
      <c r="AX96" s="447">
        <f t="shared" si="464"/>
        <v>-3557.5643418118707</v>
      </c>
      <c r="AY96" s="318">
        <f t="shared" si="464"/>
        <v>-9052.0056341535819</v>
      </c>
      <c r="AZ96" s="318">
        <f t="shared" si="464"/>
        <v>5890.5332835735171</v>
      </c>
      <c r="BA96" s="318">
        <f t="shared" si="464"/>
        <v>11039.768767781803</v>
      </c>
      <c r="BB96" s="318">
        <f t="shared" si="464"/>
        <v>5156.1905514251266</v>
      </c>
      <c r="BC96" s="318">
        <f t="shared" si="464"/>
        <v>23171.100016319091</v>
      </c>
      <c r="BD96" s="318">
        <f t="shared" si="464"/>
        <v>21069.984694713188</v>
      </c>
      <c r="BE96" s="318">
        <f t="shared" si="464"/>
        <v>23729.229115913389</v>
      </c>
      <c r="BF96" s="318">
        <f t="shared" si="464"/>
        <v>21802.828728539433</v>
      </c>
      <c r="BG96" s="318">
        <f t="shared" si="464"/>
        <v>36361.006812362844</v>
      </c>
      <c r="BH96" s="318">
        <f t="shared" si="464"/>
        <v>36659.327666880985</v>
      </c>
      <c r="BI96" s="318">
        <f t="shared" si="464"/>
        <v>53377.36828602443</v>
      </c>
      <c r="BJ96" s="466"/>
    </row>
    <row r="97" spans="1:62" s="318" customFormat="1" hidden="1" outlineLevel="1">
      <c r="A97" s="318" t="s">
        <v>305</v>
      </c>
      <c r="K97" s="318">
        <f t="shared" ref="K97" si="465">IF($K$5&gt;$J$5,($K$5-$J$5)*B417,0)</f>
        <v>1850</v>
      </c>
      <c r="L97" s="318">
        <f t="shared" ref="L97" si="466">IF($K$5&gt;$J$5,($K$5-$J$5)*C417,0)</f>
        <v>1938.43</v>
      </c>
      <c r="M97" s="446">
        <f t="shared" ref="M97" si="467">IF($K$5&gt;$J$5,($K$5-$J$5)*D417,0)</f>
        <v>2032.6912236800003</v>
      </c>
      <c r="N97" s="447">
        <f t="shared" ref="N97" si="468">IF($K$5&gt;$J$5,($K$5-$J$5)*E417,0)</f>
        <v>2133.1475548169119</v>
      </c>
      <c r="O97" s="318">
        <f t="shared" ref="O97" si="469">IF($K$5&gt;$J$5,($K$5-$J$5)*F417,0)</f>
        <v>2240.1798892139232</v>
      </c>
      <c r="P97" s="318">
        <f t="shared" ref="P97" si="470">IF($K$5&gt;$J$5,($K$5-$J$5)*G417,0)</f>
        <v>2354.1866059397303</v>
      </c>
      <c r="Q97" s="318">
        <f t="shared" ref="Q97" si="471">IF($K$5&gt;$J$5,($K$5-$J$5)*H417,0)</f>
        <v>2475.5840413002525</v>
      </c>
      <c r="R97" s="318">
        <f t="shared" ref="R97" si="472">IF($K$5&gt;$J$5,($K$5-$J$5)*I417,0)</f>
        <v>2604.8069658059794</v>
      </c>
      <c r="S97" s="318">
        <f t="shared" ref="S97" si="473">IF($K$5&gt;$J$5,($K$5-$J$5)*J417,0)</f>
        <v>2742.3090644841318</v>
      </c>
      <c r="T97" s="318">
        <f t="shared" ref="T97" si="474">IF($K$5&gt;$J$5,($K$5-$J$5)*K417,0)</f>
        <v>2888.5634209762793</v>
      </c>
      <c r="U97" s="318">
        <f t="shared" ref="U97" si="475">IF($K$5&gt;$J$5,($K$5-$J$5)*L417,0)</f>
        <v>3044.0630059586238</v>
      </c>
      <c r="V97" s="318">
        <f t="shared" ref="V97" si="476">IF($K$5&gt;$J$5,($K$5-$J$5)*M417,0)</f>
        <v>3209.3211705238323</v>
      </c>
      <c r="W97" s="318">
        <f t="shared" ref="W97" si="477">IF($K$5&gt;$J$5,($K$5-$J$5)*N417,0)</f>
        <v>3385.6855612684481</v>
      </c>
      <c r="X97" s="318">
        <f t="shared" ref="X97" si="478">IF($K$5&gt;$J$5,($K$5-$J$5)*O417,0)</f>
        <v>3573.7791187628368</v>
      </c>
      <c r="Y97" s="446">
        <f t="shared" ref="Y97" si="479">IF($K$5&gt;$J$5,($K$5-$J$5)*P417,0)</f>
        <v>3774.2467455544547</v>
      </c>
      <c r="Z97" s="447">
        <f t="shared" ref="Z97" si="480">IF($K$5&gt;$J$5,($K$5-$J$5)*Q417,0)</f>
        <v>3987.7555041624523</v>
      </c>
      <c r="AA97" s="318">
        <f t="shared" ref="AA97" si="481">IF($K$5&gt;$J$5,($K$5-$J$5)*R417,0)</f>
        <v>4214.9948123863414</v>
      </c>
      <c r="AB97" s="318">
        <f t="shared" ref="AB97" si="482">IF($K$5&gt;$J$5,($K$5-$J$5)*S417,0)</f>
        <v>4456.6766388374381</v>
      </c>
      <c r="AC97" s="318">
        <f t="shared" ref="AC97" si="483">IF($K$5&gt;$J$5,($K$5-$J$5)*T417,0)</f>
        <v>4713.5357018662326</v>
      </c>
      <c r="AD97" s="318">
        <f t="shared" ref="AD97" si="484">IF($K$5&gt;$J$5,($K$5-$J$5)*U417,0)</f>
        <v>4986.3296753180002</v>
      </c>
      <c r="AE97" s="318">
        <f t="shared" ref="AE97" si="485">IF($K$5&gt;$J$5,($K$5-$J$5)*V417,0)</f>
        <v>5275.8394048011396</v>
      </c>
      <c r="AF97" s="318">
        <f t="shared" ref="AF97" si="486">IF($K$5&gt;$J$5,($K$5-$J$5)*W417,0)</f>
        <v>5582.8691383961404</v>
      </c>
      <c r="AG97" s="318">
        <f t="shared" ref="AG97" si="487">IF($K$5&gt;$J$5,($K$5-$J$5)*X417,0)</f>
        <v>5908.2467759661986</v>
      </c>
      <c r="AH97" s="318">
        <f t="shared" ref="AH97" si="488">IF($K$5&gt;$J$5,($K$5-$J$5)*Y417,0)</f>
        <v>6252.824141451606</v>
      </c>
      <c r="AI97" s="318">
        <f t="shared" ref="AI97" si="489">IF($K$5&gt;$J$5,($K$5-$J$5)*Z417,0)</f>
        <v>6618.547751668787</v>
      </c>
      <c r="AJ97" s="318">
        <f t="shared" ref="AJ97" si="490">IF($K$5&gt;$J$5,($K$5-$J$5)*AA417,0)</f>
        <v>7006.3738579290393</v>
      </c>
      <c r="AK97" s="446">
        <f t="shared" ref="AK97" si="491">IF($K$5&gt;$J$5,($K$5-$J$5)*AB417,0)</f>
        <v>7417.2794492823168</v>
      </c>
      <c r="AL97" s="447">
        <f t="shared" ref="AL97" si="492">IF($K$5&gt;$J$5,($K$5-$J$5)*AC417,0)</f>
        <v>7852.2622095731349</v>
      </c>
      <c r="AM97" s="318">
        <f t="shared" ref="AM97" si="493">IF($K$5&gt;$J$5,($K$5-$J$5)*AD417,0)</f>
        <v>8312.3405418795646</v>
      </c>
      <c r="AN97" s="318">
        <f t="shared" ref="AN97" si="494">IF($K$5&gt;$J$5,($K$5-$J$5)*AE417,0)</f>
        <v>8798.5536696802865</v>
      </c>
      <c r="AO97" s="318">
        <f t="shared" ref="AO97" si="495">IF($K$5&gt;$J$5,($K$5-$J$5)*AF417,0)</f>
        <v>9311.96182408801</v>
      </c>
      <c r="AP97" s="318">
        <f t="shared" ref="AP97" si="496">IF($K$5&gt;$J$5,($K$5-$J$5)*AG417,0)</f>
        <v>9853.6465264203071</v>
      </c>
      <c r="AQ97" s="318">
        <f t="shared" ref="AQ97" si="497">IF($K$5&gt;$J$5,($K$5-$J$5)*AH417,0)</f>
        <v>10424.710975250986</v>
      </c>
      <c r="AR97" s="318">
        <f t="shared" ref="AR97" si="498">IF($K$5&gt;$J$5,($K$5-$J$5)*AI417,0)</f>
        <v>11026.280546897882</v>
      </c>
      <c r="AS97" s="318">
        <f t="shared" ref="AS97" si="499">IF($K$5&gt;$J$5,($K$5-$J$5)*AJ417,0)</f>
        <v>11659.50341805754</v>
      </c>
      <c r="AT97" s="318">
        <f t="shared" ref="AT97" si="500">IF($K$5&gt;$J$5,($K$5-$J$5)*AK417,0)</f>
        <v>12325.551318996329</v>
      </c>
      <c r="AU97" s="318">
        <f t="shared" ref="AU97" si="501">IF($K$5&gt;$J$5,($K$5-$J$5)*AL417,0)</f>
        <v>13025.620425353731</v>
      </c>
      <c r="AV97" s="318">
        <f t="shared" ref="AV97" si="502">IF($K$5&gt;$J$5,($K$5-$J$5)*AM417,0)</f>
        <v>13760.932396210697</v>
      </c>
      <c r="AW97" s="446">
        <f t="shared" ref="AW97" si="503">IF($K$5&gt;$J$5,($K$5-$J$5)*AN417,0)</f>
        <v>14532.735565627752</v>
      </c>
      <c r="AX97" s="447">
        <f t="shared" ref="AX97" si="504">IF($K$5&gt;$J$5,($K$5-$J$5)*AO417,0)</f>
        <v>15342.306294369326</v>
      </c>
      <c r="AY97" s="318">
        <f t="shared" ref="AY97" si="505">IF($K$5&gt;$J$5,($K$5-$J$5)*AP417,0)</f>
        <v>16190.950488007264</v>
      </c>
      <c r="AZ97" s="318">
        <f t="shared" ref="AZ97" si="506">IF($K$5&gt;$J$5,($K$5-$J$5)*AQ417,0)</f>
        <v>17080.005287043481</v>
      </c>
      <c r="BA97" s="318">
        <f t="shared" ref="BA97" si="507">IF($K$5&gt;$J$5,($K$5-$J$5)*AR417,0)</f>
        <v>18010.84093411556</v>
      </c>
      <c r="BB97" s="318">
        <f t="shared" ref="BB97" si="508">IF($K$5&gt;$J$5,($K$5-$J$5)*AS417,0)</f>
        <v>18984.862822756062</v>
      </c>
      <c r="BC97" s="318">
        <f t="shared" ref="BC97" si="509">IF($K$5&gt;$J$5,($K$5-$J$5)*AT417,0)</f>
        <v>20003.513731572944</v>
      </c>
      <c r="BD97" s="318">
        <f t="shared" ref="BD97" si="510">IF($K$5&gt;$J$5,($K$5-$J$5)*AU417,0)</f>
        <v>21068.276247112186</v>
      </c>
      <c r="BE97" s="318">
        <f t="shared" ref="BE97" si="511">IF($K$5&gt;$J$5,($K$5-$J$5)*AV417,0)</f>
        <v>22180.67537806098</v>
      </c>
      <c r="BF97" s="318">
        <f t="shared" ref="BF97" si="512">IF($K$5&gt;$J$5,($K$5-$J$5)*AW417,0)</f>
        <v>23342.281362858277</v>
      </c>
      <c r="BG97" s="318">
        <f t="shared" ref="BG97" si="513">IF($K$5&gt;$J$5,($K$5-$J$5)*AX417,0)</f>
        <v>24554.712672205795</v>
      </c>
      <c r="BH97" s="318">
        <f t="shared" ref="BH97" si="514">IF($K$5&gt;$J$5,($K$5-$J$5)*AY417,0)</f>
        <v>25819.639207423857</v>
      </c>
      <c r="BI97" s="318">
        <f t="shared" ref="BI97" si="515">IF($K$5&gt;$J$5,($K$5-$J$5)*AZ417,0)</f>
        <v>27138.78569507967</v>
      </c>
      <c r="BJ97" s="466"/>
    </row>
    <row r="98" spans="1:62" s="318" customFormat="1" hidden="1" outlineLevel="1">
      <c r="A98" s="318" t="str">
        <f>$A$412</f>
        <v>Leads</v>
      </c>
      <c r="L98" s="318">
        <f>IF($L$5&gt;$J$5,($L$5-$K$5)*B412,0)</f>
        <v>0</v>
      </c>
      <c r="M98" s="446">
        <f t="shared" ref="M98:BI98" si="516">IF($L$5&gt;$J$5,($L$5-$K$5)*C412,0)</f>
        <v>0</v>
      </c>
      <c r="N98" s="447">
        <f t="shared" si="516"/>
        <v>0</v>
      </c>
      <c r="O98" s="318">
        <f t="shared" si="516"/>
        <v>0</v>
      </c>
      <c r="P98" s="318">
        <f t="shared" si="516"/>
        <v>0</v>
      </c>
      <c r="Q98" s="318">
        <f t="shared" si="516"/>
        <v>0</v>
      </c>
      <c r="R98" s="318">
        <f t="shared" si="516"/>
        <v>0</v>
      </c>
      <c r="S98" s="318">
        <f t="shared" si="516"/>
        <v>0</v>
      </c>
      <c r="T98" s="318">
        <f t="shared" si="516"/>
        <v>0</v>
      </c>
      <c r="U98" s="318">
        <f t="shared" si="516"/>
        <v>0</v>
      </c>
      <c r="V98" s="318">
        <f t="shared" si="516"/>
        <v>0</v>
      </c>
      <c r="W98" s="318">
        <f t="shared" si="516"/>
        <v>0</v>
      </c>
      <c r="X98" s="318">
        <f t="shared" si="516"/>
        <v>0</v>
      </c>
      <c r="Y98" s="446">
        <f t="shared" si="516"/>
        <v>0</v>
      </c>
      <c r="Z98" s="447">
        <f t="shared" si="516"/>
        <v>0</v>
      </c>
      <c r="AA98" s="318">
        <f t="shared" si="516"/>
        <v>0</v>
      </c>
      <c r="AB98" s="318">
        <f t="shared" si="516"/>
        <v>0</v>
      </c>
      <c r="AC98" s="318">
        <f t="shared" si="516"/>
        <v>0</v>
      </c>
      <c r="AD98" s="318">
        <f t="shared" si="516"/>
        <v>0</v>
      </c>
      <c r="AE98" s="318">
        <f t="shared" si="516"/>
        <v>0</v>
      </c>
      <c r="AF98" s="318">
        <f t="shared" si="516"/>
        <v>0</v>
      </c>
      <c r="AG98" s="318">
        <f t="shared" si="516"/>
        <v>0</v>
      </c>
      <c r="AH98" s="318">
        <f t="shared" si="516"/>
        <v>0</v>
      </c>
      <c r="AI98" s="318">
        <f t="shared" si="516"/>
        <v>0</v>
      </c>
      <c r="AJ98" s="318">
        <f t="shared" si="516"/>
        <v>0</v>
      </c>
      <c r="AK98" s="446">
        <f t="shared" si="516"/>
        <v>0</v>
      </c>
      <c r="AL98" s="447">
        <f t="shared" si="516"/>
        <v>0</v>
      </c>
      <c r="AM98" s="318">
        <f t="shared" si="516"/>
        <v>0</v>
      </c>
      <c r="AN98" s="318">
        <f t="shared" si="516"/>
        <v>0</v>
      </c>
      <c r="AO98" s="318">
        <f t="shared" si="516"/>
        <v>0</v>
      </c>
      <c r="AP98" s="318">
        <f t="shared" si="516"/>
        <v>0</v>
      </c>
      <c r="AQ98" s="318">
        <f t="shared" si="516"/>
        <v>0</v>
      </c>
      <c r="AR98" s="318">
        <f t="shared" si="516"/>
        <v>0</v>
      </c>
      <c r="AS98" s="318">
        <f t="shared" si="516"/>
        <v>0</v>
      </c>
      <c r="AT98" s="318">
        <f t="shared" si="516"/>
        <v>0</v>
      </c>
      <c r="AU98" s="318">
        <f t="shared" si="516"/>
        <v>0</v>
      </c>
      <c r="AV98" s="318">
        <f t="shared" si="516"/>
        <v>0</v>
      </c>
      <c r="AW98" s="446">
        <f t="shared" si="516"/>
        <v>0</v>
      </c>
      <c r="AX98" s="447">
        <f t="shared" si="516"/>
        <v>0</v>
      </c>
      <c r="AY98" s="318">
        <f t="shared" si="516"/>
        <v>0</v>
      </c>
      <c r="AZ98" s="318">
        <f t="shared" si="516"/>
        <v>0</v>
      </c>
      <c r="BA98" s="318">
        <f t="shared" si="516"/>
        <v>0</v>
      </c>
      <c r="BB98" s="318">
        <f t="shared" si="516"/>
        <v>0</v>
      </c>
      <c r="BC98" s="318">
        <f t="shared" si="516"/>
        <v>0</v>
      </c>
      <c r="BD98" s="318">
        <f t="shared" si="516"/>
        <v>0</v>
      </c>
      <c r="BE98" s="318">
        <f t="shared" si="516"/>
        <v>0</v>
      </c>
      <c r="BF98" s="318">
        <f t="shared" si="516"/>
        <v>0</v>
      </c>
      <c r="BG98" s="318">
        <f t="shared" si="516"/>
        <v>0</v>
      </c>
      <c r="BH98" s="318">
        <f t="shared" si="516"/>
        <v>0</v>
      </c>
      <c r="BI98" s="318">
        <f t="shared" si="516"/>
        <v>0</v>
      </c>
      <c r="BJ98" s="466"/>
    </row>
    <row r="99" spans="1:62" s="318" customFormat="1" hidden="1" outlineLevel="1">
      <c r="A99" s="318" t="str">
        <f>$A$413</f>
        <v>Audits</v>
      </c>
      <c r="L99" s="318">
        <f t="shared" ref="L99:BI99" si="517">IF($L$5&gt;$J$5,($L$5-$K$5)*B413,0)</f>
        <v>0</v>
      </c>
      <c r="M99" s="446">
        <f t="shared" si="517"/>
        <v>0</v>
      </c>
      <c r="N99" s="447">
        <f t="shared" si="517"/>
        <v>0</v>
      </c>
      <c r="O99" s="318">
        <f t="shared" si="517"/>
        <v>0</v>
      </c>
      <c r="P99" s="318">
        <f t="shared" si="517"/>
        <v>0</v>
      </c>
      <c r="Q99" s="318">
        <f t="shared" si="517"/>
        <v>0</v>
      </c>
      <c r="R99" s="318">
        <f t="shared" si="517"/>
        <v>0</v>
      </c>
      <c r="S99" s="318">
        <f t="shared" si="517"/>
        <v>0</v>
      </c>
      <c r="T99" s="318">
        <f t="shared" si="517"/>
        <v>0</v>
      </c>
      <c r="U99" s="318">
        <f t="shared" si="517"/>
        <v>0</v>
      </c>
      <c r="V99" s="318">
        <f t="shared" si="517"/>
        <v>0</v>
      </c>
      <c r="W99" s="318">
        <f t="shared" si="517"/>
        <v>0</v>
      </c>
      <c r="X99" s="318">
        <f t="shared" si="517"/>
        <v>0</v>
      </c>
      <c r="Y99" s="446">
        <f t="shared" si="517"/>
        <v>0</v>
      </c>
      <c r="Z99" s="447">
        <f t="shared" si="517"/>
        <v>0</v>
      </c>
      <c r="AA99" s="318">
        <f t="shared" si="517"/>
        <v>0</v>
      </c>
      <c r="AB99" s="318">
        <f t="shared" si="517"/>
        <v>0</v>
      </c>
      <c r="AC99" s="318">
        <f t="shared" si="517"/>
        <v>0</v>
      </c>
      <c r="AD99" s="318">
        <f t="shared" si="517"/>
        <v>0</v>
      </c>
      <c r="AE99" s="318">
        <f t="shared" si="517"/>
        <v>0</v>
      </c>
      <c r="AF99" s="318">
        <f t="shared" si="517"/>
        <v>0</v>
      </c>
      <c r="AG99" s="318">
        <f t="shared" si="517"/>
        <v>0</v>
      </c>
      <c r="AH99" s="318">
        <f t="shared" si="517"/>
        <v>0</v>
      </c>
      <c r="AI99" s="318">
        <f t="shared" si="517"/>
        <v>0</v>
      </c>
      <c r="AJ99" s="318">
        <f t="shared" si="517"/>
        <v>0</v>
      </c>
      <c r="AK99" s="446">
        <f t="shared" si="517"/>
        <v>0</v>
      </c>
      <c r="AL99" s="447">
        <f t="shared" si="517"/>
        <v>0</v>
      </c>
      <c r="AM99" s="318">
        <f t="shared" si="517"/>
        <v>0</v>
      </c>
      <c r="AN99" s="318">
        <f t="shared" si="517"/>
        <v>0</v>
      </c>
      <c r="AO99" s="318">
        <f t="shared" si="517"/>
        <v>0</v>
      </c>
      <c r="AP99" s="318">
        <f t="shared" si="517"/>
        <v>0</v>
      </c>
      <c r="AQ99" s="318">
        <f t="shared" si="517"/>
        <v>0</v>
      </c>
      <c r="AR99" s="318">
        <f t="shared" si="517"/>
        <v>0</v>
      </c>
      <c r="AS99" s="318">
        <f t="shared" si="517"/>
        <v>0</v>
      </c>
      <c r="AT99" s="318">
        <f t="shared" si="517"/>
        <v>0</v>
      </c>
      <c r="AU99" s="318">
        <f t="shared" si="517"/>
        <v>0</v>
      </c>
      <c r="AV99" s="318">
        <f t="shared" si="517"/>
        <v>0</v>
      </c>
      <c r="AW99" s="446">
        <f t="shared" si="517"/>
        <v>0</v>
      </c>
      <c r="AX99" s="447">
        <f t="shared" si="517"/>
        <v>0</v>
      </c>
      <c r="AY99" s="318">
        <f t="shared" si="517"/>
        <v>0</v>
      </c>
      <c r="AZ99" s="318">
        <f t="shared" si="517"/>
        <v>0</v>
      </c>
      <c r="BA99" s="318">
        <f t="shared" si="517"/>
        <v>0</v>
      </c>
      <c r="BB99" s="318">
        <f t="shared" si="517"/>
        <v>0</v>
      </c>
      <c r="BC99" s="318">
        <f t="shared" si="517"/>
        <v>0</v>
      </c>
      <c r="BD99" s="318">
        <f t="shared" si="517"/>
        <v>0</v>
      </c>
      <c r="BE99" s="318">
        <f t="shared" si="517"/>
        <v>0</v>
      </c>
      <c r="BF99" s="318">
        <f t="shared" si="517"/>
        <v>0</v>
      </c>
      <c r="BG99" s="318">
        <f t="shared" si="517"/>
        <v>0</v>
      </c>
      <c r="BH99" s="318">
        <f t="shared" si="517"/>
        <v>0</v>
      </c>
      <c r="BI99" s="318">
        <f t="shared" si="517"/>
        <v>0</v>
      </c>
      <c r="BJ99" s="466"/>
    </row>
    <row r="100" spans="1:62" s="318" customFormat="1" hidden="1" outlineLevel="1">
      <c r="A100" s="318" t="str">
        <f>$A$414</f>
        <v>Retrofit</v>
      </c>
      <c r="L100" s="318">
        <f t="shared" ref="L100:BI100" si="518">IF($L$5&gt;$J$5,($L$5-$K$5)*B414,0)</f>
        <v>0</v>
      </c>
      <c r="M100" s="446">
        <f t="shared" si="518"/>
        <v>0</v>
      </c>
      <c r="N100" s="447">
        <f t="shared" si="518"/>
        <v>0</v>
      </c>
      <c r="O100" s="318">
        <f t="shared" si="518"/>
        <v>0</v>
      </c>
      <c r="P100" s="318">
        <f t="shared" si="518"/>
        <v>0</v>
      </c>
      <c r="Q100" s="318">
        <f t="shared" si="518"/>
        <v>0</v>
      </c>
      <c r="R100" s="318">
        <f t="shared" si="518"/>
        <v>0</v>
      </c>
      <c r="S100" s="318">
        <f t="shared" si="518"/>
        <v>0</v>
      </c>
      <c r="T100" s="318">
        <f t="shared" si="518"/>
        <v>0</v>
      </c>
      <c r="U100" s="318">
        <f t="shared" si="518"/>
        <v>0</v>
      </c>
      <c r="V100" s="318">
        <f t="shared" si="518"/>
        <v>0</v>
      </c>
      <c r="W100" s="318">
        <f t="shared" si="518"/>
        <v>0</v>
      </c>
      <c r="X100" s="318">
        <f t="shared" si="518"/>
        <v>0</v>
      </c>
      <c r="Y100" s="446">
        <f t="shared" si="518"/>
        <v>0</v>
      </c>
      <c r="Z100" s="447">
        <f t="shared" si="518"/>
        <v>0</v>
      </c>
      <c r="AA100" s="318">
        <f t="shared" si="518"/>
        <v>0</v>
      </c>
      <c r="AB100" s="318">
        <f t="shared" si="518"/>
        <v>0</v>
      </c>
      <c r="AC100" s="318">
        <f t="shared" si="518"/>
        <v>0</v>
      </c>
      <c r="AD100" s="318">
        <f t="shared" si="518"/>
        <v>0</v>
      </c>
      <c r="AE100" s="318">
        <f t="shared" si="518"/>
        <v>0</v>
      </c>
      <c r="AF100" s="318">
        <f t="shared" si="518"/>
        <v>0</v>
      </c>
      <c r="AG100" s="318">
        <f t="shared" si="518"/>
        <v>0</v>
      </c>
      <c r="AH100" s="318">
        <f t="shared" si="518"/>
        <v>0</v>
      </c>
      <c r="AI100" s="318">
        <f t="shared" si="518"/>
        <v>0</v>
      </c>
      <c r="AJ100" s="318">
        <f t="shared" si="518"/>
        <v>0</v>
      </c>
      <c r="AK100" s="446">
        <f t="shared" si="518"/>
        <v>0</v>
      </c>
      <c r="AL100" s="447">
        <f t="shared" si="518"/>
        <v>0</v>
      </c>
      <c r="AM100" s="318">
        <f t="shared" si="518"/>
        <v>0</v>
      </c>
      <c r="AN100" s="318">
        <f t="shared" si="518"/>
        <v>0</v>
      </c>
      <c r="AO100" s="318">
        <f t="shared" si="518"/>
        <v>0</v>
      </c>
      <c r="AP100" s="318">
        <f t="shared" si="518"/>
        <v>0</v>
      </c>
      <c r="AQ100" s="318">
        <f t="shared" si="518"/>
        <v>0</v>
      </c>
      <c r="AR100" s="318">
        <f t="shared" si="518"/>
        <v>0</v>
      </c>
      <c r="AS100" s="318">
        <f t="shared" si="518"/>
        <v>0</v>
      </c>
      <c r="AT100" s="318">
        <f t="shared" si="518"/>
        <v>0</v>
      </c>
      <c r="AU100" s="318">
        <f t="shared" si="518"/>
        <v>0</v>
      </c>
      <c r="AV100" s="318">
        <f t="shared" si="518"/>
        <v>0</v>
      </c>
      <c r="AW100" s="446">
        <f t="shared" si="518"/>
        <v>0</v>
      </c>
      <c r="AX100" s="447">
        <f t="shared" si="518"/>
        <v>0</v>
      </c>
      <c r="AY100" s="318">
        <f t="shared" si="518"/>
        <v>0</v>
      </c>
      <c r="AZ100" s="318">
        <f t="shared" si="518"/>
        <v>0</v>
      </c>
      <c r="BA100" s="318">
        <f t="shared" si="518"/>
        <v>0</v>
      </c>
      <c r="BB100" s="318">
        <f t="shared" si="518"/>
        <v>0</v>
      </c>
      <c r="BC100" s="318">
        <f t="shared" si="518"/>
        <v>0</v>
      </c>
      <c r="BD100" s="318">
        <f t="shared" si="518"/>
        <v>0</v>
      </c>
      <c r="BE100" s="318">
        <f t="shared" si="518"/>
        <v>0</v>
      </c>
      <c r="BF100" s="318">
        <f t="shared" si="518"/>
        <v>0</v>
      </c>
      <c r="BG100" s="318">
        <f t="shared" si="518"/>
        <v>0</v>
      </c>
      <c r="BH100" s="318">
        <f t="shared" si="518"/>
        <v>0</v>
      </c>
      <c r="BI100" s="318">
        <f t="shared" si="518"/>
        <v>0</v>
      </c>
      <c r="BJ100" s="466"/>
    </row>
    <row r="101" spans="1:62" s="318" customFormat="1" hidden="1" outlineLevel="1">
      <c r="A101" s="318" t="str">
        <f>$A$415</f>
        <v>Revenue</v>
      </c>
      <c r="L101" s="318">
        <f t="shared" ref="L101:BI101" si="519">IF($L$5&gt;$J$5,($L$5-$K$5)*B415,0)</f>
        <v>0</v>
      </c>
      <c r="M101" s="446">
        <f t="shared" si="519"/>
        <v>0</v>
      </c>
      <c r="N101" s="447">
        <f t="shared" si="519"/>
        <v>0</v>
      </c>
      <c r="O101" s="318">
        <f t="shared" si="519"/>
        <v>0</v>
      </c>
      <c r="P101" s="318">
        <f t="shared" si="519"/>
        <v>0</v>
      </c>
      <c r="Q101" s="318">
        <f t="shared" si="519"/>
        <v>0</v>
      </c>
      <c r="R101" s="318">
        <f t="shared" si="519"/>
        <v>0</v>
      </c>
      <c r="S101" s="318">
        <f t="shared" si="519"/>
        <v>0</v>
      </c>
      <c r="T101" s="318">
        <f t="shared" si="519"/>
        <v>0</v>
      </c>
      <c r="U101" s="318">
        <f t="shared" si="519"/>
        <v>0</v>
      </c>
      <c r="V101" s="318">
        <f t="shared" si="519"/>
        <v>0</v>
      </c>
      <c r="W101" s="318">
        <f t="shared" si="519"/>
        <v>0</v>
      </c>
      <c r="X101" s="318">
        <f t="shared" si="519"/>
        <v>0</v>
      </c>
      <c r="Y101" s="446">
        <f t="shared" si="519"/>
        <v>0</v>
      </c>
      <c r="Z101" s="447">
        <f t="shared" si="519"/>
        <v>0</v>
      </c>
      <c r="AA101" s="318">
        <f t="shared" si="519"/>
        <v>0</v>
      </c>
      <c r="AB101" s="318">
        <f t="shared" si="519"/>
        <v>0</v>
      </c>
      <c r="AC101" s="318">
        <f t="shared" si="519"/>
        <v>0</v>
      </c>
      <c r="AD101" s="318">
        <f t="shared" si="519"/>
        <v>0</v>
      </c>
      <c r="AE101" s="318">
        <f t="shared" si="519"/>
        <v>0</v>
      </c>
      <c r="AF101" s="318">
        <f t="shared" si="519"/>
        <v>0</v>
      </c>
      <c r="AG101" s="318">
        <f t="shared" si="519"/>
        <v>0</v>
      </c>
      <c r="AH101" s="318">
        <f t="shared" si="519"/>
        <v>0</v>
      </c>
      <c r="AI101" s="318">
        <f t="shared" si="519"/>
        <v>0</v>
      </c>
      <c r="AJ101" s="318">
        <f t="shared" si="519"/>
        <v>0</v>
      </c>
      <c r="AK101" s="446">
        <f t="shared" si="519"/>
        <v>0</v>
      </c>
      <c r="AL101" s="447">
        <f t="shared" si="519"/>
        <v>0</v>
      </c>
      <c r="AM101" s="318">
        <f t="shared" si="519"/>
        <v>0</v>
      </c>
      <c r="AN101" s="318">
        <f t="shared" si="519"/>
        <v>0</v>
      </c>
      <c r="AO101" s="318">
        <f t="shared" si="519"/>
        <v>0</v>
      </c>
      <c r="AP101" s="318">
        <f t="shared" si="519"/>
        <v>0</v>
      </c>
      <c r="AQ101" s="318">
        <f t="shared" si="519"/>
        <v>0</v>
      </c>
      <c r="AR101" s="318">
        <f t="shared" si="519"/>
        <v>0</v>
      </c>
      <c r="AS101" s="318">
        <f t="shared" si="519"/>
        <v>0</v>
      </c>
      <c r="AT101" s="318">
        <f t="shared" si="519"/>
        <v>0</v>
      </c>
      <c r="AU101" s="318">
        <f t="shared" si="519"/>
        <v>0</v>
      </c>
      <c r="AV101" s="318">
        <f t="shared" si="519"/>
        <v>0</v>
      </c>
      <c r="AW101" s="446">
        <f t="shared" si="519"/>
        <v>0</v>
      </c>
      <c r="AX101" s="447">
        <f t="shared" si="519"/>
        <v>0</v>
      </c>
      <c r="AY101" s="318">
        <f t="shared" si="519"/>
        <v>0</v>
      </c>
      <c r="AZ101" s="318">
        <f t="shared" si="519"/>
        <v>0</v>
      </c>
      <c r="BA101" s="318">
        <f t="shared" si="519"/>
        <v>0</v>
      </c>
      <c r="BB101" s="318">
        <f t="shared" si="519"/>
        <v>0</v>
      </c>
      <c r="BC101" s="318">
        <f t="shared" si="519"/>
        <v>0</v>
      </c>
      <c r="BD101" s="318">
        <f t="shared" si="519"/>
        <v>0</v>
      </c>
      <c r="BE101" s="318">
        <f t="shared" si="519"/>
        <v>0</v>
      </c>
      <c r="BF101" s="318">
        <f t="shared" si="519"/>
        <v>0</v>
      </c>
      <c r="BG101" s="318">
        <f t="shared" si="519"/>
        <v>0</v>
      </c>
      <c r="BH101" s="318">
        <f t="shared" si="519"/>
        <v>0</v>
      </c>
      <c r="BI101" s="318">
        <f t="shared" si="519"/>
        <v>0</v>
      </c>
      <c r="BJ101" s="466"/>
    </row>
    <row r="102" spans="1:62" s="318" customFormat="1" hidden="1" outlineLevel="1">
      <c r="A102" s="318" t="str">
        <f>$A$416</f>
        <v>Net Income</v>
      </c>
      <c r="L102" s="318">
        <f t="shared" ref="L102:BI102" si="520">IF($L$5&gt;$J$5,($L$5-$K$5)*B416,0)</f>
        <v>0</v>
      </c>
      <c r="M102" s="446">
        <f t="shared" si="520"/>
        <v>0</v>
      </c>
      <c r="N102" s="447">
        <f t="shared" si="520"/>
        <v>0</v>
      </c>
      <c r="O102" s="318">
        <f t="shared" si="520"/>
        <v>0</v>
      </c>
      <c r="P102" s="318">
        <f t="shared" si="520"/>
        <v>0</v>
      </c>
      <c r="Q102" s="318">
        <f t="shared" si="520"/>
        <v>0</v>
      </c>
      <c r="R102" s="318">
        <f t="shared" si="520"/>
        <v>0</v>
      </c>
      <c r="S102" s="318">
        <f t="shared" si="520"/>
        <v>0</v>
      </c>
      <c r="T102" s="318">
        <f t="shared" si="520"/>
        <v>0</v>
      </c>
      <c r="U102" s="318">
        <f t="shared" si="520"/>
        <v>0</v>
      </c>
      <c r="V102" s="318">
        <f t="shared" si="520"/>
        <v>0</v>
      </c>
      <c r="W102" s="318">
        <f t="shared" si="520"/>
        <v>0</v>
      </c>
      <c r="X102" s="318">
        <f t="shared" si="520"/>
        <v>0</v>
      </c>
      <c r="Y102" s="446">
        <f t="shared" si="520"/>
        <v>0</v>
      </c>
      <c r="Z102" s="447">
        <f t="shared" si="520"/>
        <v>0</v>
      </c>
      <c r="AA102" s="318">
        <f t="shared" si="520"/>
        <v>0</v>
      </c>
      <c r="AB102" s="318">
        <f t="shared" si="520"/>
        <v>0</v>
      </c>
      <c r="AC102" s="318">
        <f t="shared" si="520"/>
        <v>0</v>
      </c>
      <c r="AD102" s="318">
        <f t="shared" si="520"/>
        <v>0</v>
      </c>
      <c r="AE102" s="318">
        <f t="shared" si="520"/>
        <v>0</v>
      </c>
      <c r="AF102" s="318">
        <f t="shared" si="520"/>
        <v>0</v>
      </c>
      <c r="AG102" s="318">
        <f t="shared" si="520"/>
        <v>0</v>
      </c>
      <c r="AH102" s="318">
        <f t="shared" si="520"/>
        <v>0</v>
      </c>
      <c r="AI102" s="318">
        <f t="shared" si="520"/>
        <v>0</v>
      </c>
      <c r="AJ102" s="318">
        <f t="shared" si="520"/>
        <v>0</v>
      </c>
      <c r="AK102" s="446">
        <f t="shared" si="520"/>
        <v>0</v>
      </c>
      <c r="AL102" s="447">
        <f t="shared" si="520"/>
        <v>0</v>
      </c>
      <c r="AM102" s="318">
        <f t="shared" si="520"/>
        <v>0</v>
      </c>
      <c r="AN102" s="318">
        <f t="shared" si="520"/>
        <v>0</v>
      </c>
      <c r="AO102" s="318">
        <f t="shared" si="520"/>
        <v>0</v>
      </c>
      <c r="AP102" s="318">
        <f t="shared" si="520"/>
        <v>0</v>
      </c>
      <c r="AQ102" s="318">
        <f t="shared" si="520"/>
        <v>0</v>
      </c>
      <c r="AR102" s="318">
        <f t="shared" si="520"/>
        <v>0</v>
      </c>
      <c r="AS102" s="318">
        <f t="shared" si="520"/>
        <v>0</v>
      </c>
      <c r="AT102" s="318">
        <f t="shared" si="520"/>
        <v>0</v>
      </c>
      <c r="AU102" s="318">
        <f t="shared" si="520"/>
        <v>0</v>
      </c>
      <c r="AV102" s="318">
        <f t="shared" si="520"/>
        <v>0</v>
      </c>
      <c r="AW102" s="446">
        <f t="shared" si="520"/>
        <v>0</v>
      </c>
      <c r="AX102" s="447">
        <f t="shared" si="520"/>
        <v>0</v>
      </c>
      <c r="AY102" s="318">
        <f t="shared" si="520"/>
        <v>0</v>
      </c>
      <c r="AZ102" s="318">
        <f t="shared" si="520"/>
        <v>0</v>
      </c>
      <c r="BA102" s="318">
        <f t="shared" si="520"/>
        <v>0</v>
      </c>
      <c r="BB102" s="318">
        <f t="shared" si="520"/>
        <v>0</v>
      </c>
      <c r="BC102" s="318">
        <f t="shared" si="520"/>
        <v>0</v>
      </c>
      <c r="BD102" s="318">
        <f t="shared" si="520"/>
        <v>0</v>
      </c>
      <c r="BE102" s="318">
        <f t="shared" si="520"/>
        <v>0</v>
      </c>
      <c r="BF102" s="318">
        <f t="shared" si="520"/>
        <v>0</v>
      </c>
      <c r="BG102" s="318">
        <f t="shared" si="520"/>
        <v>0</v>
      </c>
      <c r="BH102" s="318">
        <f t="shared" si="520"/>
        <v>0</v>
      </c>
      <c r="BI102" s="318">
        <f t="shared" si="520"/>
        <v>0</v>
      </c>
      <c r="BJ102" s="466"/>
    </row>
    <row r="103" spans="1:62" s="318" customFormat="1" hidden="1" outlineLevel="1">
      <c r="A103" s="318" t="s">
        <v>305</v>
      </c>
      <c r="L103" s="318">
        <f t="shared" ref="L103" si="521">IF($L$5&gt;$J$5,($L$5-$K$5)*B417,0)</f>
        <v>0</v>
      </c>
      <c r="M103" s="446">
        <f t="shared" ref="M103" si="522">IF($L$5&gt;$J$5,($L$5-$K$5)*C417,0)</f>
        <v>0</v>
      </c>
      <c r="N103" s="447">
        <f t="shared" ref="N103" si="523">IF($L$5&gt;$J$5,($L$5-$K$5)*D417,0)</f>
        <v>0</v>
      </c>
      <c r="O103" s="318">
        <f t="shared" ref="O103" si="524">IF($L$5&gt;$J$5,($L$5-$K$5)*E417,0)</f>
        <v>0</v>
      </c>
      <c r="P103" s="318">
        <f t="shared" ref="P103" si="525">IF($L$5&gt;$J$5,($L$5-$K$5)*F417,0)</f>
        <v>0</v>
      </c>
      <c r="Q103" s="318">
        <f t="shared" ref="Q103" si="526">IF($L$5&gt;$J$5,($L$5-$K$5)*G417,0)</f>
        <v>0</v>
      </c>
      <c r="R103" s="318">
        <f t="shared" ref="R103" si="527">IF($L$5&gt;$J$5,($L$5-$K$5)*H417,0)</f>
        <v>0</v>
      </c>
      <c r="S103" s="318">
        <f t="shared" ref="S103" si="528">IF($L$5&gt;$J$5,($L$5-$K$5)*I417,0)</f>
        <v>0</v>
      </c>
      <c r="T103" s="318">
        <f t="shared" ref="T103" si="529">IF($L$5&gt;$J$5,($L$5-$K$5)*J417,0)</f>
        <v>0</v>
      </c>
      <c r="U103" s="318">
        <f t="shared" ref="U103" si="530">IF($L$5&gt;$J$5,($L$5-$K$5)*K417,0)</f>
        <v>0</v>
      </c>
      <c r="V103" s="318">
        <f t="shared" ref="V103" si="531">IF($L$5&gt;$J$5,($L$5-$K$5)*L417,0)</f>
        <v>0</v>
      </c>
      <c r="W103" s="318">
        <f t="shared" ref="W103" si="532">IF($L$5&gt;$J$5,($L$5-$K$5)*M417,0)</f>
        <v>0</v>
      </c>
      <c r="X103" s="318">
        <f t="shared" ref="X103" si="533">IF($L$5&gt;$J$5,($L$5-$K$5)*N417,0)</f>
        <v>0</v>
      </c>
      <c r="Y103" s="446">
        <f t="shared" ref="Y103" si="534">IF($L$5&gt;$J$5,($L$5-$K$5)*O417,0)</f>
        <v>0</v>
      </c>
      <c r="Z103" s="447">
        <f t="shared" ref="Z103" si="535">IF($L$5&gt;$J$5,($L$5-$K$5)*P417,0)</f>
        <v>0</v>
      </c>
      <c r="AA103" s="318">
        <f t="shared" ref="AA103" si="536">IF($L$5&gt;$J$5,($L$5-$K$5)*Q417,0)</f>
        <v>0</v>
      </c>
      <c r="AB103" s="318">
        <f t="shared" ref="AB103" si="537">IF($L$5&gt;$J$5,($L$5-$K$5)*R417,0)</f>
        <v>0</v>
      </c>
      <c r="AC103" s="318">
        <f t="shared" ref="AC103" si="538">IF($L$5&gt;$J$5,($L$5-$K$5)*S417,0)</f>
        <v>0</v>
      </c>
      <c r="AD103" s="318">
        <f t="shared" ref="AD103" si="539">IF($L$5&gt;$J$5,($L$5-$K$5)*T417,0)</f>
        <v>0</v>
      </c>
      <c r="AE103" s="318">
        <f t="shared" ref="AE103" si="540">IF($L$5&gt;$J$5,($L$5-$K$5)*U417,0)</f>
        <v>0</v>
      </c>
      <c r="AF103" s="318">
        <f t="shared" ref="AF103" si="541">IF($L$5&gt;$J$5,($L$5-$K$5)*V417,0)</f>
        <v>0</v>
      </c>
      <c r="AG103" s="318">
        <f t="shared" ref="AG103" si="542">IF($L$5&gt;$J$5,($L$5-$K$5)*W417,0)</f>
        <v>0</v>
      </c>
      <c r="AH103" s="318">
        <f t="shared" ref="AH103" si="543">IF($L$5&gt;$J$5,($L$5-$K$5)*X417,0)</f>
        <v>0</v>
      </c>
      <c r="AI103" s="318">
        <f t="shared" ref="AI103" si="544">IF($L$5&gt;$J$5,($L$5-$K$5)*Y417,0)</f>
        <v>0</v>
      </c>
      <c r="AJ103" s="318">
        <f t="shared" ref="AJ103" si="545">IF($L$5&gt;$J$5,($L$5-$K$5)*Z417,0)</f>
        <v>0</v>
      </c>
      <c r="AK103" s="446">
        <f t="shared" ref="AK103" si="546">IF($L$5&gt;$J$5,($L$5-$K$5)*AA417,0)</f>
        <v>0</v>
      </c>
      <c r="AL103" s="447">
        <f t="shared" ref="AL103" si="547">IF($L$5&gt;$J$5,($L$5-$K$5)*AB417,0)</f>
        <v>0</v>
      </c>
      <c r="AM103" s="318">
        <f t="shared" ref="AM103" si="548">IF($L$5&gt;$J$5,($L$5-$K$5)*AC417,0)</f>
        <v>0</v>
      </c>
      <c r="AN103" s="318">
        <f t="shared" ref="AN103" si="549">IF($L$5&gt;$J$5,($L$5-$K$5)*AD417,0)</f>
        <v>0</v>
      </c>
      <c r="AO103" s="318">
        <f t="shared" ref="AO103" si="550">IF($L$5&gt;$J$5,($L$5-$K$5)*AE417,0)</f>
        <v>0</v>
      </c>
      <c r="AP103" s="318">
        <f t="shared" ref="AP103" si="551">IF($L$5&gt;$J$5,($L$5-$K$5)*AF417,0)</f>
        <v>0</v>
      </c>
      <c r="AQ103" s="318">
        <f t="shared" ref="AQ103" si="552">IF($L$5&gt;$J$5,($L$5-$K$5)*AG417,0)</f>
        <v>0</v>
      </c>
      <c r="AR103" s="318">
        <f t="shared" ref="AR103" si="553">IF($L$5&gt;$J$5,($L$5-$K$5)*AH417,0)</f>
        <v>0</v>
      </c>
      <c r="AS103" s="318">
        <f t="shared" ref="AS103" si="554">IF($L$5&gt;$J$5,($L$5-$K$5)*AI417,0)</f>
        <v>0</v>
      </c>
      <c r="AT103" s="318">
        <f t="shared" ref="AT103" si="555">IF($L$5&gt;$J$5,($L$5-$K$5)*AJ417,0)</f>
        <v>0</v>
      </c>
      <c r="AU103" s="318">
        <f t="shared" ref="AU103" si="556">IF($L$5&gt;$J$5,($L$5-$K$5)*AK417,0)</f>
        <v>0</v>
      </c>
      <c r="AV103" s="318">
        <f t="shared" ref="AV103" si="557">IF($L$5&gt;$J$5,($L$5-$K$5)*AL417,0)</f>
        <v>0</v>
      </c>
      <c r="AW103" s="446">
        <f t="shared" ref="AW103" si="558">IF($L$5&gt;$J$5,($L$5-$K$5)*AM417,0)</f>
        <v>0</v>
      </c>
      <c r="AX103" s="447">
        <f t="shared" ref="AX103" si="559">IF($L$5&gt;$J$5,($L$5-$K$5)*AN417,0)</f>
        <v>0</v>
      </c>
      <c r="AY103" s="318">
        <f t="shared" ref="AY103" si="560">IF($L$5&gt;$J$5,($L$5-$K$5)*AO417,0)</f>
        <v>0</v>
      </c>
      <c r="AZ103" s="318">
        <f t="shared" ref="AZ103" si="561">IF($L$5&gt;$J$5,($L$5-$K$5)*AP417,0)</f>
        <v>0</v>
      </c>
      <c r="BA103" s="318">
        <f t="shared" ref="BA103" si="562">IF($L$5&gt;$J$5,($L$5-$K$5)*AQ417,0)</f>
        <v>0</v>
      </c>
      <c r="BB103" s="318">
        <f t="shared" ref="BB103" si="563">IF($L$5&gt;$J$5,($L$5-$K$5)*AR417,0)</f>
        <v>0</v>
      </c>
      <c r="BC103" s="318">
        <f t="shared" ref="BC103" si="564">IF($L$5&gt;$J$5,($L$5-$K$5)*AS417,0)</f>
        <v>0</v>
      </c>
      <c r="BD103" s="318">
        <f t="shared" ref="BD103" si="565">IF($L$5&gt;$J$5,($L$5-$K$5)*AT417,0)</f>
        <v>0</v>
      </c>
      <c r="BE103" s="318">
        <f t="shared" ref="BE103" si="566">IF($L$5&gt;$J$5,($L$5-$K$5)*AU417,0)</f>
        <v>0</v>
      </c>
      <c r="BF103" s="318">
        <f t="shared" ref="BF103" si="567">IF($L$5&gt;$J$5,($L$5-$K$5)*AV417,0)</f>
        <v>0</v>
      </c>
      <c r="BG103" s="318">
        <f t="shared" ref="BG103" si="568">IF($L$5&gt;$J$5,($L$5-$K$5)*AW417,0)</f>
        <v>0</v>
      </c>
      <c r="BH103" s="318">
        <f t="shared" ref="BH103" si="569">IF($L$5&gt;$J$5,($L$5-$K$5)*AX417,0)</f>
        <v>0</v>
      </c>
      <c r="BI103" s="318">
        <f t="shared" ref="BI103" si="570">IF($L$5&gt;$J$5,($L$5-$K$5)*AY417,0)</f>
        <v>0</v>
      </c>
      <c r="BJ103" s="466"/>
    </row>
    <row r="104" spans="1:62" s="318" customFormat="1" hidden="1" outlineLevel="1">
      <c r="A104" s="318" t="str">
        <f>$A$412</f>
        <v>Leads</v>
      </c>
      <c r="M104" s="446">
        <f>IF($M$5&gt;$L$5,($M$5-$L$5)*B412,0)</f>
        <v>16.8</v>
      </c>
      <c r="N104" s="447">
        <f t="shared" ref="N104:BI104" si="571">IF($M$5&gt;$L$5,($M$5-$L$5)*C412,0)</f>
        <v>17.452069439999999</v>
      </c>
      <c r="O104" s="318">
        <f t="shared" si="571"/>
        <v>18.126546852372542</v>
      </c>
      <c r="P104" s="318">
        <f t="shared" si="571"/>
        <v>18.824131825372511</v>
      </c>
      <c r="Q104" s="318">
        <f t="shared" si="571"/>
        <v>19.545549777616959</v>
      </c>
      <c r="R104" s="318">
        <f t="shared" si="571"/>
        <v>20.291553428297284</v>
      </c>
      <c r="S104" s="318">
        <f t="shared" si="571"/>
        <v>21.062924352684327</v>
      </c>
      <c r="T104" s="318">
        <f t="shared" si="571"/>
        <v>21.860474625830072</v>
      </c>
      <c r="U104" s="318">
        <f t="shared" si="571"/>
        <v>22.685048557359572</v>
      </c>
      <c r="V104" s="318">
        <f t="shared" si="571"/>
        <v>23.537524520234431</v>
      </c>
      <c r="W104" s="318">
        <f t="shared" si="571"/>
        <v>24.418816876356132</v>
      </c>
      <c r="X104" s="318">
        <f t="shared" si="571"/>
        <v>25.329878001863442</v>
      </c>
      <c r="Y104" s="446">
        <f t="shared" si="571"/>
        <v>26.270318890703393</v>
      </c>
      <c r="Z104" s="447">
        <f t="shared" si="571"/>
        <v>27.241066674987813</v>
      </c>
      <c r="AA104" s="318">
        <f t="shared" si="571"/>
        <v>28.243093816402137</v>
      </c>
      <c r="AB104" s="318">
        <f t="shared" si="571"/>
        <v>29.277421108623365</v>
      </c>
      <c r="AC104" s="318">
        <f t="shared" si="571"/>
        <v>30.345120809562076</v>
      </c>
      <c r="AD104" s="318">
        <f t="shared" si="571"/>
        <v>31.447319903340443</v>
      </c>
      <c r="AE104" s="318">
        <f t="shared" si="571"/>
        <v>32.585203491728514</v>
      </c>
      <c r="AF104" s="318">
        <f t="shared" si="571"/>
        <v>33.760018314594603</v>
      </c>
      <c r="AG104" s="318">
        <f t="shared" si="571"/>
        <v>34.973076398785253</v>
      </c>
      <c r="AH104" s="318">
        <f t="shared" si="571"/>
        <v>36.225758834739565</v>
      </c>
      <c r="AI104" s="318">
        <f t="shared" si="571"/>
        <v>37.519519680063723</v>
      </c>
      <c r="AJ104" s="318">
        <f t="shared" si="571"/>
        <v>38.855889989248283</v>
      </c>
      <c r="AK104" s="446">
        <f t="shared" si="571"/>
        <v>40.234697777381477</v>
      </c>
      <c r="AL104" s="447">
        <f t="shared" si="571"/>
        <v>41.657556615435524</v>
      </c>
      <c r="AM104" s="318">
        <f t="shared" si="571"/>
        <v>43.12617747643543</v>
      </c>
      <c r="AN104" s="318">
        <f t="shared" si="571"/>
        <v>44.642373962404697</v>
      </c>
      <c r="AO104" s="318">
        <f t="shared" si="571"/>
        <v>46.208067614055565</v>
      </c>
      <c r="AP104" s="318">
        <f t="shared" si="571"/>
        <v>47.825293296796232</v>
      </c>
      <c r="AQ104" s="318">
        <f t="shared" si="571"/>
        <v>49.496204657154422</v>
      </c>
      <c r="AR104" s="318">
        <f t="shared" si="571"/>
        <v>51.223079644355529</v>
      </c>
      <c r="AS104" s="318">
        <f t="shared" si="571"/>
        <v>53.008326092545325</v>
      </c>
      <c r="AT104" s="318">
        <f t="shared" si="571"/>
        <v>54.854487360007212</v>
      </c>
      <c r="AU104" s="318">
        <f t="shared" si="571"/>
        <v>56.764248022689848</v>
      </c>
      <c r="AV104" s="318">
        <f t="shared" si="571"/>
        <v>58.74043962042748</v>
      </c>
      <c r="AW104" s="446">
        <f t="shared" si="571"/>
        <v>60.786046455396232</v>
      </c>
      <c r="AX104" s="447">
        <f t="shared" si="571"/>
        <v>62.904211443600047</v>
      </c>
      <c r="AY104" s="318">
        <f t="shared" si="571"/>
        <v>65.098242021509307</v>
      </c>
      <c r="AZ104" s="318">
        <f t="shared" si="571"/>
        <v>67.371616111379382</v>
      </c>
      <c r="BA104" s="318">
        <f t="shared" si="571"/>
        <v>69.727988150242055</v>
      </c>
      <c r="BB104" s="318">
        <f t="shared" si="571"/>
        <v>72.171195189083832</v>
      </c>
      <c r="BC104" s="318">
        <f t="shared" si="571"/>
        <v>74.705263070289703</v>
      </c>
      <c r="BD104" s="318">
        <f t="shared" si="571"/>
        <v>77.334412693029464</v>
      </c>
      <c r="BE104" s="318">
        <f t="shared" si="571"/>
        <v>80.063066377884965</v>
      </c>
      <c r="BF104" s="318">
        <f t="shared" si="571"/>
        <v>82.895854343651024</v>
      </c>
      <c r="BG104" s="318">
        <f t="shared" si="571"/>
        <v>85.837621310878035</v>
      </c>
      <c r="BH104" s="318">
        <f t="shared" si="571"/>
        <v>88.893433248351826</v>
      </c>
      <c r="BI104" s="318">
        <f t="shared" si="571"/>
        <v>92.068584280314496</v>
      </c>
      <c r="BJ104" s="466"/>
    </row>
    <row r="105" spans="1:62" s="318" customFormat="1" hidden="1" outlineLevel="1">
      <c r="A105" s="318" t="str">
        <f>$A$413</f>
        <v>Audits</v>
      </c>
      <c r="M105" s="446">
        <f t="shared" ref="M105:BI105" si="572">IF($M$5&gt;$L$5,($M$5-$L$5)*B413,0)</f>
        <v>8.3999999999999986</v>
      </c>
      <c r="N105" s="447">
        <f t="shared" si="572"/>
        <v>8.7653373600000002</v>
      </c>
      <c r="O105" s="318">
        <f t="shared" si="572"/>
        <v>9.1487245778995128</v>
      </c>
      <c r="P105" s="318">
        <f t="shared" si="572"/>
        <v>9.5510763759072219</v>
      </c>
      <c r="Q105" s="318">
        <f t="shared" si="572"/>
        <v>9.973348420604033</v>
      </c>
      <c r="R105" s="318">
        <f t="shared" si="572"/>
        <v>10.416538733488844</v>
      </c>
      <c r="S105" s="318">
        <f t="shared" si="572"/>
        <v>10.881689137728666</v>
      </c>
      <c r="T105" s="318">
        <f t="shared" si="572"/>
        <v>11.36988674274853</v>
      </c>
      <c r="U105" s="318">
        <f t="shared" si="572"/>
        <v>11.882265468463395</v>
      </c>
      <c r="V105" s="318">
        <f t="shared" si="572"/>
        <v>12.420007611130746</v>
      </c>
      <c r="W105" s="318">
        <f t="shared" si="572"/>
        <v>12.984345452988684</v>
      </c>
      <c r="X105" s="318">
        <f t="shared" si="572"/>
        <v>13.576562918039846</v>
      </c>
      <c r="Y105" s="446">
        <f t="shared" si="572"/>
        <v>14.199058832645207</v>
      </c>
      <c r="Z105" s="447">
        <f t="shared" si="572"/>
        <v>14.853315048664991</v>
      </c>
      <c r="AA105" s="318">
        <f t="shared" si="572"/>
        <v>15.540870585630145</v>
      </c>
      <c r="AB105" s="318">
        <f t="shared" si="572"/>
        <v>16.263323075677583</v>
      </c>
      <c r="AC105" s="318">
        <f t="shared" si="572"/>
        <v>17.02233025205566</v>
      </c>
      <c r="AD105" s="318">
        <f t="shared" si="572"/>
        <v>17.819611486920891</v>
      </c>
      <c r="AE105" s="318">
        <f t="shared" si="572"/>
        <v>18.656949384588415</v>
      </c>
      <c r="AF105" s="318">
        <f t="shared" si="572"/>
        <v>19.536191436837743</v>
      </c>
      <c r="AG105" s="318">
        <f t="shared" si="572"/>
        <v>20.459251747310606</v>
      </c>
      <c r="AH105" s="318">
        <f t="shared" si="572"/>
        <v>21.428112832466049</v>
      </c>
      <c r="AI105" s="318">
        <f t="shared" si="572"/>
        <v>22.444827506978278</v>
      </c>
      <c r="AJ105" s="318">
        <f t="shared" si="572"/>
        <v>23.511520861872306</v>
      </c>
      <c r="AK105" s="446">
        <f t="shared" si="572"/>
        <v>24.631797625406634</v>
      </c>
      <c r="AL105" s="447">
        <f t="shared" si="572"/>
        <v>25.808008934760274</v>
      </c>
      <c r="AM105" s="318">
        <f t="shared" si="572"/>
        <v>27.04257942000136</v>
      </c>
      <c r="AN105" s="318">
        <f t="shared" si="572"/>
        <v>28.338009032153412</v>
      </c>
      <c r="AO105" s="318">
        <f t="shared" si="572"/>
        <v>29.696875035303389</v>
      </c>
      <c r="AP105" s="318">
        <f t="shared" si="572"/>
        <v>31.121834178496449</v>
      </c>
      <c r="AQ105" s="318">
        <f t="shared" si="572"/>
        <v>32.61562506333177</v>
      </c>
      <c r="AR105" s="318">
        <f t="shared" si="572"/>
        <v>34.18107072326805</v>
      </c>
      <c r="AS105" s="318">
        <f t="shared" si="572"/>
        <v>35.821081430667022</v>
      </c>
      <c r="AT105" s="318">
        <f t="shared" si="572"/>
        <v>37.538657747549962</v>
      </c>
      <c r="AU105" s="318">
        <f t="shared" si="572"/>
        <v>39.336893835916527</v>
      </c>
      <c r="AV105" s="318">
        <f t="shared" si="572"/>
        <v>41.218981043281936</v>
      </c>
      <c r="AW105" s="446">
        <f t="shared" si="572"/>
        <v>43.188211778829334</v>
      </c>
      <c r="AX105" s="447">
        <f t="shared" si="572"/>
        <v>45.247983695255826</v>
      </c>
      <c r="AY105" s="318">
        <f t="shared" si="572"/>
        <v>47.401804191016254</v>
      </c>
      <c r="AZ105" s="318">
        <f t="shared" si="572"/>
        <v>49.653295247247357</v>
      </c>
      <c r="BA105" s="318">
        <f t="shared" si="572"/>
        <v>52.006198613190591</v>
      </c>
      <c r="BB105" s="318">
        <f t="shared" si="572"/>
        <v>54.46438135343476</v>
      </c>
      <c r="BC105" s="318">
        <f t="shared" si="572"/>
        <v>57.031841769775831</v>
      </c>
      <c r="BD105" s="318">
        <f t="shared" si="572"/>
        <v>59.712715709951709</v>
      </c>
      <c r="BE105" s="318">
        <f t="shared" si="572"/>
        <v>62.511283274961549</v>
      </c>
      <c r="BF105" s="318">
        <f t="shared" si="572"/>
        <v>65.431975936133313</v>
      </c>
      <c r="BG105" s="318">
        <f t="shared" si="572"/>
        <v>68.479384072568791</v>
      </c>
      <c r="BH105" s="318">
        <f t="shared" si="572"/>
        <v>71.658264939082386</v>
      </c>
      <c r="BI105" s="318">
        <f t="shared" si="572"/>
        <v>74.973551074268173</v>
      </c>
      <c r="BJ105" s="466"/>
    </row>
    <row r="106" spans="1:62" s="318" customFormat="1" hidden="1" outlineLevel="1">
      <c r="A106" s="318" t="str">
        <f>$A$414</f>
        <v>Retrofit</v>
      </c>
      <c r="M106" s="446">
        <f t="shared" ref="M106:BI106" si="573">IF($M$5&gt;$L$5,($M$5-$L$5)*B414,0)</f>
        <v>3.9119999999999999</v>
      </c>
      <c r="N106" s="447">
        <f t="shared" si="573"/>
        <v>4.1096547120719995</v>
      </c>
      <c r="O106" s="318">
        <f t="shared" si="573"/>
        <v>4.3186208240895736</v>
      </c>
      <c r="P106" s="318">
        <f t="shared" si="573"/>
        <v>4.5395762776790827</v>
      </c>
      <c r="Q106" s="318">
        <f t="shared" si="573"/>
        <v>4.7732368962748755</v>
      </c>
      <c r="R106" s="318">
        <f t="shared" si="573"/>
        <v>5.0203581795522361</v>
      </c>
      <c r="S106" s="318">
        <f t="shared" si="573"/>
        <v>5.2817371667345867</v>
      </c>
      <c r="T106" s="318">
        <f t="shared" si="573"/>
        <v>5.5582143713568453</v>
      </c>
      <c r="U106" s="318">
        <f t="shared" si="573"/>
        <v>5.8506757902346944</v>
      </c>
      <c r="V106" s="318">
        <f t="shared" si="573"/>
        <v>6.1600549895711723</v>
      </c>
      <c r="W106" s="318">
        <f t="shared" si="573"/>
        <v>6.4873352713280941</v>
      </c>
      <c r="X106" s="318">
        <f t="shared" si="573"/>
        <v>6.8335519232012336</v>
      </c>
      <c r="Y106" s="446">
        <f t="shared" si="573"/>
        <v>7.2004766991316655</v>
      </c>
      <c r="Z106" s="447">
        <f t="shared" si="573"/>
        <v>7.5893314727662755</v>
      </c>
      <c r="AA106" s="318">
        <f t="shared" si="573"/>
        <v>8.0013998352828146</v>
      </c>
      <c r="AB106" s="318">
        <f t="shared" si="573"/>
        <v>8.4380294912715126</v>
      </c>
      <c r="AC106" s="318">
        <f t="shared" si="573"/>
        <v>8.9006347335166005</v>
      </c>
      <c r="AD106" s="318">
        <f t="shared" si="573"/>
        <v>9.3906990018748484</v>
      </c>
      <c r="AE106" s="318">
        <f t="shared" si="573"/>
        <v>9.9097775319684196</v>
      </c>
      <c r="AF106" s="318">
        <f t="shared" si="573"/>
        <v>10.459500099955553</v>
      </c>
      <c r="AG106" s="318">
        <f t="shared" si="573"/>
        <v>11.041573870214084</v>
      </c>
      <c r="AH106" s="318">
        <f t="shared" si="573"/>
        <v>11.657786353368568</v>
      </c>
      <c r="AI106" s="318">
        <f t="shared" si="573"/>
        <v>12.310008482711213</v>
      </c>
      <c r="AJ106" s="318">
        <f t="shared" si="573"/>
        <v>13.000197817708441</v>
      </c>
      <c r="AK106" s="446">
        <f t="shared" si="573"/>
        <v>13.731402037592787</v>
      </c>
      <c r="AL106" s="447">
        <f t="shared" si="573"/>
        <v>14.505841672366003</v>
      </c>
      <c r="AM106" s="318">
        <f t="shared" si="573"/>
        <v>15.325832732217512</v>
      </c>
      <c r="AN106" s="318">
        <f t="shared" si="573"/>
        <v>16.193789951604209</v>
      </c>
      <c r="AO106" s="318">
        <f t="shared" si="573"/>
        <v>17.112230205721787</v>
      </c>
      <c r="AP106" s="318">
        <f t="shared" si="573"/>
        <v>18.083776116587867</v>
      </c>
      <c r="AQ106" s="318">
        <f t="shared" si="573"/>
        <v>19.11115986692009</v>
      </c>
      <c r="AR106" s="318">
        <f t="shared" si="573"/>
        <v>20.197227240931191</v>
      </c>
      <c r="AS106" s="318">
        <f t="shared" si="573"/>
        <v>21.344941912073789</v>
      </c>
      <c r="AT106" s="318">
        <f t="shared" si="573"/>
        <v>22.557389998647388</v>
      </c>
      <c r="AU106" s="318">
        <f t="shared" si="573"/>
        <v>23.837784909024595</v>
      </c>
      <c r="AV106" s="318">
        <f t="shared" si="573"/>
        <v>25.189472499061885</v>
      </c>
      <c r="AW106" s="446">
        <f t="shared" si="573"/>
        <v>26.615936565029259</v>
      </c>
      <c r="AX106" s="447">
        <f t="shared" si="573"/>
        <v>28.120804696123095</v>
      </c>
      <c r="AY106" s="318">
        <f t="shared" si="573"/>
        <v>29.707854511315702</v>
      </c>
      <c r="AZ106" s="318">
        <f t="shared" si="573"/>
        <v>31.381020305945938</v>
      </c>
      <c r="BA106" s="318">
        <f t="shared" si="573"/>
        <v>33.144400134067148</v>
      </c>
      <c r="BB106" s="318">
        <f t="shared" si="573"/>
        <v>35.002263353145771</v>
      </c>
      <c r="BC106" s="318">
        <f t="shared" si="573"/>
        <v>36.959058658247748</v>
      </c>
      <c r="BD106" s="318">
        <f t="shared" si="573"/>
        <v>39.019422633366112</v>
      </c>
      <c r="BE106" s="318">
        <f t="shared" si="573"/>
        <v>41.188188848034841</v>
      </c>
      <c r="BF106" s="318">
        <f t="shared" si="573"/>
        <v>43.470397527848981</v>
      </c>
      <c r="BG106" s="318">
        <f t="shared" si="573"/>
        <v>45.871305827974162</v>
      </c>
      <c r="BH106" s="318">
        <f t="shared" si="573"/>
        <v>48.396398739188498</v>
      </c>
      <c r="BI106" s="318">
        <f t="shared" si="573"/>
        <v>51.051400656464068</v>
      </c>
      <c r="BJ106" s="466"/>
    </row>
    <row r="107" spans="1:62" s="318" customFormat="1" hidden="1" outlineLevel="1">
      <c r="A107" s="318" t="str">
        <f>$A$415</f>
        <v>Revenue</v>
      </c>
      <c r="M107" s="446">
        <f t="shared" ref="M107:BI107" si="574">IF($M$5&gt;$L$5,($M$5-$L$5)*B415,0)</f>
        <v>24556.799999999996</v>
      </c>
      <c r="N107" s="447">
        <f t="shared" si="574"/>
        <v>26604.154060286397</v>
      </c>
      <c r="O107" s="318">
        <f t="shared" si="574"/>
        <v>28803.706324066137</v>
      </c>
      <c r="P107" s="318">
        <f t="shared" si="574"/>
        <v>32074.610769461899</v>
      </c>
      <c r="Q107" s="318">
        <f t="shared" si="574"/>
        <v>34659.805554046674</v>
      </c>
      <c r="R107" s="318">
        <f t="shared" si="574"/>
        <v>37436.050739298822</v>
      </c>
      <c r="S107" s="318">
        <f t="shared" si="574"/>
        <v>39889.118149910122</v>
      </c>
      <c r="T107" s="318">
        <f t="shared" si="574"/>
        <v>42506.797490973484</v>
      </c>
      <c r="U107" s="318">
        <f t="shared" si="574"/>
        <v>45300.229966155479</v>
      </c>
      <c r="V107" s="318">
        <f t="shared" si="574"/>
        <v>47665.265077812721</v>
      </c>
      <c r="W107" s="318">
        <f t="shared" si="574"/>
        <v>50165.061553907159</v>
      </c>
      <c r="X107" s="318">
        <f t="shared" si="574"/>
        <v>52807.344498550912</v>
      </c>
      <c r="Y107" s="446">
        <f t="shared" si="574"/>
        <v>55074.182097671677</v>
      </c>
      <c r="Z107" s="447">
        <f t="shared" si="574"/>
        <v>58021.287531620168</v>
      </c>
      <c r="AA107" s="318">
        <f t="shared" si="574"/>
        <v>61142.477139189468</v>
      </c>
      <c r="AB107" s="318">
        <f t="shared" si="574"/>
        <v>64447.808873877875</v>
      </c>
      <c r="AC107" s="318">
        <f t="shared" si="574"/>
        <v>67947.838954450504</v>
      </c>
      <c r="AD107" s="318">
        <f t="shared" si="574"/>
        <v>71653.641199195234</v>
      </c>
      <c r="AE107" s="318">
        <f t="shared" si="574"/>
        <v>75576.827042292309</v>
      </c>
      <c r="AF107" s="318">
        <f t="shared" si="574"/>
        <v>79729.5662787732</v>
      </c>
      <c r="AG107" s="318">
        <f t="shared" si="574"/>
        <v>84124.608588769843</v>
      </c>
      <c r="AH107" s="318">
        <f t="shared" si="574"/>
        <v>88775.305896165723</v>
      </c>
      <c r="AI107" s="318">
        <f t="shared" si="574"/>
        <v>93695.635621349924</v>
      </c>
      <c r="AJ107" s="318">
        <f t="shared" si="574"/>
        <v>98900.224892534941</v>
      </c>
      <c r="AK107" s="446">
        <f t="shared" si="574"/>
        <v>104411.59186578305</v>
      </c>
      <c r="AL107" s="447">
        <f t="shared" si="574"/>
        <v>110246.320415614</v>
      </c>
      <c r="AM107" s="318">
        <f t="shared" si="574"/>
        <v>116421.71213448806</v>
      </c>
      <c r="AN107" s="318">
        <f t="shared" si="574"/>
        <v>122955.81099167604</v>
      </c>
      <c r="AO107" s="318">
        <f t="shared" si="574"/>
        <v>129867.42928205636</v>
      </c>
      <c r="AP107" s="318">
        <f t="shared" si="574"/>
        <v>137176.17499192347</v>
      </c>
      <c r="AQ107" s="318">
        <f t="shared" si="574"/>
        <v>144902.48071610936</v>
      </c>
      <c r="AR107" s="318">
        <f t="shared" si="574"/>
        <v>153067.63426777563</v>
      </c>
      <c r="AS107" s="318">
        <f t="shared" si="574"/>
        <v>161693.81112909518</v>
      </c>
      <c r="AT107" s="318">
        <f t="shared" si="574"/>
        <v>170804.10889768892</v>
      </c>
      <c r="AU107" s="318">
        <f t="shared" si="574"/>
        <v>180422.58389008485</v>
      </c>
      <c r="AV107" s="318">
        <f t="shared" si="574"/>
        <v>190574.29006960971</v>
      </c>
      <c r="AW107" s="446">
        <f t="shared" si="574"/>
        <v>201285.32047199373</v>
      </c>
      <c r="AX107" s="447">
        <f t="shared" si="574"/>
        <v>212582.85130755673</v>
      </c>
      <c r="AY107" s="318">
        <f t="shared" si="574"/>
        <v>224495.1889241458</v>
      </c>
      <c r="AZ107" s="318">
        <f t="shared" si="574"/>
        <v>237051.81982001895</v>
      </c>
      <c r="BA107" s="318">
        <f t="shared" si="574"/>
        <v>250283.4639006166</v>
      </c>
      <c r="BB107" s="318">
        <f t="shared" si="574"/>
        <v>264222.13117766031</v>
      </c>
      <c r="BC107" s="318">
        <f t="shared" si="574"/>
        <v>278901.18211327377</v>
      </c>
      <c r="BD107" s="318">
        <f t="shared" si="574"/>
        <v>294355.39181588171</v>
      </c>
      <c r="BE107" s="318">
        <f t="shared" si="574"/>
        <v>310621.01829852309</v>
      </c>
      <c r="BF107" s="318">
        <f t="shared" si="574"/>
        <v>327735.87501397647</v>
      </c>
      <c r="BG107" s="318">
        <f t="shared" si="574"/>
        <v>345739.40788476943</v>
      </c>
      <c r="BH107" s="318">
        <f t="shared" si="574"/>
        <v>364672.77704979799</v>
      </c>
      <c r="BI107" s="318">
        <f t="shared" si="574"/>
        <v>384578.94355296454</v>
      </c>
      <c r="BJ107" s="466"/>
    </row>
    <row r="108" spans="1:62" s="318" customFormat="1" hidden="1" outlineLevel="1">
      <c r="A108" s="318" t="str">
        <f>$A$416</f>
        <v>Net Income</v>
      </c>
      <c r="M108" s="446">
        <f t="shared" ref="M108:BI108" si="575">IF($M$5&gt;$L$5,($M$5-$L$5)*B416,0)</f>
        <v>-32144.48932666667</v>
      </c>
      <c r="N108" s="447">
        <f t="shared" si="575"/>
        <v>-13424.714147734438</v>
      </c>
      <c r="O108" s="318">
        <f t="shared" si="575"/>
        <v>-12706.285463233391</v>
      </c>
      <c r="P108" s="318">
        <f t="shared" si="575"/>
        <v>-17350.457973560238</v>
      </c>
      <c r="Q108" s="318">
        <f t="shared" si="575"/>
        <v>-14775.815641980204</v>
      </c>
      <c r="R108" s="318">
        <f t="shared" si="575"/>
        <v>-13821.416446554125</v>
      </c>
      <c r="S108" s="318">
        <f t="shared" si="575"/>
        <v>-12965.261164335516</v>
      </c>
      <c r="T108" s="318">
        <f t="shared" si="575"/>
        <v>-11581.351741065733</v>
      </c>
      <c r="U108" s="318">
        <f t="shared" si="575"/>
        <v>-10541.616599911587</v>
      </c>
      <c r="V108" s="318">
        <f t="shared" si="575"/>
        <v>-9642.7378958450972</v>
      </c>
      <c r="W108" s="318">
        <f t="shared" si="575"/>
        <v>-8678.5732251564586</v>
      </c>
      <c r="X108" s="318">
        <f t="shared" si="575"/>
        <v>-7644.7623843340698</v>
      </c>
      <c r="Y108" s="446">
        <f t="shared" si="575"/>
        <v>-9178.4224449414214</v>
      </c>
      <c r="Z108" s="447">
        <f t="shared" si="575"/>
        <v>-6751.4438460561032</v>
      </c>
      <c r="AA108" s="318">
        <f t="shared" si="575"/>
        <v>-5431.0593196724367</v>
      </c>
      <c r="AB108" s="318">
        <f t="shared" si="575"/>
        <v>-4177.020909054816</v>
      </c>
      <c r="AC108" s="318">
        <f t="shared" si="575"/>
        <v>-3075.7038419752025</v>
      </c>
      <c r="AD108" s="318">
        <f t="shared" si="575"/>
        <v>-1787.6070906106906</v>
      </c>
      <c r="AE108" s="318">
        <f t="shared" si="575"/>
        <v>-12711.61754934939</v>
      </c>
      <c r="AF108" s="318">
        <f t="shared" si="575"/>
        <v>-3714.4879935808021</v>
      </c>
      <c r="AG108" s="318">
        <f t="shared" si="575"/>
        <v>-20374.629918080434</v>
      </c>
      <c r="AH108" s="318">
        <f t="shared" si="575"/>
        <v>-17524.155870468625</v>
      </c>
      <c r="AI108" s="318">
        <f t="shared" si="575"/>
        <v>-15544.851616508771</v>
      </c>
      <c r="AJ108" s="318">
        <f t="shared" si="575"/>
        <v>-24630.338252342997</v>
      </c>
      <c r="AK108" s="446">
        <f t="shared" si="575"/>
        <v>-21961.530511047727</v>
      </c>
      <c r="AL108" s="447">
        <f t="shared" si="575"/>
        <v>-28705.576871186182</v>
      </c>
      <c r="AM108" s="318">
        <f t="shared" si="575"/>
        <v>-24108.402657277467</v>
      </c>
      <c r="AN108" s="318">
        <f t="shared" si="575"/>
        <v>-23734.873029889975</v>
      </c>
      <c r="AO108" s="318">
        <f t="shared" si="575"/>
        <v>-20414.153783306814</v>
      </c>
      <c r="AP108" s="318">
        <f t="shared" si="575"/>
        <v>-16864.856597079073</v>
      </c>
      <c r="AQ108" s="318">
        <f t="shared" si="575"/>
        <v>-25386.300510585024</v>
      </c>
      <c r="AR108" s="318">
        <f t="shared" si="575"/>
        <v>-15878.755075861911</v>
      </c>
      <c r="AS108" s="318">
        <f t="shared" si="575"/>
        <v>-16595.990442137889</v>
      </c>
      <c r="AT108" s="318">
        <f t="shared" si="575"/>
        <v>-12329.261095042733</v>
      </c>
      <c r="AU108" s="318">
        <f t="shared" si="575"/>
        <v>-7459.0659785457392</v>
      </c>
      <c r="AV108" s="318">
        <f t="shared" si="575"/>
        <v>-22583.666473400983</v>
      </c>
      <c r="AW108" s="446">
        <f t="shared" si="575"/>
        <v>-8465.8608876321669</v>
      </c>
      <c r="AX108" s="447">
        <f t="shared" si="575"/>
        <v>-13702.949262108872</v>
      </c>
      <c r="AY108" s="318">
        <f t="shared" si="575"/>
        <v>-7455.1213275547925</v>
      </c>
      <c r="AZ108" s="318">
        <f t="shared" si="575"/>
        <v>-3557.5643418118707</v>
      </c>
      <c r="BA108" s="318">
        <f t="shared" si="575"/>
        <v>-9052.0056341535819</v>
      </c>
      <c r="BB108" s="318">
        <f t="shared" si="575"/>
        <v>5890.5332835735171</v>
      </c>
      <c r="BC108" s="318">
        <f t="shared" si="575"/>
        <v>11039.768767781803</v>
      </c>
      <c r="BD108" s="318">
        <f t="shared" si="575"/>
        <v>5156.1905514251266</v>
      </c>
      <c r="BE108" s="318">
        <f t="shared" si="575"/>
        <v>23171.100016319091</v>
      </c>
      <c r="BF108" s="318">
        <f t="shared" si="575"/>
        <v>21069.984694713188</v>
      </c>
      <c r="BG108" s="318">
        <f t="shared" si="575"/>
        <v>23729.229115913389</v>
      </c>
      <c r="BH108" s="318">
        <f t="shared" si="575"/>
        <v>21802.828728539433</v>
      </c>
      <c r="BI108" s="318">
        <f t="shared" si="575"/>
        <v>36361.006812362844</v>
      </c>
      <c r="BJ108" s="466"/>
    </row>
    <row r="109" spans="1:62" s="318" customFormat="1" hidden="1" outlineLevel="1">
      <c r="A109" s="318" t="s">
        <v>305</v>
      </c>
      <c r="M109" s="446">
        <f t="shared" ref="M109" si="576">IF($M$5&gt;$L$5,($M$5-$L$5)*B417,0)</f>
        <v>1850</v>
      </c>
      <c r="N109" s="447">
        <f t="shared" ref="N109" si="577">IF($M$5&gt;$L$5,($M$5-$L$5)*C417,0)</f>
        <v>1938.43</v>
      </c>
      <c r="O109" s="318">
        <f t="shared" ref="O109" si="578">IF($M$5&gt;$L$5,($M$5-$L$5)*D417,0)</f>
        <v>2032.6912236800003</v>
      </c>
      <c r="P109" s="318">
        <f t="shared" ref="P109" si="579">IF($M$5&gt;$L$5,($M$5-$L$5)*E417,0)</f>
        <v>2133.1475548169119</v>
      </c>
      <c r="Q109" s="318">
        <f t="shared" ref="Q109" si="580">IF($M$5&gt;$L$5,($M$5-$L$5)*F417,0)</f>
        <v>2240.1798892139232</v>
      </c>
      <c r="R109" s="318">
        <f t="shared" ref="R109" si="581">IF($M$5&gt;$L$5,($M$5-$L$5)*G417,0)</f>
        <v>2354.1866059397303</v>
      </c>
      <c r="S109" s="318">
        <f t="shared" ref="S109" si="582">IF($M$5&gt;$L$5,($M$5-$L$5)*H417,0)</f>
        <v>2475.5840413002525</v>
      </c>
      <c r="T109" s="318">
        <f t="shared" ref="T109" si="583">IF($M$5&gt;$L$5,($M$5-$L$5)*I417,0)</f>
        <v>2604.8069658059794</v>
      </c>
      <c r="U109" s="318">
        <f t="shared" ref="U109" si="584">IF($M$5&gt;$L$5,($M$5-$L$5)*J417,0)</f>
        <v>2742.3090644841318</v>
      </c>
      <c r="V109" s="318">
        <f t="shared" ref="V109" si="585">IF($M$5&gt;$L$5,($M$5-$L$5)*K417,0)</f>
        <v>2888.5634209762793</v>
      </c>
      <c r="W109" s="318">
        <f t="shared" ref="W109" si="586">IF($M$5&gt;$L$5,($M$5-$L$5)*L417,0)</f>
        <v>3044.0630059586238</v>
      </c>
      <c r="X109" s="318">
        <f t="shared" ref="X109" si="587">IF($M$5&gt;$L$5,($M$5-$L$5)*M417,0)</f>
        <v>3209.3211705238323</v>
      </c>
      <c r="Y109" s="446">
        <f t="shared" ref="Y109" si="588">IF($M$5&gt;$L$5,($M$5-$L$5)*N417,0)</f>
        <v>3385.6855612684481</v>
      </c>
      <c r="Z109" s="447">
        <f t="shared" ref="Z109" si="589">IF($M$5&gt;$L$5,($M$5-$L$5)*O417,0)</f>
        <v>3573.7791187628368</v>
      </c>
      <c r="AA109" s="318">
        <f t="shared" ref="AA109" si="590">IF($M$5&gt;$L$5,($M$5-$L$5)*P417,0)</f>
        <v>3774.2467455544547</v>
      </c>
      <c r="AB109" s="318">
        <f t="shared" ref="AB109" si="591">IF($M$5&gt;$L$5,($M$5-$L$5)*Q417,0)</f>
        <v>3987.7555041624523</v>
      </c>
      <c r="AC109" s="318">
        <f t="shared" ref="AC109" si="592">IF($M$5&gt;$L$5,($M$5-$L$5)*R417,0)</f>
        <v>4214.9948123863414</v>
      </c>
      <c r="AD109" s="318">
        <f t="shared" ref="AD109" si="593">IF($M$5&gt;$L$5,($M$5-$L$5)*S417,0)</f>
        <v>4456.6766388374381</v>
      </c>
      <c r="AE109" s="318">
        <f t="shared" ref="AE109" si="594">IF($M$5&gt;$L$5,($M$5-$L$5)*T417,0)</f>
        <v>4713.5357018662326</v>
      </c>
      <c r="AF109" s="318">
        <f t="shared" ref="AF109" si="595">IF($M$5&gt;$L$5,($M$5-$L$5)*U417,0)</f>
        <v>4986.3296753180002</v>
      </c>
      <c r="AG109" s="318">
        <f t="shared" ref="AG109" si="596">IF($M$5&gt;$L$5,($M$5-$L$5)*V417,0)</f>
        <v>5275.8394048011396</v>
      </c>
      <c r="AH109" s="318">
        <f t="shared" ref="AH109" si="597">IF($M$5&gt;$L$5,($M$5-$L$5)*W417,0)</f>
        <v>5582.8691383961404</v>
      </c>
      <c r="AI109" s="318">
        <f t="shared" ref="AI109" si="598">IF($M$5&gt;$L$5,($M$5-$L$5)*X417,0)</f>
        <v>5908.2467759661986</v>
      </c>
      <c r="AJ109" s="318">
        <f t="shared" ref="AJ109" si="599">IF($M$5&gt;$L$5,($M$5-$L$5)*Y417,0)</f>
        <v>6252.824141451606</v>
      </c>
      <c r="AK109" s="446">
        <f t="shared" ref="AK109" si="600">IF($M$5&gt;$L$5,($M$5-$L$5)*Z417,0)</f>
        <v>6618.547751668787</v>
      </c>
      <c r="AL109" s="447">
        <f t="shared" ref="AL109" si="601">IF($M$5&gt;$L$5,($M$5-$L$5)*AA417,0)</f>
        <v>7006.3738579290393</v>
      </c>
      <c r="AM109" s="318">
        <f t="shared" ref="AM109" si="602">IF($M$5&gt;$L$5,($M$5-$L$5)*AB417,0)</f>
        <v>7417.2794492823168</v>
      </c>
      <c r="AN109" s="318">
        <f t="shared" ref="AN109" si="603">IF($M$5&gt;$L$5,($M$5-$L$5)*AC417,0)</f>
        <v>7852.2622095731349</v>
      </c>
      <c r="AO109" s="318">
        <f t="shared" ref="AO109" si="604">IF($M$5&gt;$L$5,($M$5-$L$5)*AD417,0)</f>
        <v>8312.3405418795646</v>
      </c>
      <c r="AP109" s="318">
        <f t="shared" ref="AP109" si="605">IF($M$5&gt;$L$5,($M$5-$L$5)*AE417,0)</f>
        <v>8798.5536696802865</v>
      </c>
      <c r="AQ109" s="318">
        <f t="shared" ref="AQ109" si="606">IF($M$5&gt;$L$5,($M$5-$L$5)*AF417,0)</f>
        <v>9311.96182408801</v>
      </c>
      <c r="AR109" s="318">
        <f t="shared" ref="AR109" si="607">IF($M$5&gt;$L$5,($M$5-$L$5)*AG417,0)</f>
        <v>9853.6465264203071</v>
      </c>
      <c r="AS109" s="318">
        <f t="shared" ref="AS109" si="608">IF($M$5&gt;$L$5,($M$5-$L$5)*AH417,0)</f>
        <v>10424.710975250986</v>
      </c>
      <c r="AT109" s="318">
        <f t="shared" ref="AT109" si="609">IF($M$5&gt;$L$5,($M$5-$L$5)*AI417,0)</f>
        <v>11026.280546897882</v>
      </c>
      <c r="AU109" s="318">
        <f t="shared" ref="AU109" si="610">IF($M$5&gt;$L$5,($M$5-$L$5)*AJ417,0)</f>
        <v>11659.50341805754</v>
      </c>
      <c r="AV109" s="318">
        <f t="shared" ref="AV109" si="611">IF($M$5&gt;$L$5,($M$5-$L$5)*AK417,0)</f>
        <v>12325.551318996329</v>
      </c>
      <c r="AW109" s="446">
        <f t="shared" ref="AW109" si="612">IF($M$5&gt;$L$5,($M$5-$L$5)*AL417,0)</f>
        <v>13025.620425353731</v>
      </c>
      <c r="AX109" s="447">
        <f t="shared" ref="AX109" si="613">IF($M$5&gt;$L$5,($M$5-$L$5)*AM417,0)</f>
        <v>13760.932396210697</v>
      </c>
      <c r="AY109" s="318">
        <f t="shared" ref="AY109" si="614">IF($M$5&gt;$L$5,($M$5-$L$5)*AN417,0)</f>
        <v>14532.735565627752</v>
      </c>
      <c r="AZ109" s="318">
        <f t="shared" ref="AZ109" si="615">IF($M$5&gt;$L$5,($M$5-$L$5)*AO417,0)</f>
        <v>15342.306294369326</v>
      </c>
      <c r="BA109" s="318">
        <f t="shared" ref="BA109" si="616">IF($M$5&gt;$L$5,($M$5-$L$5)*AP417,0)</f>
        <v>16190.950488007264</v>
      </c>
      <c r="BB109" s="318">
        <f t="shared" ref="BB109" si="617">IF($M$5&gt;$L$5,($M$5-$L$5)*AQ417,0)</f>
        <v>17080.005287043481</v>
      </c>
      <c r="BC109" s="318">
        <f t="shared" ref="BC109" si="618">IF($M$5&gt;$L$5,($M$5-$L$5)*AR417,0)</f>
        <v>18010.84093411556</v>
      </c>
      <c r="BD109" s="318">
        <f t="shared" ref="BD109" si="619">IF($M$5&gt;$L$5,($M$5-$L$5)*AS417,0)</f>
        <v>18984.862822756062</v>
      </c>
      <c r="BE109" s="318">
        <f t="shared" ref="BE109" si="620">IF($M$5&gt;$L$5,($M$5-$L$5)*AT417,0)</f>
        <v>20003.513731572944</v>
      </c>
      <c r="BF109" s="318">
        <f t="shared" ref="BF109" si="621">IF($M$5&gt;$L$5,($M$5-$L$5)*AU417,0)</f>
        <v>21068.276247112186</v>
      </c>
      <c r="BG109" s="318">
        <f t="shared" ref="BG109" si="622">IF($M$5&gt;$L$5,($M$5-$L$5)*AV417,0)</f>
        <v>22180.67537806098</v>
      </c>
      <c r="BH109" s="318">
        <f t="shared" ref="BH109" si="623">IF($M$5&gt;$L$5,($M$5-$L$5)*AW417,0)</f>
        <v>23342.281362858277</v>
      </c>
      <c r="BI109" s="318">
        <f t="shared" ref="BI109" si="624">IF($M$5&gt;$L$5,($M$5-$L$5)*AX417,0)</f>
        <v>24554.712672205795</v>
      </c>
      <c r="BJ109" s="466"/>
    </row>
    <row r="110" spans="1:62" s="318" customFormat="1" hidden="1" outlineLevel="1">
      <c r="A110" s="318" t="str">
        <f>$A$412</f>
        <v>Leads</v>
      </c>
      <c r="M110" s="446"/>
      <c r="N110" s="447">
        <f>IF($N$5&gt;$M$5,($N$5-$M$5)*B412,0)</f>
        <v>0</v>
      </c>
      <c r="O110" s="318">
        <f t="shared" ref="O110:BI110" si="625">IF($N$5&gt;$M$5,($N$5-$M$5)*C412,0)</f>
        <v>0</v>
      </c>
      <c r="P110" s="318">
        <f t="shared" si="625"/>
        <v>0</v>
      </c>
      <c r="Q110" s="318">
        <f t="shared" si="625"/>
        <v>0</v>
      </c>
      <c r="R110" s="318">
        <f t="shared" si="625"/>
        <v>0</v>
      </c>
      <c r="S110" s="318">
        <f t="shared" si="625"/>
        <v>0</v>
      </c>
      <c r="T110" s="318">
        <f t="shared" si="625"/>
        <v>0</v>
      </c>
      <c r="U110" s="318">
        <f t="shared" si="625"/>
        <v>0</v>
      </c>
      <c r="V110" s="318">
        <f t="shared" si="625"/>
        <v>0</v>
      </c>
      <c r="W110" s="318">
        <f t="shared" si="625"/>
        <v>0</v>
      </c>
      <c r="X110" s="318">
        <f t="shared" si="625"/>
        <v>0</v>
      </c>
      <c r="Y110" s="446">
        <f t="shared" si="625"/>
        <v>0</v>
      </c>
      <c r="Z110" s="447">
        <f t="shared" si="625"/>
        <v>0</v>
      </c>
      <c r="AA110" s="318">
        <f t="shared" si="625"/>
        <v>0</v>
      </c>
      <c r="AB110" s="318">
        <f t="shared" si="625"/>
        <v>0</v>
      </c>
      <c r="AC110" s="318">
        <f t="shared" si="625"/>
        <v>0</v>
      </c>
      <c r="AD110" s="318">
        <f t="shared" si="625"/>
        <v>0</v>
      </c>
      <c r="AE110" s="318">
        <f t="shared" si="625"/>
        <v>0</v>
      </c>
      <c r="AF110" s="318">
        <f t="shared" si="625"/>
        <v>0</v>
      </c>
      <c r="AG110" s="318">
        <f t="shared" si="625"/>
        <v>0</v>
      </c>
      <c r="AH110" s="318">
        <f t="shared" si="625"/>
        <v>0</v>
      </c>
      <c r="AI110" s="318">
        <f t="shared" si="625"/>
        <v>0</v>
      </c>
      <c r="AJ110" s="318">
        <f t="shared" si="625"/>
        <v>0</v>
      </c>
      <c r="AK110" s="446">
        <f t="shared" si="625"/>
        <v>0</v>
      </c>
      <c r="AL110" s="447">
        <f t="shared" si="625"/>
        <v>0</v>
      </c>
      <c r="AM110" s="318">
        <f t="shared" si="625"/>
        <v>0</v>
      </c>
      <c r="AN110" s="318">
        <f t="shared" si="625"/>
        <v>0</v>
      </c>
      <c r="AO110" s="318">
        <f t="shared" si="625"/>
        <v>0</v>
      </c>
      <c r="AP110" s="318">
        <f t="shared" si="625"/>
        <v>0</v>
      </c>
      <c r="AQ110" s="318">
        <f t="shared" si="625"/>
        <v>0</v>
      </c>
      <c r="AR110" s="318">
        <f t="shared" si="625"/>
        <v>0</v>
      </c>
      <c r="AS110" s="318">
        <f t="shared" si="625"/>
        <v>0</v>
      </c>
      <c r="AT110" s="318">
        <f t="shared" si="625"/>
        <v>0</v>
      </c>
      <c r="AU110" s="318">
        <f t="shared" si="625"/>
        <v>0</v>
      </c>
      <c r="AV110" s="318">
        <f t="shared" si="625"/>
        <v>0</v>
      </c>
      <c r="AW110" s="446">
        <f t="shared" si="625"/>
        <v>0</v>
      </c>
      <c r="AX110" s="447">
        <f t="shared" si="625"/>
        <v>0</v>
      </c>
      <c r="AY110" s="318">
        <f t="shared" si="625"/>
        <v>0</v>
      </c>
      <c r="AZ110" s="318">
        <f t="shared" si="625"/>
        <v>0</v>
      </c>
      <c r="BA110" s="318">
        <f t="shared" si="625"/>
        <v>0</v>
      </c>
      <c r="BB110" s="318">
        <f t="shared" si="625"/>
        <v>0</v>
      </c>
      <c r="BC110" s="318">
        <f t="shared" si="625"/>
        <v>0</v>
      </c>
      <c r="BD110" s="318">
        <f t="shared" si="625"/>
        <v>0</v>
      </c>
      <c r="BE110" s="318">
        <f t="shared" si="625"/>
        <v>0</v>
      </c>
      <c r="BF110" s="318">
        <f t="shared" si="625"/>
        <v>0</v>
      </c>
      <c r="BG110" s="318">
        <f t="shared" si="625"/>
        <v>0</v>
      </c>
      <c r="BH110" s="318">
        <f t="shared" si="625"/>
        <v>0</v>
      </c>
      <c r="BI110" s="318">
        <f t="shared" si="625"/>
        <v>0</v>
      </c>
      <c r="BJ110" s="466"/>
    </row>
    <row r="111" spans="1:62" s="318" customFormat="1" hidden="1" outlineLevel="1">
      <c r="A111" s="318" t="str">
        <f>$A$413</f>
        <v>Audits</v>
      </c>
      <c r="M111" s="446"/>
      <c r="N111" s="447">
        <f t="shared" ref="N111:BI111" si="626">IF($N$5&gt;$M$5,($N$5-$M$5)*B413,0)</f>
        <v>0</v>
      </c>
      <c r="O111" s="318">
        <f t="shared" si="626"/>
        <v>0</v>
      </c>
      <c r="P111" s="318">
        <f t="shared" si="626"/>
        <v>0</v>
      </c>
      <c r="Q111" s="318">
        <f t="shared" si="626"/>
        <v>0</v>
      </c>
      <c r="R111" s="318">
        <f t="shared" si="626"/>
        <v>0</v>
      </c>
      <c r="S111" s="318">
        <f t="shared" si="626"/>
        <v>0</v>
      </c>
      <c r="T111" s="318">
        <f t="shared" si="626"/>
        <v>0</v>
      </c>
      <c r="U111" s="318">
        <f t="shared" si="626"/>
        <v>0</v>
      </c>
      <c r="V111" s="318">
        <f t="shared" si="626"/>
        <v>0</v>
      </c>
      <c r="W111" s="318">
        <f t="shared" si="626"/>
        <v>0</v>
      </c>
      <c r="X111" s="318">
        <f t="shared" si="626"/>
        <v>0</v>
      </c>
      <c r="Y111" s="446">
        <f t="shared" si="626"/>
        <v>0</v>
      </c>
      <c r="Z111" s="447">
        <f t="shared" si="626"/>
        <v>0</v>
      </c>
      <c r="AA111" s="318">
        <f t="shared" si="626"/>
        <v>0</v>
      </c>
      <c r="AB111" s="318">
        <f t="shared" si="626"/>
        <v>0</v>
      </c>
      <c r="AC111" s="318">
        <f t="shared" si="626"/>
        <v>0</v>
      </c>
      <c r="AD111" s="318">
        <f t="shared" si="626"/>
        <v>0</v>
      </c>
      <c r="AE111" s="318">
        <f t="shared" si="626"/>
        <v>0</v>
      </c>
      <c r="AF111" s="318">
        <f t="shared" si="626"/>
        <v>0</v>
      </c>
      <c r="AG111" s="318">
        <f t="shared" si="626"/>
        <v>0</v>
      </c>
      <c r="AH111" s="318">
        <f t="shared" si="626"/>
        <v>0</v>
      </c>
      <c r="AI111" s="318">
        <f t="shared" si="626"/>
        <v>0</v>
      </c>
      <c r="AJ111" s="318">
        <f t="shared" si="626"/>
        <v>0</v>
      </c>
      <c r="AK111" s="446">
        <f t="shared" si="626"/>
        <v>0</v>
      </c>
      <c r="AL111" s="447">
        <f t="shared" si="626"/>
        <v>0</v>
      </c>
      <c r="AM111" s="318">
        <f t="shared" si="626"/>
        <v>0</v>
      </c>
      <c r="AN111" s="318">
        <f t="shared" si="626"/>
        <v>0</v>
      </c>
      <c r="AO111" s="318">
        <f t="shared" si="626"/>
        <v>0</v>
      </c>
      <c r="AP111" s="318">
        <f t="shared" si="626"/>
        <v>0</v>
      </c>
      <c r="AQ111" s="318">
        <f t="shared" si="626"/>
        <v>0</v>
      </c>
      <c r="AR111" s="318">
        <f t="shared" si="626"/>
        <v>0</v>
      </c>
      <c r="AS111" s="318">
        <f t="shared" si="626"/>
        <v>0</v>
      </c>
      <c r="AT111" s="318">
        <f t="shared" si="626"/>
        <v>0</v>
      </c>
      <c r="AU111" s="318">
        <f t="shared" si="626"/>
        <v>0</v>
      </c>
      <c r="AV111" s="318">
        <f t="shared" si="626"/>
        <v>0</v>
      </c>
      <c r="AW111" s="446">
        <f t="shared" si="626"/>
        <v>0</v>
      </c>
      <c r="AX111" s="447">
        <f t="shared" si="626"/>
        <v>0</v>
      </c>
      <c r="AY111" s="318">
        <f t="shared" si="626"/>
        <v>0</v>
      </c>
      <c r="AZ111" s="318">
        <f t="shared" si="626"/>
        <v>0</v>
      </c>
      <c r="BA111" s="318">
        <f t="shared" si="626"/>
        <v>0</v>
      </c>
      <c r="BB111" s="318">
        <f t="shared" si="626"/>
        <v>0</v>
      </c>
      <c r="BC111" s="318">
        <f t="shared" si="626"/>
        <v>0</v>
      </c>
      <c r="BD111" s="318">
        <f t="shared" si="626"/>
        <v>0</v>
      </c>
      <c r="BE111" s="318">
        <f t="shared" si="626"/>
        <v>0</v>
      </c>
      <c r="BF111" s="318">
        <f t="shared" si="626"/>
        <v>0</v>
      </c>
      <c r="BG111" s="318">
        <f t="shared" si="626"/>
        <v>0</v>
      </c>
      <c r="BH111" s="318">
        <f t="shared" si="626"/>
        <v>0</v>
      </c>
      <c r="BI111" s="318">
        <f t="shared" si="626"/>
        <v>0</v>
      </c>
      <c r="BJ111" s="466"/>
    </row>
    <row r="112" spans="1:62" s="318" customFormat="1" hidden="1" outlineLevel="1">
      <c r="A112" s="318" t="str">
        <f>$A$414</f>
        <v>Retrofit</v>
      </c>
      <c r="M112" s="446"/>
      <c r="N112" s="447">
        <f t="shared" ref="N112:BI112" si="627">IF($N$5&gt;$M$5,($N$5-$M$5)*B414,0)</f>
        <v>0</v>
      </c>
      <c r="O112" s="318">
        <f t="shared" si="627"/>
        <v>0</v>
      </c>
      <c r="P112" s="318">
        <f t="shared" si="627"/>
        <v>0</v>
      </c>
      <c r="Q112" s="318">
        <f t="shared" si="627"/>
        <v>0</v>
      </c>
      <c r="R112" s="318">
        <f t="shared" si="627"/>
        <v>0</v>
      </c>
      <c r="S112" s="318">
        <f t="shared" si="627"/>
        <v>0</v>
      </c>
      <c r="T112" s="318">
        <f t="shared" si="627"/>
        <v>0</v>
      </c>
      <c r="U112" s="318">
        <f t="shared" si="627"/>
        <v>0</v>
      </c>
      <c r="V112" s="318">
        <f t="shared" si="627"/>
        <v>0</v>
      </c>
      <c r="W112" s="318">
        <f t="shared" si="627"/>
        <v>0</v>
      </c>
      <c r="X112" s="318">
        <f t="shared" si="627"/>
        <v>0</v>
      </c>
      <c r="Y112" s="446">
        <f t="shared" si="627"/>
        <v>0</v>
      </c>
      <c r="Z112" s="447">
        <f t="shared" si="627"/>
        <v>0</v>
      </c>
      <c r="AA112" s="318">
        <f t="shared" si="627"/>
        <v>0</v>
      </c>
      <c r="AB112" s="318">
        <f t="shared" si="627"/>
        <v>0</v>
      </c>
      <c r="AC112" s="318">
        <f t="shared" si="627"/>
        <v>0</v>
      </c>
      <c r="AD112" s="318">
        <f t="shared" si="627"/>
        <v>0</v>
      </c>
      <c r="AE112" s="318">
        <f t="shared" si="627"/>
        <v>0</v>
      </c>
      <c r="AF112" s="318">
        <f t="shared" si="627"/>
        <v>0</v>
      </c>
      <c r="AG112" s="318">
        <f t="shared" si="627"/>
        <v>0</v>
      </c>
      <c r="AH112" s="318">
        <f t="shared" si="627"/>
        <v>0</v>
      </c>
      <c r="AI112" s="318">
        <f t="shared" si="627"/>
        <v>0</v>
      </c>
      <c r="AJ112" s="318">
        <f t="shared" si="627"/>
        <v>0</v>
      </c>
      <c r="AK112" s="446">
        <f t="shared" si="627"/>
        <v>0</v>
      </c>
      <c r="AL112" s="447">
        <f t="shared" si="627"/>
        <v>0</v>
      </c>
      <c r="AM112" s="318">
        <f t="shared" si="627"/>
        <v>0</v>
      </c>
      <c r="AN112" s="318">
        <f t="shared" si="627"/>
        <v>0</v>
      </c>
      <c r="AO112" s="318">
        <f t="shared" si="627"/>
        <v>0</v>
      </c>
      <c r="AP112" s="318">
        <f t="shared" si="627"/>
        <v>0</v>
      </c>
      <c r="AQ112" s="318">
        <f t="shared" si="627"/>
        <v>0</v>
      </c>
      <c r="AR112" s="318">
        <f t="shared" si="627"/>
        <v>0</v>
      </c>
      <c r="AS112" s="318">
        <f t="shared" si="627"/>
        <v>0</v>
      </c>
      <c r="AT112" s="318">
        <f t="shared" si="627"/>
        <v>0</v>
      </c>
      <c r="AU112" s="318">
        <f t="shared" si="627"/>
        <v>0</v>
      </c>
      <c r="AV112" s="318">
        <f t="shared" si="627"/>
        <v>0</v>
      </c>
      <c r="AW112" s="446">
        <f t="shared" si="627"/>
        <v>0</v>
      </c>
      <c r="AX112" s="447">
        <f t="shared" si="627"/>
        <v>0</v>
      </c>
      <c r="AY112" s="318">
        <f t="shared" si="627"/>
        <v>0</v>
      </c>
      <c r="AZ112" s="318">
        <f t="shared" si="627"/>
        <v>0</v>
      </c>
      <c r="BA112" s="318">
        <f t="shared" si="627"/>
        <v>0</v>
      </c>
      <c r="BB112" s="318">
        <f t="shared" si="627"/>
        <v>0</v>
      </c>
      <c r="BC112" s="318">
        <f t="shared" si="627"/>
        <v>0</v>
      </c>
      <c r="BD112" s="318">
        <f t="shared" si="627"/>
        <v>0</v>
      </c>
      <c r="BE112" s="318">
        <f t="shared" si="627"/>
        <v>0</v>
      </c>
      <c r="BF112" s="318">
        <f t="shared" si="627"/>
        <v>0</v>
      </c>
      <c r="BG112" s="318">
        <f t="shared" si="627"/>
        <v>0</v>
      </c>
      <c r="BH112" s="318">
        <f t="shared" si="627"/>
        <v>0</v>
      </c>
      <c r="BI112" s="318">
        <f t="shared" si="627"/>
        <v>0</v>
      </c>
      <c r="BJ112" s="466"/>
    </row>
    <row r="113" spans="1:62" s="318" customFormat="1" hidden="1" outlineLevel="1">
      <c r="A113" s="318" t="str">
        <f>$A$415</f>
        <v>Revenue</v>
      </c>
      <c r="M113" s="446"/>
      <c r="N113" s="447">
        <f t="shared" ref="N113:BI113" si="628">IF($N$5&gt;$M$5,($N$5-$M$5)*B415,0)</f>
        <v>0</v>
      </c>
      <c r="O113" s="318">
        <f t="shared" si="628"/>
        <v>0</v>
      </c>
      <c r="P113" s="318">
        <f t="shared" si="628"/>
        <v>0</v>
      </c>
      <c r="Q113" s="318">
        <f t="shared" si="628"/>
        <v>0</v>
      </c>
      <c r="R113" s="318">
        <f t="shared" si="628"/>
        <v>0</v>
      </c>
      <c r="S113" s="318">
        <f t="shared" si="628"/>
        <v>0</v>
      </c>
      <c r="T113" s="318">
        <f t="shared" si="628"/>
        <v>0</v>
      </c>
      <c r="U113" s="318">
        <f t="shared" si="628"/>
        <v>0</v>
      </c>
      <c r="V113" s="318">
        <f t="shared" si="628"/>
        <v>0</v>
      </c>
      <c r="W113" s="318">
        <f t="shared" si="628"/>
        <v>0</v>
      </c>
      <c r="X113" s="318">
        <f t="shared" si="628"/>
        <v>0</v>
      </c>
      <c r="Y113" s="446">
        <f t="shared" si="628"/>
        <v>0</v>
      </c>
      <c r="Z113" s="447">
        <f t="shared" si="628"/>
        <v>0</v>
      </c>
      <c r="AA113" s="318">
        <f t="shared" si="628"/>
        <v>0</v>
      </c>
      <c r="AB113" s="318">
        <f t="shared" si="628"/>
        <v>0</v>
      </c>
      <c r="AC113" s="318">
        <f t="shared" si="628"/>
        <v>0</v>
      </c>
      <c r="AD113" s="318">
        <f t="shared" si="628"/>
        <v>0</v>
      </c>
      <c r="AE113" s="318">
        <f t="shared" si="628"/>
        <v>0</v>
      </c>
      <c r="AF113" s="318">
        <f t="shared" si="628"/>
        <v>0</v>
      </c>
      <c r="AG113" s="318">
        <f t="shared" si="628"/>
        <v>0</v>
      </c>
      <c r="AH113" s="318">
        <f t="shared" si="628"/>
        <v>0</v>
      </c>
      <c r="AI113" s="318">
        <f t="shared" si="628"/>
        <v>0</v>
      </c>
      <c r="AJ113" s="318">
        <f t="shared" si="628"/>
        <v>0</v>
      </c>
      <c r="AK113" s="446">
        <f t="shared" si="628"/>
        <v>0</v>
      </c>
      <c r="AL113" s="447">
        <f t="shared" si="628"/>
        <v>0</v>
      </c>
      <c r="AM113" s="318">
        <f t="shared" si="628"/>
        <v>0</v>
      </c>
      <c r="AN113" s="318">
        <f t="shared" si="628"/>
        <v>0</v>
      </c>
      <c r="AO113" s="318">
        <f t="shared" si="628"/>
        <v>0</v>
      </c>
      <c r="AP113" s="318">
        <f t="shared" si="628"/>
        <v>0</v>
      </c>
      <c r="AQ113" s="318">
        <f t="shared" si="628"/>
        <v>0</v>
      </c>
      <c r="AR113" s="318">
        <f t="shared" si="628"/>
        <v>0</v>
      </c>
      <c r="AS113" s="318">
        <f t="shared" si="628"/>
        <v>0</v>
      </c>
      <c r="AT113" s="318">
        <f t="shared" si="628"/>
        <v>0</v>
      </c>
      <c r="AU113" s="318">
        <f t="shared" si="628"/>
        <v>0</v>
      </c>
      <c r="AV113" s="318">
        <f t="shared" si="628"/>
        <v>0</v>
      </c>
      <c r="AW113" s="446">
        <f t="shared" si="628"/>
        <v>0</v>
      </c>
      <c r="AX113" s="447">
        <f t="shared" si="628"/>
        <v>0</v>
      </c>
      <c r="AY113" s="318">
        <f t="shared" si="628"/>
        <v>0</v>
      </c>
      <c r="AZ113" s="318">
        <f t="shared" si="628"/>
        <v>0</v>
      </c>
      <c r="BA113" s="318">
        <f t="shared" si="628"/>
        <v>0</v>
      </c>
      <c r="BB113" s="318">
        <f t="shared" si="628"/>
        <v>0</v>
      </c>
      <c r="BC113" s="318">
        <f t="shared" si="628"/>
        <v>0</v>
      </c>
      <c r="BD113" s="318">
        <f t="shared" si="628"/>
        <v>0</v>
      </c>
      <c r="BE113" s="318">
        <f t="shared" si="628"/>
        <v>0</v>
      </c>
      <c r="BF113" s="318">
        <f t="shared" si="628"/>
        <v>0</v>
      </c>
      <c r="BG113" s="318">
        <f t="shared" si="628"/>
        <v>0</v>
      </c>
      <c r="BH113" s="318">
        <f t="shared" si="628"/>
        <v>0</v>
      </c>
      <c r="BI113" s="318">
        <f t="shared" si="628"/>
        <v>0</v>
      </c>
      <c r="BJ113" s="466"/>
    </row>
    <row r="114" spans="1:62" s="318" customFormat="1" hidden="1" outlineLevel="1">
      <c r="A114" s="318" t="str">
        <f>$A$416</f>
        <v>Net Income</v>
      </c>
      <c r="M114" s="446"/>
      <c r="N114" s="447">
        <f t="shared" ref="N114:BI114" si="629">IF($N$5&gt;$M$5,($N$5-$M$5)*B416,0)</f>
        <v>0</v>
      </c>
      <c r="O114" s="318">
        <f t="shared" si="629"/>
        <v>0</v>
      </c>
      <c r="P114" s="318">
        <f t="shared" si="629"/>
        <v>0</v>
      </c>
      <c r="Q114" s="318">
        <f t="shared" si="629"/>
        <v>0</v>
      </c>
      <c r="R114" s="318">
        <f t="shared" si="629"/>
        <v>0</v>
      </c>
      <c r="S114" s="318">
        <f t="shared" si="629"/>
        <v>0</v>
      </c>
      <c r="T114" s="318">
        <f t="shared" si="629"/>
        <v>0</v>
      </c>
      <c r="U114" s="318">
        <f t="shared" si="629"/>
        <v>0</v>
      </c>
      <c r="V114" s="318">
        <f t="shared" si="629"/>
        <v>0</v>
      </c>
      <c r="W114" s="318">
        <f t="shared" si="629"/>
        <v>0</v>
      </c>
      <c r="X114" s="318">
        <f t="shared" si="629"/>
        <v>0</v>
      </c>
      <c r="Y114" s="446">
        <f t="shared" si="629"/>
        <v>0</v>
      </c>
      <c r="Z114" s="447">
        <f t="shared" si="629"/>
        <v>0</v>
      </c>
      <c r="AA114" s="318">
        <f t="shared" si="629"/>
        <v>0</v>
      </c>
      <c r="AB114" s="318">
        <f t="shared" si="629"/>
        <v>0</v>
      </c>
      <c r="AC114" s="318">
        <f t="shared" si="629"/>
        <v>0</v>
      </c>
      <c r="AD114" s="318">
        <f t="shared" si="629"/>
        <v>0</v>
      </c>
      <c r="AE114" s="318">
        <f t="shared" si="629"/>
        <v>0</v>
      </c>
      <c r="AF114" s="318">
        <f t="shared" si="629"/>
        <v>0</v>
      </c>
      <c r="AG114" s="318">
        <f t="shared" si="629"/>
        <v>0</v>
      </c>
      <c r="AH114" s="318">
        <f t="shared" si="629"/>
        <v>0</v>
      </c>
      <c r="AI114" s="318">
        <f t="shared" si="629"/>
        <v>0</v>
      </c>
      <c r="AJ114" s="318">
        <f t="shared" si="629"/>
        <v>0</v>
      </c>
      <c r="AK114" s="446">
        <f t="shared" si="629"/>
        <v>0</v>
      </c>
      <c r="AL114" s="447">
        <f t="shared" si="629"/>
        <v>0</v>
      </c>
      <c r="AM114" s="318">
        <f t="shared" si="629"/>
        <v>0</v>
      </c>
      <c r="AN114" s="318">
        <f t="shared" si="629"/>
        <v>0</v>
      </c>
      <c r="AO114" s="318">
        <f t="shared" si="629"/>
        <v>0</v>
      </c>
      <c r="AP114" s="318">
        <f t="shared" si="629"/>
        <v>0</v>
      </c>
      <c r="AQ114" s="318">
        <f t="shared" si="629"/>
        <v>0</v>
      </c>
      <c r="AR114" s="318">
        <f t="shared" si="629"/>
        <v>0</v>
      </c>
      <c r="AS114" s="318">
        <f t="shared" si="629"/>
        <v>0</v>
      </c>
      <c r="AT114" s="318">
        <f t="shared" si="629"/>
        <v>0</v>
      </c>
      <c r="AU114" s="318">
        <f t="shared" si="629"/>
        <v>0</v>
      </c>
      <c r="AV114" s="318">
        <f t="shared" si="629"/>
        <v>0</v>
      </c>
      <c r="AW114" s="446">
        <f t="shared" si="629"/>
        <v>0</v>
      </c>
      <c r="AX114" s="447">
        <f t="shared" si="629"/>
        <v>0</v>
      </c>
      <c r="AY114" s="318">
        <f t="shared" si="629"/>
        <v>0</v>
      </c>
      <c r="AZ114" s="318">
        <f t="shared" si="629"/>
        <v>0</v>
      </c>
      <c r="BA114" s="318">
        <f t="shared" si="629"/>
        <v>0</v>
      </c>
      <c r="BB114" s="318">
        <f t="shared" si="629"/>
        <v>0</v>
      </c>
      <c r="BC114" s="318">
        <f t="shared" si="629"/>
        <v>0</v>
      </c>
      <c r="BD114" s="318">
        <f t="shared" si="629"/>
        <v>0</v>
      </c>
      <c r="BE114" s="318">
        <f t="shared" si="629"/>
        <v>0</v>
      </c>
      <c r="BF114" s="318">
        <f t="shared" si="629"/>
        <v>0</v>
      </c>
      <c r="BG114" s="318">
        <f t="shared" si="629"/>
        <v>0</v>
      </c>
      <c r="BH114" s="318">
        <f t="shared" si="629"/>
        <v>0</v>
      </c>
      <c r="BI114" s="318">
        <f t="shared" si="629"/>
        <v>0</v>
      </c>
      <c r="BJ114" s="466"/>
    </row>
    <row r="115" spans="1:62" s="318" customFormat="1" hidden="1" outlineLevel="1">
      <c r="A115" s="318" t="s">
        <v>305</v>
      </c>
      <c r="M115" s="446"/>
      <c r="N115" s="447">
        <f t="shared" ref="N115" si="630">IF($N$5&gt;$M$5,($N$5-$M$5)*B417,0)</f>
        <v>0</v>
      </c>
      <c r="O115" s="318">
        <f t="shared" ref="O115" si="631">IF($N$5&gt;$M$5,($N$5-$M$5)*C417,0)</f>
        <v>0</v>
      </c>
      <c r="P115" s="318">
        <f t="shared" ref="P115" si="632">IF($N$5&gt;$M$5,($N$5-$M$5)*D417,0)</f>
        <v>0</v>
      </c>
      <c r="Q115" s="318">
        <f t="shared" ref="Q115" si="633">IF($N$5&gt;$M$5,($N$5-$M$5)*E417,0)</f>
        <v>0</v>
      </c>
      <c r="R115" s="318">
        <f t="shared" ref="R115" si="634">IF($N$5&gt;$M$5,($N$5-$M$5)*F417,0)</f>
        <v>0</v>
      </c>
      <c r="S115" s="318">
        <f t="shared" ref="S115" si="635">IF($N$5&gt;$M$5,($N$5-$M$5)*G417,0)</f>
        <v>0</v>
      </c>
      <c r="T115" s="318">
        <f t="shared" ref="T115" si="636">IF($N$5&gt;$M$5,($N$5-$M$5)*H417,0)</f>
        <v>0</v>
      </c>
      <c r="U115" s="318">
        <f t="shared" ref="U115" si="637">IF($N$5&gt;$M$5,($N$5-$M$5)*I417,0)</f>
        <v>0</v>
      </c>
      <c r="V115" s="318">
        <f t="shared" ref="V115" si="638">IF($N$5&gt;$M$5,($N$5-$M$5)*J417,0)</f>
        <v>0</v>
      </c>
      <c r="W115" s="318">
        <f t="shared" ref="W115" si="639">IF($N$5&gt;$M$5,($N$5-$M$5)*K417,0)</f>
        <v>0</v>
      </c>
      <c r="X115" s="318">
        <f t="shared" ref="X115" si="640">IF($N$5&gt;$M$5,($N$5-$M$5)*L417,0)</f>
        <v>0</v>
      </c>
      <c r="Y115" s="446">
        <f t="shared" ref="Y115" si="641">IF($N$5&gt;$M$5,($N$5-$M$5)*M417,0)</f>
        <v>0</v>
      </c>
      <c r="Z115" s="447">
        <f t="shared" ref="Z115" si="642">IF($N$5&gt;$M$5,($N$5-$M$5)*N417,0)</f>
        <v>0</v>
      </c>
      <c r="AA115" s="318">
        <f t="shared" ref="AA115" si="643">IF($N$5&gt;$M$5,($N$5-$M$5)*O417,0)</f>
        <v>0</v>
      </c>
      <c r="AB115" s="318">
        <f t="shared" ref="AB115" si="644">IF($N$5&gt;$M$5,($N$5-$M$5)*P417,0)</f>
        <v>0</v>
      </c>
      <c r="AC115" s="318">
        <f t="shared" ref="AC115" si="645">IF($N$5&gt;$M$5,($N$5-$M$5)*Q417,0)</f>
        <v>0</v>
      </c>
      <c r="AD115" s="318">
        <f t="shared" ref="AD115" si="646">IF($N$5&gt;$M$5,($N$5-$M$5)*R417,0)</f>
        <v>0</v>
      </c>
      <c r="AE115" s="318">
        <f t="shared" ref="AE115" si="647">IF($N$5&gt;$M$5,($N$5-$M$5)*S417,0)</f>
        <v>0</v>
      </c>
      <c r="AF115" s="318">
        <f t="shared" ref="AF115" si="648">IF($N$5&gt;$M$5,($N$5-$M$5)*T417,0)</f>
        <v>0</v>
      </c>
      <c r="AG115" s="318">
        <f t="shared" ref="AG115" si="649">IF($N$5&gt;$M$5,($N$5-$M$5)*U417,0)</f>
        <v>0</v>
      </c>
      <c r="AH115" s="318">
        <f t="shared" ref="AH115" si="650">IF($N$5&gt;$M$5,($N$5-$M$5)*V417,0)</f>
        <v>0</v>
      </c>
      <c r="AI115" s="318">
        <f t="shared" ref="AI115" si="651">IF($N$5&gt;$M$5,($N$5-$M$5)*W417,0)</f>
        <v>0</v>
      </c>
      <c r="AJ115" s="318">
        <f t="shared" ref="AJ115" si="652">IF($N$5&gt;$M$5,($N$5-$M$5)*X417,0)</f>
        <v>0</v>
      </c>
      <c r="AK115" s="446">
        <f t="shared" ref="AK115" si="653">IF($N$5&gt;$M$5,($N$5-$M$5)*Y417,0)</f>
        <v>0</v>
      </c>
      <c r="AL115" s="447">
        <f t="shared" ref="AL115" si="654">IF($N$5&gt;$M$5,($N$5-$M$5)*Z417,0)</f>
        <v>0</v>
      </c>
      <c r="AM115" s="318">
        <f t="shared" ref="AM115" si="655">IF($N$5&gt;$M$5,($N$5-$M$5)*AA417,0)</f>
        <v>0</v>
      </c>
      <c r="AN115" s="318">
        <f t="shared" ref="AN115" si="656">IF($N$5&gt;$M$5,($N$5-$M$5)*AB417,0)</f>
        <v>0</v>
      </c>
      <c r="AO115" s="318">
        <f t="shared" ref="AO115" si="657">IF($N$5&gt;$M$5,($N$5-$M$5)*AC417,0)</f>
        <v>0</v>
      </c>
      <c r="AP115" s="318">
        <f t="shared" ref="AP115" si="658">IF($N$5&gt;$M$5,($N$5-$M$5)*AD417,0)</f>
        <v>0</v>
      </c>
      <c r="AQ115" s="318">
        <f t="shared" ref="AQ115" si="659">IF($N$5&gt;$M$5,($N$5-$M$5)*AE417,0)</f>
        <v>0</v>
      </c>
      <c r="AR115" s="318">
        <f t="shared" ref="AR115" si="660">IF($N$5&gt;$M$5,($N$5-$M$5)*AF417,0)</f>
        <v>0</v>
      </c>
      <c r="AS115" s="318">
        <f t="shared" ref="AS115" si="661">IF($N$5&gt;$M$5,($N$5-$M$5)*AG417,0)</f>
        <v>0</v>
      </c>
      <c r="AT115" s="318">
        <f t="shared" ref="AT115" si="662">IF($N$5&gt;$M$5,($N$5-$M$5)*AH417,0)</f>
        <v>0</v>
      </c>
      <c r="AU115" s="318">
        <f t="shared" ref="AU115" si="663">IF($N$5&gt;$M$5,($N$5-$M$5)*AI417,0)</f>
        <v>0</v>
      </c>
      <c r="AV115" s="318">
        <f t="shared" ref="AV115" si="664">IF($N$5&gt;$M$5,($N$5-$M$5)*AJ417,0)</f>
        <v>0</v>
      </c>
      <c r="AW115" s="446">
        <f t="shared" ref="AW115" si="665">IF($N$5&gt;$M$5,($N$5-$M$5)*AK417,0)</f>
        <v>0</v>
      </c>
      <c r="AX115" s="447">
        <f t="shared" ref="AX115" si="666">IF($N$5&gt;$M$5,($N$5-$M$5)*AL417,0)</f>
        <v>0</v>
      </c>
      <c r="AY115" s="318">
        <f t="shared" ref="AY115" si="667">IF($N$5&gt;$M$5,($N$5-$M$5)*AM417,0)</f>
        <v>0</v>
      </c>
      <c r="AZ115" s="318">
        <f t="shared" ref="AZ115" si="668">IF($N$5&gt;$M$5,($N$5-$M$5)*AN417,0)</f>
        <v>0</v>
      </c>
      <c r="BA115" s="318">
        <f t="shared" ref="BA115" si="669">IF($N$5&gt;$M$5,($N$5-$M$5)*AO417,0)</f>
        <v>0</v>
      </c>
      <c r="BB115" s="318">
        <f t="shared" ref="BB115" si="670">IF($N$5&gt;$M$5,($N$5-$M$5)*AP417,0)</f>
        <v>0</v>
      </c>
      <c r="BC115" s="318">
        <f t="shared" ref="BC115" si="671">IF($N$5&gt;$M$5,($N$5-$M$5)*AQ417,0)</f>
        <v>0</v>
      </c>
      <c r="BD115" s="318">
        <f t="shared" ref="BD115" si="672">IF($N$5&gt;$M$5,($N$5-$M$5)*AR417,0)</f>
        <v>0</v>
      </c>
      <c r="BE115" s="318">
        <f t="shared" ref="BE115" si="673">IF($N$5&gt;$M$5,($N$5-$M$5)*AS417,0)</f>
        <v>0</v>
      </c>
      <c r="BF115" s="318">
        <f t="shared" ref="BF115" si="674">IF($N$5&gt;$M$5,($N$5-$M$5)*AT417,0)</f>
        <v>0</v>
      </c>
      <c r="BG115" s="318">
        <f t="shared" ref="BG115" si="675">IF($N$5&gt;$M$5,($N$5-$M$5)*AU417,0)</f>
        <v>0</v>
      </c>
      <c r="BH115" s="318">
        <f t="shared" ref="BH115" si="676">IF($N$5&gt;$M$5,($N$5-$M$5)*AV417,0)</f>
        <v>0</v>
      </c>
      <c r="BI115" s="318">
        <f t="shared" ref="BI115" si="677">IF($N$5&gt;$M$5,($N$5-$M$5)*AW417,0)</f>
        <v>0</v>
      </c>
      <c r="BJ115" s="466"/>
    </row>
    <row r="116" spans="1:62" s="318" customFormat="1" hidden="1" outlineLevel="1">
      <c r="A116" s="318" t="str">
        <f>$A$412</f>
        <v>Leads</v>
      </c>
      <c r="M116" s="446"/>
      <c r="N116" s="447"/>
      <c r="O116" s="318">
        <f>IF($O$5&gt;$N$5,($O$5-$N$5)*B412,0)</f>
        <v>16.8</v>
      </c>
      <c r="P116" s="318">
        <f t="shared" ref="P116:BI116" si="678">IF($O$5&gt;$N$5,($O$5-$N$5)*C412,0)</f>
        <v>17.452069439999999</v>
      </c>
      <c r="Q116" s="318">
        <f t="shared" si="678"/>
        <v>18.126546852372542</v>
      </c>
      <c r="R116" s="318">
        <f t="shared" si="678"/>
        <v>18.824131825372511</v>
      </c>
      <c r="S116" s="318">
        <f t="shared" si="678"/>
        <v>19.545549777616959</v>
      </c>
      <c r="T116" s="318">
        <f t="shared" si="678"/>
        <v>20.291553428297284</v>
      </c>
      <c r="U116" s="318">
        <f t="shared" si="678"/>
        <v>21.062924352684327</v>
      </c>
      <c r="V116" s="318">
        <f t="shared" si="678"/>
        <v>21.860474625830072</v>
      </c>
      <c r="W116" s="318">
        <f t="shared" si="678"/>
        <v>22.685048557359572</v>
      </c>
      <c r="X116" s="318">
        <f t="shared" si="678"/>
        <v>23.537524520234431</v>
      </c>
      <c r="Y116" s="446">
        <f t="shared" si="678"/>
        <v>24.418816876356132</v>
      </c>
      <c r="Z116" s="447">
        <f t="shared" si="678"/>
        <v>25.329878001863442</v>
      </c>
      <c r="AA116" s="318">
        <f t="shared" si="678"/>
        <v>26.270318890703393</v>
      </c>
      <c r="AB116" s="318">
        <f t="shared" si="678"/>
        <v>27.241066674987813</v>
      </c>
      <c r="AC116" s="318">
        <f t="shared" si="678"/>
        <v>28.243093816402137</v>
      </c>
      <c r="AD116" s="318">
        <f t="shared" si="678"/>
        <v>29.277421108623365</v>
      </c>
      <c r="AE116" s="318">
        <f t="shared" si="678"/>
        <v>30.345120809562076</v>
      </c>
      <c r="AF116" s="318">
        <f t="shared" si="678"/>
        <v>31.447319903340443</v>
      </c>
      <c r="AG116" s="318">
        <f t="shared" si="678"/>
        <v>32.585203491728514</v>
      </c>
      <c r="AH116" s="318">
        <f t="shared" si="678"/>
        <v>33.760018314594603</v>
      </c>
      <c r="AI116" s="318">
        <f t="shared" si="678"/>
        <v>34.973076398785253</v>
      </c>
      <c r="AJ116" s="318">
        <f t="shared" si="678"/>
        <v>36.225758834739565</v>
      </c>
      <c r="AK116" s="446">
        <f t="shared" si="678"/>
        <v>37.519519680063723</v>
      </c>
      <c r="AL116" s="447">
        <f t="shared" si="678"/>
        <v>38.855889989248283</v>
      </c>
      <c r="AM116" s="318">
        <f t="shared" si="678"/>
        <v>40.234697777381477</v>
      </c>
      <c r="AN116" s="318">
        <f t="shared" si="678"/>
        <v>41.657556615435524</v>
      </c>
      <c r="AO116" s="318">
        <f t="shared" si="678"/>
        <v>43.12617747643543</v>
      </c>
      <c r="AP116" s="318">
        <f t="shared" si="678"/>
        <v>44.642373962404697</v>
      </c>
      <c r="AQ116" s="318">
        <f t="shared" si="678"/>
        <v>46.208067614055565</v>
      </c>
      <c r="AR116" s="318">
        <f t="shared" si="678"/>
        <v>47.825293296796232</v>
      </c>
      <c r="AS116" s="318">
        <f t="shared" si="678"/>
        <v>49.496204657154422</v>
      </c>
      <c r="AT116" s="318">
        <f t="shared" si="678"/>
        <v>51.223079644355529</v>
      </c>
      <c r="AU116" s="318">
        <f t="shared" si="678"/>
        <v>53.008326092545325</v>
      </c>
      <c r="AV116" s="318">
        <f t="shared" si="678"/>
        <v>54.854487360007212</v>
      </c>
      <c r="AW116" s="446">
        <f t="shared" si="678"/>
        <v>56.764248022689848</v>
      </c>
      <c r="AX116" s="447">
        <f t="shared" si="678"/>
        <v>58.74043962042748</v>
      </c>
      <c r="AY116" s="318">
        <f t="shared" si="678"/>
        <v>60.786046455396232</v>
      </c>
      <c r="AZ116" s="318">
        <f t="shared" si="678"/>
        <v>62.904211443600047</v>
      </c>
      <c r="BA116" s="318">
        <f t="shared" si="678"/>
        <v>65.098242021509307</v>
      </c>
      <c r="BB116" s="318">
        <f t="shared" si="678"/>
        <v>67.371616111379382</v>
      </c>
      <c r="BC116" s="318">
        <f t="shared" si="678"/>
        <v>69.727988150242055</v>
      </c>
      <c r="BD116" s="318">
        <f t="shared" si="678"/>
        <v>72.171195189083832</v>
      </c>
      <c r="BE116" s="318">
        <f t="shared" si="678"/>
        <v>74.705263070289703</v>
      </c>
      <c r="BF116" s="318">
        <f t="shared" si="678"/>
        <v>77.334412693029464</v>
      </c>
      <c r="BG116" s="318">
        <f t="shared" si="678"/>
        <v>80.063066377884965</v>
      </c>
      <c r="BH116" s="318">
        <f t="shared" si="678"/>
        <v>82.895854343651024</v>
      </c>
      <c r="BI116" s="318">
        <f t="shared" si="678"/>
        <v>85.837621310878035</v>
      </c>
      <c r="BJ116" s="466"/>
    </row>
    <row r="117" spans="1:62" s="318" customFormat="1" hidden="1" outlineLevel="1">
      <c r="A117" s="318" t="str">
        <f>$A$413</f>
        <v>Audits</v>
      </c>
      <c r="M117" s="446"/>
      <c r="N117" s="447"/>
      <c r="O117" s="318">
        <f t="shared" ref="O117:BI117" si="679">IF($O$5&gt;$N$5,($O$5-$N$5)*B413,0)</f>
        <v>8.3999999999999986</v>
      </c>
      <c r="P117" s="318">
        <f t="shared" si="679"/>
        <v>8.7653373600000002</v>
      </c>
      <c r="Q117" s="318">
        <f t="shared" si="679"/>
        <v>9.1487245778995128</v>
      </c>
      <c r="R117" s="318">
        <f t="shared" si="679"/>
        <v>9.5510763759072219</v>
      </c>
      <c r="S117" s="318">
        <f t="shared" si="679"/>
        <v>9.973348420604033</v>
      </c>
      <c r="T117" s="318">
        <f t="shared" si="679"/>
        <v>10.416538733488844</v>
      </c>
      <c r="U117" s="318">
        <f t="shared" si="679"/>
        <v>10.881689137728666</v>
      </c>
      <c r="V117" s="318">
        <f t="shared" si="679"/>
        <v>11.36988674274853</v>
      </c>
      <c r="W117" s="318">
        <f t="shared" si="679"/>
        <v>11.882265468463395</v>
      </c>
      <c r="X117" s="318">
        <f t="shared" si="679"/>
        <v>12.420007611130746</v>
      </c>
      <c r="Y117" s="446">
        <f t="shared" si="679"/>
        <v>12.984345452988684</v>
      </c>
      <c r="Z117" s="447">
        <f t="shared" si="679"/>
        <v>13.576562918039846</v>
      </c>
      <c r="AA117" s="318">
        <f t="shared" si="679"/>
        <v>14.199058832645207</v>
      </c>
      <c r="AB117" s="318">
        <f t="shared" si="679"/>
        <v>14.853315048664991</v>
      </c>
      <c r="AC117" s="318">
        <f t="shared" si="679"/>
        <v>15.540870585630145</v>
      </c>
      <c r="AD117" s="318">
        <f t="shared" si="679"/>
        <v>16.263323075677583</v>
      </c>
      <c r="AE117" s="318">
        <f t="shared" si="679"/>
        <v>17.02233025205566</v>
      </c>
      <c r="AF117" s="318">
        <f t="shared" si="679"/>
        <v>17.819611486920891</v>
      </c>
      <c r="AG117" s="318">
        <f t="shared" si="679"/>
        <v>18.656949384588415</v>
      </c>
      <c r="AH117" s="318">
        <f t="shared" si="679"/>
        <v>19.536191436837743</v>
      </c>
      <c r="AI117" s="318">
        <f t="shared" si="679"/>
        <v>20.459251747310606</v>
      </c>
      <c r="AJ117" s="318">
        <f t="shared" si="679"/>
        <v>21.428112832466049</v>
      </c>
      <c r="AK117" s="446">
        <f t="shared" si="679"/>
        <v>22.444827506978278</v>
      </c>
      <c r="AL117" s="447">
        <f t="shared" si="679"/>
        <v>23.511520861872306</v>
      </c>
      <c r="AM117" s="318">
        <f t="shared" si="679"/>
        <v>24.631797625406634</v>
      </c>
      <c r="AN117" s="318">
        <f t="shared" si="679"/>
        <v>25.808008934760274</v>
      </c>
      <c r="AO117" s="318">
        <f t="shared" si="679"/>
        <v>27.04257942000136</v>
      </c>
      <c r="AP117" s="318">
        <f t="shared" si="679"/>
        <v>28.338009032153412</v>
      </c>
      <c r="AQ117" s="318">
        <f t="shared" si="679"/>
        <v>29.696875035303389</v>
      </c>
      <c r="AR117" s="318">
        <f t="shared" si="679"/>
        <v>31.121834178496449</v>
      </c>
      <c r="AS117" s="318">
        <f t="shared" si="679"/>
        <v>32.61562506333177</v>
      </c>
      <c r="AT117" s="318">
        <f t="shared" si="679"/>
        <v>34.18107072326805</v>
      </c>
      <c r="AU117" s="318">
        <f t="shared" si="679"/>
        <v>35.821081430667022</v>
      </c>
      <c r="AV117" s="318">
        <f t="shared" si="679"/>
        <v>37.538657747549962</v>
      </c>
      <c r="AW117" s="446">
        <f t="shared" si="679"/>
        <v>39.336893835916527</v>
      </c>
      <c r="AX117" s="447">
        <f t="shared" si="679"/>
        <v>41.218981043281936</v>
      </c>
      <c r="AY117" s="318">
        <f t="shared" si="679"/>
        <v>43.188211778829334</v>
      </c>
      <c r="AZ117" s="318">
        <f t="shared" si="679"/>
        <v>45.247983695255826</v>
      </c>
      <c r="BA117" s="318">
        <f t="shared" si="679"/>
        <v>47.401804191016254</v>
      </c>
      <c r="BB117" s="318">
        <f t="shared" si="679"/>
        <v>49.653295247247357</v>
      </c>
      <c r="BC117" s="318">
        <f t="shared" si="679"/>
        <v>52.006198613190591</v>
      </c>
      <c r="BD117" s="318">
        <f t="shared" si="679"/>
        <v>54.46438135343476</v>
      </c>
      <c r="BE117" s="318">
        <f t="shared" si="679"/>
        <v>57.031841769775831</v>
      </c>
      <c r="BF117" s="318">
        <f t="shared" si="679"/>
        <v>59.712715709951709</v>
      </c>
      <c r="BG117" s="318">
        <f t="shared" si="679"/>
        <v>62.511283274961549</v>
      </c>
      <c r="BH117" s="318">
        <f t="shared" si="679"/>
        <v>65.431975936133313</v>
      </c>
      <c r="BI117" s="318">
        <f t="shared" si="679"/>
        <v>68.479384072568791</v>
      </c>
      <c r="BJ117" s="466"/>
    </row>
    <row r="118" spans="1:62" s="318" customFormat="1" hidden="1" outlineLevel="1">
      <c r="A118" s="318" t="str">
        <f>$A$414</f>
        <v>Retrofit</v>
      </c>
      <c r="M118" s="446"/>
      <c r="N118" s="447"/>
      <c r="O118" s="318">
        <f t="shared" ref="O118:BI118" si="680">IF($O$5&gt;$N$5,($O$5-$N$5)*B414,0)</f>
        <v>3.9119999999999999</v>
      </c>
      <c r="P118" s="318">
        <f t="shared" si="680"/>
        <v>4.1096547120719995</v>
      </c>
      <c r="Q118" s="318">
        <f t="shared" si="680"/>
        <v>4.3186208240895736</v>
      </c>
      <c r="R118" s="318">
        <f t="shared" si="680"/>
        <v>4.5395762776790827</v>
      </c>
      <c r="S118" s="318">
        <f t="shared" si="680"/>
        <v>4.7732368962748755</v>
      </c>
      <c r="T118" s="318">
        <f t="shared" si="680"/>
        <v>5.0203581795522361</v>
      </c>
      <c r="U118" s="318">
        <f t="shared" si="680"/>
        <v>5.2817371667345867</v>
      </c>
      <c r="V118" s="318">
        <f t="shared" si="680"/>
        <v>5.5582143713568453</v>
      </c>
      <c r="W118" s="318">
        <f t="shared" si="680"/>
        <v>5.8506757902346944</v>
      </c>
      <c r="X118" s="318">
        <f t="shared" si="680"/>
        <v>6.1600549895711723</v>
      </c>
      <c r="Y118" s="446">
        <f t="shared" si="680"/>
        <v>6.4873352713280941</v>
      </c>
      <c r="Z118" s="447">
        <f t="shared" si="680"/>
        <v>6.8335519232012336</v>
      </c>
      <c r="AA118" s="318">
        <f t="shared" si="680"/>
        <v>7.2004766991316655</v>
      </c>
      <c r="AB118" s="318">
        <f t="shared" si="680"/>
        <v>7.5893314727662755</v>
      </c>
      <c r="AC118" s="318">
        <f t="shared" si="680"/>
        <v>8.0013998352828146</v>
      </c>
      <c r="AD118" s="318">
        <f t="shared" si="680"/>
        <v>8.4380294912715126</v>
      </c>
      <c r="AE118" s="318">
        <f t="shared" si="680"/>
        <v>8.9006347335166005</v>
      </c>
      <c r="AF118" s="318">
        <f t="shared" si="680"/>
        <v>9.3906990018748484</v>
      </c>
      <c r="AG118" s="318">
        <f t="shared" si="680"/>
        <v>9.9097775319684196</v>
      </c>
      <c r="AH118" s="318">
        <f t="shared" si="680"/>
        <v>10.459500099955553</v>
      </c>
      <c r="AI118" s="318">
        <f t="shared" si="680"/>
        <v>11.041573870214084</v>
      </c>
      <c r="AJ118" s="318">
        <f t="shared" si="680"/>
        <v>11.657786353368568</v>
      </c>
      <c r="AK118" s="446">
        <f t="shared" si="680"/>
        <v>12.310008482711213</v>
      </c>
      <c r="AL118" s="447">
        <f t="shared" si="680"/>
        <v>13.000197817708441</v>
      </c>
      <c r="AM118" s="318">
        <f t="shared" si="680"/>
        <v>13.731402037592787</v>
      </c>
      <c r="AN118" s="318">
        <f t="shared" si="680"/>
        <v>14.505841672366003</v>
      </c>
      <c r="AO118" s="318">
        <f t="shared" si="680"/>
        <v>15.325832732217512</v>
      </c>
      <c r="AP118" s="318">
        <f t="shared" si="680"/>
        <v>16.193789951604209</v>
      </c>
      <c r="AQ118" s="318">
        <f t="shared" si="680"/>
        <v>17.112230205721787</v>
      </c>
      <c r="AR118" s="318">
        <f t="shared" si="680"/>
        <v>18.083776116587867</v>
      </c>
      <c r="AS118" s="318">
        <f t="shared" si="680"/>
        <v>19.11115986692009</v>
      </c>
      <c r="AT118" s="318">
        <f t="shared" si="680"/>
        <v>20.197227240931191</v>
      </c>
      <c r="AU118" s="318">
        <f t="shared" si="680"/>
        <v>21.344941912073789</v>
      </c>
      <c r="AV118" s="318">
        <f t="shared" si="680"/>
        <v>22.557389998647388</v>
      </c>
      <c r="AW118" s="446">
        <f t="shared" si="680"/>
        <v>23.837784909024595</v>
      </c>
      <c r="AX118" s="447">
        <f t="shared" si="680"/>
        <v>25.189472499061885</v>
      </c>
      <c r="AY118" s="318">
        <f t="shared" si="680"/>
        <v>26.615936565029259</v>
      </c>
      <c r="AZ118" s="318">
        <f t="shared" si="680"/>
        <v>28.120804696123095</v>
      </c>
      <c r="BA118" s="318">
        <f t="shared" si="680"/>
        <v>29.707854511315702</v>
      </c>
      <c r="BB118" s="318">
        <f t="shared" si="680"/>
        <v>31.381020305945938</v>
      </c>
      <c r="BC118" s="318">
        <f t="shared" si="680"/>
        <v>33.144400134067148</v>
      </c>
      <c r="BD118" s="318">
        <f t="shared" si="680"/>
        <v>35.002263353145771</v>
      </c>
      <c r="BE118" s="318">
        <f t="shared" si="680"/>
        <v>36.959058658247748</v>
      </c>
      <c r="BF118" s="318">
        <f t="shared" si="680"/>
        <v>39.019422633366112</v>
      </c>
      <c r="BG118" s="318">
        <f t="shared" si="680"/>
        <v>41.188188848034841</v>
      </c>
      <c r="BH118" s="318">
        <f t="shared" si="680"/>
        <v>43.470397527848981</v>
      </c>
      <c r="BI118" s="318">
        <f t="shared" si="680"/>
        <v>45.871305827974162</v>
      </c>
      <c r="BJ118" s="466"/>
    </row>
    <row r="119" spans="1:62" s="318" customFormat="1" hidden="1" outlineLevel="1">
      <c r="A119" s="318" t="str">
        <f>$A$415</f>
        <v>Revenue</v>
      </c>
      <c r="M119" s="446"/>
      <c r="N119" s="447"/>
      <c r="O119" s="318">
        <f t="shared" ref="O119:BI119" si="681">IF($O$5&gt;$N$5,($O$5-$N$5)*B415,0)</f>
        <v>24556.799999999996</v>
      </c>
      <c r="P119" s="318">
        <f t="shared" si="681"/>
        <v>26604.154060286397</v>
      </c>
      <c r="Q119" s="318">
        <f t="shared" si="681"/>
        <v>28803.706324066137</v>
      </c>
      <c r="R119" s="318">
        <f t="shared" si="681"/>
        <v>32074.610769461899</v>
      </c>
      <c r="S119" s="318">
        <f t="shared" si="681"/>
        <v>34659.805554046674</v>
      </c>
      <c r="T119" s="318">
        <f t="shared" si="681"/>
        <v>37436.050739298822</v>
      </c>
      <c r="U119" s="318">
        <f t="shared" si="681"/>
        <v>39889.118149910122</v>
      </c>
      <c r="V119" s="318">
        <f t="shared" si="681"/>
        <v>42506.797490973484</v>
      </c>
      <c r="W119" s="318">
        <f t="shared" si="681"/>
        <v>45300.229966155479</v>
      </c>
      <c r="X119" s="318">
        <f t="shared" si="681"/>
        <v>47665.265077812721</v>
      </c>
      <c r="Y119" s="446">
        <f t="shared" si="681"/>
        <v>50165.061553907159</v>
      </c>
      <c r="Z119" s="447">
        <f t="shared" si="681"/>
        <v>52807.344498550912</v>
      </c>
      <c r="AA119" s="318">
        <f t="shared" si="681"/>
        <v>55074.182097671677</v>
      </c>
      <c r="AB119" s="318">
        <f t="shared" si="681"/>
        <v>58021.287531620168</v>
      </c>
      <c r="AC119" s="318">
        <f t="shared" si="681"/>
        <v>61142.477139189468</v>
      </c>
      <c r="AD119" s="318">
        <f t="shared" si="681"/>
        <v>64447.808873877875</v>
      </c>
      <c r="AE119" s="318">
        <f t="shared" si="681"/>
        <v>67947.838954450504</v>
      </c>
      <c r="AF119" s="318">
        <f t="shared" si="681"/>
        <v>71653.641199195234</v>
      </c>
      <c r="AG119" s="318">
        <f t="shared" si="681"/>
        <v>75576.827042292309</v>
      </c>
      <c r="AH119" s="318">
        <f t="shared" si="681"/>
        <v>79729.5662787732</v>
      </c>
      <c r="AI119" s="318">
        <f t="shared" si="681"/>
        <v>84124.608588769843</v>
      </c>
      <c r="AJ119" s="318">
        <f t="shared" si="681"/>
        <v>88775.305896165723</v>
      </c>
      <c r="AK119" s="446">
        <f t="shared" si="681"/>
        <v>93695.635621349924</v>
      </c>
      <c r="AL119" s="447">
        <f t="shared" si="681"/>
        <v>98900.224892534941</v>
      </c>
      <c r="AM119" s="318">
        <f t="shared" si="681"/>
        <v>104411.59186578305</v>
      </c>
      <c r="AN119" s="318">
        <f t="shared" si="681"/>
        <v>110246.320415614</v>
      </c>
      <c r="AO119" s="318">
        <f t="shared" si="681"/>
        <v>116421.71213448806</v>
      </c>
      <c r="AP119" s="318">
        <f t="shared" si="681"/>
        <v>122955.81099167604</v>
      </c>
      <c r="AQ119" s="318">
        <f t="shared" si="681"/>
        <v>129867.42928205636</v>
      </c>
      <c r="AR119" s="318">
        <f t="shared" si="681"/>
        <v>137176.17499192347</v>
      </c>
      <c r="AS119" s="318">
        <f t="shared" si="681"/>
        <v>144902.48071610936</v>
      </c>
      <c r="AT119" s="318">
        <f t="shared" si="681"/>
        <v>153067.63426777563</v>
      </c>
      <c r="AU119" s="318">
        <f t="shared" si="681"/>
        <v>161693.81112909518</v>
      </c>
      <c r="AV119" s="318">
        <f t="shared" si="681"/>
        <v>170804.10889768892</v>
      </c>
      <c r="AW119" s="446">
        <f t="shared" si="681"/>
        <v>180422.58389008485</v>
      </c>
      <c r="AX119" s="447">
        <f t="shared" si="681"/>
        <v>190574.29006960971</v>
      </c>
      <c r="AY119" s="318">
        <f t="shared" si="681"/>
        <v>201285.32047199373</v>
      </c>
      <c r="AZ119" s="318">
        <f t="shared" si="681"/>
        <v>212582.85130755673</v>
      </c>
      <c r="BA119" s="318">
        <f t="shared" si="681"/>
        <v>224495.1889241458</v>
      </c>
      <c r="BB119" s="318">
        <f t="shared" si="681"/>
        <v>237051.81982001895</v>
      </c>
      <c r="BC119" s="318">
        <f t="shared" si="681"/>
        <v>250283.4639006166</v>
      </c>
      <c r="BD119" s="318">
        <f t="shared" si="681"/>
        <v>264222.13117766031</v>
      </c>
      <c r="BE119" s="318">
        <f t="shared" si="681"/>
        <v>278901.18211327377</v>
      </c>
      <c r="BF119" s="318">
        <f t="shared" si="681"/>
        <v>294355.39181588171</v>
      </c>
      <c r="BG119" s="318">
        <f t="shared" si="681"/>
        <v>310621.01829852309</v>
      </c>
      <c r="BH119" s="318">
        <f t="shared" si="681"/>
        <v>327735.87501397647</v>
      </c>
      <c r="BI119" s="318">
        <f t="shared" si="681"/>
        <v>345739.40788476943</v>
      </c>
      <c r="BJ119" s="466"/>
    </row>
    <row r="120" spans="1:62" s="318" customFormat="1" hidden="1" outlineLevel="1">
      <c r="A120" s="318" t="str">
        <f>$A$416</f>
        <v>Net Income</v>
      </c>
      <c r="M120" s="446"/>
      <c r="N120" s="447"/>
      <c r="O120" s="318">
        <f t="shared" ref="O120:BI120" si="682">IF($O$5&gt;$N$5,($O$5-$N$5)*B416,0)</f>
        <v>-32144.48932666667</v>
      </c>
      <c r="P120" s="318">
        <f t="shared" si="682"/>
        <v>-13424.714147734438</v>
      </c>
      <c r="Q120" s="318">
        <f t="shared" si="682"/>
        <v>-12706.285463233391</v>
      </c>
      <c r="R120" s="318">
        <f t="shared" si="682"/>
        <v>-17350.457973560238</v>
      </c>
      <c r="S120" s="318">
        <f t="shared" si="682"/>
        <v>-14775.815641980204</v>
      </c>
      <c r="T120" s="318">
        <f t="shared" si="682"/>
        <v>-13821.416446554125</v>
      </c>
      <c r="U120" s="318">
        <f t="shared" si="682"/>
        <v>-12965.261164335516</v>
      </c>
      <c r="V120" s="318">
        <f t="shared" si="682"/>
        <v>-11581.351741065733</v>
      </c>
      <c r="W120" s="318">
        <f t="shared" si="682"/>
        <v>-10541.616599911587</v>
      </c>
      <c r="X120" s="318">
        <f t="shared" si="682"/>
        <v>-9642.7378958450972</v>
      </c>
      <c r="Y120" s="446">
        <f t="shared" si="682"/>
        <v>-8678.5732251564586</v>
      </c>
      <c r="Z120" s="447">
        <f t="shared" si="682"/>
        <v>-7644.7623843340698</v>
      </c>
      <c r="AA120" s="318">
        <f t="shared" si="682"/>
        <v>-9178.4224449414214</v>
      </c>
      <c r="AB120" s="318">
        <f t="shared" si="682"/>
        <v>-6751.4438460561032</v>
      </c>
      <c r="AC120" s="318">
        <f t="shared" si="682"/>
        <v>-5431.0593196724367</v>
      </c>
      <c r="AD120" s="318">
        <f t="shared" si="682"/>
        <v>-4177.020909054816</v>
      </c>
      <c r="AE120" s="318">
        <f t="shared" si="682"/>
        <v>-3075.7038419752025</v>
      </c>
      <c r="AF120" s="318">
        <f t="shared" si="682"/>
        <v>-1787.6070906106906</v>
      </c>
      <c r="AG120" s="318">
        <f t="shared" si="682"/>
        <v>-12711.61754934939</v>
      </c>
      <c r="AH120" s="318">
        <f t="shared" si="682"/>
        <v>-3714.4879935808021</v>
      </c>
      <c r="AI120" s="318">
        <f t="shared" si="682"/>
        <v>-20374.629918080434</v>
      </c>
      <c r="AJ120" s="318">
        <f t="shared" si="682"/>
        <v>-17524.155870468625</v>
      </c>
      <c r="AK120" s="446">
        <f t="shared" si="682"/>
        <v>-15544.851616508771</v>
      </c>
      <c r="AL120" s="447">
        <f t="shared" si="682"/>
        <v>-24630.338252342997</v>
      </c>
      <c r="AM120" s="318">
        <f t="shared" si="682"/>
        <v>-21961.530511047727</v>
      </c>
      <c r="AN120" s="318">
        <f t="shared" si="682"/>
        <v>-28705.576871186182</v>
      </c>
      <c r="AO120" s="318">
        <f t="shared" si="682"/>
        <v>-24108.402657277467</v>
      </c>
      <c r="AP120" s="318">
        <f t="shared" si="682"/>
        <v>-23734.873029889975</v>
      </c>
      <c r="AQ120" s="318">
        <f t="shared" si="682"/>
        <v>-20414.153783306814</v>
      </c>
      <c r="AR120" s="318">
        <f t="shared" si="682"/>
        <v>-16864.856597079073</v>
      </c>
      <c r="AS120" s="318">
        <f t="shared" si="682"/>
        <v>-25386.300510585024</v>
      </c>
      <c r="AT120" s="318">
        <f t="shared" si="682"/>
        <v>-15878.755075861911</v>
      </c>
      <c r="AU120" s="318">
        <f t="shared" si="682"/>
        <v>-16595.990442137889</v>
      </c>
      <c r="AV120" s="318">
        <f t="shared" si="682"/>
        <v>-12329.261095042733</v>
      </c>
      <c r="AW120" s="446">
        <f t="shared" si="682"/>
        <v>-7459.0659785457392</v>
      </c>
      <c r="AX120" s="447">
        <f t="shared" si="682"/>
        <v>-22583.666473400983</v>
      </c>
      <c r="AY120" s="318">
        <f t="shared" si="682"/>
        <v>-8465.8608876321669</v>
      </c>
      <c r="AZ120" s="318">
        <f t="shared" si="682"/>
        <v>-13702.949262108872</v>
      </c>
      <c r="BA120" s="318">
        <f t="shared" si="682"/>
        <v>-7455.1213275547925</v>
      </c>
      <c r="BB120" s="318">
        <f t="shared" si="682"/>
        <v>-3557.5643418118707</v>
      </c>
      <c r="BC120" s="318">
        <f t="shared" si="682"/>
        <v>-9052.0056341535819</v>
      </c>
      <c r="BD120" s="318">
        <f t="shared" si="682"/>
        <v>5890.5332835735171</v>
      </c>
      <c r="BE120" s="318">
        <f t="shared" si="682"/>
        <v>11039.768767781803</v>
      </c>
      <c r="BF120" s="318">
        <f t="shared" si="682"/>
        <v>5156.1905514251266</v>
      </c>
      <c r="BG120" s="318">
        <f t="shared" si="682"/>
        <v>23171.100016319091</v>
      </c>
      <c r="BH120" s="318">
        <f t="shared" si="682"/>
        <v>21069.984694713188</v>
      </c>
      <c r="BI120" s="318">
        <f t="shared" si="682"/>
        <v>23729.229115913389</v>
      </c>
      <c r="BJ120" s="466"/>
    </row>
    <row r="121" spans="1:62" s="318" customFormat="1" hidden="1" outlineLevel="1">
      <c r="A121" s="318" t="str">
        <f>$A$417</f>
        <v>Program Revenue</v>
      </c>
      <c r="M121" s="446"/>
      <c r="N121" s="447"/>
      <c r="O121" s="318">
        <f t="shared" ref="O121" si="683">IF($O$5&gt;$N$5,($O$5-$N$5)*B417,0)</f>
        <v>1850</v>
      </c>
      <c r="P121" s="318">
        <f t="shared" ref="P121" si="684">IF($O$5&gt;$N$5,($O$5-$N$5)*C417,0)</f>
        <v>1938.43</v>
      </c>
      <c r="Q121" s="318">
        <f t="shared" ref="Q121" si="685">IF($O$5&gt;$N$5,($O$5-$N$5)*D417,0)</f>
        <v>2032.6912236800003</v>
      </c>
      <c r="R121" s="318">
        <f t="shared" ref="R121" si="686">IF($O$5&gt;$N$5,($O$5-$N$5)*E417,0)</f>
        <v>2133.1475548169119</v>
      </c>
      <c r="S121" s="318">
        <f t="shared" ref="S121" si="687">IF($O$5&gt;$N$5,($O$5-$N$5)*F417,0)</f>
        <v>2240.1798892139232</v>
      </c>
      <c r="T121" s="318">
        <f t="shared" ref="T121" si="688">IF($O$5&gt;$N$5,($O$5-$N$5)*G417,0)</f>
        <v>2354.1866059397303</v>
      </c>
      <c r="U121" s="318">
        <f t="shared" ref="U121" si="689">IF($O$5&gt;$N$5,($O$5-$N$5)*H417,0)</f>
        <v>2475.5840413002525</v>
      </c>
      <c r="V121" s="318">
        <f t="shared" ref="V121" si="690">IF($O$5&gt;$N$5,($O$5-$N$5)*I417,0)</f>
        <v>2604.8069658059794</v>
      </c>
      <c r="W121" s="318">
        <f t="shared" ref="W121" si="691">IF($O$5&gt;$N$5,($O$5-$N$5)*J417,0)</f>
        <v>2742.3090644841318</v>
      </c>
      <c r="X121" s="318">
        <f t="shared" ref="X121" si="692">IF($O$5&gt;$N$5,($O$5-$N$5)*K417,0)</f>
        <v>2888.5634209762793</v>
      </c>
      <c r="Y121" s="446">
        <f t="shared" ref="Y121" si="693">IF($O$5&gt;$N$5,($O$5-$N$5)*L417,0)</f>
        <v>3044.0630059586238</v>
      </c>
      <c r="Z121" s="447">
        <f t="shared" ref="Z121" si="694">IF($O$5&gt;$N$5,($O$5-$N$5)*M417,0)</f>
        <v>3209.3211705238323</v>
      </c>
      <c r="AA121" s="318">
        <f t="shared" ref="AA121" si="695">IF($O$5&gt;$N$5,($O$5-$N$5)*N417,0)</f>
        <v>3385.6855612684481</v>
      </c>
      <c r="AB121" s="318">
        <f t="shared" ref="AB121" si="696">IF($O$5&gt;$N$5,($O$5-$N$5)*O417,0)</f>
        <v>3573.7791187628368</v>
      </c>
      <c r="AC121" s="318">
        <f t="shared" ref="AC121" si="697">IF($O$5&gt;$N$5,($O$5-$N$5)*P417,0)</f>
        <v>3774.2467455544547</v>
      </c>
      <c r="AD121" s="318">
        <f t="shared" ref="AD121" si="698">IF($O$5&gt;$N$5,($O$5-$N$5)*Q417,0)</f>
        <v>3987.7555041624523</v>
      </c>
      <c r="AE121" s="318">
        <f t="shared" ref="AE121" si="699">IF($O$5&gt;$N$5,($O$5-$N$5)*R417,0)</f>
        <v>4214.9948123863414</v>
      </c>
      <c r="AF121" s="318">
        <f t="shared" ref="AF121" si="700">IF($O$5&gt;$N$5,($O$5-$N$5)*S417,0)</f>
        <v>4456.6766388374381</v>
      </c>
      <c r="AG121" s="318">
        <f t="shared" ref="AG121" si="701">IF($O$5&gt;$N$5,($O$5-$N$5)*T417,0)</f>
        <v>4713.5357018662326</v>
      </c>
      <c r="AH121" s="318">
        <f t="shared" ref="AH121" si="702">IF($O$5&gt;$N$5,($O$5-$N$5)*U417,0)</f>
        <v>4986.3296753180002</v>
      </c>
      <c r="AI121" s="318">
        <f t="shared" ref="AI121" si="703">IF($O$5&gt;$N$5,($O$5-$N$5)*V417,0)</f>
        <v>5275.8394048011396</v>
      </c>
      <c r="AJ121" s="318">
        <f t="shared" ref="AJ121" si="704">IF($O$5&gt;$N$5,($O$5-$N$5)*W417,0)</f>
        <v>5582.8691383961404</v>
      </c>
      <c r="AK121" s="446">
        <f t="shared" ref="AK121" si="705">IF($O$5&gt;$N$5,($O$5-$N$5)*X417,0)</f>
        <v>5908.2467759661986</v>
      </c>
      <c r="AL121" s="447">
        <f t="shared" ref="AL121" si="706">IF($O$5&gt;$N$5,($O$5-$N$5)*Y417,0)</f>
        <v>6252.824141451606</v>
      </c>
      <c r="AM121" s="318">
        <f t="shared" ref="AM121" si="707">IF($O$5&gt;$N$5,($O$5-$N$5)*Z417,0)</f>
        <v>6618.547751668787</v>
      </c>
      <c r="AN121" s="318">
        <f t="shared" ref="AN121" si="708">IF($O$5&gt;$N$5,($O$5-$N$5)*AA417,0)</f>
        <v>7006.3738579290393</v>
      </c>
      <c r="AO121" s="318">
        <f t="shared" ref="AO121" si="709">IF($O$5&gt;$N$5,($O$5-$N$5)*AB417,0)</f>
        <v>7417.2794492823168</v>
      </c>
      <c r="AP121" s="318">
        <f t="shared" ref="AP121" si="710">IF($O$5&gt;$N$5,($O$5-$N$5)*AC417,0)</f>
        <v>7852.2622095731349</v>
      </c>
      <c r="AQ121" s="318">
        <f t="shared" ref="AQ121" si="711">IF($O$5&gt;$N$5,($O$5-$N$5)*AD417,0)</f>
        <v>8312.3405418795646</v>
      </c>
      <c r="AR121" s="318">
        <f t="shared" ref="AR121" si="712">IF($O$5&gt;$N$5,($O$5-$N$5)*AE417,0)</f>
        <v>8798.5536696802865</v>
      </c>
      <c r="AS121" s="318">
        <f t="shared" ref="AS121" si="713">IF($O$5&gt;$N$5,($O$5-$N$5)*AF417,0)</f>
        <v>9311.96182408801</v>
      </c>
      <c r="AT121" s="318">
        <f t="shared" ref="AT121" si="714">IF($O$5&gt;$N$5,($O$5-$N$5)*AG417,0)</f>
        <v>9853.6465264203071</v>
      </c>
      <c r="AU121" s="318">
        <f t="shared" ref="AU121" si="715">IF($O$5&gt;$N$5,($O$5-$N$5)*AH417,0)</f>
        <v>10424.710975250986</v>
      </c>
      <c r="AV121" s="318">
        <f t="shared" ref="AV121" si="716">IF($O$5&gt;$N$5,($O$5-$N$5)*AI417,0)</f>
        <v>11026.280546897882</v>
      </c>
      <c r="AW121" s="446">
        <f t="shared" ref="AW121" si="717">IF($O$5&gt;$N$5,($O$5-$N$5)*AJ417,0)</f>
        <v>11659.50341805754</v>
      </c>
      <c r="AX121" s="447">
        <f t="shared" ref="AX121" si="718">IF($O$5&gt;$N$5,($O$5-$N$5)*AK417,0)</f>
        <v>12325.551318996329</v>
      </c>
      <c r="AY121" s="318">
        <f t="shared" ref="AY121" si="719">IF($O$5&gt;$N$5,($O$5-$N$5)*AL417,0)</f>
        <v>13025.620425353731</v>
      </c>
      <c r="AZ121" s="318">
        <f t="shared" ref="AZ121" si="720">IF($O$5&gt;$N$5,($O$5-$N$5)*AM417,0)</f>
        <v>13760.932396210697</v>
      </c>
      <c r="BA121" s="318">
        <f t="shared" ref="BA121" si="721">IF($O$5&gt;$N$5,($O$5-$N$5)*AN417,0)</f>
        <v>14532.735565627752</v>
      </c>
      <c r="BB121" s="318">
        <f t="shared" ref="BB121" si="722">IF($O$5&gt;$N$5,($O$5-$N$5)*AO417,0)</f>
        <v>15342.306294369326</v>
      </c>
      <c r="BC121" s="318">
        <f t="shared" ref="BC121" si="723">IF($O$5&gt;$N$5,($O$5-$N$5)*AP417,0)</f>
        <v>16190.950488007264</v>
      </c>
      <c r="BD121" s="318">
        <f t="shared" ref="BD121" si="724">IF($O$5&gt;$N$5,($O$5-$N$5)*AQ417,0)</f>
        <v>17080.005287043481</v>
      </c>
      <c r="BE121" s="318">
        <f t="shared" ref="BE121" si="725">IF($O$5&gt;$N$5,($O$5-$N$5)*AR417,0)</f>
        <v>18010.84093411556</v>
      </c>
      <c r="BF121" s="318">
        <f t="shared" ref="BF121" si="726">IF($O$5&gt;$N$5,($O$5-$N$5)*AS417,0)</f>
        <v>18984.862822756062</v>
      </c>
      <c r="BG121" s="318">
        <f t="shared" ref="BG121" si="727">IF($O$5&gt;$N$5,($O$5-$N$5)*AT417,0)</f>
        <v>20003.513731572944</v>
      </c>
      <c r="BH121" s="318">
        <f t="shared" ref="BH121" si="728">IF($O$5&gt;$N$5,($O$5-$N$5)*AU417,0)</f>
        <v>21068.276247112186</v>
      </c>
      <c r="BI121" s="318">
        <f t="shared" ref="BI121" si="729">IF($O$5&gt;$N$5,($O$5-$N$5)*AV417,0)</f>
        <v>22180.67537806098</v>
      </c>
      <c r="BJ121" s="466"/>
    </row>
    <row r="122" spans="1:62" s="318" customFormat="1" hidden="1" outlineLevel="1">
      <c r="A122" s="318" t="str">
        <f>$A$412</f>
        <v>Leads</v>
      </c>
      <c r="M122" s="446"/>
      <c r="N122" s="447"/>
      <c r="P122" s="318">
        <f>IF($P$5&gt;$O$5,($P$5-$O$5)*B412,0)</f>
        <v>0</v>
      </c>
      <c r="Q122" s="318">
        <f t="shared" ref="Q122:BI122" si="730">IF($P$5&gt;$O$5,($P$5-$O$5)*C412,0)</f>
        <v>0</v>
      </c>
      <c r="R122" s="318">
        <f t="shared" si="730"/>
        <v>0</v>
      </c>
      <c r="S122" s="318">
        <f t="shared" si="730"/>
        <v>0</v>
      </c>
      <c r="T122" s="318">
        <f t="shared" si="730"/>
        <v>0</v>
      </c>
      <c r="U122" s="318">
        <f t="shared" si="730"/>
        <v>0</v>
      </c>
      <c r="V122" s="318">
        <f t="shared" si="730"/>
        <v>0</v>
      </c>
      <c r="W122" s="318">
        <f t="shared" si="730"/>
        <v>0</v>
      </c>
      <c r="X122" s="318">
        <f t="shared" si="730"/>
        <v>0</v>
      </c>
      <c r="Y122" s="446">
        <f t="shared" si="730"/>
        <v>0</v>
      </c>
      <c r="Z122" s="447">
        <f t="shared" si="730"/>
        <v>0</v>
      </c>
      <c r="AA122" s="318">
        <f t="shared" si="730"/>
        <v>0</v>
      </c>
      <c r="AB122" s="318">
        <f t="shared" si="730"/>
        <v>0</v>
      </c>
      <c r="AC122" s="318">
        <f t="shared" si="730"/>
        <v>0</v>
      </c>
      <c r="AD122" s="318">
        <f t="shared" si="730"/>
        <v>0</v>
      </c>
      <c r="AE122" s="318">
        <f t="shared" si="730"/>
        <v>0</v>
      </c>
      <c r="AF122" s="318">
        <f t="shared" si="730"/>
        <v>0</v>
      </c>
      <c r="AG122" s="318">
        <f t="shared" si="730"/>
        <v>0</v>
      </c>
      <c r="AH122" s="318">
        <f t="shared" si="730"/>
        <v>0</v>
      </c>
      <c r="AI122" s="318">
        <f t="shared" si="730"/>
        <v>0</v>
      </c>
      <c r="AJ122" s="318">
        <f t="shared" si="730"/>
        <v>0</v>
      </c>
      <c r="AK122" s="446">
        <f t="shared" si="730"/>
        <v>0</v>
      </c>
      <c r="AL122" s="447">
        <f t="shared" si="730"/>
        <v>0</v>
      </c>
      <c r="AM122" s="318">
        <f t="shared" si="730"/>
        <v>0</v>
      </c>
      <c r="AN122" s="318">
        <f t="shared" si="730"/>
        <v>0</v>
      </c>
      <c r="AO122" s="318">
        <f t="shared" si="730"/>
        <v>0</v>
      </c>
      <c r="AP122" s="318">
        <f t="shared" si="730"/>
        <v>0</v>
      </c>
      <c r="AQ122" s="318">
        <f t="shared" si="730"/>
        <v>0</v>
      </c>
      <c r="AR122" s="318">
        <f t="shared" si="730"/>
        <v>0</v>
      </c>
      <c r="AS122" s="318">
        <f t="shared" si="730"/>
        <v>0</v>
      </c>
      <c r="AT122" s="318">
        <f t="shared" si="730"/>
        <v>0</v>
      </c>
      <c r="AU122" s="318">
        <f t="shared" si="730"/>
        <v>0</v>
      </c>
      <c r="AV122" s="318">
        <f t="shared" si="730"/>
        <v>0</v>
      </c>
      <c r="AW122" s="446">
        <f t="shared" si="730"/>
        <v>0</v>
      </c>
      <c r="AX122" s="447">
        <f t="shared" si="730"/>
        <v>0</v>
      </c>
      <c r="AY122" s="318">
        <f t="shared" si="730"/>
        <v>0</v>
      </c>
      <c r="AZ122" s="318">
        <f t="shared" si="730"/>
        <v>0</v>
      </c>
      <c r="BA122" s="318">
        <f t="shared" si="730"/>
        <v>0</v>
      </c>
      <c r="BB122" s="318">
        <f t="shared" si="730"/>
        <v>0</v>
      </c>
      <c r="BC122" s="318">
        <f t="shared" si="730"/>
        <v>0</v>
      </c>
      <c r="BD122" s="318">
        <f t="shared" si="730"/>
        <v>0</v>
      </c>
      <c r="BE122" s="318">
        <f t="shared" si="730"/>
        <v>0</v>
      </c>
      <c r="BF122" s="318">
        <f t="shared" si="730"/>
        <v>0</v>
      </c>
      <c r="BG122" s="318">
        <f t="shared" si="730"/>
        <v>0</v>
      </c>
      <c r="BH122" s="318">
        <f t="shared" si="730"/>
        <v>0</v>
      </c>
      <c r="BI122" s="318">
        <f t="shared" si="730"/>
        <v>0</v>
      </c>
      <c r="BJ122" s="466"/>
    </row>
    <row r="123" spans="1:62" s="318" customFormat="1" hidden="1" outlineLevel="1">
      <c r="A123" s="318" t="str">
        <f>$A$413</f>
        <v>Audits</v>
      </c>
      <c r="M123" s="446"/>
      <c r="N123" s="447"/>
      <c r="P123" s="318">
        <f t="shared" ref="P123:BI123" si="731">IF($P$5&gt;$O$5,($P$5-$O$5)*B413,0)</f>
        <v>0</v>
      </c>
      <c r="Q123" s="318">
        <f t="shared" si="731"/>
        <v>0</v>
      </c>
      <c r="R123" s="318">
        <f t="shared" si="731"/>
        <v>0</v>
      </c>
      <c r="S123" s="318">
        <f t="shared" si="731"/>
        <v>0</v>
      </c>
      <c r="T123" s="318">
        <f t="shared" si="731"/>
        <v>0</v>
      </c>
      <c r="U123" s="318">
        <f t="shared" si="731"/>
        <v>0</v>
      </c>
      <c r="V123" s="318">
        <f t="shared" si="731"/>
        <v>0</v>
      </c>
      <c r="W123" s="318">
        <f t="shared" si="731"/>
        <v>0</v>
      </c>
      <c r="X123" s="318">
        <f t="shared" si="731"/>
        <v>0</v>
      </c>
      <c r="Y123" s="446">
        <f t="shared" si="731"/>
        <v>0</v>
      </c>
      <c r="Z123" s="447">
        <f t="shared" si="731"/>
        <v>0</v>
      </c>
      <c r="AA123" s="318">
        <f t="shared" si="731"/>
        <v>0</v>
      </c>
      <c r="AB123" s="318">
        <f t="shared" si="731"/>
        <v>0</v>
      </c>
      <c r="AC123" s="318">
        <f t="shared" si="731"/>
        <v>0</v>
      </c>
      <c r="AD123" s="318">
        <f t="shared" si="731"/>
        <v>0</v>
      </c>
      <c r="AE123" s="318">
        <f t="shared" si="731"/>
        <v>0</v>
      </c>
      <c r="AF123" s="318">
        <f t="shared" si="731"/>
        <v>0</v>
      </c>
      <c r="AG123" s="318">
        <f t="shared" si="731"/>
        <v>0</v>
      </c>
      <c r="AH123" s="318">
        <f t="shared" si="731"/>
        <v>0</v>
      </c>
      <c r="AI123" s="318">
        <f t="shared" si="731"/>
        <v>0</v>
      </c>
      <c r="AJ123" s="318">
        <f t="shared" si="731"/>
        <v>0</v>
      </c>
      <c r="AK123" s="446">
        <f t="shared" si="731"/>
        <v>0</v>
      </c>
      <c r="AL123" s="447">
        <f t="shared" si="731"/>
        <v>0</v>
      </c>
      <c r="AM123" s="318">
        <f t="shared" si="731"/>
        <v>0</v>
      </c>
      <c r="AN123" s="318">
        <f t="shared" si="731"/>
        <v>0</v>
      </c>
      <c r="AO123" s="318">
        <f t="shared" si="731"/>
        <v>0</v>
      </c>
      <c r="AP123" s="318">
        <f t="shared" si="731"/>
        <v>0</v>
      </c>
      <c r="AQ123" s="318">
        <f t="shared" si="731"/>
        <v>0</v>
      </c>
      <c r="AR123" s="318">
        <f t="shared" si="731"/>
        <v>0</v>
      </c>
      <c r="AS123" s="318">
        <f t="shared" si="731"/>
        <v>0</v>
      </c>
      <c r="AT123" s="318">
        <f t="shared" si="731"/>
        <v>0</v>
      </c>
      <c r="AU123" s="318">
        <f t="shared" si="731"/>
        <v>0</v>
      </c>
      <c r="AV123" s="318">
        <f t="shared" si="731"/>
        <v>0</v>
      </c>
      <c r="AW123" s="446">
        <f t="shared" si="731"/>
        <v>0</v>
      </c>
      <c r="AX123" s="447">
        <f t="shared" si="731"/>
        <v>0</v>
      </c>
      <c r="AY123" s="318">
        <f t="shared" si="731"/>
        <v>0</v>
      </c>
      <c r="AZ123" s="318">
        <f t="shared" si="731"/>
        <v>0</v>
      </c>
      <c r="BA123" s="318">
        <f t="shared" si="731"/>
        <v>0</v>
      </c>
      <c r="BB123" s="318">
        <f t="shared" si="731"/>
        <v>0</v>
      </c>
      <c r="BC123" s="318">
        <f t="shared" si="731"/>
        <v>0</v>
      </c>
      <c r="BD123" s="318">
        <f t="shared" si="731"/>
        <v>0</v>
      </c>
      <c r="BE123" s="318">
        <f t="shared" si="731"/>
        <v>0</v>
      </c>
      <c r="BF123" s="318">
        <f t="shared" si="731"/>
        <v>0</v>
      </c>
      <c r="BG123" s="318">
        <f t="shared" si="731"/>
        <v>0</v>
      </c>
      <c r="BH123" s="318">
        <f t="shared" si="731"/>
        <v>0</v>
      </c>
      <c r="BI123" s="318">
        <f t="shared" si="731"/>
        <v>0</v>
      </c>
      <c r="BJ123" s="466"/>
    </row>
    <row r="124" spans="1:62" s="318" customFormat="1" hidden="1" outlineLevel="1">
      <c r="A124" s="318" t="str">
        <f>$A$414</f>
        <v>Retrofit</v>
      </c>
      <c r="M124" s="446"/>
      <c r="N124" s="447"/>
      <c r="P124" s="318">
        <f t="shared" ref="P124:BI124" si="732">IF($P$5&gt;$O$5,($P$5-$O$5)*B414,0)</f>
        <v>0</v>
      </c>
      <c r="Q124" s="318">
        <f t="shared" si="732"/>
        <v>0</v>
      </c>
      <c r="R124" s="318">
        <f t="shared" si="732"/>
        <v>0</v>
      </c>
      <c r="S124" s="318">
        <f t="shared" si="732"/>
        <v>0</v>
      </c>
      <c r="T124" s="318">
        <f t="shared" si="732"/>
        <v>0</v>
      </c>
      <c r="U124" s="318">
        <f t="shared" si="732"/>
        <v>0</v>
      </c>
      <c r="V124" s="318">
        <f t="shared" si="732"/>
        <v>0</v>
      </c>
      <c r="W124" s="318">
        <f t="shared" si="732"/>
        <v>0</v>
      </c>
      <c r="X124" s="318">
        <f t="shared" si="732"/>
        <v>0</v>
      </c>
      <c r="Y124" s="446">
        <f t="shared" si="732"/>
        <v>0</v>
      </c>
      <c r="Z124" s="447">
        <f t="shared" si="732"/>
        <v>0</v>
      </c>
      <c r="AA124" s="318">
        <f t="shared" si="732"/>
        <v>0</v>
      </c>
      <c r="AB124" s="318">
        <f t="shared" si="732"/>
        <v>0</v>
      </c>
      <c r="AC124" s="318">
        <f t="shared" si="732"/>
        <v>0</v>
      </c>
      <c r="AD124" s="318">
        <f t="shared" si="732"/>
        <v>0</v>
      </c>
      <c r="AE124" s="318">
        <f t="shared" si="732"/>
        <v>0</v>
      </c>
      <c r="AF124" s="318">
        <f t="shared" si="732"/>
        <v>0</v>
      </c>
      <c r="AG124" s="318">
        <f t="shared" si="732"/>
        <v>0</v>
      </c>
      <c r="AH124" s="318">
        <f t="shared" si="732"/>
        <v>0</v>
      </c>
      <c r="AI124" s="318">
        <f t="shared" si="732"/>
        <v>0</v>
      </c>
      <c r="AJ124" s="318">
        <f t="shared" si="732"/>
        <v>0</v>
      </c>
      <c r="AK124" s="446">
        <f t="shared" si="732"/>
        <v>0</v>
      </c>
      <c r="AL124" s="447">
        <f t="shared" si="732"/>
        <v>0</v>
      </c>
      <c r="AM124" s="318">
        <f t="shared" si="732"/>
        <v>0</v>
      </c>
      <c r="AN124" s="318">
        <f t="shared" si="732"/>
        <v>0</v>
      </c>
      <c r="AO124" s="318">
        <f t="shared" si="732"/>
        <v>0</v>
      </c>
      <c r="AP124" s="318">
        <f t="shared" si="732"/>
        <v>0</v>
      </c>
      <c r="AQ124" s="318">
        <f t="shared" si="732"/>
        <v>0</v>
      </c>
      <c r="AR124" s="318">
        <f t="shared" si="732"/>
        <v>0</v>
      </c>
      <c r="AS124" s="318">
        <f t="shared" si="732"/>
        <v>0</v>
      </c>
      <c r="AT124" s="318">
        <f t="shared" si="732"/>
        <v>0</v>
      </c>
      <c r="AU124" s="318">
        <f t="shared" si="732"/>
        <v>0</v>
      </c>
      <c r="AV124" s="318">
        <f t="shared" si="732"/>
        <v>0</v>
      </c>
      <c r="AW124" s="446">
        <f t="shared" si="732"/>
        <v>0</v>
      </c>
      <c r="AX124" s="447">
        <f t="shared" si="732"/>
        <v>0</v>
      </c>
      <c r="AY124" s="318">
        <f t="shared" si="732"/>
        <v>0</v>
      </c>
      <c r="AZ124" s="318">
        <f t="shared" si="732"/>
        <v>0</v>
      </c>
      <c r="BA124" s="318">
        <f t="shared" si="732"/>
        <v>0</v>
      </c>
      <c r="BB124" s="318">
        <f t="shared" si="732"/>
        <v>0</v>
      </c>
      <c r="BC124" s="318">
        <f t="shared" si="732"/>
        <v>0</v>
      </c>
      <c r="BD124" s="318">
        <f t="shared" si="732"/>
        <v>0</v>
      </c>
      <c r="BE124" s="318">
        <f t="shared" si="732"/>
        <v>0</v>
      </c>
      <c r="BF124" s="318">
        <f t="shared" si="732"/>
        <v>0</v>
      </c>
      <c r="BG124" s="318">
        <f t="shared" si="732"/>
        <v>0</v>
      </c>
      <c r="BH124" s="318">
        <f t="shared" si="732"/>
        <v>0</v>
      </c>
      <c r="BI124" s="318">
        <f t="shared" si="732"/>
        <v>0</v>
      </c>
      <c r="BJ124" s="466"/>
    </row>
    <row r="125" spans="1:62" s="318" customFormat="1" hidden="1" outlineLevel="1">
      <c r="A125" s="318" t="str">
        <f>$A$415</f>
        <v>Revenue</v>
      </c>
      <c r="M125" s="446"/>
      <c r="N125" s="447"/>
      <c r="P125" s="318">
        <f t="shared" ref="P125:BI125" si="733">IF($P$5&gt;$O$5,($P$5-$O$5)*B415,0)</f>
        <v>0</v>
      </c>
      <c r="Q125" s="318">
        <f t="shared" si="733"/>
        <v>0</v>
      </c>
      <c r="R125" s="318">
        <f t="shared" si="733"/>
        <v>0</v>
      </c>
      <c r="S125" s="318">
        <f t="shared" si="733"/>
        <v>0</v>
      </c>
      <c r="T125" s="318">
        <f t="shared" si="733"/>
        <v>0</v>
      </c>
      <c r="U125" s="318">
        <f t="shared" si="733"/>
        <v>0</v>
      </c>
      <c r="V125" s="318">
        <f t="shared" si="733"/>
        <v>0</v>
      </c>
      <c r="W125" s="318">
        <f t="shared" si="733"/>
        <v>0</v>
      </c>
      <c r="X125" s="318">
        <f t="shared" si="733"/>
        <v>0</v>
      </c>
      <c r="Y125" s="446">
        <f t="shared" si="733"/>
        <v>0</v>
      </c>
      <c r="Z125" s="447">
        <f t="shared" si="733"/>
        <v>0</v>
      </c>
      <c r="AA125" s="318">
        <f t="shared" si="733"/>
        <v>0</v>
      </c>
      <c r="AB125" s="318">
        <f t="shared" si="733"/>
        <v>0</v>
      </c>
      <c r="AC125" s="318">
        <f t="shared" si="733"/>
        <v>0</v>
      </c>
      <c r="AD125" s="318">
        <f t="shared" si="733"/>
        <v>0</v>
      </c>
      <c r="AE125" s="318">
        <f t="shared" si="733"/>
        <v>0</v>
      </c>
      <c r="AF125" s="318">
        <f t="shared" si="733"/>
        <v>0</v>
      </c>
      <c r="AG125" s="318">
        <f t="shared" si="733"/>
        <v>0</v>
      </c>
      <c r="AH125" s="318">
        <f t="shared" si="733"/>
        <v>0</v>
      </c>
      <c r="AI125" s="318">
        <f t="shared" si="733"/>
        <v>0</v>
      </c>
      <c r="AJ125" s="318">
        <f t="shared" si="733"/>
        <v>0</v>
      </c>
      <c r="AK125" s="446">
        <f t="shared" si="733"/>
        <v>0</v>
      </c>
      <c r="AL125" s="447">
        <f t="shared" si="733"/>
        <v>0</v>
      </c>
      <c r="AM125" s="318">
        <f t="shared" si="733"/>
        <v>0</v>
      </c>
      <c r="AN125" s="318">
        <f t="shared" si="733"/>
        <v>0</v>
      </c>
      <c r="AO125" s="318">
        <f t="shared" si="733"/>
        <v>0</v>
      </c>
      <c r="AP125" s="318">
        <f t="shared" si="733"/>
        <v>0</v>
      </c>
      <c r="AQ125" s="318">
        <f t="shared" si="733"/>
        <v>0</v>
      </c>
      <c r="AR125" s="318">
        <f t="shared" si="733"/>
        <v>0</v>
      </c>
      <c r="AS125" s="318">
        <f t="shared" si="733"/>
        <v>0</v>
      </c>
      <c r="AT125" s="318">
        <f t="shared" si="733"/>
        <v>0</v>
      </c>
      <c r="AU125" s="318">
        <f t="shared" si="733"/>
        <v>0</v>
      </c>
      <c r="AV125" s="318">
        <f t="shared" si="733"/>
        <v>0</v>
      </c>
      <c r="AW125" s="446">
        <f t="shared" si="733"/>
        <v>0</v>
      </c>
      <c r="AX125" s="447">
        <f t="shared" si="733"/>
        <v>0</v>
      </c>
      <c r="AY125" s="318">
        <f t="shared" si="733"/>
        <v>0</v>
      </c>
      <c r="AZ125" s="318">
        <f t="shared" si="733"/>
        <v>0</v>
      </c>
      <c r="BA125" s="318">
        <f t="shared" si="733"/>
        <v>0</v>
      </c>
      <c r="BB125" s="318">
        <f t="shared" si="733"/>
        <v>0</v>
      </c>
      <c r="BC125" s="318">
        <f t="shared" si="733"/>
        <v>0</v>
      </c>
      <c r="BD125" s="318">
        <f t="shared" si="733"/>
        <v>0</v>
      </c>
      <c r="BE125" s="318">
        <f t="shared" si="733"/>
        <v>0</v>
      </c>
      <c r="BF125" s="318">
        <f t="shared" si="733"/>
        <v>0</v>
      </c>
      <c r="BG125" s="318">
        <f t="shared" si="733"/>
        <v>0</v>
      </c>
      <c r="BH125" s="318">
        <f t="shared" si="733"/>
        <v>0</v>
      </c>
      <c r="BI125" s="318">
        <f t="shared" si="733"/>
        <v>0</v>
      </c>
      <c r="BJ125" s="466"/>
    </row>
    <row r="126" spans="1:62" s="318" customFormat="1" hidden="1" outlineLevel="1">
      <c r="A126" s="318" t="str">
        <f>$A$416</f>
        <v>Net Income</v>
      </c>
      <c r="M126" s="446"/>
      <c r="N126" s="447"/>
      <c r="P126" s="318">
        <f t="shared" ref="P126:BI126" si="734">IF($P$5&gt;$O$5,($P$5-$O$5)*B416,0)</f>
        <v>0</v>
      </c>
      <c r="Q126" s="318">
        <f t="shared" si="734"/>
        <v>0</v>
      </c>
      <c r="R126" s="318">
        <f t="shared" si="734"/>
        <v>0</v>
      </c>
      <c r="S126" s="318">
        <f t="shared" si="734"/>
        <v>0</v>
      </c>
      <c r="T126" s="318">
        <f t="shared" si="734"/>
        <v>0</v>
      </c>
      <c r="U126" s="318">
        <f t="shared" si="734"/>
        <v>0</v>
      </c>
      <c r="V126" s="318">
        <f t="shared" si="734"/>
        <v>0</v>
      </c>
      <c r="W126" s="318">
        <f t="shared" si="734"/>
        <v>0</v>
      </c>
      <c r="X126" s="318">
        <f t="shared" si="734"/>
        <v>0</v>
      </c>
      <c r="Y126" s="446">
        <f t="shared" si="734"/>
        <v>0</v>
      </c>
      <c r="Z126" s="447">
        <f t="shared" si="734"/>
        <v>0</v>
      </c>
      <c r="AA126" s="318">
        <f t="shared" si="734"/>
        <v>0</v>
      </c>
      <c r="AB126" s="318">
        <f t="shared" si="734"/>
        <v>0</v>
      </c>
      <c r="AC126" s="318">
        <f t="shared" si="734"/>
        <v>0</v>
      </c>
      <c r="AD126" s="318">
        <f t="shared" si="734"/>
        <v>0</v>
      </c>
      <c r="AE126" s="318">
        <f t="shared" si="734"/>
        <v>0</v>
      </c>
      <c r="AF126" s="318">
        <f t="shared" si="734"/>
        <v>0</v>
      </c>
      <c r="AG126" s="318">
        <f t="shared" si="734"/>
        <v>0</v>
      </c>
      <c r="AH126" s="318">
        <f t="shared" si="734"/>
        <v>0</v>
      </c>
      <c r="AI126" s="318">
        <f t="shared" si="734"/>
        <v>0</v>
      </c>
      <c r="AJ126" s="318">
        <f t="shared" si="734"/>
        <v>0</v>
      </c>
      <c r="AK126" s="446">
        <f t="shared" si="734"/>
        <v>0</v>
      </c>
      <c r="AL126" s="447">
        <f t="shared" si="734"/>
        <v>0</v>
      </c>
      <c r="AM126" s="318">
        <f t="shared" si="734"/>
        <v>0</v>
      </c>
      <c r="AN126" s="318">
        <f t="shared" si="734"/>
        <v>0</v>
      </c>
      <c r="AO126" s="318">
        <f t="shared" si="734"/>
        <v>0</v>
      </c>
      <c r="AP126" s="318">
        <f t="shared" si="734"/>
        <v>0</v>
      </c>
      <c r="AQ126" s="318">
        <f t="shared" si="734"/>
        <v>0</v>
      </c>
      <c r="AR126" s="318">
        <f t="shared" si="734"/>
        <v>0</v>
      </c>
      <c r="AS126" s="318">
        <f t="shared" si="734"/>
        <v>0</v>
      </c>
      <c r="AT126" s="318">
        <f t="shared" si="734"/>
        <v>0</v>
      </c>
      <c r="AU126" s="318">
        <f t="shared" si="734"/>
        <v>0</v>
      </c>
      <c r="AV126" s="318">
        <f t="shared" si="734"/>
        <v>0</v>
      </c>
      <c r="AW126" s="446">
        <f t="shared" si="734"/>
        <v>0</v>
      </c>
      <c r="AX126" s="447">
        <f t="shared" si="734"/>
        <v>0</v>
      </c>
      <c r="AY126" s="318">
        <f t="shared" si="734"/>
        <v>0</v>
      </c>
      <c r="AZ126" s="318">
        <f t="shared" si="734"/>
        <v>0</v>
      </c>
      <c r="BA126" s="318">
        <f t="shared" si="734"/>
        <v>0</v>
      </c>
      <c r="BB126" s="318">
        <f t="shared" si="734"/>
        <v>0</v>
      </c>
      <c r="BC126" s="318">
        <f t="shared" si="734"/>
        <v>0</v>
      </c>
      <c r="BD126" s="318">
        <f t="shared" si="734"/>
        <v>0</v>
      </c>
      <c r="BE126" s="318">
        <f t="shared" si="734"/>
        <v>0</v>
      </c>
      <c r="BF126" s="318">
        <f t="shared" si="734"/>
        <v>0</v>
      </c>
      <c r="BG126" s="318">
        <f t="shared" si="734"/>
        <v>0</v>
      </c>
      <c r="BH126" s="318">
        <f t="shared" si="734"/>
        <v>0</v>
      </c>
      <c r="BI126" s="318">
        <f t="shared" si="734"/>
        <v>0</v>
      </c>
      <c r="BJ126" s="466"/>
    </row>
    <row r="127" spans="1:62" s="318" customFormat="1" hidden="1" outlineLevel="1">
      <c r="A127" s="318" t="str">
        <f>$A$417</f>
        <v>Program Revenue</v>
      </c>
      <c r="M127" s="446"/>
      <c r="N127" s="447"/>
      <c r="P127" s="318">
        <f t="shared" ref="P127" si="735">IF($P$5&gt;$O$5,($P$5-$O$5)*B417,0)</f>
        <v>0</v>
      </c>
      <c r="Q127" s="318">
        <f t="shared" ref="Q127" si="736">IF($P$5&gt;$O$5,($P$5-$O$5)*C417,0)</f>
        <v>0</v>
      </c>
      <c r="R127" s="318">
        <f t="shared" ref="R127" si="737">IF($P$5&gt;$O$5,($P$5-$O$5)*D417,0)</f>
        <v>0</v>
      </c>
      <c r="S127" s="318">
        <f t="shared" ref="S127" si="738">IF($P$5&gt;$O$5,($P$5-$O$5)*E417,0)</f>
        <v>0</v>
      </c>
      <c r="T127" s="318">
        <f t="shared" ref="T127" si="739">IF($P$5&gt;$O$5,($P$5-$O$5)*F417,0)</f>
        <v>0</v>
      </c>
      <c r="U127" s="318">
        <f t="shared" ref="U127" si="740">IF($P$5&gt;$O$5,($P$5-$O$5)*G417,0)</f>
        <v>0</v>
      </c>
      <c r="V127" s="318">
        <f t="shared" ref="V127" si="741">IF($P$5&gt;$O$5,($P$5-$O$5)*H417,0)</f>
        <v>0</v>
      </c>
      <c r="W127" s="318">
        <f t="shared" ref="W127" si="742">IF($P$5&gt;$O$5,($P$5-$O$5)*I417,0)</f>
        <v>0</v>
      </c>
      <c r="X127" s="318">
        <f t="shared" ref="X127" si="743">IF($P$5&gt;$O$5,($P$5-$O$5)*J417,0)</f>
        <v>0</v>
      </c>
      <c r="Y127" s="446">
        <f t="shared" ref="Y127" si="744">IF($P$5&gt;$O$5,($P$5-$O$5)*K417,0)</f>
        <v>0</v>
      </c>
      <c r="Z127" s="447">
        <f t="shared" ref="Z127" si="745">IF($P$5&gt;$O$5,($P$5-$O$5)*L417,0)</f>
        <v>0</v>
      </c>
      <c r="AA127" s="318">
        <f t="shared" ref="AA127" si="746">IF($P$5&gt;$O$5,($P$5-$O$5)*M417,0)</f>
        <v>0</v>
      </c>
      <c r="AB127" s="318">
        <f t="shared" ref="AB127" si="747">IF($P$5&gt;$O$5,($P$5-$O$5)*N417,0)</f>
        <v>0</v>
      </c>
      <c r="AC127" s="318">
        <f t="shared" ref="AC127" si="748">IF($P$5&gt;$O$5,($P$5-$O$5)*O417,0)</f>
        <v>0</v>
      </c>
      <c r="AD127" s="318">
        <f t="shared" ref="AD127" si="749">IF($P$5&gt;$O$5,($P$5-$O$5)*P417,0)</f>
        <v>0</v>
      </c>
      <c r="AE127" s="318">
        <f t="shared" ref="AE127" si="750">IF($P$5&gt;$O$5,($P$5-$O$5)*Q417,0)</f>
        <v>0</v>
      </c>
      <c r="AF127" s="318">
        <f t="shared" ref="AF127" si="751">IF($P$5&gt;$O$5,($P$5-$O$5)*R417,0)</f>
        <v>0</v>
      </c>
      <c r="AG127" s="318">
        <f t="shared" ref="AG127" si="752">IF($P$5&gt;$O$5,($P$5-$O$5)*S417,0)</f>
        <v>0</v>
      </c>
      <c r="AH127" s="318">
        <f t="shared" ref="AH127" si="753">IF($P$5&gt;$O$5,($P$5-$O$5)*T417,0)</f>
        <v>0</v>
      </c>
      <c r="AI127" s="318">
        <f t="shared" ref="AI127" si="754">IF($P$5&gt;$O$5,($P$5-$O$5)*U417,0)</f>
        <v>0</v>
      </c>
      <c r="AJ127" s="318">
        <f t="shared" ref="AJ127" si="755">IF($P$5&gt;$O$5,($P$5-$O$5)*V417,0)</f>
        <v>0</v>
      </c>
      <c r="AK127" s="446">
        <f t="shared" ref="AK127" si="756">IF($P$5&gt;$O$5,($P$5-$O$5)*W417,0)</f>
        <v>0</v>
      </c>
      <c r="AL127" s="447">
        <f t="shared" ref="AL127" si="757">IF($P$5&gt;$O$5,($P$5-$O$5)*X417,0)</f>
        <v>0</v>
      </c>
      <c r="AM127" s="318">
        <f t="shared" ref="AM127" si="758">IF($P$5&gt;$O$5,($P$5-$O$5)*Y417,0)</f>
        <v>0</v>
      </c>
      <c r="AN127" s="318">
        <f t="shared" ref="AN127" si="759">IF($P$5&gt;$O$5,($P$5-$O$5)*Z417,0)</f>
        <v>0</v>
      </c>
      <c r="AO127" s="318">
        <f t="shared" ref="AO127" si="760">IF($P$5&gt;$O$5,($P$5-$O$5)*AA417,0)</f>
        <v>0</v>
      </c>
      <c r="AP127" s="318">
        <f t="shared" ref="AP127" si="761">IF($P$5&gt;$O$5,($P$5-$O$5)*AB417,0)</f>
        <v>0</v>
      </c>
      <c r="AQ127" s="318">
        <f t="shared" ref="AQ127" si="762">IF($P$5&gt;$O$5,($P$5-$O$5)*AC417,0)</f>
        <v>0</v>
      </c>
      <c r="AR127" s="318">
        <f t="shared" ref="AR127" si="763">IF($P$5&gt;$O$5,($P$5-$O$5)*AD417,0)</f>
        <v>0</v>
      </c>
      <c r="AS127" s="318">
        <f t="shared" ref="AS127" si="764">IF($P$5&gt;$O$5,($P$5-$O$5)*AE417,0)</f>
        <v>0</v>
      </c>
      <c r="AT127" s="318">
        <f t="shared" ref="AT127" si="765">IF($P$5&gt;$O$5,($P$5-$O$5)*AF417,0)</f>
        <v>0</v>
      </c>
      <c r="AU127" s="318">
        <f t="shared" ref="AU127" si="766">IF($P$5&gt;$O$5,($P$5-$O$5)*AG417,0)</f>
        <v>0</v>
      </c>
      <c r="AV127" s="318">
        <f t="shared" ref="AV127" si="767">IF($P$5&gt;$O$5,($P$5-$O$5)*AH417,0)</f>
        <v>0</v>
      </c>
      <c r="AW127" s="446">
        <f t="shared" ref="AW127" si="768">IF($P$5&gt;$O$5,($P$5-$O$5)*AI417,0)</f>
        <v>0</v>
      </c>
      <c r="AX127" s="447">
        <f t="shared" ref="AX127" si="769">IF($P$5&gt;$O$5,($P$5-$O$5)*AJ417,0)</f>
        <v>0</v>
      </c>
      <c r="AY127" s="318">
        <f t="shared" ref="AY127" si="770">IF($P$5&gt;$O$5,($P$5-$O$5)*AK417,0)</f>
        <v>0</v>
      </c>
      <c r="AZ127" s="318">
        <f t="shared" ref="AZ127" si="771">IF($P$5&gt;$O$5,($P$5-$O$5)*AL417,0)</f>
        <v>0</v>
      </c>
      <c r="BA127" s="318">
        <f t="shared" ref="BA127" si="772">IF($P$5&gt;$O$5,($P$5-$O$5)*AM417,0)</f>
        <v>0</v>
      </c>
      <c r="BB127" s="318">
        <f t="shared" ref="BB127" si="773">IF($P$5&gt;$O$5,($P$5-$O$5)*AN417,0)</f>
        <v>0</v>
      </c>
      <c r="BC127" s="318">
        <f t="shared" ref="BC127" si="774">IF($P$5&gt;$O$5,($P$5-$O$5)*AO417,0)</f>
        <v>0</v>
      </c>
      <c r="BD127" s="318">
        <f t="shared" ref="BD127" si="775">IF($P$5&gt;$O$5,($P$5-$O$5)*AP417,0)</f>
        <v>0</v>
      </c>
      <c r="BE127" s="318">
        <f t="shared" ref="BE127" si="776">IF($P$5&gt;$O$5,($P$5-$O$5)*AQ417,0)</f>
        <v>0</v>
      </c>
      <c r="BF127" s="318">
        <f t="shared" ref="BF127" si="777">IF($P$5&gt;$O$5,($P$5-$O$5)*AR417,0)</f>
        <v>0</v>
      </c>
      <c r="BG127" s="318">
        <f t="shared" ref="BG127" si="778">IF($P$5&gt;$O$5,($P$5-$O$5)*AS417,0)</f>
        <v>0</v>
      </c>
      <c r="BH127" s="318">
        <f t="shared" ref="BH127" si="779">IF($P$5&gt;$O$5,($P$5-$O$5)*AT417,0)</f>
        <v>0</v>
      </c>
      <c r="BI127" s="318">
        <f t="shared" ref="BI127" si="780">IF($P$5&gt;$O$5,($P$5-$O$5)*AU417,0)</f>
        <v>0</v>
      </c>
      <c r="BJ127" s="466"/>
    </row>
    <row r="128" spans="1:62" s="318" customFormat="1" hidden="1" outlineLevel="1">
      <c r="A128" s="318" t="str">
        <f>$A$412</f>
        <v>Leads</v>
      </c>
      <c r="M128" s="446"/>
      <c r="N128" s="447"/>
      <c r="Q128" s="318">
        <f>IF($Q$5&gt;$P$5,($Q$5-$P$5)*B412,0)</f>
        <v>0</v>
      </c>
      <c r="R128" s="318">
        <f t="shared" ref="R128:BI128" si="781">IF($Q$5&gt;$P$5,($Q$5-$P$5)*C412,0)</f>
        <v>0</v>
      </c>
      <c r="S128" s="318">
        <f t="shared" si="781"/>
        <v>0</v>
      </c>
      <c r="T128" s="318">
        <f t="shared" si="781"/>
        <v>0</v>
      </c>
      <c r="U128" s="318">
        <f t="shared" si="781"/>
        <v>0</v>
      </c>
      <c r="V128" s="318">
        <f t="shared" si="781"/>
        <v>0</v>
      </c>
      <c r="W128" s="318">
        <f t="shared" si="781"/>
        <v>0</v>
      </c>
      <c r="X128" s="318">
        <f t="shared" si="781"/>
        <v>0</v>
      </c>
      <c r="Y128" s="446">
        <f t="shared" si="781"/>
        <v>0</v>
      </c>
      <c r="Z128" s="447">
        <f t="shared" si="781"/>
        <v>0</v>
      </c>
      <c r="AA128" s="318">
        <f t="shared" si="781"/>
        <v>0</v>
      </c>
      <c r="AB128" s="318">
        <f t="shared" si="781"/>
        <v>0</v>
      </c>
      <c r="AC128" s="318">
        <f t="shared" si="781"/>
        <v>0</v>
      </c>
      <c r="AD128" s="318">
        <f t="shared" si="781"/>
        <v>0</v>
      </c>
      <c r="AE128" s="318">
        <f t="shared" si="781"/>
        <v>0</v>
      </c>
      <c r="AF128" s="318">
        <f t="shared" si="781"/>
        <v>0</v>
      </c>
      <c r="AG128" s="318">
        <f t="shared" si="781"/>
        <v>0</v>
      </c>
      <c r="AH128" s="318">
        <f t="shared" si="781"/>
        <v>0</v>
      </c>
      <c r="AI128" s="318">
        <f t="shared" si="781"/>
        <v>0</v>
      </c>
      <c r="AJ128" s="318">
        <f t="shared" si="781"/>
        <v>0</v>
      </c>
      <c r="AK128" s="446">
        <f t="shared" si="781"/>
        <v>0</v>
      </c>
      <c r="AL128" s="447">
        <f t="shared" si="781"/>
        <v>0</v>
      </c>
      <c r="AM128" s="318">
        <f t="shared" si="781"/>
        <v>0</v>
      </c>
      <c r="AN128" s="318">
        <f t="shared" si="781"/>
        <v>0</v>
      </c>
      <c r="AO128" s="318">
        <f t="shared" si="781"/>
        <v>0</v>
      </c>
      <c r="AP128" s="318">
        <f t="shared" si="781"/>
        <v>0</v>
      </c>
      <c r="AQ128" s="318">
        <f t="shared" si="781"/>
        <v>0</v>
      </c>
      <c r="AR128" s="318">
        <f t="shared" si="781"/>
        <v>0</v>
      </c>
      <c r="AS128" s="318">
        <f t="shared" si="781"/>
        <v>0</v>
      </c>
      <c r="AT128" s="318">
        <f t="shared" si="781"/>
        <v>0</v>
      </c>
      <c r="AU128" s="318">
        <f t="shared" si="781"/>
        <v>0</v>
      </c>
      <c r="AV128" s="318">
        <f t="shared" si="781"/>
        <v>0</v>
      </c>
      <c r="AW128" s="446">
        <f t="shared" si="781"/>
        <v>0</v>
      </c>
      <c r="AX128" s="447">
        <f t="shared" si="781"/>
        <v>0</v>
      </c>
      <c r="AY128" s="318">
        <f t="shared" si="781"/>
        <v>0</v>
      </c>
      <c r="AZ128" s="318">
        <f t="shared" si="781"/>
        <v>0</v>
      </c>
      <c r="BA128" s="318">
        <f t="shared" si="781"/>
        <v>0</v>
      </c>
      <c r="BB128" s="318">
        <f t="shared" si="781"/>
        <v>0</v>
      </c>
      <c r="BC128" s="318">
        <f t="shared" si="781"/>
        <v>0</v>
      </c>
      <c r="BD128" s="318">
        <f t="shared" si="781"/>
        <v>0</v>
      </c>
      <c r="BE128" s="318">
        <f t="shared" si="781"/>
        <v>0</v>
      </c>
      <c r="BF128" s="318">
        <f t="shared" si="781"/>
        <v>0</v>
      </c>
      <c r="BG128" s="318">
        <f t="shared" si="781"/>
        <v>0</v>
      </c>
      <c r="BH128" s="318">
        <f t="shared" si="781"/>
        <v>0</v>
      </c>
      <c r="BI128" s="318">
        <f t="shared" si="781"/>
        <v>0</v>
      </c>
      <c r="BJ128" s="466"/>
    </row>
    <row r="129" spans="1:62" s="318" customFormat="1" hidden="1" outlineLevel="1">
      <c r="A129" s="318" t="str">
        <f>$A$413</f>
        <v>Audits</v>
      </c>
      <c r="M129" s="446"/>
      <c r="N129" s="447"/>
      <c r="Q129" s="318">
        <f t="shared" ref="Q129:BI129" si="782">IF($Q$5&gt;$P$5,($Q$5-$P$5)*B413,0)</f>
        <v>0</v>
      </c>
      <c r="R129" s="318">
        <f t="shared" si="782"/>
        <v>0</v>
      </c>
      <c r="S129" s="318">
        <f t="shared" si="782"/>
        <v>0</v>
      </c>
      <c r="T129" s="318">
        <f t="shared" si="782"/>
        <v>0</v>
      </c>
      <c r="U129" s="318">
        <f t="shared" si="782"/>
        <v>0</v>
      </c>
      <c r="V129" s="318">
        <f t="shared" si="782"/>
        <v>0</v>
      </c>
      <c r="W129" s="318">
        <f t="shared" si="782"/>
        <v>0</v>
      </c>
      <c r="X129" s="318">
        <f t="shared" si="782"/>
        <v>0</v>
      </c>
      <c r="Y129" s="446">
        <f t="shared" si="782"/>
        <v>0</v>
      </c>
      <c r="Z129" s="447">
        <f t="shared" si="782"/>
        <v>0</v>
      </c>
      <c r="AA129" s="318">
        <f t="shared" si="782"/>
        <v>0</v>
      </c>
      <c r="AB129" s="318">
        <f t="shared" si="782"/>
        <v>0</v>
      </c>
      <c r="AC129" s="318">
        <f t="shared" si="782"/>
        <v>0</v>
      </c>
      <c r="AD129" s="318">
        <f t="shared" si="782"/>
        <v>0</v>
      </c>
      <c r="AE129" s="318">
        <f t="shared" si="782"/>
        <v>0</v>
      </c>
      <c r="AF129" s="318">
        <f t="shared" si="782"/>
        <v>0</v>
      </c>
      <c r="AG129" s="318">
        <f t="shared" si="782"/>
        <v>0</v>
      </c>
      <c r="AH129" s="318">
        <f t="shared" si="782"/>
        <v>0</v>
      </c>
      <c r="AI129" s="318">
        <f t="shared" si="782"/>
        <v>0</v>
      </c>
      <c r="AJ129" s="318">
        <f t="shared" si="782"/>
        <v>0</v>
      </c>
      <c r="AK129" s="446">
        <f t="shared" si="782"/>
        <v>0</v>
      </c>
      <c r="AL129" s="447">
        <f t="shared" si="782"/>
        <v>0</v>
      </c>
      <c r="AM129" s="318">
        <f t="shared" si="782"/>
        <v>0</v>
      </c>
      <c r="AN129" s="318">
        <f t="shared" si="782"/>
        <v>0</v>
      </c>
      <c r="AO129" s="318">
        <f t="shared" si="782"/>
        <v>0</v>
      </c>
      <c r="AP129" s="318">
        <f t="shared" si="782"/>
        <v>0</v>
      </c>
      <c r="AQ129" s="318">
        <f t="shared" si="782"/>
        <v>0</v>
      </c>
      <c r="AR129" s="318">
        <f t="shared" si="782"/>
        <v>0</v>
      </c>
      <c r="AS129" s="318">
        <f t="shared" si="782"/>
        <v>0</v>
      </c>
      <c r="AT129" s="318">
        <f t="shared" si="782"/>
        <v>0</v>
      </c>
      <c r="AU129" s="318">
        <f t="shared" si="782"/>
        <v>0</v>
      </c>
      <c r="AV129" s="318">
        <f t="shared" si="782"/>
        <v>0</v>
      </c>
      <c r="AW129" s="446">
        <f t="shared" si="782"/>
        <v>0</v>
      </c>
      <c r="AX129" s="447">
        <f t="shared" si="782"/>
        <v>0</v>
      </c>
      <c r="AY129" s="318">
        <f t="shared" si="782"/>
        <v>0</v>
      </c>
      <c r="AZ129" s="318">
        <f t="shared" si="782"/>
        <v>0</v>
      </c>
      <c r="BA129" s="318">
        <f t="shared" si="782"/>
        <v>0</v>
      </c>
      <c r="BB129" s="318">
        <f t="shared" si="782"/>
        <v>0</v>
      </c>
      <c r="BC129" s="318">
        <f t="shared" si="782"/>
        <v>0</v>
      </c>
      <c r="BD129" s="318">
        <f t="shared" si="782"/>
        <v>0</v>
      </c>
      <c r="BE129" s="318">
        <f t="shared" si="782"/>
        <v>0</v>
      </c>
      <c r="BF129" s="318">
        <f t="shared" si="782"/>
        <v>0</v>
      </c>
      <c r="BG129" s="318">
        <f t="shared" si="782"/>
        <v>0</v>
      </c>
      <c r="BH129" s="318">
        <f t="shared" si="782"/>
        <v>0</v>
      </c>
      <c r="BI129" s="318">
        <f t="shared" si="782"/>
        <v>0</v>
      </c>
      <c r="BJ129" s="466"/>
    </row>
    <row r="130" spans="1:62" s="318" customFormat="1" hidden="1" outlineLevel="1">
      <c r="A130" s="318" t="str">
        <f>$A$414</f>
        <v>Retrofit</v>
      </c>
      <c r="M130" s="446"/>
      <c r="N130" s="447"/>
      <c r="Q130" s="318">
        <f t="shared" ref="Q130:BI130" si="783">IF($Q$5&gt;$P$5,($Q$5-$P$5)*B414,0)</f>
        <v>0</v>
      </c>
      <c r="R130" s="318">
        <f t="shared" si="783"/>
        <v>0</v>
      </c>
      <c r="S130" s="318">
        <f t="shared" si="783"/>
        <v>0</v>
      </c>
      <c r="T130" s="318">
        <f t="shared" si="783"/>
        <v>0</v>
      </c>
      <c r="U130" s="318">
        <f t="shared" si="783"/>
        <v>0</v>
      </c>
      <c r="V130" s="318">
        <f t="shared" si="783"/>
        <v>0</v>
      </c>
      <c r="W130" s="318">
        <f t="shared" si="783"/>
        <v>0</v>
      </c>
      <c r="X130" s="318">
        <f t="shared" si="783"/>
        <v>0</v>
      </c>
      <c r="Y130" s="446">
        <f t="shared" si="783"/>
        <v>0</v>
      </c>
      <c r="Z130" s="447">
        <f t="shared" si="783"/>
        <v>0</v>
      </c>
      <c r="AA130" s="318">
        <f t="shared" si="783"/>
        <v>0</v>
      </c>
      <c r="AB130" s="318">
        <f t="shared" si="783"/>
        <v>0</v>
      </c>
      <c r="AC130" s="318">
        <f t="shared" si="783"/>
        <v>0</v>
      </c>
      <c r="AD130" s="318">
        <f t="shared" si="783"/>
        <v>0</v>
      </c>
      <c r="AE130" s="318">
        <f t="shared" si="783"/>
        <v>0</v>
      </c>
      <c r="AF130" s="318">
        <f t="shared" si="783"/>
        <v>0</v>
      </c>
      <c r="AG130" s="318">
        <f t="shared" si="783"/>
        <v>0</v>
      </c>
      <c r="AH130" s="318">
        <f t="shared" si="783"/>
        <v>0</v>
      </c>
      <c r="AI130" s="318">
        <f t="shared" si="783"/>
        <v>0</v>
      </c>
      <c r="AJ130" s="318">
        <f t="shared" si="783"/>
        <v>0</v>
      </c>
      <c r="AK130" s="446">
        <f t="shared" si="783"/>
        <v>0</v>
      </c>
      <c r="AL130" s="447">
        <f t="shared" si="783"/>
        <v>0</v>
      </c>
      <c r="AM130" s="318">
        <f t="shared" si="783"/>
        <v>0</v>
      </c>
      <c r="AN130" s="318">
        <f t="shared" si="783"/>
        <v>0</v>
      </c>
      <c r="AO130" s="318">
        <f t="shared" si="783"/>
        <v>0</v>
      </c>
      <c r="AP130" s="318">
        <f t="shared" si="783"/>
        <v>0</v>
      </c>
      <c r="AQ130" s="318">
        <f t="shared" si="783"/>
        <v>0</v>
      </c>
      <c r="AR130" s="318">
        <f t="shared" si="783"/>
        <v>0</v>
      </c>
      <c r="AS130" s="318">
        <f t="shared" si="783"/>
        <v>0</v>
      </c>
      <c r="AT130" s="318">
        <f t="shared" si="783"/>
        <v>0</v>
      </c>
      <c r="AU130" s="318">
        <f t="shared" si="783"/>
        <v>0</v>
      </c>
      <c r="AV130" s="318">
        <f t="shared" si="783"/>
        <v>0</v>
      </c>
      <c r="AW130" s="446">
        <f t="shared" si="783"/>
        <v>0</v>
      </c>
      <c r="AX130" s="447">
        <f t="shared" si="783"/>
        <v>0</v>
      </c>
      <c r="AY130" s="318">
        <f t="shared" si="783"/>
        <v>0</v>
      </c>
      <c r="AZ130" s="318">
        <f t="shared" si="783"/>
        <v>0</v>
      </c>
      <c r="BA130" s="318">
        <f t="shared" si="783"/>
        <v>0</v>
      </c>
      <c r="BB130" s="318">
        <f t="shared" si="783"/>
        <v>0</v>
      </c>
      <c r="BC130" s="318">
        <f t="shared" si="783"/>
        <v>0</v>
      </c>
      <c r="BD130" s="318">
        <f t="shared" si="783"/>
        <v>0</v>
      </c>
      <c r="BE130" s="318">
        <f t="shared" si="783"/>
        <v>0</v>
      </c>
      <c r="BF130" s="318">
        <f t="shared" si="783"/>
        <v>0</v>
      </c>
      <c r="BG130" s="318">
        <f t="shared" si="783"/>
        <v>0</v>
      </c>
      <c r="BH130" s="318">
        <f t="shared" si="783"/>
        <v>0</v>
      </c>
      <c r="BI130" s="318">
        <f t="shared" si="783"/>
        <v>0</v>
      </c>
      <c r="BJ130" s="466"/>
    </row>
    <row r="131" spans="1:62" s="318" customFormat="1" hidden="1" outlineLevel="1">
      <c r="A131" s="318" t="str">
        <f>$A$415</f>
        <v>Revenue</v>
      </c>
      <c r="M131" s="446"/>
      <c r="N131" s="447"/>
      <c r="Q131" s="318">
        <f t="shared" ref="Q131:BI131" si="784">IF($Q$5&gt;$P$5,($Q$5-$P$5)*B415,0)</f>
        <v>0</v>
      </c>
      <c r="R131" s="318">
        <f t="shared" si="784"/>
        <v>0</v>
      </c>
      <c r="S131" s="318">
        <f t="shared" si="784"/>
        <v>0</v>
      </c>
      <c r="T131" s="318">
        <f t="shared" si="784"/>
        <v>0</v>
      </c>
      <c r="U131" s="318">
        <f t="shared" si="784"/>
        <v>0</v>
      </c>
      <c r="V131" s="318">
        <f t="shared" si="784"/>
        <v>0</v>
      </c>
      <c r="W131" s="318">
        <f t="shared" si="784"/>
        <v>0</v>
      </c>
      <c r="X131" s="318">
        <f t="shared" si="784"/>
        <v>0</v>
      </c>
      <c r="Y131" s="446">
        <f t="shared" si="784"/>
        <v>0</v>
      </c>
      <c r="Z131" s="447">
        <f t="shared" si="784"/>
        <v>0</v>
      </c>
      <c r="AA131" s="318">
        <f t="shared" si="784"/>
        <v>0</v>
      </c>
      <c r="AB131" s="318">
        <f t="shared" si="784"/>
        <v>0</v>
      </c>
      <c r="AC131" s="318">
        <f t="shared" si="784"/>
        <v>0</v>
      </c>
      <c r="AD131" s="318">
        <f t="shared" si="784"/>
        <v>0</v>
      </c>
      <c r="AE131" s="318">
        <f t="shared" si="784"/>
        <v>0</v>
      </c>
      <c r="AF131" s="318">
        <f t="shared" si="784"/>
        <v>0</v>
      </c>
      <c r="AG131" s="318">
        <f t="shared" si="784"/>
        <v>0</v>
      </c>
      <c r="AH131" s="318">
        <f t="shared" si="784"/>
        <v>0</v>
      </c>
      <c r="AI131" s="318">
        <f t="shared" si="784"/>
        <v>0</v>
      </c>
      <c r="AJ131" s="318">
        <f t="shared" si="784"/>
        <v>0</v>
      </c>
      <c r="AK131" s="446">
        <f t="shared" si="784"/>
        <v>0</v>
      </c>
      <c r="AL131" s="447">
        <f t="shared" si="784"/>
        <v>0</v>
      </c>
      <c r="AM131" s="318">
        <f t="shared" si="784"/>
        <v>0</v>
      </c>
      <c r="AN131" s="318">
        <f t="shared" si="784"/>
        <v>0</v>
      </c>
      <c r="AO131" s="318">
        <f t="shared" si="784"/>
        <v>0</v>
      </c>
      <c r="AP131" s="318">
        <f t="shared" si="784"/>
        <v>0</v>
      </c>
      <c r="AQ131" s="318">
        <f t="shared" si="784"/>
        <v>0</v>
      </c>
      <c r="AR131" s="318">
        <f t="shared" si="784"/>
        <v>0</v>
      </c>
      <c r="AS131" s="318">
        <f t="shared" si="784"/>
        <v>0</v>
      </c>
      <c r="AT131" s="318">
        <f t="shared" si="784"/>
        <v>0</v>
      </c>
      <c r="AU131" s="318">
        <f t="shared" si="784"/>
        <v>0</v>
      </c>
      <c r="AV131" s="318">
        <f t="shared" si="784"/>
        <v>0</v>
      </c>
      <c r="AW131" s="446">
        <f t="shared" si="784"/>
        <v>0</v>
      </c>
      <c r="AX131" s="447">
        <f t="shared" si="784"/>
        <v>0</v>
      </c>
      <c r="AY131" s="318">
        <f t="shared" si="784"/>
        <v>0</v>
      </c>
      <c r="AZ131" s="318">
        <f t="shared" si="784"/>
        <v>0</v>
      </c>
      <c r="BA131" s="318">
        <f t="shared" si="784"/>
        <v>0</v>
      </c>
      <c r="BB131" s="318">
        <f t="shared" si="784"/>
        <v>0</v>
      </c>
      <c r="BC131" s="318">
        <f t="shared" si="784"/>
        <v>0</v>
      </c>
      <c r="BD131" s="318">
        <f t="shared" si="784"/>
        <v>0</v>
      </c>
      <c r="BE131" s="318">
        <f t="shared" si="784"/>
        <v>0</v>
      </c>
      <c r="BF131" s="318">
        <f t="shared" si="784"/>
        <v>0</v>
      </c>
      <c r="BG131" s="318">
        <f t="shared" si="784"/>
        <v>0</v>
      </c>
      <c r="BH131" s="318">
        <f t="shared" si="784"/>
        <v>0</v>
      </c>
      <c r="BI131" s="318">
        <f t="shared" si="784"/>
        <v>0</v>
      </c>
      <c r="BJ131" s="466"/>
    </row>
    <row r="132" spans="1:62" s="318" customFormat="1" hidden="1" outlineLevel="1">
      <c r="A132" s="318" t="str">
        <f>$A$416</f>
        <v>Net Income</v>
      </c>
      <c r="M132" s="446"/>
      <c r="N132" s="447"/>
      <c r="Q132" s="318">
        <f t="shared" ref="Q132:BI132" si="785">IF($Q$5&gt;$P$5,($Q$5-$P$5)*B416,0)</f>
        <v>0</v>
      </c>
      <c r="R132" s="318">
        <f t="shared" si="785"/>
        <v>0</v>
      </c>
      <c r="S132" s="318">
        <f t="shared" si="785"/>
        <v>0</v>
      </c>
      <c r="T132" s="318">
        <f t="shared" si="785"/>
        <v>0</v>
      </c>
      <c r="U132" s="318">
        <f t="shared" si="785"/>
        <v>0</v>
      </c>
      <c r="V132" s="318">
        <f t="shared" si="785"/>
        <v>0</v>
      </c>
      <c r="W132" s="318">
        <f t="shared" si="785"/>
        <v>0</v>
      </c>
      <c r="X132" s="318">
        <f t="shared" si="785"/>
        <v>0</v>
      </c>
      <c r="Y132" s="446">
        <f t="shared" si="785"/>
        <v>0</v>
      </c>
      <c r="Z132" s="447">
        <f t="shared" si="785"/>
        <v>0</v>
      </c>
      <c r="AA132" s="318">
        <f t="shared" si="785"/>
        <v>0</v>
      </c>
      <c r="AB132" s="318">
        <f t="shared" si="785"/>
        <v>0</v>
      </c>
      <c r="AC132" s="318">
        <f t="shared" si="785"/>
        <v>0</v>
      </c>
      <c r="AD132" s="318">
        <f t="shared" si="785"/>
        <v>0</v>
      </c>
      <c r="AE132" s="318">
        <f t="shared" si="785"/>
        <v>0</v>
      </c>
      <c r="AF132" s="318">
        <f t="shared" si="785"/>
        <v>0</v>
      </c>
      <c r="AG132" s="318">
        <f t="shared" si="785"/>
        <v>0</v>
      </c>
      <c r="AH132" s="318">
        <f t="shared" si="785"/>
        <v>0</v>
      </c>
      <c r="AI132" s="318">
        <f t="shared" si="785"/>
        <v>0</v>
      </c>
      <c r="AJ132" s="318">
        <f t="shared" si="785"/>
        <v>0</v>
      </c>
      <c r="AK132" s="446">
        <f t="shared" si="785"/>
        <v>0</v>
      </c>
      <c r="AL132" s="447">
        <f t="shared" si="785"/>
        <v>0</v>
      </c>
      <c r="AM132" s="318">
        <f t="shared" si="785"/>
        <v>0</v>
      </c>
      <c r="AN132" s="318">
        <f t="shared" si="785"/>
        <v>0</v>
      </c>
      <c r="AO132" s="318">
        <f t="shared" si="785"/>
        <v>0</v>
      </c>
      <c r="AP132" s="318">
        <f t="shared" si="785"/>
        <v>0</v>
      </c>
      <c r="AQ132" s="318">
        <f t="shared" si="785"/>
        <v>0</v>
      </c>
      <c r="AR132" s="318">
        <f t="shared" si="785"/>
        <v>0</v>
      </c>
      <c r="AS132" s="318">
        <f t="shared" si="785"/>
        <v>0</v>
      </c>
      <c r="AT132" s="318">
        <f t="shared" si="785"/>
        <v>0</v>
      </c>
      <c r="AU132" s="318">
        <f t="shared" si="785"/>
        <v>0</v>
      </c>
      <c r="AV132" s="318">
        <f t="shared" si="785"/>
        <v>0</v>
      </c>
      <c r="AW132" s="446">
        <f t="shared" si="785"/>
        <v>0</v>
      </c>
      <c r="AX132" s="447">
        <f t="shared" si="785"/>
        <v>0</v>
      </c>
      <c r="AY132" s="318">
        <f t="shared" si="785"/>
        <v>0</v>
      </c>
      <c r="AZ132" s="318">
        <f t="shared" si="785"/>
        <v>0</v>
      </c>
      <c r="BA132" s="318">
        <f t="shared" si="785"/>
        <v>0</v>
      </c>
      <c r="BB132" s="318">
        <f t="shared" si="785"/>
        <v>0</v>
      </c>
      <c r="BC132" s="318">
        <f t="shared" si="785"/>
        <v>0</v>
      </c>
      <c r="BD132" s="318">
        <f t="shared" si="785"/>
        <v>0</v>
      </c>
      <c r="BE132" s="318">
        <f t="shared" si="785"/>
        <v>0</v>
      </c>
      <c r="BF132" s="318">
        <f t="shared" si="785"/>
        <v>0</v>
      </c>
      <c r="BG132" s="318">
        <f t="shared" si="785"/>
        <v>0</v>
      </c>
      <c r="BH132" s="318">
        <f t="shared" si="785"/>
        <v>0</v>
      </c>
      <c r="BI132" s="318">
        <f t="shared" si="785"/>
        <v>0</v>
      </c>
      <c r="BJ132" s="466"/>
    </row>
    <row r="133" spans="1:62" s="318" customFormat="1" hidden="1" outlineLevel="1">
      <c r="A133" s="318" t="str">
        <f>$A$417</f>
        <v>Program Revenue</v>
      </c>
      <c r="M133" s="446"/>
      <c r="N133" s="447"/>
      <c r="Q133" s="318">
        <f t="shared" ref="Q133" si="786">IF($Q$5&gt;$P$5,($Q$5-$P$5)*B417,0)</f>
        <v>0</v>
      </c>
      <c r="R133" s="318">
        <f t="shared" ref="R133" si="787">IF($Q$5&gt;$P$5,($Q$5-$P$5)*C417,0)</f>
        <v>0</v>
      </c>
      <c r="S133" s="318">
        <f t="shared" ref="S133" si="788">IF($Q$5&gt;$P$5,($Q$5-$P$5)*D417,0)</f>
        <v>0</v>
      </c>
      <c r="T133" s="318">
        <f t="shared" ref="T133" si="789">IF($Q$5&gt;$P$5,($Q$5-$P$5)*E417,0)</f>
        <v>0</v>
      </c>
      <c r="U133" s="318">
        <f t="shared" ref="U133" si="790">IF($Q$5&gt;$P$5,($Q$5-$P$5)*F417,0)</f>
        <v>0</v>
      </c>
      <c r="V133" s="318">
        <f t="shared" ref="V133" si="791">IF($Q$5&gt;$P$5,($Q$5-$P$5)*G417,0)</f>
        <v>0</v>
      </c>
      <c r="W133" s="318">
        <f t="shared" ref="W133" si="792">IF($Q$5&gt;$P$5,($Q$5-$P$5)*H417,0)</f>
        <v>0</v>
      </c>
      <c r="X133" s="318">
        <f t="shared" ref="X133" si="793">IF($Q$5&gt;$P$5,($Q$5-$P$5)*I417,0)</f>
        <v>0</v>
      </c>
      <c r="Y133" s="446">
        <f t="shared" ref="Y133" si="794">IF($Q$5&gt;$P$5,($Q$5-$P$5)*J417,0)</f>
        <v>0</v>
      </c>
      <c r="Z133" s="447">
        <f t="shared" ref="Z133" si="795">IF($Q$5&gt;$P$5,($Q$5-$P$5)*K417,0)</f>
        <v>0</v>
      </c>
      <c r="AA133" s="318">
        <f t="shared" ref="AA133" si="796">IF($Q$5&gt;$P$5,($Q$5-$P$5)*L417,0)</f>
        <v>0</v>
      </c>
      <c r="AB133" s="318">
        <f t="shared" ref="AB133" si="797">IF($Q$5&gt;$P$5,($Q$5-$P$5)*M417,0)</f>
        <v>0</v>
      </c>
      <c r="AC133" s="318">
        <f t="shared" ref="AC133" si="798">IF($Q$5&gt;$P$5,($Q$5-$P$5)*N417,0)</f>
        <v>0</v>
      </c>
      <c r="AD133" s="318">
        <f t="shared" ref="AD133" si="799">IF($Q$5&gt;$P$5,($Q$5-$P$5)*O417,0)</f>
        <v>0</v>
      </c>
      <c r="AE133" s="318">
        <f t="shared" ref="AE133" si="800">IF($Q$5&gt;$P$5,($Q$5-$P$5)*P417,0)</f>
        <v>0</v>
      </c>
      <c r="AF133" s="318">
        <f t="shared" ref="AF133" si="801">IF($Q$5&gt;$P$5,($Q$5-$P$5)*Q417,0)</f>
        <v>0</v>
      </c>
      <c r="AG133" s="318">
        <f t="shared" ref="AG133" si="802">IF($Q$5&gt;$P$5,($Q$5-$P$5)*R417,0)</f>
        <v>0</v>
      </c>
      <c r="AH133" s="318">
        <f t="shared" ref="AH133" si="803">IF($Q$5&gt;$P$5,($Q$5-$P$5)*S417,0)</f>
        <v>0</v>
      </c>
      <c r="AI133" s="318">
        <f t="shared" ref="AI133" si="804">IF($Q$5&gt;$P$5,($Q$5-$P$5)*T417,0)</f>
        <v>0</v>
      </c>
      <c r="AJ133" s="318">
        <f t="shared" ref="AJ133" si="805">IF($Q$5&gt;$P$5,($Q$5-$P$5)*U417,0)</f>
        <v>0</v>
      </c>
      <c r="AK133" s="446">
        <f t="shared" ref="AK133" si="806">IF($Q$5&gt;$P$5,($Q$5-$P$5)*V417,0)</f>
        <v>0</v>
      </c>
      <c r="AL133" s="447">
        <f t="shared" ref="AL133" si="807">IF($Q$5&gt;$P$5,($Q$5-$P$5)*W417,0)</f>
        <v>0</v>
      </c>
      <c r="AM133" s="318">
        <f t="shared" ref="AM133" si="808">IF($Q$5&gt;$P$5,($Q$5-$P$5)*X417,0)</f>
        <v>0</v>
      </c>
      <c r="AN133" s="318">
        <f t="shared" ref="AN133" si="809">IF($Q$5&gt;$P$5,($Q$5-$P$5)*Y417,0)</f>
        <v>0</v>
      </c>
      <c r="AO133" s="318">
        <f t="shared" ref="AO133" si="810">IF($Q$5&gt;$P$5,($Q$5-$P$5)*Z417,0)</f>
        <v>0</v>
      </c>
      <c r="AP133" s="318">
        <f t="shared" ref="AP133" si="811">IF($Q$5&gt;$P$5,($Q$5-$P$5)*AA417,0)</f>
        <v>0</v>
      </c>
      <c r="AQ133" s="318">
        <f t="shared" ref="AQ133" si="812">IF($Q$5&gt;$P$5,($Q$5-$P$5)*AB417,0)</f>
        <v>0</v>
      </c>
      <c r="AR133" s="318">
        <f t="shared" ref="AR133" si="813">IF($Q$5&gt;$P$5,($Q$5-$P$5)*AC417,0)</f>
        <v>0</v>
      </c>
      <c r="AS133" s="318">
        <f t="shared" ref="AS133" si="814">IF($Q$5&gt;$P$5,($Q$5-$P$5)*AD417,0)</f>
        <v>0</v>
      </c>
      <c r="AT133" s="318">
        <f t="shared" ref="AT133" si="815">IF($Q$5&gt;$P$5,($Q$5-$P$5)*AE417,0)</f>
        <v>0</v>
      </c>
      <c r="AU133" s="318">
        <f t="shared" ref="AU133" si="816">IF($Q$5&gt;$P$5,($Q$5-$P$5)*AF417,0)</f>
        <v>0</v>
      </c>
      <c r="AV133" s="318">
        <f t="shared" ref="AV133" si="817">IF($Q$5&gt;$P$5,($Q$5-$P$5)*AG417,0)</f>
        <v>0</v>
      </c>
      <c r="AW133" s="446">
        <f t="shared" ref="AW133" si="818">IF($Q$5&gt;$P$5,($Q$5-$P$5)*AH417,0)</f>
        <v>0</v>
      </c>
      <c r="AX133" s="447">
        <f t="shared" ref="AX133" si="819">IF($Q$5&gt;$P$5,($Q$5-$P$5)*AI417,0)</f>
        <v>0</v>
      </c>
      <c r="AY133" s="318">
        <f t="shared" ref="AY133" si="820">IF($Q$5&gt;$P$5,($Q$5-$P$5)*AJ417,0)</f>
        <v>0</v>
      </c>
      <c r="AZ133" s="318">
        <f t="shared" ref="AZ133" si="821">IF($Q$5&gt;$P$5,($Q$5-$P$5)*AK417,0)</f>
        <v>0</v>
      </c>
      <c r="BA133" s="318">
        <f t="shared" ref="BA133" si="822">IF($Q$5&gt;$P$5,($Q$5-$P$5)*AL417,0)</f>
        <v>0</v>
      </c>
      <c r="BB133" s="318">
        <f t="shared" ref="BB133" si="823">IF($Q$5&gt;$P$5,($Q$5-$P$5)*AM417,0)</f>
        <v>0</v>
      </c>
      <c r="BC133" s="318">
        <f t="shared" ref="BC133" si="824">IF($Q$5&gt;$P$5,($Q$5-$P$5)*AN417,0)</f>
        <v>0</v>
      </c>
      <c r="BD133" s="318">
        <f t="shared" ref="BD133" si="825">IF($Q$5&gt;$P$5,($Q$5-$P$5)*AO417,0)</f>
        <v>0</v>
      </c>
      <c r="BE133" s="318">
        <f t="shared" ref="BE133" si="826">IF($Q$5&gt;$P$5,($Q$5-$P$5)*AP417,0)</f>
        <v>0</v>
      </c>
      <c r="BF133" s="318">
        <f t="shared" ref="BF133" si="827">IF($Q$5&gt;$P$5,($Q$5-$P$5)*AQ417,0)</f>
        <v>0</v>
      </c>
      <c r="BG133" s="318">
        <f t="shared" ref="BG133" si="828">IF($Q$5&gt;$P$5,($Q$5-$P$5)*AR417,0)</f>
        <v>0</v>
      </c>
      <c r="BH133" s="318">
        <f t="shared" ref="BH133" si="829">IF($Q$5&gt;$P$5,($Q$5-$P$5)*AS417,0)</f>
        <v>0</v>
      </c>
      <c r="BI133" s="318">
        <f t="shared" ref="BI133" si="830">IF($Q$5&gt;$P$5,($Q$5-$P$5)*AT417,0)</f>
        <v>0</v>
      </c>
      <c r="BJ133" s="466"/>
    </row>
    <row r="134" spans="1:62" s="318" customFormat="1" hidden="1" outlineLevel="1">
      <c r="A134" s="318" t="str">
        <f>$A$412</f>
        <v>Leads</v>
      </c>
      <c r="M134" s="446"/>
      <c r="N134" s="447"/>
      <c r="R134" s="318">
        <f>IF($R$5&gt;$Q$5,($R$5-$Q$5)*B412,0)</f>
        <v>16.8</v>
      </c>
      <c r="S134" s="318">
        <f t="shared" ref="S134:BI134" si="831">IF($R$5&gt;$Q$5,($R$5-$Q$5)*C412,0)</f>
        <v>17.452069439999999</v>
      </c>
      <c r="T134" s="318">
        <f t="shared" si="831"/>
        <v>18.126546852372542</v>
      </c>
      <c r="U134" s="318">
        <f t="shared" si="831"/>
        <v>18.824131825372511</v>
      </c>
      <c r="V134" s="318">
        <f t="shared" si="831"/>
        <v>19.545549777616959</v>
      </c>
      <c r="W134" s="318">
        <f t="shared" si="831"/>
        <v>20.291553428297284</v>
      </c>
      <c r="X134" s="318">
        <f t="shared" si="831"/>
        <v>21.062924352684327</v>
      </c>
      <c r="Y134" s="446">
        <f t="shared" si="831"/>
        <v>21.860474625830072</v>
      </c>
      <c r="Z134" s="447">
        <f t="shared" si="831"/>
        <v>22.685048557359572</v>
      </c>
      <c r="AA134" s="318">
        <f t="shared" si="831"/>
        <v>23.537524520234431</v>
      </c>
      <c r="AB134" s="318">
        <f t="shared" si="831"/>
        <v>24.418816876356132</v>
      </c>
      <c r="AC134" s="318">
        <f t="shared" si="831"/>
        <v>25.329878001863442</v>
      </c>
      <c r="AD134" s="318">
        <f t="shared" si="831"/>
        <v>26.270318890703393</v>
      </c>
      <c r="AE134" s="318">
        <f t="shared" si="831"/>
        <v>27.241066674987813</v>
      </c>
      <c r="AF134" s="318">
        <f t="shared" si="831"/>
        <v>28.243093816402137</v>
      </c>
      <c r="AG134" s="318">
        <f t="shared" si="831"/>
        <v>29.277421108623365</v>
      </c>
      <c r="AH134" s="318">
        <f t="shared" si="831"/>
        <v>30.345120809562076</v>
      </c>
      <c r="AI134" s="318">
        <f t="shared" si="831"/>
        <v>31.447319903340443</v>
      </c>
      <c r="AJ134" s="318">
        <f t="shared" si="831"/>
        <v>32.585203491728514</v>
      </c>
      <c r="AK134" s="446">
        <f t="shared" si="831"/>
        <v>33.760018314594603</v>
      </c>
      <c r="AL134" s="447">
        <f t="shared" si="831"/>
        <v>34.973076398785253</v>
      </c>
      <c r="AM134" s="318">
        <f t="shared" si="831"/>
        <v>36.225758834739565</v>
      </c>
      <c r="AN134" s="318">
        <f t="shared" si="831"/>
        <v>37.519519680063723</v>
      </c>
      <c r="AO134" s="318">
        <f t="shared" si="831"/>
        <v>38.855889989248283</v>
      </c>
      <c r="AP134" s="318">
        <f t="shared" si="831"/>
        <v>40.234697777381477</v>
      </c>
      <c r="AQ134" s="318">
        <f t="shared" si="831"/>
        <v>41.657556615435524</v>
      </c>
      <c r="AR134" s="318">
        <f t="shared" si="831"/>
        <v>43.12617747643543</v>
      </c>
      <c r="AS134" s="318">
        <f t="shared" si="831"/>
        <v>44.642373962404697</v>
      </c>
      <c r="AT134" s="318">
        <f t="shared" si="831"/>
        <v>46.208067614055565</v>
      </c>
      <c r="AU134" s="318">
        <f t="shared" si="831"/>
        <v>47.825293296796232</v>
      </c>
      <c r="AV134" s="318">
        <f t="shared" si="831"/>
        <v>49.496204657154422</v>
      </c>
      <c r="AW134" s="446">
        <f t="shared" si="831"/>
        <v>51.223079644355529</v>
      </c>
      <c r="AX134" s="447">
        <f t="shared" si="831"/>
        <v>53.008326092545325</v>
      </c>
      <c r="AY134" s="318">
        <f t="shared" si="831"/>
        <v>54.854487360007212</v>
      </c>
      <c r="AZ134" s="318">
        <f t="shared" si="831"/>
        <v>56.764248022689848</v>
      </c>
      <c r="BA134" s="318">
        <f t="shared" si="831"/>
        <v>58.74043962042748</v>
      </c>
      <c r="BB134" s="318">
        <f t="shared" si="831"/>
        <v>60.786046455396232</v>
      </c>
      <c r="BC134" s="318">
        <f t="shared" si="831"/>
        <v>62.904211443600047</v>
      </c>
      <c r="BD134" s="318">
        <f t="shared" si="831"/>
        <v>65.098242021509307</v>
      </c>
      <c r="BE134" s="318">
        <f t="shared" si="831"/>
        <v>67.371616111379382</v>
      </c>
      <c r="BF134" s="318">
        <f t="shared" si="831"/>
        <v>69.727988150242055</v>
      </c>
      <c r="BG134" s="318">
        <f t="shared" si="831"/>
        <v>72.171195189083832</v>
      </c>
      <c r="BH134" s="318">
        <f t="shared" si="831"/>
        <v>74.705263070289703</v>
      </c>
      <c r="BI134" s="318">
        <f t="shared" si="831"/>
        <v>77.334412693029464</v>
      </c>
      <c r="BJ134" s="466"/>
    </row>
    <row r="135" spans="1:62" s="318" customFormat="1" hidden="1" outlineLevel="1">
      <c r="A135" s="318" t="str">
        <f>$A$413</f>
        <v>Audits</v>
      </c>
      <c r="M135" s="446"/>
      <c r="N135" s="447"/>
      <c r="R135" s="318">
        <f t="shared" ref="R135:BI135" si="832">IF($R$5&gt;$Q$5,($R$5-$Q$5)*B413,0)</f>
        <v>8.3999999999999986</v>
      </c>
      <c r="S135" s="318">
        <f t="shared" si="832"/>
        <v>8.7653373600000002</v>
      </c>
      <c r="T135" s="318">
        <f t="shared" si="832"/>
        <v>9.1487245778995128</v>
      </c>
      <c r="U135" s="318">
        <f t="shared" si="832"/>
        <v>9.5510763759072219</v>
      </c>
      <c r="V135" s="318">
        <f t="shared" si="832"/>
        <v>9.973348420604033</v>
      </c>
      <c r="W135" s="318">
        <f t="shared" si="832"/>
        <v>10.416538733488844</v>
      </c>
      <c r="X135" s="318">
        <f t="shared" si="832"/>
        <v>10.881689137728666</v>
      </c>
      <c r="Y135" s="446">
        <f t="shared" si="832"/>
        <v>11.36988674274853</v>
      </c>
      <c r="Z135" s="447">
        <f t="shared" si="832"/>
        <v>11.882265468463395</v>
      </c>
      <c r="AA135" s="318">
        <f t="shared" si="832"/>
        <v>12.420007611130746</v>
      </c>
      <c r="AB135" s="318">
        <f t="shared" si="832"/>
        <v>12.984345452988684</v>
      </c>
      <c r="AC135" s="318">
        <f t="shared" si="832"/>
        <v>13.576562918039846</v>
      </c>
      <c r="AD135" s="318">
        <f t="shared" si="832"/>
        <v>14.199058832645207</v>
      </c>
      <c r="AE135" s="318">
        <f t="shared" si="832"/>
        <v>14.853315048664991</v>
      </c>
      <c r="AF135" s="318">
        <f t="shared" si="832"/>
        <v>15.540870585630145</v>
      </c>
      <c r="AG135" s="318">
        <f t="shared" si="832"/>
        <v>16.263323075677583</v>
      </c>
      <c r="AH135" s="318">
        <f t="shared" si="832"/>
        <v>17.02233025205566</v>
      </c>
      <c r="AI135" s="318">
        <f t="shared" si="832"/>
        <v>17.819611486920891</v>
      </c>
      <c r="AJ135" s="318">
        <f t="shared" si="832"/>
        <v>18.656949384588415</v>
      </c>
      <c r="AK135" s="446">
        <f t="shared" si="832"/>
        <v>19.536191436837743</v>
      </c>
      <c r="AL135" s="447">
        <f t="shared" si="832"/>
        <v>20.459251747310606</v>
      </c>
      <c r="AM135" s="318">
        <f t="shared" si="832"/>
        <v>21.428112832466049</v>
      </c>
      <c r="AN135" s="318">
        <f t="shared" si="832"/>
        <v>22.444827506978278</v>
      </c>
      <c r="AO135" s="318">
        <f t="shared" si="832"/>
        <v>23.511520861872306</v>
      </c>
      <c r="AP135" s="318">
        <f t="shared" si="832"/>
        <v>24.631797625406634</v>
      </c>
      <c r="AQ135" s="318">
        <f t="shared" si="832"/>
        <v>25.808008934760274</v>
      </c>
      <c r="AR135" s="318">
        <f t="shared" si="832"/>
        <v>27.04257942000136</v>
      </c>
      <c r="AS135" s="318">
        <f t="shared" si="832"/>
        <v>28.338009032153412</v>
      </c>
      <c r="AT135" s="318">
        <f t="shared" si="832"/>
        <v>29.696875035303389</v>
      </c>
      <c r="AU135" s="318">
        <f t="shared" si="832"/>
        <v>31.121834178496449</v>
      </c>
      <c r="AV135" s="318">
        <f t="shared" si="832"/>
        <v>32.61562506333177</v>
      </c>
      <c r="AW135" s="446">
        <f t="shared" si="832"/>
        <v>34.18107072326805</v>
      </c>
      <c r="AX135" s="447">
        <f t="shared" si="832"/>
        <v>35.821081430667022</v>
      </c>
      <c r="AY135" s="318">
        <f t="shared" si="832"/>
        <v>37.538657747549962</v>
      </c>
      <c r="AZ135" s="318">
        <f t="shared" si="832"/>
        <v>39.336893835916527</v>
      </c>
      <c r="BA135" s="318">
        <f t="shared" si="832"/>
        <v>41.218981043281936</v>
      </c>
      <c r="BB135" s="318">
        <f t="shared" si="832"/>
        <v>43.188211778829334</v>
      </c>
      <c r="BC135" s="318">
        <f t="shared" si="832"/>
        <v>45.247983695255826</v>
      </c>
      <c r="BD135" s="318">
        <f t="shared" si="832"/>
        <v>47.401804191016254</v>
      </c>
      <c r="BE135" s="318">
        <f t="shared" si="832"/>
        <v>49.653295247247357</v>
      </c>
      <c r="BF135" s="318">
        <f t="shared" si="832"/>
        <v>52.006198613190591</v>
      </c>
      <c r="BG135" s="318">
        <f t="shared" si="832"/>
        <v>54.46438135343476</v>
      </c>
      <c r="BH135" s="318">
        <f t="shared" si="832"/>
        <v>57.031841769775831</v>
      </c>
      <c r="BI135" s="318">
        <f t="shared" si="832"/>
        <v>59.712715709951709</v>
      </c>
      <c r="BJ135" s="466"/>
    </row>
    <row r="136" spans="1:62" s="318" customFormat="1" hidden="1" outlineLevel="1">
      <c r="A136" s="318" t="str">
        <f>$A$414</f>
        <v>Retrofit</v>
      </c>
      <c r="M136" s="446"/>
      <c r="N136" s="447"/>
      <c r="R136" s="318">
        <f t="shared" ref="R136:BI136" si="833">IF($R$5&gt;$Q$5,($R$5-$Q$5)*B414,0)</f>
        <v>3.9119999999999999</v>
      </c>
      <c r="S136" s="318">
        <f t="shared" si="833"/>
        <v>4.1096547120719995</v>
      </c>
      <c r="T136" s="318">
        <f t="shared" si="833"/>
        <v>4.3186208240895736</v>
      </c>
      <c r="U136" s="318">
        <f t="shared" si="833"/>
        <v>4.5395762776790827</v>
      </c>
      <c r="V136" s="318">
        <f t="shared" si="833"/>
        <v>4.7732368962748755</v>
      </c>
      <c r="W136" s="318">
        <f t="shared" si="833"/>
        <v>5.0203581795522361</v>
      </c>
      <c r="X136" s="318">
        <f t="shared" si="833"/>
        <v>5.2817371667345867</v>
      </c>
      <c r="Y136" s="446">
        <f t="shared" si="833"/>
        <v>5.5582143713568453</v>
      </c>
      <c r="Z136" s="447">
        <f t="shared" si="833"/>
        <v>5.8506757902346944</v>
      </c>
      <c r="AA136" s="318">
        <f t="shared" si="833"/>
        <v>6.1600549895711723</v>
      </c>
      <c r="AB136" s="318">
        <f t="shared" si="833"/>
        <v>6.4873352713280941</v>
      </c>
      <c r="AC136" s="318">
        <f t="shared" si="833"/>
        <v>6.8335519232012336</v>
      </c>
      <c r="AD136" s="318">
        <f t="shared" si="833"/>
        <v>7.2004766991316655</v>
      </c>
      <c r="AE136" s="318">
        <f t="shared" si="833"/>
        <v>7.5893314727662755</v>
      </c>
      <c r="AF136" s="318">
        <f t="shared" si="833"/>
        <v>8.0013998352828146</v>
      </c>
      <c r="AG136" s="318">
        <f t="shared" si="833"/>
        <v>8.4380294912715126</v>
      </c>
      <c r="AH136" s="318">
        <f t="shared" si="833"/>
        <v>8.9006347335166005</v>
      </c>
      <c r="AI136" s="318">
        <f t="shared" si="833"/>
        <v>9.3906990018748484</v>
      </c>
      <c r="AJ136" s="318">
        <f t="shared" si="833"/>
        <v>9.9097775319684196</v>
      </c>
      <c r="AK136" s="446">
        <f t="shared" si="833"/>
        <v>10.459500099955553</v>
      </c>
      <c r="AL136" s="447">
        <f t="shared" si="833"/>
        <v>11.041573870214084</v>
      </c>
      <c r="AM136" s="318">
        <f t="shared" si="833"/>
        <v>11.657786353368568</v>
      </c>
      <c r="AN136" s="318">
        <f t="shared" si="833"/>
        <v>12.310008482711213</v>
      </c>
      <c r="AO136" s="318">
        <f t="shared" si="833"/>
        <v>13.000197817708441</v>
      </c>
      <c r="AP136" s="318">
        <f t="shared" si="833"/>
        <v>13.731402037592787</v>
      </c>
      <c r="AQ136" s="318">
        <f t="shared" si="833"/>
        <v>14.505841672366003</v>
      </c>
      <c r="AR136" s="318">
        <f t="shared" si="833"/>
        <v>15.325832732217512</v>
      </c>
      <c r="AS136" s="318">
        <f t="shared" si="833"/>
        <v>16.193789951604209</v>
      </c>
      <c r="AT136" s="318">
        <f t="shared" si="833"/>
        <v>17.112230205721787</v>
      </c>
      <c r="AU136" s="318">
        <f t="shared" si="833"/>
        <v>18.083776116587867</v>
      </c>
      <c r="AV136" s="318">
        <f t="shared" si="833"/>
        <v>19.11115986692009</v>
      </c>
      <c r="AW136" s="446">
        <f t="shared" si="833"/>
        <v>20.197227240931191</v>
      </c>
      <c r="AX136" s="447">
        <f t="shared" si="833"/>
        <v>21.344941912073789</v>
      </c>
      <c r="AY136" s="318">
        <f t="shared" si="833"/>
        <v>22.557389998647388</v>
      </c>
      <c r="AZ136" s="318">
        <f t="shared" si="833"/>
        <v>23.837784909024595</v>
      </c>
      <c r="BA136" s="318">
        <f t="shared" si="833"/>
        <v>25.189472499061885</v>
      </c>
      <c r="BB136" s="318">
        <f t="shared" si="833"/>
        <v>26.615936565029259</v>
      </c>
      <c r="BC136" s="318">
        <f t="shared" si="833"/>
        <v>28.120804696123095</v>
      </c>
      <c r="BD136" s="318">
        <f t="shared" si="833"/>
        <v>29.707854511315702</v>
      </c>
      <c r="BE136" s="318">
        <f t="shared" si="833"/>
        <v>31.381020305945938</v>
      </c>
      <c r="BF136" s="318">
        <f t="shared" si="833"/>
        <v>33.144400134067148</v>
      </c>
      <c r="BG136" s="318">
        <f t="shared" si="833"/>
        <v>35.002263353145771</v>
      </c>
      <c r="BH136" s="318">
        <f t="shared" si="833"/>
        <v>36.959058658247748</v>
      </c>
      <c r="BI136" s="318">
        <f t="shared" si="833"/>
        <v>39.019422633366112</v>
      </c>
      <c r="BJ136" s="466"/>
    </row>
    <row r="137" spans="1:62" s="318" customFormat="1" hidden="1" outlineLevel="1">
      <c r="A137" s="318" t="str">
        <f>$A$415</f>
        <v>Revenue</v>
      </c>
      <c r="M137" s="446"/>
      <c r="N137" s="447"/>
      <c r="R137" s="318">
        <f t="shared" ref="R137:BI137" si="834">IF($R$5&gt;$Q$5,($R$5-$Q$5)*B415,0)</f>
        <v>24556.799999999996</v>
      </c>
      <c r="S137" s="318">
        <f t="shared" si="834"/>
        <v>26604.154060286397</v>
      </c>
      <c r="T137" s="318">
        <f t="shared" si="834"/>
        <v>28803.706324066137</v>
      </c>
      <c r="U137" s="318">
        <f t="shared" si="834"/>
        <v>32074.610769461899</v>
      </c>
      <c r="V137" s="318">
        <f t="shared" si="834"/>
        <v>34659.805554046674</v>
      </c>
      <c r="W137" s="318">
        <f t="shared" si="834"/>
        <v>37436.050739298822</v>
      </c>
      <c r="X137" s="318">
        <f t="shared" si="834"/>
        <v>39889.118149910122</v>
      </c>
      <c r="Y137" s="446">
        <f t="shared" si="834"/>
        <v>42506.797490973484</v>
      </c>
      <c r="Z137" s="447">
        <f t="shared" si="834"/>
        <v>45300.229966155479</v>
      </c>
      <c r="AA137" s="318">
        <f t="shared" si="834"/>
        <v>47665.265077812721</v>
      </c>
      <c r="AB137" s="318">
        <f t="shared" si="834"/>
        <v>50165.061553907159</v>
      </c>
      <c r="AC137" s="318">
        <f t="shared" si="834"/>
        <v>52807.344498550912</v>
      </c>
      <c r="AD137" s="318">
        <f t="shared" si="834"/>
        <v>55074.182097671677</v>
      </c>
      <c r="AE137" s="318">
        <f t="shared" si="834"/>
        <v>58021.287531620168</v>
      </c>
      <c r="AF137" s="318">
        <f t="shared" si="834"/>
        <v>61142.477139189468</v>
      </c>
      <c r="AG137" s="318">
        <f t="shared" si="834"/>
        <v>64447.808873877875</v>
      </c>
      <c r="AH137" s="318">
        <f t="shared" si="834"/>
        <v>67947.838954450504</v>
      </c>
      <c r="AI137" s="318">
        <f t="shared" si="834"/>
        <v>71653.641199195234</v>
      </c>
      <c r="AJ137" s="318">
        <f t="shared" si="834"/>
        <v>75576.827042292309</v>
      </c>
      <c r="AK137" s="446">
        <f t="shared" si="834"/>
        <v>79729.5662787732</v>
      </c>
      <c r="AL137" s="447">
        <f t="shared" si="834"/>
        <v>84124.608588769843</v>
      </c>
      <c r="AM137" s="318">
        <f t="shared" si="834"/>
        <v>88775.305896165723</v>
      </c>
      <c r="AN137" s="318">
        <f t="shared" si="834"/>
        <v>93695.635621349924</v>
      </c>
      <c r="AO137" s="318">
        <f t="shared" si="834"/>
        <v>98900.224892534941</v>
      </c>
      <c r="AP137" s="318">
        <f t="shared" si="834"/>
        <v>104411.59186578305</v>
      </c>
      <c r="AQ137" s="318">
        <f t="shared" si="834"/>
        <v>110246.320415614</v>
      </c>
      <c r="AR137" s="318">
        <f t="shared" si="834"/>
        <v>116421.71213448806</v>
      </c>
      <c r="AS137" s="318">
        <f t="shared" si="834"/>
        <v>122955.81099167604</v>
      </c>
      <c r="AT137" s="318">
        <f t="shared" si="834"/>
        <v>129867.42928205636</v>
      </c>
      <c r="AU137" s="318">
        <f t="shared" si="834"/>
        <v>137176.17499192347</v>
      </c>
      <c r="AV137" s="318">
        <f t="shared" si="834"/>
        <v>144902.48071610936</v>
      </c>
      <c r="AW137" s="446">
        <f t="shared" si="834"/>
        <v>153067.63426777563</v>
      </c>
      <c r="AX137" s="447">
        <f t="shared" si="834"/>
        <v>161693.81112909518</v>
      </c>
      <c r="AY137" s="318">
        <f t="shared" si="834"/>
        <v>170804.10889768892</v>
      </c>
      <c r="AZ137" s="318">
        <f t="shared" si="834"/>
        <v>180422.58389008485</v>
      </c>
      <c r="BA137" s="318">
        <f t="shared" si="834"/>
        <v>190574.29006960971</v>
      </c>
      <c r="BB137" s="318">
        <f t="shared" si="834"/>
        <v>201285.32047199373</v>
      </c>
      <c r="BC137" s="318">
        <f t="shared" si="834"/>
        <v>212582.85130755673</v>
      </c>
      <c r="BD137" s="318">
        <f t="shared" si="834"/>
        <v>224495.1889241458</v>
      </c>
      <c r="BE137" s="318">
        <f t="shared" si="834"/>
        <v>237051.81982001895</v>
      </c>
      <c r="BF137" s="318">
        <f t="shared" si="834"/>
        <v>250283.4639006166</v>
      </c>
      <c r="BG137" s="318">
        <f t="shared" si="834"/>
        <v>264222.13117766031</v>
      </c>
      <c r="BH137" s="318">
        <f t="shared" si="834"/>
        <v>278901.18211327377</v>
      </c>
      <c r="BI137" s="318">
        <f t="shared" si="834"/>
        <v>294355.39181588171</v>
      </c>
      <c r="BJ137" s="466"/>
    </row>
    <row r="138" spans="1:62" s="318" customFormat="1" hidden="1" outlineLevel="1">
      <c r="A138" s="318" t="str">
        <f>$A$416</f>
        <v>Net Income</v>
      </c>
      <c r="M138" s="446"/>
      <c r="N138" s="447"/>
      <c r="R138" s="318">
        <f t="shared" ref="R138:BI138" si="835">IF($R$5&gt;$Q$5,($R$5-$Q$5)*B416,0)</f>
        <v>-32144.48932666667</v>
      </c>
      <c r="S138" s="318">
        <f t="shared" si="835"/>
        <v>-13424.714147734438</v>
      </c>
      <c r="T138" s="318">
        <f t="shared" si="835"/>
        <v>-12706.285463233391</v>
      </c>
      <c r="U138" s="318">
        <f t="shared" si="835"/>
        <v>-17350.457973560238</v>
      </c>
      <c r="V138" s="318">
        <f t="shared" si="835"/>
        <v>-14775.815641980204</v>
      </c>
      <c r="W138" s="318">
        <f t="shared" si="835"/>
        <v>-13821.416446554125</v>
      </c>
      <c r="X138" s="318">
        <f t="shared" si="835"/>
        <v>-12965.261164335516</v>
      </c>
      <c r="Y138" s="446">
        <f t="shared" si="835"/>
        <v>-11581.351741065733</v>
      </c>
      <c r="Z138" s="447">
        <f t="shared" si="835"/>
        <v>-10541.616599911587</v>
      </c>
      <c r="AA138" s="318">
        <f t="shared" si="835"/>
        <v>-9642.7378958450972</v>
      </c>
      <c r="AB138" s="318">
        <f t="shared" si="835"/>
        <v>-8678.5732251564586</v>
      </c>
      <c r="AC138" s="318">
        <f t="shared" si="835"/>
        <v>-7644.7623843340698</v>
      </c>
      <c r="AD138" s="318">
        <f t="shared" si="835"/>
        <v>-9178.4224449414214</v>
      </c>
      <c r="AE138" s="318">
        <f t="shared" si="835"/>
        <v>-6751.4438460561032</v>
      </c>
      <c r="AF138" s="318">
        <f t="shared" si="835"/>
        <v>-5431.0593196724367</v>
      </c>
      <c r="AG138" s="318">
        <f t="shared" si="835"/>
        <v>-4177.020909054816</v>
      </c>
      <c r="AH138" s="318">
        <f t="shared" si="835"/>
        <v>-3075.7038419752025</v>
      </c>
      <c r="AI138" s="318">
        <f t="shared" si="835"/>
        <v>-1787.6070906106906</v>
      </c>
      <c r="AJ138" s="318">
        <f t="shared" si="835"/>
        <v>-12711.61754934939</v>
      </c>
      <c r="AK138" s="446">
        <f t="shared" si="835"/>
        <v>-3714.4879935808021</v>
      </c>
      <c r="AL138" s="447">
        <f t="shared" si="835"/>
        <v>-20374.629918080434</v>
      </c>
      <c r="AM138" s="318">
        <f t="shared" si="835"/>
        <v>-17524.155870468625</v>
      </c>
      <c r="AN138" s="318">
        <f t="shared" si="835"/>
        <v>-15544.851616508771</v>
      </c>
      <c r="AO138" s="318">
        <f t="shared" si="835"/>
        <v>-24630.338252342997</v>
      </c>
      <c r="AP138" s="318">
        <f t="shared" si="835"/>
        <v>-21961.530511047727</v>
      </c>
      <c r="AQ138" s="318">
        <f t="shared" si="835"/>
        <v>-28705.576871186182</v>
      </c>
      <c r="AR138" s="318">
        <f t="shared" si="835"/>
        <v>-24108.402657277467</v>
      </c>
      <c r="AS138" s="318">
        <f t="shared" si="835"/>
        <v>-23734.873029889975</v>
      </c>
      <c r="AT138" s="318">
        <f t="shared" si="835"/>
        <v>-20414.153783306814</v>
      </c>
      <c r="AU138" s="318">
        <f t="shared" si="835"/>
        <v>-16864.856597079073</v>
      </c>
      <c r="AV138" s="318">
        <f t="shared" si="835"/>
        <v>-25386.300510585024</v>
      </c>
      <c r="AW138" s="446">
        <f t="shared" si="835"/>
        <v>-15878.755075861911</v>
      </c>
      <c r="AX138" s="447">
        <f t="shared" si="835"/>
        <v>-16595.990442137889</v>
      </c>
      <c r="AY138" s="318">
        <f t="shared" si="835"/>
        <v>-12329.261095042733</v>
      </c>
      <c r="AZ138" s="318">
        <f t="shared" si="835"/>
        <v>-7459.0659785457392</v>
      </c>
      <c r="BA138" s="318">
        <f t="shared" si="835"/>
        <v>-22583.666473400983</v>
      </c>
      <c r="BB138" s="318">
        <f t="shared" si="835"/>
        <v>-8465.8608876321669</v>
      </c>
      <c r="BC138" s="318">
        <f t="shared" si="835"/>
        <v>-13702.949262108872</v>
      </c>
      <c r="BD138" s="318">
        <f t="shared" si="835"/>
        <v>-7455.1213275547925</v>
      </c>
      <c r="BE138" s="318">
        <f t="shared" si="835"/>
        <v>-3557.5643418118707</v>
      </c>
      <c r="BF138" s="318">
        <f t="shared" si="835"/>
        <v>-9052.0056341535819</v>
      </c>
      <c r="BG138" s="318">
        <f t="shared" si="835"/>
        <v>5890.5332835735171</v>
      </c>
      <c r="BH138" s="318">
        <f t="shared" si="835"/>
        <v>11039.768767781803</v>
      </c>
      <c r="BI138" s="318">
        <f t="shared" si="835"/>
        <v>5156.1905514251266</v>
      </c>
      <c r="BJ138" s="466"/>
    </row>
    <row r="139" spans="1:62" s="318" customFormat="1" hidden="1" outlineLevel="1">
      <c r="A139" s="318" t="str">
        <f>$A$417</f>
        <v>Program Revenue</v>
      </c>
      <c r="M139" s="446"/>
      <c r="N139" s="447"/>
      <c r="R139" s="318">
        <f t="shared" ref="R139" si="836">IF($R$5&gt;$Q$5,($R$5-$Q$5)*B417,0)</f>
        <v>1850</v>
      </c>
      <c r="S139" s="318">
        <f t="shared" ref="S139" si="837">IF($R$5&gt;$Q$5,($R$5-$Q$5)*C417,0)</f>
        <v>1938.43</v>
      </c>
      <c r="T139" s="318">
        <f t="shared" ref="T139" si="838">IF($R$5&gt;$Q$5,($R$5-$Q$5)*D417,0)</f>
        <v>2032.6912236800003</v>
      </c>
      <c r="U139" s="318">
        <f t="shared" ref="U139" si="839">IF($R$5&gt;$Q$5,($R$5-$Q$5)*E417,0)</f>
        <v>2133.1475548169119</v>
      </c>
      <c r="V139" s="318">
        <f t="shared" ref="V139" si="840">IF($R$5&gt;$Q$5,($R$5-$Q$5)*F417,0)</f>
        <v>2240.1798892139232</v>
      </c>
      <c r="W139" s="318">
        <f t="shared" ref="W139" si="841">IF($R$5&gt;$Q$5,($R$5-$Q$5)*G417,0)</f>
        <v>2354.1866059397303</v>
      </c>
      <c r="X139" s="318">
        <f t="shared" ref="X139" si="842">IF($R$5&gt;$Q$5,($R$5-$Q$5)*H417,0)</f>
        <v>2475.5840413002525</v>
      </c>
      <c r="Y139" s="446">
        <f t="shared" ref="Y139" si="843">IF($R$5&gt;$Q$5,($R$5-$Q$5)*I417,0)</f>
        <v>2604.8069658059794</v>
      </c>
      <c r="Z139" s="447">
        <f t="shared" ref="Z139" si="844">IF($R$5&gt;$Q$5,($R$5-$Q$5)*J417,0)</f>
        <v>2742.3090644841318</v>
      </c>
      <c r="AA139" s="318">
        <f t="shared" ref="AA139" si="845">IF($R$5&gt;$Q$5,($R$5-$Q$5)*K417,0)</f>
        <v>2888.5634209762793</v>
      </c>
      <c r="AB139" s="318">
        <f t="shared" ref="AB139" si="846">IF($R$5&gt;$Q$5,($R$5-$Q$5)*L417,0)</f>
        <v>3044.0630059586238</v>
      </c>
      <c r="AC139" s="318">
        <f t="shared" ref="AC139" si="847">IF($R$5&gt;$Q$5,($R$5-$Q$5)*M417,0)</f>
        <v>3209.3211705238323</v>
      </c>
      <c r="AD139" s="318">
        <f t="shared" ref="AD139" si="848">IF($R$5&gt;$Q$5,($R$5-$Q$5)*N417,0)</f>
        <v>3385.6855612684481</v>
      </c>
      <c r="AE139" s="318">
        <f t="shared" ref="AE139" si="849">IF($R$5&gt;$Q$5,($R$5-$Q$5)*O417,0)</f>
        <v>3573.7791187628368</v>
      </c>
      <c r="AF139" s="318">
        <f t="shared" ref="AF139" si="850">IF($R$5&gt;$Q$5,($R$5-$Q$5)*P417,0)</f>
        <v>3774.2467455544547</v>
      </c>
      <c r="AG139" s="318">
        <f t="shared" ref="AG139" si="851">IF($R$5&gt;$Q$5,($R$5-$Q$5)*Q417,0)</f>
        <v>3987.7555041624523</v>
      </c>
      <c r="AH139" s="318">
        <f t="shared" ref="AH139" si="852">IF($R$5&gt;$Q$5,($R$5-$Q$5)*R417,0)</f>
        <v>4214.9948123863414</v>
      </c>
      <c r="AI139" s="318">
        <f t="shared" ref="AI139" si="853">IF($R$5&gt;$Q$5,($R$5-$Q$5)*S417,0)</f>
        <v>4456.6766388374381</v>
      </c>
      <c r="AJ139" s="318">
        <f t="shared" ref="AJ139" si="854">IF($R$5&gt;$Q$5,($R$5-$Q$5)*T417,0)</f>
        <v>4713.5357018662326</v>
      </c>
      <c r="AK139" s="446">
        <f t="shared" ref="AK139" si="855">IF($R$5&gt;$Q$5,($R$5-$Q$5)*U417,0)</f>
        <v>4986.3296753180002</v>
      </c>
      <c r="AL139" s="447">
        <f t="shared" ref="AL139" si="856">IF($R$5&gt;$Q$5,($R$5-$Q$5)*V417,0)</f>
        <v>5275.8394048011396</v>
      </c>
      <c r="AM139" s="318">
        <f t="shared" ref="AM139" si="857">IF($R$5&gt;$Q$5,($R$5-$Q$5)*W417,0)</f>
        <v>5582.8691383961404</v>
      </c>
      <c r="AN139" s="318">
        <f t="shared" ref="AN139" si="858">IF($R$5&gt;$Q$5,($R$5-$Q$5)*X417,0)</f>
        <v>5908.2467759661986</v>
      </c>
      <c r="AO139" s="318">
        <f t="shared" ref="AO139" si="859">IF($R$5&gt;$Q$5,($R$5-$Q$5)*Y417,0)</f>
        <v>6252.824141451606</v>
      </c>
      <c r="AP139" s="318">
        <f t="shared" ref="AP139" si="860">IF($R$5&gt;$Q$5,($R$5-$Q$5)*Z417,0)</f>
        <v>6618.547751668787</v>
      </c>
      <c r="AQ139" s="318">
        <f t="shared" ref="AQ139" si="861">IF($R$5&gt;$Q$5,($R$5-$Q$5)*AA417,0)</f>
        <v>7006.3738579290393</v>
      </c>
      <c r="AR139" s="318">
        <f t="shared" ref="AR139" si="862">IF($R$5&gt;$Q$5,($R$5-$Q$5)*AB417,0)</f>
        <v>7417.2794492823168</v>
      </c>
      <c r="AS139" s="318">
        <f t="shared" ref="AS139" si="863">IF($R$5&gt;$Q$5,($R$5-$Q$5)*AC417,0)</f>
        <v>7852.2622095731349</v>
      </c>
      <c r="AT139" s="318">
        <f t="shared" ref="AT139" si="864">IF($R$5&gt;$Q$5,($R$5-$Q$5)*AD417,0)</f>
        <v>8312.3405418795646</v>
      </c>
      <c r="AU139" s="318">
        <f t="shared" ref="AU139" si="865">IF($R$5&gt;$Q$5,($R$5-$Q$5)*AE417,0)</f>
        <v>8798.5536696802865</v>
      </c>
      <c r="AV139" s="318">
        <f t="shared" ref="AV139" si="866">IF($R$5&gt;$Q$5,($R$5-$Q$5)*AF417,0)</f>
        <v>9311.96182408801</v>
      </c>
      <c r="AW139" s="446">
        <f t="shared" ref="AW139" si="867">IF($R$5&gt;$Q$5,($R$5-$Q$5)*AG417,0)</f>
        <v>9853.6465264203071</v>
      </c>
      <c r="AX139" s="447">
        <f t="shared" ref="AX139" si="868">IF($R$5&gt;$Q$5,($R$5-$Q$5)*AH417,0)</f>
        <v>10424.710975250986</v>
      </c>
      <c r="AY139" s="318">
        <f t="shared" ref="AY139" si="869">IF($R$5&gt;$Q$5,($R$5-$Q$5)*AI417,0)</f>
        <v>11026.280546897882</v>
      </c>
      <c r="AZ139" s="318">
        <f t="shared" ref="AZ139" si="870">IF($R$5&gt;$Q$5,($R$5-$Q$5)*AJ417,0)</f>
        <v>11659.50341805754</v>
      </c>
      <c r="BA139" s="318">
        <f t="shared" ref="BA139" si="871">IF($R$5&gt;$Q$5,($R$5-$Q$5)*AK417,0)</f>
        <v>12325.551318996329</v>
      </c>
      <c r="BB139" s="318">
        <f t="shared" ref="BB139" si="872">IF($R$5&gt;$Q$5,($R$5-$Q$5)*AL417,0)</f>
        <v>13025.620425353731</v>
      </c>
      <c r="BC139" s="318">
        <f t="shared" ref="BC139" si="873">IF($R$5&gt;$Q$5,($R$5-$Q$5)*AM417,0)</f>
        <v>13760.932396210697</v>
      </c>
      <c r="BD139" s="318">
        <f t="shared" ref="BD139" si="874">IF($R$5&gt;$Q$5,($R$5-$Q$5)*AN417,0)</f>
        <v>14532.735565627752</v>
      </c>
      <c r="BE139" s="318">
        <f t="shared" ref="BE139" si="875">IF($R$5&gt;$Q$5,($R$5-$Q$5)*AO417,0)</f>
        <v>15342.306294369326</v>
      </c>
      <c r="BF139" s="318">
        <f t="shared" ref="BF139" si="876">IF($R$5&gt;$Q$5,($R$5-$Q$5)*AP417,0)</f>
        <v>16190.950488007264</v>
      </c>
      <c r="BG139" s="318">
        <f t="shared" ref="BG139" si="877">IF($R$5&gt;$Q$5,($R$5-$Q$5)*AQ417,0)</f>
        <v>17080.005287043481</v>
      </c>
      <c r="BH139" s="318">
        <f t="shared" ref="BH139" si="878">IF($R$5&gt;$Q$5,($R$5-$Q$5)*AR417,0)</f>
        <v>18010.84093411556</v>
      </c>
      <c r="BI139" s="318">
        <f t="shared" ref="BI139" si="879">IF($R$5&gt;$Q$5,($R$5-$Q$5)*AS417,0)</f>
        <v>18984.862822756062</v>
      </c>
      <c r="BJ139" s="466"/>
    </row>
    <row r="140" spans="1:62" s="318" customFormat="1" hidden="1" outlineLevel="1">
      <c r="A140" s="318" t="str">
        <f>$A$412</f>
        <v>Leads</v>
      </c>
      <c r="M140" s="446"/>
      <c r="N140" s="447"/>
      <c r="S140" s="318">
        <f>IF($S$5&gt;$R$5,($S$5-$R$5)*B412,0)</f>
        <v>0</v>
      </c>
      <c r="T140" s="318">
        <f t="shared" ref="T140:BI140" si="880">IF($S$5&gt;$R$5,($S$5-$R$5)*C412,0)</f>
        <v>0</v>
      </c>
      <c r="U140" s="318">
        <f t="shared" si="880"/>
        <v>0</v>
      </c>
      <c r="V140" s="318">
        <f t="shared" si="880"/>
        <v>0</v>
      </c>
      <c r="W140" s="318">
        <f t="shared" si="880"/>
        <v>0</v>
      </c>
      <c r="X140" s="318">
        <f t="shared" si="880"/>
        <v>0</v>
      </c>
      <c r="Y140" s="446">
        <f t="shared" si="880"/>
        <v>0</v>
      </c>
      <c r="Z140" s="447">
        <f t="shared" si="880"/>
        <v>0</v>
      </c>
      <c r="AA140" s="318">
        <f t="shared" si="880"/>
        <v>0</v>
      </c>
      <c r="AB140" s="318">
        <f t="shared" si="880"/>
        <v>0</v>
      </c>
      <c r="AC140" s="318">
        <f t="shared" si="880"/>
        <v>0</v>
      </c>
      <c r="AD140" s="318">
        <f t="shared" si="880"/>
        <v>0</v>
      </c>
      <c r="AE140" s="318">
        <f t="shared" si="880"/>
        <v>0</v>
      </c>
      <c r="AF140" s="318">
        <f t="shared" si="880"/>
        <v>0</v>
      </c>
      <c r="AG140" s="318">
        <f t="shared" si="880"/>
        <v>0</v>
      </c>
      <c r="AH140" s="318">
        <f t="shared" si="880"/>
        <v>0</v>
      </c>
      <c r="AI140" s="318">
        <f t="shared" si="880"/>
        <v>0</v>
      </c>
      <c r="AJ140" s="318">
        <f t="shared" si="880"/>
        <v>0</v>
      </c>
      <c r="AK140" s="446">
        <f t="shared" si="880"/>
        <v>0</v>
      </c>
      <c r="AL140" s="447">
        <f t="shared" si="880"/>
        <v>0</v>
      </c>
      <c r="AM140" s="318">
        <f t="shared" si="880"/>
        <v>0</v>
      </c>
      <c r="AN140" s="318">
        <f t="shared" si="880"/>
        <v>0</v>
      </c>
      <c r="AO140" s="318">
        <f t="shared" si="880"/>
        <v>0</v>
      </c>
      <c r="AP140" s="318">
        <f t="shared" si="880"/>
        <v>0</v>
      </c>
      <c r="AQ140" s="318">
        <f t="shared" si="880"/>
        <v>0</v>
      </c>
      <c r="AR140" s="318">
        <f t="shared" si="880"/>
        <v>0</v>
      </c>
      <c r="AS140" s="318">
        <f t="shared" si="880"/>
        <v>0</v>
      </c>
      <c r="AT140" s="318">
        <f t="shared" si="880"/>
        <v>0</v>
      </c>
      <c r="AU140" s="318">
        <f t="shared" si="880"/>
        <v>0</v>
      </c>
      <c r="AV140" s="318">
        <f t="shared" si="880"/>
        <v>0</v>
      </c>
      <c r="AW140" s="446">
        <f t="shared" si="880"/>
        <v>0</v>
      </c>
      <c r="AX140" s="447">
        <f t="shared" si="880"/>
        <v>0</v>
      </c>
      <c r="AY140" s="318">
        <f t="shared" si="880"/>
        <v>0</v>
      </c>
      <c r="AZ140" s="318">
        <f t="shared" si="880"/>
        <v>0</v>
      </c>
      <c r="BA140" s="318">
        <f t="shared" si="880"/>
        <v>0</v>
      </c>
      <c r="BB140" s="318">
        <f t="shared" si="880"/>
        <v>0</v>
      </c>
      <c r="BC140" s="318">
        <f t="shared" si="880"/>
        <v>0</v>
      </c>
      <c r="BD140" s="318">
        <f t="shared" si="880"/>
        <v>0</v>
      </c>
      <c r="BE140" s="318">
        <f t="shared" si="880"/>
        <v>0</v>
      </c>
      <c r="BF140" s="318">
        <f t="shared" si="880"/>
        <v>0</v>
      </c>
      <c r="BG140" s="318">
        <f t="shared" si="880"/>
        <v>0</v>
      </c>
      <c r="BH140" s="318">
        <f t="shared" si="880"/>
        <v>0</v>
      </c>
      <c r="BI140" s="318">
        <f t="shared" si="880"/>
        <v>0</v>
      </c>
      <c r="BJ140" s="466"/>
    </row>
    <row r="141" spans="1:62" s="318" customFormat="1" hidden="1" outlineLevel="1">
      <c r="A141" s="318" t="str">
        <f>$A$413</f>
        <v>Audits</v>
      </c>
      <c r="M141" s="446"/>
      <c r="N141" s="447"/>
      <c r="S141" s="318">
        <f t="shared" ref="S141:BI141" si="881">IF($S$5&gt;$R$5,($S$5-$R$5)*B413,0)</f>
        <v>0</v>
      </c>
      <c r="T141" s="318">
        <f t="shared" si="881"/>
        <v>0</v>
      </c>
      <c r="U141" s="318">
        <f t="shared" si="881"/>
        <v>0</v>
      </c>
      <c r="V141" s="318">
        <f t="shared" si="881"/>
        <v>0</v>
      </c>
      <c r="W141" s="318">
        <f t="shared" si="881"/>
        <v>0</v>
      </c>
      <c r="X141" s="318">
        <f t="shared" si="881"/>
        <v>0</v>
      </c>
      <c r="Y141" s="446">
        <f t="shared" si="881"/>
        <v>0</v>
      </c>
      <c r="Z141" s="447">
        <f t="shared" si="881"/>
        <v>0</v>
      </c>
      <c r="AA141" s="318">
        <f t="shared" si="881"/>
        <v>0</v>
      </c>
      <c r="AB141" s="318">
        <f t="shared" si="881"/>
        <v>0</v>
      </c>
      <c r="AC141" s="318">
        <f t="shared" si="881"/>
        <v>0</v>
      </c>
      <c r="AD141" s="318">
        <f t="shared" si="881"/>
        <v>0</v>
      </c>
      <c r="AE141" s="318">
        <f t="shared" si="881"/>
        <v>0</v>
      </c>
      <c r="AF141" s="318">
        <f t="shared" si="881"/>
        <v>0</v>
      </c>
      <c r="AG141" s="318">
        <f t="shared" si="881"/>
        <v>0</v>
      </c>
      <c r="AH141" s="318">
        <f t="shared" si="881"/>
        <v>0</v>
      </c>
      <c r="AI141" s="318">
        <f t="shared" si="881"/>
        <v>0</v>
      </c>
      <c r="AJ141" s="318">
        <f t="shared" si="881"/>
        <v>0</v>
      </c>
      <c r="AK141" s="446">
        <f t="shared" si="881"/>
        <v>0</v>
      </c>
      <c r="AL141" s="447">
        <f t="shared" si="881"/>
        <v>0</v>
      </c>
      <c r="AM141" s="318">
        <f t="shared" si="881"/>
        <v>0</v>
      </c>
      <c r="AN141" s="318">
        <f t="shared" si="881"/>
        <v>0</v>
      </c>
      <c r="AO141" s="318">
        <f t="shared" si="881"/>
        <v>0</v>
      </c>
      <c r="AP141" s="318">
        <f t="shared" si="881"/>
        <v>0</v>
      </c>
      <c r="AQ141" s="318">
        <f t="shared" si="881"/>
        <v>0</v>
      </c>
      <c r="AR141" s="318">
        <f t="shared" si="881"/>
        <v>0</v>
      </c>
      <c r="AS141" s="318">
        <f t="shared" si="881"/>
        <v>0</v>
      </c>
      <c r="AT141" s="318">
        <f t="shared" si="881"/>
        <v>0</v>
      </c>
      <c r="AU141" s="318">
        <f t="shared" si="881"/>
        <v>0</v>
      </c>
      <c r="AV141" s="318">
        <f t="shared" si="881"/>
        <v>0</v>
      </c>
      <c r="AW141" s="446">
        <f t="shared" si="881"/>
        <v>0</v>
      </c>
      <c r="AX141" s="447">
        <f t="shared" si="881"/>
        <v>0</v>
      </c>
      <c r="AY141" s="318">
        <f t="shared" si="881"/>
        <v>0</v>
      </c>
      <c r="AZ141" s="318">
        <f t="shared" si="881"/>
        <v>0</v>
      </c>
      <c r="BA141" s="318">
        <f t="shared" si="881"/>
        <v>0</v>
      </c>
      <c r="BB141" s="318">
        <f t="shared" si="881"/>
        <v>0</v>
      </c>
      <c r="BC141" s="318">
        <f t="shared" si="881"/>
        <v>0</v>
      </c>
      <c r="BD141" s="318">
        <f t="shared" si="881"/>
        <v>0</v>
      </c>
      <c r="BE141" s="318">
        <f t="shared" si="881"/>
        <v>0</v>
      </c>
      <c r="BF141" s="318">
        <f t="shared" si="881"/>
        <v>0</v>
      </c>
      <c r="BG141" s="318">
        <f t="shared" si="881"/>
        <v>0</v>
      </c>
      <c r="BH141" s="318">
        <f t="shared" si="881"/>
        <v>0</v>
      </c>
      <c r="BI141" s="318">
        <f t="shared" si="881"/>
        <v>0</v>
      </c>
      <c r="BJ141" s="466"/>
    </row>
    <row r="142" spans="1:62" s="318" customFormat="1" hidden="1" outlineLevel="1">
      <c r="A142" s="318" t="str">
        <f>$A$414</f>
        <v>Retrofit</v>
      </c>
      <c r="M142" s="446"/>
      <c r="N142" s="447"/>
      <c r="S142" s="318">
        <f t="shared" ref="S142:BI142" si="882">IF($S$5&gt;$R$5,($S$5-$R$5)*B414,0)</f>
        <v>0</v>
      </c>
      <c r="T142" s="318">
        <f t="shared" si="882"/>
        <v>0</v>
      </c>
      <c r="U142" s="318">
        <f t="shared" si="882"/>
        <v>0</v>
      </c>
      <c r="V142" s="318">
        <f t="shared" si="882"/>
        <v>0</v>
      </c>
      <c r="W142" s="318">
        <f t="shared" si="882"/>
        <v>0</v>
      </c>
      <c r="X142" s="318">
        <f t="shared" si="882"/>
        <v>0</v>
      </c>
      <c r="Y142" s="446">
        <f t="shared" si="882"/>
        <v>0</v>
      </c>
      <c r="Z142" s="447">
        <f t="shared" si="882"/>
        <v>0</v>
      </c>
      <c r="AA142" s="318">
        <f t="shared" si="882"/>
        <v>0</v>
      </c>
      <c r="AB142" s="318">
        <f t="shared" si="882"/>
        <v>0</v>
      </c>
      <c r="AC142" s="318">
        <f t="shared" si="882"/>
        <v>0</v>
      </c>
      <c r="AD142" s="318">
        <f t="shared" si="882"/>
        <v>0</v>
      </c>
      <c r="AE142" s="318">
        <f t="shared" si="882"/>
        <v>0</v>
      </c>
      <c r="AF142" s="318">
        <f t="shared" si="882"/>
        <v>0</v>
      </c>
      <c r="AG142" s="318">
        <f t="shared" si="882"/>
        <v>0</v>
      </c>
      <c r="AH142" s="318">
        <f t="shared" si="882"/>
        <v>0</v>
      </c>
      <c r="AI142" s="318">
        <f t="shared" si="882"/>
        <v>0</v>
      </c>
      <c r="AJ142" s="318">
        <f t="shared" si="882"/>
        <v>0</v>
      </c>
      <c r="AK142" s="446">
        <f t="shared" si="882"/>
        <v>0</v>
      </c>
      <c r="AL142" s="447">
        <f t="shared" si="882"/>
        <v>0</v>
      </c>
      <c r="AM142" s="318">
        <f t="shared" si="882"/>
        <v>0</v>
      </c>
      <c r="AN142" s="318">
        <f t="shared" si="882"/>
        <v>0</v>
      </c>
      <c r="AO142" s="318">
        <f t="shared" si="882"/>
        <v>0</v>
      </c>
      <c r="AP142" s="318">
        <f t="shared" si="882"/>
        <v>0</v>
      </c>
      <c r="AQ142" s="318">
        <f t="shared" si="882"/>
        <v>0</v>
      </c>
      <c r="AR142" s="318">
        <f t="shared" si="882"/>
        <v>0</v>
      </c>
      <c r="AS142" s="318">
        <f t="shared" si="882"/>
        <v>0</v>
      </c>
      <c r="AT142" s="318">
        <f t="shared" si="882"/>
        <v>0</v>
      </c>
      <c r="AU142" s="318">
        <f t="shared" si="882"/>
        <v>0</v>
      </c>
      <c r="AV142" s="318">
        <f t="shared" si="882"/>
        <v>0</v>
      </c>
      <c r="AW142" s="446">
        <f t="shared" si="882"/>
        <v>0</v>
      </c>
      <c r="AX142" s="447">
        <f t="shared" si="882"/>
        <v>0</v>
      </c>
      <c r="AY142" s="318">
        <f t="shared" si="882"/>
        <v>0</v>
      </c>
      <c r="AZ142" s="318">
        <f t="shared" si="882"/>
        <v>0</v>
      </c>
      <c r="BA142" s="318">
        <f t="shared" si="882"/>
        <v>0</v>
      </c>
      <c r="BB142" s="318">
        <f t="shared" si="882"/>
        <v>0</v>
      </c>
      <c r="BC142" s="318">
        <f t="shared" si="882"/>
        <v>0</v>
      </c>
      <c r="BD142" s="318">
        <f t="shared" si="882"/>
        <v>0</v>
      </c>
      <c r="BE142" s="318">
        <f t="shared" si="882"/>
        <v>0</v>
      </c>
      <c r="BF142" s="318">
        <f t="shared" si="882"/>
        <v>0</v>
      </c>
      <c r="BG142" s="318">
        <f t="shared" si="882"/>
        <v>0</v>
      </c>
      <c r="BH142" s="318">
        <f t="shared" si="882"/>
        <v>0</v>
      </c>
      <c r="BI142" s="318">
        <f t="shared" si="882"/>
        <v>0</v>
      </c>
      <c r="BJ142" s="466"/>
    </row>
    <row r="143" spans="1:62" s="318" customFormat="1" hidden="1" outlineLevel="1">
      <c r="A143" s="318" t="str">
        <f>$A$415</f>
        <v>Revenue</v>
      </c>
      <c r="M143" s="446"/>
      <c r="N143" s="447"/>
      <c r="S143" s="318">
        <f t="shared" ref="S143:BI143" si="883">IF($S$5&gt;$R$5,($S$5-$R$5)*B415,0)</f>
        <v>0</v>
      </c>
      <c r="T143" s="318">
        <f t="shared" si="883"/>
        <v>0</v>
      </c>
      <c r="U143" s="318">
        <f t="shared" si="883"/>
        <v>0</v>
      </c>
      <c r="V143" s="318">
        <f t="shared" si="883"/>
        <v>0</v>
      </c>
      <c r="W143" s="318">
        <f t="shared" si="883"/>
        <v>0</v>
      </c>
      <c r="X143" s="318">
        <f t="shared" si="883"/>
        <v>0</v>
      </c>
      <c r="Y143" s="446">
        <f t="shared" si="883"/>
        <v>0</v>
      </c>
      <c r="Z143" s="447">
        <f t="shared" si="883"/>
        <v>0</v>
      </c>
      <c r="AA143" s="318">
        <f t="shared" si="883"/>
        <v>0</v>
      </c>
      <c r="AB143" s="318">
        <f t="shared" si="883"/>
        <v>0</v>
      </c>
      <c r="AC143" s="318">
        <f t="shared" si="883"/>
        <v>0</v>
      </c>
      <c r="AD143" s="318">
        <f t="shared" si="883"/>
        <v>0</v>
      </c>
      <c r="AE143" s="318">
        <f t="shared" si="883"/>
        <v>0</v>
      </c>
      <c r="AF143" s="318">
        <f t="shared" si="883"/>
        <v>0</v>
      </c>
      <c r="AG143" s="318">
        <f t="shared" si="883"/>
        <v>0</v>
      </c>
      <c r="AH143" s="318">
        <f t="shared" si="883"/>
        <v>0</v>
      </c>
      <c r="AI143" s="318">
        <f t="shared" si="883"/>
        <v>0</v>
      </c>
      <c r="AJ143" s="318">
        <f t="shared" si="883"/>
        <v>0</v>
      </c>
      <c r="AK143" s="446">
        <f t="shared" si="883"/>
        <v>0</v>
      </c>
      <c r="AL143" s="447">
        <f t="shared" si="883"/>
        <v>0</v>
      </c>
      <c r="AM143" s="318">
        <f t="shared" si="883"/>
        <v>0</v>
      </c>
      <c r="AN143" s="318">
        <f t="shared" si="883"/>
        <v>0</v>
      </c>
      <c r="AO143" s="318">
        <f t="shared" si="883"/>
        <v>0</v>
      </c>
      <c r="AP143" s="318">
        <f t="shared" si="883"/>
        <v>0</v>
      </c>
      <c r="AQ143" s="318">
        <f t="shared" si="883"/>
        <v>0</v>
      </c>
      <c r="AR143" s="318">
        <f t="shared" si="883"/>
        <v>0</v>
      </c>
      <c r="AS143" s="318">
        <f t="shared" si="883"/>
        <v>0</v>
      </c>
      <c r="AT143" s="318">
        <f t="shared" si="883"/>
        <v>0</v>
      </c>
      <c r="AU143" s="318">
        <f t="shared" si="883"/>
        <v>0</v>
      </c>
      <c r="AV143" s="318">
        <f t="shared" si="883"/>
        <v>0</v>
      </c>
      <c r="AW143" s="446">
        <f t="shared" si="883"/>
        <v>0</v>
      </c>
      <c r="AX143" s="447">
        <f t="shared" si="883"/>
        <v>0</v>
      </c>
      <c r="AY143" s="318">
        <f t="shared" si="883"/>
        <v>0</v>
      </c>
      <c r="AZ143" s="318">
        <f t="shared" si="883"/>
        <v>0</v>
      </c>
      <c r="BA143" s="318">
        <f t="shared" si="883"/>
        <v>0</v>
      </c>
      <c r="BB143" s="318">
        <f t="shared" si="883"/>
        <v>0</v>
      </c>
      <c r="BC143" s="318">
        <f t="shared" si="883"/>
        <v>0</v>
      </c>
      <c r="BD143" s="318">
        <f t="shared" si="883"/>
        <v>0</v>
      </c>
      <c r="BE143" s="318">
        <f t="shared" si="883"/>
        <v>0</v>
      </c>
      <c r="BF143" s="318">
        <f t="shared" si="883"/>
        <v>0</v>
      </c>
      <c r="BG143" s="318">
        <f t="shared" si="883"/>
        <v>0</v>
      </c>
      <c r="BH143" s="318">
        <f t="shared" si="883"/>
        <v>0</v>
      </c>
      <c r="BI143" s="318">
        <f t="shared" si="883"/>
        <v>0</v>
      </c>
      <c r="BJ143" s="466"/>
    </row>
    <row r="144" spans="1:62" s="318" customFormat="1" hidden="1" outlineLevel="1">
      <c r="A144" s="318" t="str">
        <f>$A$416</f>
        <v>Net Income</v>
      </c>
      <c r="M144" s="446"/>
      <c r="N144" s="447"/>
      <c r="S144" s="318">
        <f t="shared" ref="S144:BI144" si="884">IF($S$5&gt;$R$5,($S$5-$R$5)*B416,0)</f>
        <v>0</v>
      </c>
      <c r="T144" s="318">
        <f t="shared" si="884"/>
        <v>0</v>
      </c>
      <c r="U144" s="318">
        <f t="shared" si="884"/>
        <v>0</v>
      </c>
      <c r="V144" s="318">
        <f t="shared" si="884"/>
        <v>0</v>
      </c>
      <c r="W144" s="318">
        <f t="shared" si="884"/>
        <v>0</v>
      </c>
      <c r="X144" s="318">
        <f t="shared" si="884"/>
        <v>0</v>
      </c>
      <c r="Y144" s="446">
        <f t="shared" si="884"/>
        <v>0</v>
      </c>
      <c r="Z144" s="447">
        <f t="shared" si="884"/>
        <v>0</v>
      </c>
      <c r="AA144" s="318">
        <f t="shared" si="884"/>
        <v>0</v>
      </c>
      <c r="AB144" s="318">
        <f t="shared" si="884"/>
        <v>0</v>
      </c>
      <c r="AC144" s="318">
        <f t="shared" si="884"/>
        <v>0</v>
      </c>
      <c r="AD144" s="318">
        <f t="shared" si="884"/>
        <v>0</v>
      </c>
      <c r="AE144" s="318">
        <f t="shared" si="884"/>
        <v>0</v>
      </c>
      <c r="AF144" s="318">
        <f t="shared" si="884"/>
        <v>0</v>
      </c>
      <c r="AG144" s="318">
        <f t="shared" si="884"/>
        <v>0</v>
      </c>
      <c r="AH144" s="318">
        <f t="shared" si="884"/>
        <v>0</v>
      </c>
      <c r="AI144" s="318">
        <f t="shared" si="884"/>
        <v>0</v>
      </c>
      <c r="AJ144" s="318">
        <f t="shared" si="884"/>
        <v>0</v>
      </c>
      <c r="AK144" s="446">
        <f t="shared" si="884"/>
        <v>0</v>
      </c>
      <c r="AL144" s="447">
        <f t="shared" si="884"/>
        <v>0</v>
      </c>
      <c r="AM144" s="318">
        <f t="shared" si="884"/>
        <v>0</v>
      </c>
      <c r="AN144" s="318">
        <f t="shared" si="884"/>
        <v>0</v>
      </c>
      <c r="AO144" s="318">
        <f t="shared" si="884"/>
        <v>0</v>
      </c>
      <c r="AP144" s="318">
        <f t="shared" si="884"/>
        <v>0</v>
      </c>
      <c r="AQ144" s="318">
        <f t="shared" si="884"/>
        <v>0</v>
      </c>
      <c r="AR144" s="318">
        <f t="shared" si="884"/>
        <v>0</v>
      </c>
      <c r="AS144" s="318">
        <f t="shared" si="884"/>
        <v>0</v>
      </c>
      <c r="AT144" s="318">
        <f t="shared" si="884"/>
        <v>0</v>
      </c>
      <c r="AU144" s="318">
        <f t="shared" si="884"/>
        <v>0</v>
      </c>
      <c r="AV144" s="318">
        <f t="shared" si="884"/>
        <v>0</v>
      </c>
      <c r="AW144" s="446">
        <f t="shared" si="884"/>
        <v>0</v>
      </c>
      <c r="AX144" s="447">
        <f t="shared" si="884"/>
        <v>0</v>
      </c>
      <c r="AY144" s="318">
        <f t="shared" si="884"/>
        <v>0</v>
      </c>
      <c r="AZ144" s="318">
        <f t="shared" si="884"/>
        <v>0</v>
      </c>
      <c r="BA144" s="318">
        <f t="shared" si="884"/>
        <v>0</v>
      </c>
      <c r="BB144" s="318">
        <f t="shared" si="884"/>
        <v>0</v>
      </c>
      <c r="BC144" s="318">
        <f t="shared" si="884"/>
        <v>0</v>
      </c>
      <c r="BD144" s="318">
        <f t="shared" si="884"/>
        <v>0</v>
      </c>
      <c r="BE144" s="318">
        <f t="shared" si="884"/>
        <v>0</v>
      </c>
      <c r="BF144" s="318">
        <f t="shared" si="884"/>
        <v>0</v>
      </c>
      <c r="BG144" s="318">
        <f t="shared" si="884"/>
        <v>0</v>
      </c>
      <c r="BH144" s="318">
        <f t="shared" si="884"/>
        <v>0</v>
      </c>
      <c r="BI144" s="318">
        <f t="shared" si="884"/>
        <v>0</v>
      </c>
      <c r="BJ144" s="466"/>
    </row>
    <row r="145" spans="1:62" s="318" customFormat="1" hidden="1" outlineLevel="1">
      <c r="A145" s="318" t="str">
        <f>$A$417</f>
        <v>Program Revenue</v>
      </c>
      <c r="M145" s="446"/>
      <c r="N145" s="447"/>
      <c r="S145" s="318">
        <f t="shared" ref="S145" si="885">IF($S$5&gt;$R$5,($S$5-$R$5)*B417,0)</f>
        <v>0</v>
      </c>
      <c r="T145" s="318">
        <f t="shared" ref="T145" si="886">IF($S$5&gt;$R$5,($S$5-$R$5)*C417,0)</f>
        <v>0</v>
      </c>
      <c r="U145" s="318">
        <f t="shared" ref="U145" si="887">IF($S$5&gt;$R$5,($S$5-$R$5)*D417,0)</f>
        <v>0</v>
      </c>
      <c r="V145" s="318">
        <f t="shared" ref="V145" si="888">IF($S$5&gt;$R$5,($S$5-$R$5)*E417,0)</f>
        <v>0</v>
      </c>
      <c r="W145" s="318">
        <f t="shared" ref="W145" si="889">IF($S$5&gt;$R$5,($S$5-$R$5)*F417,0)</f>
        <v>0</v>
      </c>
      <c r="X145" s="318">
        <f t="shared" ref="X145" si="890">IF($S$5&gt;$R$5,($S$5-$R$5)*G417,0)</f>
        <v>0</v>
      </c>
      <c r="Y145" s="446">
        <f t="shared" ref="Y145" si="891">IF($S$5&gt;$R$5,($S$5-$R$5)*H417,0)</f>
        <v>0</v>
      </c>
      <c r="Z145" s="447">
        <f t="shared" ref="Z145" si="892">IF($S$5&gt;$R$5,($S$5-$R$5)*I417,0)</f>
        <v>0</v>
      </c>
      <c r="AA145" s="318">
        <f t="shared" ref="AA145" si="893">IF($S$5&gt;$R$5,($S$5-$R$5)*J417,0)</f>
        <v>0</v>
      </c>
      <c r="AB145" s="318">
        <f t="shared" ref="AB145" si="894">IF($S$5&gt;$R$5,($S$5-$R$5)*K417,0)</f>
        <v>0</v>
      </c>
      <c r="AC145" s="318">
        <f t="shared" ref="AC145" si="895">IF($S$5&gt;$R$5,($S$5-$R$5)*L417,0)</f>
        <v>0</v>
      </c>
      <c r="AD145" s="318">
        <f t="shared" ref="AD145" si="896">IF($S$5&gt;$R$5,($S$5-$R$5)*M417,0)</f>
        <v>0</v>
      </c>
      <c r="AE145" s="318">
        <f t="shared" ref="AE145" si="897">IF($S$5&gt;$R$5,($S$5-$R$5)*N417,0)</f>
        <v>0</v>
      </c>
      <c r="AF145" s="318">
        <f t="shared" ref="AF145" si="898">IF($S$5&gt;$R$5,($S$5-$R$5)*O417,0)</f>
        <v>0</v>
      </c>
      <c r="AG145" s="318">
        <f t="shared" ref="AG145" si="899">IF($S$5&gt;$R$5,($S$5-$R$5)*P417,0)</f>
        <v>0</v>
      </c>
      <c r="AH145" s="318">
        <f t="shared" ref="AH145" si="900">IF($S$5&gt;$R$5,($S$5-$R$5)*Q417,0)</f>
        <v>0</v>
      </c>
      <c r="AI145" s="318">
        <f t="shared" ref="AI145" si="901">IF($S$5&gt;$R$5,($S$5-$R$5)*R417,0)</f>
        <v>0</v>
      </c>
      <c r="AJ145" s="318">
        <f t="shared" ref="AJ145" si="902">IF($S$5&gt;$R$5,($S$5-$R$5)*S417,0)</f>
        <v>0</v>
      </c>
      <c r="AK145" s="446">
        <f t="shared" ref="AK145" si="903">IF($S$5&gt;$R$5,($S$5-$R$5)*T417,0)</f>
        <v>0</v>
      </c>
      <c r="AL145" s="447">
        <f t="shared" ref="AL145" si="904">IF($S$5&gt;$R$5,($S$5-$R$5)*U417,0)</f>
        <v>0</v>
      </c>
      <c r="AM145" s="318">
        <f t="shared" ref="AM145" si="905">IF($S$5&gt;$R$5,($S$5-$R$5)*V417,0)</f>
        <v>0</v>
      </c>
      <c r="AN145" s="318">
        <f t="shared" ref="AN145" si="906">IF($S$5&gt;$R$5,($S$5-$R$5)*W417,0)</f>
        <v>0</v>
      </c>
      <c r="AO145" s="318">
        <f t="shared" ref="AO145" si="907">IF($S$5&gt;$R$5,($S$5-$R$5)*X417,0)</f>
        <v>0</v>
      </c>
      <c r="AP145" s="318">
        <f t="shared" ref="AP145" si="908">IF($S$5&gt;$R$5,($S$5-$R$5)*Y417,0)</f>
        <v>0</v>
      </c>
      <c r="AQ145" s="318">
        <f t="shared" ref="AQ145" si="909">IF($S$5&gt;$R$5,($S$5-$R$5)*Z417,0)</f>
        <v>0</v>
      </c>
      <c r="AR145" s="318">
        <f t="shared" ref="AR145" si="910">IF($S$5&gt;$R$5,($S$5-$R$5)*AA417,0)</f>
        <v>0</v>
      </c>
      <c r="AS145" s="318">
        <f t="shared" ref="AS145" si="911">IF($S$5&gt;$R$5,($S$5-$R$5)*AB417,0)</f>
        <v>0</v>
      </c>
      <c r="AT145" s="318">
        <f t="shared" ref="AT145" si="912">IF($S$5&gt;$R$5,($S$5-$R$5)*AC417,0)</f>
        <v>0</v>
      </c>
      <c r="AU145" s="318">
        <f t="shared" ref="AU145" si="913">IF($S$5&gt;$R$5,($S$5-$R$5)*AD417,0)</f>
        <v>0</v>
      </c>
      <c r="AV145" s="318">
        <f t="shared" ref="AV145" si="914">IF($S$5&gt;$R$5,($S$5-$R$5)*AE417,0)</f>
        <v>0</v>
      </c>
      <c r="AW145" s="446">
        <f t="shared" ref="AW145" si="915">IF($S$5&gt;$R$5,($S$5-$R$5)*AF417,0)</f>
        <v>0</v>
      </c>
      <c r="AX145" s="447">
        <f t="shared" ref="AX145" si="916">IF($S$5&gt;$R$5,($S$5-$R$5)*AG417,0)</f>
        <v>0</v>
      </c>
      <c r="AY145" s="318">
        <f t="shared" ref="AY145" si="917">IF($S$5&gt;$R$5,($S$5-$R$5)*AH417,0)</f>
        <v>0</v>
      </c>
      <c r="AZ145" s="318">
        <f t="shared" ref="AZ145" si="918">IF($S$5&gt;$R$5,($S$5-$R$5)*AI417,0)</f>
        <v>0</v>
      </c>
      <c r="BA145" s="318">
        <f t="shared" ref="BA145" si="919">IF($S$5&gt;$R$5,($S$5-$R$5)*AJ417,0)</f>
        <v>0</v>
      </c>
      <c r="BB145" s="318">
        <f t="shared" ref="BB145" si="920">IF($S$5&gt;$R$5,($S$5-$R$5)*AK417,0)</f>
        <v>0</v>
      </c>
      <c r="BC145" s="318">
        <f t="shared" ref="BC145" si="921">IF($S$5&gt;$R$5,($S$5-$R$5)*AL417,0)</f>
        <v>0</v>
      </c>
      <c r="BD145" s="318">
        <f t="shared" ref="BD145" si="922">IF($S$5&gt;$R$5,($S$5-$R$5)*AM417,0)</f>
        <v>0</v>
      </c>
      <c r="BE145" s="318">
        <f t="shared" ref="BE145" si="923">IF($S$5&gt;$R$5,($S$5-$R$5)*AN417,0)</f>
        <v>0</v>
      </c>
      <c r="BF145" s="318">
        <f t="shared" ref="BF145" si="924">IF($S$5&gt;$R$5,($S$5-$R$5)*AO417,0)</f>
        <v>0</v>
      </c>
      <c r="BG145" s="318">
        <f t="shared" ref="BG145" si="925">IF($S$5&gt;$R$5,($S$5-$R$5)*AP417,0)</f>
        <v>0</v>
      </c>
      <c r="BH145" s="318">
        <f t="shared" ref="BH145" si="926">IF($S$5&gt;$R$5,($S$5-$R$5)*AQ417,0)</f>
        <v>0</v>
      </c>
      <c r="BI145" s="318">
        <f t="shared" ref="BI145" si="927">IF($S$5&gt;$R$5,($S$5-$R$5)*AR417,0)</f>
        <v>0</v>
      </c>
      <c r="BJ145" s="466"/>
    </row>
    <row r="146" spans="1:62" s="318" customFormat="1" hidden="1" outlineLevel="1">
      <c r="A146" s="318" t="str">
        <f>$A$412</f>
        <v>Leads</v>
      </c>
      <c r="M146" s="446"/>
      <c r="N146" s="447"/>
      <c r="T146" s="318">
        <f>IF($T$5&gt;$S$5,($T$5-$S$5)*B412,0)</f>
        <v>0</v>
      </c>
      <c r="U146" s="318">
        <f t="shared" ref="U146:BI146" si="928">IF($T$5&gt;$S$5,($T$5-$S$5)*C412,0)</f>
        <v>0</v>
      </c>
      <c r="V146" s="318">
        <f t="shared" si="928"/>
        <v>0</v>
      </c>
      <c r="W146" s="318">
        <f t="shared" si="928"/>
        <v>0</v>
      </c>
      <c r="X146" s="318">
        <f t="shared" si="928"/>
        <v>0</v>
      </c>
      <c r="Y146" s="446">
        <f t="shared" si="928"/>
        <v>0</v>
      </c>
      <c r="Z146" s="447">
        <f t="shared" si="928"/>
        <v>0</v>
      </c>
      <c r="AA146" s="318">
        <f t="shared" si="928"/>
        <v>0</v>
      </c>
      <c r="AB146" s="318">
        <f t="shared" si="928"/>
        <v>0</v>
      </c>
      <c r="AC146" s="318">
        <f t="shared" si="928"/>
        <v>0</v>
      </c>
      <c r="AD146" s="318">
        <f t="shared" si="928"/>
        <v>0</v>
      </c>
      <c r="AE146" s="318">
        <f t="shared" si="928"/>
        <v>0</v>
      </c>
      <c r="AF146" s="318">
        <f t="shared" si="928"/>
        <v>0</v>
      </c>
      <c r="AG146" s="318">
        <f t="shared" si="928"/>
        <v>0</v>
      </c>
      <c r="AH146" s="318">
        <f t="shared" si="928"/>
        <v>0</v>
      </c>
      <c r="AI146" s="318">
        <f t="shared" si="928"/>
        <v>0</v>
      </c>
      <c r="AJ146" s="318">
        <f t="shared" si="928"/>
        <v>0</v>
      </c>
      <c r="AK146" s="446">
        <f t="shared" si="928"/>
        <v>0</v>
      </c>
      <c r="AL146" s="447">
        <f t="shared" si="928"/>
        <v>0</v>
      </c>
      <c r="AM146" s="318">
        <f t="shared" si="928"/>
        <v>0</v>
      </c>
      <c r="AN146" s="318">
        <f t="shared" si="928"/>
        <v>0</v>
      </c>
      <c r="AO146" s="318">
        <f t="shared" si="928"/>
        <v>0</v>
      </c>
      <c r="AP146" s="318">
        <f t="shared" si="928"/>
        <v>0</v>
      </c>
      <c r="AQ146" s="318">
        <f t="shared" si="928"/>
        <v>0</v>
      </c>
      <c r="AR146" s="318">
        <f t="shared" si="928"/>
        <v>0</v>
      </c>
      <c r="AS146" s="318">
        <f t="shared" si="928"/>
        <v>0</v>
      </c>
      <c r="AT146" s="318">
        <f t="shared" si="928"/>
        <v>0</v>
      </c>
      <c r="AU146" s="318">
        <f t="shared" si="928"/>
        <v>0</v>
      </c>
      <c r="AV146" s="318">
        <f t="shared" si="928"/>
        <v>0</v>
      </c>
      <c r="AW146" s="446">
        <f t="shared" si="928"/>
        <v>0</v>
      </c>
      <c r="AX146" s="447">
        <f t="shared" si="928"/>
        <v>0</v>
      </c>
      <c r="AY146" s="318">
        <f t="shared" si="928"/>
        <v>0</v>
      </c>
      <c r="AZ146" s="318">
        <f t="shared" si="928"/>
        <v>0</v>
      </c>
      <c r="BA146" s="318">
        <f t="shared" si="928"/>
        <v>0</v>
      </c>
      <c r="BB146" s="318">
        <f t="shared" si="928"/>
        <v>0</v>
      </c>
      <c r="BC146" s="318">
        <f t="shared" si="928"/>
        <v>0</v>
      </c>
      <c r="BD146" s="318">
        <f t="shared" si="928"/>
        <v>0</v>
      </c>
      <c r="BE146" s="318">
        <f t="shared" si="928"/>
        <v>0</v>
      </c>
      <c r="BF146" s="318">
        <f t="shared" si="928"/>
        <v>0</v>
      </c>
      <c r="BG146" s="318">
        <f t="shared" si="928"/>
        <v>0</v>
      </c>
      <c r="BH146" s="318">
        <f t="shared" si="928"/>
        <v>0</v>
      </c>
      <c r="BI146" s="318">
        <f t="shared" si="928"/>
        <v>0</v>
      </c>
      <c r="BJ146" s="466"/>
    </row>
    <row r="147" spans="1:62" s="318" customFormat="1" hidden="1" outlineLevel="1">
      <c r="A147" s="318" t="str">
        <f>$A$413</f>
        <v>Audits</v>
      </c>
      <c r="M147" s="446"/>
      <c r="N147" s="447"/>
      <c r="T147" s="318">
        <f t="shared" ref="T147:BI147" si="929">IF($T$5&gt;$S$5,($T$5-$S$5)*B413,0)</f>
        <v>0</v>
      </c>
      <c r="U147" s="318">
        <f t="shared" si="929"/>
        <v>0</v>
      </c>
      <c r="V147" s="318">
        <f t="shared" si="929"/>
        <v>0</v>
      </c>
      <c r="W147" s="318">
        <f t="shared" si="929"/>
        <v>0</v>
      </c>
      <c r="X147" s="318">
        <f t="shared" si="929"/>
        <v>0</v>
      </c>
      <c r="Y147" s="446">
        <f t="shared" si="929"/>
        <v>0</v>
      </c>
      <c r="Z147" s="447">
        <f t="shared" si="929"/>
        <v>0</v>
      </c>
      <c r="AA147" s="318">
        <f t="shared" si="929"/>
        <v>0</v>
      </c>
      <c r="AB147" s="318">
        <f t="shared" si="929"/>
        <v>0</v>
      </c>
      <c r="AC147" s="318">
        <f t="shared" si="929"/>
        <v>0</v>
      </c>
      <c r="AD147" s="318">
        <f t="shared" si="929"/>
        <v>0</v>
      </c>
      <c r="AE147" s="318">
        <f t="shared" si="929"/>
        <v>0</v>
      </c>
      <c r="AF147" s="318">
        <f t="shared" si="929"/>
        <v>0</v>
      </c>
      <c r="AG147" s="318">
        <f t="shared" si="929"/>
        <v>0</v>
      </c>
      <c r="AH147" s="318">
        <f t="shared" si="929"/>
        <v>0</v>
      </c>
      <c r="AI147" s="318">
        <f t="shared" si="929"/>
        <v>0</v>
      </c>
      <c r="AJ147" s="318">
        <f t="shared" si="929"/>
        <v>0</v>
      </c>
      <c r="AK147" s="446">
        <f t="shared" si="929"/>
        <v>0</v>
      </c>
      <c r="AL147" s="447">
        <f t="shared" si="929"/>
        <v>0</v>
      </c>
      <c r="AM147" s="318">
        <f t="shared" si="929"/>
        <v>0</v>
      </c>
      <c r="AN147" s="318">
        <f t="shared" si="929"/>
        <v>0</v>
      </c>
      <c r="AO147" s="318">
        <f t="shared" si="929"/>
        <v>0</v>
      </c>
      <c r="AP147" s="318">
        <f t="shared" si="929"/>
        <v>0</v>
      </c>
      <c r="AQ147" s="318">
        <f t="shared" si="929"/>
        <v>0</v>
      </c>
      <c r="AR147" s="318">
        <f t="shared" si="929"/>
        <v>0</v>
      </c>
      <c r="AS147" s="318">
        <f t="shared" si="929"/>
        <v>0</v>
      </c>
      <c r="AT147" s="318">
        <f t="shared" si="929"/>
        <v>0</v>
      </c>
      <c r="AU147" s="318">
        <f t="shared" si="929"/>
        <v>0</v>
      </c>
      <c r="AV147" s="318">
        <f t="shared" si="929"/>
        <v>0</v>
      </c>
      <c r="AW147" s="446">
        <f t="shared" si="929"/>
        <v>0</v>
      </c>
      <c r="AX147" s="447">
        <f t="shared" si="929"/>
        <v>0</v>
      </c>
      <c r="AY147" s="318">
        <f t="shared" si="929"/>
        <v>0</v>
      </c>
      <c r="AZ147" s="318">
        <f t="shared" si="929"/>
        <v>0</v>
      </c>
      <c r="BA147" s="318">
        <f t="shared" si="929"/>
        <v>0</v>
      </c>
      <c r="BB147" s="318">
        <f t="shared" si="929"/>
        <v>0</v>
      </c>
      <c r="BC147" s="318">
        <f t="shared" si="929"/>
        <v>0</v>
      </c>
      <c r="BD147" s="318">
        <f t="shared" si="929"/>
        <v>0</v>
      </c>
      <c r="BE147" s="318">
        <f t="shared" si="929"/>
        <v>0</v>
      </c>
      <c r="BF147" s="318">
        <f t="shared" si="929"/>
        <v>0</v>
      </c>
      <c r="BG147" s="318">
        <f t="shared" si="929"/>
        <v>0</v>
      </c>
      <c r="BH147" s="318">
        <f t="shared" si="929"/>
        <v>0</v>
      </c>
      <c r="BI147" s="318">
        <f t="shared" si="929"/>
        <v>0</v>
      </c>
      <c r="BJ147" s="466"/>
    </row>
    <row r="148" spans="1:62" s="318" customFormat="1" hidden="1" outlineLevel="1">
      <c r="A148" s="318" t="str">
        <f>$A$414</f>
        <v>Retrofit</v>
      </c>
      <c r="M148" s="446"/>
      <c r="N148" s="447"/>
      <c r="T148" s="318">
        <f t="shared" ref="T148:BI148" si="930">IF($T$5&gt;$S$5,($T$5-$S$5)*B414,0)</f>
        <v>0</v>
      </c>
      <c r="U148" s="318">
        <f t="shared" si="930"/>
        <v>0</v>
      </c>
      <c r="V148" s="318">
        <f t="shared" si="930"/>
        <v>0</v>
      </c>
      <c r="W148" s="318">
        <f t="shared" si="930"/>
        <v>0</v>
      </c>
      <c r="X148" s="318">
        <f t="shared" si="930"/>
        <v>0</v>
      </c>
      <c r="Y148" s="446">
        <f t="shared" si="930"/>
        <v>0</v>
      </c>
      <c r="Z148" s="447">
        <f t="shared" si="930"/>
        <v>0</v>
      </c>
      <c r="AA148" s="318">
        <f t="shared" si="930"/>
        <v>0</v>
      </c>
      <c r="AB148" s="318">
        <f t="shared" si="930"/>
        <v>0</v>
      </c>
      <c r="AC148" s="318">
        <f t="shared" si="930"/>
        <v>0</v>
      </c>
      <c r="AD148" s="318">
        <f t="shared" si="930"/>
        <v>0</v>
      </c>
      <c r="AE148" s="318">
        <f t="shared" si="930"/>
        <v>0</v>
      </c>
      <c r="AF148" s="318">
        <f t="shared" si="930"/>
        <v>0</v>
      </c>
      <c r="AG148" s="318">
        <f t="shared" si="930"/>
        <v>0</v>
      </c>
      <c r="AH148" s="318">
        <f t="shared" si="930"/>
        <v>0</v>
      </c>
      <c r="AI148" s="318">
        <f t="shared" si="930"/>
        <v>0</v>
      </c>
      <c r="AJ148" s="318">
        <f t="shared" si="930"/>
        <v>0</v>
      </c>
      <c r="AK148" s="446">
        <f t="shared" si="930"/>
        <v>0</v>
      </c>
      <c r="AL148" s="447">
        <f t="shared" si="930"/>
        <v>0</v>
      </c>
      <c r="AM148" s="318">
        <f t="shared" si="930"/>
        <v>0</v>
      </c>
      <c r="AN148" s="318">
        <f t="shared" si="930"/>
        <v>0</v>
      </c>
      <c r="AO148" s="318">
        <f t="shared" si="930"/>
        <v>0</v>
      </c>
      <c r="AP148" s="318">
        <f t="shared" si="930"/>
        <v>0</v>
      </c>
      <c r="AQ148" s="318">
        <f t="shared" si="930"/>
        <v>0</v>
      </c>
      <c r="AR148" s="318">
        <f t="shared" si="930"/>
        <v>0</v>
      </c>
      <c r="AS148" s="318">
        <f t="shared" si="930"/>
        <v>0</v>
      </c>
      <c r="AT148" s="318">
        <f t="shared" si="930"/>
        <v>0</v>
      </c>
      <c r="AU148" s="318">
        <f t="shared" si="930"/>
        <v>0</v>
      </c>
      <c r="AV148" s="318">
        <f t="shared" si="930"/>
        <v>0</v>
      </c>
      <c r="AW148" s="446">
        <f t="shared" si="930"/>
        <v>0</v>
      </c>
      <c r="AX148" s="447">
        <f t="shared" si="930"/>
        <v>0</v>
      </c>
      <c r="AY148" s="318">
        <f t="shared" si="930"/>
        <v>0</v>
      </c>
      <c r="AZ148" s="318">
        <f t="shared" si="930"/>
        <v>0</v>
      </c>
      <c r="BA148" s="318">
        <f t="shared" si="930"/>
        <v>0</v>
      </c>
      <c r="BB148" s="318">
        <f t="shared" si="930"/>
        <v>0</v>
      </c>
      <c r="BC148" s="318">
        <f t="shared" si="930"/>
        <v>0</v>
      </c>
      <c r="BD148" s="318">
        <f t="shared" si="930"/>
        <v>0</v>
      </c>
      <c r="BE148" s="318">
        <f t="shared" si="930"/>
        <v>0</v>
      </c>
      <c r="BF148" s="318">
        <f t="shared" si="930"/>
        <v>0</v>
      </c>
      <c r="BG148" s="318">
        <f t="shared" si="930"/>
        <v>0</v>
      </c>
      <c r="BH148" s="318">
        <f t="shared" si="930"/>
        <v>0</v>
      </c>
      <c r="BI148" s="318">
        <f t="shared" si="930"/>
        <v>0</v>
      </c>
      <c r="BJ148" s="466"/>
    </row>
    <row r="149" spans="1:62" s="318" customFormat="1" hidden="1" outlineLevel="1">
      <c r="A149" s="318" t="str">
        <f>$A$415</f>
        <v>Revenue</v>
      </c>
      <c r="M149" s="446"/>
      <c r="N149" s="447"/>
      <c r="T149" s="318">
        <f t="shared" ref="T149:BI149" si="931">IF($T$5&gt;$S$5,($T$5-$S$5)*B415,0)</f>
        <v>0</v>
      </c>
      <c r="U149" s="318">
        <f t="shared" si="931"/>
        <v>0</v>
      </c>
      <c r="V149" s="318">
        <f t="shared" si="931"/>
        <v>0</v>
      </c>
      <c r="W149" s="318">
        <f t="shared" si="931"/>
        <v>0</v>
      </c>
      <c r="X149" s="318">
        <f t="shared" si="931"/>
        <v>0</v>
      </c>
      <c r="Y149" s="446">
        <f t="shared" si="931"/>
        <v>0</v>
      </c>
      <c r="Z149" s="447">
        <f t="shared" si="931"/>
        <v>0</v>
      </c>
      <c r="AA149" s="318">
        <f t="shared" si="931"/>
        <v>0</v>
      </c>
      <c r="AB149" s="318">
        <f t="shared" si="931"/>
        <v>0</v>
      </c>
      <c r="AC149" s="318">
        <f t="shared" si="931"/>
        <v>0</v>
      </c>
      <c r="AD149" s="318">
        <f t="shared" si="931"/>
        <v>0</v>
      </c>
      <c r="AE149" s="318">
        <f t="shared" si="931"/>
        <v>0</v>
      </c>
      <c r="AF149" s="318">
        <f t="shared" si="931"/>
        <v>0</v>
      </c>
      <c r="AG149" s="318">
        <f t="shared" si="931"/>
        <v>0</v>
      </c>
      <c r="AH149" s="318">
        <f t="shared" si="931"/>
        <v>0</v>
      </c>
      <c r="AI149" s="318">
        <f t="shared" si="931"/>
        <v>0</v>
      </c>
      <c r="AJ149" s="318">
        <f t="shared" si="931"/>
        <v>0</v>
      </c>
      <c r="AK149" s="446">
        <f t="shared" si="931"/>
        <v>0</v>
      </c>
      <c r="AL149" s="447">
        <f t="shared" si="931"/>
        <v>0</v>
      </c>
      <c r="AM149" s="318">
        <f t="shared" si="931"/>
        <v>0</v>
      </c>
      <c r="AN149" s="318">
        <f t="shared" si="931"/>
        <v>0</v>
      </c>
      <c r="AO149" s="318">
        <f t="shared" si="931"/>
        <v>0</v>
      </c>
      <c r="AP149" s="318">
        <f t="shared" si="931"/>
        <v>0</v>
      </c>
      <c r="AQ149" s="318">
        <f t="shared" si="931"/>
        <v>0</v>
      </c>
      <c r="AR149" s="318">
        <f t="shared" si="931"/>
        <v>0</v>
      </c>
      <c r="AS149" s="318">
        <f t="shared" si="931"/>
        <v>0</v>
      </c>
      <c r="AT149" s="318">
        <f t="shared" si="931"/>
        <v>0</v>
      </c>
      <c r="AU149" s="318">
        <f t="shared" si="931"/>
        <v>0</v>
      </c>
      <c r="AV149" s="318">
        <f t="shared" si="931"/>
        <v>0</v>
      </c>
      <c r="AW149" s="446">
        <f t="shared" si="931"/>
        <v>0</v>
      </c>
      <c r="AX149" s="447">
        <f t="shared" si="931"/>
        <v>0</v>
      </c>
      <c r="AY149" s="318">
        <f t="shared" si="931"/>
        <v>0</v>
      </c>
      <c r="AZ149" s="318">
        <f t="shared" si="931"/>
        <v>0</v>
      </c>
      <c r="BA149" s="318">
        <f t="shared" si="931"/>
        <v>0</v>
      </c>
      <c r="BB149" s="318">
        <f t="shared" si="931"/>
        <v>0</v>
      </c>
      <c r="BC149" s="318">
        <f t="shared" si="931"/>
        <v>0</v>
      </c>
      <c r="BD149" s="318">
        <f t="shared" si="931"/>
        <v>0</v>
      </c>
      <c r="BE149" s="318">
        <f t="shared" si="931"/>
        <v>0</v>
      </c>
      <c r="BF149" s="318">
        <f t="shared" si="931"/>
        <v>0</v>
      </c>
      <c r="BG149" s="318">
        <f t="shared" si="931"/>
        <v>0</v>
      </c>
      <c r="BH149" s="318">
        <f t="shared" si="931"/>
        <v>0</v>
      </c>
      <c r="BI149" s="318">
        <f t="shared" si="931"/>
        <v>0</v>
      </c>
      <c r="BJ149" s="466"/>
    </row>
    <row r="150" spans="1:62" s="318" customFormat="1" hidden="1" outlineLevel="1">
      <c r="A150" s="318" t="str">
        <f>$A$416</f>
        <v>Net Income</v>
      </c>
      <c r="M150" s="446"/>
      <c r="N150" s="447"/>
      <c r="T150" s="318">
        <f t="shared" ref="T150:BI150" si="932">IF($T$5&gt;$S$5,($T$5-$S$5)*B416,0)</f>
        <v>0</v>
      </c>
      <c r="U150" s="318">
        <f t="shared" si="932"/>
        <v>0</v>
      </c>
      <c r="V150" s="318">
        <f t="shared" si="932"/>
        <v>0</v>
      </c>
      <c r="W150" s="318">
        <f t="shared" si="932"/>
        <v>0</v>
      </c>
      <c r="X150" s="318">
        <f t="shared" si="932"/>
        <v>0</v>
      </c>
      <c r="Y150" s="446">
        <f t="shared" si="932"/>
        <v>0</v>
      </c>
      <c r="Z150" s="447">
        <f t="shared" si="932"/>
        <v>0</v>
      </c>
      <c r="AA150" s="318">
        <f t="shared" si="932"/>
        <v>0</v>
      </c>
      <c r="AB150" s="318">
        <f t="shared" si="932"/>
        <v>0</v>
      </c>
      <c r="AC150" s="318">
        <f t="shared" si="932"/>
        <v>0</v>
      </c>
      <c r="AD150" s="318">
        <f t="shared" si="932"/>
        <v>0</v>
      </c>
      <c r="AE150" s="318">
        <f t="shared" si="932"/>
        <v>0</v>
      </c>
      <c r="AF150" s="318">
        <f t="shared" si="932"/>
        <v>0</v>
      </c>
      <c r="AG150" s="318">
        <f t="shared" si="932"/>
        <v>0</v>
      </c>
      <c r="AH150" s="318">
        <f t="shared" si="932"/>
        <v>0</v>
      </c>
      <c r="AI150" s="318">
        <f t="shared" si="932"/>
        <v>0</v>
      </c>
      <c r="AJ150" s="318">
        <f t="shared" si="932"/>
        <v>0</v>
      </c>
      <c r="AK150" s="446">
        <f t="shared" si="932"/>
        <v>0</v>
      </c>
      <c r="AL150" s="447">
        <f t="shared" si="932"/>
        <v>0</v>
      </c>
      <c r="AM150" s="318">
        <f t="shared" si="932"/>
        <v>0</v>
      </c>
      <c r="AN150" s="318">
        <f t="shared" si="932"/>
        <v>0</v>
      </c>
      <c r="AO150" s="318">
        <f t="shared" si="932"/>
        <v>0</v>
      </c>
      <c r="AP150" s="318">
        <f t="shared" si="932"/>
        <v>0</v>
      </c>
      <c r="AQ150" s="318">
        <f t="shared" si="932"/>
        <v>0</v>
      </c>
      <c r="AR150" s="318">
        <f t="shared" si="932"/>
        <v>0</v>
      </c>
      <c r="AS150" s="318">
        <f t="shared" si="932"/>
        <v>0</v>
      </c>
      <c r="AT150" s="318">
        <f t="shared" si="932"/>
        <v>0</v>
      </c>
      <c r="AU150" s="318">
        <f t="shared" si="932"/>
        <v>0</v>
      </c>
      <c r="AV150" s="318">
        <f t="shared" si="932"/>
        <v>0</v>
      </c>
      <c r="AW150" s="446">
        <f t="shared" si="932"/>
        <v>0</v>
      </c>
      <c r="AX150" s="447">
        <f t="shared" si="932"/>
        <v>0</v>
      </c>
      <c r="AY150" s="318">
        <f t="shared" si="932"/>
        <v>0</v>
      </c>
      <c r="AZ150" s="318">
        <f t="shared" si="932"/>
        <v>0</v>
      </c>
      <c r="BA150" s="318">
        <f t="shared" si="932"/>
        <v>0</v>
      </c>
      <c r="BB150" s="318">
        <f t="shared" si="932"/>
        <v>0</v>
      </c>
      <c r="BC150" s="318">
        <f t="shared" si="932"/>
        <v>0</v>
      </c>
      <c r="BD150" s="318">
        <f t="shared" si="932"/>
        <v>0</v>
      </c>
      <c r="BE150" s="318">
        <f t="shared" si="932"/>
        <v>0</v>
      </c>
      <c r="BF150" s="318">
        <f t="shared" si="932"/>
        <v>0</v>
      </c>
      <c r="BG150" s="318">
        <f t="shared" si="932"/>
        <v>0</v>
      </c>
      <c r="BH150" s="318">
        <f t="shared" si="932"/>
        <v>0</v>
      </c>
      <c r="BI150" s="318">
        <f t="shared" si="932"/>
        <v>0</v>
      </c>
      <c r="BJ150" s="466"/>
    </row>
    <row r="151" spans="1:62" s="318" customFormat="1" hidden="1" outlineLevel="1">
      <c r="A151" s="318" t="str">
        <f>$A$417</f>
        <v>Program Revenue</v>
      </c>
      <c r="M151" s="446"/>
      <c r="N151" s="447"/>
      <c r="T151" s="318">
        <f t="shared" ref="T151" si="933">IF($T$5&gt;$S$5,($T$5-$S$5)*B417,0)</f>
        <v>0</v>
      </c>
      <c r="U151" s="318">
        <f t="shared" ref="U151" si="934">IF($T$5&gt;$S$5,($T$5-$S$5)*C417,0)</f>
        <v>0</v>
      </c>
      <c r="V151" s="318">
        <f t="shared" ref="V151" si="935">IF($T$5&gt;$S$5,($T$5-$S$5)*D417,0)</f>
        <v>0</v>
      </c>
      <c r="W151" s="318">
        <f t="shared" ref="W151" si="936">IF($T$5&gt;$S$5,($T$5-$S$5)*E417,0)</f>
        <v>0</v>
      </c>
      <c r="X151" s="318">
        <f t="shared" ref="X151" si="937">IF($T$5&gt;$S$5,($T$5-$S$5)*F417,0)</f>
        <v>0</v>
      </c>
      <c r="Y151" s="446">
        <f t="shared" ref="Y151" si="938">IF($T$5&gt;$S$5,($T$5-$S$5)*G417,0)</f>
        <v>0</v>
      </c>
      <c r="Z151" s="447">
        <f t="shared" ref="Z151" si="939">IF($T$5&gt;$S$5,($T$5-$S$5)*H417,0)</f>
        <v>0</v>
      </c>
      <c r="AA151" s="318">
        <f t="shared" ref="AA151" si="940">IF($T$5&gt;$S$5,($T$5-$S$5)*I417,0)</f>
        <v>0</v>
      </c>
      <c r="AB151" s="318">
        <f t="shared" ref="AB151" si="941">IF($T$5&gt;$S$5,($T$5-$S$5)*J417,0)</f>
        <v>0</v>
      </c>
      <c r="AC151" s="318">
        <f t="shared" ref="AC151" si="942">IF($T$5&gt;$S$5,($T$5-$S$5)*K417,0)</f>
        <v>0</v>
      </c>
      <c r="AD151" s="318">
        <f t="shared" ref="AD151" si="943">IF($T$5&gt;$S$5,($T$5-$S$5)*L417,0)</f>
        <v>0</v>
      </c>
      <c r="AE151" s="318">
        <f t="shared" ref="AE151" si="944">IF($T$5&gt;$S$5,($T$5-$S$5)*M417,0)</f>
        <v>0</v>
      </c>
      <c r="AF151" s="318">
        <f t="shared" ref="AF151" si="945">IF($T$5&gt;$S$5,($T$5-$S$5)*N417,0)</f>
        <v>0</v>
      </c>
      <c r="AG151" s="318">
        <f t="shared" ref="AG151" si="946">IF($T$5&gt;$S$5,($T$5-$S$5)*O417,0)</f>
        <v>0</v>
      </c>
      <c r="AH151" s="318">
        <f t="shared" ref="AH151" si="947">IF($T$5&gt;$S$5,($T$5-$S$5)*P417,0)</f>
        <v>0</v>
      </c>
      <c r="AI151" s="318">
        <f t="shared" ref="AI151" si="948">IF($T$5&gt;$S$5,($T$5-$S$5)*Q417,0)</f>
        <v>0</v>
      </c>
      <c r="AJ151" s="318">
        <f t="shared" ref="AJ151" si="949">IF($T$5&gt;$S$5,($T$5-$S$5)*R417,0)</f>
        <v>0</v>
      </c>
      <c r="AK151" s="446">
        <f t="shared" ref="AK151" si="950">IF($T$5&gt;$S$5,($T$5-$S$5)*S417,0)</f>
        <v>0</v>
      </c>
      <c r="AL151" s="447">
        <f t="shared" ref="AL151" si="951">IF($T$5&gt;$S$5,($T$5-$S$5)*T417,0)</f>
        <v>0</v>
      </c>
      <c r="AM151" s="318">
        <f t="shared" ref="AM151" si="952">IF($T$5&gt;$S$5,($T$5-$S$5)*U417,0)</f>
        <v>0</v>
      </c>
      <c r="AN151" s="318">
        <f t="shared" ref="AN151" si="953">IF($T$5&gt;$S$5,($T$5-$S$5)*V417,0)</f>
        <v>0</v>
      </c>
      <c r="AO151" s="318">
        <f t="shared" ref="AO151" si="954">IF($T$5&gt;$S$5,($T$5-$S$5)*W417,0)</f>
        <v>0</v>
      </c>
      <c r="AP151" s="318">
        <f t="shared" ref="AP151" si="955">IF($T$5&gt;$S$5,($T$5-$S$5)*X417,0)</f>
        <v>0</v>
      </c>
      <c r="AQ151" s="318">
        <f t="shared" ref="AQ151" si="956">IF($T$5&gt;$S$5,($T$5-$S$5)*Y417,0)</f>
        <v>0</v>
      </c>
      <c r="AR151" s="318">
        <f t="shared" ref="AR151" si="957">IF($T$5&gt;$S$5,($T$5-$S$5)*Z417,0)</f>
        <v>0</v>
      </c>
      <c r="AS151" s="318">
        <f t="shared" ref="AS151" si="958">IF($T$5&gt;$S$5,($T$5-$S$5)*AA417,0)</f>
        <v>0</v>
      </c>
      <c r="AT151" s="318">
        <f t="shared" ref="AT151" si="959">IF($T$5&gt;$S$5,($T$5-$S$5)*AB417,0)</f>
        <v>0</v>
      </c>
      <c r="AU151" s="318">
        <f t="shared" ref="AU151" si="960">IF($T$5&gt;$S$5,($T$5-$S$5)*AC417,0)</f>
        <v>0</v>
      </c>
      <c r="AV151" s="318">
        <f t="shared" ref="AV151" si="961">IF($T$5&gt;$S$5,($T$5-$S$5)*AD417,0)</f>
        <v>0</v>
      </c>
      <c r="AW151" s="446">
        <f t="shared" ref="AW151" si="962">IF($T$5&gt;$S$5,($T$5-$S$5)*AE417,0)</f>
        <v>0</v>
      </c>
      <c r="AX151" s="447">
        <f t="shared" ref="AX151" si="963">IF($T$5&gt;$S$5,($T$5-$S$5)*AF417,0)</f>
        <v>0</v>
      </c>
      <c r="AY151" s="318">
        <f t="shared" ref="AY151" si="964">IF($T$5&gt;$S$5,($T$5-$S$5)*AG417,0)</f>
        <v>0</v>
      </c>
      <c r="AZ151" s="318">
        <f t="shared" ref="AZ151" si="965">IF($T$5&gt;$S$5,($T$5-$S$5)*AH417,0)</f>
        <v>0</v>
      </c>
      <c r="BA151" s="318">
        <f t="shared" ref="BA151" si="966">IF($T$5&gt;$S$5,($T$5-$S$5)*AI417,0)</f>
        <v>0</v>
      </c>
      <c r="BB151" s="318">
        <f t="shared" ref="BB151" si="967">IF($T$5&gt;$S$5,($T$5-$S$5)*AJ417,0)</f>
        <v>0</v>
      </c>
      <c r="BC151" s="318">
        <f t="shared" ref="BC151" si="968">IF($T$5&gt;$S$5,($T$5-$S$5)*AK417,0)</f>
        <v>0</v>
      </c>
      <c r="BD151" s="318">
        <f t="shared" ref="BD151" si="969">IF($T$5&gt;$S$5,($T$5-$S$5)*AL417,0)</f>
        <v>0</v>
      </c>
      <c r="BE151" s="318">
        <f t="shared" ref="BE151" si="970">IF($T$5&gt;$S$5,($T$5-$S$5)*AM417,0)</f>
        <v>0</v>
      </c>
      <c r="BF151" s="318">
        <f t="shared" ref="BF151" si="971">IF($T$5&gt;$S$5,($T$5-$S$5)*AN417,0)</f>
        <v>0</v>
      </c>
      <c r="BG151" s="318">
        <f t="shared" ref="BG151" si="972">IF($T$5&gt;$S$5,($T$5-$S$5)*AO417,0)</f>
        <v>0</v>
      </c>
      <c r="BH151" s="318">
        <f t="shared" ref="BH151" si="973">IF($T$5&gt;$S$5,($T$5-$S$5)*AP417,0)</f>
        <v>0</v>
      </c>
      <c r="BI151" s="318">
        <f t="shared" ref="BI151" si="974">IF($T$5&gt;$S$5,($T$5-$S$5)*AQ417,0)</f>
        <v>0</v>
      </c>
      <c r="BJ151" s="466"/>
    </row>
    <row r="152" spans="1:62" s="318" customFormat="1" hidden="1" outlineLevel="1">
      <c r="A152" s="318" t="str">
        <f>$A$412</f>
        <v>Leads</v>
      </c>
      <c r="M152" s="446"/>
      <c r="N152" s="447"/>
      <c r="U152" s="318">
        <f>IF($U$5&gt;$T$5,($U$5-$T$5)*B412,0)</f>
        <v>16.8</v>
      </c>
      <c r="V152" s="318">
        <f t="shared" ref="V152:BI152" si="975">IF($U$5&gt;$T$5,($U$5-$T$5)*C412,0)</f>
        <v>17.452069439999999</v>
      </c>
      <c r="W152" s="318">
        <f t="shared" si="975"/>
        <v>18.126546852372542</v>
      </c>
      <c r="X152" s="318">
        <f t="shared" si="975"/>
        <v>18.824131825372511</v>
      </c>
      <c r="Y152" s="446">
        <f t="shared" si="975"/>
        <v>19.545549777616959</v>
      </c>
      <c r="Z152" s="447">
        <f t="shared" si="975"/>
        <v>20.291553428297284</v>
      </c>
      <c r="AA152" s="318">
        <f t="shared" si="975"/>
        <v>21.062924352684327</v>
      </c>
      <c r="AB152" s="318">
        <f t="shared" si="975"/>
        <v>21.860474625830072</v>
      </c>
      <c r="AC152" s="318">
        <f t="shared" si="975"/>
        <v>22.685048557359572</v>
      </c>
      <c r="AD152" s="318">
        <f t="shared" si="975"/>
        <v>23.537524520234431</v>
      </c>
      <c r="AE152" s="318">
        <f t="shared" si="975"/>
        <v>24.418816876356132</v>
      </c>
      <c r="AF152" s="318">
        <f t="shared" si="975"/>
        <v>25.329878001863442</v>
      </c>
      <c r="AG152" s="318">
        <f t="shared" si="975"/>
        <v>26.270318890703393</v>
      </c>
      <c r="AH152" s="318">
        <f t="shared" si="975"/>
        <v>27.241066674987813</v>
      </c>
      <c r="AI152" s="318">
        <f t="shared" si="975"/>
        <v>28.243093816402137</v>
      </c>
      <c r="AJ152" s="318">
        <f t="shared" si="975"/>
        <v>29.277421108623365</v>
      </c>
      <c r="AK152" s="446">
        <f t="shared" si="975"/>
        <v>30.345120809562076</v>
      </c>
      <c r="AL152" s="447">
        <f t="shared" si="975"/>
        <v>31.447319903340443</v>
      </c>
      <c r="AM152" s="318">
        <f t="shared" si="975"/>
        <v>32.585203491728514</v>
      </c>
      <c r="AN152" s="318">
        <f t="shared" si="975"/>
        <v>33.760018314594603</v>
      </c>
      <c r="AO152" s="318">
        <f t="shared" si="975"/>
        <v>34.973076398785253</v>
      </c>
      <c r="AP152" s="318">
        <f t="shared" si="975"/>
        <v>36.225758834739565</v>
      </c>
      <c r="AQ152" s="318">
        <f t="shared" si="975"/>
        <v>37.519519680063723</v>
      </c>
      <c r="AR152" s="318">
        <f t="shared" si="975"/>
        <v>38.855889989248283</v>
      </c>
      <c r="AS152" s="318">
        <f t="shared" si="975"/>
        <v>40.234697777381477</v>
      </c>
      <c r="AT152" s="318">
        <f t="shared" si="975"/>
        <v>41.657556615435524</v>
      </c>
      <c r="AU152" s="318">
        <f t="shared" si="975"/>
        <v>43.12617747643543</v>
      </c>
      <c r="AV152" s="318">
        <f t="shared" si="975"/>
        <v>44.642373962404697</v>
      </c>
      <c r="AW152" s="446">
        <f t="shared" si="975"/>
        <v>46.208067614055565</v>
      </c>
      <c r="AX152" s="447">
        <f t="shared" si="975"/>
        <v>47.825293296796232</v>
      </c>
      <c r="AY152" s="318">
        <f t="shared" si="975"/>
        <v>49.496204657154422</v>
      </c>
      <c r="AZ152" s="318">
        <f t="shared" si="975"/>
        <v>51.223079644355529</v>
      </c>
      <c r="BA152" s="318">
        <f t="shared" si="975"/>
        <v>53.008326092545325</v>
      </c>
      <c r="BB152" s="318">
        <f t="shared" si="975"/>
        <v>54.854487360007212</v>
      </c>
      <c r="BC152" s="318">
        <f t="shared" si="975"/>
        <v>56.764248022689848</v>
      </c>
      <c r="BD152" s="318">
        <f t="shared" si="975"/>
        <v>58.74043962042748</v>
      </c>
      <c r="BE152" s="318">
        <f t="shared" si="975"/>
        <v>60.786046455396232</v>
      </c>
      <c r="BF152" s="318">
        <f t="shared" si="975"/>
        <v>62.904211443600047</v>
      </c>
      <c r="BG152" s="318">
        <f t="shared" si="975"/>
        <v>65.098242021509307</v>
      </c>
      <c r="BH152" s="318">
        <f t="shared" si="975"/>
        <v>67.371616111379382</v>
      </c>
      <c r="BI152" s="318">
        <f t="shared" si="975"/>
        <v>69.727988150242055</v>
      </c>
      <c r="BJ152" s="466"/>
    </row>
    <row r="153" spans="1:62" s="318" customFormat="1" hidden="1" outlineLevel="1">
      <c r="A153" s="318" t="str">
        <f>$A$413</f>
        <v>Audits</v>
      </c>
      <c r="M153" s="446"/>
      <c r="N153" s="447"/>
      <c r="U153" s="318">
        <f t="shared" ref="U153:BI153" si="976">IF($U$5&gt;$T$5,($U$5-$T$5)*B413,0)</f>
        <v>8.3999999999999986</v>
      </c>
      <c r="V153" s="318">
        <f t="shared" si="976"/>
        <v>8.7653373600000002</v>
      </c>
      <c r="W153" s="318">
        <f t="shared" si="976"/>
        <v>9.1487245778995128</v>
      </c>
      <c r="X153" s="318">
        <f t="shared" si="976"/>
        <v>9.5510763759072219</v>
      </c>
      <c r="Y153" s="446">
        <f t="shared" si="976"/>
        <v>9.973348420604033</v>
      </c>
      <c r="Z153" s="447">
        <f t="shared" si="976"/>
        <v>10.416538733488844</v>
      </c>
      <c r="AA153" s="318">
        <f t="shared" si="976"/>
        <v>10.881689137728666</v>
      </c>
      <c r="AB153" s="318">
        <f t="shared" si="976"/>
        <v>11.36988674274853</v>
      </c>
      <c r="AC153" s="318">
        <f t="shared" si="976"/>
        <v>11.882265468463395</v>
      </c>
      <c r="AD153" s="318">
        <f t="shared" si="976"/>
        <v>12.420007611130746</v>
      </c>
      <c r="AE153" s="318">
        <f t="shared" si="976"/>
        <v>12.984345452988684</v>
      </c>
      <c r="AF153" s="318">
        <f t="shared" si="976"/>
        <v>13.576562918039846</v>
      </c>
      <c r="AG153" s="318">
        <f t="shared" si="976"/>
        <v>14.199058832645207</v>
      </c>
      <c r="AH153" s="318">
        <f t="shared" si="976"/>
        <v>14.853315048664991</v>
      </c>
      <c r="AI153" s="318">
        <f t="shared" si="976"/>
        <v>15.540870585630145</v>
      </c>
      <c r="AJ153" s="318">
        <f t="shared" si="976"/>
        <v>16.263323075677583</v>
      </c>
      <c r="AK153" s="446">
        <f t="shared" si="976"/>
        <v>17.02233025205566</v>
      </c>
      <c r="AL153" s="447">
        <f t="shared" si="976"/>
        <v>17.819611486920891</v>
      </c>
      <c r="AM153" s="318">
        <f t="shared" si="976"/>
        <v>18.656949384588415</v>
      </c>
      <c r="AN153" s="318">
        <f t="shared" si="976"/>
        <v>19.536191436837743</v>
      </c>
      <c r="AO153" s="318">
        <f t="shared" si="976"/>
        <v>20.459251747310606</v>
      </c>
      <c r="AP153" s="318">
        <f t="shared" si="976"/>
        <v>21.428112832466049</v>
      </c>
      <c r="AQ153" s="318">
        <f t="shared" si="976"/>
        <v>22.444827506978278</v>
      </c>
      <c r="AR153" s="318">
        <f t="shared" si="976"/>
        <v>23.511520861872306</v>
      </c>
      <c r="AS153" s="318">
        <f t="shared" si="976"/>
        <v>24.631797625406634</v>
      </c>
      <c r="AT153" s="318">
        <f t="shared" si="976"/>
        <v>25.808008934760274</v>
      </c>
      <c r="AU153" s="318">
        <f t="shared" si="976"/>
        <v>27.04257942000136</v>
      </c>
      <c r="AV153" s="318">
        <f t="shared" si="976"/>
        <v>28.338009032153412</v>
      </c>
      <c r="AW153" s="446">
        <f t="shared" si="976"/>
        <v>29.696875035303389</v>
      </c>
      <c r="AX153" s="447">
        <f t="shared" si="976"/>
        <v>31.121834178496449</v>
      </c>
      <c r="AY153" s="318">
        <f t="shared" si="976"/>
        <v>32.61562506333177</v>
      </c>
      <c r="AZ153" s="318">
        <f t="shared" si="976"/>
        <v>34.18107072326805</v>
      </c>
      <c r="BA153" s="318">
        <f t="shared" si="976"/>
        <v>35.821081430667022</v>
      </c>
      <c r="BB153" s="318">
        <f t="shared" si="976"/>
        <v>37.538657747549962</v>
      </c>
      <c r="BC153" s="318">
        <f t="shared" si="976"/>
        <v>39.336893835916527</v>
      </c>
      <c r="BD153" s="318">
        <f t="shared" si="976"/>
        <v>41.218981043281936</v>
      </c>
      <c r="BE153" s="318">
        <f t="shared" si="976"/>
        <v>43.188211778829334</v>
      </c>
      <c r="BF153" s="318">
        <f t="shared" si="976"/>
        <v>45.247983695255826</v>
      </c>
      <c r="BG153" s="318">
        <f t="shared" si="976"/>
        <v>47.401804191016254</v>
      </c>
      <c r="BH153" s="318">
        <f t="shared" si="976"/>
        <v>49.653295247247357</v>
      </c>
      <c r="BI153" s="318">
        <f t="shared" si="976"/>
        <v>52.006198613190591</v>
      </c>
      <c r="BJ153" s="466"/>
    </row>
    <row r="154" spans="1:62" s="318" customFormat="1" hidden="1" outlineLevel="1">
      <c r="A154" s="318" t="str">
        <f>$A$414</f>
        <v>Retrofit</v>
      </c>
      <c r="M154" s="446"/>
      <c r="N154" s="447"/>
      <c r="U154" s="318">
        <f t="shared" ref="U154:BI154" si="977">IF($U$5&gt;$T$5,($U$5-$T$5)*B414,0)</f>
        <v>3.9119999999999999</v>
      </c>
      <c r="V154" s="318">
        <f t="shared" si="977"/>
        <v>4.1096547120719995</v>
      </c>
      <c r="W154" s="318">
        <f t="shared" si="977"/>
        <v>4.3186208240895736</v>
      </c>
      <c r="X154" s="318">
        <f t="shared" si="977"/>
        <v>4.5395762776790827</v>
      </c>
      <c r="Y154" s="446">
        <f t="shared" si="977"/>
        <v>4.7732368962748755</v>
      </c>
      <c r="Z154" s="447">
        <f t="shared" si="977"/>
        <v>5.0203581795522361</v>
      </c>
      <c r="AA154" s="318">
        <f t="shared" si="977"/>
        <v>5.2817371667345867</v>
      </c>
      <c r="AB154" s="318">
        <f t="shared" si="977"/>
        <v>5.5582143713568453</v>
      </c>
      <c r="AC154" s="318">
        <f t="shared" si="977"/>
        <v>5.8506757902346944</v>
      </c>
      <c r="AD154" s="318">
        <f t="shared" si="977"/>
        <v>6.1600549895711723</v>
      </c>
      <c r="AE154" s="318">
        <f t="shared" si="977"/>
        <v>6.4873352713280941</v>
      </c>
      <c r="AF154" s="318">
        <f t="shared" si="977"/>
        <v>6.8335519232012336</v>
      </c>
      <c r="AG154" s="318">
        <f t="shared" si="977"/>
        <v>7.2004766991316655</v>
      </c>
      <c r="AH154" s="318">
        <f t="shared" si="977"/>
        <v>7.5893314727662755</v>
      </c>
      <c r="AI154" s="318">
        <f t="shared" si="977"/>
        <v>8.0013998352828146</v>
      </c>
      <c r="AJ154" s="318">
        <f t="shared" si="977"/>
        <v>8.4380294912715126</v>
      </c>
      <c r="AK154" s="446">
        <f t="shared" si="977"/>
        <v>8.9006347335166005</v>
      </c>
      <c r="AL154" s="447">
        <f t="shared" si="977"/>
        <v>9.3906990018748484</v>
      </c>
      <c r="AM154" s="318">
        <f t="shared" si="977"/>
        <v>9.9097775319684196</v>
      </c>
      <c r="AN154" s="318">
        <f t="shared" si="977"/>
        <v>10.459500099955553</v>
      </c>
      <c r="AO154" s="318">
        <f t="shared" si="977"/>
        <v>11.041573870214084</v>
      </c>
      <c r="AP154" s="318">
        <f t="shared" si="977"/>
        <v>11.657786353368568</v>
      </c>
      <c r="AQ154" s="318">
        <f t="shared" si="977"/>
        <v>12.310008482711213</v>
      </c>
      <c r="AR154" s="318">
        <f t="shared" si="977"/>
        <v>13.000197817708441</v>
      </c>
      <c r="AS154" s="318">
        <f t="shared" si="977"/>
        <v>13.731402037592787</v>
      </c>
      <c r="AT154" s="318">
        <f t="shared" si="977"/>
        <v>14.505841672366003</v>
      </c>
      <c r="AU154" s="318">
        <f t="shared" si="977"/>
        <v>15.325832732217512</v>
      </c>
      <c r="AV154" s="318">
        <f t="shared" si="977"/>
        <v>16.193789951604209</v>
      </c>
      <c r="AW154" s="446">
        <f t="shared" si="977"/>
        <v>17.112230205721787</v>
      </c>
      <c r="AX154" s="447">
        <f t="shared" si="977"/>
        <v>18.083776116587867</v>
      </c>
      <c r="AY154" s="318">
        <f t="shared" si="977"/>
        <v>19.11115986692009</v>
      </c>
      <c r="AZ154" s="318">
        <f t="shared" si="977"/>
        <v>20.197227240931191</v>
      </c>
      <c r="BA154" s="318">
        <f t="shared" si="977"/>
        <v>21.344941912073789</v>
      </c>
      <c r="BB154" s="318">
        <f t="shared" si="977"/>
        <v>22.557389998647388</v>
      </c>
      <c r="BC154" s="318">
        <f t="shared" si="977"/>
        <v>23.837784909024595</v>
      </c>
      <c r="BD154" s="318">
        <f t="shared" si="977"/>
        <v>25.189472499061885</v>
      </c>
      <c r="BE154" s="318">
        <f t="shared" si="977"/>
        <v>26.615936565029259</v>
      </c>
      <c r="BF154" s="318">
        <f t="shared" si="977"/>
        <v>28.120804696123095</v>
      </c>
      <c r="BG154" s="318">
        <f t="shared" si="977"/>
        <v>29.707854511315702</v>
      </c>
      <c r="BH154" s="318">
        <f t="shared" si="977"/>
        <v>31.381020305945938</v>
      </c>
      <c r="BI154" s="318">
        <f t="shared" si="977"/>
        <v>33.144400134067148</v>
      </c>
      <c r="BJ154" s="466"/>
    </row>
    <row r="155" spans="1:62" s="318" customFormat="1" hidden="1" outlineLevel="1">
      <c r="A155" s="318" t="str">
        <f>$A$415</f>
        <v>Revenue</v>
      </c>
      <c r="M155" s="446"/>
      <c r="N155" s="447"/>
      <c r="U155" s="318">
        <f t="shared" ref="U155:BI155" si="978">IF($U$5&gt;$T$5,($U$5-$T$5)*B415,0)</f>
        <v>24556.799999999996</v>
      </c>
      <c r="V155" s="318">
        <f t="shared" si="978"/>
        <v>26604.154060286397</v>
      </c>
      <c r="W155" s="318">
        <f t="shared" si="978"/>
        <v>28803.706324066137</v>
      </c>
      <c r="X155" s="318">
        <f t="shared" si="978"/>
        <v>32074.610769461899</v>
      </c>
      <c r="Y155" s="446">
        <f t="shared" si="978"/>
        <v>34659.805554046674</v>
      </c>
      <c r="Z155" s="447">
        <f t="shared" si="978"/>
        <v>37436.050739298822</v>
      </c>
      <c r="AA155" s="318">
        <f t="shared" si="978"/>
        <v>39889.118149910122</v>
      </c>
      <c r="AB155" s="318">
        <f t="shared" si="978"/>
        <v>42506.797490973484</v>
      </c>
      <c r="AC155" s="318">
        <f t="shared" si="978"/>
        <v>45300.229966155479</v>
      </c>
      <c r="AD155" s="318">
        <f t="shared" si="978"/>
        <v>47665.265077812721</v>
      </c>
      <c r="AE155" s="318">
        <f t="shared" si="978"/>
        <v>50165.061553907159</v>
      </c>
      <c r="AF155" s="318">
        <f t="shared" si="978"/>
        <v>52807.344498550912</v>
      </c>
      <c r="AG155" s="318">
        <f t="shared" si="978"/>
        <v>55074.182097671677</v>
      </c>
      <c r="AH155" s="318">
        <f t="shared" si="978"/>
        <v>58021.287531620168</v>
      </c>
      <c r="AI155" s="318">
        <f t="shared" si="978"/>
        <v>61142.477139189468</v>
      </c>
      <c r="AJ155" s="318">
        <f t="shared" si="978"/>
        <v>64447.808873877875</v>
      </c>
      <c r="AK155" s="446">
        <f t="shared" si="978"/>
        <v>67947.838954450504</v>
      </c>
      <c r="AL155" s="447">
        <f t="shared" si="978"/>
        <v>71653.641199195234</v>
      </c>
      <c r="AM155" s="318">
        <f t="shared" si="978"/>
        <v>75576.827042292309</v>
      </c>
      <c r="AN155" s="318">
        <f t="shared" si="978"/>
        <v>79729.5662787732</v>
      </c>
      <c r="AO155" s="318">
        <f t="shared" si="978"/>
        <v>84124.608588769843</v>
      </c>
      <c r="AP155" s="318">
        <f t="shared" si="978"/>
        <v>88775.305896165723</v>
      </c>
      <c r="AQ155" s="318">
        <f t="shared" si="978"/>
        <v>93695.635621349924</v>
      </c>
      <c r="AR155" s="318">
        <f t="shared" si="978"/>
        <v>98900.224892534941</v>
      </c>
      <c r="AS155" s="318">
        <f t="shared" si="978"/>
        <v>104411.59186578305</v>
      </c>
      <c r="AT155" s="318">
        <f t="shared" si="978"/>
        <v>110246.320415614</v>
      </c>
      <c r="AU155" s="318">
        <f t="shared" si="978"/>
        <v>116421.71213448806</v>
      </c>
      <c r="AV155" s="318">
        <f t="shared" si="978"/>
        <v>122955.81099167604</v>
      </c>
      <c r="AW155" s="446">
        <f t="shared" si="978"/>
        <v>129867.42928205636</v>
      </c>
      <c r="AX155" s="447">
        <f t="shared" si="978"/>
        <v>137176.17499192347</v>
      </c>
      <c r="AY155" s="318">
        <f t="shared" si="978"/>
        <v>144902.48071610936</v>
      </c>
      <c r="AZ155" s="318">
        <f t="shared" si="978"/>
        <v>153067.63426777563</v>
      </c>
      <c r="BA155" s="318">
        <f t="shared" si="978"/>
        <v>161693.81112909518</v>
      </c>
      <c r="BB155" s="318">
        <f t="shared" si="978"/>
        <v>170804.10889768892</v>
      </c>
      <c r="BC155" s="318">
        <f t="shared" si="978"/>
        <v>180422.58389008485</v>
      </c>
      <c r="BD155" s="318">
        <f t="shared" si="978"/>
        <v>190574.29006960971</v>
      </c>
      <c r="BE155" s="318">
        <f t="shared" si="978"/>
        <v>201285.32047199373</v>
      </c>
      <c r="BF155" s="318">
        <f t="shared" si="978"/>
        <v>212582.85130755673</v>
      </c>
      <c r="BG155" s="318">
        <f t="shared" si="978"/>
        <v>224495.1889241458</v>
      </c>
      <c r="BH155" s="318">
        <f t="shared" si="978"/>
        <v>237051.81982001895</v>
      </c>
      <c r="BI155" s="318">
        <f t="shared" si="978"/>
        <v>250283.4639006166</v>
      </c>
      <c r="BJ155" s="466"/>
    </row>
    <row r="156" spans="1:62" s="318" customFormat="1" hidden="1" outlineLevel="1">
      <c r="A156" s="318" t="str">
        <f>$A$416</f>
        <v>Net Income</v>
      </c>
      <c r="M156" s="446"/>
      <c r="N156" s="447"/>
      <c r="U156" s="318">
        <f t="shared" ref="U156:BI156" si="979">IF($U$5&gt;$T$5,($U$5-$T$5)*B416,0)</f>
        <v>-32144.48932666667</v>
      </c>
      <c r="V156" s="318">
        <f t="shared" si="979"/>
        <v>-13424.714147734438</v>
      </c>
      <c r="W156" s="318">
        <f t="shared" si="979"/>
        <v>-12706.285463233391</v>
      </c>
      <c r="X156" s="318">
        <f t="shared" si="979"/>
        <v>-17350.457973560238</v>
      </c>
      <c r="Y156" s="446">
        <f t="shared" si="979"/>
        <v>-14775.815641980204</v>
      </c>
      <c r="Z156" s="447">
        <f t="shared" si="979"/>
        <v>-13821.416446554125</v>
      </c>
      <c r="AA156" s="318">
        <f t="shared" si="979"/>
        <v>-12965.261164335516</v>
      </c>
      <c r="AB156" s="318">
        <f t="shared" si="979"/>
        <v>-11581.351741065733</v>
      </c>
      <c r="AC156" s="318">
        <f t="shared" si="979"/>
        <v>-10541.616599911587</v>
      </c>
      <c r="AD156" s="318">
        <f t="shared" si="979"/>
        <v>-9642.7378958450972</v>
      </c>
      <c r="AE156" s="318">
        <f t="shared" si="979"/>
        <v>-8678.5732251564586</v>
      </c>
      <c r="AF156" s="318">
        <f t="shared" si="979"/>
        <v>-7644.7623843340698</v>
      </c>
      <c r="AG156" s="318">
        <f t="shared" si="979"/>
        <v>-9178.4224449414214</v>
      </c>
      <c r="AH156" s="318">
        <f t="shared" si="979"/>
        <v>-6751.4438460561032</v>
      </c>
      <c r="AI156" s="318">
        <f t="shared" si="979"/>
        <v>-5431.0593196724367</v>
      </c>
      <c r="AJ156" s="318">
        <f t="shared" si="979"/>
        <v>-4177.020909054816</v>
      </c>
      <c r="AK156" s="446">
        <f t="shared" si="979"/>
        <v>-3075.7038419752025</v>
      </c>
      <c r="AL156" s="447">
        <f t="shared" si="979"/>
        <v>-1787.6070906106906</v>
      </c>
      <c r="AM156" s="318">
        <f t="shared" si="979"/>
        <v>-12711.61754934939</v>
      </c>
      <c r="AN156" s="318">
        <f t="shared" si="979"/>
        <v>-3714.4879935808021</v>
      </c>
      <c r="AO156" s="318">
        <f t="shared" si="979"/>
        <v>-20374.629918080434</v>
      </c>
      <c r="AP156" s="318">
        <f t="shared" si="979"/>
        <v>-17524.155870468625</v>
      </c>
      <c r="AQ156" s="318">
        <f t="shared" si="979"/>
        <v>-15544.851616508771</v>
      </c>
      <c r="AR156" s="318">
        <f t="shared" si="979"/>
        <v>-24630.338252342997</v>
      </c>
      <c r="AS156" s="318">
        <f t="shared" si="979"/>
        <v>-21961.530511047727</v>
      </c>
      <c r="AT156" s="318">
        <f t="shared" si="979"/>
        <v>-28705.576871186182</v>
      </c>
      <c r="AU156" s="318">
        <f t="shared" si="979"/>
        <v>-24108.402657277467</v>
      </c>
      <c r="AV156" s="318">
        <f t="shared" si="979"/>
        <v>-23734.873029889975</v>
      </c>
      <c r="AW156" s="446">
        <f t="shared" si="979"/>
        <v>-20414.153783306814</v>
      </c>
      <c r="AX156" s="447">
        <f t="shared" si="979"/>
        <v>-16864.856597079073</v>
      </c>
      <c r="AY156" s="318">
        <f t="shared" si="979"/>
        <v>-25386.300510585024</v>
      </c>
      <c r="AZ156" s="318">
        <f t="shared" si="979"/>
        <v>-15878.755075861911</v>
      </c>
      <c r="BA156" s="318">
        <f t="shared" si="979"/>
        <v>-16595.990442137889</v>
      </c>
      <c r="BB156" s="318">
        <f t="shared" si="979"/>
        <v>-12329.261095042733</v>
      </c>
      <c r="BC156" s="318">
        <f t="shared" si="979"/>
        <v>-7459.0659785457392</v>
      </c>
      <c r="BD156" s="318">
        <f t="shared" si="979"/>
        <v>-22583.666473400983</v>
      </c>
      <c r="BE156" s="318">
        <f t="shared" si="979"/>
        <v>-8465.8608876321669</v>
      </c>
      <c r="BF156" s="318">
        <f t="shared" si="979"/>
        <v>-13702.949262108872</v>
      </c>
      <c r="BG156" s="318">
        <f t="shared" si="979"/>
        <v>-7455.1213275547925</v>
      </c>
      <c r="BH156" s="318">
        <f t="shared" si="979"/>
        <v>-3557.5643418118707</v>
      </c>
      <c r="BI156" s="318">
        <f t="shared" si="979"/>
        <v>-9052.0056341535819</v>
      </c>
      <c r="BJ156" s="466"/>
    </row>
    <row r="157" spans="1:62" s="318" customFormat="1" hidden="1" outlineLevel="1">
      <c r="A157" s="318" t="str">
        <f>$A$417</f>
        <v>Program Revenue</v>
      </c>
      <c r="M157" s="446"/>
      <c r="N157" s="447"/>
      <c r="U157" s="318">
        <f t="shared" ref="U157" si="980">IF($U$5&gt;$T$5,($U$5-$T$5)*B417,0)</f>
        <v>1850</v>
      </c>
      <c r="V157" s="318">
        <f t="shared" ref="V157" si="981">IF($U$5&gt;$T$5,($U$5-$T$5)*C417,0)</f>
        <v>1938.43</v>
      </c>
      <c r="W157" s="318">
        <f t="shared" ref="W157" si="982">IF($U$5&gt;$T$5,($U$5-$T$5)*D417,0)</f>
        <v>2032.6912236800003</v>
      </c>
      <c r="X157" s="318">
        <f t="shared" ref="X157" si="983">IF($U$5&gt;$T$5,($U$5-$T$5)*E417,0)</f>
        <v>2133.1475548169119</v>
      </c>
      <c r="Y157" s="446">
        <f t="shared" ref="Y157" si="984">IF($U$5&gt;$T$5,($U$5-$T$5)*F417,0)</f>
        <v>2240.1798892139232</v>
      </c>
      <c r="Z157" s="447">
        <f t="shared" ref="Z157" si="985">IF($U$5&gt;$T$5,($U$5-$T$5)*G417,0)</f>
        <v>2354.1866059397303</v>
      </c>
      <c r="AA157" s="318">
        <f t="shared" ref="AA157" si="986">IF($U$5&gt;$T$5,($U$5-$T$5)*H417,0)</f>
        <v>2475.5840413002525</v>
      </c>
      <c r="AB157" s="318">
        <f t="shared" ref="AB157" si="987">IF($U$5&gt;$T$5,($U$5-$T$5)*I417,0)</f>
        <v>2604.8069658059794</v>
      </c>
      <c r="AC157" s="318">
        <f t="shared" ref="AC157" si="988">IF($U$5&gt;$T$5,($U$5-$T$5)*J417,0)</f>
        <v>2742.3090644841318</v>
      </c>
      <c r="AD157" s="318">
        <f t="shared" ref="AD157" si="989">IF($U$5&gt;$T$5,($U$5-$T$5)*K417,0)</f>
        <v>2888.5634209762793</v>
      </c>
      <c r="AE157" s="318">
        <f t="shared" ref="AE157" si="990">IF($U$5&gt;$T$5,($U$5-$T$5)*L417,0)</f>
        <v>3044.0630059586238</v>
      </c>
      <c r="AF157" s="318">
        <f t="shared" ref="AF157" si="991">IF($U$5&gt;$T$5,($U$5-$T$5)*M417,0)</f>
        <v>3209.3211705238323</v>
      </c>
      <c r="AG157" s="318">
        <f t="shared" ref="AG157" si="992">IF($U$5&gt;$T$5,($U$5-$T$5)*N417,0)</f>
        <v>3385.6855612684481</v>
      </c>
      <c r="AH157" s="318">
        <f t="shared" ref="AH157" si="993">IF($U$5&gt;$T$5,($U$5-$T$5)*O417,0)</f>
        <v>3573.7791187628368</v>
      </c>
      <c r="AI157" s="318">
        <f t="shared" ref="AI157" si="994">IF($U$5&gt;$T$5,($U$5-$T$5)*P417,0)</f>
        <v>3774.2467455544547</v>
      </c>
      <c r="AJ157" s="318">
        <f t="shared" ref="AJ157" si="995">IF($U$5&gt;$T$5,($U$5-$T$5)*Q417,0)</f>
        <v>3987.7555041624523</v>
      </c>
      <c r="AK157" s="446">
        <f t="shared" ref="AK157" si="996">IF($U$5&gt;$T$5,($U$5-$T$5)*R417,0)</f>
        <v>4214.9948123863414</v>
      </c>
      <c r="AL157" s="447">
        <f t="shared" ref="AL157" si="997">IF($U$5&gt;$T$5,($U$5-$T$5)*S417,0)</f>
        <v>4456.6766388374381</v>
      </c>
      <c r="AM157" s="318">
        <f t="shared" ref="AM157" si="998">IF($U$5&gt;$T$5,($U$5-$T$5)*T417,0)</f>
        <v>4713.5357018662326</v>
      </c>
      <c r="AN157" s="318">
        <f t="shared" ref="AN157" si="999">IF($U$5&gt;$T$5,($U$5-$T$5)*U417,0)</f>
        <v>4986.3296753180002</v>
      </c>
      <c r="AO157" s="318">
        <f t="shared" ref="AO157" si="1000">IF($U$5&gt;$T$5,($U$5-$T$5)*V417,0)</f>
        <v>5275.8394048011396</v>
      </c>
      <c r="AP157" s="318">
        <f t="shared" ref="AP157" si="1001">IF($U$5&gt;$T$5,($U$5-$T$5)*W417,0)</f>
        <v>5582.8691383961404</v>
      </c>
      <c r="AQ157" s="318">
        <f t="shared" ref="AQ157" si="1002">IF($U$5&gt;$T$5,($U$5-$T$5)*X417,0)</f>
        <v>5908.2467759661986</v>
      </c>
      <c r="AR157" s="318">
        <f t="shared" ref="AR157" si="1003">IF($U$5&gt;$T$5,($U$5-$T$5)*Y417,0)</f>
        <v>6252.824141451606</v>
      </c>
      <c r="AS157" s="318">
        <f t="shared" ref="AS157" si="1004">IF($U$5&gt;$T$5,($U$5-$T$5)*Z417,0)</f>
        <v>6618.547751668787</v>
      </c>
      <c r="AT157" s="318">
        <f t="shared" ref="AT157" si="1005">IF($U$5&gt;$T$5,($U$5-$T$5)*AA417,0)</f>
        <v>7006.3738579290393</v>
      </c>
      <c r="AU157" s="318">
        <f t="shared" ref="AU157" si="1006">IF($U$5&gt;$T$5,($U$5-$T$5)*AB417,0)</f>
        <v>7417.2794492823168</v>
      </c>
      <c r="AV157" s="318">
        <f t="shared" ref="AV157" si="1007">IF($U$5&gt;$T$5,($U$5-$T$5)*AC417,0)</f>
        <v>7852.2622095731349</v>
      </c>
      <c r="AW157" s="446">
        <f t="shared" ref="AW157" si="1008">IF($U$5&gt;$T$5,($U$5-$T$5)*AD417,0)</f>
        <v>8312.3405418795646</v>
      </c>
      <c r="AX157" s="447">
        <f t="shared" ref="AX157" si="1009">IF($U$5&gt;$T$5,($U$5-$T$5)*AE417,0)</f>
        <v>8798.5536696802865</v>
      </c>
      <c r="AY157" s="318">
        <f t="shared" ref="AY157" si="1010">IF($U$5&gt;$T$5,($U$5-$T$5)*AF417,0)</f>
        <v>9311.96182408801</v>
      </c>
      <c r="AZ157" s="318">
        <f t="shared" ref="AZ157" si="1011">IF($U$5&gt;$T$5,($U$5-$T$5)*AG417,0)</f>
        <v>9853.6465264203071</v>
      </c>
      <c r="BA157" s="318">
        <f t="shared" ref="BA157" si="1012">IF($U$5&gt;$T$5,($U$5-$T$5)*AH417,0)</f>
        <v>10424.710975250986</v>
      </c>
      <c r="BB157" s="318">
        <f t="shared" ref="BB157" si="1013">IF($U$5&gt;$T$5,($U$5-$T$5)*AI417,0)</f>
        <v>11026.280546897882</v>
      </c>
      <c r="BC157" s="318">
        <f t="shared" ref="BC157" si="1014">IF($U$5&gt;$T$5,($U$5-$T$5)*AJ417,0)</f>
        <v>11659.50341805754</v>
      </c>
      <c r="BD157" s="318">
        <f t="shared" ref="BD157" si="1015">IF($U$5&gt;$T$5,($U$5-$T$5)*AK417,0)</f>
        <v>12325.551318996329</v>
      </c>
      <c r="BE157" s="318">
        <f t="shared" ref="BE157" si="1016">IF($U$5&gt;$T$5,($U$5-$T$5)*AL417,0)</f>
        <v>13025.620425353731</v>
      </c>
      <c r="BF157" s="318">
        <f t="shared" ref="BF157" si="1017">IF($U$5&gt;$T$5,($U$5-$T$5)*AM417,0)</f>
        <v>13760.932396210697</v>
      </c>
      <c r="BG157" s="318">
        <f t="shared" ref="BG157" si="1018">IF($U$5&gt;$T$5,($U$5-$T$5)*AN417,0)</f>
        <v>14532.735565627752</v>
      </c>
      <c r="BH157" s="318">
        <f t="shared" ref="BH157" si="1019">IF($U$5&gt;$T$5,($U$5-$T$5)*AO417,0)</f>
        <v>15342.306294369326</v>
      </c>
      <c r="BI157" s="318">
        <f t="shared" ref="BI157" si="1020">IF($U$5&gt;$T$5,($U$5-$T$5)*AP417,0)</f>
        <v>16190.950488007264</v>
      </c>
      <c r="BJ157" s="466"/>
    </row>
    <row r="158" spans="1:62" s="318" customFormat="1" hidden="1" outlineLevel="1">
      <c r="A158" s="318" t="str">
        <f>$A$412</f>
        <v>Leads</v>
      </c>
      <c r="M158" s="446"/>
      <c r="N158" s="447"/>
      <c r="V158" s="318">
        <f>IF($V$5&gt;$U$5,($V$5-$U$5)*B412,0)</f>
        <v>0</v>
      </c>
      <c r="W158" s="318">
        <f t="shared" ref="W158:BI158" si="1021">IF($V$5&gt;$U$5,($V$5-$U$5)*C412,0)</f>
        <v>0</v>
      </c>
      <c r="X158" s="318">
        <f t="shared" si="1021"/>
        <v>0</v>
      </c>
      <c r="Y158" s="446">
        <f t="shared" si="1021"/>
        <v>0</v>
      </c>
      <c r="Z158" s="447">
        <f t="shared" si="1021"/>
        <v>0</v>
      </c>
      <c r="AA158" s="318">
        <f t="shared" si="1021"/>
        <v>0</v>
      </c>
      <c r="AB158" s="318">
        <f t="shared" si="1021"/>
        <v>0</v>
      </c>
      <c r="AC158" s="318">
        <f t="shared" si="1021"/>
        <v>0</v>
      </c>
      <c r="AD158" s="318">
        <f t="shared" si="1021"/>
        <v>0</v>
      </c>
      <c r="AE158" s="318">
        <f t="shared" si="1021"/>
        <v>0</v>
      </c>
      <c r="AF158" s="318">
        <f t="shared" si="1021"/>
        <v>0</v>
      </c>
      <c r="AG158" s="318">
        <f t="shared" si="1021"/>
        <v>0</v>
      </c>
      <c r="AH158" s="318">
        <f t="shared" si="1021"/>
        <v>0</v>
      </c>
      <c r="AI158" s="318">
        <f t="shared" si="1021"/>
        <v>0</v>
      </c>
      <c r="AJ158" s="318">
        <f t="shared" si="1021"/>
        <v>0</v>
      </c>
      <c r="AK158" s="446">
        <f t="shared" si="1021"/>
        <v>0</v>
      </c>
      <c r="AL158" s="447">
        <f t="shared" si="1021"/>
        <v>0</v>
      </c>
      <c r="AM158" s="318">
        <f t="shared" si="1021"/>
        <v>0</v>
      </c>
      <c r="AN158" s="318">
        <f t="shared" si="1021"/>
        <v>0</v>
      </c>
      <c r="AO158" s="318">
        <f t="shared" si="1021"/>
        <v>0</v>
      </c>
      <c r="AP158" s="318">
        <f t="shared" si="1021"/>
        <v>0</v>
      </c>
      <c r="AQ158" s="318">
        <f t="shared" si="1021"/>
        <v>0</v>
      </c>
      <c r="AR158" s="318">
        <f t="shared" si="1021"/>
        <v>0</v>
      </c>
      <c r="AS158" s="318">
        <f t="shared" si="1021"/>
        <v>0</v>
      </c>
      <c r="AT158" s="318">
        <f t="shared" si="1021"/>
        <v>0</v>
      </c>
      <c r="AU158" s="318">
        <f t="shared" si="1021"/>
        <v>0</v>
      </c>
      <c r="AV158" s="318">
        <f t="shared" si="1021"/>
        <v>0</v>
      </c>
      <c r="AW158" s="446">
        <f t="shared" si="1021"/>
        <v>0</v>
      </c>
      <c r="AX158" s="447">
        <f t="shared" si="1021"/>
        <v>0</v>
      </c>
      <c r="AY158" s="318">
        <f t="shared" si="1021"/>
        <v>0</v>
      </c>
      <c r="AZ158" s="318">
        <f t="shared" si="1021"/>
        <v>0</v>
      </c>
      <c r="BA158" s="318">
        <f t="shared" si="1021"/>
        <v>0</v>
      </c>
      <c r="BB158" s="318">
        <f t="shared" si="1021"/>
        <v>0</v>
      </c>
      <c r="BC158" s="318">
        <f t="shared" si="1021"/>
        <v>0</v>
      </c>
      <c r="BD158" s="318">
        <f t="shared" si="1021"/>
        <v>0</v>
      </c>
      <c r="BE158" s="318">
        <f t="shared" si="1021"/>
        <v>0</v>
      </c>
      <c r="BF158" s="318">
        <f t="shared" si="1021"/>
        <v>0</v>
      </c>
      <c r="BG158" s="318">
        <f t="shared" si="1021"/>
        <v>0</v>
      </c>
      <c r="BH158" s="318">
        <f t="shared" si="1021"/>
        <v>0</v>
      </c>
      <c r="BI158" s="318">
        <f t="shared" si="1021"/>
        <v>0</v>
      </c>
      <c r="BJ158" s="466"/>
    </row>
    <row r="159" spans="1:62" s="318" customFormat="1" hidden="1" outlineLevel="1">
      <c r="A159" s="318" t="str">
        <f>$A$413</f>
        <v>Audits</v>
      </c>
      <c r="M159" s="446"/>
      <c r="N159" s="447"/>
      <c r="V159" s="318">
        <f t="shared" ref="V159:BI159" si="1022">IF($V$5&gt;$U$5,($V$5-$U$5)*B413,0)</f>
        <v>0</v>
      </c>
      <c r="W159" s="318">
        <f t="shared" si="1022"/>
        <v>0</v>
      </c>
      <c r="X159" s="318">
        <f t="shared" si="1022"/>
        <v>0</v>
      </c>
      <c r="Y159" s="446">
        <f t="shared" si="1022"/>
        <v>0</v>
      </c>
      <c r="Z159" s="447">
        <f t="shared" si="1022"/>
        <v>0</v>
      </c>
      <c r="AA159" s="318">
        <f t="shared" si="1022"/>
        <v>0</v>
      </c>
      <c r="AB159" s="318">
        <f t="shared" si="1022"/>
        <v>0</v>
      </c>
      <c r="AC159" s="318">
        <f t="shared" si="1022"/>
        <v>0</v>
      </c>
      <c r="AD159" s="318">
        <f t="shared" si="1022"/>
        <v>0</v>
      </c>
      <c r="AE159" s="318">
        <f t="shared" si="1022"/>
        <v>0</v>
      </c>
      <c r="AF159" s="318">
        <f t="shared" si="1022"/>
        <v>0</v>
      </c>
      <c r="AG159" s="318">
        <f t="shared" si="1022"/>
        <v>0</v>
      </c>
      <c r="AH159" s="318">
        <f t="shared" si="1022"/>
        <v>0</v>
      </c>
      <c r="AI159" s="318">
        <f t="shared" si="1022"/>
        <v>0</v>
      </c>
      <c r="AJ159" s="318">
        <f t="shared" si="1022"/>
        <v>0</v>
      </c>
      <c r="AK159" s="446">
        <f t="shared" si="1022"/>
        <v>0</v>
      </c>
      <c r="AL159" s="447">
        <f t="shared" si="1022"/>
        <v>0</v>
      </c>
      <c r="AM159" s="318">
        <f t="shared" si="1022"/>
        <v>0</v>
      </c>
      <c r="AN159" s="318">
        <f t="shared" si="1022"/>
        <v>0</v>
      </c>
      <c r="AO159" s="318">
        <f t="shared" si="1022"/>
        <v>0</v>
      </c>
      <c r="AP159" s="318">
        <f t="shared" si="1022"/>
        <v>0</v>
      </c>
      <c r="AQ159" s="318">
        <f t="shared" si="1022"/>
        <v>0</v>
      </c>
      <c r="AR159" s="318">
        <f t="shared" si="1022"/>
        <v>0</v>
      </c>
      <c r="AS159" s="318">
        <f t="shared" si="1022"/>
        <v>0</v>
      </c>
      <c r="AT159" s="318">
        <f t="shared" si="1022"/>
        <v>0</v>
      </c>
      <c r="AU159" s="318">
        <f t="shared" si="1022"/>
        <v>0</v>
      </c>
      <c r="AV159" s="318">
        <f t="shared" si="1022"/>
        <v>0</v>
      </c>
      <c r="AW159" s="446">
        <f t="shared" si="1022"/>
        <v>0</v>
      </c>
      <c r="AX159" s="447">
        <f t="shared" si="1022"/>
        <v>0</v>
      </c>
      <c r="AY159" s="318">
        <f t="shared" si="1022"/>
        <v>0</v>
      </c>
      <c r="AZ159" s="318">
        <f t="shared" si="1022"/>
        <v>0</v>
      </c>
      <c r="BA159" s="318">
        <f t="shared" si="1022"/>
        <v>0</v>
      </c>
      <c r="BB159" s="318">
        <f t="shared" si="1022"/>
        <v>0</v>
      </c>
      <c r="BC159" s="318">
        <f t="shared" si="1022"/>
        <v>0</v>
      </c>
      <c r="BD159" s="318">
        <f t="shared" si="1022"/>
        <v>0</v>
      </c>
      <c r="BE159" s="318">
        <f t="shared" si="1022"/>
        <v>0</v>
      </c>
      <c r="BF159" s="318">
        <f t="shared" si="1022"/>
        <v>0</v>
      </c>
      <c r="BG159" s="318">
        <f t="shared" si="1022"/>
        <v>0</v>
      </c>
      <c r="BH159" s="318">
        <f t="shared" si="1022"/>
        <v>0</v>
      </c>
      <c r="BI159" s="318">
        <f t="shared" si="1022"/>
        <v>0</v>
      </c>
      <c r="BJ159" s="466"/>
    </row>
    <row r="160" spans="1:62" s="318" customFormat="1" hidden="1" outlineLevel="1">
      <c r="A160" s="318" t="str">
        <f>$A$414</f>
        <v>Retrofit</v>
      </c>
      <c r="M160" s="446"/>
      <c r="N160" s="447"/>
      <c r="V160" s="318">
        <f t="shared" ref="V160:BI160" si="1023">IF($V$5&gt;$U$5,($V$5-$U$5)*B414,0)</f>
        <v>0</v>
      </c>
      <c r="W160" s="318">
        <f t="shared" si="1023"/>
        <v>0</v>
      </c>
      <c r="X160" s="318">
        <f t="shared" si="1023"/>
        <v>0</v>
      </c>
      <c r="Y160" s="446">
        <f t="shared" si="1023"/>
        <v>0</v>
      </c>
      <c r="Z160" s="447">
        <f t="shared" si="1023"/>
        <v>0</v>
      </c>
      <c r="AA160" s="318">
        <f t="shared" si="1023"/>
        <v>0</v>
      </c>
      <c r="AB160" s="318">
        <f t="shared" si="1023"/>
        <v>0</v>
      </c>
      <c r="AC160" s="318">
        <f t="shared" si="1023"/>
        <v>0</v>
      </c>
      <c r="AD160" s="318">
        <f t="shared" si="1023"/>
        <v>0</v>
      </c>
      <c r="AE160" s="318">
        <f t="shared" si="1023"/>
        <v>0</v>
      </c>
      <c r="AF160" s="318">
        <f t="shared" si="1023"/>
        <v>0</v>
      </c>
      <c r="AG160" s="318">
        <f t="shared" si="1023"/>
        <v>0</v>
      </c>
      <c r="AH160" s="318">
        <f t="shared" si="1023"/>
        <v>0</v>
      </c>
      <c r="AI160" s="318">
        <f t="shared" si="1023"/>
        <v>0</v>
      </c>
      <c r="AJ160" s="318">
        <f t="shared" si="1023"/>
        <v>0</v>
      </c>
      <c r="AK160" s="446">
        <f t="shared" si="1023"/>
        <v>0</v>
      </c>
      <c r="AL160" s="447">
        <f t="shared" si="1023"/>
        <v>0</v>
      </c>
      <c r="AM160" s="318">
        <f t="shared" si="1023"/>
        <v>0</v>
      </c>
      <c r="AN160" s="318">
        <f t="shared" si="1023"/>
        <v>0</v>
      </c>
      <c r="AO160" s="318">
        <f t="shared" si="1023"/>
        <v>0</v>
      </c>
      <c r="AP160" s="318">
        <f t="shared" si="1023"/>
        <v>0</v>
      </c>
      <c r="AQ160" s="318">
        <f t="shared" si="1023"/>
        <v>0</v>
      </c>
      <c r="AR160" s="318">
        <f t="shared" si="1023"/>
        <v>0</v>
      </c>
      <c r="AS160" s="318">
        <f t="shared" si="1023"/>
        <v>0</v>
      </c>
      <c r="AT160" s="318">
        <f t="shared" si="1023"/>
        <v>0</v>
      </c>
      <c r="AU160" s="318">
        <f t="shared" si="1023"/>
        <v>0</v>
      </c>
      <c r="AV160" s="318">
        <f t="shared" si="1023"/>
        <v>0</v>
      </c>
      <c r="AW160" s="446">
        <f t="shared" si="1023"/>
        <v>0</v>
      </c>
      <c r="AX160" s="447">
        <f t="shared" si="1023"/>
        <v>0</v>
      </c>
      <c r="AY160" s="318">
        <f t="shared" si="1023"/>
        <v>0</v>
      </c>
      <c r="AZ160" s="318">
        <f t="shared" si="1023"/>
        <v>0</v>
      </c>
      <c r="BA160" s="318">
        <f t="shared" si="1023"/>
        <v>0</v>
      </c>
      <c r="BB160" s="318">
        <f t="shared" si="1023"/>
        <v>0</v>
      </c>
      <c r="BC160" s="318">
        <f t="shared" si="1023"/>
        <v>0</v>
      </c>
      <c r="BD160" s="318">
        <f t="shared" si="1023"/>
        <v>0</v>
      </c>
      <c r="BE160" s="318">
        <f t="shared" si="1023"/>
        <v>0</v>
      </c>
      <c r="BF160" s="318">
        <f t="shared" si="1023"/>
        <v>0</v>
      </c>
      <c r="BG160" s="318">
        <f t="shared" si="1023"/>
        <v>0</v>
      </c>
      <c r="BH160" s="318">
        <f t="shared" si="1023"/>
        <v>0</v>
      </c>
      <c r="BI160" s="318">
        <f t="shared" si="1023"/>
        <v>0</v>
      </c>
      <c r="BJ160" s="466"/>
    </row>
    <row r="161" spans="1:62" s="318" customFormat="1" hidden="1" outlineLevel="1">
      <c r="A161" s="318" t="str">
        <f>$A$415</f>
        <v>Revenue</v>
      </c>
      <c r="M161" s="446"/>
      <c r="N161" s="447"/>
      <c r="V161" s="318">
        <f t="shared" ref="V161:BI161" si="1024">IF($V$5&gt;$U$5,($V$5-$U$5)*B415,0)</f>
        <v>0</v>
      </c>
      <c r="W161" s="318">
        <f t="shared" si="1024"/>
        <v>0</v>
      </c>
      <c r="X161" s="318">
        <f t="shared" si="1024"/>
        <v>0</v>
      </c>
      <c r="Y161" s="446">
        <f t="shared" si="1024"/>
        <v>0</v>
      </c>
      <c r="Z161" s="447">
        <f t="shared" si="1024"/>
        <v>0</v>
      </c>
      <c r="AA161" s="318">
        <f t="shared" si="1024"/>
        <v>0</v>
      </c>
      <c r="AB161" s="318">
        <f t="shared" si="1024"/>
        <v>0</v>
      </c>
      <c r="AC161" s="318">
        <f t="shared" si="1024"/>
        <v>0</v>
      </c>
      <c r="AD161" s="318">
        <f t="shared" si="1024"/>
        <v>0</v>
      </c>
      <c r="AE161" s="318">
        <f t="shared" si="1024"/>
        <v>0</v>
      </c>
      <c r="AF161" s="318">
        <f t="shared" si="1024"/>
        <v>0</v>
      </c>
      <c r="AG161" s="318">
        <f t="shared" si="1024"/>
        <v>0</v>
      </c>
      <c r="AH161" s="318">
        <f t="shared" si="1024"/>
        <v>0</v>
      </c>
      <c r="AI161" s="318">
        <f t="shared" si="1024"/>
        <v>0</v>
      </c>
      <c r="AJ161" s="318">
        <f t="shared" si="1024"/>
        <v>0</v>
      </c>
      <c r="AK161" s="446">
        <f t="shared" si="1024"/>
        <v>0</v>
      </c>
      <c r="AL161" s="447">
        <f t="shared" si="1024"/>
        <v>0</v>
      </c>
      <c r="AM161" s="318">
        <f t="shared" si="1024"/>
        <v>0</v>
      </c>
      <c r="AN161" s="318">
        <f t="shared" si="1024"/>
        <v>0</v>
      </c>
      <c r="AO161" s="318">
        <f t="shared" si="1024"/>
        <v>0</v>
      </c>
      <c r="AP161" s="318">
        <f t="shared" si="1024"/>
        <v>0</v>
      </c>
      <c r="AQ161" s="318">
        <f t="shared" si="1024"/>
        <v>0</v>
      </c>
      <c r="AR161" s="318">
        <f t="shared" si="1024"/>
        <v>0</v>
      </c>
      <c r="AS161" s="318">
        <f t="shared" si="1024"/>
        <v>0</v>
      </c>
      <c r="AT161" s="318">
        <f t="shared" si="1024"/>
        <v>0</v>
      </c>
      <c r="AU161" s="318">
        <f t="shared" si="1024"/>
        <v>0</v>
      </c>
      <c r="AV161" s="318">
        <f t="shared" si="1024"/>
        <v>0</v>
      </c>
      <c r="AW161" s="446">
        <f t="shared" si="1024"/>
        <v>0</v>
      </c>
      <c r="AX161" s="447">
        <f t="shared" si="1024"/>
        <v>0</v>
      </c>
      <c r="AY161" s="318">
        <f t="shared" si="1024"/>
        <v>0</v>
      </c>
      <c r="AZ161" s="318">
        <f t="shared" si="1024"/>
        <v>0</v>
      </c>
      <c r="BA161" s="318">
        <f t="shared" si="1024"/>
        <v>0</v>
      </c>
      <c r="BB161" s="318">
        <f t="shared" si="1024"/>
        <v>0</v>
      </c>
      <c r="BC161" s="318">
        <f t="shared" si="1024"/>
        <v>0</v>
      </c>
      <c r="BD161" s="318">
        <f t="shared" si="1024"/>
        <v>0</v>
      </c>
      <c r="BE161" s="318">
        <f t="shared" si="1024"/>
        <v>0</v>
      </c>
      <c r="BF161" s="318">
        <f t="shared" si="1024"/>
        <v>0</v>
      </c>
      <c r="BG161" s="318">
        <f t="shared" si="1024"/>
        <v>0</v>
      </c>
      <c r="BH161" s="318">
        <f t="shared" si="1024"/>
        <v>0</v>
      </c>
      <c r="BI161" s="318">
        <f t="shared" si="1024"/>
        <v>0</v>
      </c>
      <c r="BJ161" s="466"/>
    </row>
    <row r="162" spans="1:62" s="318" customFormat="1" hidden="1" outlineLevel="1">
      <c r="A162" s="318" t="str">
        <f>$A$416</f>
        <v>Net Income</v>
      </c>
      <c r="M162" s="446"/>
      <c r="N162" s="447"/>
      <c r="V162" s="318">
        <f t="shared" ref="V162:BI162" si="1025">IF($V$5&gt;$U$5,($V$5-$U$5)*B416,0)</f>
        <v>0</v>
      </c>
      <c r="W162" s="318">
        <f t="shared" si="1025"/>
        <v>0</v>
      </c>
      <c r="X162" s="318">
        <f t="shared" si="1025"/>
        <v>0</v>
      </c>
      <c r="Y162" s="446">
        <f t="shared" si="1025"/>
        <v>0</v>
      </c>
      <c r="Z162" s="447">
        <f t="shared" si="1025"/>
        <v>0</v>
      </c>
      <c r="AA162" s="318">
        <f t="shared" si="1025"/>
        <v>0</v>
      </c>
      <c r="AB162" s="318">
        <f t="shared" si="1025"/>
        <v>0</v>
      </c>
      <c r="AC162" s="318">
        <f t="shared" si="1025"/>
        <v>0</v>
      </c>
      <c r="AD162" s="318">
        <f t="shared" si="1025"/>
        <v>0</v>
      </c>
      <c r="AE162" s="318">
        <f t="shared" si="1025"/>
        <v>0</v>
      </c>
      <c r="AF162" s="318">
        <f t="shared" si="1025"/>
        <v>0</v>
      </c>
      <c r="AG162" s="318">
        <f t="shared" si="1025"/>
        <v>0</v>
      </c>
      <c r="AH162" s="318">
        <f t="shared" si="1025"/>
        <v>0</v>
      </c>
      <c r="AI162" s="318">
        <f t="shared" si="1025"/>
        <v>0</v>
      </c>
      <c r="AJ162" s="318">
        <f t="shared" si="1025"/>
        <v>0</v>
      </c>
      <c r="AK162" s="446">
        <f t="shared" si="1025"/>
        <v>0</v>
      </c>
      <c r="AL162" s="447">
        <f t="shared" si="1025"/>
        <v>0</v>
      </c>
      <c r="AM162" s="318">
        <f t="shared" si="1025"/>
        <v>0</v>
      </c>
      <c r="AN162" s="318">
        <f t="shared" si="1025"/>
        <v>0</v>
      </c>
      <c r="AO162" s="318">
        <f t="shared" si="1025"/>
        <v>0</v>
      </c>
      <c r="AP162" s="318">
        <f t="shared" si="1025"/>
        <v>0</v>
      </c>
      <c r="AQ162" s="318">
        <f t="shared" si="1025"/>
        <v>0</v>
      </c>
      <c r="AR162" s="318">
        <f t="shared" si="1025"/>
        <v>0</v>
      </c>
      <c r="AS162" s="318">
        <f t="shared" si="1025"/>
        <v>0</v>
      </c>
      <c r="AT162" s="318">
        <f t="shared" si="1025"/>
        <v>0</v>
      </c>
      <c r="AU162" s="318">
        <f t="shared" si="1025"/>
        <v>0</v>
      </c>
      <c r="AV162" s="318">
        <f t="shared" si="1025"/>
        <v>0</v>
      </c>
      <c r="AW162" s="446">
        <f t="shared" si="1025"/>
        <v>0</v>
      </c>
      <c r="AX162" s="447">
        <f t="shared" si="1025"/>
        <v>0</v>
      </c>
      <c r="AY162" s="318">
        <f t="shared" si="1025"/>
        <v>0</v>
      </c>
      <c r="AZ162" s="318">
        <f t="shared" si="1025"/>
        <v>0</v>
      </c>
      <c r="BA162" s="318">
        <f t="shared" si="1025"/>
        <v>0</v>
      </c>
      <c r="BB162" s="318">
        <f t="shared" si="1025"/>
        <v>0</v>
      </c>
      <c r="BC162" s="318">
        <f t="shared" si="1025"/>
        <v>0</v>
      </c>
      <c r="BD162" s="318">
        <f t="shared" si="1025"/>
        <v>0</v>
      </c>
      <c r="BE162" s="318">
        <f t="shared" si="1025"/>
        <v>0</v>
      </c>
      <c r="BF162" s="318">
        <f t="shared" si="1025"/>
        <v>0</v>
      </c>
      <c r="BG162" s="318">
        <f t="shared" si="1025"/>
        <v>0</v>
      </c>
      <c r="BH162" s="318">
        <f t="shared" si="1025"/>
        <v>0</v>
      </c>
      <c r="BI162" s="318">
        <f t="shared" si="1025"/>
        <v>0</v>
      </c>
      <c r="BJ162" s="466"/>
    </row>
    <row r="163" spans="1:62" s="318" customFormat="1" hidden="1" outlineLevel="1">
      <c r="A163" s="318" t="str">
        <f>$A$417</f>
        <v>Program Revenue</v>
      </c>
      <c r="M163" s="446"/>
      <c r="N163" s="447"/>
      <c r="V163" s="318">
        <f t="shared" ref="V163" si="1026">IF($V$5&gt;$U$5,($V$5-$U$5)*B417,0)</f>
        <v>0</v>
      </c>
      <c r="W163" s="318">
        <f t="shared" ref="W163" si="1027">IF($V$5&gt;$U$5,($V$5-$U$5)*C417,0)</f>
        <v>0</v>
      </c>
      <c r="X163" s="318">
        <f t="shared" ref="X163" si="1028">IF($V$5&gt;$U$5,($V$5-$U$5)*D417,0)</f>
        <v>0</v>
      </c>
      <c r="Y163" s="446">
        <f t="shared" ref="Y163" si="1029">IF($V$5&gt;$U$5,($V$5-$U$5)*E417,0)</f>
        <v>0</v>
      </c>
      <c r="Z163" s="447">
        <f t="shared" ref="Z163" si="1030">IF($V$5&gt;$U$5,($V$5-$U$5)*F417,0)</f>
        <v>0</v>
      </c>
      <c r="AA163" s="318">
        <f t="shared" ref="AA163" si="1031">IF($V$5&gt;$U$5,($V$5-$U$5)*G417,0)</f>
        <v>0</v>
      </c>
      <c r="AB163" s="318">
        <f t="shared" ref="AB163" si="1032">IF($V$5&gt;$U$5,($V$5-$U$5)*H417,0)</f>
        <v>0</v>
      </c>
      <c r="AC163" s="318">
        <f t="shared" ref="AC163" si="1033">IF($V$5&gt;$U$5,($V$5-$U$5)*I417,0)</f>
        <v>0</v>
      </c>
      <c r="AD163" s="318">
        <f t="shared" ref="AD163" si="1034">IF($V$5&gt;$U$5,($V$5-$U$5)*J417,0)</f>
        <v>0</v>
      </c>
      <c r="AE163" s="318">
        <f t="shared" ref="AE163" si="1035">IF($V$5&gt;$U$5,($V$5-$U$5)*K417,0)</f>
        <v>0</v>
      </c>
      <c r="AF163" s="318">
        <f t="shared" ref="AF163" si="1036">IF($V$5&gt;$U$5,($V$5-$U$5)*L417,0)</f>
        <v>0</v>
      </c>
      <c r="AG163" s="318">
        <f t="shared" ref="AG163" si="1037">IF($V$5&gt;$U$5,($V$5-$U$5)*M417,0)</f>
        <v>0</v>
      </c>
      <c r="AH163" s="318">
        <f t="shared" ref="AH163" si="1038">IF($V$5&gt;$U$5,($V$5-$U$5)*N417,0)</f>
        <v>0</v>
      </c>
      <c r="AI163" s="318">
        <f t="shared" ref="AI163" si="1039">IF($V$5&gt;$U$5,($V$5-$U$5)*O417,0)</f>
        <v>0</v>
      </c>
      <c r="AJ163" s="318">
        <f t="shared" ref="AJ163" si="1040">IF($V$5&gt;$U$5,($V$5-$U$5)*P417,0)</f>
        <v>0</v>
      </c>
      <c r="AK163" s="446">
        <f t="shared" ref="AK163" si="1041">IF($V$5&gt;$U$5,($V$5-$U$5)*Q417,0)</f>
        <v>0</v>
      </c>
      <c r="AL163" s="447">
        <f t="shared" ref="AL163" si="1042">IF($V$5&gt;$U$5,($V$5-$U$5)*R417,0)</f>
        <v>0</v>
      </c>
      <c r="AM163" s="318">
        <f t="shared" ref="AM163" si="1043">IF($V$5&gt;$U$5,($V$5-$U$5)*S417,0)</f>
        <v>0</v>
      </c>
      <c r="AN163" s="318">
        <f t="shared" ref="AN163" si="1044">IF($V$5&gt;$U$5,($V$5-$U$5)*T417,0)</f>
        <v>0</v>
      </c>
      <c r="AO163" s="318">
        <f t="shared" ref="AO163" si="1045">IF($V$5&gt;$U$5,($V$5-$U$5)*U417,0)</f>
        <v>0</v>
      </c>
      <c r="AP163" s="318">
        <f t="shared" ref="AP163" si="1046">IF($V$5&gt;$U$5,($V$5-$U$5)*V417,0)</f>
        <v>0</v>
      </c>
      <c r="AQ163" s="318">
        <f t="shared" ref="AQ163" si="1047">IF($V$5&gt;$U$5,($V$5-$U$5)*W417,0)</f>
        <v>0</v>
      </c>
      <c r="AR163" s="318">
        <f t="shared" ref="AR163" si="1048">IF($V$5&gt;$U$5,($V$5-$U$5)*X417,0)</f>
        <v>0</v>
      </c>
      <c r="AS163" s="318">
        <f t="shared" ref="AS163" si="1049">IF($V$5&gt;$U$5,($V$5-$U$5)*Y417,0)</f>
        <v>0</v>
      </c>
      <c r="AT163" s="318">
        <f t="shared" ref="AT163" si="1050">IF($V$5&gt;$U$5,($V$5-$U$5)*Z417,0)</f>
        <v>0</v>
      </c>
      <c r="AU163" s="318">
        <f t="shared" ref="AU163" si="1051">IF($V$5&gt;$U$5,($V$5-$U$5)*AA417,0)</f>
        <v>0</v>
      </c>
      <c r="AV163" s="318">
        <f t="shared" ref="AV163" si="1052">IF($V$5&gt;$U$5,($V$5-$U$5)*AB417,0)</f>
        <v>0</v>
      </c>
      <c r="AW163" s="446">
        <f t="shared" ref="AW163" si="1053">IF($V$5&gt;$U$5,($V$5-$U$5)*AC417,0)</f>
        <v>0</v>
      </c>
      <c r="AX163" s="447">
        <f t="shared" ref="AX163" si="1054">IF($V$5&gt;$U$5,($V$5-$U$5)*AD417,0)</f>
        <v>0</v>
      </c>
      <c r="AY163" s="318">
        <f t="shared" ref="AY163" si="1055">IF($V$5&gt;$U$5,($V$5-$U$5)*AE417,0)</f>
        <v>0</v>
      </c>
      <c r="AZ163" s="318">
        <f t="shared" ref="AZ163" si="1056">IF($V$5&gt;$U$5,($V$5-$U$5)*AF417,0)</f>
        <v>0</v>
      </c>
      <c r="BA163" s="318">
        <f t="shared" ref="BA163" si="1057">IF($V$5&gt;$U$5,($V$5-$U$5)*AG417,0)</f>
        <v>0</v>
      </c>
      <c r="BB163" s="318">
        <f t="shared" ref="BB163" si="1058">IF($V$5&gt;$U$5,($V$5-$U$5)*AH417,0)</f>
        <v>0</v>
      </c>
      <c r="BC163" s="318">
        <f t="shared" ref="BC163" si="1059">IF($V$5&gt;$U$5,($V$5-$U$5)*AI417,0)</f>
        <v>0</v>
      </c>
      <c r="BD163" s="318">
        <f t="shared" ref="BD163" si="1060">IF($V$5&gt;$U$5,($V$5-$U$5)*AJ417,0)</f>
        <v>0</v>
      </c>
      <c r="BE163" s="318">
        <f t="shared" ref="BE163" si="1061">IF($V$5&gt;$U$5,($V$5-$U$5)*AK417,0)</f>
        <v>0</v>
      </c>
      <c r="BF163" s="318">
        <f t="shared" ref="BF163" si="1062">IF($V$5&gt;$U$5,($V$5-$U$5)*AL417,0)</f>
        <v>0</v>
      </c>
      <c r="BG163" s="318">
        <f t="shared" ref="BG163" si="1063">IF($V$5&gt;$U$5,($V$5-$U$5)*AM417,0)</f>
        <v>0</v>
      </c>
      <c r="BH163" s="318">
        <f t="shared" ref="BH163" si="1064">IF($V$5&gt;$U$5,($V$5-$U$5)*AN417,0)</f>
        <v>0</v>
      </c>
      <c r="BI163" s="318">
        <f t="shared" ref="BI163" si="1065">IF($V$5&gt;$U$5,($V$5-$U$5)*AO417,0)</f>
        <v>0</v>
      </c>
      <c r="BJ163" s="466"/>
    </row>
    <row r="164" spans="1:62" s="318" customFormat="1" hidden="1" outlineLevel="1">
      <c r="A164" s="318" t="str">
        <f>$A$412</f>
        <v>Leads</v>
      </c>
      <c r="M164" s="446"/>
      <c r="N164" s="447"/>
      <c r="W164" s="318">
        <f>IF($W$5&gt;$V$5,($W$5-$V$5)*B412,0)</f>
        <v>16.8</v>
      </c>
      <c r="X164" s="318">
        <f t="shared" ref="X164:BI164" si="1066">IF($W$5&gt;$V$5,($W$5-$V$5)*C412,0)</f>
        <v>17.452069439999999</v>
      </c>
      <c r="Y164" s="446">
        <f t="shared" si="1066"/>
        <v>18.126546852372542</v>
      </c>
      <c r="Z164" s="447">
        <f t="shared" si="1066"/>
        <v>18.824131825372511</v>
      </c>
      <c r="AA164" s="318">
        <f t="shared" si="1066"/>
        <v>19.545549777616959</v>
      </c>
      <c r="AB164" s="318">
        <f t="shared" si="1066"/>
        <v>20.291553428297284</v>
      </c>
      <c r="AC164" s="318">
        <f t="shared" si="1066"/>
        <v>21.062924352684327</v>
      </c>
      <c r="AD164" s="318">
        <f t="shared" si="1066"/>
        <v>21.860474625830072</v>
      </c>
      <c r="AE164" s="318">
        <f t="shared" si="1066"/>
        <v>22.685048557359572</v>
      </c>
      <c r="AF164" s="318">
        <f t="shared" si="1066"/>
        <v>23.537524520234431</v>
      </c>
      <c r="AG164" s="318">
        <f t="shared" si="1066"/>
        <v>24.418816876356132</v>
      </c>
      <c r="AH164" s="318">
        <f t="shared" si="1066"/>
        <v>25.329878001863442</v>
      </c>
      <c r="AI164" s="318">
        <f t="shared" si="1066"/>
        <v>26.270318890703393</v>
      </c>
      <c r="AJ164" s="318">
        <f t="shared" si="1066"/>
        <v>27.241066674987813</v>
      </c>
      <c r="AK164" s="446">
        <f t="shared" si="1066"/>
        <v>28.243093816402137</v>
      </c>
      <c r="AL164" s="447">
        <f t="shared" si="1066"/>
        <v>29.277421108623365</v>
      </c>
      <c r="AM164" s="318">
        <f t="shared" si="1066"/>
        <v>30.345120809562076</v>
      </c>
      <c r="AN164" s="318">
        <f t="shared" si="1066"/>
        <v>31.447319903340443</v>
      </c>
      <c r="AO164" s="318">
        <f t="shared" si="1066"/>
        <v>32.585203491728514</v>
      </c>
      <c r="AP164" s="318">
        <f t="shared" si="1066"/>
        <v>33.760018314594603</v>
      </c>
      <c r="AQ164" s="318">
        <f t="shared" si="1066"/>
        <v>34.973076398785253</v>
      </c>
      <c r="AR164" s="318">
        <f t="shared" si="1066"/>
        <v>36.225758834739565</v>
      </c>
      <c r="AS164" s="318">
        <f t="shared" si="1066"/>
        <v>37.519519680063723</v>
      </c>
      <c r="AT164" s="318">
        <f t="shared" si="1066"/>
        <v>38.855889989248283</v>
      </c>
      <c r="AU164" s="318">
        <f t="shared" si="1066"/>
        <v>40.234697777381477</v>
      </c>
      <c r="AV164" s="318">
        <f t="shared" si="1066"/>
        <v>41.657556615435524</v>
      </c>
      <c r="AW164" s="446">
        <f t="shared" si="1066"/>
        <v>43.12617747643543</v>
      </c>
      <c r="AX164" s="447">
        <f t="shared" si="1066"/>
        <v>44.642373962404697</v>
      </c>
      <c r="AY164" s="318">
        <f t="shared" si="1066"/>
        <v>46.208067614055565</v>
      </c>
      <c r="AZ164" s="318">
        <f t="shared" si="1066"/>
        <v>47.825293296796232</v>
      </c>
      <c r="BA164" s="318">
        <f t="shared" si="1066"/>
        <v>49.496204657154422</v>
      </c>
      <c r="BB164" s="318">
        <f t="shared" si="1066"/>
        <v>51.223079644355529</v>
      </c>
      <c r="BC164" s="318">
        <f t="shared" si="1066"/>
        <v>53.008326092545325</v>
      </c>
      <c r="BD164" s="318">
        <f t="shared" si="1066"/>
        <v>54.854487360007212</v>
      </c>
      <c r="BE164" s="318">
        <f t="shared" si="1066"/>
        <v>56.764248022689848</v>
      </c>
      <c r="BF164" s="318">
        <f t="shared" si="1066"/>
        <v>58.74043962042748</v>
      </c>
      <c r="BG164" s="318">
        <f t="shared" si="1066"/>
        <v>60.786046455396232</v>
      </c>
      <c r="BH164" s="318">
        <f t="shared" si="1066"/>
        <v>62.904211443600047</v>
      </c>
      <c r="BI164" s="318">
        <f t="shared" si="1066"/>
        <v>65.098242021509307</v>
      </c>
      <c r="BJ164" s="466"/>
    </row>
    <row r="165" spans="1:62" s="318" customFormat="1" hidden="1" outlineLevel="1">
      <c r="A165" s="318" t="str">
        <f>$A$413</f>
        <v>Audits</v>
      </c>
      <c r="M165" s="446"/>
      <c r="N165" s="447"/>
      <c r="W165" s="318">
        <f t="shared" ref="W165:BI165" si="1067">IF($W$5&gt;$V$5,($W$5-$V$5)*B413,0)</f>
        <v>8.3999999999999986</v>
      </c>
      <c r="X165" s="318">
        <f t="shared" si="1067"/>
        <v>8.7653373600000002</v>
      </c>
      <c r="Y165" s="446">
        <f t="shared" si="1067"/>
        <v>9.1487245778995128</v>
      </c>
      <c r="Z165" s="447">
        <f t="shared" si="1067"/>
        <v>9.5510763759072219</v>
      </c>
      <c r="AA165" s="318">
        <f t="shared" si="1067"/>
        <v>9.973348420604033</v>
      </c>
      <c r="AB165" s="318">
        <f t="shared" si="1067"/>
        <v>10.416538733488844</v>
      </c>
      <c r="AC165" s="318">
        <f t="shared" si="1067"/>
        <v>10.881689137728666</v>
      </c>
      <c r="AD165" s="318">
        <f t="shared" si="1067"/>
        <v>11.36988674274853</v>
      </c>
      <c r="AE165" s="318">
        <f t="shared" si="1067"/>
        <v>11.882265468463395</v>
      </c>
      <c r="AF165" s="318">
        <f t="shared" si="1067"/>
        <v>12.420007611130746</v>
      </c>
      <c r="AG165" s="318">
        <f t="shared" si="1067"/>
        <v>12.984345452988684</v>
      </c>
      <c r="AH165" s="318">
        <f t="shared" si="1067"/>
        <v>13.576562918039846</v>
      </c>
      <c r="AI165" s="318">
        <f t="shared" si="1067"/>
        <v>14.199058832645207</v>
      </c>
      <c r="AJ165" s="318">
        <f t="shared" si="1067"/>
        <v>14.853315048664991</v>
      </c>
      <c r="AK165" s="446">
        <f t="shared" si="1067"/>
        <v>15.540870585630145</v>
      </c>
      <c r="AL165" s="447">
        <f t="shared" si="1067"/>
        <v>16.263323075677583</v>
      </c>
      <c r="AM165" s="318">
        <f t="shared" si="1067"/>
        <v>17.02233025205566</v>
      </c>
      <c r="AN165" s="318">
        <f t="shared" si="1067"/>
        <v>17.819611486920891</v>
      </c>
      <c r="AO165" s="318">
        <f t="shared" si="1067"/>
        <v>18.656949384588415</v>
      </c>
      <c r="AP165" s="318">
        <f t="shared" si="1067"/>
        <v>19.536191436837743</v>
      </c>
      <c r="AQ165" s="318">
        <f t="shared" si="1067"/>
        <v>20.459251747310606</v>
      </c>
      <c r="AR165" s="318">
        <f t="shared" si="1067"/>
        <v>21.428112832466049</v>
      </c>
      <c r="AS165" s="318">
        <f t="shared" si="1067"/>
        <v>22.444827506978278</v>
      </c>
      <c r="AT165" s="318">
        <f t="shared" si="1067"/>
        <v>23.511520861872306</v>
      </c>
      <c r="AU165" s="318">
        <f t="shared" si="1067"/>
        <v>24.631797625406634</v>
      </c>
      <c r="AV165" s="318">
        <f t="shared" si="1067"/>
        <v>25.808008934760274</v>
      </c>
      <c r="AW165" s="446">
        <f t="shared" si="1067"/>
        <v>27.04257942000136</v>
      </c>
      <c r="AX165" s="447">
        <f t="shared" si="1067"/>
        <v>28.338009032153412</v>
      </c>
      <c r="AY165" s="318">
        <f t="shared" si="1067"/>
        <v>29.696875035303389</v>
      </c>
      <c r="AZ165" s="318">
        <f t="shared" si="1067"/>
        <v>31.121834178496449</v>
      </c>
      <c r="BA165" s="318">
        <f t="shared" si="1067"/>
        <v>32.61562506333177</v>
      </c>
      <c r="BB165" s="318">
        <f t="shared" si="1067"/>
        <v>34.18107072326805</v>
      </c>
      <c r="BC165" s="318">
        <f t="shared" si="1067"/>
        <v>35.821081430667022</v>
      </c>
      <c r="BD165" s="318">
        <f t="shared" si="1067"/>
        <v>37.538657747549962</v>
      </c>
      <c r="BE165" s="318">
        <f t="shared" si="1067"/>
        <v>39.336893835916527</v>
      </c>
      <c r="BF165" s="318">
        <f t="shared" si="1067"/>
        <v>41.218981043281936</v>
      </c>
      <c r="BG165" s="318">
        <f t="shared" si="1067"/>
        <v>43.188211778829334</v>
      </c>
      <c r="BH165" s="318">
        <f t="shared" si="1067"/>
        <v>45.247983695255826</v>
      </c>
      <c r="BI165" s="318">
        <f t="shared" si="1067"/>
        <v>47.401804191016254</v>
      </c>
      <c r="BJ165" s="466"/>
    </row>
    <row r="166" spans="1:62" s="318" customFormat="1" hidden="1" outlineLevel="1">
      <c r="A166" s="318" t="str">
        <f>$A$414</f>
        <v>Retrofit</v>
      </c>
      <c r="M166" s="446"/>
      <c r="N166" s="447"/>
      <c r="W166" s="318">
        <f t="shared" ref="W166:BI166" si="1068">IF($W$5&gt;$V$5,($W$5-$V$5)*B414,0)</f>
        <v>3.9119999999999999</v>
      </c>
      <c r="X166" s="318">
        <f t="shared" si="1068"/>
        <v>4.1096547120719995</v>
      </c>
      <c r="Y166" s="446">
        <f t="shared" si="1068"/>
        <v>4.3186208240895736</v>
      </c>
      <c r="Z166" s="447">
        <f t="shared" si="1068"/>
        <v>4.5395762776790827</v>
      </c>
      <c r="AA166" s="318">
        <f t="shared" si="1068"/>
        <v>4.7732368962748755</v>
      </c>
      <c r="AB166" s="318">
        <f t="shared" si="1068"/>
        <v>5.0203581795522361</v>
      </c>
      <c r="AC166" s="318">
        <f t="shared" si="1068"/>
        <v>5.2817371667345867</v>
      </c>
      <c r="AD166" s="318">
        <f t="shared" si="1068"/>
        <v>5.5582143713568453</v>
      </c>
      <c r="AE166" s="318">
        <f t="shared" si="1068"/>
        <v>5.8506757902346944</v>
      </c>
      <c r="AF166" s="318">
        <f t="shared" si="1068"/>
        <v>6.1600549895711723</v>
      </c>
      <c r="AG166" s="318">
        <f t="shared" si="1068"/>
        <v>6.4873352713280941</v>
      </c>
      <c r="AH166" s="318">
        <f t="shared" si="1068"/>
        <v>6.8335519232012336</v>
      </c>
      <c r="AI166" s="318">
        <f t="shared" si="1068"/>
        <v>7.2004766991316655</v>
      </c>
      <c r="AJ166" s="318">
        <f t="shared" si="1068"/>
        <v>7.5893314727662755</v>
      </c>
      <c r="AK166" s="446">
        <f t="shared" si="1068"/>
        <v>8.0013998352828146</v>
      </c>
      <c r="AL166" s="447">
        <f t="shared" si="1068"/>
        <v>8.4380294912715126</v>
      </c>
      <c r="AM166" s="318">
        <f t="shared" si="1068"/>
        <v>8.9006347335166005</v>
      </c>
      <c r="AN166" s="318">
        <f t="shared" si="1068"/>
        <v>9.3906990018748484</v>
      </c>
      <c r="AO166" s="318">
        <f t="shared" si="1068"/>
        <v>9.9097775319684196</v>
      </c>
      <c r="AP166" s="318">
        <f t="shared" si="1068"/>
        <v>10.459500099955553</v>
      </c>
      <c r="AQ166" s="318">
        <f t="shared" si="1068"/>
        <v>11.041573870214084</v>
      </c>
      <c r="AR166" s="318">
        <f t="shared" si="1068"/>
        <v>11.657786353368568</v>
      </c>
      <c r="AS166" s="318">
        <f t="shared" si="1068"/>
        <v>12.310008482711213</v>
      </c>
      <c r="AT166" s="318">
        <f t="shared" si="1068"/>
        <v>13.000197817708441</v>
      </c>
      <c r="AU166" s="318">
        <f t="shared" si="1068"/>
        <v>13.731402037592787</v>
      </c>
      <c r="AV166" s="318">
        <f t="shared" si="1068"/>
        <v>14.505841672366003</v>
      </c>
      <c r="AW166" s="446">
        <f t="shared" si="1068"/>
        <v>15.325832732217512</v>
      </c>
      <c r="AX166" s="447">
        <f t="shared" si="1068"/>
        <v>16.193789951604209</v>
      </c>
      <c r="AY166" s="318">
        <f t="shared" si="1068"/>
        <v>17.112230205721787</v>
      </c>
      <c r="AZ166" s="318">
        <f t="shared" si="1068"/>
        <v>18.083776116587867</v>
      </c>
      <c r="BA166" s="318">
        <f t="shared" si="1068"/>
        <v>19.11115986692009</v>
      </c>
      <c r="BB166" s="318">
        <f t="shared" si="1068"/>
        <v>20.197227240931191</v>
      </c>
      <c r="BC166" s="318">
        <f t="shared" si="1068"/>
        <v>21.344941912073789</v>
      </c>
      <c r="BD166" s="318">
        <f t="shared" si="1068"/>
        <v>22.557389998647388</v>
      </c>
      <c r="BE166" s="318">
        <f t="shared" si="1068"/>
        <v>23.837784909024595</v>
      </c>
      <c r="BF166" s="318">
        <f t="shared" si="1068"/>
        <v>25.189472499061885</v>
      </c>
      <c r="BG166" s="318">
        <f t="shared" si="1068"/>
        <v>26.615936565029259</v>
      </c>
      <c r="BH166" s="318">
        <f t="shared" si="1068"/>
        <v>28.120804696123095</v>
      </c>
      <c r="BI166" s="318">
        <f t="shared" si="1068"/>
        <v>29.707854511315702</v>
      </c>
      <c r="BJ166" s="466"/>
    </row>
    <row r="167" spans="1:62" s="318" customFormat="1" hidden="1" outlineLevel="1">
      <c r="A167" s="318" t="str">
        <f>$A$415</f>
        <v>Revenue</v>
      </c>
      <c r="M167" s="446"/>
      <c r="N167" s="447"/>
      <c r="W167" s="318">
        <f t="shared" ref="W167:BI167" si="1069">IF($W$5&gt;$V$5,($W$5-$V$5)*B415,0)</f>
        <v>24556.799999999996</v>
      </c>
      <c r="X167" s="318">
        <f t="shared" si="1069"/>
        <v>26604.154060286397</v>
      </c>
      <c r="Y167" s="446">
        <f t="shared" si="1069"/>
        <v>28803.706324066137</v>
      </c>
      <c r="Z167" s="447">
        <f t="shared" si="1069"/>
        <v>32074.610769461899</v>
      </c>
      <c r="AA167" s="318">
        <f t="shared" si="1069"/>
        <v>34659.805554046674</v>
      </c>
      <c r="AB167" s="318">
        <f t="shared" si="1069"/>
        <v>37436.050739298822</v>
      </c>
      <c r="AC167" s="318">
        <f t="shared" si="1069"/>
        <v>39889.118149910122</v>
      </c>
      <c r="AD167" s="318">
        <f t="shared" si="1069"/>
        <v>42506.797490973484</v>
      </c>
      <c r="AE167" s="318">
        <f t="shared" si="1069"/>
        <v>45300.229966155479</v>
      </c>
      <c r="AF167" s="318">
        <f t="shared" si="1069"/>
        <v>47665.265077812721</v>
      </c>
      <c r="AG167" s="318">
        <f t="shared" si="1069"/>
        <v>50165.061553907159</v>
      </c>
      <c r="AH167" s="318">
        <f t="shared" si="1069"/>
        <v>52807.344498550912</v>
      </c>
      <c r="AI167" s="318">
        <f t="shared" si="1069"/>
        <v>55074.182097671677</v>
      </c>
      <c r="AJ167" s="318">
        <f t="shared" si="1069"/>
        <v>58021.287531620168</v>
      </c>
      <c r="AK167" s="446">
        <f t="shared" si="1069"/>
        <v>61142.477139189468</v>
      </c>
      <c r="AL167" s="447">
        <f t="shared" si="1069"/>
        <v>64447.808873877875</v>
      </c>
      <c r="AM167" s="318">
        <f t="shared" si="1069"/>
        <v>67947.838954450504</v>
      </c>
      <c r="AN167" s="318">
        <f t="shared" si="1069"/>
        <v>71653.641199195234</v>
      </c>
      <c r="AO167" s="318">
        <f t="shared" si="1069"/>
        <v>75576.827042292309</v>
      </c>
      <c r="AP167" s="318">
        <f t="shared" si="1069"/>
        <v>79729.5662787732</v>
      </c>
      <c r="AQ167" s="318">
        <f t="shared" si="1069"/>
        <v>84124.608588769843</v>
      </c>
      <c r="AR167" s="318">
        <f t="shared" si="1069"/>
        <v>88775.305896165723</v>
      </c>
      <c r="AS167" s="318">
        <f t="shared" si="1069"/>
        <v>93695.635621349924</v>
      </c>
      <c r="AT167" s="318">
        <f t="shared" si="1069"/>
        <v>98900.224892534941</v>
      </c>
      <c r="AU167" s="318">
        <f t="shared" si="1069"/>
        <v>104411.59186578305</v>
      </c>
      <c r="AV167" s="318">
        <f t="shared" si="1069"/>
        <v>110246.320415614</v>
      </c>
      <c r="AW167" s="446">
        <f t="shared" si="1069"/>
        <v>116421.71213448806</v>
      </c>
      <c r="AX167" s="447">
        <f t="shared" si="1069"/>
        <v>122955.81099167604</v>
      </c>
      <c r="AY167" s="318">
        <f t="shared" si="1069"/>
        <v>129867.42928205636</v>
      </c>
      <c r="AZ167" s="318">
        <f t="shared" si="1069"/>
        <v>137176.17499192347</v>
      </c>
      <c r="BA167" s="318">
        <f t="shared" si="1069"/>
        <v>144902.48071610936</v>
      </c>
      <c r="BB167" s="318">
        <f t="shared" si="1069"/>
        <v>153067.63426777563</v>
      </c>
      <c r="BC167" s="318">
        <f t="shared" si="1069"/>
        <v>161693.81112909518</v>
      </c>
      <c r="BD167" s="318">
        <f t="shared" si="1069"/>
        <v>170804.10889768892</v>
      </c>
      <c r="BE167" s="318">
        <f t="shared" si="1069"/>
        <v>180422.58389008485</v>
      </c>
      <c r="BF167" s="318">
        <f t="shared" si="1069"/>
        <v>190574.29006960971</v>
      </c>
      <c r="BG167" s="318">
        <f t="shared" si="1069"/>
        <v>201285.32047199373</v>
      </c>
      <c r="BH167" s="318">
        <f t="shared" si="1069"/>
        <v>212582.85130755673</v>
      </c>
      <c r="BI167" s="318">
        <f t="shared" si="1069"/>
        <v>224495.1889241458</v>
      </c>
      <c r="BJ167" s="466"/>
    </row>
    <row r="168" spans="1:62" s="318" customFormat="1" hidden="1" outlineLevel="1">
      <c r="A168" s="318" t="str">
        <f>$A$416</f>
        <v>Net Income</v>
      </c>
      <c r="M168" s="446"/>
      <c r="N168" s="447"/>
      <c r="W168" s="318">
        <f t="shared" ref="W168:BI168" si="1070">IF($W$5&gt;$V$5,($W$5-$V$5)*B416,0)</f>
        <v>-32144.48932666667</v>
      </c>
      <c r="X168" s="318">
        <f t="shared" si="1070"/>
        <v>-13424.714147734438</v>
      </c>
      <c r="Y168" s="446">
        <f t="shared" si="1070"/>
        <v>-12706.285463233391</v>
      </c>
      <c r="Z168" s="447">
        <f t="shared" si="1070"/>
        <v>-17350.457973560238</v>
      </c>
      <c r="AA168" s="318">
        <f t="shared" si="1070"/>
        <v>-14775.815641980204</v>
      </c>
      <c r="AB168" s="318">
        <f t="shared" si="1070"/>
        <v>-13821.416446554125</v>
      </c>
      <c r="AC168" s="318">
        <f t="shared" si="1070"/>
        <v>-12965.261164335516</v>
      </c>
      <c r="AD168" s="318">
        <f t="shared" si="1070"/>
        <v>-11581.351741065733</v>
      </c>
      <c r="AE168" s="318">
        <f t="shared" si="1070"/>
        <v>-10541.616599911587</v>
      </c>
      <c r="AF168" s="318">
        <f t="shared" si="1070"/>
        <v>-9642.7378958450972</v>
      </c>
      <c r="AG168" s="318">
        <f t="shared" si="1070"/>
        <v>-8678.5732251564586</v>
      </c>
      <c r="AH168" s="318">
        <f t="shared" si="1070"/>
        <v>-7644.7623843340698</v>
      </c>
      <c r="AI168" s="318">
        <f t="shared" si="1070"/>
        <v>-9178.4224449414214</v>
      </c>
      <c r="AJ168" s="318">
        <f t="shared" si="1070"/>
        <v>-6751.4438460561032</v>
      </c>
      <c r="AK168" s="446">
        <f t="shared" si="1070"/>
        <v>-5431.0593196724367</v>
      </c>
      <c r="AL168" s="447">
        <f t="shared" si="1070"/>
        <v>-4177.020909054816</v>
      </c>
      <c r="AM168" s="318">
        <f t="shared" si="1070"/>
        <v>-3075.7038419752025</v>
      </c>
      <c r="AN168" s="318">
        <f t="shared" si="1070"/>
        <v>-1787.6070906106906</v>
      </c>
      <c r="AO168" s="318">
        <f t="shared" si="1070"/>
        <v>-12711.61754934939</v>
      </c>
      <c r="AP168" s="318">
        <f t="shared" si="1070"/>
        <v>-3714.4879935808021</v>
      </c>
      <c r="AQ168" s="318">
        <f t="shared" si="1070"/>
        <v>-20374.629918080434</v>
      </c>
      <c r="AR168" s="318">
        <f t="shared" si="1070"/>
        <v>-17524.155870468625</v>
      </c>
      <c r="AS168" s="318">
        <f t="shared" si="1070"/>
        <v>-15544.851616508771</v>
      </c>
      <c r="AT168" s="318">
        <f t="shared" si="1070"/>
        <v>-24630.338252342997</v>
      </c>
      <c r="AU168" s="318">
        <f t="shared" si="1070"/>
        <v>-21961.530511047727</v>
      </c>
      <c r="AV168" s="318">
        <f t="shared" si="1070"/>
        <v>-28705.576871186182</v>
      </c>
      <c r="AW168" s="446">
        <f t="shared" si="1070"/>
        <v>-24108.402657277467</v>
      </c>
      <c r="AX168" s="447">
        <f t="shared" si="1070"/>
        <v>-23734.873029889975</v>
      </c>
      <c r="AY168" s="318">
        <f t="shared" si="1070"/>
        <v>-20414.153783306814</v>
      </c>
      <c r="AZ168" s="318">
        <f t="shared" si="1070"/>
        <v>-16864.856597079073</v>
      </c>
      <c r="BA168" s="318">
        <f t="shared" si="1070"/>
        <v>-25386.300510585024</v>
      </c>
      <c r="BB168" s="318">
        <f t="shared" si="1070"/>
        <v>-15878.755075861911</v>
      </c>
      <c r="BC168" s="318">
        <f t="shared" si="1070"/>
        <v>-16595.990442137889</v>
      </c>
      <c r="BD168" s="318">
        <f t="shared" si="1070"/>
        <v>-12329.261095042733</v>
      </c>
      <c r="BE168" s="318">
        <f t="shared" si="1070"/>
        <v>-7459.0659785457392</v>
      </c>
      <c r="BF168" s="318">
        <f t="shared" si="1070"/>
        <v>-22583.666473400983</v>
      </c>
      <c r="BG168" s="318">
        <f t="shared" si="1070"/>
        <v>-8465.8608876321669</v>
      </c>
      <c r="BH168" s="318">
        <f t="shared" si="1070"/>
        <v>-13702.949262108872</v>
      </c>
      <c r="BI168" s="318">
        <f t="shared" si="1070"/>
        <v>-7455.1213275547925</v>
      </c>
      <c r="BJ168" s="466"/>
    </row>
    <row r="169" spans="1:62" s="318" customFormat="1" hidden="1" outlineLevel="1">
      <c r="A169" s="318" t="str">
        <f>$A$417</f>
        <v>Program Revenue</v>
      </c>
      <c r="M169" s="446"/>
      <c r="N169" s="447"/>
      <c r="W169" s="318">
        <f t="shared" ref="W169" si="1071">IF($W$5&gt;$V$5,($W$5-$V$5)*B417,0)</f>
        <v>1850</v>
      </c>
      <c r="X169" s="318">
        <f t="shared" ref="X169" si="1072">IF($W$5&gt;$V$5,($W$5-$V$5)*C417,0)</f>
        <v>1938.43</v>
      </c>
      <c r="Y169" s="446">
        <f t="shared" ref="Y169" si="1073">IF($W$5&gt;$V$5,($W$5-$V$5)*D417,0)</f>
        <v>2032.6912236800003</v>
      </c>
      <c r="Z169" s="447">
        <f t="shared" ref="Z169" si="1074">IF($W$5&gt;$V$5,($W$5-$V$5)*E417,0)</f>
        <v>2133.1475548169119</v>
      </c>
      <c r="AA169" s="318">
        <f t="shared" ref="AA169" si="1075">IF($W$5&gt;$V$5,($W$5-$V$5)*F417,0)</f>
        <v>2240.1798892139232</v>
      </c>
      <c r="AB169" s="318">
        <f t="shared" ref="AB169" si="1076">IF($W$5&gt;$V$5,($W$5-$V$5)*G417,0)</f>
        <v>2354.1866059397303</v>
      </c>
      <c r="AC169" s="318">
        <f t="shared" ref="AC169" si="1077">IF($W$5&gt;$V$5,($W$5-$V$5)*H417,0)</f>
        <v>2475.5840413002525</v>
      </c>
      <c r="AD169" s="318">
        <f t="shared" ref="AD169" si="1078">IF($W$5&gt;$V$5,($W$5-$V$5)*I417,0)</f>
        <v>2604.8069658059794</v>
      </c>
      <c r="AE169" s="318">
        <f t="shared" ref="AE169" si="1079">IF($W$5&gt;$V$5,($W$5-$V$5)*J417,0)</f>
        <v>2742.3090644841318</v>
      </c>
      <c r="AF169" s="318">
        <f t="shared" ref="AF169" si="1080">IF($W$5&gt;$V$5,($W$5-$V$5)*K417,0)</f>
        <v>2888.5634209762793</v>
      </c>
      <c r="AG169" s="318">
        <f t="shared" ref="AG169" si="1081">IF($W$5&gt;$V$5,($W$5-$V$5)*L417,0)</f>
        <v>3044.0630059586238</v>
      </c>
      <c r="AH169" s="318">
        <f t="shared" ref="AH169" si="1082">IF($W$5&gt;$V$5,($W$5-$V$5)*M417,0)</f>
        <v>3209.3211705238323</v>
      </c>
      <c r="AI169" s="318">
        <f t="shared" ref="AI169" si="1083">IF($W$5&gt;$V$5,($W$5-$V$5)*N417,0)</f>
        <v>3385.6855612684481</v>
      </c>
      <c r="AJ169" s="318">
        <f t="shared" ref="AJ169" si="1084">IF($W$5&gt;$V$5,($W$5-$V$5)*O417,0)</f>
        <v>3573.7791187628368</v>
      </c>
      <c r="AK169" s="446">
        <f t="shared" ref="AK169" si="1085">IF($W$5&gt;$V$5,($W$5-$V$5)*P417,0)</f>
        <v>3774.2467455544547</v>
      </c>
      <c r="AL169" s="447">
        <f t="shared" ref="AL169" si="1086">IF($W$5&gt;$V$5,($W$5-$V$5)*Q417,0)</f>
        <v>3987.7555041624523</v>
      </c>
      <c r="AM169" s="318">
        <f t="shared" ref="AM169" si="1087">IF($W$5&gt;$V$5,($W$5-$V$5)*R417,0)</f>
        <v>4214.9948123863414</v>
      </c>
      <c r="AN169" s="318">
        <f t="shared" ref="AN169" si="1088">IF($W$5&gt;$V$5,($W$5-$V$5)*S417,0)</f>
        <v>4456.6766388374381</v>
      </c>
      <c r="AO169" s="318">
        <f t="shared" ref="AO169" si="1089">IF($W$5&gt;$V$5,($W$5-$V$5)*T417,0)</f>
        <v>4713.5357018662326</v>
      </c>
      <c r="AP169" s="318">
        <f t="shared" ref="AP169" si="1090">IF($W$5&gt;$V$5,($W$5-$V$5)*U417,0)</f>
        <v>4986.3296753180002</v>
      </c>
      <c r="AQ169" s="318">
        <f t="shared" ref="AQ169" si="1091">IF($W$5&gt;$V$5,($W$5-$V$5)*V417,0)</f>
        <v>5275.8394048011396</v>
      </c>
      <c r="AR169" s="318">
        <f t="shared" ref="AR169" si="1092">IF($W$5&gt;$V$5,($W$5-$V$5)*W417,0)</f>
        <v>5582.8691383961404</v>
      </c>
      <c r="AS169" s="318">
        <f t="shared" ref="AS169" si="1093">IF($W$5&gt;$V$5,($W$5-$V$5)*X417,0)</f>
        <v>5908.2467759661986</v>
      </c>
      <c r="AT169" s="318">
        <f t="shared" ref="AT169" si="1094">IF($W$5&gt;$V$5,($W$5-$V$5)*Y417,0)</f>
        <v>6252.824141451606</v>
      </c>
      <c r="AU169" s="318">
        <f t="shared" ref="AU169" si="1095">IF($W$5&gt;$V$5,($W$5-$V$5)*Z417,0)</f>
        <v>6618.547751668787</v>
      </c>
      <c r="AV169" s="318">
        <f t="shared" ref="AV169" si="1096">IF($W$5&gt;$V$5,($W$5-$V$5)*AA417,0)</f>
        <v>7006.3738579290393</v>
      </c>
      <c r="AW169" s="446">
        <f t="shared" ref="AW169" si="1097">IF($W$5&gt;$V$5,($W$5-$V$5)*AB417,0)</f>
        <v>7417.2794492823168</v>
      </c>
      <c r="AX169" s="447">
        <f t="shared" ref="AX169" si="1098">IF($W$5&gt;$V$5,($W$5-$V$5)*AC417,0)</f>
        <v>7852.2622095731349</v>
      </c>
      <c r="AY169" s="318">
        <f t="shared" ref="AY169" si="1099">IF($W$5&gt;$V$5,($W$5-$V$5)*AD417,0)</f>
        <v>8312.3405418795646</v>
      </c>
      <c r="AZ169" s="318">
        <f t="shared" ref="AZ169" si="1100">IF($W$5&gt;$V$5,($W$5-$V$5)*AE417,0)</f>
        <v>8798.5536696802865</v>
      </c>
      <c r="BA169" s="318">
        <f t="shared" ref="BA169" si="1101">IF($W$5&gt;$V$5,($W$5-$V$5)*AF417,0)</f>
        <v>9311.96182408801</v>
      </c>
      <c r="BB169" s="318">
        <f t="shared" ref="BB169" si="1102">IF($W$5&gt;$V$5,($W$5-$V$5)*AG417,0)</f>
        <v>9853.6465264203071</v>
      </c>
      <c r="BC169" s="318">
        <f t="shared" ref="BC169" si="1103">IF($W$5&gt;$V$5,($W$5-$V$5)*AH417,0)</f>
        <v>10424.710975250986</v>
      </c>
      <c r="BD169" s="318">
        <f t="shared" ref="BD169" si="1104">IF($W$5&gt;$V$5,($W$5-$V$5)*AI417,0)</f>
        <v>11026.280546897882</v>
      </c>
      <c r="BE169" s="318">
        <f t="shared" ref="BE169" si="1105">IF($W$5&gt;$V$5,($W$5-$V$5)*AJ417,0)</f>
        <v>11659.50341805754</v>
      </c>
      <c r="BF169" s="318">
        <f t="shared" ref="BF169" si="1106">IF($W$5&gt;$V$5,($W$5-$V$5)*AK417,0)</f>
        <v>12325.551318996329</v>
      </c>
      <c r="BG169" s="318">
        <f t="shared" ref="BG169" si="1107">IF($W$5&gt;$V$5,($W$5-$V$5)*AL417,0)</f>
        <v>13025.620425353731</v>
      </c>
      <c r="BH169" s="318">
        <f t="shared" ref="BH169" si="1108">IF($W$5&gt;$V$5,($W$5-$V$5)*AM417,0)</f>
        <v>13760.932396210697</v>
      </c>
      <c r="BI169" s="318">
        <f t="shared" ref="BI169" si="1109">IF($W$5&gt;$V$5,($W$5-$V$5)*AN417,0)</f>
        <v>14532.735565627752</v>
      </c>
      <c r="BJ169" s="466"/>
    </row>
    <row r="170" spans="1:62" s="318" customFormat="1" hidden="1" outlineLevel="1">
      <c r="A170" s="318" t="str">
        <f>$A$412</f>
        <v>Leads</v>
      </c>
      <c r="M170" s="446"/>
      <c r="N170" s="447"/>
      <c r="X170" s="318">
        <f>IF($X$5&gt;$W$5,($X$5-$W$5)*B412,0)</f>
        <v>0</v>
      </c>
      <c r="Y170" s="446">
        <f t="shared" ref="Y170:BI170" si="1110">IF($X$5&gt;$W$5,($X$5-$W$5)*C412,0)</f>
        <v>0</v>
      </c>
      <c r="Z170" s="447">
        <f t="shared" si="1110"/>
        <v>0</v>
      </c>
      <c r="AA170" s="318">
        <f t="shared" si="1110"/>
        <v>0</v>
      </c>
      <c r="AB170" s="318">
        <f t="shared" si="1110"/>
        <v>0</v>
      </c>
      <c r="AC170" s="318">
        <f t="shared" si="1110"/>
        <v>0</v>
      </c>
      <c r="AD170" s="318">
        <f t="shared" si="1110"/>
        <v>0</v>
      </c>
      <c r="AE170" s="318">
        <f t="shared" si="1110"/>
        <v>0</v>
      </c>
      <c r="AF170" s="318">
        <f t="shared" si="1110"/>
        <v>0</v>
      </c>
      <c r="AG170" s="318">
        <f t="shared" si="1110"/>
        <v>0</v>
      </c>
      <c r="AH170" s="318">
        <f t="shared" si="1110"/>
        <v>0</v>
      </c>
      <c r="AI170" s="318">
        <f t="shared" si="1110"/>
        <v>0</v>
      </c>
      <c r="AJ170" s="318">
        <f t="shared" si="1110"/>
        <v>0</v>
      </c>
      <c r="AK170" s="446">
        <f t="shared" si="1110"/>
        <v>0</v>
      </c>
      <c r="AL170" s="447">
        <f t="shared" si="1110"/>
        <v>0</v>
      </c>
      <c r="AM170" s="318">
        <f t="shared" si="1110"/>
        <v>0</v>
      </c>
      <c r="AN170" s="318">
        <f t="shared" si="1110"/>
        <v>0</v>
      </c>
      <c r="AO170" s="318">
        <f t="shared" si="1110"/>
        <v>0</v>
      </c>
      <c r="AP170" s="318">
        <f t="shared" si="1110"/>
        <v>0</v>
      </c>
      <c r="AQ170" s="318">
        <f t="shared" si="1110"/>
        <v>0</v>
      </c>
      <c r="AR170" s="318">
        <f t="shared" si="1110"/>
        <v>0</v>
      </c>
      <c r="AS170" s="318">
        <f t="shared" si="1110"/>
        <v>0</v>
      </c>
      <c r="AT170" s="318">
        <f t="shared" si="1110"/>
        <v>0</v>
      </c>
      <c r="AU170" s="318">
        <f t="shared" si="1110"/>
        <v>0</v>
      </c>
      <c r="AV170" s="318">
        <f t="shared" si="1110"/>
        <v>0</v>
      </c>
      <c r="AW170" s="446">
        <f t="shared" si="1110"/>
        <v>0</v>
      </c>
      <c r="AX170" s="447">
        <f t="shared" si="1110"/>
        <v>0</v>
      </c>
      <c r="AY170" s="318">
        <f t="shared" si="1110"/>
        <v>0</v>
      </c>
      <c r="AZ170" s="318">
        <f t="shared" si="1110"/>
        <v>0</v>
      </c>
      <c r="BA170" s="318">
        <f t="shared" si="1110"/>
        <v>0</v>
      </c>
      <c r="BB170" s="318">
        <f t="shared" si="1110"/>
        <v>0</v>
      </c>
      <c r="BC170" s="318">
        <f t="shared" si="1110"/>
        <v>0</v>
      </c>
      <c r="BD170" s="318">
        <f t="shared" si="1110"/>
        <v>0</v>
      </c>
      <c r="BE170" s="318">
        <f t="shared" si="1110"/>
        <v>0</v>
      </c>
      <c r="BF170" s="318">
        <f t="shared" si="1110"/>
        <v>0</v>
      </c>
      <c r="BG170" s="318">
        <f t="shared" si="1110"/>
        <v>0</v>
      </c>
      <c r="BH170" s="318">
        <f t="shared" si="1110"/>
        <v>0</v>
      </c>
      <c r="BI170" s="318">
        <f t="shared" si="1110"/>
        <v>0</v>
      </c>
      <c r="BJ170" s="466"/>
    </row>
    <row r="171" spans="1:62" s="318" customFormat="1" hidden="1" outlineLevel="1">
      <c r="A171" s="318" t="str">
        <f>$A$413</f>
        <v>Audits</v>
      </c>
      <c r="M171" s="446"/>
      <c r="N171" s="447"/>
      <c r="X171" s="318">
        <f t="shared" ref="X171:BI171" si="1111">IF($X$5&gt;$W$5,($X$5-$W$5)*B413,0)</f>
        <v>0</v>
      </c>
      <c r="Y171" s="446">
        <f t="shared" si="1111"/>
        <v>0</v>
      </c>
      <c r="Z171" s="447">
        <f t="shared" si="1111"/>
        <v>0</v>
      </c>
      <c r="AA171" s="318">
        <f t="shared" si="1111"/>
        <v>0</v>
      </c>
      <c r="AB171" s="318">
        <f t="shared" si="1111"/>
        <v>0</v>
      </c>
      <c r="AC171" s="318">
        <f t="shared" si="1111"/>
        <v>0</v>
      </c>
      <c r="AD171" s="318">
        <f t="shared" si="1111"/>
        <v>0</v>
      </c>
      <c r="AE171" s="318">
        <f t="shared" si="1111"/>
        <v>0</v>
      </c>
      <c r="AF171" s="318">
        <f t="shared" si="1111"/>
        <v>0</v>
      </c>
      <c r="AG171" s="318">
        <f t="shared" si="1111"/>
        <v>0</v>
      </c>
      <c r="AH171" s="318">
        <f t="shared" si="1111"/>
        <v>0</v>
      </c>
      <c r="AI171" s="318">
        <f t="shared" si="1111"/>
        <v>0</v>
      </c>
      <c r="AJ171" s="318">
        <f t="shared" si="1111"/>
        <v>0</v>
      </c>
      <c r="AK171" s="446">
        <f t="shared" si="1111"/>
        <v>0</v>
      </c>
      <c r="AL171" s="447">
        <f t="shared" si="1111"/>
        <v>0</v>
      </c>
      <c r="AM171" s="318">
        <f t="shared" si="1111"/>
        <v>0</v>
      </c>
      <c r="AN171" s="318">
        <f t="shared" si="1111"/>
        <v>0</v>
      </c>
      <c r="AO171" s="318">
        <f t="shared" si="1111"/>
        <v>0</v>
      </c>
      <c r="AP171" s="318">
        <f t="shared" si="1111"/>
        <v>0</v>
      </c>
      <c r="AQ171" s="318">
        <f t="shared" si="1111"/>
        <v>0</v>
      </c>
      <c r="AR171" s="318">
        <f t="shared" si="1111"/>
        <v>0</v>
      </c>
      <c r="AS171" s="318">
        <f t="shared" si="1111"/>
        <v>0</v>
      </c>
      <c r="AT171" s="318">
        <f t="shared" si="1111"/>
        <v>0</v>
      </c>
      <c r="AU171" s="318">
        <f t="shared" si="1111"/>
        <v>0</v>
      </c>
      <c r="AV171" s="318">
        <f t="shared" si="1111"/>
        <v>0</v>
      </c>
      <c r="AW171" s="446">
        <f t="shared" si="1111"/>
        <v>0</v>
      </c>
      <c r="AX171" s="447">
        <f t="shared" si="1111"/>
        <v>0</v>
      </c>
      <c r="AY171" s="318">
        <f t="shared" si="1111"/>
        <v>0</v>
      </c>
      <c r="AZ171" s="318">
        <f t="shared" si="1111"/>
        <v>0</v>
      </c>
      <c r="BA171" s="318">
        <f t="shared" si="1111"/>
        <v>0</v>
      </c>
      <c r="BB171" s="318">
        <f t="shared" si="1111"/>
        <v>0</v>
      </c>
      <c r="BC171" s="318">
        <f t="shared" si="1111"/>
        <v>0</v>
      </c>
      <c r="BD171" s="318">
        <f t="shared" si="1111"/>
        <v>0</v>
      </c>
      <c r="BE171" s="318">
        <f t="shared" si="1111"/>
        <v>0</v>
      </c>
      <c r="BF171" s="318">
        <f t="shared" si="1111"/>
        <v>0</v>
      </c>
      <c r="BG171" s="318">
        <f t="shared" si="1111"/>
        <v>0</v>
      </c>
      <c r="BH171" s="318">
        <f t="shared" si="1111"/>
        <v>0</v>
      </c>
      <c r="BI171" s="318">
        <f t="shared" si="1111"/>
        <v>0</v>
      </c>
      <c r="BJ171" s="466"/>
    </row>
    <row r="172" spans="1:62" s="318" customFormat="1" hidden="1" outlineLevel="1">
      <c r="A172" s="318" t="str">
        <f>$A$414</f>
        <v>Retrofit</v>
      </c>
      <c r="M172" s="446"/>
      <c r="N172" s="447"/>
      <c r="X172" s="318">
        <f t="shared" ref="X172:BI172" si="1112">IF($X$5&gt;$W$5,($X$5-$W$5)*B414,0)</f>
        <v>0</v>
      </c>
      <c r="Y172" s="446">
        <f t="shared" si="1112"/>
        <v>0</v>
      </c>
      <c r="Z172" s="447">
        <f t="shared" si="1112"/>
        <v>0</v>
      </c>
      <c r="AA172" s="318">
        <f t="shared" si="1112"/>
        <v>0</v>
      </c>
      <c r="AB172" s="318">
        <f t="shared" si="1112"/>
        <v>0</v>
      </c>
      <c r="AC172" s="318">
        <f t="shared" si="1112"/>
        <v>0</v>
      </c>
      <c r="AD172" s="318">
        <f t="shared" si="1112"/>
        <v>0</v>
      </c>
      <c r="AE172" s="318">
        <f t="shared" si="1112"/>
        <v>0</v>
      </c>
      <c r="AF172" s="318">
        <f t="shared" si="1112"/>
        <v>0</v>
      </c>
      <c r="AG172" s="318">
        <f t="shared" si="1112"/>
        <v>0</v>
      </c>
      <c r="AH172" s="318">
        <f t="shared" si="1112"/>
        <v>0</v>
      </c>
      <c r="AI172" s="318">
        <f t="shared" si="1112"/>
        <v>0</v>
      </c>
      <c r="AJ172" s="318">
        <f t="shared" si="1112"/>
        <v>0</v>
      </c>
      <c r="AK172" s="446">
        <f t="shared" si="1112"/>
        <v>0</v>
      </c>
      <c r="AL172" s="447">
        <f t="shared" si="1112"/>
        <v>0</v>
      </c>
      <c r="AM172" s="318">
        <f t="shared" si="1112"/>
        <v>0</v>
      </c>
      <c r="AN172" s="318">
        <f t="shared" si="1112"/>
        <v>0</v>
      </c>
      <c r="AO172" s="318">
        <f t="shared" si="1112"/>
        <v>0</v>
      </c>
      <c r="AP172" s="318">
        <f t="shared" si="1112"/>
        <v>0</v>
      </c>
      <c r="AQ172" s="318">
        <f t="shared" si="1112"/>
        <v>0</v>
      </c>
      <c r="AR172" s="318">
        <f t="shared" si="1112"/>
        <v>0</v>
      </c>
      <c r="AS172" s="318">
        <f t="shared" si="1112"/>
        <v>0</v>
      </c>
      <c r="AT172" s="318">
        <f t="shared" si="1112"/>
        <v>0</v>
      </c>
      <c r="AU172" s="318">
        <f t="shared" si="1112"/>
        <v>0</v>
      </c>
      <c r="AV172" s="318">
        <f t="shared" si="1112"/>
        <v>0</v>
      </c>
      <c r="AW172" s="446">
        <f t="shared" si="1112"/>
        <v>0</v>
      </c>
      <c r="AX172" s="447">
        <f t="shared" si="1112"/>
        <v>0</v>
      </c>
      <c r="AY172" s="318">
        <f t="shared" si="1112"/>
        <v>0</v>
      </c>
      <c r="AZ172" s="318">
        <f t="shared" si="1112"/>
        <v>0</v>
      </c>
      <c r="BA172" s="318">
        <f t="shared" si="1112"/>
        <v>0</v>
      </c>
      <c r="BB172" s="318">
        <f t="shared" si="1112"/>
        <v>0</v>
      </c>
      <c r="BC172" s="318">
        <f t="shared" si="1112"/>
        <v>0</v>
      </c>
      <c r="BD172" s="318">
        <f t="shared" si="1112"/>
        <v>0</v>
      </c>
      <c r="BE172" s="318">
        <f t="shared" si="1112"/>
        <v>0</v>
      </c>
      <c r="BF172" s="318">
        <f t="shared" si="1112"/>
        <v>0</v>
      </c>
      <c r="BG172" s="318">
        <f t="shared" si="1112"/>
        <v>0</v>
      </c>
      <c r="BH172" s="318">
        <f t="shared" si="1112"/>
        <v>0</v>
      </c>
      <c r="BI172" s="318">
        <f t="shared" si="1112"/>
        <v>0</v>
      </c>
      <c r="BJ172" s="466"/>
    </row>
    <row r="173" spans="1:62" s="318" customFormat="1" hidden="1" outlineLevel="1">
      <c r="A173" s="318" t="str">
        <f>$A$415</f>
        <v>Revenue</v>
      </c>
      <c r="M173" s="446"/>
      <c r="N173" s="447"/>
      <c r="X173" s="318">
        <f t="shared" ref="X173:BI173" si="1113">IF($X$5&gt;$W$5,($X$5-$W$5)*B415,0)</f>
        <v>0</v>
      </c>
      <c r="Y173" s="446">
        <f t="shared" si="1113"/>
        <v>0</v>
      </c>
      <c r="Z173" s="447">
        <f t="shared" si="1113"/>
        <v>0</v>
      </c>
      <c r="AA173" s="318">
        <f t="shared" si="1113"/>
        <v>0</v>
      </c>
      <c r="AB173" s="318">
        <f t="shared" si="1113"/>
        <v>0</v>
      </c>
      <c r="AC173" s="318">
        <f t="shared" si="1113"/>
        <v>0</v>
      </c>
      <c r="AD173" s="318">
        <f t="shared" si="1113"/>
        <v>0</v>
      </c>
      <c r="AE173" s="318">
        <f t="shared" si="1113"/>
        <v>0</v>
      </c>
      <c r="AF173" s="318">
        <f t="shared" si="1113"/>
        <v>0</v>
      </c>
      <c r="AG173" s="318">
        <f t="shared" si="1113"/>
        <v>0</v>
      </c>
      <c r="AH173" s="318">
        <f t="shared" si="1113"/>
        <v>0</v>
      </c>
      <c r="AI173" s="318">
        <f t="shared" si="1113"/>
        <v>0</v>
      </c>
      <c r="AJ173" s="318">
        <f t="shared" si="1113"/>
        <v>0</v>
      </c>
      <c r="AK173" s="446">
        <f t="shared" si="1113"/>
        <v>0</v>
      </c>
      <c r="AL173" s="447">
        <f t="shared" si="1113"/>
        <v>0</v>
      </c>
      <c r="AM173" s="318">
        <f t="shared" si="1113"/>
        <v>0</v>
      </c>
      <c r="AN173" s="318">
        <f t="shared" si="1113"/>
        <v>0</v>
      </c>
      <c r="AO173" s="318">
        <f t="shared" si="1113"/>
        <v>0</v>
      </c>
      <c r="AP173" s="318">
        <f t="shared" si="1113"/>
        <v>0</v>
      </c>
      <c r="AQ173" s="318">
        <f t="shared" si="1113"/>
        <v>0</v>
      </c>
      <c r="AR173" s="318">
        <f t="shared" si="1113"/>
        <v>0</v>
      </c>
      <c r="AS173" s="318">
        <f t="shared" si="1113"/>
        <v>0</v>
      </c>
      <c r="AT173" s="318">
        <f t="shared" si="1113"/>
        <v>0</v>
      </c>
      <c r="AU173" s="318">
        <f t="shared" si="1113"/>
        <v>0</v>
      </c>
      <c r="AV173" s="318">
        <f t="shared" si="1113"/>
        <v>0</v>
      </c>
      <c r="AW173" s="446">
        <f t="shared" si="1113"/>
        <v>0</v>
      </c>
      <c r="AX173" s="447">
        <f t="shared" si="1113"/>
        <v>0</v>
      </c>
      <c r="AY173" s="318">
        <f t="shared" si="1113"/>
        <v>0</v>
      </c>
      <c r="AZ173" s="318">
        <f t="shared" si="1113"/>
        <v>0</v>
      </c>
      <c r="BA173" s="318">
        <f t="shared" si="1113"/>
        <v>0</v>
      </c>
      <c r="BB173" s="318">
        <f t="shared" si="1113"/>
        <v>0</v>
      </c>
      <c r="BC173" s="318">
        <f t="shared" si="1113"/>
        <v>0</v>
      </c>
      <c r="BD173" s="318">
        <f t="shared" si="1113"/>
        <v>0</v>
      </c>
      <c r="BE173" s="318">
        <f t="shared" si="1113"/>
        <v>0</v>
      </c>
      <c r="BF173" s="318">
        <f t="shared" si="1113"/>
        <v>0</v>
      </c>
      <c r="BG173" s="318">
        <f t="shared" si="1113"/>
        <v>0</v>
      </c>
      <c r="BH173" s="318">
        <f t="shared" si="1113"/>
        <v>0</v>
      </c>
      <c r="BI173" s="318">
        <f t="shared" si="1113"/>
        <v>0</v>
      </c>
      <c r="BJ173" s="466"/>
    </row>
    <row r="174" spans="1:62" s="318" customFormat="1" hidden="1" outlineLevel="1">
      <c r="A174" s="318" t="str">
        <f>$A$416</f>
        <v>Net Income</v>
      </c>
      <c r="M174" s="446"/>
      <c r="N174" s="447"/>
      <c r="X174" s="318">
        <f t="shared" ref="X174:BI174" si="1114">IF($X$5&gt;$W$5,($X$5-$W$5)*B416,0)</f>
        <v>0</v>
      </c>
      <c r="Y174" s="446">
        <f t="shared" si="1114"/>
        <v>0</v>
      </c>
      <c r="Z174" s="447">
        <f t="shared" si="1114"/>
        <v>0</v>
      </c>
      <c r="AA174" s="318">
        <f t="shared" si="1114"/>
        <v>0</v>
      </c>
      <c r="AB174" s="318">
        <f t="shared" si="1114"/>
        <v>0</v>
      </c>
      <c r="AC174" s="318">
        <f t="shared" si="1114"/>
        <v>0</v>
      </c>
      <c r="AD174" s="318">
        <f t="shared" si="1114"/>
        <v>0</v>
      </c>
      <c r="AE174" s="318">
        <f t="shared" si="1114"/>
        <v>0</v>
      </c>
      <c r="AF174" s="318">
        <f t="shared" si="1114"/>
        <v>0</v>
      </c>
      <c r="AG174" s="318">
        <f t="shared" si="1114"/>
        <v>0</v>
      </c>
      <c r="AH174" s="318">
        <f t="shared" si="1114"/>
        <v>0</v>
      </c>
      <c r="AI174" s="318">
        <f t="shared" si="1114"/>
        <v>0</v>
      </c>
      <c r="AJ174" s="318">
        <f t="shared" si="1114"/>
        <v>0</v>
      </c>
      <c r="AK174" s="446">
        <f t="shared" si="1114"/>
        <v>0</v>
      </c>
      <c r="AL174" s="447">
        <f t="shared" si="1114"/>
        <v>0</v>
      </c>
      <c r="AM174" s="318">
        <f t="shared" si="1114"/>
        <v>0</v>
      </c>
      <c r="AN174" s="318">
        <f t="shared" si="1114"/>
        <v>0</v>
      </c>
      <c r="AO174" s="318">
        <f t="shared" si="1114"/>
        <v>0</v>
      </c>
      <c r="AP174" s="318">
        <f t="shared" si="1114"/>
        <v>0</v>
      </c>
      <c r="AQ174" s="318">
        <f t="shared" si="1114"/>
        <v>0</v>
      </c>
      <c r="AR174" s="318">
        <f t="shared" si="1114"/>
        <v>0</v>
      </c>
      <c r="AS174" s="318">
        <f t="shared" si="1114"/>
        <v>0</v>
      </c>
      <c r="AT174" s="318">
        <f t="shared" si="1114"/>
        <v>0</v>
      </c>
      <c r="AU174" s="318">
        <f t="shared" si="1114"/>
        <v>0</v>
      </c>
      <c r="AV174" s="318">
        <f t="shared" si="1114"/>
        <v>0</v>
      </c>
      <c r="AW174" s="446">
        <f t="shared" si="1114"/>
        <v>0</v>
      </c>
      <c r="AX174" s="447">
        <f t="shared" si="1114"/>
        <v>0</v>
      </c>
      <c r="AY174" s="318">
        <f t="shared" si="1114"/>
        <v>0</v>
      </c>
      <c r="AZ174" s="318">
        <f t="shared" si="1114"/>
        <v>0</v>
      </c>
      <c r="BA174" s="318">
        <f t="shared" si="1114"/>
        <v>0</v>
      </c>
      <c r="BB174" s="318">
        <f t="shared" si="1114"/>
        <v>0</v>
      </c>
      <c r="BC174" s="318">
        <f t="shared" si="1114"/>
        <v>0</v>
      </c>
      <c r="BD174" s="318">
        <f t="shared" si="1114"/>
        <v>0</v>
      </c>
      <c r="BE174" s="318">
        <f t="shared" si="1114"/>
        <v>0</v>
      </c>
      <c r="BF174" s="318">
        <f t="shared" si="1114"/>
        <v>0</v>
      </c>
      <c r="BG174" s="318">
        <f t="shared" si="1114"/>
        <v>0</v>
      </c>
      <c r="BH174" s="318">
        <f t="shared" si="1114"/>
        <v>0</v>
      </c>
      <c r="BI174" s="318">
        <f t="shared" si="1114"/>
        <v>0</v>
      </c>
      <c r="BJ174" s="466"/>
    </row>
    <row r="175" spans="1:62" s="318" customFormat="1" hidden="1" outlineLevel="1">
      <c r="A175" s="318" t="str">
        <f>$A$417</f>
        <v>Program Revenue</v>
      </c>
      <c r="M175" s="446"/>
      <c r="N175" s="447"/>
      <c r="X175" s="318">
        <f t="shared" ref="X175" si="1115">IF($X$5&gt;$W$5,($X$5-$W$5)*B417,0)</f>
        <v>0</v>
      </c>
      <c r="Y175" s="446">
        <f t="shared" ref="Y175" si="1116">IF($X$5&gt;$W$5,($X$5-$W$5)*C417,0)</f>
        <v>0</v>
      </c>
      <c r="Z175" s="447">
        <f t="shared" ref="Z175" si="1117">IF($X$5&gt;$W$5,($X$5-$W$5)*D417,0)</f>
        <v>0</v>
      </c>
      <c r="AA175" s="318">
        <f t="shared" ref="AA175" si="1118">IF($X$5&gt;$W$5,($X$5-$W$5)*E417,0)</f>
        <v>0</v>
      </c>
      <c r="AB175" s="318">
        <f t="shared" ref="AB175" si="1119">IF($X$5&gt;$W$5,($X$5-$W$5)*F417,0)</f>
        <v>0</v>
      </c>
      <c r="AC175" s="318">
        <f t="shared" ref="AC175" si="1120">IF($X$5&gt;$W$5,($X$5-$W$5)*G417,0)</f>
        <v>0</v>
      </c>
      <c r="AD175" s="318">
        <f t="shared" ref="AD175" si="1121">IF($X$5&gt;$W$5,($X$5-$W$5)*H417,0)</f>
        <v>0</v>
      </c>
      <c r="AE175" s="318">
        <f t="shared" ref="AE175" si="1122">IF($X$5&gt;$W$5,($X$5-$W$5)*I417,0)</f>
        <v>0</v>
      </c>
      <c r="AF175" s="318">
        <f t="shared" ref="AF175" si="1123">IF($X$5&gt;$W$5,($X$5-$W$5)*J417,0)</f>
        <v>0</v>
      </c>
      <c r="AG175" s="318">
        <f t="shared" ref="AG175" si="1124">IF($X$5&gt;$W$5,($X$5-$W$5)*K417,0)</f>
        <v>0</v>
      </c>
      <c r="AH175" s="318">
        <f t="shared" ref="AH175" si="1125">IF($X$5&gt;$W$5,($X$5-$W$5)*L417,0)</f>
        <v>0</v>
      </c>
      <c r="AI175" s="318">
        <f t="shared" ref="AI175" si="1126">IF($X$5&gt;$W$5,($X$5-$W$5)*M417,0)</f>
        <v>0</v>
      </c>
      <c r="AJ175" s="318">
        <f t="shared" ref="AJ175" si="1127">IF($X$5&gt;$W$5,($X$5-$W$5)*N417,0)</f>
        <v>0</v>
      </c>
      <c r="AK175" s="446">
        <f t="shared" ref="AK175" si="1128">IF($X$5&gt;$W$5,($X$5-$W$5)*O417,0)</f>
        <v>0</v>
      </c>
      <c r="AL175" s="447">
        <f t="shared" ref="AL175" si="1129">IF($X$5&gt;$W$5,($X$5-$W$5)*P417,0)</f>
        <v>0</v>
      </c>
      <c r="AM175" s="318">
        <f t="shared" ref="AM175" si="1130">IF($X$5&gt;$W$5,($X$5-$W$5)*Q417,0)</f>
        <v>0</v>
      </c>
      <c r="AN175" s="318">
        <f t="shared" ref="AN175" si="1131">IF($X$5&gt;$W$5,($X$5-$W$5)*R417,0)</f>
        <v>0</v>
      </c>
      <c r="AO175" s="318">
        <f t="shared" ref="AO175" si="1132">IF($X$5&gt;$W$5,($X$5-$W$5)*S417,0)</f>
        <v>0</v>
      </c>
      <c r="AP175" s="318">
        <f t="shared" ref="AP175" si="1133">IF($X$5&gt;$W$5,($X$5-$W$5)*T417,0)</f>
        <v>0</v>
      </c>
      <c r="AQ175" s="318">
        <f t="shared" ref="AQ175" si="1134">IF($X$5&gt;$W$5,($X$5-$W$5)*U417,0)</f>
        <v>0</v>
      </c>
      <c r="AR175" s="318">
        <f t="shared" ref="AR175" si="1135">IF($X$5&gt;$W$5,($X$5-$W$5)*V417,0)</f>
        <v>0</v>
      </c>
      <c r="AS175" s="318">
        <f t="shared" ref="AS175" si="1136">IF($X$5&gt;$W$5,($X$5-$W$5)*W417,0)</f>
        <v>0</v>
      </c>
      <c r="AT175" s="318">
        <f t="shared" ref="AT175" si="1137">IF($X$5&gt;$W$5,($X$5-$W$5)*X417,0)</f>
        <v>0</v>
      </c>
      <c r="AU175" s="318">
        <f t="shared" ref="AU175" si="1138">IF($X$5&gt;$W$5,($X$5-$W$5)*Y417,0)</f>
        <v>0</v>
      </c>
      <c r="AV175" s="318">
        <f t="shared" ref="AV175" si="1139">IF($X$5&gt;$W$5,($X$5-$W$5)*Z417,0)</f>
        <v>0</v>
      </c>
      <c r="AW175" s="446">
        <f t="shared" ref="AW175" si="1140">IF($X$5&gt;$W$5,($X$5-$W$5)*AA417,0)</f>
        <v>0</v>
      </c>
      <c r="AX175" s="447">
        <f t="shared" ref="AX175" si="1141">IF($X$5&gt;$W$5,($X$5-$W$5)*AB417,0)</f>
        <v>0</v>
      </c>
      <c r="AY175" s="318">
        <f t="shared" ref="AY175" si="1142">IF($X$5&gt;$W$5,($X$5-$W$5)*AC417,0)</f>
        <v>0</v>
      </c>
      <c r="AZ175" s="318">
        <f t="shared" ref="AZ175" si="1143">IF($X$5&gt;$W$5,($X$5-$W$5)*AD417,0)</f>
        <v>0</v>
      </c>
      <c r="BA175" s="318">
        <f t="shared" ref="BA175" si="1144">IF($X$5&gt;$W$5,($X$5-$W$5)*AE417,0)</f>
        <v>0</v>
      </c>
      <c r="BB175" s="318">
        <f t="shared" ref="BB175" si="1145">IF($X$5&gt;$W$5,($X$5-$W$5)*AF417,0)</f>
        <v>0</v>
      </c>
      <c r="BC175" s="318">
        <f t="shared" ref="BC175" si="1146">IF($X$5&gt;$W$5,($X$5-$W$5)*AG417,0)</f>
        <v>0</v>
      </c>
      <c r="BD175" s="318">
        <f t="shared" ref="BD175" si="1147">IF($X$5&gt;$W$5,($X$5-$W$5)*AH417,0)</f>
        <v>0</v>
      </c>
      <c r="BE175" s="318">
        <f t="shared" ref="BE175" si="1148">IF($X$5&gt;$W$5,($X$5-$W$5)*AI417,0)</f>
        <v>0</v>
      </c>
      <c r="BF175" s="318">
        <f t="shared" ref="BF175" si="1149">IF($X$5&gt;$W$5,($X$5-$W$5)*AJ417,0)</f>
        <v>0</v>
      </c>
      <c r="BG175" s="318">
        <f t="shared" ref="BG175" si="1150">IF($X$5&gt;$W$5,($X$5-$W$5)*AK417,0)</f>
        <v>0</v>
      </c>
      <c r="BH175" s="318">
        <f t="shared" ref="BH175" si="1151">IF($X$5&gt;$W$5,($X$5-$W$5)*AL417,0)</f>
        <v>0</v>
      </c>
      <c r="BI175" s="318">
        <f t="shared" ref="BI175" si="1152">IF($X$5&gt;$W$5,($X$5-$W$5)*AM417,0)</f>
        <v>0</v>
      </c>
      <c r="BJ175" s="466"/>
    </row>
    <row r="176" spans="1:62" s="318" customFormat="1" hidden="1" outlineLevel="1">
      <c r="A176" s="318" t="str">
        <f>$A$412</f>
        <v>Leads</v>
      </c>
      <c r="M176" s="446"/>
      <c r="N176" s="447"/>
      <c r="Y176" s="446">
        <f>IF($Y$5&gt;$X$5,($Y$5-$X$5)*B412,0)</f>
        <v>16.8</v>
      </c>
      <c r="Z176" s="447">
        <f t="shared" ref="Z176:BI176" si="1153">IF($Y$5&gt;$X$5,($Y$5-$X$5)*C412,0)</f>
        <v>17.452069439999999</v>
      </c>
      <c r="AA176" s="318">
        <f t="shared" si="1153"/>
        <v>18.126546852372542</v>
      </c>
      <c r="AB176" s="318">
        <f t="shared" si="1153"/>
        <v>18.824131825372511</v>
      </c>
      <c r="AC176" s="318">
        <f t="shared" si="1153"/>
        <v>19.545549777616959</v>
      </c>
      <c r="AD176" s="318">
        <f t="shared" si="1153"/>
        <v>20.291553428297284</v>
      </c>
      <c r="AE176" s="318">
        <f t="shared" si="1153"/>
        <v>21.062924352684327</v>
      </c>
      <c r="AF176" s="318">
        <f t="shared" si="1153"/>
        <v>21.860474625830072</v>
      </c>
      <c r="AG176" s="318">
        <f t="shared" si="1153"/>
        <v>22.685048557359572</v>
      </c>
      <c r="AH176" s="318">
        <f t="shared" si="1153"/>
        <v>23.537524520234431</v>
      </c>
      <c r="AI176" s="318">
        <f t="shared" si="1153"/>
        <v>24.418816876356132</v>
      </c>
      <c r="AJ176" s="318">
        <f t="shared" si="1153"/>
        <v>25.329878001863442</v>
      </c>
      <c r="AK176" s="446">
        <f t="shared" si="1153"/>
        <v>26.270318890703393</v>
      </c>
      <c r="AL176" s="447">
        <f t="shared" si="1153"/>
        <v>27.241066674987813</v>
      </c>
      <c r="AM176" s="318">
        <f t="shared" si="1153"/>
        <v>28.243093816402137</v>
      </c>
      <c r="AN176" s="318">
        <f t="shared" si="1153"/>
        <v>29.277421108623365</v>
      </c>
      <c r="AO176" s="318">
        <f t="shared" si="1153"/>
        <v>30.345120809562076</v>
      </c>
      <c r="AP176" s="318">
        <f t="shared" si="1153"/>
        <v>31.447319903340443</v>
      </c>
      <c r="AQ176" s="318">
        <f t="shared" si="1153"/>
        <v>32.585203491728514</v>
      </c>
      <c r="AR176" s="318">
        <f t="shared" si="1153"/>
        <v>33.760018314594603</v>
      </c>
      <c r="AS176" s="318">
        <f t="shared" si="1153"/>
        <v>34.973076398785253</v>
      </c>
      <c r="AT176" s="318">
        <f t="shared" si="1153"/>
        <v>36.225758834739565</v>
      </c>
      <c r="AU176" s="318">
        <f t="shared" si="1153"/>
        <v>37.519519680063723</v>
      </c>
      <c r="AV176" s="318">
        <f t="shared" si="1153"/>
        <v>38.855889989248283</v>
      </c>
      <c r="AW176" s="446">
        <f t="shared" si="1153"/>
        <v>40.234697777381477</v>
      </c>
      <c r="AX176" s="447">
        <f t="shared" si="1153"/>
        <v>41.657556615435524</v>
      </c>
      <c r="AY176" s="318">
        <f t="shared" si="1153"/>
        <v>43.12617747643543</v>
      </c>
      <c r="AZ176" s="318">
        <f t="shared" si="1153"/>
        <v>44.642373962404697</v>
      </c>
      <c r="BA176" s="318">
        <f t="shared" si="1153"/>
        <v>46.208067614055565</v>
      </c>
      <c r="BB176" s="318">
        <f t="shared" si="1153"/>
        <v>47.825293296796232</v>
      </c>
      <c r="BC176" s="318">
        <f t="shared" si="1153"/>
        <v>49.496204657154422</v>
      </c>
      <c r="BD176" s="318">
        <f t="shared" si="1153"/>
        <v>51.223079644355529</v>
      </c>
      <c r="BE176" s="318">
        <f t="shared" si="1153"/>
        <v>53.008326092545325</v>
      </c>
      <c r="BF176" s="318">
        <f t="shared" si="1153"/>
        <v>54.854487360007212</v>
      </c>
      <c r="BG176" s="318">
        <f t="shared" si="1153"/>
        <v>56.764248022689848</v>
      </c>
      <c r="BH176" s="318">
        <f t="shared" si="1153"/>
        <v>58.74043962042748</v>
      </c>
      <c r="BI176" s="318">
        <f t="shared" si="1153"/>
        <v>60.786046455396232</v>
      </c>
      <c r="BJ176" s="466"/>
    </row>
    <row r="177" spans="1:62" s="318" customFormat="1" hidden="1" outlineLevel="1">
      <c r="A177" s="318" t="str">
        <f>$A$413</f>
        <v>Audits</v>
      </c>
      <c r="M177" s="446"/>
      <c r="N177" s="447"/>
      <c r="Y177" s="446">
        <f t="shared" ref="Y177:BI177" si="1154">IF($Y$5&gt;$X$5,($Y$5-$X$5)*B413,0)</f>
        <v>8.3999999999999986</v>
      </c>
      <c r="Z177" s="447">
        <f t="shared" si="1154"/>
        <v>8.7653373600000002</v>
      </c>
      <c r="AA177" s="318">
        <f t="shared" si="1154"/>
        <v>9.1487245778995128</v>
      </c>
      <c r="AB177" s="318">
        <f t="shared" si="1154"/>
        <v>9.5510763759072219</v>
      </c>
      <c r="AC177" s="318">
        <f t="shared" si="1154"/>
        <v>9.973348420604033</v>
      </c>
      <c r="AD177" s="318">
        <f t="shared" si="1154"/>
        <v>10.416538733488844</v>
      </c>
      <c r="AE177" s="318">
        <f t="shared" si="1154"/>
        <v>10.881689137728666</v>
      </c>
      <c r="AF177" s="318">
        <f t="shared" si="1154"/>
        <v>11.36988674274853</v>
      </c>
      <c r="AG177" s="318">
        <f t="shared" si="1154"/>
        <v>11.882265468463395</v>
      </c>
      <c r="AH177" s="318">
        <f t="shared" si="1154"/>
        <v>12.420007611130746</v>
      </c>
      <c r="AI177" s="318">
        <f t="shared" si="1154"/>
        <v>12.984345452988684</v>
      </c>
      <c r="AJ177" s="318">
        <f t="shared" si="1154"/>
        <v>13.576562918039846</v>
      </c>
      <c r="AK177" s="446">
        <f t="shared" si="1154"/>
        <v>14.199058832645207</v>
      </c>
      <c r="AL177" s="447">
        <f t="shared" si="1154"/>
        <v>14.853315048664991</v>
      </c>
      <c r="AM177" s="318">
        <f t="shared" si="1154"/>
        <v>15.540870585630145</v>
      </c>
      <c r="AN177" s="318">
        <f t="shared" si="1154"/>
        <v>16.263323075677583</v>
      </c>
      <c r="AO177" s="318">
        <f t="shared" si="1154"/>
        <v>17.02233025205566</v>
      </c>
      <c r="AP177" s="318">
        <f t="shared" si="1154"/>
        <v>17.819611486920891</v>
      </c>
      <c r="AQ177" s="318">
        <f t="shared" si="1154"/>
        <v>18.656949384588415</v>
      </c>
      <c r="AR177" s="318">
        <f t="shared" si="1154"/>
        <v>19.536191436837743</v>
      </c>
      <c r="AS177" s="318">
        <f t="shared" si="1154"/>
        <v>20.459251747310606</v>
      </c>
      <c r="AT177" s="318">
        <f t="shared" si="1154"/>
        <v>21.428112832466049</v>
      </c>
      <c r="AU177" s="318">
        <f t="shared" si="1154"/>
        <v>22.444827506978278</v>
      </c>
      <c r="AV177" s="318">
        <f t="shared" si="1154"/>
        <v>23.511520861872306</v>
      </c>
      <c r="AW177" s="446">
        <f t="shared" si="1154"/>
        <v>24.631797625406634</v>
      </c>
      <c r="AX177" s="447">
        <f t="shared" si="1154"/>
        <v>25.808008934760274</v>
      </c>
      <c r="AY177" s="318">
        <f t="shared" si="1154"/>
        <v>27.04257942000136</v>
      </c>
      <c r="AZ177" s="318">
        <f t="shared" si="1154"/>
        <v>28.338009032153412</v>
      </c>
      <c r="BA177" s="318">
        <f t="shared" si="1154"/>
        <v>29.696875035303389</v>
      </c>
      <c r="BB177" s="318">
        <f t="shared" si="1154"/>
        <v>31.121834178496449</v>
      </c>
      <c r="BC177" s="318">
        <f t="shared" si="1154"/>
        <v>32.61562506333177</v>
      </c>
      <c r="BD177" s="318">
        <f t="shared" si="1154"/>
        <v>34.18107072326805</v>
      </c>
      <c r="BE177" s="318">
        <f t="shared" si="1154"/>
        <v>35.821081430667022</v>
      </c>
      <c r="BF177" s="318">
        <f t="shared" si="1154"/>
        <v>37.538657747549962</v>
      </c>
      <c r="BG177" s="318">
        <f t="shared" si="1154"/>
        <v>39.336893835916527</v>
      </c>
      <c r="BH177" s="318">
        <f t="shared" si="1154"/>
        <v>41.218981043281936</v>
      </c>
      <c r="BI177" s="318">
        <f t="shared" si="1154"/>
        <v>43.188211778829334</v>
      </c>
      <c r="BJ177" s="466"/>
    </row>
    <row r="178" spans="1:62" s="318" customFormat="1" hidden="1" outlineLevel="1">
      <c r="A178" s="318" t="str">
        <f>$A$414</f>
        <v>Retrofit</v>
      </c>
      <c r="M178" s="446"/>
      <c r="N178" s="447"/>
      <c r="Y178" s="446">
        <f t="shared" ref="Y178:BI178" si="1155">IF($Y$5&gt;$X$5,($Y$5-$X$5)*B414,0)</f>
        <v>3.9119999999999999</v>
      </c>
      <c r="Z178" s="447">
        <f t="shared" si="1155"/>
        <v>4.1096547120719995</v>
      </c>
      <c r="AA178" s="318">
        <f t="shared" si="1155"/>
        <v>4.3186208240895736</v>
      </c>
      <c r="AB178" s="318">
        <f t="shared" si="1155"/>
        <v>4.5395762776790827</v>
      </c>
      <c r="AC178" s="318">
        <f t="shared" si="1155"/>
        <v>4.7732368962748755</v>
      </c>
      <c r="AD178" s="318">
        <f t="shared" si="1155"/>
        <v>5.0203581795522361</v>
      </c>
      <c r="AE178" s="318">
        <f t="shared" si="1155"/>
        <v>5.2817371667345867</v>
      </c>
      <c r="AF178" s="318">
        <f t="shared" si="1155"/>
        <v>5.5582143713568453</v>
      </c>
      <c r="AG178" s="318">
        <f t="shared" si="1155"/>
        <v>5.8506757902346944</v>
      </c>
      <c r="AH178" s="318">
        <f t="shared" si="1155"/>
        <v>6.1600549895711723</v>
      </c>
      <c r="AI178" s="318">
        <f t="shared" si="1155"/>
        <v>6.4873352713280941</v>
      </c>
      <c r="AJ178" s="318">
        <f t="shared" si="1155"/>
        <v>6.8335519232012336</v>
      </c>
      <c r="AK178" s="446">
        <f t="shared" si="1155"/>
        <v>7.2004766991316655</v>
      </c>
      <c r="AL178" s="447">
        <f t="shared" si="1155"/>
        <v>7.5893314727662755</v>
      </c>
      <c r="AM178" s="318">
        <f t="shared" si="1155"/>
        <v>8.0013998352828146</v>
      </c>
      <c r="AN178" s="318">
        <f t="shared" si="1155"/>
        <v>8.4380294912715126</v>
      </c>
      <c r="AO178" s="318">
        <f t="shared" si="1155"/>
        <v>8.9006347335166005</v>
      </c>
      <c r="AP178" s="318">
        <f t="shared" si="1155"/>
        <v>9.3906990018748484</v>
      </c>
      <c r="AQ178" s="318">
        <f t="shared" si="1155"/>
        <v>9.9097775319684196</v>
      </c>
      <c r="AR178" s="318">
        <f t="shared" si="1155"/>
        <v>10.459500099955553</v>
      </c>
      <c r="AS178" s="318">
        <f t="shared" si="1155"/>
        <v>11.041573870214084</v>
      </c>
      <c r="AT178" s="318">
        <f t="shared" si="1155"/>
        <v>11.657786353368568</v>
      </c>
      <c r="AU178" s="318">
        <f t="shared" si="1155"/>
        <v>12.310008482711213</v>
      </c>
      <c r="AV178" s="318">
        <f t="shared" si="1155"/>
        <v>13.000197817708441</v>
      </c>
      <c r="AW178" s="446">
        <f t="shared" si="1155"/>
        <v>13.731402037592787</v>
      </c>
      <c r="AX178" s="447">
        <f t="shared" si="1155"/>
        <v>14.505841672366003</v>
      </c>
      <c r="AY178" s="318">
        <f t="shared" si="1155"/>
        <v>15.325832732217512</v>
      </c>
      <c r="AZ178" s="318">
        <f t="shared" si="1155"/>
        <v>16.193789951604209</v>
      </c>
      <c r="BA178" s="318">
        <f t="shared" si="1155"/>
        <v>17.112230205721787</v>
      </c>
      <c r="BB178" s="318">
        <f t="shared" si="1155"/>
        <v>18.083776116587867</v>
      </c>
      <c r="BC178" s="318">
        <f t="shared" si="1155"/>
        <v>19.11115986692009</v>
      </c>
      <c r="BD178" s="318">
        <f t="shared" si="1155"/>
        <v>20.197227240931191</v>
      </c>
      <c r="BE178" s="318">
        <f t="shared" si="1155"/>
        <v>21.344941912073789</v>
      </c>
      <c r="BF178" s="318">
        <f t="shared" si="1155"/>
        <v>22.557389998647388</v>
      </c>
      <c r="BG178" s="318">
        <f t="shared" si="1155"/>
        <v>23.837784909024595</v>
      </c>
      <c r="BH178" s="318">
        <f t="shared" si="1155"/>
        <v>25.189472499061885</v>
      </c>
      <c r="BI178" s="318">
        <f t="shared" si="1155"/>
        <v>26.615936565029259</v>
      </c>
      <c r="BJ178" s="466"/>
    </row>
    <row r="179" spans="1:62" s="318" customFormat="1" hidden="1" outlineLevel="1">
      <c r="A179" s="318" t="str">
        <f>$A$415</f>
        <v>Revenue</v>
      </c>
      <c r="M179" s="446"/>
      <c r="N179" s="447"/>
      <c r="Y179" s="446">
        <f t="shared" ref="Y179:BI179" si="1156">IF($Y$5&gt;$X$5,($Y$5-$X$5)*B415,0)</f>
        <v>24556.799999999996</v>
      </c>
      <c r="Z179" s="447">
        <f t="shared" si="1156"/>
        <v>26604.154060286397</v>
      </c>
      <c r="AA179" s="318">
        <f t="shared" si="1156"/>
        <v>28803.706324066137</v>
      </c>
      <c r="AB179" s="318">
        <f t="shared" si="1156"/>
        <v>32074.610769461899</v>
      </c>
      <c r="AC179" s="318">
        <f t="shared" si="1156"/>
        <v>34659.805554046674</v>
      </c>
      <c r="AD179" s="318">
        <f t="shared" si="1156"/>
        <v>37436.050739298822</v>
      </c>
      <c r="AE179" s="318">
        <f t="shared" si="1156"/>
        <v>39889.118149910122</v>
      </c>
      <c r="AF179" s="318">
        <f t="shared" si="1156"/>
        <v>42506.797490973484</v>
      </c>
      <c r="AG179" s="318">
        <f t="shared" si="1156"/>
        <v>45300.229966155479</v>
      </c>
      <c r="AH179" s="318">
        <f t="shared" si="1156"/>
        <v>47665.265077812721</v>
      </c>
      <c r="AI179" s="318">
        <f t="shared" si="1156"/>
        <v>50165.061553907159</v>
      </c>
      <c r="AJ179" s="318">
        <f t="shared" si="1156"/>
        <v>52807.344498550912</v>
      </c>
      <c r="AK179" s="446">
        <f t="shared" si="1156"/>
        <v>55074.182097671677</v>
      </c>
      <c r="AL179" s="447">
        <f t="shared" si="1156"/>
        <v>58021.287531620168</v>
      </c>
      <c r="AM179" s="318">
        <f t="shared" si="1156"/>
        <v>61142.477139189468</v>
      </c>
      <c r="AN179" s="318">
        <f t="shared" si="1156"/>
        <v>64447.808873877875</v>
      </c>
      <c r="AO179" s="318">
        <f t="shared" si="1156"/>
        <v>67947.838954450504</v>
      </c>
      <c r="AP179" s="318">
        <f t="shared" si="1156"/>
        <v>71653.641199195234</v>
      </c>
      <c r="AQ179" s="318">
        <f t="shared" si="1156"/>
        <v>75576.827042292309</v>
      </c>
      <c r="AR179" s="318">
        <f t="shared" si="1156"/>
        <v>79729.5662787732</v>
      </c>
      <c r="AS179" s="318">
        <f t="shared" si="1156"/>
        <v>84124.608588769843</v>
      </c>
      <c r="AT179" s="318">
        <f t="shared" si="1156"/>
        <v>88775.305896165723</v>
      </c>
      <c r="AU179" s="318">
        <f t="shared" si="1156"/>
        <v>93695.635621349924</v>
      </c>
      <c r="AV179" s="318">
        <f t="shared" si="1156"/>
        <v>98900.224892534941</v>
      </c>
      <c r="AW179" s="446">
        <f t="shared" si="1156"/>
        <v>104411.59186578305</v>
      </c>
      <c r="AX179" s="447">
        <f t="shared" si="1156"/>
        <v>110246.320415614</v>
      </c>
      <c r="AY179" s="318">
        <f t="shared" si="1156"/>
        <v>116421.71213448806</v>
      </c>
      <c r="AZ179" s="318">
        <f t="shared" si="1156"/>
        <v>122955.81099167604</v>
      </c>
      <c r="BA179" s="318">
        <f t="shared" si="1156"/>
        <v>129867.42928205636</v>
      </c>
      <c r="BB179" s="318">
        <f t="shared" si="1156"/>
        <v>137176.17499192347</v>
      </c>
      <c r="BC179" s="318">
        <f t="shared" si="1156"/>
        <v>144902.48071610936</v>
      </c>
      <c r="BD179" s="318">
        <f t="shared" si="1156"/>
        <v>153067.63426777563</v>
      </c>
      <c r="BE179" s="318">
        <f t="shared" si="1156"/>
        <v>161693.81112909518</v>
      </c>
      <c r="BF179" s="318">
        <f t="shared" si="1156"/>
        <v>170804.10889768892</v>
      </c>
      <c r="BG179" s="318">
        <f t="shared" si="1156"/>
        <v>180422.58389008485</v>
      </c>
      <c r="BH179" s="318">
        <f t="shared" si="1156"/>
        <v>190574.29006960971</v>
      </c>
      <c r="BI179" s="318">
        <f t="shared" si="1156"/>
        <v>201285.32047199373</v>
      </c>
      <c r="BJ179" s="466"/>
    </row>
    <row r="180" spans="1:62" s="318" customFormat="1" hidden="1" outlineLevel="1">
      <c r="A180" s="318" t="str">
        <f>$A$416</f>
        <v>Net Income</v>
      </c>
      <c r="M180" s="446"/>
      <c r="N180" s="447"/>
      <c r="Y180" s="446">
        <f t="shared" ref="Y180:BI180" si="1157">IF($Y$5&gt;$X$5,($Y$5-$X$5)*B416,0)</f>
        <v>-32144.48932666667</v>
      </c>
      <c r="Z180" s="447">
        <f t="shared" si="1157"/>
        <v>-13424.714147734438</v>
      </c>
      <c r="AA180" s="318">
        <f t="shared" si="1157"/>
        <v>-12706.285463233391</v>
      </c>
      <c r="AB180" s="318">
        <f t="shared" si="1157"/>
        <v>-17350.457973560238</v>
      </c>
      <c r="AC180" s="318">
        <f t="shared" si="1157"/>
        <v>-14775.815641980204</v>
      </c>
      <c r="AD180" s="318">
        <f t="shared" si="1157"/>
        <v>-13821.416446554125</v>
      </c>
      <c r="AE180" s="318">
        <f t="shared" si="1157"/>
        <v>-12965.261164335516</v>
      </c>
      <c r="AF180" s="318">
        <f t="shared" si="1157"/>
        <v>-11581.351741065733</v>
      </c>
      <c r="AG180" s="318">
        <f t="shared" si="1157"/>
        <v>-10541.616599911587</v>
      </c>
      <c r="AH180" s="318">
        <f t="shared" si="1157"/>
        <v>-9642.7378958450972</v>
      </c>
      <c r="AI180" s="318">
        <f t="shared" si="1157"/>
        <v>-8678.5732251564586</v>
      </c>
      <c r="AJ180" s="318">
        <f t="shared" si="1157"/>
        <v>-7644.7623843340698</v>
      </c>
      <c r="AK180" s="446">
        <f t="shared" si="1157"/>
        <v>-9178.4224449414214</v>
      </c>
      <c r="AL180" s="447">
        <f t="shared" si="1157"/>
        <v>-6751.4438460561032</v>
      </c>
      <c r="AM180" s="318">
        <f t="shared" si="1157"/>
        <v>-5431.0593196724367</v>
      </c>
      <c r="AN180" s="318">
        <f t="shared" si="1157"/>
        <v>-4177.020909054816</v>
      </c>
      <c r="AO180" s="318">
        <f t="shared" si="1157"/>
        <v>-3075.7038419752025</v>
      </c>
      <c r="AP180" s="318">
        <f t="shared" si="1157"/>
        <v>-1787.6070906106906</v>
      </c>
      <c r="AQ180" s="318">
        <f t="shared" si="1157"/>
        <v>-12711.61754934939</v>
      </c>
      <c r="AR180" s="318">
        <f t="shared" si="1157"/>
        <v>-3714.4879935808021</v>
      </c>
      <c r="AS180" s="318">
        <f t="shared" si="1157"/>
        <v>-20374.629918080434</v>
      </c>
      <c r="AT180" s="318">
        <f t="shared" si="1157"/>
        <v>-17524.155870468625</v>
      </c>
      <c r="AU180" s="318">
        <f t="shared" si="1157"/>
        <v>-15544.851616508771</v>
      </c>
      <c r="AV180" s="318">
        <f t="shared" si="1157"/>
        <v>-24630.338252342997</v>
      </c>
      <c r="AW180" s="446">
        <f t="shared" si="1157"/>
        <v>-21961.530511047727</v>
      </c>
      <c r="AX180" s="447">
        <f t="shared" si="1157"/>
        <v>-28705.576871186182</v>
      </c>
      <c r="AY180" s="318">
        <f t="shared" si="1157"/>
        <v>-24108.402657277467</v>
      </c>
      <c r="AZ180" s="318">
        <f t="shared" si="1157"/>
        <v>-23734.873029889975</v>
      </c>
      <c r="BA180" s="318">
        <f t="shared" si="1157"/>
        <v>-20414.153783306814</v>
      </c>
      <c r="BB180" s="318">
        <f t="shared" si="1157"/>
        <v>-16864.856597079073</v>
      </c>
      <c r="BC180" s="318">
        <f t="shared" si="1157"/>
        <v>-25386.300510585024</v>
      </c>
      <c r="BD180" s="318">
        <f t="shared" si="1157"/>
        <v>-15878.755075861911</v>
      </c>
      <c r="BE180" s="318">
        <f t="shared" si="1157"/>
        <v>-16595.990442137889</v>
      </c>
      <c r="BF180" s="318">
        <f t="shared" si="1157"/>
        <v>-12329.261095042733</v>
      </c>
      <c r="BG180" s="318">
        <f t="shared" si="1157"/>
        <v>-7459.0659785457392</v>
      </c>
      <c r="BH180" s="318">
        <f t="shared" si="1157"/>
        <v>-22583.666473400983</v>
      </c>
      <c r="BI180" s="318">
        <f t="shared" si="1157"/>
        <v>-8465.8608876321669</v>
      </c>
      <c r="BJ180" s="466"/>
    </row>
    <row r="181" spans="1:62" s="318" customFormat="1" hidden="1" outlineLevel="1">
      <c r="A181" s="318" t="str">
        <f>$A$417</f>
        <v>Program Revenue</v>
      </c>
      <c r="M181" s="446"/>
      <c r="N181" s="447"/>
      <c r="Y181" s="446">
        <f t="shared" ref="Y181" si="1158">IF($Y$5&gt;$X$5,($Y$5-$X$5)*B417,0)</f>
        <v>1850</v>
      </c>
      <c r="Z181" s="447">
        <f t="shared" ref="Z181" si="1159">IF($Y$5&gt;$X$5,($Y$5-$X$5)*C417,0)</f>
        <v>1938.43</v>
      </c>
      <c r="AA181" s="318">
        <f t="shared" ref="AA181" si="1160">IF($Y$5&gt;$X$5,($Y$5-$X$5)*D417,0)</f>
        <v>2032.6912236800003</v>
      </c>
      <c r="AB181" s="318">
        <f t="shared" ref="AB181" si="1161">IF($Y$5&gt;$X$5,($Y$5-$X$5)*E417,0)</f>
        <v>2133.1475548169119</v>
      </c>
      <c r="AC181" s="318">
        <f t="shared" ref="AC181" si="1162">IF($Y$5&gt;$X$5,($Y$5-$X$5)*F417,0)</f>
        <v>2240.1798892139232</v>
      </c>
      <c r="AD181" s="318">
        <f t="shared" ref="AD181" si="1163">IF($Y$5&gt;$X$5,($Y$5-$X$5)*G417,0)</f>
        <v>2354.1866059397303</v>
      </c>
      <c r="AE181" s="318">
        <f t="shared" ref="AE181" si="1164">IF($Y$5&gt;$X$5,($Y$5-$X$5)*H417,0)</f>
        <v>2475.5840413002525</v>
      </c>
      <c r="AF181" s="318">
        <f t="shared" ref="AF181" si="1165">IF($Y$5&gt;$X$5,($Y$5-$X$5)*I417,0)</f>
        <v>2604.8069658059794</v>
      </c>
      <c r="AG181" s="318">
        <f t="shared" ref="AG181" si="1166">IF($Y$5&gt;$X$5,($Y$5-$X$5)*J417,0)</f>
        <v>2742.3090644841318</v>
      </c>
      <c r="AH181" s="318">
        <f t="shared" ref="AH181" si="1167">IF($Y$5&gt;$X$5,($Y$5-$X$5)*K417,0)</f>
        <v>2888.5634209762793</v>
      </c>
      <c r="AI181" s="318">
        <f t="shared" ref="AI181" si="1168">IF($Y$5&gt;$X$5,($Y$5-$X$5)*L417,0)</f>
        <v>3044.0630059586238</v>
      </c>
      <c r="AJ181" s="318">
        <f t="shared" ref="AJ181" si="1169">IF($Y$5&gt;$X$5,($Y$5-$X$5)*M417,0)</f>
        <v>3209.3211705238323</v>
      </c>
      <c r="AK181" s="446">
        <f t="shared" ref="AK181" si="1170">IF($Y$5&gt;$X$5,($Y$5-$X$5)*N417,0)</f>
        <v>3385.6855612684481</v>
      </c>
      <c r="AL181" s="447">
        <f t="shared" ref="AL181" si="1171">IF($Y$5&gt;$X$5,($Y$5-$X$5)*O417,0)</f>
        <v>3573.7791187628368</v>
      </c>
      <c r="AM181" s="318">
        <f t="shared" ref="AM181" si="1172">IF($Y$5&gt;$X$5,($Y$5-$X$5)*P417,0)</f>
        <v>3774.2467455544547</v>
      </c>
      <c r="AN181" s="318">
        <f t="shared" ref="AN181" si="1173">IF($Y$5&gt;$X$5,($Y$5-$X$5)*Q417,0)</f>
        <v>3987.7555041624523</v>
      </c>
      <c r="AO181" s="318">
        <f t="shared" ref="AO181" si="1174">IF($Y$5&gt;$X$5,($Y$5-$X$5)*R417,0)</f>
        <v>4214.9948123863414</v>
      </c>
      <c r="AP181" s="318">
        <f t="shared" ref="AP181" si="1175">IF($Y$5&gt;$X$5,($Y$5-$X$5)*S417,0)</f>
        <v>4456.6766388374381</v>
      </c>
      <c r="AQ181" s="318">
        <f t="shared" ref="AQ181" si="1176">IF($Y$5&gt;$X$5,($Y$5-$X$5)*T417,0)</f>
        <v>4713.5357018662326</v>
      </c>
      <c r="AR181" s="318">
        <f t="shared" ref="AR181" si="1177">IF($Y$5&gt;$X$5,($Y$5-$X$5)*U417,0)</f>
        <v>4986.3296753180002</v>
      </c>
      <c r="AS181" s="318">
        <f t="shared" ref="AS181" si="1178">IF($Y$5&gt;$X$5,($Y$5-$X$5)*V417,0)</f>
        <v>5275.8394048011396</v>
      </c>
      <c r="AT181" s="318">
        <f t="shared" ref="AT181" si="1179">IF($Y$5&gt;$X$5,($Y$5-$X$5)*W417,0)</f>
        <v>5582.8691383961404</v>
      </c>
      <c r="AU181" s="318">
        <f t="shared" ref="AU181" si="1180">IF($Y$5&gt;$X$5,($Y$5-$X$5)*X417,0)</f>
        <v>5908.2467759661986</v>
      </c>
      <c r="AV181" s="318">
        <f t="shared" ref="AV181" si="1181">IF($Y$5&gt;$X$5,($Y$5-$X$5)*Y417,0)</f>
        <v>6252.824141451606</v>
      </c>
      <c r="AW181" s="446">
        <f t="shared" ref="AW181" si="1182">IF($Y$5&gt;$X$5,($Y$5-$X$5)*Z417,0)</f>
        <v>6618.547751668787</v>
      </c>
      <c r="AX181" s="447">
        <f t="shared" ref="AX181" si="1183">IF($Y$5&gt;$X$5,($Y$5-$X$5)*AA417,0)</f>
        <v>7006.3738579290393</v>
      </c>
      <c r="AY181" s="318">
        <f t="shared" ref="AY181" si="1184">IF($Y$5&gt;$X$5,($Y$5-$X$5)*AB417,0)</f>
        <v>7417.2794492823168</v>
      </c>
      <c r="AZ181" s="318">
        <f t="shared" ref="AZ181" si="1185">IF($Y$5&gt;$X$5,($Y$5-$X$5)*AC417,0)</f>
        <v>7852.2622095731349</v>
      </c>
      <c r="BA181" s="318">
        <f t="shared" ref="BA181" si="1186">IF($Y$5&gt;$X$5,($Y$5-$X$5)*AD417,0)</f>
        <v>8312.3405418795646</v>
      </c>
      <c r="BB181" s="318">
        <f t="shared" ref="BB181" si="1187">IF($Y$5&gt;$X$5,($Y$5-$X$5)*AE417,0)</f>
        <v>8798.5536696802865</v>
      </c>
      <c r="BC181" s="318">
        <f t="shared" ref="BC181" si="1188">IF($Y$5&gt;$X$5,($Y$5-$X$5)*AF417,0)</f>
        <v>9311.96182408801</v>
      </c>
      <c r="BD181" s="318">
        <f t="shared" ref="BD181" si="1189">IF($Y$5&gt;$X$5,($Y$5-$X$5)*AG417,0)</f>
        <v>9853.6465264203071</v>
      </c>
      <c r="BE181" s="318">
        <f t="shared" ref="BE181" si="1190">IF($Y$5&gt;$X$5,($Y$5-$X$5)*AH417,0)</f>
        <v>10424.710975250986</v>
      </c>
      <c r="BF181" s="318">
        <f t="shared" ref="BF181" si="1191">IF($Y$5&gt;$X$5,($Y$5-$X$5)*AI417,0)</f>
        <v>11026.280546897882</v>
      </c>
      <c r="BG181" s="318">
        <f t="shared" ref="BG181" si="1192">IF($Y$5&gt;$X$5,($Y$5-$X$5)*AJ417,0)</f>
        <v>11659.50341805754</v>
      </c>
      <c r="BH181" s="318">
        <f t="shared" ref="BH181" si="1193">IF($Y$5&gt;$X$5,($Y$5-$X$5)*AK417,0)</f>
        <v>12325.551318996329</v>
      </c>
      <c r="BI181" s="318">
        <f t="shared" ref="BI181" si="1194">IF($Y$5&gt;$X$5,($Y$5-$X$5)*AL417,0)</f>
        <v>13025.620425353731</v>
      </c>
      <c r="BJ181" s="466"/>
    </row>
    <row r="182" spans="1:62" s="318" customFormat="1" hidden="1" outlineLevel="1">
      <c r="A182" s="318" t="str">
        <f>$A$412</f>
        <v>Leads</v>
      </c>
      <c r="M182" s="446"/>
      <c r="N182" s="447"/>
      <c r="Y182" s="446"/>
      <c r="Z182" s="447">
        <f>IF($Z$5&gt;$Y$5,($Z$5-$Y$5)*B412,0)</f>
        <v>0</v>
      </c>
      <c r="AA182" s="318">
        <f t="shared" ref="AA182:BI182" si="1195">IF($Z$5&gt;$Y$5,($Z$5-$Y$5)*C412,0)</f>
        <v>0</v>
      </c>
      <c r="AB182" s="318">
        <f t="shared" si="1195"/>
        <v>0</v>
      </c>
      <c r="AC182" s="318">
        <f t="shared" si="1195"/>
        <v>0</v>
      </c>
      <c r="AD182" s="318">
        <f t="shared" si="1195"/>
        <v>0</v>
      </c>
      <c r="AE182" s="318">
        <f t="shared" si="1195"/>
        <v>0</v>
      </c>
      <c r="AF182" s="318">
        <f t="shared" si="1195"/>
        <v>0</v>
      </c>
      <c r="AG182" s="318">
        <f t="shared" si="1195"/>
        <v>0</v>
      </c>
      <c r="AH182" s="318">
        <f t="shared" si="1195"/>
        <v>0</v>
      </c>
      <c r="AI182" s="318">
        <f t="shared" si="1195"/>
        <v>0</v>
      </c>
      <c r="AJ182" s="318">
        <f t="shared" si="1195"/>
        <v>0</v>
      </c>
      <c r="AK182" s="446">
        <f t="shared" si="1195"/>
        <v>0</v>
      </c>
      <c r="AL182" s="447">
        <f t="shared" si="1195"/>
        <v>0</v>
      </c>
      <c r="AM182" s="318">
        <f t="shared" si="1195"/>
        <v>0</v>
      </c>
      <c r="AN182" s="318">
        <f t="shared" si="1195"/>
        <v>0</v>
      </c>
      <c r="AO182" s="318">
        <f t="shared" si="1195"/>
        <v>0</v>
      </c>
      <c r="AP182" s="318">
        <f t="shared" si="1195"/>
        <v>0</v>
      </c>
      <c r="AQ182" s="318">
        <f t="shared" si="1195"/>
        <v>0</v>
      </c>
      <c r="AR182" s="318">
        <f t="shared" si="1195"/>
        <v>0</v>
      </c>
      <c r="AS182" s="318">
        <f t="shared" si="1195"/>
        <v>0</v>
      </c>
      <c r="AT182" s="318">
        <f t="shared" si="1195"/>
        <v>0</v>
      </c>
      <c r="AU182" s="318">
        <f t="shared" si="1195"/>
        <v>0</v>
      </c>
      <c r="AV182" s="318">
        <f t="shared" si="1195"/>
        <v>0</v>
      </c>
      <c r="AW182" s="446">
        <f t="shared" si="1195"/>
        <v>0</v>
      </c>
      <c r="AX182" s="447">
        <f t="shared" si="1195"/>
        <v>0</v>
      </c>
      <c r="AY182" s="318">
        <f t="shared" si="1195"/>
        <v>0</v>
      </c>
      <c r="AZ182" s="318">
        <f t="shared" si="1195"/>
        <v>0</v>
      </c>
      <c r="BA182" s="318">
        <f t="shared" si="1195"/>
        <v>0</v>
      </c>
      <c r="BB182" s="318">
        <f t="shared" si="1195"/>
        <v>0</v>
      </c>
      <c r="BC182" s="318">
        <f t="shared" si="1195"/>
        <v>0</v>
      </c>
      <c r="BD182" s="318">
        <f t="shared" si="1195"/>
        <v>0</v>
      </c>
      <c r="BE182" s="318">
        <f t="shared" si="1195"/>
        <v>0</v>
      </c>
      <c r="BF182" s="318">
        <f t="shared" si="1195"/>
        <v>0</v>
      </c>
      <c r="BG182" s="318">
        <f t="shared" si="1195"/>
        <v>0</v>
      </c>
      <c r="BH182" s="318">
        <f t="shared" si="1195"/>
        <v>0</v>
      </c>
      <c r="BI182" s="318">
        <f t="shared" si="1195"/>
        <v>0</v>
      </c>
      <c r="BJ182" s="466"/>
    </row>
    <row r="183" spans="1:62" s="318" customFormat="1" hidden="1" outlineLevel="1">
      <c r="A183" s="318" t="str">
        <f>$A$413</f>
        <v>Audits</v>
      </c>
      <c r="M183" s="446"/>
      <c r="N183" s="447"/>
      <c r="Y183" s="446"/>
      <c r="Z183" s="447">
        <f t="shared" ref="Z183:BI183" si="1196">IF($Z$5&gt;$Y$5,($Z$5-$Y$5)*B413,0)</f>
        <v>0</v>
      </c>
      <c r="AA183" s="318">
        <f t="shared" si="1196"/>
        <v>0</v>
      </c>
      <c r="AB183" s="318">
        <f t="shared" si="1196"/>
        <v>0</v>
      </c>
      <c r="AC183" s="318">
        <f t="shared" si="1196"/>
        <v>0</v>
      </c>
      <c r="AD183" s="318">
        <f t="shared" si="1196"/>
        <v>0</v>
      </c>
      <c r="AE183" s="318">
        <f t="shared" si="1196"/>
        <v>0</v>
      </c>
      <c r="AF183" s="318">
        <f t="shared" si="1196"/>
        <v>0</v>
      </c>
      <c r="AG183" s="318">
        <f t="shared" si="1196"/>
        <v>0</v>
      </c>
      <c r="AH183" s="318">
        <f t="shared" si="1196"/>
        <v>0</v>
      </c>
      <c r="AI183" s="318">
        <f t="shared" si="1196"/>
        <v>0</v>
      </c>
      <c r="AJ183" s="318">
        <f t="shared" si="1196"/>
        <v>0</v>
      </c>
      <c r="AK183" s="446">
        <f t="shared" si="1196"/>
        <v>0</v>
      </c>
      <c r="AL183" s="447">
        <f t="shared" si="1196"/>
        <v>0</v>
      </c>
      <c r="AM183" s="318">
        <f t="shared" si="1196"/>
        <v>0</v>
      </c>
      <c r="AN183" s="318">
        <f t="shared" si="1196"/>
        <v>0</v>
      </c>
      <c r="AO183" s="318">
        <f t="shared" si="1196"/>
        <v>0</v>
      </c>
      <c r="AP183" s="318">
        <f t="shared" si="1196"/>
        <v>0</v>
      </c>
      <c r="AQ183" s="318">
        <f t="shared" si="1196"/>
        <v>0</v>
      </c>
      <c r="AR183" s="318">
        <f t="shared" si="1196"/>
        <v>0</v>
      </c>
      <c r="AS183" s="318">
        <f t="shared" si="1196"/>
        <v>0</v>
      </c>
      <c r="AT183" s="318">
        <f t="shared" si="1196"/>
        <v>0</v>
      </c>
      <c r="AU183" s="318">
        <f t="shared" si="1196"/>
        <v>0</v>
      </c>
      <c r="AV183" s="318">
        <f t="shared" si="1196"/>
        <v>0</v>
      </c>
      <c r="AW183" s="446">
        <f t="shared" si="1196"/>
        <v>0</v>
      </c>
      <c r="AX183" s="447">
        <f t="shared" si="1196"/>
        <v>0</v>
      </c>
      <c r="AY183" s="318">
        <f t="shared" si="1196"/>
        <v>0</v>
      </c>
      <c r="AZ183" s="318">
        <f t="shared" si="1196"/>
        <v>0</v>
      </c>
      <c r="BA183" s="318">
        <f t="shared" si="1196"/>
        <v>0</v>
      </c>
      <c r="BB183" s="318">
        <f t="shared" si="1196"/>
        <v>0</v>
      </c>
      <c r="BC183" s="318">
        <f t="shared" si="1196"/>
        <v>0</v>
      </c>
      <c r="BD183" s="318">
        <f t="shared" si="1196"/>
        <v>0</v>
      </c>
      <c r="BE183" s="318">
        <f t="shared" si="1196"/>
        <v>0</v>
      </c>
      <c r="BF183" s="318">
        <f t="shared" si="1196"/>
        <v>0</v>
      </c>
      <c r="BG183" s="318">
        <f t="shared" si="1196"/>
        <v>0</v>
      </c>
      <c r="BH183" s="318">
        <f t="shared" si="1196"/>
        <v>0</v>
      </c>
      <c r="BI183" s="318">
        <f t="shared" si="1196"/>
        <v>0</v>
      </c>
      <c r="BJ183" s="466"/>
    </row>
    <row r="184" spans="1:62" s="318" customFormat="1" hidden="1" outlineLevel="1">
      <c r="A184" s="318" t="str">
        <f>$A$414</f>
        <v>Retrofit</v>
      </c>
      <c r="M184" s="446"/>
      <c r="N184" s="447"/>
      <c r="Y184" s="446"/>
      <c r="Z184" s="447">
        <f t="shared" ref="Z184:BI184" si="1197">IF($Z$5&gt;$Y$5,($Z$5-$Y$5)*B414,0)</f>
        <v>0</v>
      </c>
      <c r="AA184" s="318">
        <f t="shared" si="1197"/>
        <v>0</v>
      </c>
      <c r="AB184" s="318">
        <f t="shared" si="1197"/>
        <v>0</v>
      </c>
      <c r="AC184" s="318">
        <f t="shared" si="1197"/>
        <v>0</v>
      </c>
      <c r="AD184" s="318">
        <f t="shared" si="1197"/>
        <v>0</v>
      </c>
      <c r="AE184" s="318">
        <f t="shared" si="1197"/>
        <v>0</v>
      </c>
      <c r="AF184" s="318">
        <f t="shared" si="1197"/>
        <v>0</v>
      </c>
      <c r="AG184" s="318">
        <f t="shared" si="1197"/>
        <v>0</v>
      </c>
      <c r="AH184" s="318">
        <f t="shared" si="1197"/>
        <v>0</v>
      </c>
      <c r="AI184" s="318">
        <f t="shared" si="1197"/>
        <v>0</v>
      </c>
      <c r="AJ184" s="318">
        <f t="shared" si="1197"/>
        <v>0</v>
      </c>
      <c r="AK184" s="446">
        <f t="shared" si="1197"/>
        <v>0</v>
      </c>
      <c r="AL184" s="447">
        <f t="shared" si="1197"/>
        <v>0</v>
      </c>
      <c r="AM184" s="318">
        <f t="shared" si="1197"/>
        <v>0</v>
      </c>
      <c r="AN184" s="318">
        <f t="shared" si="1197"/>
        <v>0</v>
      </c>
      <c r="AO184" s="318">
        <f t="shared" si="1197"/>
        <v>0</v>
      </c>
      <c r="AP184" s="318">
        <f t="shared" si="1197"/>
        <v>0</v>
      </c>
      <c r="AQ184" s="318">
        <f t="shared" si="1197"/>
        <v>0</v>
      </c>
      <c r="AR184" s="318">
        <f t="shared" si="1197"/>
        <v>0</v>
      </c>
      <c r="AS184" s="318">
        <f t="shared" si="1197"/>
        <v>0</v>
      </c>
      <c r="AT184" s="318">
        <f t="shared" si="1197"/>
        <v>0</v>
      </c>
      <c r="AU184" s="318">
        <f t="shared" si="1197"/>
        <v>0</v>
      </c>
      <c r="AV184" s="318">
        <f t="shared" si="1197"/>
        <v>0</v>
      </c>
      <c r="AW184" s="446">
        <f t="shared" si="1197"/>
        <v>0</v>
      </c>
      <c r="AX184" s="447">
        <f t="shared" si="1197"/>
        <v>0</v>
      </c>
      <c r="AY184" s="318">
        <f t="shared" si="1197"/>
        <v>0</v>
      </c>
      <c r="AZ184" s="318">
        <f t="shared" si="1197"/>
        <v>0</v>
      </c>
      <c r="BA184" s="318">
        <f t="shared" si="1197"/>
        <v>0</v>
      </c>
      <c r="BB184" s="318">
        <f t="shared" si="1197"/>
        <v>0</v>
      </c>
      <c r="BC184" s="318">
        <f t="shared" si="1197"/>
        <v>0</v>
      </c>
      <c r="BD184" s="318">
        <f t="shared" si="1197"/>
        <v>0</v>
      </c>
      <c r="BE184" s="318">
        <f t="shared" si="1197"/>
        <v>0</v>
      </c>
      <c r="BF184" s="318">
        <f t="shared" si="1197"/>
        <v>0</v>
      </c>
      <c r="BG184" s="318">
        <f t="shared" si="1197"/>
        <v>0</v>
      </c>
      <c r="BH184" s="318">
        <f t="shared" si="1197"/>
        <v>0</v>
      </c>
      <c r="BI184" s="318">
        <f t="shared" si="1197"/>
        <v>0</v>
      </c>
      <c r="BJ184" s="466"/>
    </row>
    <row r="185" spans="1:62" s="318" customFormat="1" hidden="1" outlineLevel="1">
      <c r="A185" s="318" t="str">
        <f>$A$415</f>
        <v>Revenue</v>
      </c>
      <c r="M185" s="446"/>
      <c r="N185" s="447"/>
      <c r="Y185" s="446"/>
      <c r="Z185" s="447">
        <f t="shared" ref="Z185:BI185" si="1198">IF($Z$5&gt;$Y$5,($Z$5-$Y$5)*B415,0)</f>
        <v>0</v>
      </c>
      <c r="AA185" s="318">
        <f t="shared" si="1198"/>
        <v>0</v>
      </c>
      <c r="AB185" s="318">
        <f t="shared" si="1198"/>
        <v>0</v>
      </c>
      <c r="AC185" s="318">
        <f t="shared" si="1198"/>
        <v>0</v>
      </c>
      <c r="AD185" s="318">
        <f t="shared" si="1198"/>
        <v>0</v>
      </c>
      <c r="AE185" s="318">
        <f t="shared" si="1198"/>
        <v>0</v>
      </c>
      <c r="AF185" s="318">
        <f t="shared" si="1198"/>
        <v>0</v>
      </c>
      <c r="AG185" s="318">
        <f t="shared" si="1198"/>
        <v>0</v>
      </c>
      <c r="AH185" s="318">
        <f t="shared" si="1198"/>
        <v>0</v>
      </c>
      <c r="AI185" s="318">
        <f t="shared" si="1198"/>
        <v>0</v>
      </c>
      <c r="AJ185" s="318">
        <f t="shared" si="1198"/>
        <v>0</v>
      </c>
      <c r="AK185" s="446">
        <f t="shared" si="1198"/>
        <v>0</v>
      </c>
      <c r="AL185" s="447">
        <f t="shared" si="1198"/>
        <v>0</v>
      </c>
      <c r="AM185" s="318">
        <f t="shared" si="1198"/>
        <v>0</v>
      </c>
      <c r="AN185" s="318">
        <f t="shared" si="1198"/>
        <v>0</v>
      </c>
      <c r="AO185" s="318">
        <f t="shared" si="1198"/>
        <v>0</v>
      </c>
      <c r="AP185" s="318">
        <f t="shared" si="1198"/>
        <v>0</v>
      </c>
      <c r="AQ185" s="318">
        <f t="shared" si="1198"/>
        <v>0</v>
      </c>
      <c r="AR185" s="318">
        <f t="shared" si="1198"/>
        <v>0</v>
      </c>
      <c r="AS185" s="318">
        <f t="shared" si="1198"/>
        <v>0</v>
      </c>
      <c r="AT185" s="318">
        <f t="shared" si="1198"/>
        <v>0</v>
      </c>
      <c r="AU185" s="318">
        <f t="shared" si="1198"/>
        <v>0</v>
      </c>
      <c r="AV185" s="318">
        <f t="shared" si="1198"/>
        <v>0</v>
      </c>
      <c r="AW185" s="446">
        <f t="shared" si="1198"/>
        <v>0</v>
      </c>
      <c r="AX185" s="447">
        <f t="shared" si="1198"/>
        <v>0</v>
      </c>
      <c r="AY185" s="318">
        <f t="shared" si="1198"/>
        <v>0</v>
      </c>
      <c r="AZ185" s="318">
        <f t="shared" si="1198"/>
        <v>0</v>
      </c>
      <c r="BA185" s="318">
        <f t="shared" si="1198"/>
        <v>0</v>
      </c>
      <c r="BB185" s="318">
        <f t="shared" si="1198"/>
        <v>0</v>
      </c>
      <c r="BC185" s="318">
        <f t="shared" si="1198"/>
        <v>0</v>
      </c>
      <c r="BD185" s="318">
        <f t="shared" si="1198"/>
        <v>0</v>
      </c>
      <c r="BE185" s="318">
        <f t="shared" si="1198"/>
        <v>0</v>
      </c>
      <c r="BF185" s="318">
        <f t="shared" si="1198"/>
        <v>0</v>
      </c>
      <c r="BG185" s="318">
        <f t="shared" si="1198"/>
        <v>0</v>
      </c>
      <c r="BH185" s="318">
        <f t="shared" si="1198"/>
        <v>0</v>
      </c>
      <c r="BI185" s="318">
        <f t="shared" si="1198"/>
        <v>0</v>
      </c>
      <c r="BJ185" s="466"/>
    </row>
    <row r="186" spans="1:62" s="318" customFormat="1" hidden="1" outlineLevel="1">
      <c r="A186" s="318" t="str">
        <f>$A$416</f>
        <v>Net Income</v>
      </c>
      <c r="M186" s="446"/>
      <c r="N186" s="447"/>
      <c r="Y186" s="446"/>
      <c r="Z186" s="447">
        <f t="shared" ref="Z186:BI186" si="1199">IF($Z$5&gt;$Y$5,($Z$5-$Y$5)*B416,0)</f>
        <v>0</v>
      </c>
      <c r="AA186" s="318">
        <f t="shared" si="1199"/>
        <v>0</v>
      </c>
      <c r="AB186" s="318">
        <f t="shared" si="1199"/>
        <v>0</v>
      </c>
      <c r="AC186" s="318">
        <f t="shared" si="1199"/>
        <v>0</v>
      </c>
      <c r="AD186" s="318">
        <f t="shared" si="1199"/>
        <v>0</v>
      </c>
      <c r="AE186" s="318">
        <f t="shared" si="1199"/>
        <v>0</v>
      </c>
      <c r="AF186" s="318">
        <f t="shared" si="1199"/>
        <v>0</v>
      </c>
      <c r="AG186" s="318">
        <f t="shared" si="1199"/>
        <v>0</v>
      </c>
      <c r="AH186" s="318">
        <f t="shared" si="1199"/>
        <v>0</v>
      </c>
      <c r="AI186" s="318">
        <f t="shared" si="1199"/>
        <v>0</v>
      </c>
      <c r="AJ186" s="318">
        <f t="shared" si="1199"/>
        <v>0</v>
      </c>
      <c r="AK186" s="446">
        <f t="shared" si="1199"/>
        <v>0</v>
      </c>
      <c r="AL186" s="447">
        <f t="shared" si="1199"/>
        <v>0</v>
      </c>
      <c r="AM186" s="318">
        <f t="shared" si="1199"/>
        <v>0</v>
      </c>
      <c r="AN186" s="318">
        <f t="shared" si="1199"/>
        <v>0</v>
      </c>
      <c r="AO186" s="318">
        <f t="shared" si="1199"/>
        <v>0</v>
      </c>
      <c r="AP186" s="318">
        <f t="shared" si="1199"/>
        <v>0</v>
      </c>
      <c r="AQ186" s="318">
        <f t="shared" si="1199"/>
        <v>0</v>
      </c>
      <c r="AR186" s="318">
        <f t="shared" si="1199"/>
        <v>0</v>
      </c>
      <c r="AS186" s="318">
        <f t="shared" si="1199"/>
        <v>0</v>
      </c>
      <c r="AT186" s="318">
        <f t="shared" si="1199"/>
        <v>0</v>
      </c>
      <c r="AU186" s="318">
        <f t="shared" si="1199"/>
        <v>0</v>
      </c>
      <c r="AV186" s="318">
        <f t="shared" si="1199"/>
        <v>0</v>
      </c>
      <c r="AW186" s="446">
        <f t="shared" si="1199"/>
        <v>0</v>
      </c>
      <c r="AX186" s="447">
        <f t="shared" si="1199"/>
        <v>0</v>
      </c>
      <c r="AY186" s="318">
        <f t="shared" si="1199"/>
        <v>0</v>
      </c>
      <c r="AZ186" s="318">
        <f t="shared" si="1199"/>
        <v>0</v>
      </c>
      <c r="BA186" s="318">
        <f t="shared" si="1199"/>
        <v>0</v>
      </c>
      <c r="BB186" s="318">
        <f t="shared" si="1199"/>
        <v>0</v>
      </c>
      <c r="BC186" s="318">
        <f t="shared" si="1199"/>
        <v>0</v>
      </c>
      <c r="BD186" s="318">
        <f t="shared" si="1199"/>
        <v>0</v>
      </c>
      <c r="BE186" s="318">
        <f t="shared" si="1199"/>
        <v>0</v>
      </c>
      <c r="BF186" s="318">
        <f t="shared" si="1199"/>
        <v>0</v>
      </c>
      <c r="BG186" s="318">
        <f t="shared" si="1199"/>
        <v>0</v>
      </c>
      <c r="BH186" s="318">
        <f t="shared" si="1199"/>
        <v>0</v>
      </c>
      <c r="BI186" s="318">
        <f t="shared" si="1199"/>
        <v>0</v>
      </c>
      <c r="BJ186" s="466"/>
    </row>
    <row r="187" spans="1:62" s="318" customFormat="1" hidden="1" outlineLevel="1">
      <c r="A187" s="318" t="str">
        <f>$A$417</f>
        <v>Program Revenue</v>
      </c>
      <c r="M187" s="446"/>
      <c r="N187" s="447"/>
      <c r="Y187" s="446"/>
      <c r="Z187" s="447">
        <f t="shared" ref="Z187" si="1200">IF($Z$5&gt;$Y$5,($Z$5-$Y$5)*B417,0)</f>
        <v>0</v>
      </c>
      <c r="AA187" s="318">
        <f t="shared" ref="AA187" si="1201">IF($Z$5&gt;$Y$5,($Z$5-$Y$5)*C417,0)</f>
        <v>0</v>
      </c>
      <c r="AB187" s="318">
        <f t="shared" ref="AB187" si="1202">IF($Z$5&gt;$Y$5,($Z$5-$Y$5)*D417,0)</f>
        <v>0</v>
      </c>
      <c r="AC187" s="318">
        <f t="shared" ref="AC187" si="1203">IF($Z$5&gt;$Y$5,($Z$5-$Y$5)*E417,0)</f>
        <v>0</v>
      </c>
      <c r="AD187" s="318">
        <f t="shared" ref="AD187" si="1204">IF($Z$5&gt;$Y$5,($Z$5-$Y$5)*F417,0)</f>
        <v>0</v>
      </c>
      <c r="AE187" s="318">
        <f t="shared" ref="AE187" si="1205">IF($Z$5&gt;$Y$5,($Z$5-$Y$5)*G417,0)</f>
        <v>0</v>
      </c>
      <c r="AF187" s="318">
        <f t="shared" ref="AF187" si="1206">IF($Z$5&gt;$Y$5,($Z$5-$Y$5)*H417,0)</f>
        <v>0</v>
      </c>
      <c r="AG187" s="318">
        <f t="shared" ref="AG187" si="1207">IF($Z$5&gt;$Y$5,($Z$5-$Y$5)*I417,0)</f>
        <v>0</v>
      </c>
      <c r="AH187" s="318">
        <f t="shared" ref="AH187" si="1208">IF($Z$5&gt;$Y$5,($Z$5-$Y$5)*J417,0)</f>
        <v>0</v>
      </c>
      <c r="AI187" s="318">
        <f t="shared" ref="AI187" si="1209">IF($Z$5&gt;$Y$5,($Z$5-$Y$5)*K417,0)</f>
        <v>0</v>
      </c>
      <c r="AJ187" s="318">
        <f t="shared" ref="AJ187" si="1210">IF($Z$5&gt;$Y$5,($Z$5-$Y$5)*L417,0)</f>
        <v>0</v>
      </c>
      <c r="AK187" s="446">
        <f t="shared" ref="AK187" si="1211">IF($Z$5&gt;$Y$5,($Z$5-$Y$5)*M417,0)</f>
        <v>0</v>
      </c>
      <c r="AL187" s="447">
        <f t="shared" ref="AL187" si="1212">IF($Z$5&gt;$Y$5,($Z$5-$Y$5)*N417,0)</f>
        <v>0</v>
      </c>
      <c r="AM187" s="318">
        <f t="shared" ref="AM187" si="1213">IF($Z$5&gt;$Y$5,($Z$5-$Y$5)*O417,0)</f>
        <v>0</v>
      </c>
      <c r="AN187" s="318">
        <f t="shared" ref="AN187" si="1214">IF($Z$5&gt;$Y$5,($Z$5-$Y$5)*P417,0)</f>
        <v>0</v>
      </c>
      <c r="AO187" s="318">
        <f t="shared" ref="AO187" si="1215">IF($Z$5&gt;$Y$5,($Z$5-$Y$5)*Q417,0)</f>
        <v>0</v>
      </c>
      <c r="AP187" s="318">
        <f t="shared" ref="AP187" si="1216">IF($Z$5&gt;$Y$5,($Z$5-$Y$5)*R417,0)</f>
        <v>0</v>
      </c>
      <c r="AQ187" s="318">
        <f t="shared" ref="AQ187" si="1217">IF($Z$5&gt;$Y$5,($Z$5-$Y$5)*S417,0)</f>
        <v>0</v>
      </c>
      <c r="AR187" s="318">
        <f t="shared" ref="AR187" si="1218">IF($Z$5&gt;$Y$5,($Z$5-$Y$5)*T417,0)</f>
        <v>0</v>
      </c>
      <c r="AS187" s="318">
        <f t="shared" ref="AS187" si="1219">IF($Z$5&gt;$Y$5,($Z$5-$Y$5)*U417,0)</f>
        <v>0</v>
      </c>
      <c r="AT187" s="318">
        <f t="shared" ref="AT187" si="1220">IF($Z$5&gt;$Y$5,($Z$5-$Y$5)*V417,0)</f>
        <v>0</v>
      </c>
      <c r="AU187" s="318">
        <f t="shared" ref="AU187" si="1221">IF($Z$5&gt;$Y$5,($Z$5-$Y$5)*W417,0)</f>
        <v>0</v>
      </c>
      <c r="AV187" s="318">
        <f t="shared" ref="AV187" si="1222">IF($Z$5&gt;$Y$5,($Z$5-$Y$5)*X417,0)</f>
        <v>0</v>
      </c>
      <c r="AW187" s="446">
        <f t="shared" ref="AW187" si="1223">IF($Z$5&gt;$Y$5,($Z$5-$Y$5)*Y417,0)</f>
        <v>0</v>
      </c>
      <c r="AX187" s="447">
        <f t="shared" ref="AX187" si="1224">IF($Z$5&gt;$Y$5,($Z$5-$Y$5)*Z417,0)</f>
        <v>0</v>
      </c>
      <c r="AY187" s="318">
        <f t="shared" ref="AY187" si="1225">IF($Z$5&gt;$Y$5,($Z$5-$Y$5)*AA417,0)</f>
        <v>0</v>
      </c>
      <c r="AZ187" s="318">
        <f t="shared" ref="AZ187" si="1226">IF($Z$5&gt;$Y$5,($Z$5-$Y$5)*AB417,0)</f>
        <v>0</v>
      </c>
      <c r="BA187" s="318">
        <f t="shared" ref="BA187" si="1227">IF($Z$5&gt;$Y$5,($Z$5-$Y$5)*AC417,0)</f>
        <v>0</v>
      </c>
      <c r="BB187" s="318">
        <f t="shared" ref="BB187" si="1228">IF($Z$5&gt;$Y$5,($Z$5-$Y$5)*AD417,0)</f>
        <v>0</v>
      </c>
      <c r="BC187" s="318">
        <f t="shared" ref="BC187" si="1229">IF($Z$5&gt;$Y$5,($Z$5-$Y$5)*AE417,0)</f>
        <v>0</v>
      </c>
      <c r="BD187" s="318">
        <f t="shared" ref="BD187" si="1230">IF($Z$5&gt;$Y$5,($Z$5-$Y$5)*AF417,0)</f>
        <v>0</v>
      </c>
      <c r="BE187" s="318">
        <f t="shared" ref="BE187" si="1231">IF($Z$5&gt;$Y$5,($Z$5-$Y$5)*AG417,0)</f>
        <v>0</v>
      </c>
      <c r="BF187" s="318">
        <f t="shared" ref="BF187" si="1232">IF($Z$5&gt;$Y$5,($Z$5-$Y$5)*AH417,0)</f>
        <v>0</v>
      </c>
      <c r="BG187" s="318">
        <f t="shared" ref="BG187" si="1233">IF($Z$5&gt;$Y$5,($Z$5-$Y$5)*AI417,0)</f>
        <v>0</v>
      </c>
      <c r="BH187" s="318">
        <f t="shared" ref="BH187" si="1234">IF($Z$5&gt;$Y$5,($Z$5-$Y$5)*AJ417,0)</f>
        <v>0</v>
      </c>
      <c r="BI187" s="318">
        <f t="shared" ref="BI187" si="1235">IF($Z$5&gt;$Y$5,($Z$5-$Y$5)*AK417,0)</f>
        <v>0</v>
      </c>
      <c r="BJ187" s="466"/>
    </row>
    <row r="188" spans="1:62" s="318" customFormat="1" hidden="1" outlineLevel="1">
      <c r="A188" s="318" t="str">
        <f>$A$412</f>
        <v>Leads</v>
      </c>
      <c r="M188" s="446"/>
      <c r="N188" s="447"/>
      <c r="Y188" s="446"/>
      <c r="Z188" s="447"/>
      <c r="AA188" s="318">
        <f>IF($AA$5&gt;$Z$5,($AA$5-$Z$5)*B412,0)</f>
        <v>16.8</v>
      </c>
      <c r="AB188" s="318">
        <f t="shared" ref="AB188:BI188" si="1236">IF($AA$5&gt;$Z$5,($AA$5-$Z$5)*C412,0)</f>
        <v>17.452069439999999</v>
      </c>
      <c r="AC188" s="318">
        <f t="shared" si="1236"/>
        <v>18.126546852372542</v>
      </c>
      <c r="AD188" s="318">
        <f t="shared" si="1236"/>
        <v>18.824131825372511</v>
      </c>
      <c r="AE188" s="318">
        <f t="shared" si="1236"/>
        <v>19.545549777616959</v>
      </c>
      <c r="AF188" s="318">
        <f t="shared" si="1236"/>
        <v>20.291553428297284</v>
      </c>
      <c r="AG188" s="318">
        <f t="shared" si="1236"/>
        <v>21.062924352684327</v>
      </c>
      <c r="AH188" s="318">
        <f t="shared" si="1236"/>
        <v>21.860474625830072</v>
      </c>
      <c r="AI188" s="318">
        <f t="shared" si="1236"/>
        <v>22.685048557359572</v>
      </c>
      <c r="AJ188" s="318">
        <f t="shared" si="1236"/>
        <v>23.537524520234431</v>
      </c>
      <c r="AK188" s="446">
        <f t="shared" si="1236"/>
        <v>24.418816876356132</v>
      </c>
      <c r="AL188" s="447">
        <f t="shared" si="1236"/>
        <v>25.329878001863442</v>
      </c>
      <c r="AM188" s="318">
        <f t="shared" si="1236"/>
        <v>26.270318890703393</v>
      </c>
      <c r="AN188" s="318">
        <f t="shared" si="1236"/>
        <v>27.241066674987813</v>
      </c>
      <c r="AO188" s="318">
        <f t="shared" si="1236"/>
        <v>28.243093816402137</v>
      </c>
      <c r="AP188" s="318">
        <f t="shared" si="1236"/>
        <v>29.277421108623365</v>
      </c>
      <c r="AQ188" s="318">
        <f t="shared" si="1236"/>
        <v>30.345120809562076</v>
      </c>
      <c r="AR188" s="318">
        <f t="shared" si="1236"/>
        <v>31.447319903340443</v>
      </c>
      <c r="AS188" s="318">
        <f t="shared" si="1236"/>
        <v>32.585203491728514</v>
      </c>
      <c r="AT188" s="318">
        <f t="shared" si="1236"/>
        <v>33.760018314594603</v>
      </c>
      <c r="AU188" s="318">
        <f t="shared" si="1236"/>
        <v>34.973076398785253</v>
      </c>
      <c r="AV188" s="318">
        <f t="shared" si="1236"/>
        <v>36.225758834739565</v>
      </c>
      <c r="AW188" s="446">
        <f t="shared" si="1236"/>
        <v>37.519519680063723</v>
      </c>
      <c r="AX188" s="447">
        <f t="shared" si="1236"/>
        <v>38.855889989248283</v>
      </c>
      <c r="AY188" s="318">
        <f t="shared" si="1236"/>
        <v>40.234697777381477</v>
      </c>
      <c r="AZ188" s="318">
        <f t="shared" si="1236"/>
        <v>41.657556615435524</v>
      </c>
      <c r="BA188" s="318">
        <f t="shared" si="1236"/>
        <v>43.12617747643543</v>
      </c>
      <c r="BB188" s="318">
        <f t="shared" si="1236"/>
        <v>44.642373962404697</v>
      </c>
      <c r="BC188" s="318">
        <f t="shared" si="1236"/>
        <v>46.208067614055565</v>
      </c>
      <c r="BD188" s="318">
        <f t="shared" si="1236"/>
        <v>47.825293296796232</v>
      </c>
      <c r="BE188" s="318">
        <f t="shared" si="1236"/>
        <v>49.496204657154422</v>
      </c>
      <c r="BF188" s="318">
        <f t="shared" si="1236"/>
        <v>51.223079644355529</v>
      </c>
      <c r="BG188" s="318">
        <f t="shared" si="1236"/>
        <v>53.008326092545325</v>
      </c>
      <c r="BH188" s="318">
        <f t="shared" si="1236"/>
        <v>54.854487360007212</v>
      </c>
      <c r="BI188" s="318">
        <f t="shared" si="1236"/>
        <v>56.764248022689848</v>
      </c>
      <c r="BJ188" s="466"/>
    </row>
    <row r="189" spans="1:62" s="318" customFormat="1" hidden="1" outlineLevel="1">
      <c r="A189" s="318" t="str">
        <f>$A$413</f>
        <v>Audits</v>
      </c>
      <c r="M189" s="446"/>
      <c r="N189" s="447"/>
      <c r="Y189" s="446"/>
      <c r="Z189" s="447"/>
      <c r="AA189" s="318">
        <f t="shared" ref="AA189:BI189" si="1237">IF($AA$5&gt;$Z$5,($AA$5-$Z$5)*B413,0)</f>
        <v>8.3999999999999986</v>
      </c>
      <c r="AB189" s="318">
        <f t="shared" si="1237"/>
        <v>8.7653373600000002</v>
      </c>
      <c r="AC189" s="318">
        <f t="shared" si="1237"/>
        <v>9.1487245778995128</v>
      </c>
      <c r="AD189" s="318">
        <f t="shared" si="1237"/>
        <v>9.5510763759072219</v>
      </c>
      <c r="AE189" s="318">
        <f t="shared" si="1237"/>
        <v>9.973348420604033</v>
      </c>
      <c r="AF189" s="318">
        <f t="shared" si="1237"/>
        <v>10.416538733488844</v>
      </c>
      <c r="AG189" s="318">
        <f t="shared" si="1237"/>
        <v>10.881689137728666</v>
      </c>
      <c r="AH189" s="318">
        <f t="shared" si="1237"/>
        <v>11.36988674274853</v>
      </c>
      <c r="AI189" s="318">
        <f t="shared" si="1237"/>
        <v>11.882265468463395</v>
      </c>
      <c r="AJ189" s="318">
        <f t="shared" si="1237"/>
        <v>12.420007611130746</v>
      </c>
      <c r="AK189" s="446">
        <f t="shared" si="1237"/>
        <v>12.984345452988684</v>
      </c>
      <c r="AL189" s="447">
        <f t="shared" si="1237"/>
        <v>13.576562918039846</v>
      </c>
      <c r="AM189" s="318">
        <f t="shared" si="1237"/>
        <v>14.199058832645207</v>
      </c>
      <c r="AN189" s="318">
        <f t="shared" si="1237"/>
        <v>14.853315048664991</v>
      </c>
      <c r="AO189" s="318">
        <f t="shared" si="1237"/>
        <v>15.540870585630145</v>
      </c>
      <c r="AP189" s="318">
        <f t="shared" si="1237"/>
        <v>16.263323075677583</v>
      </c>
      <c r="AQ189" s="318">
        <f t="shared" si="1237"/>
        <v>17.02233025205566</v>
      </c>
      <c r="AR189" s="318">
        <f t="shared" si="1237"/>
        <v>17.819611486920891</v>
      </c>
      <c r="AS189" s="318">
        <f t="shared" si="1237"/>
        <v>18.656949384588415</v>
      </c>
      <c r="AT189" s="318">
        <f t="shared" si="1237"/>
        <v>19.536191436837743</v>
      </c>
      <c r="AU189" s="318">
        <f t="shared" si="1237"/>
        <v>20.459251747310606</v>
      </c>
      <c r="AV189" s="318">
        <f t="shared" si="1237"/>
        <v>21.428112832466049</v>
      </c>
      <c r="AW189" s="446">
        <f t="shared" si="1237"/>
        <v>22.444827506978278</v>
      </c>
      <c r="AX189" s="447">
        <f t="shared" si="1237"/>
        <v>23.511520861872306</v>
      </c>
      <c r="AY189" s="318">
        <f t="shared" si="1237"/>
        <v>24.631797625406634</v>
      </c>
      <c r="AZ189" s="318">
        <f t="shared" si="1237"/>
        <v>25.808008934760274</v>
      </c>
      <c r="BA189" s="318">
        <f t="shared" si="1237"/>
        <v>27.04257942000136</v>
      </c>
      <c r="BB189" s="318">
        <f t="shared" si="1237"/>
        <v>28.338009032153412</v>
      </c>
      <c r="BC189" s="318">
        <f t="shared" si="1237"/>
        <v>29.696875035303389</v>
      </c>
      <c r="BD189" s="318">
        <f t="shared" si="1237"/>
        <v>31.121834178496449</v>
      </c>
      <c r="BE189" s="318">
        <f t="shared" si="1237"/>
        <v>32.61562506333177</v>
      </c>
      <c r="BF189" s="318">
        <f t="shared" si="1237"/>
        <v>34.18107072326805</v>
      </c>
      <c r="BG189" s="318">
        <f t="shared" si="1237"/>
        <v>35.821081430667022</v>
      </c>
      <c r="BH189" s="318">
        <f t="shared" si="1237"/>
        <v>37.538657747549962</v>
      </c>
      <c r="BI189" s="318">
        <f t="shared" si="1237"/>
        <v>39.336893835916527</v>
      </c>
      <c r="BJ189" s="466"/>
    </row>
    <row r="190" spans="1:62" s="318" customFormat="1" hidden="1" outlineLevel="1">
      <c r="A190" s="318" t="str">
        <f>$A$414</f>
        <v>Retrofit</v>
      </c>
      <c r="M190" s="446"/>
      <c r="N190" s="447"/>
      <c r="Y190" s="446"/>
      <c r="Z190" s="447"/>
      <c r="AA190" s="318">
        <f t="shared" ref="AA190:BI190" si="1238">IF($AA$5&gt;$Z$5,($AA$5-$Z$5)*B414,0)</f>
        <v>3.9119999999999999</v>
      </c>
      <c r="AB190" s="318">
        <f t="shared" si="1238"/>
        <v>4.1096547120719995</v>
      </c>
      <c r="AC190" s="318">
        <f t="shared" si="1238"/>
        <v>4.3186208240895736</v>
      </c>
      <c r="AD190" s="318">
        <f t="shared" si="1238"/>
        <v>4.5395762776790827</v>
      </c>
      <c r="AE190" s="318">
        <f t="shared" si="1238"/>
        <v>4.7732368962748755</v>
      </c>
      <c r="AF190" s="318">
        <f t="shared" si="1238"/>
        <v>5.0203581795522361</v>
      </c>
      <c r="AG190" s="318">
        <f t="shared" si="1238"/>
        <v>5.2817371667345867</v>
      </c>
      <c r="AH190" s="318">
        <f t="shared" si="1238"/>
        <v>5.5582143713568453</v>
      </c>
      <c r="AI190" s="318">
        <f t="shared" si="1238"/>
        <v>5.8506757902346944</v>
      </c>
      <c r="AJ190" s="318">
        <f t="shared" si="1238"/>
        <v>6.1600549895711723</v>
      </c>
      <c r="AK190" s="446">
        <f t="shared" si="1238"/>
        <v>6.4873352713280941</v>
      </c>
      <c r="AL190" s="447">
        <f t="shared" si="1238"/>
        <v>6.8335519232012336</v>
      </c>
      <c r="AM190" s="318">
        <f t="shared" si="1238"/>
        <v>7.2004766991316655</v>
      </c>
      <c r="AN190" s="318">
        <f t="shared" si="1238"/>
        <v>7.5893314727662755</v>
      </c>
      <c r="AO190" s="318">
        <f t="shared" si="1238"/>
        <v>8.0013998352828146</v>
      </c>
      <c r="AP190" s="318">
        <f t="shared" si="1238"/>
        <v>8.4380294912715126</v>
      </c>
      <c r="AQ190" s="318">
        <f t="shared" si="1238"/>
        <v>8.9006347335166005</v>
      </c>
      <c r="AR190" s="318">
        <f t="shared" si="1238"/>
        <v>9.3906990018748484</v>
      </c>
      <c r="AS190" s="318">
        <f t="shared" si="1238"/>
        <v>9.9097775319684196</v>
      </c>
      <c r="AT190" s="318">
        <f t="shared" si="1238"/>
        <v>10.459500099955553</v>
      </c>
      <c r="AU190" s="318">
        <f t="shared" si="1238"/>
        <v>11.041573870214084</v>
      </c>
      <c r="AV190" s="318">
        <f t="shared" si="1238"/>
        <v>11.657786353368568</v>
      </c>
      <c r="AW190" s="446">
        <f t="shared" si="1238"/>
        <v>12.310008482711213</v>
      </c>
      <c r="AX190" s="447">
        <f t="shared" si="1238"/>
        <v>13.000197817708441</v>
      </c>
      <c r="AY190" s="318">
        <f t="shared" si="1238"/>
        <v>13.731402037592787</v>
      </c>
      <c r="AZ190" s="318">
        <f t="shared" si="1238"/>
        <v>14.505841672366003</v>
      </c>
      <c r="BA190" s="318">
        <f t="shared" si="1238"/>
        <v>15.325832732217512</v>
      </c>
      <c r="BB190" s="318">
        <f t="shared" si="1238"/>
        <v>16.193789951604209</v>
      </c>
      <c r="BC190" s="318">
        <f t="shared" si="1238"/>
        <v>17.112230205721787</v>
      </c>
      <c r="BD190" s="318">
        <f t="shared" si="1238"/>
        <v>18.083776116587867</v>
      </c>
      <c r="BE190" s="318">
        <f t="shared" si="1238"/>
        <v>19.11115986692009</v>
      </c>
      <c r="BF190" s="318">
        <f t="shared" si="1238"/>
        <v>20.197227240931191</v>
      </c>
      <c r="BG190" s="318">
        <f t="shared" si="1238"/>
        <v>21.344941912073789</v>
      </c>
      <c r="BH190" s="318">
        <f t="shared" si="1238"/>
        <v>22.557389998647388</v>
      </c>
      <c r="BI190" s="318">
        <f t="shared" si="1238"/>
        <v>23.837784909024595</v>
      </c>
      <c r="BJ190" s="466"/>
    </row>
    <row r="191" spans="1:62" s="318" customFormat="1" hidden="1" outlineLevel="1">
      <c r="A191" s="318" t="str">
        <f>$A$415</f>
        <v>Revenue</v>
      </c>
      <c r="M191" s="446"/>
      <c r="N191" s="447"/>
      <c r="Y191" s="446"/>
      <c r="Z191" s="447"/>
      <c r="AA191" s="318">
        <f t="shared" ref="AA191:BI191" si="1239">IF($AA$5&gt;$Z$5,($AA$5-$Z$5)*B415,0)</f>
        <v>24556.799999999996</v>
      </c>
      <c r="AB191" s="318">
        <f t="shared" si="1239"/>
        <v>26604.154060286397</v>
      </c>
      <c r="AC191" s="318">
        <f t="shared" si="1239"/>
        <v>28803.706324066137</v>
      </c>
      <c r="AD191" s="318">
        <f t="shared" si="1239"/>
        <v>32074.610769461899</v>
      </c>
      <c r="AE191" s="318">
        <f t="shared" si="1239"/>
        <v>34659.805554046674</v>
      </c>
      <c r="AF191" s="318">
        <f t="shared" si="1239"/>
        <v>37436.050739298822</v>
      </c>
      <c r="AG191" s="318">
        <f t="shared" si="1239"/>
        <v>39889.118149910122</v>
      </c>
      <c r="AH191" s="318">
        <f t="shared" si="1239"/>
        <v>42506.797490973484</v>
      </c>
      <c r="AI191" s="318">
        <f t="shared" si="1239"/>
        <v>45300.229966155479</v>
      </c>
      <c r="AJ191" s="318">
        <f t="shared" si="1239"/>
        <v>47665.265077812721</v>
      </c>
      <c r="AK191" s="446">
        <f t="shared" si="1239"/>
        <v>50165.061553907159</v>
      </c>
      <c r="AL191" s="447">
        <f t="shared" si="1239"/>
        <v>52807.344498550912</v>
      </c>
      <c r="AM191" s="318">
        <f t="shared" si="1239"/>
        <v>55074.182097671677</v>
      </c>
      <c r="AN191" s="318">
        <f t="shared" si="1239"/>
        <v>58021.287531620168</v>
      </c>
      <c r="AO191" s="318">
        <f t="shared" si="1239"/>
        <v>61142.477139189468</v>
      </c>
      <c r="AP191" s="318">
        <f t="shared" si="1239"/>
        <v>64447.808873877875</v>
      </c>
      <c r="AQ191" s="318">
        <f t="shared" si="1239"/>
        <v>67947.838954450504</v>
      </c>
      <c r="AR191" s="318">
        <f t="shared" si="1239"/>
        <v>71653.641199195234</v>
      </c>
      <c r="AS191" s="318">
        <f t="shared" si="1239"/>
        <v>75576.827042292309</v>
      </c>
      <c r="AT191" s="318">
        <f t="shared" si="1239"/>
        <v>79729.5662787732</v>
      </c>
      <c r="AU191" s="318">
        <f t="shared" si="1239"/>
        <v>84124.608588769843</v>
      </c>
      <c r="AV191" s="318">
        <f t="shared" si="1239"/>
        <v>88775.305896165723</v>
      </c>
      <c r="AW191" s="446">
        <f t="shared" si="1239"/>
        <v>93695.635621349924</v>
      </c>
      <c r="AX191" s="447">
        <f t="shared" si="1239"/>
        <v>98900.224892534941</v>
      </c>
      <c r="AY191" s="318">
        <f t="shared" si="1239"/>
        <v>104411.59186578305</v>
      </c>
      <c r="AZ191" s="318">
        <f t="shared" si="1239"/>
        <v>110246.320415614</v>
      </c>
      <c r="BA191" s="318">
        <f t="shared" si="1239"/>
        <v>116421.71213448806</v>
      </c>
      <c r="BB191" s="318">
        <f t="shared" si="1239"/>
        <v>122955.81099167604</v>
      </c>
      <c r="BC191" s="318">
        <f t="shared" si="1239"/>
        <v>129867.42928205636</v>
      </c>
      <c r="BD191" s="318">
        <f t="shared" si="1239"/>
        <v>137176.17499192347</v>
      </c>
      <c r="BE191" s="318">
        <f t="shared" si="1239"/>
        <v>144902.48071610936</v>
      </c>
      <c r="BF191" s="318">
        <f t="shared" si="1239"/>
        <v>153067.63426777563</v>
      </c>
      <c r="BG191" s="318">
        <f t="shared" si="1239"/>
        <v>161693.81112909518</v>
      </c>
      <c r="BH191" s="318">
        <f t="shared" si="1239"/>
        <v>170804.10889768892</v>
      </c>
      <c r="BI191" s="318">
        <f t="shared" si="1239"/>
        <v>180422.58389008485</v>
      </c>
      <c r="BJ191" s="466"/>
    </row>
    <row r="192" spans="1:62" s="318" customFormat="1" hidden="1" outlineLevel="1">
      <c r="A192" s="318" t="str">
        <f>$A$416</f>
        <v>Net Income</v>
      </c>
      <c r="M192" s="446"/>
      <c r="N192" s="447"/>
      <c r="Y192" s="446"/>
      <c r="Z192" s="447"/>
      <c r="AA192" s="318">
        <f t="shared" ref="AA192:BI192" si="1240">IF($AA$5&gt;$Z$5,($AA$5-$Z$5)*B416,0)</f>
        <v>-32144.48932666667</v>
      </c>
      <c r="AB192" s="318">
        <f t="shared" si="1240"/>
        <v>-13424.714147734438</v>
      </c>
      <c r="AC192" s="318">
        <f t="shared" si="1240"/>
        <v>-12706.285463233391</v>
      </c>
      <c r="AD192" s="318">
        <f t="shared" si="1240"/>
        <v>-17350.457973560238</v>
      </c>
      <c r="AE192" s="318">
        <f t="shared" si="1240"/>
        <v>-14775.815641980204</v>
      </c>
      <c r="AF192" s="318">
        <f t="shared" si="1240"/>
        <v>-13821.416446554125</v>
      </c>
      <c r="AG192" s="318">
        <f t="shared" si="1240"/>
        <v>-12965.261164335516</v>
      </c>
      <c r="AH192" s="318">
        <f t="shared" si="1240"/>
        <v>-11581.351741065733</v>
      </c>
      <c r="AI192" s="318">
        <f t="shared" si="1240"/>
        <v>-10541.616599911587</v>
      </c>
      <c r="AJ192" s="318">
        <f t="shared" si="1240"/>
        <v>-9642.7378958450972</v>
      </c>
      <c r="AK192" s="446">
        <f t="shared" si="1240"/>
        <v>-8678.5732251564586</v>
      </c>
      <c r="AL192" s="447">
        <f t="shared" si="1240"/>
        <v>-7644.7623843340698</v>
      </c>
      <c r="AM192" s="318">
        <f t="shared" si="1240"/>
        <v>-9178.4224449414214</v>
      </c>
      <c r="AN192" s="318">
        <f t="shared" si="1240"/>
        <v>-6751.4438460561032</v>
      </c>
      <c r="AO192" s="318">
        <f t="shared" si="1240"/>
        <v>-5431.0593196724367</v>
      </c>
      <c r="AP192" s="318">
        <f t="shared" si="1240"/>
        <v>-4177.020909054816</v>
      </c>
      <c r="AQ192" s="318">
        <f t="shared" si="1240"/>
        <v>-3075.7038419752025</v>
      </c>
      <c r="AR192" s="318">
        <f t="shared" si="1240"/>
        <v>-1787.6070906106906</v>
      </c>
      <c r="AS192" s="318">
        <f t="shared" si="1240"/>
        <v>-12711.61754934939</v>
      </c>
      <c r="AT192" s="318">
        <f t="shared" si="1240"/>
        <v>-3714.4879935808021</v>
      </c>
      <c r="AU192" s="318">
        <f t="shared" si="1240"/>
        <v>-20374.629918080434</v>
      </c>
      <c r="AV192" s="318">
        <f t="shared" si="1240"/>
        <v>-17524.155870468625</v>
      </c>
      <c r="AW192" s="446">
        <f t="shared" si="1240"/>
        <v>-15544.851616508771</v>
      </c>
      <c r="AX192" s="447">
        <f t="shared" si="1240"/>
        <v>-24630.338252342997</v>
      </c>
      <c r="AY192" s="318">
        <f t="shared" si="1240"/>
        <v>-21961.530511047727</v>
      </c>
      <c r="AZ192" s="318">
        <f t="shared" si="1240"/>
        <v>-28705.576871186182</v>
      </c>
      <c r="BA192" s="318">
        <f t="shared" si="1240"/>
        <v>-24108.402657277467</v>
      </c>
      <c r="BB192" s="318">
        <f t="shared" si="1240"/>
        <v>-23734.873029889975</v>
      </c>
      <c r="BC192" s="318">
        <f t="shared" si="1240"/>
        <v>-20414.153783306814</v>
      </c>
      <c r="BD192" s="318">
        <f t="shared" si="1240"/>
        <v>-16864.856597079073</v>
      </c>
      <c r="BE192" s="318">
        <f t="shared" si="1240"/>
        <v>-25386.300510585024</v>
      </c>
      <c r="BF192" s="318">
        <f t="shared" si="1240"/>
        <v>-15878.755075861911</v>
      </c>
      <c r="BG192" s="318">
        <f t="shared" si="1240"/>
        <v>-16595.990442137889</v>
      </c>
      <c r="BH192" s="318">
        <f t="shared" si="1240"/>
        <v>-12329.261095042733</v>
      </c>
      <c r="BI192" s="318">
        <f t="shared" si="1240"/>
        <v>-7459.0659785457392</v>
      </c>
      <c r="BJ192" s="466"/>
    </row>
    <row r="193" spans="1:62" s="318" customFormat="1" hidden="1" outlineLevel="1">
      <c r="A193" s="318" t="str">
        <f>$A$417</f>
        <v>Program Revenue</v>
      </c>
      <c r="M193" s="446"/>
      <c r="N193" s="447"/>
      <c r="Y193" s="446"/>
      <c r="Z193" s="447"/>
      <c r="AA193" s="318">
        <f t="shared" ref="AA193" si="1241">IF($AA$5&gt;$Z$5,($AA$5-$Z$5)*B417,0)</f>
        <v>1850</v>
      </c>
      <c r="AB193" s="318">
        <f t="shared" ref="AB193" si="1242">IF($AA$5&gt;$Z$5,($AA$5-$Z$5)*C417,0)</f>
        <v>1938.43</v>
      </c>
      <c r="AC193" s="318">
        <f t="shared" ref="AC193" si="1243">IF($AA$5&gt;$Z$5,($AA$5-$Z$5)*D417,0)</f>
        <v>2032.6912236800003</v>
      </c>
      <c r="AD193" s="318">
        <f t="shared" ref="AD193" si="1244">IF($AA$5&gt;$Z$5,($AA$5-$Z$5)*E417,0)</f>
        <v>2133.1475548169119</v>
      </c>
      <c r="AE193" s="318">
        <f t="shared" ref="AE193" si="1245">IF($AA$5&gt;$Z$5,($AA$5-$Z$5)*F417,0)</f>
        <v>2240.1798892139232</v>
      </c>
      <c r="AF193" s="318">
        <f t="shared" ref="AF193" si="1246">IF($AA$5&gt;$Z$5,($AA$5-$Z$5)*G417,0)</f>
        <v>2354.1866059397303</v>
      </c>
      <c r="AG193" s="318">
        <f t="shared" ref="AG193" si="1247">IF($AA$5&gt;$Z$5,($AA$5-$Z$5)*H417,0)</f>
        <v>2475.5840413002525</v>
      </c>
      <c r="AH193" s="318">
        <f t="shared" ref="AH193" si="1248">IF($AA$5&gt;$Z$5,($AA$5-$Z$5)*I417,0)</f>
        <v>2604.8069658059794</v>
      </c>
      <c r="AI193" s="318">
        <f t="shared" ref="AI193" si="1249">IF($AA$5&gt;$Z$5,($AA$5-$Z$5)*J417,0)</f>
        <v>2742.3090644841318</v>
      </c>
      <c r="AJ193" s="318">
        <f t="shared" ref="AJ193" si="1250">IF($AA$5&gt;$Z$5,($AA$5-$Z$5)*K417,0)</f>
        <v>2888.5634209762793</v>
      </c>
      <c r="AK193" s="446">
        <f t="shared" ref="AK193" si="1251">IF($AA$5&gt;$Z$5,($AA$5-$Z$5)*L417,0)</f>
        <v>3044.0630059586238</v>
      </c>
      <c r="AL193" s="447">
        <f t="shared" ref="AL193" si="1252">IF($AA$5&gt;$Z$5,($AA$5-$Z$5)*M417,0)</f>
        <v>3209.3211705238323</v>
      </c>
      <c r="AM193" s="318">
        <f t="shared" ref="AM193" si="1253">IF($AA$5&gt;$Z$5,($AA$5-$Z$5)*N417,0)</f>
        <v>3385.6855612684481</v>
      </c>
      <c r="AN193" s="318">
        <f t="shared" ref="AN193" si="1254">IF($AA$5&gt;$Z$5,($AA$5-$Z$5)*O417,0)</f>
        <v>3573.7791187628368</v>
      </c>
      <c r="AO193" s="318">
        <f t="shared" ref="AO193" si="1255">IF($AA$5&gt;$Z$5,($AA$5-$Z$5)*P417,0)</f>
        <v>3774.2467455544547</v>
      </c>
      <c r="AP193" s="318">
        <f t="shared" ref="AP193" si="1256">IF($AA$5&gt;$Z$5,($AA$5-$Z$5)*Q417,0)</f>
        <v>3987.7555041624523</v>
      </c>
      <c r="AQ193" s="318">
        <f t="shared" ref="AQ193" si="1257">IF($AA$5&gt;$Z$5,($AA$5-$Z$5)*R417,0)</f>
        <v>4214.9948123863414</v>
      </c>
      <c r="AR193" s="318">
        <f t="shared" ref="AR193" si="1258">IF($AA$5&gt;$Z$5,($AA$5-$Z$5)*S417,0)</f>
        <v>4456.6766388374381</v>
      </c>
      <c r="AS193" s="318">
        <f t="shared" ref="AS193" si="1259">IF($AA$5&gt;$Z$5,($AA$5-$Z$5)*T417,0)</f>
        <v>4713.5357018662326</v>
      </c>
      <c r="AT193" s="318">
        <f t="shared" ref="AT193" si="1260">IF($AA$5&gt;$Z$5,($AA$5-$Z$5)*U417,0)</f>
        <v>4986.3296753180002</v>
      </c>
      <c r="AU193" s="318">
        <f t="shared" ref="AU193" si="1261">IF($AA$5&gt;$Z$5,($AA$5-$Z$5)*V417,0)</f>
        <v>5275.8394048011396</v>
      </c>
      <c r="AV193" s="318">
        <f t="shared" ref="AV193" si="1262">IF($AA$5&gt;$Z$5,($AA$5-$Z$5)*W417,0)</f>
        <v>5582.8691383961404</v>
      </c>
      <c r="AW193" s="446">
        <f t="shared" ref="AW193" si="1263">IF($AA$5&gt;$Z$5,($AA$5-$Z$5)*X417,0)</f>
        <v>5908.2467759661986</v>
      </c>
      <c r="AX193" s="447">
        <f t="shared" ref="AX193" si="1264">IF($AA$5&gt;$Z$5,($AA$5-$Z$5)*Y417,0)</f>
        <v>6252.824141451606</v>
      </c>
      <c r="AY193" s="318">
        <f t="shared" ref="AY193" si="1265">IF($AA$5&gt;$Z$5,($AA$5-$Z$5)*Z417,0)</f>
        <v>6618.547751668787</v>
      </c>
      <c r="AZ193" s="318">
        <f t="shared" ref="AZ193" si="1266">IF($AA$5&gt;$Z$5,($AA$5-$Z$5)*AA417,0)</f>
        <v>7006.3738579290393</v>
      </c>
      <c r="BA193" s="318">
        <f t="shared" ref="BA193" si="1267">IF($AA$5&gt;$Z$5,($AA$5-$Z$5)*AB417,0)</f>
        <v>7417.2794492823168</v>
      </c>
      <c r="BB193" s="318">
        <f t="shared" ref="BB193" si="1268">IF($AA$5&gt;$Z$5,($AA$5-$Z$5)*AC417,0)</f>
        <v>7852.2622095731349</v>
      </c>
      <c r="BC193" s="318">
        <f t="shared" ref="BC193" si="1269">IF($AA$5&gt;$Z$5,($AA$5-$Z$5)*AD417,0)</f>
        <v>8312.3405418795646</v>
      </c>
      <c r="BD193" s="318">
        <f t="shared" ref="BD193" si="1270">IF($AA$5&gt;$Z$5,($AA$5-$Z$5)*AE417,0)</f>
        <v>8798.5536696802865</v>
      </c>
      <c r="BE193" s="318">
        <f t="shared" ref="BE193" si="1271">IF($AA$5&gt;$Z$5,($AA$5-$Z$5)*AF417,0)</f>
        <v>9311.96182408801</v>
      </c>
      <c r="BF193" s="318">
        <f t="shared" ref="BF193" si="1272">IF($AA$5&gt;$Z$5,($AA$5-$Z$5)*AG417,0)</f>
        <v>9853.6465264203071</v>
      </c>
      <c r="BG193" s="318">
        <f t="shared" ref="BG193" si="1273">IF($AA$5&gt;$Z$5,($AA$5-$Z$5)*AH417,0)</f>
        <v>10424.710975250986</v>
      </c>
      <c r="BH193" s="318">
        <f t="shared" ref="BH193" si="1274">IF($AA$5&gt;$Z$5,($AA$5-$Z$5)*AI417,0)</f>
        <v>11026.280546897882</v>
      </c>
      <c r="BI193" s="318">
        <f t="shared" ref="BI193" si="1275">IF($AA$5&gt;$Z$5,($AA$5-$Z$5)*AJ417,0)</f>
        <v>11659.50341805754</v>
      </c>
      <c r="BJ193" s="466"/>
    </row>
    <row r="194" spans="1:62" s="318" customFormat="1" hidden="1" outlineLevel="1">
      <c r="A194" s="318" t="str">
        <f>$A$412</f>
        <v>Leads</v>
      </c>
      <c r="M194" s="446"/>
      <c r="N194" s="447"/>
      <c r="Y194" s="446"/>
      <c r="Z194" s="447"/>
      <c r="AB194" s="318">
        <f>IF($AB$5&gt;$AA$5,($AB$5-$AA$5)*B412,0)</f>
        <v>16.8</v>
      </c>
      <c r="AC194" s="318">
        <f t="shared" ref="AC194:BI194" si="1276">IF($AB$5&gt;$AA$5,($AB$5-$AA$5)*C412,0)</f>
        <v>17.452069439999999</v>
      </c>
      <c r="AD194" s="318">
        <f t="shared" si="1276"/>
        <v>18.126546852372542</v>
      </c>
      <c r="AE194" s="318">
        <f t="shared" si="1276"/>
        <v>18.824131825372511</v>
      </c>
      <c r="AF194" s="318">
        <f t="shared" si="1276"/>
        <v>19.545549777616959</v>
      </c>
      <c r="AG194" s="318">
        <f t="shared" si="1276"/>
        <v>20.291553428297284</v>
      </c>
      <c r="AH194" s="318">
        <f t="shared" si="1276"/>
        <v>21.062924352684327</v>
      </c>
      <c r="AI194" s="318">
        <f t="shared" si="1276"/>
        <v>21.860474625830072</v>
      </c>
      <c r="AJ194" s="318">
        <f t="shared" si="1276"/>
        <v>22.685048557359572</v>
      </c>
      <c r="AK194" s="446">
        <f t="shared" si="1276"/>
        <v>23.537524520234431</v>
      </c>
      <c r="AL194" s="447">
        <f t="shared" si="1276"/>
        <v>24.418816876356132</v>
      </c>
      <c r="AM194" s="318">
        <f t="shared" si="1276"/>
        <v>25.329878001863442</v>
      </c>
      <c r="AN194" s="318">
        <f t="shared" si="1276"/>
        <v>26.270318890703393</v>
      </c>
      <c r="AO194" s="318">
        <f t="shared" si="1276"/>
        <v>27.241066674987813</v>
      </c>
      <c r="AP194" s="318">
        <f t="shared" si="1276"/>
        <v>28.243093816402137</v>
      </c>
      <c r="AQ194" s="318">
        <f t="shared" si="1276"/>
        <v>29.277421108623365</v>
      </c>
      <c r="AR194" s="318">
        <f t="shared" si="1276"/>
        <v>30.345120809562076</v>
      </c>
      <c r="AS194" s="318">
        <f t="shared" si="1276"/>
        <v>31.447319903340443</v>
      </c>
      <c r="AT194" s="318">
        <f t="shared" si="1276"/>
        <v>32.585203491728514</v>
      </c>
      <c r="AU194" s="318">
        <f t="shared" si="1276"/>
        <v>33.760018314594603</v>
      </c>
      <c r="AV194" s="318">
        <f t="shared" si="1276"/>
        <v>34.973076398785253</v>
      </c>
      <c r="AW194" s="446">
        <f t="shared" si="1276"/>
        <v>36.225758834739565</v>
      </c>
      <c r="AX194" s="447">
        <f t="shared" si="1276"/>
        <v>37.519519680063723</v>
      </c>
      <c r="AY194" s="318">
        <f t="shared" si="1276"/>
        <v>38.855889989248283</v>
      </c>
      <c r="AZ194" s="318">
        <f t="shared" si="1276"/>
        <v>40.234697777381477</v>
      </c>
      <c r="BA194" s="318">
        <f t="shared" si="1276"/>
        <v>41.657556615435524</v>
      </c>
      <c r="BB194" s="318">
        <f t="shared" si="1276"/>
        <v>43.12617747643543</v>
      </c>
      <c r="BC194" s="318">
        <f t="shared" si="1276"/>
        <v>44.642373962404697</v>
      </c>
      <c r="BD194" s="318">
        <f t="shared" si="1276"/>
        <v>46.208067614055565</v>
      </c>
      <c r="BE194" s="318">
        <f t="shared" si="1276"/>
        <v>47.825293296796232</v>
      </c>
      <c r="BF194" s="318">
        <f t="shared" si="1276"/>
        <v>49.496204657154422</v>
      </c>
      <c r="BG194" s="318">
        <f t="shared" si="1276"/>
        <v>51.223079644355529</v>
      </c>
      <c r="BH194" s="318">
        <f t="shared" si="1276"/>
        <v>53.008326092545325</v>
      </c>
      <c r="BI194" s="318">
        <f t="shared" si="1276"/>
        <v>54.854487360007212</v>
      </c>
      <c r="BJ194" s="466"/>
    </row>
    <row r="195" spans="1:62" s="318" customFormat="1" hidden="1" outlineLevel="1">
      <c r="A195" s="318" t="str">
        <f>$A$413</f>
        <v>Audits</v>
      </c>
      <c r="M195" s="446"/>
      <c r="N195" s="447"/>
      <c r="Y195" s="446"/>
      <c r="Z195" s="447"/>
      <c r="AB195" s="318">
        <f t="shared" ref="AB195:BI195" si="1277">IF($AB$5&gt;$AA$5,($AB$5-$AA$5)*B413,0)</f>
        <v>8.3999999999999986</v>
      </c>
      <c r="AC195" s="318">
        <f t="shared" si="1277"/>
        <v>8.7653373600000002</v>
      </c>
      <c r="AD195" s="318">
        <f t="shared" si="1277"/>
        <v>9.1487245778995128</v>
      </c>
      <c r="AE195" s="318">
        <f t="shared" si="1277"/>
        <v>9.5510763759072219</v>
      </c>
      <c r="AF195" s="318">
        <f t="shared" si="1277"/>
        <v>9.973348420604033</v>
      </c>
      <c r="AG195" s="318">
        <f t="shared" si="1277"/>
        <v>10.416538733488844</v>
      </c>
      <c r="AH195" s="318">
        <f t="shared" si="1277"/>
        <v>10.881689137728666</v>
      </c>
      <c r="AI195" s="318">
        <f t="shared" si="1277"/>
        <v>11.36988674274853</v>
      </c>
      <c r="AJ195" s="318">
        <f t="shared" si="1277"/>
        <v>11.882265468463395</v>
      </c>
      <c r="AK195" s="446">
        <f t="shared" si="1277"/>
        <v>12.420007611130746</v>
      </c>
      <c r="AL195" s="447">
        <f t="shared" si="1277"/>
        <v>12.984345452988684</v>
      </c>
      <c r="AM195" s="318">
        <f t="shared" si="1277"/>
        <v>13.576562918039846</v>
      </c>
      <c r="AN195" s="318">
        <f t="shared" si="1277"/>
        <v>14.199058832645207</v>
      </c>
      <c r="AO195" s="318">
        <f t="shared" si="1277"/>
        <v>14.853315048664991</v>
      </c>
      <c r="AP195" s="318">
        <f t="shared" si="1277"/>
        <v>15.540870585630145</v>
      </c>
      <c r="AQ195" s="318">
        <f t="shared" si="1277"/>
        <v>16.263323075677583</v>
      </c>
      <c r="AR195" s="318">
        <f t="shared" si="1277"/>
        <v>17.02233025205566</v>
      </c>
      <c r="AS195" s="318">
        <f t="shared" si="1277"/>
        <v>17.819611486920891</v>
      </c>
      <c r="AT195" s="318">
        <f t="shared" si="1277"/>
        <v>18.656949384588415</v>
      </c>
      <c r="AU195" s="318">
        <f t="shared" si="1277"/>
        <v>19.536191436837743</v>
      </c>
      <c r="AV195" s="318">
        <f t="shared" si="1277"/>
        <v>20.459251747310606</v>
      </c>
      <c r="AW195" s="446">
        <f t="shared" si="1277"/>
        <v>21.428112832466049</v>
      </c>
      <c r="AX195" s="447">
        <f t="shared" si="1277"/>
        <v>22.444827506978278</v>
      </c>
      <c r="AY195" s="318">
        <f t="shared" si="1277"/>
        <v>23.511520861872306</v>
      </c>
      <c r="AZ195" s="318">
        <f t="shared" si="1277"/>
        <v>24.631797625406634</v>
      </c>
      <c r="BA195" s="318">
        <f t="shared" si="1277"/>
        <v>25.808008934760274</v>
      </c>
      <c r="BB195" s="318">
        <f t="shared" si="1277"/>
        <v>27.04257942000136</v>
      </c>
      <c r="BC195" s="318">
        <f t="shared" si="1277"/>
        <v>28.338009032153412</v>
      </c>
      <c r="BD195" s="318">
        <f t="shared" si="1277"/>
        <v>29.696875035303389</v>
      </c>
      <c r="BE195" s="318">
        <f t="shared" si="1277"/>
        <v>31.121834178496449</v>
      </c>
      <c r="BF195" s="318">
        <f t="shared" si="1277"/>
        <v>32.61562506333177</v>
      </c>
      <c r="BG195" s="318">
        <f t="shared" si="1277"/>
        <v>34.18107072326805</v>
      </c>
      <c r="BH195" s="318">
        <f t="shared" si="1277"/>
        <v>35.821081430667022</v>
      </c>
      <c r="BI195" s="318">
        <f t="shared" si="1277"/>
        <v>37.538657747549962</v>
      </c>
      <c r="BJ195" s="466"/>
    </row>
    <row r="196" spans="1:62" s="318" customFormat="1" hidden="1" outlineLevel="1">
      <c r="A196" s="318" t="str">
        <f>$A$414</f>
        <v>Retrofit</v>
      </c>
      <c r="M196" s="446"/>
      <c r="N196" s="447"/>
      <c r="Y196" s="446"/>
      <c r="Z196" s="447"/>
      <c r="AB196" s="318">
        <f t="shared" ref="AB196:BI196" si="1278">IF($AB$5&gt;$AA$5,($AB$5-$AA$5)*B414,0)</f>
        <v>3.9119999999999999</v>
      </c>
      <c r="AC196" s="318">
        <f t="shared" si="1278"/>
        <v>4.1096547120719995</v>
      </c>
      <c r="AD196" s="318">
        <f t="shared" si="1278"/>
        <v>4.3186208240895736</v>
      </c>
      <c r="AE196" s="318">
        <f t="shared" si="1278"/>
        <v>4.5395762776790827</v>
      </c>
      <c r="AF196" s="318">
        <f t="shared" si="1278"/>
        <v>4.7732368962748755</v>
      </c>
      <c r="AG196" s="318">
        <f t="shared" si="1278"/>
        <v>5.0203581795522361</v>
      </c>
      <c r="AH196" s="318">
        <f t="shared" si="1278"/>
        <v>5.2817371667345867</v>
      </c>
      <c r="AI196" s="318">
        <f t="shared" si="1278"/>
        <v>5.5582143713568453</v>
      </c>
      <c r="AJ196" s="318">
        <f t="shared" si="1278"/>
        <v>5.8506757902346944</v>
      </c>
      <c r="AK196" s="446">
        <f t="shared" si="1278"/>
        <v>6.1600549895711723</v>
      </c>
      <c r="AL196" s="447">
        <f t="shared" si="1278"/>
        <v>6.4873352713280941</v>
      </c>
      <c r="AM196" s="318">
        <f t="shared" si="1278"/>
        <v>6.8335519232012336</v>
      </c>
      <c r="AN196" s="318">
        <f t="shared" si="1278"/>
        <v>7.2004766991316655</v>
      </c>
      <c r="AO196" s="318">
        <f t="shared" si="1278"/>
        <v>7.5893314727662755</v>
      </c>
      <c r="AP196" s="318">
        <f t="shared" si="1278"/>
        <v>8.0013998352828146</v>
      </c>
      <c r="AQ196" s="318">
        <f t="shared" si="1278"/>
        <v>8.4380294912715126</v>
      </c>
      <c r="AR196" s="318">
        <f t="shared" si="1278"/>
        <v>8.9006347335166005</v>
      </c>
      <c r="AS196" s="318">
        <f t="shared" si="1278"/>
        <v>9.3906990018748484</v>
      </c>
      <c r="AT196" s="318">
        <f t="shared" si="1278"/>
        <v>9.9097775319684196</v>
      </c>
      <c r="AU196" s="318">
        <f t="shared" si="1278"/>
        <v>10.459500099955553</v>
      </c>
      <c r="AV196" s="318">
        <f t="shared" si="1278"/>
        <v>11.041573870214084</v>
      </c>
      <c r="AW196" s="446">
        <f t="shared" si="1278"/>
        <v>11.657786353368568</v>
      </c>
      <c r="AX196" s="447">
        <f t="shared" si="1278"/>
        <v>12.310008482711213</v>
      </c>
      <c r="AY196" s="318">
        <f t="shared" si="1278"/>
        <v>13.000197817708441</v>
      </c>
      <c r="AZ196" s="318">
        <f t="shared" si="1278"/>
        <v>13.731402037592787</v>
      </c>
      <c r="BA196" s="318">
        <f t="shared" si="1278"/>
        <v>14.505841672366003</v>
      </c>
      <c r="BB196" s="318">
        <f t="shared" si="1278"/>
        <v>15.325832732217512</v>
      </c>
      <c r="BC196" s="318">
        <f t="shared" si="1278"/>
        <v>16.193789951604209</v>
      </c>
      <c r="BD196" s="318">
        <f t="shared" si="1278"/>
        <v>17.112230205721787</v>
      </c>
      <c r="BE196" s="318">
        <f t="shared" si="1278"/>
        <v>18.083776116587867</v>
      </c>
      <c r="BF196" s="318">
        <f t="shared" si="1278"/>
        <v>19.11115986692009</v>
      </c>
      <c r="BG196" s="318">
        <f t="shared" si="1278"/>
        <v>20.197227240931191</v>
      </c>
      <c r="BH196" s="318">
        <f t="shared" si="1278"/>
        <v>21.344941912073789</v>
      </c>
      <c r="BI196" s="318">
        <f t="shared" si="1278"/>
        <v>22.557389998647388</v>
      </c>
      <c r="BJ196" s="466"/>
    </row>
    <row r="197" spans="1:62" s="318" customFormat="1" hidden="1" outlineLevel="1">
      <c r="A197" s="318" t="str">
        <f>$A$415</f>
        <v>Revenue</v>
      </c>
      <c r="M197" s="446"/>
      <c r="N197" s="447"/>
      <c r="Y197" s="446"/>
      <c r="Z197" s="447"/>
      <c r="AB197" s="318">
        <f t="shared" ref="AB197:BI197" si="1279">IF($AB$5&gt;$AA$5,($AB$5-$AA$5)*B415,0)</f>
        <v>24556.799999999996</v>
      </c>
      <c r="AC197" s="318">
        <f t="shared" si="1279"/>
        <v>26604.154060286397</v>
      </c>
      <c r="AD197" s="318">
        <f t="shared" si="1279"/>
        <v>28803.706324066137</v>
      </c>
      <c r="AE197" s="318">
        <f t="shared" si="1279"/>
        <v>32074.610769461899</v>
      </c>
      <c r="AF197" s="318">
        <f t="shared" si="1279"/>
        <v>34659.805554046674</v>
      </c>
      <c r="AG197" s="318">
        <f t="shared" si="1279"/>
        <v>37436.050739298822</v>
      </c>
      <c r="AH197" s="318">
        <f t="shared" si="1279"/>
        <v>39889.118149910122</v>
      </c>
      <c r="AI197" s="318">
        <f t="shared" si="1279"/>
        <v>42506.797490973484</v>
      </c>
      <c r="AJ197" s="318">
        <f t="shared" si="1279"/>
        <v>45300.229966155479</v>
      </c>
      <c r="AK197" s="446">
        <f t="shared" si="1279"/>
        <v>47665.265077812721</v>
      </c>
      <c r="AL197" s="447">
        <f t="shared" si="1279"/>
        <v>50165.061553907159</v>
      </c>
      <c r="AM197" s="318">
        <f t="shared" si="1279"/>
        <v>52807.344498550912</v>
      </c>
      <c r="AN197" s="318">
        <f t="shared" si="1279"/>
        <v>55074.182097671677</v>
      </c>
      <c r="AO197" s="318">
        <f t="shared" si="1279"/>
        <v>58021.287531620168</v>
      </c>
      <c r="AP197" s="318">
        <f t="shared" si="1279"/>
        <v>61142.477139189468</v>
      </c>
      <c r="AQ197" s="318">
        <f t="shared" si="1279"/>
        <v>64447.808873877875</v>
      </c>
      <c r="AR197" s="318">
        <f t="shared" si="1279"/>
        <v>67947.838954450504</v>
      </c>
      <c r="AS197" s="318">
        <f t="shared" si="1279"/>
        <v>71653.641199195234</v>
      </c>
      <c r="AT197" s="318">
        <f t="shared" si="1279"/>
        <v>75576.827042292309</v>
      </c>
      <c r="AU197" s="318">
        <f t="shared" si="1279"/>
        <v>79729.5662787732</v>
      </c>
      <c r="AV197" s="318">
        <f t="shared" si="1279"/>
        <v>84124.608588769843</v>
      </c>
      <c r="AW197" s="446">
        <f t="shared" si="1279"/>
        <v>88775.305896165723</v>
      </c>
      <c r="AX197" s="447">
        <f t="shared" si="1279"/>
        <v>93695.635621349924</v>
      </c>
      <c r="AY197" s="318">
        <f t="shared" si="1279"/>
        <v>98900.224892534941</v>
      </c>
      <c r="AZ197" s="318">
        <f t="shared" si="1279"/>
        <v>104411.59186578305</v>
      </c>
      <c r="BA197" s="318">
        <f t="shared" si="1279"/>
        <v>110246.320415614</v>
      </c>
      <c r="BB197" s="318">
        <f t="shared" si="1279"/>
        <v>116421.71213448806</v>
      </c>
      <c r="BC197" s="318">
        <f t="shared" si="1279"/>
        <v>122955.81099167604</v>
      </c>
      <c r="BD197" s="318">
        <f t="shared" si="1279"/>
        <v>129867.42928205636</v>
      </c>
      <c r="BE197" s="318">
        <f t="shared" si="1279"/>
        <v>137176.17499192347</v>
      </c>
      <c r="BF197" s="318">
        <f t="shared" si="1279"/>
        <v>144902.48071610936</v>
      </c>
      <c r="BG197" s="318">
        <f t="shared" si="1279"/>
        <v>153067.63426777563</v>
      </c>
      <c r="BH197" s="318">
        <f t="shared" si="1279"/>
        <v>161693.81112909518</v>
      </c>
      <c r="BI197" s="318">
        <f t="shared" si="1279"/>
        <v>170804.10889768892</v>
      </c>
      <c r="BJ197" s="466"/>
    </row>
    <row r="198" spans="1:62" s="318" customFormat="1" hidden="1" outlineLevel="1">
      <c r="A198" s="318" t="str">
        <f>$A$416</f>
        <v>Net Income</v>
      </c>
      <c r="M198" s="446"/>
      <c r="N198" s="447"/>
      <c r="Y198" s="446"/>
      <c r="Z198" s="447"/>
      <c r="AB198" s="318">
        <f t="shared" ref="AB198:BI198" si="1280">IF($AB$5&gt;$AA$5,($AB$5-$AA$5)*B416,0)</f>
        <v>-32144.48932666667</v>
      </c>
      <c r="AC198" s="318">
        <f t="shared" si="1280"/>
        <v>-13424.714147734438</v>
      </c>
      <c r="AD198" s="318">
        <f t="shared" si="1280"/>
        <v>-12706.285463233391</v>
      </c>
      <c r="AE198" s="318">
        <f t="shared" si="1280"/>
        <v>-17350.457973560238</v>
      </c>
      <c r="AF198" s="318">
        <f t="shared" si="1280"/>
        <v>-14775.815641980204</v>
      </c>
      <c r="AG198" s="318">
        <f t="shared" si="1280"/>
        <v>-13821.416446554125</v>
      </c>
      <c r="AH198" s="318">
        <f t="shared" si="1280"/>
        <v>-12965.261164335516</v>
      </c>
      <c r="AI198" s="318">
        <f t="shared" si="1280"/>
        <v>-11581.351741065733</v>
      </c>
      <c r="AJ198" s="318">
        <f t="shared" si="1280"/>
        <v>-10541.616599911587</v>
      </c>
      <c r="AK198" s="446">
        <f t="shared" si="1280"/>
        <v>-9642.7378958450972</v>
      </c>
      <c r="AL198" s="447">
        <f t="shared" si="1280"/>
        <v>-8678.5732251564586</v>
      </c>
      <c r="AM198" s="318">
        <f t="shared" si="1280"/>
        <v>-7644.7623843340698</v>
      </c>
      <c r="AN198" s="318">
        <f t="shared" si="1280"/>
        <v>-9178.4224449414214</v>
      </c>
      <c r="AO198" s="318">
        <f t="shared" si="1280"/>
        <v>-6751.4438460561032</v>
      </c>
      <c r="AP198" s="318">
        <f t="shared" si="1280"/>
        <v>-5431.0593196724367</v>
      </c>
      <c r="AQ198" s="318">
        <f t="shared" si="1280"/>
        <v>-4177.020909054816</v>
      </c>
      <c r="AR198" s="318">
        <f t="shared" si="1280"/>
        <v>-3075.7038419752025</v>
      </c>
      <c r="AS198" s="318">
        <f t="shared" si="1280"/>
        <v>-1787.6070906106906</v>
      </c>
      <c r="AT198" s="318">
        <f t="shared" si="1280"/>
        <v>-12711.61754934939</v>
      </c>
      <c r="AU198" s="318">
        <f t="shared" si="1280"/>
        <v>-3714.4879935808021</v>
      </c>
      <c r="AV198" s="318">
        <f t="shared" si="1280"/>
        <v>-20374.629918080434</v>
      </c>
      <c r="AW198" s="446">
        <f t="shared" si="1280"/>
        <v>-17524.155870468625</v>
      </c>
      <c r="AX198" s="447">
        <f t="shared" si="1280"/>
        <v>-15544.851616508771</v>
      </c>
      <c r="AY198" s="318">
        <f t="shared" si="1280"/>
        <v>-24630.338252342997</v>
      </c>
      <c r="AZ198" s="318">
        <f t="shared" si="1280"/>
        <v>-21961.530511047727</v>
      </c>
      <c r="BA198" s="318">
        <f t="shared" si="1280"/>
        <v>-28705.576871186182</v>
      </c>
      <c r="BB198" s="318">
        <f t="shared" si="1280"/>
        <v>-24108.402657277467</v>
      </c>
      <c r="BC198" s="318">
        <f t="shared" si="1280"/>
        <v>-23734.873029889975</v>
      </c>
      <c r="BD198" s="318">
        <f t="shared" si="1280"/>
        <v>-20414.153783306814</v>
      </c>
      <c r="BE198" s="318">
        <f t="shared" si="1280"/>
        <v>-16864.856597079073</v>
      </c>
      <c r="BF198" s="318">
        <f t="shared" si="1280"/>
        <v>-25386.300510585024</v>
      </c>
      <c r="BG198" s="318">
        <f t="shared" si="1280"/>
        <v>-15878.755075861911</v>
      </c>
      <c r="BH198" s="318">
        <f t="shared" si="1280"/>
        <v>-16595.990442137889</v>
      </c>
      <c r="BI198" s="318">
        <f t="shared" si="1280"/>
        <v>-12329.261095042733</v>
      </c>
      <c r="BJ198" s="466"/>
    </row>
    <row r="199" spans="1:62" s="318" customFormat="1" hidden="1" outlineLevel="1">
      <c r="A199" s="318" t="str">
        <f>$A$417</f>
        <v>Program Revenue</v>
      </c>
      <c r="M199" s="446"/>
      <c r="N199" s="447"/>
      <c r="Y199" s="446"/>
      <c r="Z199" s="447"/>
      <c r="AB199" s="318">
        <f t="shared" ref="AB199" si="1281">IF($AB$5&gt;$AA$5,($AB$5-$AA$5)*B417,0)</f>
        <v>1850</v>
      </c>
      <c r="AC199" s="318">
        <f t="shared" ref="AC199" si="1282">IF($AB$5&gt;$AA$5,($AB$5-$AA$5)*C417,0)</f>
        <v>1938.43</v>
      </c>
      <c r="AD199" s="318">
        <f t="shared" ref="AD199" si="1283">IF($AB$5&gt;$AA$5,($AB$5-$AA$5)*D417,0)</f>
        <v>2032.6912236800003</v>
      </c>
      <c r="AE199" s="318">
        <f t="shared" ref="AE199" si="1284">IF($AB$5&gt;$AA$5,($AB$5-$AA$5)*E417,0)</f>
        <v>2133.1475548169119</v>
      </c>
      <c r="AF199" s="318">
        <f t="shared" ref="AF199" si="1285">IF($AB$5&gt;$AA$5,($AB$5-$AA$5)*F417,0)</f>
        <v>2240.1798892139232</v>
      </c>
      <c r="AG199" s="318">
        <f t="shared" ref="AG199" si="1286">IF($AB$5&gt;$AA$5,($AB$5-$AA$5)*G417,0)</f>
        <v>2354.1866059397303</v>
      </c>
      <c r="AH199" s="318">
        <f t="shared" ref="AH199" si="1287">IF($AB$5&gt;$AA$5,($AB$5-$AA$5)*H417,0)</f>
        <v>2475.5840413002525</v>
      </c>
      <c r="AI199" s="318">
        <f t="shared" ref="AI199" si="1288">IF($AB$5&gt;$AA$5,($AB$5-$AA$5)*I417,0)</f>
        <v>2604.8069658059794</v>
      </c>
      <c r="AJ199" s="318">
        <f t="shared" ref="AJ199" si="1289">IF($AB$5&gt;$AA$5,($AB$5-$AA$5)*J417,0)</f>
        <v>2742.3090644841318</v>
      </c>
      <c r="AK199" s="446">
        <f t="shared" ref="AK199" si="1290">IF($AB$5&gt;$AA$5,($AB$5-$AA$5)*K417,0)</f>
        <v>2888.5634209762793</v>
      </c>
      <c r="AL199" s="447">
        <f t="shared" ref="AL199" si="1291">IF($AB$5&gt;$AA$5,($AB$5-$AA$5)*L417,0)</f>
        <v>3044.0630059586238</v>
      </c>
      <c r="AM199" s="318">
        <f t="shared" ref="AM199" si="1292">IF($AB$5&gt;$AA$5,($AB$5-$AA$5)*M417,0)</f>
        <v>3209.3211705238323</v>
      </c>
      <c r="AN199" s="318">
        <f t="shared" ref="AN199" si="1293">IF($AB$5&gt;$AA$5,($AB$5-$AA$5)*N417,0)</f>
        <v>3385.6855612684481</v>
      </c>
      <c r="AO199" s="318">
        <f t="shared" ref="AO199" si="1294">IF($AB$5&gt;$AA$5,($AB$5-$AA$5)*O417,0)</f>
        <v>3573.7791187628368</v>
      </c>
      <c r="AP199" s="318">
        <f t="shared" ref="AP199" si="1295">IF($AB$5&gt;$AA$5,($AB$5-$AA$5)*P417,0)</f>
        <v>3774.2467455544547</v>
      </c>
      <c r="AQ199" s="318">
        <f t="shared" ref="AQ199" si="1296">IF($AB$5&gt;$AA$5,($AB$5-$AA$5)*Q417,0)</f>
        <v>3987.7555041624523</v>
      </c>
      <c r="AR199" s="318">
        <f t="shared" ref="AR199" si="1297">IF($AB$5&gt;$AA$5,($AB$5-$AA$5)*R417,0)</f>
        <v>4214.9948123863414</v>
      </c>
      <c r="AS199" s="318">
        <f t="shared" ref="AS199" si="1298">IF($AB$5&gt;$AA$5,($AB$5-$AA$5)*S417,0)</f>
        <v>4456.6766388374381</v>
      </c>
      <c r="AT199" s="318">
        <f t="shared" ref="AT199" si="1299">IF($AB$5&gt;$AA$5,($AB$5-$AA$5)*T417,0)</f>
        <v>4713.5357018662326</v>
      </c>
      <c r="AU199" s="318">
        <f t="shared" ref="AU199" si="1300">IF($AB$5&gt;$AA$5,($AB$5-$AA$5)*U417,0)</f>
        <v>4986.3296753180002</v>
      </c>
      <c r="AV199" s="318">
        <f t="shared" ref="AV199" si="1301">IF($AB$5&gt;$AA$5,($AB$5-$AA$5)*V417,0)</f>
        <v>5275.8394048011396</v>
      </c>
      <c r="AW199" s="446">
        <f t="shared" ref="AW199" si="1302">IF($AB$5&gt;$AA$5,($AB$5-$AA$5)*W417,0)</f>
        <v>5582.8691383961404</v>
      </c>
      <c r="AX199" s="447">
        <f t="shared" ref="AX199" si="1303">IF($AB$5&gt;$AA$5,($AB$5-$AA$5)*X417,0)</f>
        <v>5908.2467759661986</v>
      </c>
      <c r="AY199" s="318">
        <f t="shared" ref="AY199" si="1304">IF($AB$5&gt;$AA$5,($AB$5-$AA$5)*Y417,0)</f>
        <v>6252.824141451606</v>
      </c>
      <c r="AZ199" s="318">
        <f t="shared" ref="AZ199" si="1305">IF($AB$5&gt;$AA$5,($AB$5-$AA$5)*Z417,0)</f>
        <v>6618.547751668787</v>
      </c>
      <c r="BA199" s="318">
        <f t="shared" ref="BA199" si="1306">IF($AB$5&gt;$AA$5,($AB$5-$AA$5)*AA417,0)</f>
        <v>7006.3738579290393</v>
      </c>
      <c r="BB199" s="318">
        <f t="shared" ref="BB199" si="1307">IF($AB$5&gt;$AA$5,($AB$5-$AA$5)*AB417,0)</f>
        <v>7417.2794492823168</v>
      </c>
      <c r="BC199" s="318">
        <f t="shared" ref="BC199" si="1308">IF($AB$5&gt;$AA$5,($AB$5-$AA$5)*AC417,0)</f>
        <v>7852.2622095731349</v>
      </c>
      <c r="BD199" s="318">
        <f t="shared" ref="BD199" si="1309">IF($AB$5&gt;$AA$5,($AB$5-$AA$5)*AD417,0)</f>
        <v>8312.3405418795646</v>
      </c>
      <c r="BE199" s="318">
        <f t="shared" ref="BE199" si="1310">IF($AB$5&gt;$AA$5,($AB$5-$AA$5)*AE417,0)</f>
        <v>8798.5536696802865</v>
      </c>
      <c r="BF199" s="318">
        <f t="shared" ref="BF199" si="1311">IF($AB$5&gt;$AA$5,($AB$5-$AA$5)*AF417,0)</f>
        <v>9311.96182408801</v>
      </c>
      <c r="BG199" s="318">
        <f t="shared" ref="BG199" si="1312">IF($AB$5&gt;$AA$5,($AB$5-$AA$5)*AG417,0)</f>
        <v>9853.6465264203071</v>
      </c>
      <c r="BH199" s="318">
        <f t="shared" ref="BH199" si="1313">IF($AB$5&gt;$AA$5,($AB$5-$AA$5)*AH417,0)</f>
        <v>10424.710975250986</v>
      </c>
      <c r="BI199" s="318">
        <f t="shared" ref="BI199" si="1314">IF($AB$5&gt;$AA$5,($AB$5-$AA$5)*AI417,0)</f>
        <v>11026.280546897882</v>
      </c>
      <c r="BJ199" s="466"/>
    </row>
    <row r="200" spans="1:62" s="318" customFormat="1" hidden="1" outlineLevel="1">
      <c r="A200" s="318" t="str">
        <f>$A$412</f>
        <v>Leads</v>
      </c>
      <c r="M200" s="446"/>
      <c r="N200" s="447"/>
      <c r="Y200" s="446"/>
      <c r="Z200" s="447"/>
      <c r="AC200" s="318">
        <f>IF($AC$5&gt;$AB$5,($AC$5-$AB$5)*B412,0)</f>
        <v>16.8</v>
      </c>
      <c r="AD200" s="318">
        <f t="shared" ref="AD200:BI200" si="1315">IF($AC$5&gt;$AB$5,($AC$5-$AB$5)*C412,0)</f>
        <v>17.452069439999999</v>
      </c>
      <c r="AE200" s="318">
        <f t="shared" si="1315"/>
        <v>18.126546852372542</v>
      </c>
      <c r="AF200" s="318">
        <f t="shared" si="1315"/>
        <v>18.824131825372511</v>
      </c>
      <c r="AG200" s="318">
        <f t="shared" si="1315"/>
        <v>19.545549777616959</v>
      </c>
      <c r="AH200" s="318">
        <f t="shared" si="1315"/>
        <v>20.291553428297284</v>
      </c>
      <c r="AI200" s="318">
        <f t="shared" si="1315"/>
        <v>21.062924352684327</v>
      </c>
      <c r="AJ200" s="318">
        <f t="shared" si="1315"/>
        <v>21.860474625830072</v>
      </c>
      <c r="AK200" s="446">
        <f t="shared" si="1315"/>
        <v>22.685048557359572</v>
      </c>
      <c r="AL200" s="447">
        <f t="shared" si="1315"/>
        <v>23.537524520234431</v>
      </c>
      <c r="AM200" s="318">
        <f t="shared" si="1315"/>
        <v>24.418816876356132</v>
      </c>
      <c r="AN200" s="318">
        <f t="shared" si="1315"/>
        <v>25.329878001863442</v>
      </c>
      <c r="AO200" s="318">
        <f t="shared" si="1315"/>
        <v>26.270318890703393</v>
      </c>
      <c r="AP200" s="318">
        <f t="shared" si="1315"/>
        <v>27.241066674987813</v>
      </c>
      <c r="AQ200" s="318">
        <f t="shared" si="1315"/>
        <v>28.243093816402137</v>
      </c>
      <c r="AR200" s="318">
        <f t="shared" si="1315"/>
        <v>29.277421108623365</v>
      </c>
      <c r="AS200" s="318">
        <f t="shared" si="1315"/>
        <v>30.345120809562076</v>
      </c>
      <c r="AT200" s="318">
        <f t="shared" si="1315"/>
        <v>31.447319903340443</v>
      </c>
      <c r="AU200" s="318">
        <f t="shared" si="1315"/>
        <v>32.585203491728514</v>
      </c>
      <c r="AV200" s="318">
        <f t="shared" si="1315"/>
        <v>33.760018314594603</v>
      </c>
      <c r="AW200" s="446">
        <f t="shared" si="1315"/>
        <v>34.973076398785253</v>
      </c>
      <c r="AX200" s="447">
        <f t="shared" si="1315"/>
        <v>36.225758834739565</v>
      </c>
      <c r="AY200" s="318">
        <f t="shared" si="1315"/>
        <v>37.519519680063723</v>
      </c>
      <c r="AZ200" s="318">
        <f t="shared" si="1315"/>
        <v>38.855889989248283</v>
      </c>
      <c r="BA200" s="318">
        <f t="shared" si="1315"/>
        <v>40.234697777381477</v>
      </c>
      <c r="BB200" s="318">
        <f t="shared" si="1315"/>
        <v>41.657556615435524</v>
      </c>
      <c r="BC200" s="318">
        <f t="shared" si="1315"/>
        <v>43.12617747643543</v>
      </c>
      <c r="BD200" s="318">
        <f t="shared" si="1315"/>
        <v>44.642373962404697</v>
      </c>
      <c r="BE200" s="318">
        <f t="shared" si="1315"/>
        <v>46.208067614055565</v>
      </c>
      <c r="BF200" s="318">
        <f t="shared" si="1315"/>
        <v>47.825293296796232</v>
      </c>
      <c r="BG200" s="318">
        <f t="shared" si="1315"/>
        <v>49.496204657154422</v>
      </c>
      <c r="BH200" s="318">
        <f t="shared" si="1315"/>
        <v>51.223079644355529</v>
      </c>
      <c r="BI200" s="318">
        <f t="shared" si="1315"/>
        <v>53.008326092545325</v>
      </c>
      <c r="BJ200" s="466"/>
    </row>
    <row r="201" spans="1:62" s="318" customFormat="1" hidden="1" outlineLevel="1">
      <c r="A201" s="318" t="str">
        <f>$A$413</f>
        <v>Audits</v>
      </c>
      <c r="M201" s="446"/>
      <c r="N201" s="447"/>
      <c r="Y201" s="446"/>
      <c r="Z201" s="447"/>
      <c r="AC201" s="318">
        <f t="shared" ref="AC201:BI201" si="1316">IF($AC$5&gt;$AB$5,($AC$5-$AB$5)*B413,0)</f>
        <v>8.3999999999999986</v>
      </c>
      <c r="AD201" s="318">
        <f t="shared" si="1316"/>
        <v>8.7653373600000002</v>
      </c>
      <c r="AE201" s="318">
        <f t="shared" si="1316"/>
        <v>9.1487245778995128</v>
      </c>
      <c r="AF201" s="318">
        <f t="shared" si="1316"/>
        <v>9.5510763759072219</v>
      </c>
      <c r="AG201" s="318">
        <f t="shared" si="1316"/>
        <v>9.973348420604033</v>
      </c>
      <c r="AH201" s="318">
        <f t="shared" si="1316"/>
        <v>10.416538733488844</v>
      </c>
      <c r="AI201" s="318">
        <f t="shared" si="1316"/>
        <v>10.881689137728666</v>
      </c>
      <c r="AJ201" s="318">
        <f t="shared" si="1316"/>
        <v>11.36988674274853</v>
      </c>
      <c r="AK201" s="446">
        <f t="shared" si="1316"/>
        <v>11.882265468463395</v>
      </c>
      <c r="AL201" s="447">
        <f t="shared" si="1316"/>
        <v>12.420007611130746</v>
      </c>
      <c r="AM201" s="318">
        <f t="shared" si="1316"/>
        <v>12.984345452988684</v>
      </c>
      <c r="AN201" s="318">
        <f t="shared" si="1316"/>
        <v>13.576562918039846</v>
      </c>
      <c r="AO201" s="318">
        <f t="shared" si="1316"/>
        <v>14.199058832645207</v>
      </c>
      <c r="AP201" s="318">
        <f t="shared" si="1316"/>
        <v>14.853315048664991</v>
      </c>
      <c r="AQ201" s="318">
        <f t="shared" si="1316"/>
        <v>15.540870585630145</v>
      </c>
      <c r="AR201" s="318">
        <f t="shared" si="1316"/>
        <v>16.263323075677583</v>
      </c>
      <c r="AS201" s="318">
        <f t="shared" si="1316"/>
        <v>17.02233025205566</v>
      </c>
      <c r="AT201" s="318">
        <f t="shared" si="1316"/>
        <v>17.819611486920891</v>
      </c>
      <c r="AU201" s="318">
        <f t="shared" si="1316"/>
        <v>18.656949384588415</v>
      </c>
      <c r="AV201" s="318">
        <f t="shared" si="1316"/>
        <v>19.536191436837743</v>
      </c>
      <c r="AW201" s="446">
        <f t="shared" si="1316"/>
        <v>20.459251747310606</v>
      </c>
      <c r="AX201" s="447">
        <f t="shared" si="1316"/>
        <v>21.428112832466049</v>
      </c>
      <c r="AY201" s="318">
        <f t="shared" si="1316"/>
        <v>22.444827506978278</v>
      </c>
      <c r="AZ201" s="318">
        <f t="shared" si="1316"/>
        <v>23.511520861872306</v>
      </c>
      <c r="BA201" s="318">
        <f t="shared" si="1316"/>
        <v>24.631797625406634</v>
      </c>
      <c r="BB201" s="318">
        <f t="shared" si="1316"/>
        <v>25.808008934760274</v>
      </c>
      <c r="BC201" s="318">
        <f t="shared" si="1316"/>
        <v>27.04257942000136</v>
      </c>
      <c r="BD201" s="318">
        <f t="shared" si="1316"/>
        <v>28.338009032153412</v>
      </c>
      <c r="BE201" s="318">
        <f t="shared" si="1316"/>
        <v>29.696875035303389</v>
      </c>
      <c r="BF201" s="318">
        <f t="shared" si="1316"/>
        <v>31.121834178496449</v>
      </c>
      <c r="BG201" s="318">
        <f t="shared" si="1316"/>
        <v>32.61562506333177</v>
      </c>
      <c r="BH201" s="318">
        <f t="shared" si="1316"/>
        <v>34.18107072326805</v>
      </c>
      <c r="BI201" s="318">
        <f t="shared" si="1316"/>
        <v>35.821081430667022</v>
      </c>
      <c r="BJ201" s="466"/>
    </row>
    <row r="202" spans="1:62" s="318" customFormat="1" hidden="1" outlineLevel="1">
      <c r="A202" s="318" t="str">
        <f>$A$414</f>
        <v>Retrofit</v>
      </c>
      <c r="M202" s="446"/>
      <c r="N202" s="447"/>
      <c r="Y202" s="446"/>
      <c r="Z202" s="447"/>
      <c r="AC202" s="318">
        <f t="shared" ref="AC202:BI202" si="1317">IF($AC$5&gt;$AB$5,($AC$5-$AB$5)*B414,0)</f>
        <v>3.9119999999999999</v>
      </c>
      <c r="AD202" s="318">
        <f t="shared" si="1317"/>
        <v>4.1096547120719995</v>
      </c>
      <c r="AE202" s="318">
        <f t="shared" si="1317"/>
        <v>4.3186208240895736</v>
      </c>
      <c r="AF202" s="318">
        <f t="shared" si="1317"/>
        <v>4.5395762776790827</v>
      </c>
      <c r="AG202" s="318">
        <f t="shared" si="1317"/>
        <v>4.7732368962748755</v>
      </c>
      <c r="AH202" s="318">
        <f t="shared" si="1317"/>
        <v>5.0203581795522361</v>
      </c>
      <c r="AI202" s="318">
        <f t="shared" si="1317"/>
        <v>5.2817371667345867</v>
      </c>
      <c r="AJ202" s="318">
        <f t="shared" si="1317"/>
        <v>5.5582143713568453</v>
      </c>
      <c r="AK202" s="446">
        <f t="shared" si="1317"/>
        <v>5.8506757902346944</v>
      </c>
      <c r="AL202" s="447">
        <f t="shared" si="1317"/>
        <v>6.1600549895711723</v>
      </c>
      <c r="AM202" s="318">
        <f t="shared" si="1317"/>
        <v>6.4873352713280941</v>
      </c>
      <c r="AN202" s="318">
        <f t="shared" si="1317"/>
        <v>6.8335519232012336</v>
      </c>
      <c r="AO202" s="318">
        <f t="shared" si="1317"/>
        <v>7.2004766991316655</v>
      </c>
      <c r="AP202" s="318">
        <f t="shared" si="1317"/>
        <v>7.5893314727662755</v>
      </c>
      <c r="AQ202" s="318">
        <f t="shared" si="1317"/>
        <v>8.0013998352828146</v>
      </c>
      <c r="AR202" s="318">
        <f t="shared" si="1317"/>
        <v>8.4380294912715126</v>
      </c>
      <c r="AS202" s="318">
        <f t="shared" si="1317"/>
        <v>8.9006347335166005</v>
      </c>
      <c r="AT202" s="318">
        <f t="shared" si="1317"/>
        <v>9.3906990018748484</v>
      </c>
      <c r="AU202" s="318">
        <f t="shared" si="1317"/>
        <v>9.9097775319684196</v>
      </c>
      <c r="AV202" s="318">
        <f t="shared" si="1317"/>
        <v>10.459500099955553</v>
      </c>
      <c r="AW202" s="446">
        <f t="shared" si="1317"/>
        <v>11.041573870214084</v>
      </c>
      <c r="AX202" s="447">
        <f t="shared" si="1317"/>
        <v>11.657786353368568</v>
      </c>
      <c r="AY202" s="318">
        <f t="shared" si="1317"/>
        <v>12.310008482711213</v>
      </c>
      <c r="AZ202" s="318">
        <f t="shared" si="1317"/>
        <v>13.000197817708441</v>
      </c>
      <c r="BA202" s="318">
        <f t="shared" si="1317"/>
        <v>13.731402037592787</v>
      </c>
      <c r="BB202" s="318">
        <f t="shared" si="1317"/>
        <v>14.505841672366003</v>
      </c>
      <c r="BC202" s="318">
        <f t="shared" si="1317"/>
        <v>15.325832732217512</v>
      </c>
      <c r="BD202" s="318">
        <f t="shared" si="1317"/>
        <v>16.193789951604209</v>
      </c>
      <c r="BE202" s="318">
        <f t="shared" si="1317"/>
        <v>17.112230205721787</v>
      </c>
      <c r="BF202" s="318">
        <f t="shared" si="1317"/>
        <v>18.083776116587867</v>
      </c>
      <c r="BG202" s="318">
        <f t="shared" si="1317"/>
        <v>19.11115986692009</v>
      </c>
      <c r="BH202" s="318">
        <f t="shared" si="1317"/>
        <v>20.197227240931191</v>
      </c>
      <c r="BI202" s="318">
        <f t="shared" si="1317"/>
        <v>21.344941912073789</v>
      </c>
      <c r="BJ202" s="466"/>
    </row>
    <row r="203" spans="1:62" s="318" customFormat="1" hidden="1" outlineLevel="1">
      <c r="A203" s="318" t="str">
        <f>$A$415</f>
        <v>Revenue</v>
      </c>
      <c r="M203" s="446"/>
      <c r="N203" s="447"/>
      <c r="Y203" s="446"/>
      <c r="Z203" s="447"/>
      <c r="AC203" s="318">
        <f t="shared" ref="AC203:BI203" si="1318">IF($AC$5&gt;$AB$5,($AC$5-$AB$5)*B415,0)</f>
        <v>24556.799999999996</v>
      </c>
      <c r="AD203" s="318">
        <f t="shared" si="1318"/>
        <v>26604.154060286397</v>
      </c>
      <c r="AE203" s="318">
        <f t="shared" si="1318"/>
        <v>28803.706324066137</v>
      </c>
      <c r="AF203" s="318">
        <f t="shared" si="1318"/>
        <v>32074.610769461899</v>
      </c>
      <c r="AG203" s="318">
        <f t="shared" si="1318"/>
        <v>34659.805554046674</v>
      </c>
      <c r="AH203" s="318">
        <f t="shared" si="1318"/>
        <v>37436.050739298822</v>
      </c>
      <c r="AI203" s="318">
        <f t="shared" si="1318"/>
        <v>39889.118149910122</v>
      </c>
      <c r="AJ203" s="318">
        <f t="shared" si="1318"/>
        <v>42506.797490973484</v>
      </c>
      <c r="AK203" s="446">
        <f t="shared" si="1318"/>
        <v>45300.229966155479</v>
      </c>
      <c r="AL203" s="447">
        <f t="shared" si="1318"/>
        <v>47665.265077812721</v>
      </c>
      <c r="AM203" s="318">
        <f t="shared" si="1318"/>
        <v>50165.061553907159</v>
      </c>
      <c r="AN203" s="318">
        <f t="shared" si="1318"/>
        <v>52807.344498550912</v>
      </c>
      <c r="AO203" s="318">
        <f t="shared" si="1318"/>
        <v>55074.182097671677</v>
      </c>
      <c r="AP203" s="318">
        <f t="shared" si="1318"/>
        <v>58021.287531620168</v>
      </c>
      <c r="AQ203" s="318">
        <f t="shared" si="1318"/>
        <v>61142.477139189468</v>
      </c>
      <c r="AR203" s="318">
        <f t="shared" si="1318"/>
        <v>64447.808873877875</v>
      </c>
      <c r="AS203" s="318">
        <f t="shared" si="1318"/>
        <v>67947.838954450504</v>
      </c>
      <c r="AT203" s="318">
        <f t="shared" si="1318"/>
        <v>71653.641199195234</v>
      </c>
      <c r="AU203" s="318">
        <f t="shared" si="1318"/>
        <v>75576.827042292309</v>
      </c>
      <c r="AV203" s="318">
        <f t="shared" si="1318"/>
        <v>79729.5662787732</v>
      </c>
      <c r="AW203" s="446">
        <f t="shared" si="1318"/>
        <v>84124.608588769843</v>
      </c>
      <c r="AX203" s="447">
        <f t="shared" si="1318"/>
        <v>88775.305896165723</v>
      </c>
      <c r="AY203" s="318">
        <f t="shared" si="1318"/>
        <v>93695.635621349924</v>
      </c>
      <c r="AZ203" s="318">
        <f t="shared" si="1318"/>
        <v>98900.224892534941</v>
      </c>
      <c r="BA203" s="318">
        <f t="shared" si="1318"/>
        <v>104411.59186578305</v>
      </c>
      <c r="BB203" s="318">
        <f t="shared" si="1318"/>
        <v>110246.320415614</v>
      </c>
      <c r="BC203" s="318">
        <f t="shared" si="1318"/>
        <v>116421.71213448806</v>
      </c>
      <c r="BD203" s="318">
        <f t="shared" si="1318"/>
        <v>122955.81099167604</v>
      </c>
      <c r="BE203" s="318">
        <f t="shared" si="1318"/>
        <v>129867.42928205636</v>
      </c>
      <c r="BF203" s="318">
        <f t="shared" si="1318"/>
        <v>137176.17499192347</v>
      </c>
      <c r="BG203" s="318">
        <f t="shared" si="1318"/>
        <v>144902.48071610936</v>
      </c>
      <c r="BH203" s="318">
        <f t="shared" si="1318"/>
        <v>153067.63426777563</v>
      </c>
      <c r="BI203" s="318">
        <f t="shared" si="1318"/>
        <v>161693.81112909518</v>
      </c>
      <c r="BJ203" s="466"/>
    </row>
    <row r="204" spans="1:62" s="318" customFormat="1" hidden="1" outlineLevel="1">
      <c r="A204" s="318" t="str">
        <f>$A$416</f>
        <v>Net Income</v>
      </c>
      <c r="M204" s="446"/>
      <c r="N204" s="447"/>
      <c r="Y204" s="446"/>
      <c r="Z204" s="447"/>
      <c r="AC204" s="318">
        <f t="shared" ref="AC204:BI204" si="1319">IF($AC$5&gt;$AB$5,($AC$5-$AB$5)*B416,0)</f>
        <v>-32144.48932666667</v>
      </c>
      <c r="AD204" s="318">
        <f t="shared" si="1319"/>
        <v>-13424.714147734438</v>
      </c>
      <c r="AE204" s="318">
        <f t="shared" si="1319"/>
        <v>-12706.285463233391</v>
      </c>
      <c r="AF204" s="318">
        <f t="shared" si="1319"/>
        <v>-17350.457973560238</v>
      </c>
      <c r="AG204" s="318">
        <f t="shared" si="1319"/>
        <v>-14775.815641980204</v>
      </c>
      <c r="AH204" s="318">
        <f t="shared" si="1319"/>
        <v>-13821.416446554125</v>
      </c>
      <c r="AI204" s="318">
        <f t="shared" si="1319"/>
        <v>-12965.261164335516</v>
      </c>
      <c r="AJ204" s="318">
        <f t="shared" si="1319"/>
        <v>-11581.351741065733</v>
      </c>
      <c r="AK204" s="446">
        <f t="shared" si="1319"/>
        <v>-10541.616599911587</v>
      </c>
      <c r="AL204" s="447">
        <f t="shared" si="1319"/>
        <v>-9642.7378958450972</v>
      </c>
      <c r="AM204" s="318">
        <f t="shared" si="1319"/>
        <v>-8678.5732251564586</v>
      </c>
      <c r="AN204" s="318">
        <f t="shared" si="1319"/>
        <v>-7644.7623843340698</v>
      </c>
      <c r="AO204" s="318">
        <f t="shared" si="1319"/>
        <v>-9178.4224449414214</v>
      </c>
      <c r="AP204" s="318">
        <f t="shared" si="1319"/>
        <v>-6751.4438460561032</v>
      </c>
      <c r="AQ204" s="318">
        <f t="shared" si="1319"/>
        <v>-5431.0593196724367</v>
      </c>
      <c r="AR204" s="318">
        <f t="shared" si="1319"/>
        <v>-4177.020909054816</v>
      </c>
      <c r="AS204" s="318">
        <f t="shared" si="1319"/>
        <v>-3075.7038419752025</v>
      </c>
      <c r="AT204" s="318">
        <f t="shared" si="1319"/>
        <v>-1787.6070906106906</v>
      </c>
      <c r="AU204" s="318">
        <f t="shared" si="1319"/>
        <v>-12711.61754934939</v>
      </c>
      <c r="AV204" s="318">
        <f t="shared" si="1319"/>
        <v>-3714.4879935808021</v>
      </c>
      <c r="AW204" s="446">
        <f t="shared" si="1319"/>
        <v>-20374.629918080434</v>
      </c>
      <c r="AX204" s="447">
        <f t="shared" si="1319"/>
        <v>-17524.155870468625</v>
      </c>
      <c r="AY204" s="318">
        <f t="shared" si="1319"/>
        <v>-15544.851616508771</v>
      </c>
      <c r="AZ204" s="318">
        <f t="shared" si="1319"/>
        <v>-24630.338252342997</v>
      </c>
      <c r="BA204" s="318">
        <f t="shared" si="1319"/>
        <v>-21961.530511047727</v>
      </c>
      <c r="BB204" s="318">
        <f t="shared" si="1319"/>
        <v>-28705.576871186182</v>
      </c>
      <c r="BC204" s="318">
        <f t="shared" si="1319"/>
        <v>-24108.402657277467</v>
      </c>
      <c r="BD204" s="318">
        <f t="shared" si="1319"/>
        <v>-23734.873029889975</v>
      </c>
      <c r="BE204" s="318">
        <f t="shared" si="1319"/>
        <v>-20414.153783306814</v>
      </c>
      <c r="BF204" s="318">
        <f t="shared" si="1319"/>
        <v>-16864.856597079073</v>
      </c>
      <c r="BG204" s="318">
        <f t="shared" si="1319"/>
        <v>-25386.300510585024</v>
      </c>
      <c r="BH204" s="318">
        <f t="shared" si="1319"/>
        <v>-15878.755075861911</v>
      </c>
      <c r="BI204" s="318">
        <f t="shared" si="1319"/>
        <v>-16595.990442137889</v>
      </c>
      <c r="BJ204" s="466"/>
    </row>
    <row r="205" spans="1:62" s="318" customFormat="1" hidden="1" outlineLevel="1">
      <c r="A205" s="318" t="str">
        <f>$A$417</f>
        <v>Program Revenue</v>
      </c>
      <c r="M205" s="446"/>
      <c r="N205" s="447"/>
      <c r="Y205" s="446"/>
      <c r="Z205" s="447"/>
      <c r="AC205" s="318">
        <f t="shared" ref="AC205" si="1320">IF($AC$5&gt;$AB$5,($AC$5-$AB$5)*B417,0)</f>
        <v>1850</v>
      </c>
      <c r="AD205" s="318">
        <f t="shared" ref="AD205" si="1321">IF($AC$5&gt;$AB$5,($AC$5-$AB$5)*C417,0)</f>
        <v>1938.43</v>
      </c>
      <c r="AE205" s="318">
        <f t="shared" ref="AE205" si="1322">IF($AC$5&gt;$AB$5,($AC$5-$AB$5)*D417,0)</f>
        <v>2032.6912236800003</v>
      </c>
      <c r="AF205" s="318">
        <f t="shared" ref="AF205" si="1323">IF($AC$5&gt;$AB$5,($AC$5-$AB$5)*E417,0)</f>
        <v>2133.1475548169119</v>
      </c>
      <c r="AG205" s="318">
        <f t="shared" ref="AG205" si="1324">IF($AC$5&gt;$AB$5,($AC$5-$AB$5)*F417,0)</f>
        <v>2240.1798892139232</v>
      </c>
      <c r="AH205" s="318">
        <f t="shared" ref="AH205" si="1325">IF($AC$5&gt;$AB$5,($AC$5-$AB$5)*G417,0)</f>
        <v>2354.1866059397303</v>
      </c>
      <c r="AI205" s="318">
        <f t="shared" ref="AI205" si="1326">IF($AC$5&gt;$AB$5,($AC$5-$AB$5)*H417,0)</f>
        <v>2475.5840413002525</v>
      </c>
      <c r="AJ205" s="318">
        <f t="shared" ref="AJ205" si="1327">IF($AC$5&gt;$AB$5,($AC$5-$AB$5)*I417,0)</f>
        <v>2604.8069658059794</v>
      </c>
      <c r="AK205" s="446">
        <f t="shared" ref="AK205" si="1328">IF($AC$5&gt;$AB$5,($AC$5-$AB$5)*J417,0)</f>
        <v>2742.3090644841318</v>
      </c>
      <c r="AL205" s="447">
        <f t="shared" ref="AL205" si="1329">IF($AC$5&gt;$AB$5,($AC$5-$AB$5)*K417,0)</f>
        <v>2888.5634209762793</v>
      </c>
      <c r="AM205" s="318">
        <f t="shared" ref="AM205" si="1330">IF($AC$5&gt;$AB$5,($AC$5-$AB$5)*L417,0)</f>
        <v>3044.0630059586238</v>
      </c>
      <c r="AN205" s="318">
        <f t="shared" ref="AN205" si="1331">IF($AC$5&gt;$AB$5,($AC$5-$AB$5)*M417,0)</f>
        <v>3209.3211705238323</v>
      </c>
      <c r="AO205" s="318">
        <f t="shared" ref="AO205" si="1332">IF($AC$5&gt;$AB$5,($AC$5-$AB$5)*N417,0)</f>
        <v>3385.6855612684481</v>
      </c>
      <c r="AP205" s="318">
        <f t="shared" ref="AP205" si="1333">IF($AC$5&gt;$AB$5,($AC$5-$AB$5)*O417,0)</f>
        <v>3573.7791187628368</v>
      </c>
      <c r="AQ205" s="318">
        <f t="shared" ref="AQ205" si="1334">IF($AC$5&gt;$AB$5,($AC$5-$AB$5)*P417,0)</f>
        <v>3774.2467455544547</v>
      </c>
      <c r="AR205" s="318">
        <f t="shared" ref="AR205" si="1335">IF($AC$5&gt;$AB$5,($AC$5-$AB$5)*Q417,0)</f>
        <v>3987.7555041624523</v>
      </c>
      <c r="AS205" s="318">
        <f t="shared" ref="AS205" si="1336">IF($AC$5&gt;$AB$5,($AC$5-$AB$5)*R417,0)</f>
        <v>4214.9948123863414</v>
      </c>
      <c r="AT205" s="318">
        <f t="shared" ref="AT205" si="1337">IF($AC$5&gt;$AB$5,($AC$5-$AB$5)*S417,0)</f>
        <v>4456.6766388374381</v>
      </c>
      <c r="AU205" s="318">
        <f t="shared" ref="AU205" si="1338">IF($AC$5&gt;$AB$5,($AC$5-$AB$5)*T417,0)</f>
        <v>4713.5357018662326</v>
      </c>
      <c r="AV205" s="318">
        <f t="shared" ref="AV205" si="1339">IF($AC$5&gt;$AB$5,($AC$5-$AB$5)*U417,0)</f>
        <v>4986.3296753180002</v>
      </c>
      <c r="AW205" s="446">
        <f t="shared" ref="AW205" si="1340">IF($AC$5&gt;$AB$5,($AC$5-$AB$5)*V417,0)</f>
        <v>5275.8394048011396</v>
      </c>
      <c r="AX205" s="447">
        <f t="shared" ref="AX205" si="1341">IF($AC$5&gt;$AB$5,($AC$5-$AB$5)*W417,0)</f>
        <v>5582.8691383961404</v>
      </c>
      <c r="AY205" s="318">
        <f t="shared" ref="AY205" si="1342">IF($AC$5&gt;$AB$5,($AC$5-$AB$5)*X417,0)</f>
        <v>5908.2467759661986</v>
      </c>
      <c r="AZ205" s="318">
        <f t="shared" ref="AZ205" si="1343">IF($AC$5&gt;$AB$5,($AC$5-$AB$5)*Y417,0)</f>
        <v>6252.824141451606</v>
      </c>
      <c r="BA205" s="318">
        <f t="shared" ref="BA205" si="1344">IF($AC$5&gt;$AB$5,($AC$5-$AB$5)*Z417,0)</f>
        <v>6618.547751668787</v>
      </c>
      <c r="BB205" s="318">
        <f t="shared" ref="BB205" si="1345">IF($AC$5&gt;$AB$5,($AC$5-$AB$5)*AA417,0)</f>
        <v>7006.3738579290393</v>
      </c>
      <c r="BC205" s="318">
        <f t="shared" ref="BC205" si="1346">IF($AC$5&gt;$AB$5,($AC$5-$AB$5)*AB417,0)</f>
        <v>7417.2794492823168</v>
      </c>
      <c r="BD205" s="318">
        <f t="shared" ref="BD205" si="1347">IF($AC$5&gt;$AB$5,($AC$5-$AB$5)*AC417,0)</f>
        <v>7852.2622095731349</v>
      </c>
      <c r="BE205" s="318">
        <f t="shared" ref="BE205" si="1348">IF($AC$5&gt;$AB$5,($AC$5-$AB$5)*AD417,0)</f>
        <v>8312.3405418795646</v>
      </c>
      <c r="BF205" s="318">
        <f t="shared" ref="BF205" si="1349">IF($AC$5&gt;$AB$5,($AC$5-$AB$5)*AE417,0)</f>
        <v>8798.5536696802865</v>
      </c>
      <c r="BG205" s="318">
        <f t="shared" ref="BG205" si="1350">IF($AC$5&gt;$AB$5,($AC$5-$AB$5)*AF417,0)</f>
        <v>9311.96182408801</v>
      </c>
      <c r="BH205" s="318">
        <f t="shared" ref="BH205" si="1351">IF($AC$5&gt;$AB$5,($AC$5-$AB$5)*AG417,0)</f>
        <v>9853.6465264203071</v>
      </c>
      <c r="BI205" s="318">
        <f t="shared" ref="BI205" si="1352">IF($AC$5&gt;$AB$5,($AC$5-$AB$5)*AH417,0)</f>
        <v>10424.710975250986</v>
      </c>
      <c r="BJ205" s="466"/>
    </row>
    <row r="206" spans="1:62" s="318" customFormat="1" hidden="1" outlineLevel="1">
      <c r="A206" s="318" t="str">
        <f>$A$412</f>
        <v>Leads</v>
      </c>
      <c r="M206" s="446"/>
      <c r="N206" s="447"/>
      <c r="Y206" s="446"/>
      <c r="Z206" s="447"/>
      <c r="AD206" s="318">
        <f>IF($AD$5&gt;$AC$5,($AD$5-$AC$5)*B412,0)</f>
        <v>16.8</v>
      </c>
      <c r="AE206" s="318">
        <f t="shared" ref="AE206:BI206" si="1353">IF($AD$5&gt;$AC$5,($AD$5-$AC$5)*C412,0)</f>
        <v>17.452069439999999</v>
      </c>
      <c r="AF206" s="318">
        <f t="shared" si="1353"/>
        <v>18.126546852372542</v>
      </c>
      <c r="AG206" s="318">
        <f t="shared" si="1353"/>
        <v>18.824131825372511</v>
      </c>
      <c r="AH206" s="318">
        <f t="shared" si="1353"/>
        <v>19.545549777616959</v>
      </c>
      <c r="AI206" s="318">
        <f t="shared" si="1353"/>
        <v>20.291553428297284</v>
      </c>
      <c r="AJ206" s="318">
        <f t="shared" si="1353"/>
        <v>21.062924352684327</v>
      </c>
      <c r="AK206" s="446">
        <f t="shared" si="1353"/>
        <v>21.860474625830072</v>
      </c>
      <c r="AL206" s="447">
        <f t="shared" si="1353"/>
        <v>22.685048557359572</v>
      </c>
      <c r="AM206" s="318">
        <f t="shared" si="1353"/>
        <v>23.537524520234431</v>
      </c>
      <c r="AN206" s="318">
        <f t="shared" si="1353"/>
        <v>24.418816876356132</v>
      </c>
      <c r="AO206" s="318">
        <f t="shared" si="1353"/>
        <v>25.329878001863442</v>
      </c>
      <c r="AP206" s="318">
        <f t="shared" si="1353"/>
        <v>26.270318890703393</v>
      </c>
      <c r="AQ206" s="318">
        <f t="shared" si="1353"/>
        <v>27.241066674987813</v>
      </c>
      <c r="AR206" s="318">
        <f t="shared" si="1353"/>
        <v>28.243093816402137</v>
      </c>
      <c r="AS206" s="318">
        <f t="shared" si="1353"/>
        <v>29.277421108623365</v>
      </c>
      <c r="AT206" s="318">
        <f t="shared" si="1353"/>
        <v>30.345120809562076</v>
      </c>
      <c r="AU206" s="318">
        <f t="shared" si="1353"/>
        <v>31.447319903340443</v>
      </c>
      <c r="AV206" s="318">
        <f t="shared" si="1353"/>
        <v>32.585203491728514</v>
      </c>
      <c r="AW206" s="446">
        <f t="shared" si="1353"/>
        <v>33.760018314594603</v>
      </c>
      <c r="AX206" s="447">
        <f t="shared" si="1353"/>
        <v>34.973076398785253</v>
      </c>
      <c r="AY206" s="318">
        <f t="shared" si="1353"/>
        <v>36.225758834739565</v>
      </c>
      <c r="AZ206" s="318">
        <f t="shared" si="1353"/>
        <v>37.519519680063723</v>
      </c>
      <c r="BA206" s="318">
        <f t="shared" si="1353"/>
        <v>38.855889989248283</v>
      </c>
      <c r="BB206" s="318">
        <f t="shared" si="1353"/>
        <v>40.234697777381477</v>
      </c>
      <c r="BC206" s="318">
        <f t="shared" si="1353"/>
        <v>41.657556615435524</v>
      </c>
      <c r="BD206" s="318">
        <f t="shared" si="1353"/>
        <v>43.12617747643543</v>
      </c>
      <c r="BE206" s="318">
        <f t="shared" si="1353"/>
        <v>44.642373962404697</v>
      </c>
      <c r="BF206" s="318">
        <f t="shared" si="1353"/>
        <v>46.208067614055565</v>
      </c>
      <c r="BG206" s="318">
        <f t="shared" si="1353"/>
        <v>47.825293296796232</v>
      </c>
      <c r="BH206" s="318">
        <f t="shared" si="1353"/>
        <v>49.496204657154422</v>
      </c>
      <c r="BI206" s="318">
        <f t="shared" si="1353"/>
        <v>51.223079644355529</v>
      </c>
      <c r="BJ206" s="466"/>
    </row>
    <row r="207" spans="1:62" s="318" customFormat="1" hidden="1" outlineLevel="1">
      <c r="A207" s="318" t="str">
        <f>$A$413</f>
        <v>Audits</v>
      </c>
      <c r="M207" s="446"/>
      <c r="N207" s="447"/>
      <c r="Y207" s="446"/>
      <c r="Z207" s="447"/>
      <c r="AD207" s="318">
        <f t="shared" ref="AD207:BI207" si="1354">IF($AD$5&gt;$AC$5,($AD$5-$AC$5)*B413,0)</f>
        <v>8.3999999999999986</v>
      </c>
      <c r="AE207" s="318">
        <f t="shared" si="1354"/>
        <v>8.7653373600000002</v>
      </c>
      <c r="AF207" s="318">
        <f t="shared" si="1354"/>
        <v>9.1487245778995128</v>
      </c>
      <c r="AG207" s="318">
        <f t="shared" si="1354"/>
        <v>9.5510763759072219</v>
      </c>
      <c r="AH207" s="318">
        <f t="shared" si="1354"/>
        <v>9.973348420604033</v>
      </c>
      <c r="AI207" s="318">
        <f t="shared" si="1354"/>
        <v>10.416538733488844</v>
      </c>
      <c r="AJ207" s="318">
        <f t="shared" si="1354"/>
        <v>10.881689137728666</v>
      </c>
      <c r="AK207" s="446">
        <f t="shared" si="1354"/>
        <v>11.36988674274853</v>
      </c>
      <c r="AL207" s="447">
        <f t="shared" si="1354"/>
        <v>11.882265468463395</v>
      </c>
      <c r="AM207" s="318">
        <f t="shared" si="1354"/>
        <v>12.420007611130746</v>
      </c>
      <c r="AN207" s="318">
        <f t="shared" si="1354"/>
        <v>12.984345452988684</v>
      </c>
      <c r="AO207" s="318">
        <f t="shared" si="1354"/>
        <v>13.576562918039846</v>
      </c>
      <c r="AP207" s="318">
        <f t="shared" si="1354"/>
        <v>14.199058832645207</v>
      </c>
      <c r="AQ207" s="318">
        <f t="shared" si="1354"/>
        <v>14.853315048664991</v>
      </c>
      <c r="AR207" s="318">
        <f t="shared" si="1354"/>
        <v>15.540870585630145</v>
      </c>
      <c r="AS207" s="318">
        <f t="shared" si="1354"/>
        <v>16.263323075677583</v>
      </c>
      <c r="AT207" s="318">
        <f t="shared" si="1354"/>
        <v>17.02233025205566</v>
      </c>
      <c r="AU207" s="318">
        <f t="shared" si="1354"/>
        <v>17.819611486920891</v>
      </c>
      <c r="AV207" s="318">
        <f t="shared" si="1354"/>
        <v>18.656949384588415</v>
      </c>
      <c r="AW207" s="446">
        <f t="shared" si="1354"/>
        <v>19.536191436837743</v>
      </c>
      <c r="AX207" s="447">
        <f t="shared" si="1354"/>
        <v>20.459251747310606</v>
      </c>
      <c r="AY207" s="318">
        <f t="shared" si="1354"/>
        <v>21.428112832466049</v>
      </c>
      <c r="AZ207" s="318">
        <f t="shared" si="1354"/>
        <v>22.444827506978278</v>
      </c>
      <c r="BA207" s="318">
        <f t="shared" si="1354"/>
        <v>23.511520861872306</v>
      </c>
      <c r="BB207" s="318">
        <f t="shared" si="1354"/>
        <v>24.631797625406634</v>
      </c>
      <c r="BC207" s="318">
        <f t="shared" si="1354"/>
        <v>25.808008934760274</v>
      </c>
      <c r="BD207" s="318">
        <f t="shared" si="1354"/>
        <v>27.04257942000136</v>
      </c>
      <c r="BE207" s="318">
        <f t="shared" si="1354"/>
        <v>28.338009032153412</v>
      </c>
      <c r="BF207" s="318">
        <f t="shared" si="1354"/>
        <v>29.696875035303389</v>
      </c>
      <c r="BG207" s="318">
        <f t="shared" si="1354"/>
        <v>31.121834178496449</v>
      </c>
      <c r="BH207" s="318">
        <f t="shared" si="1354"/>
        <v>32.61562506333177</v>
      </c>
      <c r="BI207" s="318">
        <f t="shared" si="1354"/>
        <v>34.18107072326805</v>
      </c>
      <c r="BJ207" s="466"/>
    </row>
    <row r="208" spans="1:62" s="318" customFormat="1" hidden="1" outlineLevel="1">
      <c r="A208" s="318" t="str">
        <f>$A$414</f>
        <v>Retrofit</v>
      </c>
      <c r="M208" s="446"/>
      <c r="N208" s="447"/>
      <c r="Y208" s="446"/>
      <c r="Z208" s="447"/>
      <c r="AD208" s="318">
        <f t="shared" ref="AD208:BI208" si="1355">IF($AD$5&gt;$AC$5,($AD$5-$AC$5)*B414,0)</f>
        <v>3.9119999999999999</v>
      </c>
      <c r="AE208" s="318">
        <f t="shared" si="1355"/>
        <v>4.1096547120719995</v>
      </c>
      <c r="AF208" s="318">
        <f t="shared" si="1355"/>
        <v>4.3186208240895736</v>
      </c>
      <c r="AG208" s="318">
        <f t="shared" si="1355"/>
        <v>4.5395762776790827</v>
      </c>
      <c r="AH208" s="318">
        <f t="shared" si="1355"/>
        <v>4.7732368962748755</v>
      </c>
      <c r="AI208" s="318">
        <f t="shared" si="1355"/>
        <v>5.0203581795522361</v>
      </c>
      <c r="AJ208" s="318">
        <f t="shared" si="1355"/>
        <v>5.2817371667345867</v>
      </c>
      <c r="AK208" s="446">
        <f t="shared" si="1355"/>
        <v>5.5582143713568453</v>
      </c>
      <c r="AL208" s="447">
        <f t="shared" si="1355"/>
        <v>5.8506757902346944</v>
      </c>
      <c r="AM208" s="318">
        <f t="shared" si="1355"/>
        <v>6.1600549895711723</v>
      </c>
      <c r="AN208" s="318">
        <f t="shared" si="1355"/>
        <v>6.4873352713280941</v>
      </c>
      <c r="AO208" s="318">
        <f t="shared" si="1355"/>
        <v>6.8335519232012336</v>
      </c>
      <c r="AP208" s="318">
        <f t="shared" si="1355"/>
        <v>7.2004766991316655</v>
      </c>
      <c r="AQ208" s="318">
        <f t="shared" si="1355"/>
        <v>7.5893314727662755</v>
      </c>
      <c r="AR208" s="318">
        <f t="shared" si="1355"/>
        <v>8.0013998352828146</v>
      </c>
      <c r="AS208" s="318">
        <f t="shared" si="1355"/>
        <v>8.4380294912715126</v>
      </c>
      <c r="AT208" s="318">
        <f t="shared" si="1355"/>
        <v>8.9006347335166005</v>
      </c>
      <c r="AU208" s="318">
        <f t="shared" si="1355"/>
        <v>9.3906990018748484</v>
      </c>
      <c r="AV208" s="318">
        <f t="shared" si="1355"/>
        <v>9.9097775319684196</v>
      </c>
      <c r="AW208" s="446">
        <f t="shared" si="1355"/>
        <v>10.459500099955553</v>
      </c>
      <c r="AX208" s="447">
        <f t="shared" si="1355"/>
        <v>11.041573870214084</v>
      </c>
      <c r="AY208" s="318">
        <f t="shared" si="1355"/>
        <v>11.657786353368568</v>
      </c>
      <c r="AZ208" s="318">
        <f t="shared" si="1355"/>
        <v>12.310008482711213</v>
      </c>
      <c r="BA208" s="318">
        <f t="shared" si="1355"/>
        <v>13.000197817708441</v>
      </c>
      <c r="BB208" s="318">
        <f t="shared" si="1355"/>
        <v>13.731402037592787</v>
      </c>
      <c r="BC208" s="318">
        <f t="shared" si="1355"/>
        <v>14.505841672366003</v>
      </c>
      <c r="BD208" s="318">
        <f t="shared" si="1355"/>
        <v>15.325832732217512</v>
      </c>
      <c r="BE208" s="318">
        <f t="shared" si="1355"/>
        <v>16.193789951604209</v>
      </c>
      <c r="BF208" s="318">
        <f t="shared" si="1355"/>
        <v>17.112230205721787</v>
      </c>
      <c r="BG208" s="318">
        <f t="shared" si="1355"/>
        <v>18.083776116587867</v>
      </c>
      <c r="BH208" s="318">
        <f t="shared" si="1355"/>
        <v>19.11115986692009</v>
      </c>
      <c r="BI208" s="318">
        <f t="shared" si="1355"/>
        <v>20.197227240931191</v>
      </c>
      <c r="BJ208" s="466"/>
    </row>
    <row r="209" spans="1:62" s="318" customFormat="1" hidden="1" outlineLevel="1">
      <c r="A209" s="318" t="str">
        <f>$A$415</f>
        <v>Revenue</v>
      </c>
      <c r="M209" s="446"/>
      <c r="N209" s="447"/>
      <c r="Y209" s="446"/>
      <c r="Z209" s="447"/>
      <c r="AD209" s="318">
        <f t="shared" ref="AD209:BI209" si="1356">IF($AD$5&gt;$AC$5,($AD$5-$AC$5)*B415,0)</f>
        <v>24556.799999999996</v>
      </c>
      <c r="AE209" s="318">
        <f t="shared" si="1356"/>
        <v>26604.154060286397</v>
      </c>
      <c r="AF209" s="318">
        <f t="shared" si="1356"/>
        <v>28803.706324066137</v>
      </c>
      <c r="AG209" s="318">
        <f t="shared" si="1356"/>
        <v>32074.610769461899</v>
      </c>
      <c r="AH209" s="318">
        <f t="shared" si="1356"/>
        <v>34659.805554046674</v>
      </c>
      <c r="AI209" s="318">
        <f t="shared" si="1356"/>
        <v>37436.050739298822</v>
      </c>
      <c r="AJ209" s="318">
        <f t="shared" si="1356"/>
        <v>39889.118149910122</v>
      </c>
      <c r="AK209" s="446">
        <f t="shared" si="1356"/>
        <v>42506.797490973484</v>
      </c>
      <c r="AL209" s="447">
        <f t="shared" si="1356"/>
        <v>45300.229966155479</v>
      </c>
      <c r="AM209" s="318">
        <f t="shared" si="1356"/>
        <v>47665.265077812721</v>
      </c>
      <c r="AN209" s="318">
        <f t="shared" si="1356"/>
        <v>50165.061553907159</v>
      </c>
      <c r="AO209" s="318">
        <f t="shared" si="1356"/>
        <v>52807.344498550912</v>
      </c>
      <c r="AP209" s="318">
        <f t="shared" si="1356"/>
        <v>55074.182097671677</v>
      </c>
      <c r="AQ209" s="318">
        <f t="shared" si="1356"/>
        <v>58021.287531620168</v>
      </c>
      <c r="AR209" s="318">
        <f t="shared" si="1356"/>
        <v>61142.477139189468</v>
      </c>
      <c r="AS209" s="318">
        <f t="shared" si="1356"/>
        <v>64447.808873877875</v>
      </c>
      <c r="AT209" s="318">
        <f t="shared" si="1356"/>
        <v>67947.838954450504</v>
      </c>
      <c r="AU209" s="318">
        <f t="shared" si="1356"/>
        <v>71653.641199195234</v>
      </c>
      <c r="AV209" s="318">
        <f t="shared" si="1356"/>
        <v>75576.827042292309</v>
      </c>
      <c r="AW209" s="446">
        <f t="shared" si="1356"/>
        <v>79729.5662787732</v>
      </c>
      <c r="AX209" s="447">
        <f t="shared" si="1356"/>
        <v>84124.608588769843</v>
      </c>
      <c r="AY209" s="318">
        <f t="shared" si="1356"/>
        <v>88775.305896165723</v>
      </c>
      <c r="AZ209" s="318">
        <f t="shared" si="1356"/>
        <v>93695.635621349924</v>
      </c>
      <c r="BA209" s="318">
        <f t="shared" si="1356"/>
        <v>98900.224892534941</v>
      </c>
      <c r="BB209" s="318">
        <f t="shared" si="1356"/>
        <v>104411.59186578305</v>
      </c>
      <c r="BC209" s="318">
        <f t="shared" si="1356"/>
        <v>110246.320415614</v>
      </c>
      <c r="BD209" s="318">
        <f t="shared" si="1356"/>
        <v>116421.71213448806</v>
      </c>
      <c r="BE209" s="318">
        <f t="shared" si="1356"/>
        <v>122955.81099167604</v>
      </c>
      <c r="BF209" s="318">
        <f t="shared" si="1356"/>
        <v>129867.42928205636</v>
      </c>
      <c r="BG209" s="318">
        <f t="shared" si="1356"/>
        <v>137176.17499192347</v>
      </c>
      <c r="BH209" s="318">
        <f t="shared" si="1356"/>
        <v>144902.48071610936</v>
      </c>
      <c r="BI209" s="318">
        <f t="shared" si="1356"/>
        <v>153067.63426777563</v>
      </c>
      <c r="BJ209" s="466"/>
    </row>
    <row r="210" spans="1:62" s="318" customFormat="1" hidden="1" outlineLevel="1">
      <c r="A210" s="318" t="str">
        <f>$A$416</f>
        <v>Net Income</v>
      </c>
      <c r="M210" s="446"/>
      <c r="N210" s="447"/>
      <c r="Y210" s="446"/>
      <c r="Z210" s="447"/>
      <c r="AD210" s="318">
        <f t="shared" ref="AD210:BI210" si="1357">IF($AD$5&gt;$AC$5,($AD$5-$AC$5)*B416,0)</f>
        <v>-32144.48932666667</v>
      </c>
      <c r="AE210" s="318">
        <f t="shared" si="1357"/>
        <v>-13424.714147734438</v>
      </c>
      <c r="AF210" s="318">
        <f t="shared" si="1357"/>
        <v>-12706.285463233391</v>
      </c>
      <c r="AG210" s="318">
        <f t="shared" si="1357"/>
        <v>-17350.457973560238</v>
      </c>
      <c r="AH210" s="318">
        <f t="shared" si="1357"/>
        <v>-14775.815641980204</v>
      </c>
      <c r="AI210" s="318">
        <f t="shared" si="1357"/>
        <v>-13821.416446554125</v>
      </c>
      <c r="AJ210" s="318">
        <f t="shared" si="1357"/>
        <v>-12965.261164335516</v>
      </c>
      <c r="AK210" s="446">
        <f t="shared" si="1357"/>
        <v>-11581.351741065733</v>
      </c>
      <c r="AL210" s="447">
        <f t="shared" si="1357"/>
        <v>-10541.616599911587</v>
      </c>
      <c r="AM210" s="318">
        <f t="shared" si="1357"/>
        <v>-9642.7378958450972</v>
      </c>
      <c r="AN210" s="318">
        <f t="shared" si="1357"/>
        <v>-8678.5732251564586</v>
      </c>
      <c r="AO210" s="318">
        <f t="shared" si="1357"/>
        <v>-7644.7623843340698</v>
      </c>
      <c r="AP210" s="318">
        <f t="shared" si="1357"/>
        <v>-9178.4224449414214</v>
      </c>
      <c r="AQ210" s="318">
        <f t="shared" si="1357"/>
        <v>-6751.4438460561032</v>
      </c>
      <c r="AR210" s="318">
        <f t="shared" si="1357"/>
        <v>-5431.0593196724367</v>
      </c>
      <c r="AS210" s="318">
        <f t="shared" si="1357"/>
        <v>-4177.020909054816</v>
      </c>
      <c r="AT210" s="318">
        <f t="shared" si="1357"/>
        <v>-3075.7038419752025</v>
      </c>
      <c r="AU210" s="318">
        <f t="shared" si="1357"/>
        <v>-1787.6070906106906</v>
      </c>
      <c r="AV210" s="318">
        <f t="shared" si="1357"/>
        <v>-12711.61754934939</v>
      </c>
      <c r="AW210" s="446">
        <f t="shared" si="1357"/>
        <v>-3714.4879935808021</v>
      </c>
      <c r="AX210" s="447">
        <f t="shared" si="1357"/>
        <v>-20374.629918080434</v>
      </c>
      <c r="AY210" s="318">
        <f t="shared" si="1357"/>
        <v>-17524.155870468625</v>
      </c>
      <c r="AZ210" s="318">
        <f t="shared" si="1357"/>
        <v>-15544.851616508771</v>
      </c>
      <c r="BA210" s="318">
        <f t="shared" si="1357"/>
        <v>-24630.338252342997</v>
      </c>
      <c r="BB210" s="318">
        <f t="shared" si="1357"/>
        <v>-21961.530511047727</v>
      </c>
      <c r="BC210" s="318">
        <f t="shared" si="1357"/>
        <v>-28705.576871186182</v>
      </c>
      <c r="BD210" s="318">
        <f t="shared" si="1357"/>
        <v>-24108.402657277467</v>
      </c>
      <c r="BE210" s="318">
        <f t="shared" si="1357"/>
        <v>-23734.873029889975</v>
      </c>
      <c r="BF210" s="318">
        <f t="shared" si="1357"/>
        <v>-20414.153783306814</v>
      </c>
      <c r="BG210" s="318">
        <f t="shared" si="1357"/>
        <v>-16864.856597079073</v>
      </c>
      <c r="BH210" s="318">
        <f t="shared" si="1357"/>
        <v>-25386.300510585024</v>
      </c>
      <c r="BI210" s="318">
        <f t="shared" si="1357"/>
        <v>-15878.755075861911</v>
      </c>
      <c r="BJ210" s="466"/>
    </row>
    <row r="211" spans="1:62" s="318" customFormat="1" hidden="1" outlineLevel="1">
      <c r="A211" s="318" t="str">
        <f>$A$417</f>
        <v>Program Revenue</v>
      </c>
      <c r="M211" s="446"/>
      <c r="N211" s="447"/>
      <c r="Y211" s="446"/>
      <c r="Z211" s="447"/>
      <c r="AD211" s="318">
        <f t="shared" ref="AD211" si="1358">IF($AD$5&gt;$AC$5,($AD$5-$AC$5)*B417,0)</f>
        <v>1850</v>
      </c>
      <c r="AE211" s="318">
        <f t="shared" ref="AE211" si="1359">IF($AD$5&gt;$AC$5,($AD$5-$AC$5)*C417,0)</f>
        <v>1938.43</v>
      </c>
      <c r="AF211" s="318">
        <f t="shared" ref="AF211" si="1360">IF($AD$5&gt;$AC$5,($AD$5-$AC$5)*D417,0)</f>
        <v>2032.6912236800003</v>
      </c>
      <c r="AG211" s="318">
        <f t="shared" ref="AG211" si="1361">IF($AD$5&gt;$AC$5,($AD$5-$AC$5)*E417,0)</f>
        <v>2133.1475548169119</v>
      </c>
      <c r="AH211" s="318">
        <f t="shared" ref="AH211" si="1362">IF($AD$5&gt;$AC$5,($AD$5-$AC$5)*F417,0)</f>
        <v>2240.1798892139232</v>
      </c>
      <c r="AI211" s="318">
        <f t="shared" ref="AI211" si="1363">IF($AD$5&gt;$AC$5,($AD$5-$AC$5)*G417,0)</f>
        <v>2354.1866059397303</v>
      </c>
      <c r="AJ211" s="318">
        <f t="shared" ref="AJ211" si="1364">IF($AD$5&gt;$AC$5,($AD$5-$AC$5)*H417,0)</f>
        <v>2475.5840413002525</v>
      </c>
      <c r="AK211" s="446">
        <f t="shared" ref="AK211" si="1365">IF($AD$5&gt;$AC$5,($AD$5-$AC$5)*I417,0)</f>
        <v>2604.8069658059794</v>
      </c>
      <c r="AL211" s="447">
        <f t="shared" ref="AL211" si="1366">IF($AD$5&gt;$AC$5,($AD$5-$AC$5)*J417,0)</f>
        <v>2742.3090644841318</v>
      </c>
      <c r="AM211" s="318">
        <f t="shared" ref="AM211" si="1367">IF($AD$5&gt;$AC$5,($AD$5-$AC$5)*K417,0)</f>
        <v>2888.5634209762793</v>
      </c>
      <c r="AN211" s="318">
        <f t="shared" ref="AN211" si="1368">IF($AD$5&gt;$AC$5,($AD$5-$AC$5)*L417,0)</f>
        <v>3044.0630059586238</v>
      </c>
      <c r="AO211" s="318">
        <f t="shared" ref="AO211" si="1369">IF($AD$5&gt;$AC$5,($AD$5-$AC$5)*M417,0)</f>
        <v>3209.3211705238323</v>
      </c>
      <c r="AP211" s="318">
        <f t="shared" ref="AP211" si="1370">IF($AD$5&gt;$AC$5,($AD$5-$AC$5)*N417,0)</f>
        <v>3385.6855612684481</v>
      </c>
      <c r="AQ211" s="318">
        <f t="shared" ref="AQ211" si="1371">IF($AD$5&gt;$AC$5,($AD$5-$AC$5)*O417,0)</f>
        <v>3573.7791187628368</v>
      </c>
      <c r="AR211" s="318">
        <f t="shared" ref="AR211" si="1372">IF($AD$5&gt;$AC$5,($AD$5-$AC$5)*P417,0)</f>
        <v>3774.2467455544547</v>
      </c>
      <c r="AS211" s="318">
        <f t="shared" ref="AS211" si="1373">IF($AD$5&gt;$AC$5,($AD$5-$AC$5)*Q417,0)</f>
        <v>3987.7555041624523</v>
      </c>
      <c r="AT211" s="318">
        <f t="shared" ref="AT211" si="1374">IF($AD$5&gt;$AC$5,($AD$5-$AC$5)*R417,0)</f>
        <v>4214.9948123863414</v>
      </c>
      <c r="AU211" s="318">
        <f t="shared" ref="AU211" si="1375">IF($AD$5&gt;$AC$5,($AD$5-$AC$5)*S417,0)</f>
        <v>4456.6766388374381</v>
      </c>
      <c r="AV211" s="318">
        <f t="shared" ref="AV211" si="1376">IF($AD$5&gt;$AC$5,($AD$5-$AC$5)*T417,0)</f>
        <v>4713.5357018662326</v>
      </c>
      <c r="AW211" s="446">
        <f t="shared" ref="AW211" si="1377">IF($AD$5&gt;$AC$5,($AD$5-$AC$5)*U417,0)</f>
        <v>4986.3296753180002</v>
      </c>
      <c r="AX211" s="447">
        <f t="shared" ref="AX211" si="1378">IF($AD$5&gt;$AC$5,($AD$5-$AC$5)*V417,0)</f>
        <v>5275.8394048011396</v>
      </c>
      <c r="AY211" s="318">
        <f t="shared" ref="AY211" si="1379">IF($AD$5&gt;$AC$5,($AD$5-$AC$5)*W417,0)</f>
        <v>5582.8691383961404</v>
      </c>
      <c r="AZ211" s="318">
        <f t="shared" ref="AZ211" si="1380">IF($AD$5&gt;$AC$5,($AD$5-$AC$5)*X417,0)</f>
        <v>5908.2467759661986</v>
      </c>
      <c r="BA211" s="318">
        <f t="shared" ref="BA211" si="1381">IF($AD$5&gt;$AC$5,($AD$5-$AC$5)*Y417,0)</f>
        <v>6252.824141451606</v>
      </c>
      <c r="BB211" s="318">
        <f t="shared" ref="BB211" si="1382">IF($AD$5&gt;$AC$5,($AD$5-$AC$5)*Z417,0)</f>
        <v>6618.547751668787</v>
      </c>
      <c r="BC211" s="318">
        <f t="shared" ref="BC211" si="1383">IF($AD$5&gt;$AC$5,($AD$5-$AC$5)*AA417,0)</f>
        <v>7006.3738579290393</v>
      </c>
      <c r="BD211" s="318">
        <f t="shared" ref="BD211" si="1384">IF($AD$5&gt;$AC$5,($AD$5-$AC$5)*AB417,0)</f>
        <v>7417.2794492823168</v>
      </c>
      <c r="BE211" s="318">
        <f t="shared" ref="BE211" si="1385">IF($AD$5&gt;$AC$5,($AD$5-$AC$5)*AC417,0)</f>
        <v>7852.2622095731349</v>
      </c>
      <c r="BF211" s="318">
        <f t="shared" ref="BF211" si="1386">IF($AD$5&gt;$AC$5,($AD$5-$AC$5)*AD417,0)</f>
        <v>8312.3405418795646</v>
      </c>
      <c r="BG211" s="318">
        <f t="shared" ref="BG211" si="1387">IF($AD$5&gt;$AC$5,($AD$5-$AC$5)*AE417,0)</f>
        <v>8798.5536696802865</v>
      </c>
      <c r="BH211" s="318">
        <f t="shared" ref="BH211" si="1388">IF($AD$5&gt;$AC$5,($AD$5-$AC$5)*AF417,0)</f>
        <v>9311.96182408801</v>
      </c>
      <c r="BI211" s="318">
        <f t="shared" ref="BI211" si="1389">IF($AD$5&gt;$AC$5,($AD$5-$AC$5)*AG417,0)</f>
        <v>9853.6465264203071</v>
      </c>
      <c r="BJ211" s="466"/>
    </row>
    <row r="212" spans="1:62" s="318" customFormat="1" hidden="1" outlineLevel="1">
      <c r="A212" s="318" t="str">
        <f>$A$412</f>
        <v>Leads</v>
      </c>
      <c r="M212" s="446"/>
      <c r="N212" s="447"/>
      <c r="Y212" s="446"/>
      <c r="Z212" s="447"/>
      <c r="AE212" s="318">
        <f>IF($AE$5&gt;$AD$5,($AE$5-$AD$5)*B412,0)</f>
        <v>16.8</v>
      </c>
      <c r="AF212" s="318">
        <f t="shared" ref="AF212:BI212" si="1390">IF($AE$5&gt;$AD$5,($AE$5-$AD$5)*C412,0)</f>
        <v>17.452069439999999</v>
      </c>
      <c r="AG212" s="318">
        <f t="shared" si="1390"/>
        <v>18.126546852372542</v>
      </c>
      <c r="AH212" s="318">
        <f t="shared" si="1390"/>
        <v>18.824131825372511</v>
      </c>
      <c r="AI212" s="318">
        <f t="shared" si="1390"/>
        <v>19.545549777616959</v>
      </c>
      <c r="AJ212" s="318">
        <f t="shared" si="1390"/>
        <v>20.291553428297284</v>
      </c>
      <c r="AK212" s="446">
        <f t="shared" si="1390"/>
        <v>21.062924352684327</v>
      </c>
      <c r="AL212" s="447">
        <f t="shared" si="1390"/>
        <v>21.860474625830072</v>
      </c>
      <c r="AM212" s="318">
        <f t="shared" si="1390"/>
        <v>22.685048557359572</v>
      </c>
      <c r="AN212" s="318">
        <f t="shared" si="1390"/>
        <v>23.537524520234431</v>
      </c>
      <c r="AO212" s="318">
        <f t="shared" si="1390"/>
        <v>24.418816876356132</v>
      </c>
      <c r="AP212" s="318">
        <f t="shared" si="1390"/>
        <v>25.329878001863442</v>
      </c>
      <c r="AQ212" s="318">
        <f t="shared" si="1390"/>
        <v>26.270318890703393</v>
      </c>
      <c r="AR212" s="318">
        <f t="shared" si="1390"/>
        <v>27.241066674987813</v>
      </c>
      <c r="AS212" s="318">
        <f t="shared" si="1390"/>
        <v>28.243093816402137</v>
      </c>
      <c r="AT212" s="318">
        <f t="shared" si="1390"/>
        <v>29.277421108623365</v>
      </c>
      <c r="AU212" s="318">
        <f t="shared" si="1390"/>
        <v>30.345120809562076</v>
      </c>
      <c r="AV212" s="318">
        <f t="shared" si="1390"/>
        <v>31.447319903340443</v>
      </c>
      <c r="AW212" s="446">
        <f t="shared" si="1390"/>
        <v>32.585203491728514</v>
      </c>
      <c r="AX212" s="447">
        <f t="shared" si="1390"/>
        <v>33.760018314594603</v>
      </c>
      <c r="AY212" s="318">
        <f t="shared" si="1390"/>
        <v>34.973076398785253</v>
      </c>
      <c r="AZ212" s="318">
        <f t="shared" si="1390"/>
        <v>36.225758834739565</v>
      </c>
      <c r="BA212" s="318">
        <f t="shared" si="1390"/>
        <v>37.519519680063723</v>
      </c>
      <c r="BB212" s="318">
        <f t="shared" si="1390"/>
        <v>38.855889989248283</v>
      </c>
      <c r="BC212" s="318">
        <f t="shared" si="1390"/>
        <v>40.234697777381477</v>
      </c>
      <c r="BD212" s="318">
        <f t="shared" si="1390"/>
        <v>41.657556615435524</v>
      </c>
      <c r="BE212" s="318">
        <f t="shared" si="1390"/>
        <v>43.12617747643543</v>
      </c>
      <c r="BF212" s="318">
        <f t="shared" si="1390"/>
        <v>44.642373962404697</v>
      </c>
      <c r="BG212" s="318">
        <f t="shared" si="1390"/>
        <v>46.208067614055565</v>
      </c>
      <c r="BH212" s="318">
        <f t="shared" si="1390"/>
        <v>47.825293296796232</v>
      </c>
      <c r="BI212" s="318">
        <f t="shared" si="1390"/>
        <v>49.496204657154422</v>
      </c>
      <c r="BJ212" s="466"/>
    </row>
    <row r="213" spans="1:62" s="318" customFormat="1" hidden="1" outlineLevel="1">
      <c r="A213" s="318" t="str">
        <f>$A$413</f>
        <v>Audits</v>
      </c>
      <c r="M213" s="446"/>
      <c r="N213" s="447"/>
      <c r="Y213" s="446"/>
      <c r="Z213" s="447"/>
      <c r="AE213" s="318">
        <f t="shared" ref="AE213:BI213" si="1391">IF($AE$5&gt;$AD$5,($AE$5-$AD$5)*B413,0)</f>
        <v>8.3999999999999986</v>
      </c>
      <c r="AF213" s="318">
        <f t="shared" si="1391"/>
        <v>8.7653373600000002</v>
      </c>
      <c r="AG213" s="318">
        <f t="shared" si="1391"/>
        <v>9.1487245778995128</v>
      </c>
      <c r="AH213" s="318">
        <f t="shared" si="1391"/>
        <v>9.5510763759072219</v>
      </c>
      <c r="AI213" s="318">
        <f t="shared" si="1391"/>
        <v>9.973348420604033</v>
      </c>
      <c r="AJ213" s="318">
        <f t="shared" si="1391"/>
        <v>10.416538733488844</v>
      </c>
      <c r="AK213" s="446">
        <f t="shared" si="1391"/>
        <v>10.881689137728666</v>
      </c>
      <c r="AL213" s="447">
        <f t="shared" si="1391"/>
        <v>11.36988674274853</v>
      </c>
      <c r="AM213" s="318">
        <f t="shared" si="1391"/>
        <v>11.882265468463395</v>
      </c>
      <c r="AN213" s="318">
        <f t="shared" si="1391"/>
        <v>12.420007611130746</v>
      </c>
      <c r="AO213" s="318">
        <f t="shared" si="1391"/>
        <v>12.984345452988684</v>
      </c>
      <c r="AP213" s="318">
        <f t="shared" si="1391"/>
        <v>13.576562918039846</v>
      </c>
      <c r="AQ213" s="318">
        <f t="shared" si="1391"/>
        <v>14.199058832645207</v>
      </c>
      <c r="AR213" s="318">
        <f t="shared" si="1391"/>
        <v>14.853315048664991</v>
      </c>
      <c r="AS213" s="318">
        <f t="shared" si="1391"/>
        <v>15.540870585630145</v>
      </c>
      <c r="AT213" s="318">
        <f t="shared" si="1391"/>
        <v>16.263323075677583</v>
      </c>
      <c r="AU213" s="318">
        <f t="shared" si="1391"/>
        <v>17.02233025205566</v>
      </c>
      <c r="AV213" s="318">
        <f t="shared" si="1391"/>
        <v>17.819611486920891</v>
      </c>
      <c r="AW213" s="446">
        <f t="shared" si="1391"/>
        <v>18.656949384588415</v>
      </c>
      <c r="AX213" s="447">
        <f t="shared" si="1391"/>
        <v>19.536191436837743</v>
      </c>
      <c r="AY213" s="318">
        <f t="shared" si="1391"/>
        <v>20.459251747310606</v>
      </c>
      <c r="AZ213" s="318">
        <f t="shared" si="1391"/>
        <v>21.428112832466049</v>
      </c>
      <c r="BA213" s="318">
        <f t="shared" si="1391"/>
        <v>22.444827506978278</v>
      </c>
      <c r="BB213" s="318">
        <f t="shared" si="1391"/>
        <v>23.511520861872306</v>
      </c>
      <c r="BC213" s="318">
        <f t="shared" si="1391"/>
        <v>24.631797625406634</v>
      </c>
      <c r="BD213" s="318">
        <f t="shared" si="1391"/>
        <v>25.808008934760274</v>
      </c>
      <c r="BE213" s="318">
        <f t="shared" si="1391"/>
        <v>27.04257942000136</v>
      </c>
      <c r="BF213" s="318">
        <f t="shared" si="1391"/>
        <v>28.338009032153412</v>
      </c>
      <c r="BG213" s="318">
        <f t="shared" si="1391"/>
        <v>29.696875035303389</v>
      </c>
      <c r="BH213" s="318">
        <f t="shared" si="1391"/>
        <v>31.121834178496449</v>
      </c>
      <c r="BI213" s="318">
        <f t="shared" si="1391"/>
        <v>32.61562506333177</v>
      </c>
      <c r="BJ213" s="466"/>
    </row>
    <row r="214" spans="1:62" s="318" customFormat="1" hidden="1" outlineLevel="1">
      <c r="A214" s="318" t="str">
        <f>$A$414</f>
        <v>Retrofit</v>
      </c>
      <c r="M214" s="446"/>
      <c r="N214" s="447"/>
      <c r="Y214" s="446"/>
      <c r="Z214" s="447"/>
      <c r="AE214" s="318">
        <f t="shared" ref="AE214:BI214" si="1392">IF($AE$5&gt;$AD$5,($AE$5-$AD$5)*B414,0)</f>
        <v>3.9119999999999999</v>
      </c>
      <c r="AF214" s="318">
        <f t="shared" si="1392"/>
        <v>4.1096547120719995</v>
      </c>
      <c r="AG214" s="318">
        <f t="shared" si="1392"/>
        <v>4.3186208240895736</v>
      </c>
      <c r="AH214" s="318">
        <f t="shared" si="1392"/>
        <v>4.5395762776790827</v>
      </c>
      <c r="AI214" s="318">
        <f t="shared" si="1392"/>
        <v>4.7732368962748755</v>
      </c>
      <c r="AJ214" s="318">
        <f t="shared" si="1392"/>
        <v>5.0203581795522361</v>
      </c>
      <c r="AK214" s="446">
        <f t="shared" si="1392"/>
        <v>5.2817371667345867</v>
      </c>
      <c r="AL214" s="447">
        <f t="shared" si="1392"/>
        <v>5.5582143713568453</v>
      </c>
      <c r="AM214" s="318">
        <f t="shared" si="1392"/>
        <v>5.8506757902346944</v>
      </c>
      <c r="AN214" s="318">
        <f t="shared" si="1392"/>
        <v>6.1600549895711723</v>
      </c>
      <c r="AO214" s="318">
        <f t="shared" si="1392"/>
        <v>6.4873352713280941</v>
      </c>
      <c r="AP214" s="318">
        <f t="shared" si="1392"/>
        <v>6.8335519232012336</v>
      </c>
      <c r="AQ214" s="318">
        <f t="shared" si="1392"/>
        <v>7.2004766991316655</v>
      </c>
      <c r="AR214" s="318">
        <f t="shared" si="1392"/>
        <v>7.5893314727662755</v>
      </c>
      <c r="AS214" s="318">
        <f t="shared" si="1392"/>
        <v>8.0013998352828146</v>
      </c>
      <c r="AT214" s="318">
        <f t="shared" si="1392"/>
        <v>8.4380294912715126</v>
      </c>
      <c r="AU214" s="318">
        <f t="shared" si="1392"/>
        <v>8.9006347335166005</v>
      </c>
      <c r="AV214" s="318">
        <f t="shared" si="1392"/>
        <v>9.3906990018748484</v>
      </c>
      <c r="AW214" s="446">
        <f t="shared" si="1392"/>
        <v>9.9097775319684196</v>
      </c>
      <c r="AX214" s="447">
        <f t="shared" si="1392"/>
        <v>10.459500099955553</v>
      </c>
      <c r="AY214" s="318">
        <f t="shared" si="1392"/>
        <v>11.041573870214084</v>
      </c>
      <c r="AZ214" s="318">
        <f t="shared" si="1392"/>
        <v>11.657786353368568</v>
      </c>
      <c r="BA214" s="318">
        <f t="shared" si="1392"/>
        <v>12.310008482711213</v>
      </c>
      <c r="BB214" s="318">
        <f t="shared" si="1392"/>
        <v>13.000197817708441</v>
      </c>
      <c r="BC214" s="318">
        <f t="shared" si="1392"/>
        <v>13.731402037592787</v>
      </c>
      <c r="BD214" s="318">
        <f t="shared" si="1392"/>
        <v>14.505841672366003</v>
      </c>
      <c r="BE214" s="318">
        <f t="shared" si="1392"/>
        <v>15.325832732217512</v>
      </c>
      <c r="BF214" s="318">
        <f t="shared" si="1392"/>
        <v>16.193789951604209</v>
      </c>
      <c r="BG214" s="318">
        <f t="shared" si="1392"/>
        <v>17.112230205721787</v>
      </c>
      <c r="BH214" s="318">
        <f t="shared" si="1392"/>
        <v>18.083776116587867</v>
      </c>
      <c r="BI214" s="318">
        <f t="shared" si="1392"/>
        <v>19.11115986692009</v>
      </c>
      <c r="BJ214" s="466"/>
    </row>
    <row r="215" spans="1:62" s="318" customFormat="1" hidden="1" outlineLevel="1">
      <c r="A215" s="318" t="str">
        <f>$A$415</f>
        <v>Revenue</v>
      </c>
      <c r="M215" s="446"/>
      <c r="N215" s="447"/>
      <c r="Y215" s="446"/>
      <c r="Z215" s="447"/>
      <c r="AE215" s="318">
        <f t="shared" ref="AE215:BI215" si="1393">IF($AE$5&gt;$AD$5,($AE$5-$AD$5)*B415,0)</f>
        <v>24556.799999999996</v>
      </c>
      <c r="AF215" s="318">
        <f t="shared" si="1393"/>
        <v>26604.154060286397</v>
      </c>
      <c r="AG215" s="318">
        <f t="shared" si="1393"/>
        <v>28803.706324066137</v>
      </c>
      <c r="AH215" s="318">
        <f t="shared" si="1393"/>
        <v>32074.610769461899</v>
      </c>
      <c r="AI215" s="318">
        <f t="shared" si="1393"/>
        <v>34659.805554046674</v>
      </c>
      <c r="AJ215" s="318">
        <f t="shared" si="1393"/>
        <v>37436.050739298822</v>
      </c>
      <c r="AK215" s="446">
        <f t="shared" si="1393"/>
        <v>39889.118149910122</v>
      </c>
      <c r="AL215" s="447">
        <f t="shared" si="1393"/>
        <v>42506.797490973484</v>
      </c>
      <c r="AM215" s="318">
        <f t="shared" si="1393"/>
        <v>45300.229966155479</v>
      </c>
      <c r="AN215" s="318">
        <f t="shared" si="1393"/>
        <v>47665.265077812721</v>
      </c>
      <c r="AO215" s="318">
        <f t="shared" si="1393"/>
        <v>50165.061553907159</v>
      </c>
      <c r="AP215" s="318">
        <f t="shared" si="1393"/>
        <v>52807.344498550912</v>
      </c>
      <c r="AQ215" s="318">
        <f t="shared" si="1393"/>
        <v>55074.182097671677</v>
      </c>
      <c r="AR215" s="318">
        <f t="shared" si="1393"/>
        <v>58021.287531620168</v>
      </c>
      <c r="AS215" s="318">
        <f t="shared" si="1393"/>
        <v>61142.477139189468</v>
      </c>
      <c r="AT215" s="318">
        <f t="shared" si="1393"/>
        <v>64447.808873877875</v>
      </c>
      <c r="AU215" s="318">
        <f t="shared" si="1393"/>
        <v>67947.838954450504</v>
      </c>
      <c r="AV215" s="318">
        <f t="shared" si="1393"/>
        <v>71653.641199195234</v>
      </c>
      <c r="AW215" s="446">
        <f t="shared" si="1393"/>
        <v>75576.827042292309</v>
      </c>
      <c r="AX215" s="447">
        <f t="shared" si="1393"/>
        <v>79729.5662787732</v>
      </c>
      <c r="AY215" s="318">
        <f t="shared" si="1393"/>
        <v>84124.608588769843</v>
      </c>
      <c r="AZ215" s="318">
        <f t="shared" si="1393"/>
        <v>88775.305896165723</v>
      </c>
      <c r="BA215" s="318">
        <f t="shared" si="1393"/>
        <v>93695.635621349924</v>
      </c>
      <c r="BB215" s="318">
        <f t="shared" si="1393"/>
        <v>98900.224892534941</v>
      </c>
      <c r="BC215" s="318">
        <f t="shared" si="1393"/>
        <v>104411.59186578305</v>
      </c>
      <c r="BD215" s="318">
        <f t="shared" si="1393"/>
        <v>110246.320415614</v>
      </c>
      <c r="BE215" s="318">
        <f t="shared" si="1393"/>
        <v>116421.71213448806</v>
      </c>
      <c r="BF215" s="318">
        <f t="shared" si="1393"/>
        <v>122955.81099167604</v>
      </c>
      <c r="BG215" s="318">
        <f t="shared" si="1393"/>
        <v>129867.42928205636</v>
      </c>
      <c r="BH215" s="318">
        <f t="shared" si="1393"/>
        <v>137176.17499192347</v>
      </c>
      <c r="BI215" s="318">
        <f t="shared" si="1393"/>
        <v>144902.48071610936</v>
      </c>
      <c r="BJ215" s="466"/>
    </row>
    <row r="216" spans="1:62" s="318" customFormat="1" hidden="1" outlineLevel="1">
      <c r="A216" s="318" t="str">
        <f>$A$416</f>
        <v>Net Income</v>
      </c>
      <c r="M216" s="446"/>
      <c r="N216" s="447"/>
      <c r="Y216" s="446"/>
      <c r="Z216" s="447"/>
      <c r="AE216" s="318">
        <f t="shared" ref="AE216:BI216" si="1394">IF($AE$5&gt;$AD$5,($AE$5-$AD$5)*B416,0)</f>
        <v>-32144.48932666667</v>
      </c>
      <c r="AF216" s="318">
        <f t="shared" si="1394"/>
        <v>-13424.714147734438</v>
      </c>
      <c r="AG216" s="318">
        <f t="shared" si="1394"/>
        <v>-12706.285463233391</v>
      </c>
      <c r="AH216" s="318">
        <f t="shared" si="1394"/>
        <v>-17350.457973560238</v>
      </c>
      <c r="AI216" s="318">
        <f t="shared" si="1394"/>
        <v>-14775.815641980204</v>
      </c>
      <c r="AJ216" s="318">
        <f t="shared" si="1394"/>
        <v>-13821.416446554125</v>
      </c>
      <c r="AK216" s="446">
        <f t="shared" si="1394"/>
        <v>-12965.261164335516</v>
      </c>
      <c r="AL216" s="447">
        <f t="shared" si="1394"/>
        <v>-11581.351741065733</v>
      </c>
      <c r="AM216" s="318">
        <f t="shared" si="1394"/>
        <v>-10541.616599911587</v>
      </c>
      <c r="AN216" s="318">
        <f t="shared" si="1394"/>
        <v>-9642.7378958450972</v>
      </c>
      <c r="AO216" s="318">
        <f t="shared" si="1394"/>
        <v>-8678.5732251564586</v>
      </c>
      <c r="AP216" s="318">
        <f t="shared" si="1394"/>
        <v>-7644.7623843340698</v>
      </c>
      <c r="AQ216" s="318">
        <f t="shared" si="1394"/>
        <v>-9178.4224449414214</v>
      </c>
      <c r="AR216" s="318">
        <f t="shared" si="1394"/>
        <v>-6751.4438460561032</v>
      </c>
      <c r="AS216" s="318">
        <f t="shared" si="1394"/>
        <v>-5431.0593196724367</v>
      </c>
      <c r="AT216" s="318">
        <f t="shared" si="1394"/>
        <v>-4177.020909054816</v>
      </c>
      <c r="AU216" s="318">
        <f t="shared" si="1394"/>
        <v>-3075.7038419752025</v>
      </c>
      <c r="AV216" s="318">
        <f t="shared" si="1394"/>
        <v>-1787.6070906106906</v>
      </c>
      <c r="AW216" s="446">
        <f t="shared" si="1394"/>
        <v>-12711.61754934939</v>
      </c>
      <c r="AX216" s="447">
        <f t="shared" si="1394"/>
        <v>-3714.4879935808021</v>
      </c>
      <c r="AY216" s="318">
        <f t="shared" si="1394"/>
        <v>-20374.629918080434</v>
      </c>
      <c r="AZ216" s="318">
        <f t="shared" si="1394"/>
        <v>-17524.155870468625</v>
      </c>
      <c r="BA216" s="318">
        <f t="shared" si="1394"/>
        <v>-15544.851616508771</v>
      </c>
      <c r="BB216" s="318">
        <f t="shared" si="1394"/>
        <v>-24630.338252342997</v>
      </c>
      <c r="BC216" s="318">
        <f t="shared" si="1394"/>
        <v>-21961.530511047727</v>
      </c>
      <c r="BD216" s="318">
        <f t="shared" si="1394"/>
        <v>-28705.576871186182</v>
      </c>
      <c r="BE216" s="318">
        <f t="shared" si="1394"/>
        <v>-24108.402657277467</v>
      </c>
      <c r="BF216" s="318">
        <f t="shared" si="1394"/>
        <v>-23734.873029889975</v>
      </c>
      <c r="BG216" s="318">
        <f t="shared" si="1394"/>
        <v>-20414.153783306814</v>
      </c>
      <c r="BH216" s="318">
        <f t="shared" si="1394"/>
        <v>-16864.856597079073</v>
      </c>
      <c r="BI216" s="318">
        <f t="shared" si="1394"/>
        <v>-25386.300510585024</v>
      </c>
      <c r="BJ216" s="466"/>
    </row>
    <row r="217" spans="1:62" s="318" customFormat="1" hidden="1" outlineLevel="1">
      <c r="A217" s="318" t="str">
        <f>$A$417</f>
        <v>Program Revenue</v>
      </c>
      <c r="M217" s="446"/>
      <c r="N217" s="447"/>
      <c r="Y217" s="446"/>
      <c r="Z217" s="447"/>
      <c r="AE217" s="318">
        <f t="shared" ref="AE217" si="1395">IF($AE$5&gt;$AD$5,($AE$5-$AD$5)*B417,0)</f>
        <v>1850</v>
      </c>
      <c r="AF217" s="318">
        <f t="shared" ref="AF217" si="1396">IF($AE$5&gt;$AD$5,($AE$5-$AD$5)*C417,0)</f>
        <v>1938.43</v>
      </c>
      <c r="AG217" s="318">
        <f t="shared" ref="AG217" si="1397">IF($AE$5&gt;$AD$5,($AE$5-$AD$5)*D417,0)</f>
        <v>2032.6912236800003</v>
      </c>
      <c r="AH217" s="318">
        <f t="shared" ref="AH217" si="1398">IF($AE$5&gt;$AD$5,($AE$5-$AD$5)*E417,0)</f>
        <v>2133.1475548169119</v>
      </c>
      <c r="AI217" s="318">
        <f t="shared" ref="AI217" si="1399">IF($AE$5&gt;$AD$5,($AE$5-$AD$5)*F417,0)</f>
        <v>2240.1798892139232</v>
      </c>
      <c r="AJ217" s="318">
        <f t="shared" ref="AJ217" si="1400">IF($AE$5&gt;$AD$5,($AE$5-$AD$5)*G417,0)</f>
        <v>2354.1866059397303</v>
      </c>
      <c r="AK217" s="446">
        <f t="shared" ref="AK217" si="1401">IF($AE$5&gt;$AD$5,($AE$5-$AD$5)*H417,0)</f>
        <v>2475.5840413002525</v>
      </c>
      <c r="AL217" s="447">
        <f t="shared" ref="AL217" si="1402">IF($AE$5&gt;$AD$5,($AE$5-$AD$5)*I417,0)</f>
        <v>2604.8069658059794</v>
      </c>
      <c r="AM217" s="318">
        <f t="shared" ref="AM217" si="1403">IF($AE$5&gt;$AD$5,($AE$5-$AD$5)*J417,0)</f>
        <v>2742.3090644841318</v>
      </c>
      <c r="AN217" s="318">
        <f t="shared" ref="AN217" si="1404">IF($AE$5&gt;$AD$5,($AE$5-$AD$5)*K417,0)</f>
        <v>2888.5634209762793</v>
      </c>
      <c r="AO217" s="318">
        <f t="shared" ref="AO217" si="1405">IF($AE$5&gt;$AD$5,($AE$5-$AD$5)*L417,0)</f>
        <v>3044.0630059586238</v>
      </c>
      <c r="AP217" s="318">
        <f t="shared" ref="AP217" si="1406">IF($AE$5&gt;$AD$5,($AE$5-$AD$5)*M417,0)</f>
        <v>3209.3211705238323</v>
      </c>
      <c r="AQ217" s="318">
        <f t="shared" ref="AQ217" si="1407">IF($AE$5&gt;$AD$5,($AE$5-$AD$5)*N417,0)</f>
        <v>3385.6855612684481</v>
      </c>
      <c r="AR217" s="318">
        <f t="shared" ref="AR217" si="1408">IF($AE$5&gt;$AD$5,($AE$5-$AD$5)*O417,0)</f>
        <v>3573.7791187628368</v>
      </c>
      <c r="AS217" s="318">
        <f t="shared" ref="AS217" si="1409">IF($AE$5&gt;$AD$5,($AE$5-$AD$5)*P417,0)</f>
        <v>3774.2467455544547</v>
      </c>
      <c r="AT217" s="318">
        <f t="shared" ref="AT217" si="1410">IF($AE$5&gt;$AD$5,($AE$5-$AD$5)*Q417,0)</f>
        <v>3987.7555041624523</v>
      </c>
      <c r="AU217" s="318">
        <f t="shared" ref="AU217" si="1411">IF($AE$5&gt;$AD$5,($AE$5-$AD$5)*R417,0)</f>
        <v>4214.9948123863414</v>
      </c>
      <c r="AV217" s="318">
        <f t="shared" ref="AV217" si="1412">IF($AE$5&gt;$AD$5,($AE$5-$AD$5)*S417,0)</f>
        <v>4456.6766388374381</v>
      </c>
      <c r="AW217" s="446">
        <f t="shared" ref="AW217" si="1413">IF($AE$5&gt;$AD$5,($AE$5-$AD$5)*T417,0)</f>
        <v>4713.5357018662326</v>
      </c>
      <c r="AX217" s="447">
        <f t="shared" ref="AX217" si="1414">IF($AE$5&gt;$AD$5,($AE$5-$AD$5)*U417,0)</f>
        <v>4986.3296753180002</v>
      </c>
      <c r="AY217" s="318">
        <f t="shared" ref="AY217" si="1415">IF($AE$5&gt;$AD$5,($AE$5-$AD$5)*V417,0)</f>
        <v>5275.8394048011396</v>
      </c>
      <c r="AZ217" s="318">
        <f t="shared" ref="AZ217" si="1416">IF($AE$5&gt;$AD$5,($AE$5-$AD$5)*W417,0)</f>
        <v>5582.8691383961404</v>
      </c>
      <c r="BA217" s="318">
        <f t="shared" ref="BA217" si="1417">IF($AE$5&gt;$AD$5,($AE$5-$AD$5)*X417,0)</f>
        <v>5908.2467759661986</v>
      </c>
      <c r="BB217" s="318">
        <f t="shared" ref="BB217" si="1418">IF($AE$5&gt;$AD$5,($AE$5-$AD$5)*Y417,0)</f>
        <v>6252.824141451606</v>
      </c>
      <c r="BC217" s="318">
        <f t="shared" ref="BC217" si="1419">IF($AE$5&gt;$AD$5,($AE$5-$AD$5)*Z417,0)</f>
        <v>6618.547751668787</v>
      </c>
      <c r="BD217" s="318">
        <f t="shared" ref="BD217" si="1420">IF($AE$5&gt;$AD$5,($AE$5-$AD$5)*AA417,0)</f>
        <v>7006.3738579290393</v>
      </c>
      <c r="BE217" s="318">
        <f t="shared" ref="BE217" si="1421">IF($AE$5&gt;$AD$5,($AE$5-$AD$5)*AB417,0)</f>
        <v>7417.2794492823168</v>
      </c>
      <c r="BF217" s="318">
        <f t="shared" ref="BF217" si="1422">IF($AE$5&gt;$AD$5,($AE$5-$AD$5)*AC417,0)</f>
        <v>7852.2622095731349</v>
      </c>
      <c r="BG217" s="318">
        <f t="shared" ref="BG217" si="1423">IF($AE$5&gt;$AD$5,($AE$5-$AD$5)*AD417,0)</f>
        <v>8312.3405418795646</v>
      </c>
      <c r="BH217" s="318">
        <f t="shared" ref="BH217" si="1424">IF($AE$5&gt;$AD$5,($AE$5-$AD$5)*AE417,0)</f>
        <v>8798.5536696802865</v>
      </c>
      <c r="BI217" s="318">
        <f t="shared" ref="BI217" si="1425">IF($AE$5&gt;$AD$5,($AE$5-$AD$5)*AF417,0)</f>
        <v>9311.96182408801</v>
      </c>
      <c r="BJ217" s="466"/>
    </row>
    <row r="218" spans="1:62" s="318" customFormat="1" hidden="1" outlineLevel="1">
      <c r="A218" s="318" t="str">
        <f>$A$412</f>
        <v>Leads</v>
      </c>
      <c r="M218" s="446"/>
      <c r="N218" s="447"/>
      <c r="Y218" s="446"/>
      <c r="Z218" s="447"/>
      <c r="AF218" s="318">
        <f>IF($AF$5&gt;$AE$5,($AF$5-$AE$5)*B412,0)</f>
        <v>16.8</v>
      </c>
      <c r="AG218" s="318">
        <f t="shared" ref="AG218:BI218" si="1426">IF($AF$5&gt;$AE$5,($AF$5-$AE$5)*C412,0)</f>
        <v>17.452069439999999</v>
      </c>
      <c r="AH218" s="318">
        <f t="shared" si="1426"/>
        <v>18.126546852372542</v>
      </c>
      <c r="AI218" s="318">
        <f t="shared" si="1426"/>
        <v>18.824131825372511</v>
      </c>
      <c r="AJ218" s="318">
        <f t="shared" si="1426"/>
        <v>19.545549777616959</v>
      </c>
      <c r="AK218" s="446">
        <f t="shared" si="1426"/>
        <v>20.291553428297284</v>
      </c>
      <c r="AL218" s="447">
        <f t="shared" si="1426"/>
        <v>21.062924352684327</v>
      </c>
      <c r="AM218" s="318">
        <f t="shared" si="1426"/>
        <v>21.860474625830072</v>
      </c>
      <c r="AN218" s="318">
        <f t="shared" si="1426"/>
        <v>22.685048557359572</v>
      </c>
      <c r="AO218" s="318">
        <f t="shared" si="1426"/>
        <v>23.537524520234431</v>
      </c>
      <c r="AP218" s="318">
        <f t="shared" si="1426"/>
        <v>24.418816876356132</v>
      </c>
      <c r="AQ218" s="318">
        <f t="shared" si="1426"/>
        <v>25.329878001863442</v>
      </c>
      <c r="AR218" s="318">
        <f t="shared" si="1426"/>
        <v>26.270318890703393</v>
      </c>
      <c r="AS218" s="318">
        <f t="shared" si="1426"/>
        <v>27.241066674987813</v>
      </c>
      <c r="AT218" s="318">
        <f t="shared" si="1426"/>
        <v>28.243093816402137</v>
      </c>
      <c r="AU218" s="318">
        <f t="shared" si="1426"/>
        <v>29.277421108623365</v>
      </c>
      <c r="AV218" s="318">
        <f t="shared" si="1426"/>
        <v>30.345120809562076</v>
      </c>
      <c r="AW218" s="446">
        <f t="shared" si="1426"/>
        <v>31.447319903340443</v>
      </c>
      <c r="AX218" s="447">
        <f t="shared" si="1426"/>
        <v>32.585203491728514</v>
      </c>
      <c r="AY218" s="318">
        <f t="shared" si="1426"/>
        <v>33.760018314594603</v>
      </c>
      <c r="AZ218" s="318">
        <f t="shared" si="1426"/>
        <v>34.973076398785253</v>
      </c>
      <c r="BA218" s="318">
        <f t="shared" si="1426"/>
        <v>36.225758834739565</v>
      </c>
      <c r="BB218" s="318">
        <f t="shared" si="1426"/>
        <v>37.519519680063723</v>
      </c>
      <c r="BC218" s="318">
        <f t="shared" si="1426"/>
        <v>38.855889989248283</v>
      </c>
      <c r="BD218" s="318">
        <f t="shared" si="1426"/>
        <v>40.234697777381477</v>
      </c>
      <c r="BE218" s="318">
        <f t="shared" si="1426"/>
        <v>41.657556615435524</v>
      </c>
      <c r="BF218" s="318">
        <f t="shared" si="1426"/>
        <v>43.12617747643543</v>
      </c>
      <c r="BG218" s="318">
        <f t="shared" si="1426"/>
        <v>44.642373962404697</v>
      </c>
      <c r="BH218" s="318">
        <f t="shared" si="1426"/>
        <v>46.208067614055565</v>
      </c>
      <c r="BI218" s="318">
        <f t="shared" si="1426"/>
        <v>47.825293296796232</v>
      </c>
      <c r="BJ218" s="466"/>
    </row>
    <row r="219" spans="1:62" s="318" customFormat="1" hidden="1" outlineLevel="1">
      <c r="A219" s="318" t="str">
        <f>$A$413</f>
        <v>Audits</v>
      </c>
      <c r="M219" s="446"/>
      <c r="N219" s="447"/>
      <c r="Y219" s="446"/>
      <c r="Z219" s="447"/>
      <c r="AF219" s="318">
        <f t="shared" ref="AF219:BI219" si="1427">IF($AF$5&gt;$AE$5,($AF$5-$AE$5)*B413,0)</f>
        <v>8.3999999999999986</v>
      </c>
      <c r="AG219" s="318">
        <f t="shared" si="1427"/>
        <v>8.7653373600000002</v>
      </c>
      <c r="AH219" s="318">
        <f t="shared" si="1427"/>
        <v>9.1487245778995128</v>
      </c>
      <c r="AI219" s="318">
        <f t="shared" si="1427"/>
        <v>9.5510763759072219</v>
      </c>
      <c r="AJ219" s="318">
        <f t="shared" si="1427"/>
        <v>9.973348420604033</v>
      </c>
      <c r="AK219" s="446">
        <f t="shared" si="1427"/>
        <v>10.416538733488844</v>
      </c>
      <c r="AL219" s="447">
        <f t="shared" si="1427"/>
        <v>10.881689137728666</v>
      </c>
      <c r="AM219" s="318">
        <f t="shared" si="1427"/>
        <v>11.36988674274853</v>
      </c>
      <c r="AN219" s="318">
        <f t="shared" si="1427"/>
        <v>11.882265468463395</v>
      </c>
      <c r="AO219" s="318">
        <f t="shared" si="1427"/>
        <v>12.420007611130746</v>
      </c>
      <c r="AP219" s="318">
        <f t="shared" si="1427"/>
        <v>12.984345452988684</v>
      </c>
      <c r="AQ219" s="318">
        <f t="shared" si="1427"/>
        <v>13.576562918039846</v>
      </c>
      <c r="AR219" s="318">
        <f t="shared" si="1427"/>
        <v>14.199058832645207</v>
      </c>
      <c r="AS219" s="318">
        <f t="shared" si="1427"/>
        <v>14.853315048664991</v>
      </c>
      <c r="AT219" s="318">
        <f t="shared" si="1427"/>
        <v>15.540870585630145</v>
      </c>
      <c r="AU219" s="318">
        <f t="shared" si="1427"/>
        <v>16.263323075677583</v>
      </c>
      <c r="AV219" s="318">
        <f t="shared" si="1427"/>
        <v>17.02233025205566</v>
      </c>
      <c r="AW219" s="446">
        <f t="shared" si="1427"/>
        <v>17.819611486920891</v>
      </c>
      <c r="AX219" s="447">
        <f t="shared" si="1427"/>
        <v>18.656949384588415</v>
      </c>
      <c r="AY219" s="318">
        <f t="shared" si="1427"/>
        <v>19.536191436837743</v>
      </c>
      <c r="AZ219" s="318">
        <f t="shared" si="1427"/>
        <v>20.459251747310606</v>
      </c>
      <c r="BA219" s="318">
        <f t="shared" si="1427"/>
        <v>21.428112832466049</v>
      </c>
      <c r="BB219" s="318">
        <f t="shared" si="1427"/>
        <v>22.444827506978278</v>
      </c>
      <c r="BC219" s="318">
        <f t="shared" si="1427"/>
        <v>23.511520861872306</v>
      </c>
      <c r="BD219" s="318">
        <f t="shared" si="1427"/>
        <v>24.631797625406634</v>
      </c>
      <c r="BE219" s="318">
        <f t="shared" si="1427"/>
        <v>25.808008934760274</v>
      </c>
      <c r="BF219" s="318">
        <f t="shared" si="1427"/>
        <v>27.04257942000136</v>
      </c>
      <c r="BG219" s="318">
        <f t="shared" si="1427"/>
        <v>28.338009032153412</v>
      </c>
      <c r="BH219" s="318">
        <f t="shared" si="1427"/>
        <v>29.696875035303389</v>
      </c>
      <c r="BI219" s="318">
        <f t="shared" si="1427"/>
        <v>31.121834178496449</v>
      </c>
      <c r="BJ219" s="466"/>
    </row>
    <row r="220" spans="1:62" s="318" customFormat="1" hidden="1" outlineLevel="1">
      <c r="A220" s="318" t="str">
        <f>$A$414</f>
        <v>Retrofit</v>
      </c>
      <c r="M220" s="446"/>
      <c r="N220" s="447"/>
      <c r="Y220" s="446"/>
      <c r="Z220" s="447"/>
      <c r="AF220" s="318">
        <f t="shared" ref="AF220:BI220" si="1428">IF($AF$5&gt;$AE$5,($AF$5-$AE$5)*B414,0)</f>
        <v>3.9119999999999999</v>
      </c>
      <c r="AG220" s="318">
        <f t="shared" si="1428"/>
        <v>4.1096547120719995</v>
      </c>
      <c r="AH220" s="318">
        <f t="shared" si="1428"/>
        <v>4.3186208240895736</v>
      </c>
      <c r="AI220" s="318">
        <f t="shared" si="1428"/>
        <v>4.5395762776790827</v>
      </c>
      <c r="AJ220" s="318">
        <f t="shared" si="1428"/>
        <v>4.7732368962748755</v>
      </c>
      <c r="AK220" s="446">
        <f t="shared" si="1428"/>
        <v>5.0203581795522361</v>
      </c>
      <c r="AL220" s="447">
        <f t="shared" si="1428"/>
        <v>5.2817371667345867</v>
      </c>
      <c r="AM220" s="318">
        <f t="shared" si="1428"/>
        <v>5.5582143713568453</v>
      </c>
      <c r="AN220" s="318">
        <f t="shared" si="1428"/>
        <v>5.8506757902346944</v>
      </c>
      <c r="AO220" s="318">
        <f t="shared" si="1428"/>
        <v>6.1600549895711723</v>
      </c>
      <c r="AP220" s="318">
        <f t="shared" si="1428"/>
        <v>6.4873352713280941</v>
      </c>
      <c r="AQ220" s="318">
        <f t="shared" si="1428"/>
        <v>6.8335519232012336</v>
      </c>
      <c r="AR220" s="318">
        <f t="shared" si="1428"/>
        <v>7.2004766991316655</v>
      </c>
      <c r="AS220" s="318">
        <f t="shared" si="1428"/>
        <v>7.5893314727662755</v>
      </c>
      <c r="AT220" s="318">
        <f t="shared" si="1428"/>
        <v>8.0013998352828146</v>
      </c>
      <c r="AU220" s="318">
        <f t="shared" si="1428"/>
        <v>8.4380294912715126</v>
      </c>
      <c r="AV220" s="318">
        <f t="shared" si="1428"/>
        <v>8.9006347335166005</v>
      </c>
      <c r="AW220" s="446">
        <f t="shared" si="1428"/>
        <v>9.3906990018748484</v>
      </c>
      <c r="AX220" s="447">
        <f t="shared" si="1428"/>
        <v>9.9097775319684196</v>
      </c>
      <c r="AY220" s="318">
        <f t="shared" si="1428"/>
        <v>10.459500099955553</v>
      </c>
      <c r="AZ220" s="318">
        <f t="shared" si="1428"/>
        <v>11.041573870214084</v>
      </c>
      <c r="BA220" s="318">
        <f t="shared" si="1428"/>
        <v>11.657786353368568</v>
      </c>
      <c r="BB220" s="318">
        <f t="shared" si="1428"/>
        <v>12.310008482711213</v>
      </c>
      <c r="BC220" s="318">
        <f t="shared" si="1428"/>
        <v>13.000197817708441</v>
      </c>
      <c r="BD220" s="318">
        <f t="shared" si="1428"/>
        <v>13.731402037592787</v>
      </c>
      <c r="BE220" s="318">
        <f t="shared" si="1428"/>
        <v>14.505841672366003</v>
      </c>
      <c r="BF220" s="318">
        <f t="shared" si="1428"/>
        <v>15.325832732217512</v>
      </c>
      <c r="BG220" s="318">
        <f t="shared" si="1428"/>
        <v>16.193789951604209</v>
      </c>
      <c r="BH220" s="318">
        <f t="shared" si="1428"/>
        <v>17.112230205721787</v>
      </c>
      <c r="BI220" s="318">
        <f t="shared" si="1428"/>
        <v>18.083776116587867</v>
      </c>
      <c r="BJ220" s="466"/>
    </row>
    <row r="221" spans="1:62" s="318" customFormat="1" hidden="1" outlineLevel="1">
      <c r="A221" s="318" t="str">
        <f>$A$415</f>
        <v>Revenue</v>
      </c>
      <c r="M221" s="446"/>
      <c r="N221" s="447"/>
      <c r="Y221" s="446"/>
      <c r="Z221" s="447"/>
      <c r="AF221" s="318">
        <f t="shared" ref="AF221:BI221" si="1429">IF($AF$5&gt;$AE$5,($AF$5-$AE$5)*B415,0)</f>
        <v>24556.799999999996</v>
      </c>
      <c r="AG221" s="318">
        <f t="shared" si="1429"/>
        <v>26604.154060286397</v>
      </c>
      <c r="AH221" s="318">
        <f t="shared" si="1429"/>
        <v>28803.706324066137</v>
      </c>
      <c r="AI221" s="318">
        <f t="shared" si="1429"/>
        <v>32074.610769461899</v>
      </c>
      <c r="AJ221" s="318">
        <f t="shared" si="1429"/>
        <v>34659.805554046674</v>
      </c>
      <c r="AK221" s="446">
        <f t="shared" si="1429"/>
        <v>37436.050739298822</v>
      </c>
      <c r="AL221" s="447">
        <f t="shared" si="1429"/>
        <v>39889.118149910122</v>
      </c>
      <c r="AM221" s="318">
        <f t="shared" si="1429"/>
        <v>42506.797490973484</v>
      </c>
      <c r="AN221" s="318">
        <f t="shared" si="1429"/>
        <v>45300.229966155479</v>
      </c>
      <c r="AO221" s="318">
        <f t="shared" si="1429"/>
        <v>47665.265077812721</v>
      </c>
      <c r="AP221" s="318">
        <f t="shared" si="1429"/>
        <v>50165.061553907159</v>
      </c>
      <c r="AQ221" s="318">
        <f t="shared" si="1429"/>
        <v>52807.344498550912</v>
      </c>
      <c r="AR221" s="318">
        <f t="shared" si="1429"/>
        <v>55074.182097671677</v>
      </c>
      <c r="AS221" s="318">
        <f t="shared" si="1429"/>
        <v>58021.287531620168</v>
      </c>
      <c r="AT221" s="318">
        <f t="shared" si="1429"/>
        <v>61142.477139189468</v>
      </c>
      <c r="AU221" s="318">
        <f t="shared" si="1429"/>
        <v>64447.808873877875</v>
      </c>
      <c r="AV221" s="318">
        <f t="shared" si="1429"/>
        <v>67947.838954450504</v>
      </c>
      <c r="AW221" s="446">
        <f t="shared" si="1429"/>
        <v>71653.641199195234</v>
      </c>
      <c r="AX221" s="447">
        <f t="shared" si="1429"/>
        <v>75576.827042292309</v>
      </c>
      <c r="AY221" s="318">
        <f t="shared" si="1429"/>
        <v>79729.5662787732</v>
      </c>
      <c r="AZ221" s="318">
        <f t="shared" si="1429"/>
        <v>84124.608588769843</v>
      </c>
      <c r="BA221" s="318">
        <f t="shared" si="1429"/>
        <v>88775.305896165723</v>
      </c>
      <c r="BB221" s="318">
        <f t="shared" si="1429"/>
        <v>93695.635621349924</v>
      </c>
      <c r="BC221" s="318">
        <f t="shared" si="1429"/>
        <v>98900.224892534941</v>
      </c>
      <c r="BD221" s="318">
        <f t="shared" si="1429"/>
        <v>104411.59186578305</v>
      </c>
      <c r="BE221" s="318">
        <f t="shared" si="1429"/>
        <v>110246.320415614</v>
      </c>
      <c r="BF221" s="318">
        <f t="shared" si="1429"/>
        <v>116421.71213448806</v>
      </c>
      <c r="BG221" s="318">
        <f t="shared" si="1429"/>
        <v>122955.81099167604</v>
      </c>
      <c r="BH221" s="318">
        <f t="shared" si="1429"/>
        <v>129867.42928205636</v>
      </c>
      <c r="BI221" s="318">
        <f t="shared" si="1429"/>
        <v>137176.17499192347</v>
      </c>
      <c r="BJ221" s="466"/>
    </row>
    <row r="222" spans="1:62" s="318" customFormat="1" hidden="1" outlineLevel="1">
      <c r="A222" s="318" t="str">
        <f>$A$416</f>
        <v>Net Income</v>
      </c>
      <c r="M222" s="446"/>
      <c r="N222" s="447"/>
      <c r="Y222" s="446"/>
      <c r="Z222" s="447"/>
      <c r="AF222" s="318">
        <f t="shared" ref="AF222:BI222" si="1430">IF($AF$5&gt;$AE$5,($AF$5-$AE$5)*B416,0)</f>
        <v>-32144.48932666667</v>
      </c>
      <c r="AG222" s="318">
        <f t="shared" si="1430"/>
        <v>-13424.714147734438</v>
      </c>
      <c r="AH222" s="318">
        <f t="shared" si="1430"/>
        <v>-12706.285463233391</v>
      </c>
      <c r="AI222" s="318">
        <f t="shared" si="1430"/>
        <v>-17350.457973560238</v>
      </c>
      <c r="AJ222" s="318">
        <f t="shared" si="1430"/>
        <v>-14775.815641980204</v>
      </c>
      <c r="AK222" s="446">
        <f t="shared" si="1430"/>
        <v>-13821.416446554125</v>
      </c>
      <c r="AL222" s="447">
        <f t="shared" si="1430"/>
        <v>-12965.261164335516</v>
      </c>
      <c r="AM222" s="318">
        <f t="shared" si="1430"/>
        <v>-11581.351741065733</v>
      </c>
      <c r="AN222" s="318">
        <f t="shared" si="1430"/>
        <v>-10541.616599911587</v>
      </c>
      <c r="AO222" s="318">
        <f t="shared" si="1430"/>
        <v>-9642.7378958450972</v>
      </c>
      <c r="AP222" s="318">
        <f t="shared" si="1430"/>
        <v>-8678.5732251564586</v>
      </c>
      <c r="AQ222" s="318">
        <f t="shared" si="1430"/>
        <v>-7644.7623843340698</v>
      </c>
      <c r="AR222" s="318">
        <f t="shared" si="1430"/>
        <v>-9178.4224449414214</v>
      </c>
      <c r="AS222" s="318">
        <f t="shared" si="1430"/>
        <v>-6751.4438460561032</v>
      </c>
      <c r="AT222" s="318">
        <f t="shared" si="1430"/>
        <v>-5431.0593196724367</v>
      </c>
      <c r="AU222" s="318">
        <f t="shared" si="1430"/>
        <v>-4177.020909054816</v>
      </c>
      <c r="AV222" s="318">
        <f t="shared" si="1430"/>
        <v>-3075.7038419752025</v>
      </c>
      <c r="AW222" s="446">
        <f t="shared" si="1430"/>
        <v>-1787.6070906106906</v>
      </c>
      <c r="AX222" s="447">
        <f t="shared" si="1430"/>
        <v>-12711.61754934939</v>
      </c>
      <c r="AY222" s="318">
        <f t="shared" si="1430"/>
        <v>-3714.4879935808021</v>
      </c>
      <c r="AZ222" s="318">
        <f t="shared" si="1430"/>
        <v>-20374.629918080434</v>
      </c>
      <c r="BA222" s="318">
        <f t="shared" si="1430"/>
        <v>-17524.155870468625</v>
      </c>
      <c r="BB222" s="318">
        <f t="shared" si="1430"/>
        <v>-15544.851616508771</v>
      </c>
      <c r="BC222" s="318">
        <f t="shared" si="1430"/>
        <v>-24630.338252342997</v>
      </c>
      <c r="BD222" s="318">
        <f t="shared" si="1430"/>
        <v>-21961.530511047727</v>
      </c>
      <c r="BE222" s="318">
        <f t="shared" si="1430"/>
        <v>-28705.576871186182</v>
      </c>
      <c r="BF222" s="318">
        <f t="shared" si="1430"/>
        <v>-24108.402657277467</v>
      </c>
      <c r="BG222" s="318">
        <f t="shared" si="1430"/>
        <v>-23734.873029889975</v>
      </c>
      <c r="BH222" s="318">
        <f t="shared" si="1430"/>
        <v>-20414.153783306814</v>
      </c>
      <c r="BI222" s="318">
        <f t="shared" si="1430"/>
        <v>-16864.856597079073</v>
      </c>
      <c r="BJ222" s="466"/>
    </row>
    <row r="223" spans="1:62" s="318" customFormat="1" hidden="1" outlineLevel="1">
      <c r="A223" s="318" t="str">
        <f>$A$417</f>
        <v>Program Revenue</v>
      </c>
      <c r="M223" s="446"/>
      <c r="N223" s="447"/>
      <c r="Y223" s="446"/>
      <c r="Z223" s="447"/>
      <c r="AF223" s="318">
        <f t="shared" ref="AF223" si="1431">IF($AF$5&gt;$AE$5,($AF$5-$AE$5)*B417,0)</f>
        <v>1850</v>
      </c>
      <c r="AG223" s="318">
        <f t="shared" ref="AG223" si="1432">IF($AF$5&gt;$AE$5,($AF$5-$AE$5)*C417,0)</f>
        <v>1938.43</v>
      </c>
      <c r="AH223" s="318">
        <f t="shared" ref="AH223" si="1433">IF($AF$5&gt;$AE$5,($AF$5-$AE$5)*D417,0)</f>
        <v>2032.6912236800003</v>
      </c>
      <c r="AI223" s="318">
        <f t="shared" ref="AI223" si="1434">IF($AF$5&gt;$AE$5,($AF$5-$AE$5)*E417,0)</f>
        <v>2133.1475548169119</v>
      </c>
      <c r="AJ223" s="318">
        <f t="shared" ref="AJ223" si="1435">IF($AF$5&gt;$AE$5,($AF$5-$AE$5)*F417,0)</f>
        <v>2240.1798892139232</v>
      </c>
      <c r="AK223" s="446">
        <f t="shared" ref="AK223" si="1436">IF($AF$5&gt;$AE$5,($AF$5-$AE$5)*G417,0)</f>
        <v>2354.1866059397303</v>
      </c>
      <c r="AL223" s="447">
        <f t="shared" ref="AL223" si="1437">IF($AF$5&gt;$AE$5,($AF$5-$AE$5)*H417,0)</f>
        <v>2475.5840413002525</v>
      </c>
      <c r="AM223" s="318">
        <f t="shared" ref="AM223" si="1438">IF($AF$5&gt;$AE$5,($AF$5-$AE$5)*I417,0)</f>
        <v>2604.8069658059794</v>
      </c>
      <c r="AN223" s="318">
        <f t="shared" ref="AN223" si="1439">IF($AF$5&gt;$AE$5,($AF$5-$AE$5)*J417,0)</f>
        <v>2742.3090644841318</v>
      </c>
      <c r="AO223" s="318">
        <f t="shared" ref="AO223" si="1440">IF($AF$5&gt;$AE$5,($AF$5-$AE$5)*K417,0)</f>
        <v>2888.5634209762793</v>
      </c>
      <c r="AP223" s="318">
        <f t="shared" ref="AP223" si="1441">IF($AF$5&gt;$AE$5,($AF$5-$AE$5)*L417,0)</f>
        <v>3044.0630059586238</v>
      </c>
      <c r="AQ223" s="318">
        <f t="shared" ref="AQ223" si="1442">IF($AF$5&gt;$AE$5,($AF$5-$AE$5)*M417,0)</f>
        <v>3209.3211705238323</v>
      </c>
      <c r="AR223" s="318">
        <f t="shared" ref="AR223" si="1443">IF($AF$5&gt;$AE$5,($AF$5-$AE$5)*N417,0)</f>
        <v>3385.6855612684481</v>
      </c>
      <c r="AS223" s="318">
        <f t="shared" ref="AS223" si="1444">IF($AF$5&gt;$AE$5,($AF$5-$AE$5)*O417,0)</f>
        <v>3573.7791187628368</v>
      </c>
      <c r="AT223" s="318">
        <f t="shared" ref="AT223" si="1445">IF($AF$5&gt;$AE$5,($AF$5-$AE$5)*P417,0)</f>
        <v>3774.2467455544547</v>
      </c>
      <c r="AU223" s="318">
        <f t="shared" ref="AU223" si="1446">IF($AF$5&gt;$AE$5,($AF$5-$AE$5)*Q417,0)</f>
        <v>3987.7555041624523</v>
      </c>
      <c r="AV223" s="318">
        <f t="shared" ref="AV223" si="1447">IF($AF$5&gt;$AE$5,($AF$5-$AE$5)*R417,0)</f>
        <v>4214.9948123863414</v>
      </c>
      <c r="AW223" s="446">
        <f t="shared" ref="AW223" si="1448">IF($AF$5&gt;$AE$5,($AF$5-$AE$5)*S417,0)</f>
        <v>4456.6766388374381</v>
      </c>
      <c r="AX223" s="447">
        <f t="shared" ref="AX223" si="1449">IF($AF$5&gt;$AE$5,($AF$5-$AE$5)*T417,0)</f>
        <v>4713.5357018662326</v>
      </c>
      <c r="AY223" s="318">
        <f t="shared" ref="AY223" si="1450">IF($AF$5&gt;$AE$5,($AF$5-$AE$5)*U417,0)</f>
        <v>4986.3296753180002</v>
      </c>
      <c r="AZ223" s="318">
        <f t="shared" ref="AZ223" si="1451">IF($AF$5&gt;$AE$5,($AF$5-$AE$5)*V417,0)</f>
        <v>5275.8394048011396</v>
      </c>
      <c r="BA223" s="318">
        <f t="shared" ref="BA223" si="1452">IF($AF$5&gt;$AE$5,($AF$5-$AE$5)*W417,0)</f>
        <v>5582.8691383961404</v>
      </c>
      <c r="BB223" s="318">
        <f t="shared" ref="BB223" si="1453">IF($AF$5&gt;$AE$5,($AF$5-$AE$5)*X417,0)</f>
        <v>5908.2467759661986</v>
      </c>
      <c r="BC223" s="318">
        <f t="shared" ref="BC223" si="1454">IF($AF$5&gt;$AE$5,($AF$5-$AE$5)*Y417,0)</f>
        <v>6252.824141451606</v>
      </c>
      <c r="BD223" s="318">
        <f t="shared" ref="BD223" si="1455">IF($AF$5&gt;$AE$5,($AF$5-$AE$5)*Z417,0)</f>
        <v>6618.547751668787</v>
      </c>
      <c r="BE223" s="318">
        <f t="shared" ref="BE223" si="1456">IF($AF$5&gt;$AE$5,($AF$5-$AE$5)*AA417,0)</f>
        <v>7006.3738579290393</v>
      </c>
      <c r="BF223" s="318">
        <f t="shared" ref="BF223" si="1457">IF($AF$5&gt;$AE$5,($AF$5-$AE$5)*AB417,0)</f>
        <v>7417.2794492823168</v>
      </c>
      <c r="BG223" s="318">
        <f t="shared" ref="BG223" si="1458">IF($AF$5&gt;$AE$5,($AF$5-$AE$5)*AC417,0)</f>
        <v>7852.2622095731349</v>
      </c>
      <c r="BH223" s="318">
        <f t="shared" ref="BH223" si="1459">IF($AF$5&gt;$AE$5,($AF$5-$AE$5)*AD417,0)</f>
        <v>8312.3405418795646</v>
      </c>
      <c r="BI223" s="318">
        <f t="shared" ref="BI223" si="1460">IF($AF$5&gt;$AE$5,($AF$5-$AE$5)*AE417,0)</f>
        <v>8798.5536696802865</v>
      </c>
      <c r="BJ223" s="466"/>
    </row>
    <row r="224" spans="1:62" s="318" customFormat="1" hidden="1" outlineLevel="1">
      <c r="A224" s="318" t="str">
        <f>$A$412</f>
        <v>Leads</v>
      </c>
      <c r="M224" s="446"/>
      <c r="N224" s="447"/>
      <c r="Y224" s="446"/>
      <c r="Z224" s="447"/>
      <c r="AG224" s="318">
        <f>IF($AG$5&gt;$AF$5,($AG$5-$AF$5)*B412,0)</f>
        <v>0</v>
      </c>
      <c r="AH224" s="318">
        <f t="shared" ref="AH224:BI224" si="1461">IF($AG$5&gt;$AF$5,($AG$5-$AF$5)*C412,0)</f>
        <v>0</v>
      </c>
      <c r="AI224" s="318">
        <f t="shared" si="1461"/>
        <v>0</v>
      </c>
      <c r="AJ224" s="318">
        <f t="shared" si="1461"/>
        <v>0</v>
      </c>
      <c r="AK224" s="446">
        <f t="shared" si="1461"/>
        <v>0</v>
      </c>
      <c r="AL224" s="447">
        <f t="shared" si="1461"/>
        <v>0</v>
      </c>
      <c r="AM224" s="318">
        <f t="shared" si="1461"/>
        <v>0</v>
      </c>
      <c r="AN224" s="318">
        <f t="shared" si="1461"/>
        <v>0</v>
      </c>
      <c r="AO224" s="318">
        <f t="shared" si="1461"/>
        <v>0</v>
      </c>
      <c r="AP224" s="318">
        <f t="shared" si="1461"/>
        <v>0</v>
      </c>
      <c r="AQ224" s="318">
        <f t="shared" si="1461"/>
        <v>0</v>
      </c>
      <c r="AR224" s="318">
        <f t="shared" si="1461"/>
        <v>0</v>
      </c>
      <c r="AS224" s="318">
        <f t="shared" si="1461"/>
        <v>0</v>
      </c>
      <c r="AT224" s="318">
        <f t="shared" si="1461"/>
        <v>0</v>
      </c>
      <c r="AU224" s="318">
        <f t="shared" si="1461"/>
        <v>0</v>
      </c>
      <c r="AV224" s="318">
        <f t="shared" si="1461"/>
        <v>0</v>
      </c>
      <c r="AW224" s="446">
        <f t="shared" si="1461"/>
        <v>0</v>
      </c>
      <c r="AX224" s="447">
        <f t="shared" si="1461"/>
        <v>0</v>
      </c>
      <c r="AY224" s="318">
        <f t="shared" si="1461"/>
        <v>0</v>
      </c>
      <c r="AZ224" s="318">
        <f t="shared" si="1461"/>
        <v>0</v>
      </c>
      <c r="BA224" s="318">
        <f t="shared" si="1461"/>
        <v>0</v>
      </c>
      <c r="BB224" s="318">
        <f t="shared" si="1461"/>
        <v>0</v>
      </c>
      <c r="BC224" s="318">
        <f t="shared" si="1461"/>
        <v>0</v>
      </c>
      <c r="BD224" s="318">
        <f t="shared" si="1461"/>
        <v>0</v>
      </c>
      <c r="BE224" s="318">
        <f t="shared" si="1461"/>
        <v>0</v>
      </c>
      <c r="BF224" s="318">
        <f t="shared" si="1461"/>
        <v>0</v>
      </c>
      <c r="BG224" s="318">
        <f t="shared" si="1461"/>
        <v>0</v>
      </c>
      <c r="BH224" s="318">
        <f t="shared" si="1461"/>
        <v>0</v>
      </c>
      <c r="BI224" s="318">
        <f t="shared" si="1461"/>
        <v>0</v>
      </c>
      <c r="BJ224" s="466"/>
    </row>
    <row r="225" spans="1:62" s="318" customFormat="1" hidden="1" outlineLevel="1">
      <c r="A225" s="318" t="str">
        <f>$A$413</f>
        <v>Audits</v>
      </c>
      <c r="M225" s="446"/>
      <c r="N225" s="447"/>
      <c r="Y225" s="446"/>
      <c r="Z225" s="447"/>
      <c r="AG225" s="318">
        <f t="shared" ref="AG225:BI225" si="1462">IF($AG$5&gt;$AF$5,($AG$5-$AF$5)*B413,0)</f>
        <v>0</v>
      </c>
      <c r="AH225" s="318">
        <f t="shared" si="1462"/>
        <v>0</v>
      </c>
      <c r="AI225" s="318">
        <f t="shared" si="1462"/>
        <v>0</v>
      </c>
      <c r="AJ225" s="318">
        <f t="shared" si="1462"/>
        <v>0</v>
      </c>
      <c r="AK225" s="446">
        <f t="shared" si="1462"/>
        <v>0</v>
      </c>
      <c r="AL225" s="447">
        <f t="shared" si="1462"/>
        <v>0</v>
      </c>
      <c r="AM225" s="318">
        <f t="shared" si="1462"/>
        <v>0</v>
      </c>
      <c r="AN225" s="318">
        <f t="shared" si="1462"/>
        <v>0</v>
      </c>
      <c r="AO225" s="318">
        <f t="shared" si="1462"/>
        <v>0</v>
      </c>
      <c r="AP225" s="318">
        <f t="shared" si="1462"/>
        <v>0</v>
      </c>
      <c r="AQ225" s="318">
        <f t="shared" si="1462"/>
        <v>0</v>
      </c>
      <c r="AR225" s="318">
        <f t="shared" si="1462"/>
        <v>0</v>
      </c>
      <c r="AS225" s="318">
        <f t="shared" si="1462"/>
        <v>0</v>
      </c>
      <c r="AT225" s="318">
        <f t="shared" si="1462"/>
        <v>0</v>
      </c>
      <c r="AU225" s="318">
        <f t="shared" si="1462"/>
        <v>0</v>
      </c>
      <c r="AV225" s="318">
        <f t="shared" si="1462"/>
        <v>0</v>
      </c>
      <c r="AW225" s="446">
        <f t="shared" si="1462"/>
        <v>0</v>
      </c>
      <c r="AX225" s="447">
        <f t="shared" si="1462"/>
        <v>0</v>
      </c>
      <c r="AY225" s="318">
        <f t="shared" si="1462"/>
        <v>0</v>
      </c>
      <c r="AZ225" s="318">
        <f t="shared" si="1462"/>
        <v>0</v>
      </c>
      <c r="BA225" s="318">
        <f t="shared" si="1462"/>
        <v>0</v>
      </c>
      <c r="BB225" s="318">
        <f t="shared" si="1462"/>
        <v>0</v>
      </c>
      <c r="BC225" s="318">
        <f t="shared" si="1462"/>
        <v>0</v>
      </c>
      <c r="BD225" s="318">
        <f t="shared" si="1462"/>
        <v>0</v>
      </c>
      <c r="BE225" s="318">
        <f t="shared" si="1462"/>
        <v>0</v>
      </c>
      <c r="BF225" s="318">
        <f t="shared" si="1462"/>
        <v>0</v>
      </c>
      <c r="BG225" s="318">
        <f t="shared" si="1462"/>
        <v>0</v>
      </c>
      <c r="BH225" s="318">
        <f t="shared" si="1462"/>
        <v>0</v>
      </c>
      <c r="BI225" s="318">
        <f t="shared" si="1462"/>
        <v>0</v>
      </c>
      <c r="BJ225" s="466"/>
    </row>
    <row r="226" spans="1:62" s="318" customFormat="1" hidden="1" outlineLevel="1">
      <c r="A226" s="318" t="str">
        <f>$A$414</f>
        <v>Retrofit</v>
      </c>
      <c r="M226" s="446"/>
      <c r="N226" s="447"/>
      <c r="Y226" s="446"/>
      <c r="Z226" s="447"/>
      <c r="AG226" s="318">
        <f t="shared" ref="AG226:BI226" si="1463">IF($AG$5&gt;$AF$5,($AG$5-$AF$5)*B414,0)</f>
        <v>0</v>
      </c>
      <c r="AH226" s="318">
        <f t="shared" si="1463"/>
        <v>0</v>
      </c>
      <c r="AI226" s="318">
        <f t="shared" si="1463"/>
        <v>0</v>
      </c>
      <c r="AJ226" s="318">
        <f t="shared" si="1463"/>
        <v>0</v>
      </c>
      <c r="AK226" s="446">
        <f t="shared" si="1463"/>
        <v>0</v>
      </c>
      <c r="AL226" s="447">
        <f t="shared" si="1463"/>
        <v>0</v>
      </c>
      <c r="AM226" s="318">
        <f t="shared" si="1463"/>
        <v>0</v>
      </c>
      <c r="AN226" s="318">
        <f t="shared" si="1463"/>
        <v>0</v>
      </c>
      <c r="AO226" s="318">
        <f t="shared" si="1463"/>
        <v>0</v>
      </c>
      <c r="AP226" s="318">
        <f t="shared" si="1463"/>
        <v>0</v>
      </c>
      <c r="AQ226" s="318">
        <f t="shared" si="1463"/>
        <v>0</v>
      </c>
      <c r="AR226" s="318">
        <f t="shared" si="1463"/>
        <v>0</v>
      </c>
      <c r="AS226" s="318">
        <f t="shared" si="1463"/>
        <v>0</v>
      </c>
      <c r="AT226" s="318">
        <f t="shared" si="1463"/>
        <v>0</v>
      </c>
      <c r="AU226" s="318">
        <f t="shared" si="1463"/>
        <v>0</v>
      </c>
      <c r="AV226" s="318">
        <f t="shared" si="1463"/>
        <v>0</v>
      </c>
      <c r="AW226" s="446">
        <f t="shared" si="1463"/>
        <v>0</v>
      </c>
      <c r="AX226" s="447">
        <f t="shared" si="1463"/>
        <v>0</v>
      </c>
      <c r="AY226" s="318">
        <f t="shared" si="1463"/>
        <v>0</v>
      </c>
      <c r="AZ226" s="318">
        <f t="shared" si="1463"/>
        <v>0</v>
      </c>
      <c r="BA226" s="318">
        <f t="shared" si="1463"/>
        <v>0</v>
      </c>
      <c r="BB226" s="318">
        <f t="shared" si="1463"/>
        <v>0</v>
      </c>
      <c r="BC226" s="318">
        <f t="shared" si="1463"/>
        <v>0</v>
      </c>
      <c r="BD226" s="318">
        <f t="shared" si="1463"/>
        <v>0</v>
      </c>
      <c r="BE226" s="318">
        <f t="shared" si="1463"/>
        <v>0</v>
      </c>
      <c r="BF226" s="318">
        <f t="shared" si="1463"/>
        <v>0</v>
      </c>
      <c r="BG226" s="318">
        <f t="shared" si="1463"/>
        <v>0</v>
      </c>
      <c r="BH226" s="318">
        <f t="shared" si="1463"/>
        <v>0</v>
      </c>
      <c r="BI226" s="318">
        <f t="shared" si="1463"/>
        <v>0</v>
      </c>
      <c r="BJ226" s="466"/>
    </row>
    <row r="227" spans="1:62" s="318" customFormat="1" hidden="1" outlineLevel="1">
      <c r="A227" s="318" t="str">
        <f>$A$415</f>
        <v>Revenue</v>
      </c>
      <c r="M227" s="446"/>
      <c r="N227" s="447"/>
      <c r="Y227" s="446"/>
      <c r="Z227" s="447"/>
      <c r="AG227" s="318">
        <f t="shared" ref="AG227:BI227" si="1464">IF($AG$5&gt;$AF$5,($AG$5-$AF$5)*B415,0)</f>
        <v>0</v>
      </c>
      <c r="AH227" s="318">
        <f t="shared" si="1464"/>
        <v>0</v>
      </c>
      <c r="AI227" s="318">
        <f t="shared" si="1464"/>
        <v>0</v>
      </c>
      <c r="AJ227" s="318">
        <f t="shared" si="1464"/>
        <v>0</v>
      </c>
      <c r="AK227" s="446">
        <f t="shared" si="1464"/>
        <v>0</v>
      </c>
      <c r="AL227" s="447">
        <f t="shared" si="1464"/>
        <v>0</v>
      </c>
      <c r="AM227" s="318">
        <f t="shared" si="1464"/>
        <v>0</v>
      </c>
      <c r="AN227" s="318">
        <f t="shared" si="1464"/>
        <v>0</v>
      </c>
      <c r="AO227" s="318">
        <f t="shared" si="1464"/>
        <v>0</v>
      </c>
      <c r="AP227" s="318">
        <f t="shared" si="1464"/>
        <v>0</v>
      </c>
      <c r="AQ227" s="318">
        <f t="shared" si="1464"/>
        <v>0</v>
      </c>
      <c r="AR227" s="318">
        <f t="shared" si="1464"/>
        <v>0</v>
      </c>
      <c r="AS227" s="318">
        <f t="shared" si="1464"/>
        <v>0</v>
      </c>
      <c r="AT227" s="318">
        <f t="shared" si="1464"/>
        <v>0</v>
      </c>
      <c r="AU227" s="318">
        <f t="shared" si="1464"/>
        <v>0</v>
      </c>
      <c r="AV227" s="318">
        <f t="shared" si="1464"/>
        <v>0</v>
      </c>
      <c r="AW227" s="446">
        <f t="shared" si="1464"/>
        <v>0</v>
      </c>
      <c r="AX227" s="447">
        <f t="shared" si="1464"/>
        <v>0</v>
      </c>
      <c r="AY227" s="318">
        <f t="shared" si="1464"/>
        <v>0</v>
      </c>
      <c r="AZ227" s="318">
        <f t="shared" si="1464"/>
        <v>0</v>
      </c>
      <c r="BA227" s="318">
        <f t="shared" si="1464"/>
        <v>0</v>
      </c>
      <c r="BB227" s="318">
        <f t="shared" si="1464"/>
        <v>0</v>
      </c>
      <c r="BC227" s="318">
        <f t="shared" si="1464"/>
        <v>0</v>
      </c>
      <c r="BD227" s="318">
        <f t="shared" si="1464"/>
        <v>0</v>
      </c>
      <c r="BE227" s="318">
        <f t="shared" si="1464"/>
        <v>0</v>
      </c>
      <c r="BF227" s="318">
        <f t="shared" si="1464"/>
        <v>0</v>
      </c>
      <c r="BG227" s="318">
        <f t="shared" si="1464"/>
        <v>0</v>
      </c>
      <c r="BH227" s="318">
        <f t="shared" si="1464"/>
        <v>0</v>
      </c>
      <c r="BI227" s="318">
        <f t="shared" si="1464"/>
        <v>0</v>
      </c>
      <c r="BJ227" s="466"/>
    </row>
    <row r="228" spans="1:62" s="318" customFormat="1" hidden="1" outlineLevel="1">
      <c r="A228" s="318" t="str">
        <f>$A$416</f>
        <v>Net Income</v>
      </c>
      <c r="M228" s="446"/>
      <c r="N228" s="447"/>
      <c r="Y228" s="446"/>
      <c r="Z228" s="447"/>
      <c r="AG228" s="318">
        <f t="shared" ref="AG228:BI228" si="1465">IF($AG$5&gt;$AF$5,($AG$5-$AF$5)*B416,0)</f>
        <v>0</v>
      </c>
      <c r="AH228" s="318">
        <f t="shared" si="1465"/>
        <v>0</v>
      </c>
      <c r="AI228" s="318">
        <f t="shared" si="1465"/>
        <v>0</v>
      </c>
      <c r="AJ228" s="318">
        <f t="shared" si="1465"/>
        <v>0</v>
      </c>
      <c r="AK228" s="446">
        <f t="shared" si="1465"/>
        <v>0</v>
      </c>
      <c r="AL228" s="447">
        <f t="shared" si="1465"/>
        <v>0</v>
      </c>
      <c r="AM228" s="318">
        <f t="shared" si="1465"/>
        <v>0</v>
      </c>
      <c r="AN228" s="318">
        <f t="shared" si="1465"/>
        <v>0</v>
      </c>
      <c r="AO228" s="318">
        <f t="shared" si="1465"/>
        <v>0</v>
      </c>
      <c r="AP228" s="318">
        <f t="shared" si="1465"/>
        <v>0</v>
      </c>
      <c r="AQ228" s="318">
        <f t="shared" si="1465"/>
        <v>0</v>
      </c>
      <c r="AR228" s="318">
        <f t="shared" si="1465"/>
        <v>0</v>
      </c>
      <c r="AS228" s="318">
        <f t="shared" si="1465"/>
        <v>0</v>
      </c>
      <c r="AT228" s="318">
        <f t="shared" si="1465"/>
        <v>0</v>
      </c>
      <c r="AU228" s="318">
        <f t="shared" si="1465"/>
        <v>0</v>
      </c>
      <c r="AV228" s="318">
        <f t="shared" si="1465"/>
        <v>0</v>
      </c>
      <c r="AW228" s="446">
        <f t="shared" si="1465"/>
        <v>0</v>
      </c>
      <c r="AX228" s="447">
        <f t="shared" si="1465"/>
        <v>0</v>
      </c>
      <c r="AY228" s="318">
        <f t="shared" si="1465"/>
        <v>0</v>
      </c>
      <c r="AZ228" s="318">
        <f t="shared" si="1465"/>
        <v>0</v>
      </c>
      <c r="BA228" s="318">
        <f t="shared" si="1465"/>
        <v>0</v>
      </c>
      <c r="BB228" s="318">
        <f t="shared" si="1465"/>
        <v>0</v>
      </c>
      <c r="BC228" s="318">
        <f t="shared" si="1465"/>
        <v>0</v>
      </c>
      <c r="BD228" s="318">
        <f t="shared" si="1465"/>
        <v>0</v>
      </c>
      <c r="BE228" s="318">
        <f t="shared" si="1465"/>
        <v>0</v>
      </c>
      <c r="BF228" s="318">
        <f t="shared" si="1465"/>
        <v>0</v>
      </c>
      <c r="BG228" s="318">
        <f t="shared" si="1465"/>
        <v>0</v>
      </c>
      <c r="BH228" s="318">
        <f t="shared" si="1465"/>
        <v>0</v>
      </c>
      <c r="BI228" s="318">
        <f t="shared" si="1465"/>
        <v>0</v>
      </c>
      <c r="BJ228" s="466"/>
    </row>
    <row r="229" spans="1:62" s="318" customFormat="1" hidden="1" outlineLevel="1">
      <c r="A229" s="318" t="str">
        <f>$A$417</f>
        <v>Program Revenue</v>
      </c>
      <c r="M229" s="446"/>
      <c r="N229" s="447"/>
      <c r="Y229" s="446"/>
      <c r="Z229" s="447"/>
      <c r="AG229" s="318">
        <f t="shared" ref="AG229" si="1466">IF($AG$5&gt;$AF$5,($AG$5-$AF$5)*B417,0)</f>
        <v>0</v>
      </c>
      <c r="AH229" s="318">
        <f t="shared" ref="AH229" si="1467">IF($AG$5&gt;$AF$5,($AG$5-$AF$5)*C417,0)</f>
        <v>0</v>
      </c>
      <c r="AI229" s="318">
        <f t="shared" ref="AI229" si="1468">IF($AG$5&gt;$AF$5,($AG$5-$AF$5)*D417,0)</f>
        <v>0</v>
      </c>
      <c r="AJ229" s="318">
        <f t="shared" ref="AJ229" si="1469">IF($AG$5&gt;$AF$5,($AG$5-$AF$5)*E417,0)</f>
        <v>0</v>
      </c>
      <c r="AK229" s="446">
        <f t="shared" ref="AK229" si="1470">IF($AG$5&gt;$AF$5,($AG$5-$AF$5)*F417,0)</f>
        <v>0</v>
      </c>
      <c r="AL229" s="447">
        <f t="shared" ref="AL229" si="1471">IF($AG$5&gt;$AF$5,($AG$5-$AF$5)*G417,0)</f>
        <v>0</v>
      </c>
      <c r="AM229" s="318">
        <f t="shared" ref="AM229" si="1472">IF($AG$5&gt;$AF$5,($AG$5-$AF$5)*H417,0)</f>
        <v>0</v>
      </c>
      <c r="AN229" s="318">
        <f t="shared" ref="AN229" si="1473">IF($AG$5&gt;$AF$5,($AG$5-$AF$5)*I417,0)</f>
        <v>0</v>
      </c>
      <c r="AO229" s="318">
        <f t="shared" ref="AO229" si="1474">IF($AG$5&gt;$AF$5,($AG$5-$AF$5)*J417,0)</f>
        <v>0</v>
      </c>
      <c r="AP229" s="318">
        <f t="shared" ref="AP229" si="1475">IF($AG$5&gt;$AF$5,($AG$5-$AF$5)*K417,0)</f>
        <v>0</v>
      </c>
      <c r="AQ229" s="318">
        <f t="shared" ref="AQ229" si="1476">IF($AG$5&gt;$AF$5,($AG$5-$AF$5)*L417,0)</f>
        <v>0</v>
      </c>
      <c r="AR229" s="318">
        <f t="shared" ref="AR229" si="1477">IF($AG$5&gt;$AF$5,($AG$5-$AF$5)*M417,0)</f>
        <v>0</v>
      </c>
      <c r="AS229" s="318">
        <f t="shared" ref="AS229" si="1478">IF($AG$5&gt;$AF$5,($AG$5-$AF$5)*N417,0)</f>
        <v>0</v>
      </c>
      <c r="AT229" s="318">
        <f t="shared" ref="AT229" si="1479">IF($AG$5&gt;$AF$5,($AG$5-$AF$5)*O417,0)</f>
        <v>0</v>
      </c>
      <c r="AU229" s="318">
        <f t="shared" ref="AU229" si="1480">IF($AG$5&gt;$AF$5,($AG$5-$AF$5)*P417,0)</f>
        <v>0</v>
      </c>
      <c r="AV229" s="318">
        <f t="shared" ref="AV229" si="1481">IF($AG$5&gt;$AF$5,($AG$5-$AF$5)*Q417,0)</f>
        <v>0</v>
      </c>
      <c r="AW229" s="446">
        <f t="shared" ref="AW229" si="1482">IF($AG$5&gt;$AF$5,($AG$5-$AF$5)*R417,0)</f>
        <v>0</v>
      </c>
      <c r="AX229" s="447">
        <f t="shared" ref="AX229" si="1483">IF($AG$5&gt;$AF$5,($AG$5-$AF$5)*S417,0)</f>
        <v>0</v>
      </c>
      <c r="AY229" s="318">
        <f t="shared" ref="AY229" si="1484">IF($AG$5&gt;$AF$5,($AG$5-$AF$5)*T417,0)</f>
        <v>0</v>
      </c>
      <c r="AZ229" s="318">
        <f t="shared" ref="AZ229" si="1485">IF($AG$5&gt;$AF$5,($AG$5-$AF$5)*U417,0)</f>
        <v>0</v>
      </c>
      <c r="BA229" s="318">
        <f t="shared" ref="BA229" si="1486">IF($AG$5&gt;$AF$5,($AG$5-$AF$5)*V417,0)</f>
        <v>0</v>
      </c>
      <c r="BB229" s="318">
        <f t="shared" ref="BB229" si="1487">IF($AG$5&gt;$AF$5,($AG$5-$AF$5)*W417,0)</f>
        <v>0</v>
      </c>
      <c r="BC229" s="318">
        <f t="shared" ref="BC229" si="1488">IF($AG$5&gt;$AF$5,($AG$5-$AF$5)*X417,0)</f>
        <v>0</v>
      </c>
      <c r="BD229" s="318">
        <f t="shared" ref="BD229" si="1489">IF($AG$5&gt;$AF$5,($AG$5-$AF$5)*Y417,0)</f>
        <v>0</v>
      </c>
      <c r="BE229" s="318">
        <f t="shared" ref="BE229" si="1490">IF($AG$5&gt;$AF$5,($AG$5-$AF$5)*Z417,0)</f>
        <v>0</v>
      </c>
      <c r="BF229" s="318">
        <f t="shared" ref="BF229" si="1491">IF($AG$5&gt;$AF$5,($AG$5-$AF$5)*AA417,0)</f>
        <v>0</v>
      </c>
      <c r="BG229" s="318">
        <f t="shared" ref="BG229" si="1492">IF($AG$5&gt;$AF$5,($AG$5-$AF$5)*AB417,0)</f>
        <v>0</v>
      </c>
      <c r="BH229" s="318">
        <f t="shared" ref="BH229" si="1493">IF($AG$5&gt;$AF$5,($AG$5-$AF$5)*AC417,0)</f>
        <v>0</v>
      </c>
      <c r="BI229" s="318">
        <f t="shared" ref="BI229" si="1494">IF($AG$5&gt;$AF$5,($AG$5-$AF$5)*AD417,0)</f>
        <v>0</v>
      </c>
      <c r="BJ229" s="466"/>
    </row>
    <row r="230" spans="1:62" s="318" customFormat="1" hidden="1" outlineLevel="1">
      <c r="A230" s="318" t="str">
        <f>$A$412</f>
        <v>Leads</v>
      </c>
      <c r="M230" s="446"/>
      <c r="N230" s="447"/>
      <c r="Y230" s="446"/>
      <c r="Z230" s="447"/>
      <c r="AH230" s="318">
        <f>IF($AH$5&gt;$AG$5,($AH$5-$AG$5)*B412,0)</f>
        <v>16.8</v>
      </c>
      <c r="AI230" s="318">
        <f t="shared" ref="AI230:BI230" si="1495">IF($AH$5&gt;$AG$5,($AH$5-$AG$5)*C412,0)</f>
        <v>17.452069439999999</v>
      </c>
      <c r="AJ230" s="318">
        <f t="shared" si="1495"/>
        <v>18.126546852372542</v>
      </c>
      <c r="AK230" s="446">
        <f t="shared" si="1495"/>
        <v>18.824131825372511</v>
      </c>
      <c r="AL230" s="447">
        <f t="shared" si="1495"/>
        <v>19.545549777616959</v>
      </c>
      <c r="AM230" s="318">
        <f t="shared" si="1495"/>
        <v>20.291553428297284</v>
      </c>
      <c r="AN230" s="318">
        <f t="shared" si="1495"/>
        <v>21.062924352684327</v>
      </c>
      <c r="AO230" s="318">
        <f t="shared" si="1495"/>
        <v>21.860474625830072</v>
      </c>
      <c r="AP230" s="318">
        <f t="shared" si="1495"/>
        <v>22.685048557359572</v>
      </c>
      <c r="AQ230" s="318">
        <f t="shared" si="1495"/>
        <v>23.537524520234431</v>
      </c>
      <c r="AR230" s="318">
        <f t="shared" si="1495"/>
        <v>24.418816876356132</v>
      </c>
      <c r="AS230" s="318">
        <f t="shared" si="1495"/>
        <v>25.329878001863442</v>
      </c>
      <c r="AT230" s="318">
        <f t="shared" si="1495"/>
        <v>26.270318890703393</v>
      </c>
      <c r="AU230" s="318">
        <f t="shared" si="1495"/>
        <v>27.241066674987813</v>
      </c>
      <c r="AV230" s="318">
        <f t="shared" si="1495"/>
        <v>28.243093816402137</v>
      </c>
      <c r="AW230" s="446">
        <f t="shared" si="1495"/>
        <v>29.277421108623365</v>
      </c>
      <c r="AX230" s="447">
        <f t="shared" si="1495"/>
        <v>30.345120809562076</v>
      </c>
      <c r="AY230" s="318">
        <f t="shared" si="1495"/>
        <v>31.447319903340443</v>
      </c>
      <c r="AZ230" s="318">
        <f t="shared" si="1495"/>
        <v>32.585203491728514</v>
      </c>
      <c r="BA230" s="318">
        <f t="shared" si="1495"/>
        <v>33.760018314594603</v>
      </c>
      <c r="BB230" s="318">
        <f t="shared" si="1495"/>
        <v>34.973076398785253</v>
      </c>
      <c r="BC230" s="318">
        <f t="shared" si="1495"/>
        <v>36.225758834739565</v>
      </c>
      <c r="BD230" s="318">
        <f t="shared" si="1495"/>
        <v>37.519519680063723</v>
      </c>
      <c r="BE230" s="318">
        <f t="shared" si="1495"/>
        <v>38.855889989248283</v>
      </c>
      <c r="BF230" s="318">
        <f t="shared" si="1495"/>
        <v>40.234697777381477</v>
      </c>
      <c r="BG230" s="318">
        <f t="shared" si="1495"/>
        <v>41.657556615435524</v>
      </c>
      <c r="BH230" s="318">
        <f t="shared" si="1495"/>
        <v>43.12617747643543</v>
      </c>
      <c r="BI230" s="318">
        <f t="shared" si="1495"/>
        <v>44.642373962404697</v>
      </c>
      <c r="BJ230" s="466"/>
    </row>
    <row r="231" spans="1:62" s="318" customFormat="1" hidden="1" outlineLevel="1">
      <c r="A231" s="318" t="str">
        <f>$A$413</f>
        <v>Audits</v>
      </c>
      <c r="M231" s="446"/>
      <c r="N231" s="447"/>
      <c r="Y231" s="446"/>
      <c r="Z231" s="447"/>
      <c r="AH231" s="318">
        <f t="shared" ref="AH231:BI231" si="1496">IF($AH$5&gt;$AG$5,($AH$5-$AG$5)*B413,0)</f>
        <v>8.3999999999999986</v>
      </c>
      <c r="AI231" s="318">
        <f t="shared" si="1496"/>
        <v>8.7653373600000002</v>
      </c>
      <c r="AJ231" s="318">
        <f t="shared" si="1496"/>
        <v>9.1487245778995128</v>
      </c>
      <c r="AK231" s="446">
        <f t="shared" si="1496"/>
        <v>9.5510763759072219</v>
      </c>
      <c r="AL231" s="447">
        <f t="shared" si="1496"/>
        <v>9.973348420604033</v>
      </c>
      <c r="AM231" s="318">
        <f t="shared" si="1496"/>
        <v>10.416538733488844</v>
      </c>
      <c r="AN231" s="318">
        <f t="shared" si="1496"/>
        <v>10.881689137728666</v>
      </c>
      <c r="AO231" s="318">
        <f t="shared" si="1496"/>
        <v>11.36988674274853</v>
      </c>
      <c r="AP231" s="318">
        <f t="shared" si="1496"/>
        <v>11.882265468463395</v>
      </c>
      <c r="AQ231" s="318">
        <f t="shared" si="1496"/>
        <v>12.420007611130746</v>
      </c>
      <c r="AR231" s="318">
        <f t="shared" si="1496"/>
        <v>12.984345452988684</v>
      </c>
      <c r="AS231" s="318">
        <f t="shared" si="1496"/>
        <v>13.576562918039846</v>
      </c>
      <c r="AT231" s="318">
        <f t="shared" si="1496"/>
        <v>14.199058832645207</v>
      </c>
      <c r="AU231" s="318">
        <f t="shared" si="1496"/>
        <v>14.853315048664991</v>
      </c>
      <c r="AV231" s="318">
        <f t="shared" si="1496"/>
        <v>15.540870585630145</v>
      </c>
      <c r="AW231" s="446">
        <f t="shared" si="1496"/>
        <v>16.263323075677583</v>
      </c>
      <c r="AX231" s="447">
        <f t="shared" si="1496"/>
        <v>17.02233025205566</v>
      </c>
      <c r="AY231" s="318">
        <f t="shared" si="1496"/>
        <v>17.819611486920891</v>
      </c>
      <c r="AZ231" s="318">
        <f t="shared" si="1496"/>
        <v>18.656949384588415</v>
      </c>
      <c r="BA231" s="318">
        <f t="shared" si="1496"/>
        <v>19.536191436837743</v>
      </c>
      <c r="BB231" s="318">
        <f t="shared" si="1496"/>
        <v>20.459251747310606</v>
      </c>
      <c r="BC231" s="318">
        <f t="shared" si="1496"/>
        <v>21.428112832466049</v>
      </c>
      <c r="BD231" s="318">
        <f t="shared" si="1496"/>
        <v>22.444827506978278</v>
      </c>
      <c r="BE231" s="318">
        <f t="shared" si="1496"/>
        <v>23.511520861872306</v>
      </c>
      <c r="BF231" s="318">
        <f t="shared" si="1496"/>
        <v>24.631797625406634</v>
      </c>
      <c r="BG231" s="318">
        <f t="shared" si="1496"/>
        <v>25.808008934760274</v>
      </c>
      <c r="BH231" s="318">
        <f t="shared" si="1496"/>
        <v>27.04257942000136</v>
      </c>
      <c r="BI231" s="318">
        <f t="shared" si="1496"/>
        <v>28.338009032153412</v>
      </c>
      <c r="BJ231" s="466"/>
    </row>
    <row r="232" spans="1:62" s="318" customFormat="1" hidden="1" outlineLevel="1">
      <c r="A232" s="318" t="str">
        <f>$A$414</f>
        <v>Retrofit</v>
      </c>
      <c r="M232" s="446"/>
      <c r="N232" s="447"/>
      <c r="Y232" s="446"/>
      <c r="Z232" s="447"/>
      <c r="AH232" s="318">
        <f t="shared" ref="AH232:BI232" si="1497">IF($AH$5&gt;$AG$5,($AH$5-$AG$5)*B414,0)</f>
        <v>3.9119999999999999</v>
      </c>
      <c r="AI232" s="318">
        <f t="shared" si="1497"/>
        <v>4.1096547120719995</v>
      </c>
      <c r="AJ232" s="318">
        <f t="shared" si="1497"/>
        <v>4.3186208240895736</v>
      </c>
      <c r="AK232" s="446">
        <f t="shared" si="1497"/>
        <v>4.5395762776790827</v>
      </c>
      <c r="AL232" s="447">
        <f t="shared" si="1497"/>
        <v>4.7732368962748755</v>
      </c>
      <c r="AM232" s="318">
        <f t="shared" si="1497"/>
        <v>5.0203581795522361</v>
      </c>
      <c r="AN232" s="318">
        <f t="shared" si="1497"/>
        <v>5.2817371667345867</v>
      </c>
      <c r="AO232" s="318">
        <f t="shared" si="1497"/>
        <v>5.5582143713568453</v>
      </c>
      <c r="AP232" s="318">
        <f t="shared" si="1497"/>
        <v>5.8506757902346944</v>
      </c>
      <c r="AQ232" s="318">
        <f t="shared" si="1497"/>
        <v>6.1600549895711723</v>
      </c>
      <c r="AR232" s="318">
        <f t="shared" si="1497"/>
        <v>6.4873352713280941</v>
      </c>
      <c r="AS232" s="318">
        <f t="shared" si="1497"/>
        <v>6.8335519232012336</v>
      </c>
      <c r="AT232" s="318">
        <f t="shared" si="1497"/>
        <v>7.2004766991316655</v>
      </c>
      <c r="AU232" s="318">
        <f t="shared" si="1497"/>
        <v>7.5893314727662755</v>
      </c>
      <c r="AV232" s="318">
        <f t="shared" si="1497"/>
        <v>8.0013998352828146</v>
      </c>
      <c r="AW232" s="446">
        <f t="shared" si="1497"/>
        <v>8.4380294912715126</v>
      </c>
      <c r="AX232" s="447">
        <f t="shared" si="1497"/>
        <v>8.9006347335166005</v>
      </c>
      <c r="AY232" s="318">
        <f t="shared" si="1497"/>
        <v>9.3906990018748484</v>
      </c>
      <c r="AZ232" s="318">
        <f t="shared" si="1497"/>
        <v>9.9097775319684196</v>
      </c>
      <c r="BA232" s="318">
        <f t="shared" si="1497"/>
        <v>10.459500099955553</v>
      </c>
      <c r="BB232" s="318">
        <f t="shared" si="1497"/>
        <v>11.041573870214084</v>
      </c>
      <c r="BC232" s="318">
        <f t="shared" si="1497"/>
        <v>11.657786353368568</v>
      </c>
      <c r="BD232" s="318">
        <f t="shared" si="1497"/>
        <v>12.310008482711213</v>
      </c>
      <c r="BE232" s="318">
        <f t="shared" si="1497"/>
        <v>13.000197817708441</v>
      </c>
      <c r="BF232" s="318">
        <f t="shared" si="1497"/>
        <v>13.731402037592787</v>
      </c>
      <c r="BG232" s="318">
        <f t="shared" si="1497"/>
        <v>14.505841672366003</v>
      </c>
      <c r="BH232" s="318">
        <f t="shared" si="1497"/>
        <v>15.325832732217512</v>
      </c>
      <c r="BI232" s="318">
        <f t="shared" si="1497"/>
        <v>16.193789951604209</v>
      </c>
      <c r="BJ232" s="466"/>
    </row>
    <row r="233" spans="1:62" s="318" customFormat="1" hidden="1" outlineLevel="1">
      <c r="A233" s="318" t="str">
        <f>$A$415</f>
        <v>Revenue</v>
      </c>
      <c r="M233" s="446"/>
      <c r="N233" s="447"/>
      <c r="Y233" s="446"/>
      <c r="Z233" s="447"/>
      <c r="AH233" s="318">
        <f t="shared" ref="AH233:BI233" si="1498">IF($AH$5&gt;$AG$5,($AH$5-$AG$5)*B415,0)</f>
        <v>24556.799999999996</v>
      </c>
      <c r="AI233" s="318">
        <f t="shared" si="1498"/>
        <v>26604.154060286397</v>
      </c>
      <c r="AJ233" s="318">
        <f t="shared" si="1498"/>
        <v>28803.706324066137</v>
      </c>
      <c r="AK233" s="446">
        <f t="shared" si="1498"/>
        <v>32074.610769461899</v>
      </c>
      <c r="AL233" s="447">
        <f t="shared" si="1498"/>
        <v>34659.805554046674</v>
      </c>
      <c r="AM233" s="318">
        <f t="shared" si="1498"/>
        <v>37436.050739298822</v>
      </c>
      <c r="AN233" s="318">
        <f t="shared" si="1498"/>
        <v>39889.118149910122</v>
      </c>
      <c r="AO233" s="318">
        <f t="shared" si="1498"/>
        <v>42506.797490973484</v>
      </c>
      <c r="AP233" s="318">
        <f t="shared" si="1498"/>
        <v>45300.229966155479</v>
      </c>
      <c r="AQ233" s="318">
        <f t="shared" si="1498"/>
        <v>47665.265077812721</v>
      </c>
      <c r="AR233" s="318">
        <f t="shared" si="1498"/>
        <v>50165.061553907159</v>
      </c>
      <c r="AS233" s="318">
        <f t="shared" si="1498"/>
        <v>52807.344498550912</v>
      </c>
      <c r="AT233" s="318">
        <f t="shared" si="1498"/>
        <v>55074.182097671677</v>
      </c>
      <c r="AU233" s="318">
        <f t="shared" si="1498"/>
        <v>58021.287531620168</v>
      </c>
      <c r="AV233" s="318">
        <f t="shared" si="1498"/>
        <v>61142.477139189468</v>
      </c>
      <c r="AW233" s="446">
        <f t="shared" si="1498"/>
        <v>64447.808873877875</v>
      </c>
      <c r="AX233" s="447">
        <f t="shared" si="1498"/>
        <v>67947.838954450504</v>
      </c>
      <c r="AY233" s="318">
        <f t="shared" si="1498"/>
        <v>71653.641199195234</v>
      </c>
      <c r="AZ233" s="318">
        <f t="shared" si="1498"/>
        <v>75576.827042292309</v>
      </c>
      <c r="BA233" s="318">
        <f t="shared" si="1498"/>
        <v>79729.5662787732</v>
      </c>
      <c r="BB233" s="318">
        <f t="shared" si="1498"/>
        <v>84124.608588769843</v>
      </c>
      <c r="BC233" s="318">
        <f t="shared" si="1498"/>
        <v>88775.305896165723</v>
      </c>
      <c r="BD233" s="318">
        <f t="shared" si="1498"/>
        <v>93695.635621349924</v>
      </c>
      <c r="BE233" s="318">
        <f t="shared" si="1498"/>
        <v>98900.224892534941</v>
      </c>
      <c r="BF233" s="318">
        <f t="shared" si="1498"/>
        <v>104411.59186578305</v>
      </c>
      <c r="BG233" s="318">
        <f t="shared" si="1498"/>
        <v>110246.320415614</v>
      </c>
      <c r="BH233" s="318">
        <f t="shared" si="1498"/>
        <v>116421.71213448806</v>
      </c>
      <c r="BI233" s="318">
        <f t="shared" si="1498"/>
        <v>122955.81099167604</v>
      </c>
      <c r="BJ233" s="466"/>
    </row>
    <row r="234" spans="1:62" s="318" customFormat="1" hidden="1" outlineLevel="1">
      <c r="A234" s="318" t="str">
        <f>$A$416</f>
        <v>Net Income</v>
      </c>
      <c r="M234" s="446"/>
      <c r="N234" s="447"/>
      <c r="Y234" s="446"/>
      <c r="Z234" s="447"/>
      <c r="AH234" s="318">
        <f t="shared" ref="AH234:BI234" si="1499">IF($AH$5&gt;$AG$5,($AH$5-$AG$5)*B416,0)</f>
        <v>-32144.48932666667</v>
      </c>
      <c r="AI234" s="318">
        <f t="shared" si="1499"/>
        <v>-13424.714147734438</v>
      </c>
      <c r="AJ234" s="318">
        <f t="shared" si="1499"/>
        <v>-12706.285463233391</v>
      </c>
      <c r="AK234" s="446">
        <f t="shared" si="1499"/>
        <v>-17350.457973560238</v>
      </c>
      <c r="AL234" s="447">
        <f t="shared" si="1499"/>
        <v>-14775.815641980204</v>
      </c>
      <c r="AM234" s="318">
        <f t="shared" si="1499"/>
        <v>-13821.416446554125</v>
      </c>
      <c r="AN234" s="318">
        <f t="shared" si="1499"/>
        <v>-12965.261164335516</v>
      </c>
      <c r="AO234" s="318">
        <f t="shared" si="1499"/>
        <v>-11581.351741065733</v>
      </c>
      <c r="AP234" s="318">
        <f t="shared" si="1499"/>
        <v>-10541.616599911587</v>
      </c>
      <c r="AQ234" s="318">
        <f t="shared" si="1499"/>
        <v>-9642.7378958450972</v>
      </c>
      <c r="AR234" s="318">
        <f t="shared" si="1499"/>
        <v>-8678.5732251564586</v>
      </c>
      <c r="AS234" s="318">
        <f t="shared" si="1499"/>
        <v>-7644.7623843340698</v>
      </c>
      <c r="AT234" s="318">
        <f t="shared" si="1499"/>
        <v>-9178.4224449414214</v>
      </c>
      <c r="AU234" s="318">
        <f t="shared" si="1499"/>
        <v>-6751.4438460561032</v>
      </c>
      <c r="AV234" s="318">
        <f t="shared" si="1499"/>
        <v>-5431.0593196724367</v>
      </c>
      <c r="AW234" s="446">
        <f t="shared" si="1499"/>
        <v>-4177.020909054816</v>
      </c>
      <c r="AX234" s="447">
        <f t="shared" si="1499"/>
        <v>-3075.7038419752025</v>
      </c>
      <c r="AY234" s="318">
        <f t="shared" si="1499"/>
        <v>-1787.6070906106906</v>
      </c>
      <c r="AZ234" s="318">
        <f t="shared" si="1499"/>
        <v>-12711.61754934939</v>
      </c>
      <c r="BA234" s="318">
        <f t="shared" si="1499"/>
        <v>-3714.4879935808021</v>
      </c>
      <c r="BB234" s="318">
        <f t="shared" si="1499"/>
        <v>-20374.629918080434</v>
      </c>
      <c r="BC234" s="318">
        <f t="shared" si="1499"/>
        <v>-17524.155870468625</v>
      </c>
      <c r="BD234" s="318">
        <f t="shared" si="1499"/>
        <v>-15544.851616508771</v>
      </c>
      <c r="BE234" s="318">
        <f t="shared" si="1499"/>
        <v>-24630.338252342997</v>
      </c>
      <c r="BF234" s="318">
        <f t="shared" si="1499"/>
        <v>-21961.530511047727</v>
      </c>
      <c r="BG234" s="318">
        <f t="shared" si="1499"/>
        <v>-28705.576871186182</v>
      </c>
      <c r="BH234" s="318">
        <f t="shared" si="1499"/>
        <v>-24108.402657277467</v>
      </c>
      <c r="BI234" s="318">
        <f t="shared" si="1499"/>
        <v>-23734.873029889975</v>
      </c>
      <c r="BJ234" s="466"/>
    </row>
    <row r="235" spans="1:62" s="318" customFormat="1" hidden="1" outlineLevel="1">
      <c r="A235" s="318" t="str">
        <f>$A$417</f>
        <v>Program Revenue</v>
      </c>
      <c r="M235" s="446"/>
      <c r="N235" s="447"/>
      <c r="Y235" s="446"/>
      <c r="Z235" s="447"/>
      <c r="AH235" s="318">
        <f t="shared" ref="AH235" si="1500">IF($AH$5&gt;$AG$5,($AH$5-$AG$5)*B417,0)</f>
        <v>1850</v>
      </c>
      <c r="AI235" s="318">
        <f t="shared" ref="AI235" si="1501">IF($AH$5&gt;$AG$5,($AH$5-$AG$5)*C417,0)</f>
        <v>1938.43</v>
      </c>
      <c r="AJ235" s="318">
        <f t="shared" ref="AJ235" si="1502">IF($AH$5&gt;$AG$5,($AH$5-$AG$5)*D417,0)</f>
        <v>2032.6912236800003</v>
      </c>
      <c r="AK235" s="446">
        <f t="shared" ref="AK235" si="1503">IF($AH$5&gt;$AG$5,($AH$5-$AG$5)*E417,0)</f>
        <v>2133.1475548169119</v>
      </c>
      <c r="AL235" s="447">
        <f t="shared" ref="AL235" si="1504">IF($AH$5&gt;$AG$5,($AH$5-$AG$5)*F417,0)</f>
        <v>2240.1798892139232</v>
      </c>
      <c r="AM235" s="318">
        <f t="shared" ref="AM235" si="1505">IF($AH$5&gt;$AG$5,($AH$5-$AG$5)*G417,0)</f>
        <v>2354.1866059397303</v>
      </c>
      <c r="AN235" s="318">
        <f t="shared" ref="AN235" si="1506">IF($AH$5&gt;$AG$5,($AH$5-$AG$5)*H417,0)</f>
        <v>2475.5840413002525</v>
      </c>
      <c r="AO235" s="318">
        <f t="shared" ref="AO235" si="1507">IF($AH$5&gt;$AG$5,($AH$5-$AG$5)*I417,0)</f>
        <v>2604.8069658059794</v>
      </c>
      <c r="AP235" s="318">
        <f t="shared" ref="AP235" si="1508">IF($AH$5&gt;$AG$5,($AH$5-$AG$5)*J417,0)</f>
        <v>2742.3090644841318</v>
      </c>
      <c r="AQ235" s="318">
        <f t="shared" ref="AQ235" si="1509">IF($AH$5&gt;$AG$5,($AH$5-$AG$5)*K417,0)</f>
        <v>2888.5634209762793</v>
      </c>
      <c r="AR235" s="318">
        <f t="shared" ref="AR235" si="1510">IF($AH$5&gt;$AG$5,($AH$5-$AG$5)*L417,0)</f>
        <v>3044.0630059586238</v>
      </c>
      <c r="AS235" s="318">
        <f t="shared" ref="AS235" si="1511">IF($AH$5&gt;$AG$5,($AH$5-$AG$5)*M417,0)</f>
        <v>3209.3211705238323</v>
      </c>
      <c r="AT235" s="318">
        <f t="shared" ref="AT235" si="1512">IF($AH$5&gt;$AG$5,($AH$5-$AG$5)*N417,0)</f>
        <v>3385.6855612684481</v>
      </c>
      <c r="AU235" s="318">
        <f t="shared" ref="AU235" si="1513">IF($AH$5&gt;$AG$5,($AH$5-$AG$5)*O417,0)</f>
        <v>3573.7791187628368</v>
      </c>
      <c r="AV235" s="318">
        <f t="shared" ref="AV235" si="1514">IF($AH$5&gt;$AG$5,($AH$5-$AG$5)*P417,0)</f>
        <v>3774.2467455544547</v>
      </c>
      <c r="AW235" s="446">
        <f t="shared" ref="AW235" si="1515">IF($AH$5&gt;$AG$5,($AH$5-$AG$5)*Q417,0)</f>
        <v>3987.7555041624523</v>
      </c>
      <c r="AX235" s="447">
        <f t="shared" ref="AX235" si="1516">IF($AH$5&gt;$AG$5,($AH$5-$AG$5)*R417,0)</f>
        <v>4214.9948123863414</v>
      </c>
      <c r="AY235" s="318">
        <f t="shared" ref="AY235" si="1517">IF($AH$5&gt;$AG$5,($AH$5-$AG$5)*S417,0)</f>
        <v>4456.6766388374381</v>
      </c>
      <c r="AZ235" s="318">
        <f t="shared" ref="AZ235" si="1518">IF($AH$5&gt;$AG$5,($AH$5-$AG$5)*T417,0)</f>
        <v>4713.5357018662326</v>
      </c>
      <c r="BA235" s="318">
        <f t="shared" ref="BA235" si="1519">IF($AH$5&gt;$AG$5,($AH$5-$AG$5)*U417,0)</f>
        <v>4986.3296753180002</v>
      </c>
      <c r="BB235" s="318">
        <f t="shared" ref="BB235" si="1520">IF($AH$5&gt;$AG$5,($AH$5-$AG$5)*V417,0)</f>
        <v>5275.8394048011396</v>
      </c>
      <c r="BC235" s="318">
        <f t="shared" ref="BC235" si="1521">IF($AH$5&gt;$AG$5,($AH$5-$AG$5)*W417,0)</f>
        <v>5582.8691383961404</v>
      </c>
      <c r="BD235" s="318">
        <f t="shared" ref="BD235" si="1522">IF($AH$5&gt;$AG$5,($AH$5-$AG$5)*X417,0)</f>
        <v>5908.2467759661986</v>
      </c>
      <c r="BE235" s="318">
        <f t="shared" ref="BE235" si="1523">IF($AH$5&gt;$AG$5,($AH$5-$AG$5)*Y417,0)</f>
        <v>6252.824141451606</v>
      </c>
      <c r="BF235" s="318">
        <f t="shared" ref="BF235" si="1524">IF($AH$5&gt;$AG$5,($AH$5-$AG$5)*Z417,0)</f>
        <v>6618.547751668787</v>
      </c>
      <c r="BG235" s="318">
        <f t="shared" ref="BG235" si="1525">IF($AH$5&gt;$AG$5,($AH$5-$AG$5)*AA417,0)</f>
        <v>7006.3738579290393</v>
      </c>
      <c r="BH235" s="318">
        <f t="shared" ref="BH235" si="1526">IF($AH$5&gt;$AG$5,($AH$5-$AG$5)*AB417,0)</f>
        <v>7417.2794492823168</v>
      </c>
      <c r="BI235" s="318">
        <f t="shared" ref="BI235" si="1527">IF($AH$5&gt;$AG$5,($AH$5-$AG$5)*AC417,0)</f>
        <v>7852.2622095731349</v>
      </c>
      <c r="BJ235" s="466"/>
    </row>
    <row r="236" spans="1:62" s="318" customFormat="1" hidden="1" outlineLevel="1">
      <c r="A236" s="318" t="str">
        <f>$A$412</f>
        <v>Leads</v>
      </c>
      <c r="M236" s="446"/>
      <c r="N236" s="447"/>
      <c r="Y236" s="446"/>
      <c r="Z236" s="447"/>
      <c r="AI236" s="318">
        <f>IF($AI$5&gt;$AH$5,($AI$5-$AH$5)*B412,0)</f>
        <v>0</v>
      </c>
      <c r="AJ236" s="318">
        <f t="shared" ref="AJ236:BI236" si="1528">IF($AI$5&gt;$AH$5,($AI$5-$AH$5)*C412,0)</f>
        <v>0</v>
      </c>
      <c r="AK236" s="446">
        <f t="shared" si="1528"/>
        <v>0</v>
      </c>
      <c r="AL236" s="447">
        <f t="shared" si="1528"/>
        <v>0</v>
      </c>
      <c r="AM236" s="318">
        <f t="shared" si="1528"/>
        <v>0</v>
      </c>
      <c r="AN236" s="318">
        <f t="shared" si="1528"/>
        <v>0</v>
      </c>
      <c r="AO236" s="318">
        <f t="shared" si="1528"/>
        <v>0</v>
      </c>
      <c r="AP236" s="318">
        <f t="shared" si="1528"/>
        <v>0</v>
      </c>
      <c r="AQ236" s="318">
        <f t="shared" si="1528"/>
        <v>0</v>
      </c>
      <c r="AR236" s="318">
        <f t="shared" si="1528"/>
        <v>0</v>
      </c>
      <c r="AS236" s="318">
        <f t="shared" si="1528"/>
        <v>0</v>
      </c>
      <c r="AT236" s="318">
        <f t="shared" si="1528"/>
        <v>0</v>
      </c>
      <c r="AU236" s="318">
        <f t="shared" si="1528"/>
        <v>0</v>
      </c>
      <c r="AV236" s="318">
        <f t="shared" si="1528"/>
        <v>0</v>
      </c>
      <c r="AW236" s="446">
        <f t="shared" si="1528"/>
        <v>0</v>
      </c>
      <c r="AX236" s="447">
        <f t="shared" si="1528"/>
        <v>0</v>
      </c>
      <c r="AY236" s="318">
        <f t="shared" si="1528"/>
        <v>0</v>
      </c>
      <c r="AZ236" s="318">
        <f t="shared" si="1528"/>
        <v>0</v>
      </c>
      <c r="BA236" s="318">
        <f t="shared" si="1528"/>
        <v>0</v>
      </c>
      <c r="BB236" s="318">
        <f t="shared" si="1528"/>
        <v>0</v>
      </c>
      <c r="BC236" s="318">
        <f t="shared" si="1528"/>
        <v>0</v>
      </c>
      <c r="BD236" s="318">
        <f t="shared" si="1528"/>
        <v>0</v>
      </c>
      <c r="BE236" s="318">
        <f t="shared" si="1528"/>
        <v>0</v>
      </c>
      <c r="BF236" s="318">
        <f t="shared" si="1528"/>
        <v>0</v>
      </c>
      <c r="BG236" s="318">
        <f t="shared" si="1528"/>
        <v>0</v>
      </c>
      <c r="BH236" s="318">
        <f t="shared" si="1528"/>
        <v>0</v>
      </c>
      <c r="BI236" s="318">
        <f t="shared" si="1528"/>
        <v>0</v>
      </c>
      <c r="BJ236" s="466"/>
    </row>
    <row r="237" spans="1:62" s="318" customFormat="1" hidden="1" outlineLevel="1">
      <c r="A237" s="318" t="str">
        <f>$A$413</f>
        <v>Audits</v>
      </c>
      <c r="M237" s="446"/>
      <c r="N237" s="447"/>
      <c r="Y237" s="446"/>
      <c r="Z237" s="447"/>
      <c r="AI237" s="318">
        <f t="shared" ref="AI237:BI237" si="1529">IF($AI$5&gt;$AH$5,($AI$5-$AH$5)*B413,0)</f>
        <v>0</v>
      </c>
      <c r="AJ237" s="318">
        <f t="shared" si="1529"/>
        <v>0</v>
      </c>
      <c r="AK237" s="446">
        <f t="shared" si="1529"/>
        <v>0</v>
      </c>
      <c r="AL237" s="447">
        <f t="shared" si="1529"/>
        <v>0</v>
      </c>
      <c r="AM237" s="318">
        <f t="shared" si="1529"/>
        <v>0</v>
      </c>
      <c r="AN237" s="318">
        <f t="shared" si="1529"/>
        <v>0</v>
      </c>
      <c r="AO237" s="318">
        <f t="shared" si="1529"/>
        <v>0</v>
      </c>
      <c r="AP237" s="318">
        <f t="shared" si="1529"/>
        <v>0</v>
      </c>
      <c r="AQ237" s="318">
        <f t="shared" si="1529"/>
        <v>0</v>
      </c>
      <c r="AR237" s="318">
        <f t="shared" si="1529"/>
        <v>0</v>
      </c>
      <c r="AS237" s="318">
        <f t="shared" si="1529"/>
        <v>0</v>
      </c>
      <c r="AT237" s="318">
        <f t="shared" si="1529"/>
        <v>0</v>
      </c>
      <c r="AU237" s="318">
        <f t="shared" si="1529"/>
        <v>0</v>
      </c>
      <c r="AV237" s="318">
        <f t="shared" si="1529"/>
        <v>0</v>
      </c>
      <c r="AW237" s="446">
        <f t="shared" si="1529"/>
        <v>0</v>
      </c>
      <c r="AX237" s="447">
        <f t="shared" si="1529"/>
        <v>0</v>
      </c>
      <c r="AY237" s="318">
        <f t="shared" si="1529"/>
        <v>0</v>
      </c>
      <c r="AZ237" s="318">
        <f t="shared" si="1529"/>
        <v>0</v>
      </c>
      <c r="BA237" s="318">
        <f t="shared" si="1529"/>
        <v>0</v>
      </c>
      <c r="BB237" s="318">
        <f t="shared" si="1529"/>
        <v>0</v>
      </c>
      <c r="BC237" s="318">
        <f t="shared" si="1529"/>
        <v>0</v>
      </c>
      <c r="BD237" s="318">
        <f t="shared" si="1529"/>
        <v>0</v>
      </c>
      <c r="BE237" s="318">
        <f t="shared" si="1529"/>
        <v>0</v>
      </c>
      <c r="BF237" s="318">
        <f t="shared" si="1529"/>
        <v>0</v>
      </c>
      <c r="BG237" s="318">
        <f t="shared" si="1529"/>
        <v>0</v>
      </c>
      <c r="BH237" s="318">
        <f t="shared" si="1529"/>
        <v>0</v>
      </c>
      <c r="BI237" s="318">
        <f t="shared" si="1529"/>
        <v>0</v>
      </c>
      <c r="BJ237" s="466"/>
    </row>
    <row r="238" spans="1:62" s="318" customFormat="1" hidden="1" outlineLevel="1">
      <c r="A238" s="318" t="str">
        <f>$A$414</f>
        <v>Retrofit</v>
      </c>
      <c r="M238" s="446"/>
      <c r="N238" s="447"/>
      <c r="Y238" s="446"/>
      <c r="Z238" s="447"/>
      <c r="AI238" s="318">
        <f t="shared" ref="AI238:BI238" si="1530">IF($AI$5&gt;$AH$5,($AI$5-$AH$5)*B414,0)</f>
        <v>0</v>
      </c>
      <c r="AJ238" s="318">
        <f t="shared" si="1530"/>
        <v>0</v>
      </c>
      <c r="AK238" s="446">
        <f t="shared" si="1530"/>
        <v>0</v>
      </c>
      <c r="AL238" s="447">
        <f t="shared" si="1530"/>
        <v>0</v>
      </c>
      <c r="AM238" s="318">
        <f t="shared" si="1530"/>
        <v>0</v>
      </c>
      <c r="AN238" s="318">
        <f t="shared" si="1530"/>
        <v>0</v>
      </c>
      <c r="AO238" s="318">
        <f t="shared" si="1530"/>
        <v>0</v>
      </c>
      <c r="AP238" s="318">
        <f t="shared" si="1530"/>
        <v>0</v>
      </c>
      <c r="AQ238" s="318">
        <f t="shared" si="1530"/>
        <v>0</v>
      </c>
      <c r="AR238" s="318">
        <f t="shared" si="1530"/>
        <v>0</v>
      </c>
      <c r="AS238" s="318">
        <f t="shared" si="1530"/>
        <v>0</v>
      </c>
      <c r="AT238" s="318">
        <f t="shared" si="1530"/>
        <v>0</v>
      </c>
      <c r="AU238" s="318">
        <f t="shared" si="1530"/>
        <v>0</v>
      </c>
      <c r="AV238" s="318">
        <f t="shared" si="1530"/>
        <v>0</v>
      </c>
      <c r="AW238" s="446">
        <f t="shared" si="1530"/>
        <v>0</v>
      </c>
      <c r="AX238" s="447">
        <f t="shared" si="1530"/>
        <v>0</v>
      </c>
      <c r="AY238" s="318">
        <f t="shared" si="1530"/>
        <v>0</v>
      </c>
      <c r="AZ238" s="318">
        <f t="shared" si="1530"/>
        <v>0</v>
      </c>
      <c r="BA238" s="318">
        <f t="shared" si="1530"/>
        <v>0</v>
      </c>
      <c r="BB238" s="318">
        <f t="shared" si="1530"/>
        <v>0</v>
      </c>
      <c r="BC238" s="318">
        <f t="shared" si="1530"/>
        <v>0</v>
      </c>
      <c r="BD238" s="318">
        <f t="shared" si="1530"/>
        <v>0</v>
      </c>
      <c r="BE238" s="318">
        <f t="shared" si="1530"/>
        <v>0</v>
      </c>
      <c r="BF238" s="318">
        <f t="shared" si="1530"/>
        <v>0</v>
      </c>
      <c r="BG238" s="318">
        <f t="shared" si="1530"/>
        <v>0</v>
      </c>
      <c r="BH238" s="318">
        <f t="shared" si="1530"/>
        <v>0</v>
      </c>
      <c r="BI238" s="318">
        <f t="shared" si="1530"/>
        <v>0</v>
      </c>
      <c r="BJ238" s="466"/>
    </row>
    <row r="239" spans="1:62" s="318" customFormat="1" hidden="1" outlineLevel="1">
      <c r="A239" s="318" t="str">
        <f>$A$415</f>
        <v>Revenue</v>
      </c>
      <c r="M239" s="446"/>
      <c r="N239" s="447"/>
      <c r="Y239" s="446"/>
      <c r="Z239" s="447"/>
      <c r="AI239" s="318">
        <f t="shared" ref="AI239:BI239" si="1531">IF($AI$5&gt;$AH$5,($AI$5-$AH$5)*B415,0)</f>
        <v>0</v>
      </c>
      <c r="AJ239" s="318">
        <f t="shared" si="1531"/>
        <v>0</v>
      </c>
      <c r="AK239" s="446">
        <f t="shared" si="1531"/>
        <v>0</v>
      </c>
      <c r="AL239" s="447">
        <f t="shared" si="1531"/>
        <v>0</v>
      </c>
      <c r="AM239" s="318">
        <f t="shared" si="1531"/>
        <v>0</v>
      </c>
      <c r="AN239" s="318">
        <f t="shared" si="1531"/>
        <v>0</v>
      </c>
      <c r="AO239" s="318">
        <f t="shared" si="1531"/>
        <v>0</v>
      </c>
      <c r="AP239" s="318">
        <f t="shared" si="1531"/>
        <v>0</v>
      </c>
      <c r="AQ239" s="318">
        <f t="shared" si="1531"/>
        <v>0</v>
      </c>
      <c r="AR239" s="318">
        <f t="shared" si="1531"/>
        <v>0</v>
      </c>
      <c r="AS239" s="318">
        <f t="shared" si="1531"/>
        <v>0</v>
      </c>
      <c r="AT239" s="318">
        <f t="shared" si="1531"/>
        <v>0</v>
      </c>
      <c r="AU239" s="318">
        <f t="shared" si="1531"/>
        <v>0</v>
      </c>
      <c r="AV239" s="318">
        <f t="shared" si="1531"/>
        <v>0</v>
      </c>
      <c r="AW239" s="446">
        <f t="shared" si="1531"/>
        <v>0</v>
      </c>
      <c r="AX239" s="447">
        <f t="shared" si="1531"/>
        <v>0</v>
      </c>
      <c r="AY239" s="318">
        <f t="shared" si="1531"/>
        <v>0</v>
      </c>
      <c r="AZ239" s="318">
        <f t="shared" si="1531"/>
        <v>0</v>
      </c>
      <c r="BA239" s="318">
        <f t="shared" si="1531"/>
        <v>0</v>
      </c>
      <c r="BB239" s="318">
        <f t="shared" si="1531"/>
        <v>0</v>
      </c>
      <c r="BC239" s="318">
        <f t="shared" si="1531"/>
        <v>0</v>
      </c>
      <c r="BD239" s="318">
        <f t="shared" si="1531"/>
        <v>0</v>
      </c>
      <c r="BE239" s="318">
        <f t="shared" si="1531"/>
        <v>0</v>
      </c>
      <c r="BF239" s="318">
        <f t="shared" si="1531"/>
        <v>0</v>
      </c>
      <c r="BG239" s="318">
        <f t="shared" si="1531"/>
        <v>0</v>
      </c>
      <c r="BH239" s="318">
        <f t="shared" si="1531"/>
        <v>0</v>
      </c>
      <c r="BI239" s="318">
        <f t="shared" si="1531"/>
        <v>0</v>
      </c>
      <c r="BJ239" s="466"/>
    </row>
    <row r="240" spans="1:62" s="318" customFormat="1" hidden="1" outlineLevel="1">
      <c r="A240" s="318" t="str">
        <f>$A$416</f>
        <v>Net Income</v>
      </c>
      <c r="M240" s="446"/>
      <c r="N240" s="447"/>
      <c r="Y240" s="446"/>
      <c r="Z240" s="447"/>
      <c r="AI240" s="318">
        <f t="shared" ref="AI240:BI240" si="1532">IF($AI$5&gt;$AH$5,($AI$5-$AH$5)*B416,0)</f>
        <v>0</v>
      </c>
      <c r="AJ240" s="318">
        <f t="shared" si="1532"/>
        <v>0</v>
      </c>
      <c r="AK240" s="446">
        <f t="shared" si="1532"/>
        <v>0</v>
      </c>
      <c r="AL240" s="447">
        <f t="shared" si="1532"/>
        <v>0</v>
      </c>
      <c r="AM240" s="318">
        <f t="shared" si="1532"/>
        <v>0</v>
      </c>
      <c r="AN240" s="318">
        <f t="shared" si="1532"/>
        <v>0</v>
      </c>
      <c r="AO240" s="318">
        <f t="shared" si="1532"/>
        <v>0</v>
      </c>
      <c r="AP240" s="318">
        <f t="shared" si="1532"/>
        <v>0</v>
      </c>
      <c r="AQ240" s="318">
        <f t="shared" si="1532"/>
        <v>0</v>
      </c>
      <c r="AR240" s="318">
        <f t="shared" si="1532"/>
        <v>0</v>
      </c>
      <c r="AS240" s="318">
        <f t="shared" si="1532"/>
        <v>0</v>
      </c>
      <c r="AT240" s="318">
        <f t="shared" si="1532"/>
        <v>0</v>
      </c>
      <c r="AU240" s="318">
        <f t="shared" si="1532"/>
        <v>0</v>
      </c>
      <c r="AV240" s="318">
        <f t="shared" si="1532"/>
        <v>0</v>
      </c>
      <c r="AW240" s="446">
        <f t="shared" si="1532"/>
        <v>0</v>
      </c>
      <c r="AX240" s="447">
        <f t="shared" si="1532"/>
        <v>0</v>
      </c>
      <c r="AY240" s="318">
        <f t="shared" si="1532"/>
        <v>0</v>
      </c>
      <c r="AZ240" s="318">
        <f t="shared" si="1532"/>
        <v>0</v>
      </c>
      <c r="BA240" s="318">
        <f t="shared" si="1532"/>
        <v>0</v>
      </c>
      <c r="BB240" s="318">
        <f t="shared" si="1532"/>
        <v>0</v>
      </c>
      <c r="BC240" s="318">
        <f t="shared" si="1532"/>
        <v>0</v>
      </c>
      <c r="BD240" s="318">
        <f t="shared" si="1532"/>
        <v>0</v>
      </c>
      <c r="BE240" s="318">
        <f t="shared" si="1532"/>
        <v>0</v>
      </c>
      <c r="BF240" s="318">
        <f t="shared" si="1532"/>
        <v>0</v>
      </c>
      <c r="BG240" s="318">
        <f t="shared" si="1532"/>
        <v>0</v>
      </c>
      <c r="BH240" s="318">
        <f t="shared" si="1532"/>
        <v>0</v>
      </c>
      <c r="BI240" s="318">
        <f t="shared" si="1532"/>
        <v>0</v>
      </c>
      <c r="BJ240" s="466"/>
    </row>
    <row r="241" spans="1:62" s="318" customFormat="1" hidden="1" outlineLevel="1">
      <c r="A241" s="318" t="str">
        <f>$A$417</f>
        <v>Program Revenue</v>
      </c>
      <c r="M241" s="446"/>
      <c r="N241" s="447"/>
      <c r="Y241" s="446"/>
      <c r="Z241" s="447"/>
      <c r="AI241" s="318">
        <f t="shared" ref="AI241" si="1533">IF($AI$5&gt;$AH$5,($AI$5-$AH$5)*B417,0)</f>
        <v>0</v>
      </c>
      <c r="AJ241" s="318">
        <f t="shared" ref="AJ241" si="1534">IF($AI$5&gt;$AH$5,($AI$5-$AH$5)*C417,0)</f>
        <v>0</v>
      </c>
      <c r="AK241" s="446">
        <f t="shared" ref="AK241" si="1535">IF($AI$5&gt;$AH$5,($AI$5-$AH$5)*D417,0)</f>
        <v>0</v>
      </c>
      <c r="AL241" s="447">
        <f t="shared" ref="AL241" si="1536">IF($AI$5&gt;$AH$5,($AI$5-$AH$5)*E417,0)</f>
        <v>0</v>
      </c>
      <c r="AM241" s="318">
        <f t="shared" ref="AM241" si="1537">IF($AI$5&gt;$AH$5,($AI$5-$AH$5)*F417,0)</f>
        <v>0</v>
      </c>
      <c r="AN241" s="318">
        <f t="shared" ref="AN241" si="1538">IF($AI$5&gt;$AH$5,($AI$5-$AH$5)*G417,0)</f>
        <v>0</v>
      </c>
      <c r="AO241" s="318">
        <f t="shared" ref="AO241" si="1539">IF($AI$5&gt;$AH$5,($AI$5-$AH$5)*H417,0)</f>
        <v>0</v>
      </c>
      <c r="AP241" s="318">
        <f t="shared" ref="AP241" si="1540">IF($AI$5&gt;$AH$5,($AI$5-$AH$5)*I417,0)</f>
        <v>0</v>
      </c>
      <c r="AQ241" s="318">
        <f t="shared" ref="AQ241" si="1541">IF($AI$5&gt;$AH$5,($AI$5-$AH$5)*J417,0)</f>
        <v>0</v>
      </c>
      <c r="AR241" s="318">
        <f t="shared" ref="AR241" si="1542">IF($AI$5&gt;$AH$5,($AI$5-$AH$5)*K417,0)</f>
        <v>0</v>
      </c>
      <c r="AS241" s="318">
        <f t="shared" ref="AS241" si="1543">IF($AI$5&gt;$AH$5,($AI$5-$AH$5)*L417,0)</f>
        <v>0</v>
      </c>
      <c r="AT241" s="318">
        <f t="shared" ref="AT241" si="1544">IF($AI$5&gt;$AH$5,($AI$5-$AH$5)*M417,0)</f>
        <v>0</v>
      </c>
      <c r="AU241" s="318">
        <f t="shared" ref="AU241" si="1545">IF($AI$5&gt;$AH$5,($AI$5-$AH$5)*N417,0)</f>
        <v>0</v>
      </c>
      <c r="AV241" s="318">
        <f t="shared" ref="AV241" si="1546">IF($AI$5&gt;$AH$5,($AI$5-$AH$5)*O417,0)</f>
        <v>0</v>
      </c>
      <c r="AW241" s="446">
        <f t="shared" ref="AW241" si="1547">IF($AI$5&gt;$AH$5,($AI$5-$AH$5)*P417,0)</f>
        <v>0</v>
      </c>
      <c r="AX241" s="447">
        <f t="shared" ref="AX241" si="1548">IF($AI$5&gt;$AH$5,($AI$5-$AH$5)*Q417,0)</f>
        <v>0</v>
      </c>
      <c r="AY241" s="318">
        <f t="shared" ref="AY241" si="1549">IF($AI$5&gt;$AH$5,($AI$5-$AH$5)*R417,0)</f>
        <v>0</v>
      </c>
      <c r="AZ241" s="318">
        <f t="shared" ref="AZ241" si="1550">IF($AI$5&gt;$AH$5,($AI$5-$AH$5)*S417,0)</f>
        <v>0</v>
      </c>
      <c r="BA241" s="318">
        <f t="shared" ref="BA241" si="1551">IF($AI$5&gt;$AH$5,($AI$5-$AH$5)*T417,0)</f>
        <v>0</v>
      </c>
      <c r="BB241" s="318">
        <f t="shared" ref="BB241" si="1552">IF($AI$5&gt;$AH$5,($AI$5-$AH$5)*U417,0)</f>
        <v>0</v>
      </c>
      <c r="BC241" s="318">
        <f t="shared" ref="BC241" si="1553">IF($AI$5&gt;$AH$5,($AI$5-$AH$5)*V417,0)</f>
        <v>0</v>
      </c>
      <c r="BD241" s="318">
        <f t="shared" ref="BD241" si="1554">IF($AI$5&gt;$AH$5,($AI$5-$AH$5)*W417,0)</f>
        <v>0</v>
      </c>
      <c r="BE241" s="318">
        <f t="shared" ref="BE241" si="1555">IF($AI$5&gt;$AH$5,($AI$5-$AH$5)*X417,0)</f>
        <v>0</v>
      </c>
      <c r="BF241" s="318">
        <f t="shared" ref="BF241" si="1556">IF($AI$5&gt;$AH$5,($AI$5-$AH$5)*Y417,0)</f>
        <v>0</v>
      </c>
      <c r="BG241" s="318">
        <f t="shared" ref="BG241" si="1557">IF($AI$5&gt;$AH$5,($AI$5-$AH$5)*Z417,0)</f>
        <v>0</v>
      </c>
      <c r="BH241" s="318">
        <f t="shared" ref="BH241" si="1558">IF($AI$5&gt;$AH$5,($AI$5-$AH$5)*AA417,0)</f>
        <v>0</v>
      </c>
      <c r="BI241" s="318">
        <f t="shared" ref="BI241" si="1559">IF($AI$5&gt;$AH$5,($AI$5-$AH$5)*AB417,0)</f>
        <v>0</v>
      </c>
      <c r="BJ241" s="466"/>
    </row>
    <row r="242" spans="1:62" s="318" customFormat="1" hidden="1" outlineLevel="1">
      <c r="A242" s="318" t="str">
        <f>$A$412</f>
        <v>Leads</v>
      </c>
      <c r="M242" s="446"/>
      <c r="N242" s="447"/>
      <c r="Y242" s="446"/>
      <c r="Z242" s="447"/>
      <c r="AJ242" s="318">
        <f>IF($AJ$5&gt;$AI$5,($AJ$5-$AI$5)*B412,0)</f>
        <v>16.8</v>
      </c>
      <c r="AK242" s="446">
        <f t="shared" ref="AK242:BI242" si="1560">IF($AJ$5&gt;$AI$5,($AJ$5-$AI$5)*C412,0)</f>
        <v>17.452069439999999</v>
      </c>
      <c r="AL242" s="447">
        <f t="shared" si="1560"/>
        <v>18.126546852372542</v>
      </c>
      <c r="AM242" s="318">
        <f t="shared" si="1560"/>
        <v>18.824131825372511</v>
      </c>
      <c r="AN242" s="318">
        <f t="shared" si="1560"/>
        <v>19.545549777616959</v>
      </c>
      <c r="AO242" s="318">
        <f t="shared" si="1560"/>
        <v>20.291553428297284</v>
      </c>
      <c r="AP242" s="318">
        <f t="shared" si="1560"/>
        <v>21.062924352684327</v>
      </c>
      <c r="AQ242" s="318">
        <f t="shared" si="1560"/>
        <v>21.860474625830072</v>
      </c>
      <c r="AR242" s="318">
        <f t="shared" si="1560"/>
        <v>22.685048557359572</v>
      </c>
      <c r="AS242" s="318">
        <f t="shared" si="1560"/>
        <v>23.537524520234431</v>
      </c>
      <c r="AT242" s="318">
        <f t="shared" si="1560"/>
        <v>24.418816876356132</v>
      </c>
      <c r="AU242" s="318">
        <f t="shared" si="1560"/>
        <v>25.329878001863442</v>
      </c>
      <c r="AV242" s="318">
        <f t="shared" si="1560"/>
        <v>26.270318890703393</v>
      </c>
      <c r="AW242" s="446">
        <f t="shared" si="1560"/>
        <v>27.241066674987813</v>
      </c>
      <c r="AX242" s="447">
        <f t="shared" si="1560"/>
        <v>28.243093816402137</v>
      </c>
      <c r="AY242" s="318">
        <f t="shared" si="1560"/>
        <v>29.277421108623365</v>
      </c>
      <c r="AZ242" s="318">
        <f t="shared" si="1560"/>
        <v>30.345120809562076</v>
      </c>
      <c r="BA242" s="318">
        <f t="shared" si="1560"/>
        <v>31.447319903340443</v>
      </c>
      <c r="BB242" s="318">
        <f t="shared" si="1560"/>
        <v>32.585203491728514</v>
      </c>
      <c r="BC242" s="318">
        <f t="shared" si="1560"/>
        <v>33.760018314594603</v>
      </c>
      <c r="BD242" s="318">
        <f t="shared" si="1560"/>
        <v>34.973076398785253</v>
      </c>
      <c r="BE242" s="318">
        <f t="shared" si="1560"/>
        <v>36.225758834739565</v>
      </c>
      <c r="BF242" s="318">
        <f t="shared" si="1560"/>
        <v>37.519519680063723</v>
      </c>
      <c r="BG242" s="318">
        <f t="shared" si="1560"/>
        <v>38.855889989248283</v>
      </c>
      <c r="BH242" s="318">
        <f t="shared" si="1560"/>
        <v>40.234697777381477</v>
      </c>
      <c r="BI242" s="318">
        <f t="shared" si="1560"/>
        <v>41.657556615435524</v>
      </c>
      <c r="BJ242" s="466"/>
    </row>
    <row r="243" spans="1:62" s="318" customFormat="1" hidden="1" outlineLevel="1">
      <c r="A243" s="318" t="str">
        <f>$A$413</f>
        <v>Audits</v>
      </c>
      <c r="M243" s="446"/>
      <c r="N243" s="447"/>
      <c r="Y243" s="446"/>
      <c r="Z243" s="447"/>
      <c r="AJ243" s="318">
        <f t="shared" ref="AJ243:BI243" si="1561">IF($AJ$5&gt;$AI$5,($AJ$5-$AI$5)*B413,0)</f>
        <v>8.3999999999999986</v>
      </c>
      <c r="AK243" s="446">
        <f t="shared" si="1561"/>
        <v>8.7653373600000002</v>
      </c>
      <c r="AL243" s="447">
        <f t="shared" si="1561"/>
        <v>9.1487245778995128</v>
      </c>
      <c r="AM243" s="318">
        <f t="shared" si="1561"/>
        <v>9.5510763759072219</v>
      </c>
      <c r="AN243" s="318">
        <f t="shared" si="1561"/>
        <v>9.973348420604033</v>
      </c>
      <c r="AO243" s="318">
        <f t="shared" si="1561"/>
        <v>10.416538733488844</v>
      </c>
      <c r="AP243" s="318">
        <f t="shared" si="1561"/>
        <v>10.881689137728666</v>
      </c>
      <c r="AQ243" s="318">
        <f t="shared" si="1561"/>
        <v>11.36988674274853</v>
      </c>
      <c r="AR243" s="318">
        <f t="shared" si="1561"/>
        <v>11.882265468463395</v>
      </c>
      <c r="AS243" s="318">
        <f t="shared" si="1561"/>
        <v>12.420007611130746</v>
      </c>
      <c r="AT243" s="318">
        <f t="shared" si="1561"/>
        <v>12.984345452988684</v>
      </c>
      <c r="AU243" s="318">
        <f t="shared" si="1561"/>
        <v>13.576562918039846</v>
      </c>
      <c r="AV243" s="318">
        <f t="shared" si="1561"/>
        <v>14.199058832645207</v>
      </c>
      <c r="AW243" s="446">
        <f t="shared" si="1561"/>
        <v>14.853315048664991</v>
      </c>
      <c r="AX243" s="447">
        <f t="shared" si="1561"/>
        <v>15.540870585630145</v>
      </c>
      <c r="AY243" s="318">
        <f t="shared" si="1561"/>
        <v>16.263323075677583</v>
      </c>
      <c r="AZ243" s="318">
        <f t="shared" si="1561"/>
        <v>17.02233025205566</v>
      </c>
      <c r="BA243" s="318">
        <f t="shared" si="1561"/>
        <v>17.819611486920891</v>
      </c>
      <c r="BB243" s="318">
        <f t="shared" si="1561"/>
        <v>18.656949384588415</v>
      </c>
      <c r="BC243" s="318">
        <f t="shared" si="1561"/>
        <v>19.536191436837743</v>
      </c>
      <c r="BD243" s="318">
        <f t="shared" si="1561"/>
        <v>20.459251747310606</v>
      </c>
      <c r="BE243" s="318">
        <f t="shared" si="1561"/>
        <v>21.428112832466049</v>
      </c>
      <c r="BF243" s="318">
        <f t="shared" si="1561"/>
        <v>22.444827506978278</v>
      </c>
      <c r="BG243" s="318">
        <f t="shared" si="1561"/>
        <v>23.511520861872306</v>
      </c>
      <c r="BH243" s="318">
        <f t="shared" si="1561"/>
        <v>24.631797625406634</v>
      </c>
      <c r="BI243" s="318">
        <f t="shared" si="1561"/>
        <v>25.808008934760274</v>
      </c>
      <c r="BJ243" s="466"/>
    </row>
    <row r="244" spans="1:62" s="318" customFormat="1" hidden="1" outlineLevel="1">
      <c r="A244" s="318" t="str">
        <f>$A$414</f>
        <v>Retrofit</v>
      </c>
      <c r="M244" s="446"/>
      <c r="N244" s="447"/>
      <c r="Y244" s="446"/>
      <c r="Z244" s="447"/>
      <c r="AJ244" s="318">
        <f t="shared" ref="AJ244:BI244" si="1562">IF($AJ$5&gt;$AI$5,($AJ$5-$AI$5)*B414,0)</f>
        <v>3.9119999999999999</v>
      </c>
      <c r="AK244" s="446">
        <f t="shared" si="1562"/>
        <v>4.1096547120719995</v>
      </c>
      <c r="AL244" s="447">
        <f t="shared" si="1562"/>
        <v>4.3186208240895736</v>
      </c>
      <c r="AM244" s="318">
        <f t="shared" si="1562"/>
        <v>4.5395762776790827</v>
      </c>
      <c r="AN244" s="318">
        <f t="shared" si="1562"/>
        <v>4.7732368962748755</v>
      </c>
      <c r="AO244" s="318">
        <f t="shared" si="1562"/>
        <v>5.0203581795522361</v>
      </c>
      <c r="AP244" s="318">
        <f t="shared" si="1562"/>
        <v>5.2817371667345867</v>
      </c>
      <c r="AQ244" s="318">
        <f t="shared" si="1562"/>
        <v>5.5582143713568453</v>
      </c>
      <c r="AR244" s="318">
        <f t="shared" si="1562"/>
        <v>5.8506757902346944</v>
      </c>
      <c r="AS244" s="318">
        <f t="shared" si="1562"/>
        <v>6.1600549895711723</v>
      </c>
      <c r="AT244" s="318">
        <f t="shared" si="1562"/>
        <v>6.4873352713280941</v>
      </c>
      <c r="AU244" s="318">
        <f t="shared" si="1562"/>
        <v>6.8335519232012336</v>
      </c>
      <c r="AV244" s="318">
        <f t="shared" si="1562"/>
        <v>7.2004766991316655</v>
      </c>
      <c r="AW244" s="446">
        <f t="shared" si="1562"/>
        <v>7.5893314727662755</v>
      </c>
      <c r="AX244" s="447">
        <f t="shared" si="1562"/>
        <v>8.0013998352828146</v>
      </c>
      <c r="AY244" s="318">
        <f t="shared" si="1562"/>
        <v>8.4380294912715126</v>
      </c>
      <c r="AZ244" s="318">
        <f t="shared" si="1562"/>
        <v>8.9006347335166005</v>
      </c>
      <c r="BA244" s="318">
        <f t="shared" si="1562"/>
        <v>9.3906990018748484</v>
      </c>
      <c r="BB244" s="318">
        <f t="shared" si="1562"/>
        <v>9.9097775319684196</v>
      </c>
      <c r="BC244" s="318">
        <f t="shared" si="1562"/>
        <v>10.459500099955553</v>
      </c>
      <c r="BD244" s="318">
        <f t="shared" si="1562"/>
        <v>11.041573870214084</v>
      </c>
      <c r="BE244" s="318">
        <f t="shared" si="1562"/>
        <v>11.657786353368568</v>
      </c>
      <c r="BF244" s="318">
        <f t="shared" si="1562"/>
        <v>12.310008482711213</v>
      </c>
      <c r="BG244" s="318">
        <f t="shared" si="1562"/>
        <v>13.000197817708441</v>
      </c>
      <c r="BH244" s="318">
        <f t="shared" si="1562"/>
        <v>13.731402037592787</v>
      </c>
      <c r="BI244" s="318">
        <f t="shared" si="1562"/>
        <v>14.505841672366003</v>
      </c>
      <c r="BJ244" s="466"/>
    </row>
    <row r="245" spans="1:62" s="318" customFormat="1" hidden="1" outlineLevel="1">
      <c r="A245" s="318" t="str">
        <f>$A$415</f>
        <v>Revenue</v>
      </c>
      <c r="M245" s="446"/>
      <c r="N245" s="447"/>
      <c r="Y245" s="446"/>
      <c r="Z245" s="447"/>
      <c r="AJ245" s="318">
        <f t="shared" ref="AJ245:BI245" si="1563">IF($AJ$5&gt;$AI$5,($AJ$5-$AI$5)*B415,0)</f>
        <v>24556.799999999996</v>
      </c>
      <c r="AK245" s="446">
        <f t="shared" si="1563"/>
        <v>26604.154060286397</v>
      </c>
      <c r="AL245" s="447">
        <f t="shared" si="1563"/>
        <v>28803.706324066137</v>
      </c>
      <c r="AM245" s="318">
        <f t="shared" si="1563"/>
        <v>32074.610769461899</v>
      </c>
      <c r="AN245" s="318">
        <f t="shared" si="1563"/>
        <v>34659.805554046674</v>
      </c>
      <c r="AO245" s="318">
        <f t="shared" si="1563"/>
        <v>37436.050739298822</v>
      </c>
      <c r="AP245" s="318">
        <f t="shared" si="1563"/>
        <v>39889.118149910122</v>
      </c>
      <c r="AQ245" s="318">
        <f t="shared" si="1563"/>
        <v>42506.797490973484</v>
      </c>
      <c r="AR245" s="318">
        <f t="shared" si="1563"/>
        <v>45300.229966155479</v>
      </c>
      <c r="AS245" s="318">
        <f t="shared" si="1563"/>
        <v>47665.265077812721</v>
      </c>
      <c r="AT245" s="318">
        <f t="shared" si="1563"/>
        <v>50165.061553907159</v>
      </c>
      <c r="AU245" s="318">
        <f t="shared" si="1563"/>
        <v>52807.344498550912</v>
      </c>
      <c r="AV245" s="318">
        <f t="shared" si="1563"/>
        <v>55074.182097671677</v>
      </c>
      <c r="AW245" s="446">
        <f t="shared" si="1563"/>
        <v>58021.287531620168</v>
      </c>
      <c r="AX245" s="447">
        <f t="shared" si="1563"/>
        <v>61142.477139189468</v>
      </c>
      <c r="AY245" s="318">
        <f t="shared" si="1563"/>
        <v>64447.808873877875</v>
      </c>
      <c r="AZ245" s="318">
        <f t="shared" si="1563"/>
        <v>67947.838954450504</v>
      </c>
      <c r="BA245" s="318">
        <f t="shared" si="1563"/>
        <v>71653.641199195234</v>
      </c>
      <c r="BB245" s="318">
        <f t="shared" si="1563"/>
        <v>75576.827042292309</v>
      </c>
      <c r="BC245" s="318">
        <f t="shared" si="1563"/>
        <v>79729.5662787732</v>
      </c>
      <c r="BD245" s="318">
        <f t="shared" si="1563"/>
        <v>84124.608588769843</v>
      </c>
      <c r="BE245" s="318">
        <f t="shared" si="1563"/>
        <v>88775.305896165723</v>
      </c>
      <c r="BF245" s="318">
        <f t="shared" si="1563"/>
        <v>93695.635621349924</v>
      </c>
      <c r="BG245" s="318">
        <f t="shared" si="1563"/>
        <v>98900.224892534941</v>
      </c>
      <c r="BH245" s="318">
        <f t="shared" si="1563"/>
        <v>104411.59186578305</v>
      </c>
      <c r="BI245" s="318">
        <f t="shared" si="1563"/>
        <v>110246.320415614</v>
      </c>
      <c r="BJ245" s="466"/>
    </row>
    <row r="246" spans="1:62" s="318" customFormat="1" hidden="1" outlineLevel="1">
      <c r="A246" s="318" t="str">
        <f>$A$416</f>
        <v>Net Income</v>
      </c>
      <c r="M246" s="446"/>
      <c r="N246" s="447"/>
      <c r="Y246" s="446"/>
      <c r="Z246" s="447"/>
      <c r="AJ246" s="318">
        <f t="shared" ref="AJ246:BI246" si="1564">IF($AJ$5&gt;$AI$5,($AJ$5-$AI$5)*B416,0)</f>
        <v>-32144.48932666667</v>
      </c>
      <c r="AK246" s="446">
        <f t="shared" si="1564"/>
        <v>-13424.714147734438</v>
      </c>
      <c r="AL246" s="447">
        <f t="shared" si="1564"/>
        <v>-12706.285463233391</v>
      </c>
      <c r="AM246" s="318">
        <f t="shared" si="1564"/>
        <v>-17350.457973560238</v>
      </c>
      <c r="AN246" s="318">
        <f t="shared" si="1564"/>
        <v>-14775.815641980204</v>
      </c>
      <c r="AO246" s="318">
        <f t="shared" si="1564"/>
        <v>-13821.416446554125</v>
      </c>
      <c r="AP246" s="318">
        <f t="shared" si="1564"/>
        <v>-12965.261164335516</v>
      </c>
      <c r="AQ246" s="318">
        <f t="shared" si="1564"/>
        <v>-11581.351741065733</v>
      </c>
      <c r="AR246" s="318">
        <f t="shared" si="1564"/>
        <v>-10541.616599911587</v>
      </c>
      <c r="AS246" s="318">
        <f t="shared" si="1564"/>
        <v>-9642.7378958450972</v>
      </c>
      <c r="AT246" s="318">
        <f t="shared" si="1564"/>
        <v>-8678.5732251564586</v>
      </c>
      <c r="AU246" s="318">
        <f t="shared" si="1564"/>
        <v>-7644.7623843340698</v>
      </c>
      <c r="AV246" s="318">
        <f t="shared" si="1564"/>
        <v>-9178.4224449414214</v>
      </c>
      <c r="AW246" s="446">
        <f t="shared" si="1564"/>
        <v>-6751.4438460561032</v>
      </c>
      <c r="AX246" s="447">
        <f t="shared" si="1564"/>
        <v>-5431.0593196724367</v>
      </c>
      <c r="AY246" s="318">
        <f t="shared" si="1564"/>
        <v>-4177.020909054816</v>
      </c>
      <c r="AZ246" s="318">
        <f t="shared" si="1564"/>
        <v>-3075.7038419752025</v>
      </c>
      <c r="BA246" s="318">
        <f t="shared" si="1564"/>
        <v>-1787.6070906106906</v>
      </c>
      <c r="BB246" s="318">
        <f t="shared" si="1564"/>
        <v>-12711.61754934939</v>
      </c>
      <c r="BC246" s="318">
        <f t="shared" si="1564"/>
        <v>-3714.4879935808021</v>
      </c>
      <c r="BD246" s="318">
        <f t="shared" si="1564"/>
        <v>-20374.629918080434</v>
      </c>
      <c r="BE246" s="318">
        <f t="shared" si="1564"/>
        <v>-17524.155870468625</v>
      </c>
      <c r="BF246" s="318">
        <f t="shared" si="1564"/>
        <v>-15544.851616508771</v>
      </c>
      <c r="BG246" s="318">
        <f t="shared" si="1564"/>
        <v>-24630.338252342997</v>
      </c>
      <c r="BH246" s="318">
        <f t="shared" si="1564"/>
        <v>-21961.530511047727</v>
      </c>
      <c r="BI246" s="318">
        <f t="shared" si="1564"/>
        <v>-28705.576871186182</v>
      </c>
      <c r="BJ246" s="466"/>
    </row>
    <row r="247" spans="1:62" s="318" customFormat="1" hidden="1" outlineLevel="1">
      <c r="A247" s="318" t="str">
        <f>$A$417</f>
        <v>Program Revenue</v>
      </c>
      <c r="M247" s="446"/>
      <c r="N247" s="447"/>
      <c r="Y247" s="446"/>
      <c r="Z247" s="447"/>
      <c r="AJ247" s="318">
        <f t="shared" ref="AJ247" si="1565">IF($AJ$5&gt;$AI$5,($AJ$5-$AI$5)*B417,0)</f>
        <v>1850</v>
      </c>
      <c r="AK247" s="446">
        <f t="shared" ref="AK247" si="1566">IF($AJ$5&gt;$AI$5,($AJ$5-$AI$5)*C417,0)</f>
        <v>1938.43</v>
      </c>
      <c r="AL247" s="447">
        <f t="shared" ref="AL247" si="1567">IF($AJ$5&gt;$AI$5,($AJ$5-$AI$5)*D417,0)</f>
        <v>2032.6912236800003</v>
      </c>
      <c r="AM247" s="318">
        <f t="shared" ref="AM247" si="1568">IF($AJ$5&gt;$AI$5,($AJ$5-$AI$5)*E417,0)</f>
        <v>2133.1475548169119</v>
      </c>
      <c r="AN247" s="318">
        <f t="shared" ref="AN247" si="1569">IF($AJ$5&gt;$AI$5,($AJ$5-$AI$5)*F417,0)</f>
        <v>2240.1798892139232</v>
      </c>
      <c r="AO247" s="318">
        <f t="shared" ref="AO247" si="1570">IF($AJ$5&gt;$AI$5,($AJ$5-$AI$5)*G417,0)</f>
        <v>2354.1866059397303</v>
      </c>
      <c r="AP247" s="318">
        <f t="shared" ref="AP247" si="1571">IF($AJ$5&gt;$AI$5,($AJ$5-$AI$5)*H417,0)</f>
        <v>2475.5840413002525</v>
      </c>
      <c r="AQ247" s="318">
        <f t="shared" ref="AQ247" si="1572">IF($AJ$5&gt;$AI$5,($AJ$5-$AI$5)*I417,0)</f>
        <v>2604.8069658059794</v>
      </c>
      <c r="AR247" s="318">
        <f t="shared" ref="AR247" si="1573">IF($AJ$5&gt;$AI$5,($AJ$5-$AI$5)*J417,0)</f>
        <v>2742.3090644841318</v>
      </c>
      <c r="AS247" s="318">
        <f t="shared" ref="AS247" si="1574">IF($AJ$5&gt;$AI$5,($AJ$5-$AI$5)*K417,0)</f>
        <v>2888.5634209762793</v>
      </c>
      <c r="AT247" s="318">
        <f t="shared" ref="AT247" si="1575">IF($AJ$5&gt;$AI$5,($AJ$5-$AI$5)*L417,0)</f>
        <v>3044.0630059586238</v>
      </c>
      <c r="AU247" s="318">
        <f t="shared" ref="AU247" si="1576">IF($AJ$5&gt;$AI$5,($AJ$5-$AI$5)*M417,0)</f>
        <v>3209.3211705238323</v>
      </c>
      <c r="AV247" s="318">
        <f t="shared" ref="AV247" si="1577">IF($AJ$5&gt;$AI$5,($AJ$5-$AI$5)*N417,0)</f>
        <v>3385.6855612684481</v>
      </c>
      <c r="AW247" s="446">
        <f t="shared" ref="AW247" si="1578">IF($AJ$5&gt;$AI$5,($AJ$5-$AI$5)*O417,0)</f>
        <v>3573.7791187628368</v>
      </c>
      <c r="AX247" s="447">
        <f t="shared" ref="AX247" si="1579">IF($AJ$5&gt;$AI$5,($AJ$5-$AI$5)*P417,0)</f>
        <v>3774.2467455544547</v>
      </c>
      <c r="AY247" s="318">
        <f t="shared" ref="AY247" si="1580">IF($AJ$5&gt;$AI$5,($AJ$5-$AI$5)*Q417,0)</f>
        <v>3987.7555041624523</v>
      </c>
      <c r="AZ247" s="318">
        <f t="shared" ref="AZ247" si="1581">IF($AJ$5&gt;$AI$5,($AJ$5-$AI$5)*R417,0)</f>
        <v>4214.9948123863414</v>
      </c>
      <c r="BA247" s="318">
        <f t="shared" ref="BA247" si="1582">IF($AJ$5&gt;$AI$5,($AJ$5-$AI$5)*S417,0)</f>
        <v>4456.6766388374381</v>
      </c>
      <c r="BB247" s="318">
        <f t="shared" ref="BB247" si="1583">IF($AJ$5&gt;$AI$5,($AJ$5-$AI$5)*T417,0)</f>
        <v>4713.5357018662326</v>
      </c>
      <c r="BC247" s="318">
        <f t="shared" ref="BC247" si="1584">IF($AJ$5&gt;$AI$5,($AJ$5-$AI$5)*U417,0)</f>
        <v>4986.3296753180002</v>
      </c>
      <c r="BD247" s="318">
        <f t="shared" ref="BD247" si="1585">IF($AJ$5&gt;$AI$5,($AJ$5-$AI$5)*V417,0)</f>
        <v>5275.8394048011396</v>
      </c>
      <c r="BE247" s="318">
        <f t="shared" ref="BE247" si="1586">IF($AJ$5&gt;$AI$5,($AJ$5-$AI$5)*W417,0)</f>
        <v>5582.8691383961404</v>
      </c>
      <c r="BF247" s="318">
        <f t="shared" ref="BF247" si="1587">IF($AJ$5&gt;$AI$5,($AJ$5-$AI$5)*X417,0)</f>
        <v>5908.2467759661986</v>
      </c>
      <c r="BG247" s="318">
        <f t="shared" ref="BG247" si="1588">IF($AJ$5&gt;$AI$5,($AJ$5-$AI$5)*Y417,0)</f>
        <v>6252.824141451606</v>
      </c>
      <c r="BH247" s="318">
        <f t="shared" ref="BH247" si="1589">IF($AJ$5&gt;$AI$5,($AJ$5-$AI$5)*Z417,0)</f>
        <v>6618.547751668787</v>
      </c>
      <c r="BI247" s="318">
        <f t="shared" ref="BI247" si="1590">IF($AJ$5&gt;$AI$5,($AJ$5-$AI$5)*AA417,0)</f>
        <v>7006.3738579290393</v>
      </c>
      <c r="BJ247" s="466"/>
    </row>
    <row r="248" spans="1:62" s="318" customFormat="1" hidden="1" outlineLevel="1">
      <c r="A248" s="318" t="str">
        <f>$A$412</f>
        <v>Leads</v>
      </c>
      <c r="M248" s="446"/>
      <c r="N248" s="447"/>
      <c r="Y248" s="446"/>
      <c r="Z248" s="447"/>
      <c r="AK248" s="446">
        <f>IF($AK$5&gt;$AJ$5,($AK$5-$AJ$5)*B412,0)</f>
        <v>0</v>
      </c>
      <c r="AL248" s="447">
        <f t="shared" ref="AL248:BI248" si="1591">IF($AK$5&gt;$AJ$5,($AK$5-$AJ$5)*C412,0)</f>
        <v>0</v>
      </c>
      <c r="AM248" s="318">
        <f t="shared" si="1591"/>
        <v>0</v>
      </c>
      <c r="AN248" s="318">
        <f t="shared" si="1591"/>
        <v>0</v>
      </c>
      <c r="AO248" s="318">
        <f t="shared" si="1591"/>
        <v>0</v>
      </c>
      <c r="AP248" s="318">
        <f t="shared" si="1591"/>
        <v>0</v>
      </c>
      <c r="AQ248" s="318">
        <f t="shared" si="1591"/>
        <v>0</v>
      </c>
      <c r="AR248" s="318">
        <f t="shared" si="1591"/>
        <v>0</v>
      </c>
      <c r="AS248" s="318">
        <f t="shared" si="1591"/>
        <v>0</v>
      </c>
      <c r="AT248" s="318">
        <f t="shared" si="1591"/>
        <v>0</v>
      </c>
      <c r="AU248" s="318">
        <f t="shared" si="1591"/>
        <v>0</v>
      </c>
      <c r="AV248" s="318">
        <f t="shared" si="1591"/>
        <v>0</v>
      </c>
      <c r="AW248" s="446">
        <f t="shared" si="1591"/>
        <v>0</v>
      </c>
      <c r="AX248" s="447">
        <f t="shared" si="1591"/>
        <v>0</v>
      </c>
      <c r="AY248" s="318">
        <f t="shared" si="1591"/>
        <v>0</v>
      </c>
      <c r="AZ248" s="318">
        <f t="shared" si="1591"/>
        <v>0</v>
      </c>
      <c r="BA248" s="318">
        <f t="shared" si="1591"/>
        <v>0</v>
      </c>
      <c r="BB248" s="318">
        <f t="shared" si="1591"/>
        <v>0</v>
      </c>
      <c r="BC248" s="318">
        <f t="shared" si="1591"/>
        <v>0</v>
      </c>
      <c r="BD248" s="318">
        <f t="shared" si="1591"/>
        <v>0</v>
      </c>
      <c r="BE248" s="318">
        <f t="shared" si="1591"/>
        <v>0</v>
      </c>
      <c r="BF248" s="318">
        <f t="shared" si="1591"/>
        <v>0</v>
      </c>
      <c r="BG248" s="318">
        <f t="shared" si="1591"/>
        <v>0</v>
      </c>
      <c r="BH248" s="318">
        <f t="shared" si="1591"/>
        <v>0</v>
      </c>
      <c r="BI248" s="318">
        <f t="shared" si="1591"/>
        <v>0</v>
      </c>
      <c r="BJ248" s="466"/>
    </row>
    <row r="249" spans="1:62" s="318" customFormat="1" hidden="1" outlineLevel="1">
      <c r="A249" s="318" t="str">
        <f>$A$413</f>
        <v>Audits</v>
      </c>
      <c r="M249" s="446"/>
      <c r="N249" s="447"/>
      <c r="Y249" s="446"/>
      <c r="Z249" s="447"/>
      <c r="AK249" s="446">
        <f t="shared" ref="AK249:BI249" si="1592">IF($AK$5&gt;$AJ$5,($AK$5-$AJ$5)*B413,0)</f>
        <v>0</v>
      </c>
      <c r="AL249" s="447">
        <f t="shared" si="1592"/>
        <v>0</v>
      </c>
      <c r="AM249" s="318">
        <f t="shared" si="1592"/>
        <v>0</v>
      </c>
      <c r="AN249" s="318">
        <f t="shared" si="1592"/>
        <v>0</v>
      </c>
      <c r="AO249" s="318">
        <f t="shared" si="1592"/>
        <v>0</v>
      </c>
      <c r="AP249" s="318">
        <f t="shared" si="1592"/>
        <v>0</v>
      </c>
      <c r="AQ249" s="318">
        <f t="shared" si="1592"/>
        <v>0</v>
      </c>
      <c r="AR249" s="318">
        <f t="shared" si="1592"/>
        <v>0</v>
      </c>
      <c r="AS249" s="318">
        <f t="shared" si="1592"/>
        <v>0</v>
      </c>
      <c r="AT249" s="318">
        <f t="shared" si="1592"/>
        <v>0</v>
      </c>
      <c r="AU249" s="318">
        <f t="shared" si="1592"/>
        <v>0</v>
      </c>
      <c r="AV249" s="318">
        <f t="shared" si="1592"/>
        <v>0</v>
      </c>
      <c r="AW249" s="446">
        <f t="shared" si="1592"/>
        <v>0</v>
      </c>
      <c r="AX249" s="447">
        <f t="shared" si="1592"/>
        <v>0</v>
      </c>
      <c r="AY249" s="318">
        <f t="shared" si="1592"/>
        <v>0</v>
      </c>
      <c r="AZ249" s="318">
        <f t="shared" si="1592"/>
        <v>0</v>
      </c>
      <c r="BA249" s="318">
        <f t="shared" si="1592"/>
        <v>0</v>
      </c>
      <c r="BB249" s="318">
        <f t="shared" si="1592"/>
        <v>0</v>
      </c>
      <c r="BC249" s="318">
        <f t="shared" si="1592"/>
        <v>0</v>
      </c>
      <c r="BD249" s="318">
        <f t="shared" si="1592"/>
        <v>0</v>
      </c>
      <c r="BE249" s="318">
        <f t="shared" si="1592"/>
        <v>0</v>
      </c>
      <c r="BF249" s="318">
        <f t="shared" si="1592"/>
        <v>0</v>
      </c>
      <c r="BG249" s="318">
        <f t="shared" si="1592"/>
        <v>0</v>
      </c>
      <c r="BH249" s="318">
        <f t="shared" si="1592"/>
        <v>0</v>
      </c>
      <c r="BI249" s="318">
        <f t="shared" si="1592"/>
        <v>0</v>
      </c>
      <c r="BJ249" s="466"/>
    </row>
    <row r="250" spans="1:62" s="318" customFormat="1" hidden="1" outlineLevel="1">
      <c r="A250" s="318" t="str">
        <f>$A$414</f>
        <v>Retrofit</v>
      </c>
      <c r="M250" s="446"/>
      <c r="N250" s="447"/>
      <c r="Y250" s="446"/>
      <c r="Z250" s="447"/>
      <c r="AK250" s="446">
        <f t="shared" ref="AK250:BI250" si="1593">IF($AK$5&gt;$AJ$5,($AK$5-$AJ$5)*B414,0)</f>
        <v>0</v>
      </c>
      <c r="AL250" s="447">
        <f t="shared" si="1593"/>
        <v>0</v>
      </c>
      <c r="AM250" s="318">
        <f t="shared" si="1593"/>
        <v>0</v>
      </c>
      <c r="AN250" s="318">
        <f t="shared" si="1593"/>
        <v>0</v>
      </c>
      <c r="AO250" s="318">
        <f t="shared" si="1593"/>
        <v>0</v>
      </c>
      <c r="AP250" s="318">
        <f t="shared" si="1593"/>
        <v>0</v>
      </c>
      <c r="AQ250" s="318">
        <f t="shared" si="1593"/>
        <v>0</v>
      </c>
      <c r="AR250" s="318">
        <f t="shared" si="1593"/>
        <v>0</v>
      </c>
      <c r="AS250" s="318">
        <f t="shared" si="1593"/>
        <v>0</v>
      </c>
      <c r="AT250" s="318">
        <f t="shared" si="1593"/>
        <v>0</v>
      </c>
      <c r="AU250" s="318">
        <f t="shared" si="1593"/>
        <v>0</v>
      </c>
      <c r="AV250" s="318">
        <f t="shared" si="1593"/>
        <v>0</v>
      </c>
      <c r="AW250" s="446">
        <f t="shared" si="1593"/>
        <v>0</v>
      </c>
      <c r="AX250" s="447">
        <f t="shared" si="1593"/>
        <v>0</v>
      </c>
      <c r="AY250" s="318">
        <f t="shared" si="1593"/>
        <v>0</v>
      </c>
      <c r="AZ250" s="318">
        <f t="shared" si="1593"/>
        <v>0</v>
      </c>
      <c r="BA250" s="318">
        <f t="shared" si="1593"/>
        <v>0</v>
      </c>
      <c r="BB250" s="318">
        <f t="shared" si="1593"/>
        <v>0</v>
      </c>
      <c r="BC250" s="318">
        <f t="shared" si="1593"/>
        <v>0</v>
      </c>
      <c r="BD250" s="318">
        <f t="shared" si="1593"/>
        <v>0</v>
      </c>
      <c r="BE250" s="318">
        <f t="shared" si="1593"/>
        <v>0</v>
      </c>
      <c r="BF250" s="318">
        <f t="shared" si="1593"/>
        <v>0</v>
      </c>
      <c r="BG250" s="318">
        <f t="shared" si="1593"/>
        <v>0</v>
      </c>
      <c r="BH250" s="318">
        <f t="shared" si="1593"/>
        <v>0</v>
      </c>
      <c r="BI250" s="318">
        <f t="shared" si="1593"/>
        <v>0</v>
      </c>
      <c r="BJ250" s="466"/>
    </row>
    <row r="251" spans="1:62" s="318" customFormat="1" hidden="1" outlineLevel="1">
      <c r="A251" s="318" t="str">
        <f>$A$415</f>
        <v>Revenue</v>
      </c>
      <c r="M251" s="446"/>
      <c r="N251" s="447"/>
      <c r="Y251" s="446"/>
      <c r="Z251" s="447"/>
      <c r="AK251" s="446">
        <f t="shared" ref="AK251:BI251" si="1594">IF($AK$5&gt;$AJ$5,($AK$5-$AJ$5)*B415,0)</f>
        <v>0</v>
      </c>
      <c r="AL251" s="447">
        <f t="shared" si="1594"/>
        <v>0</v>
      </c>
      <c r="AM251" s="318">
        <f t="shared" si="1594"/>
        <v>0</v>
      </c>
      <c r="AN251" s="318">
        <f t="shared" si="1594"/>
        <v>0</v>
      </c>
      <c r="AO251" s="318">
        <f t="shared" si="1594"/>
        <v>0</v>
      </c>
      <c r="AP251" s="318">
        <f t="shared" si="1594"/>
        <v>0</v>
      </c>
      <c r="AQ251" s="318">
        <f t="shared" si="1594"/>
        <v>0</v>
      </c>
      <c r="AR251" s="318">
        <f t="shared" si="1594"/>
        <v>0</v>
      </c>
      <c r="AS251" s="318">
        <f t="shared" si="1594"/>
        <v>0</v>
      </c>
      <c r="AT251" s="318">
        <f t="shared" si="1594"/>
        <v>0</v>
      </c>
      <c r="AU251" s="318">
        <f t="shared" si="1594"/>
        <v>0</v>
      </c>
      <c r="AV251" s="318">
        <f t="shared" si="1594"/>
        <v>0</v>
      </c>
      <c r="AW251" s="446">
        <f t="shared" si="1594"/>
        <v>0</v>
      </c>
      <c r="AX251" s="447">
        <f t="shared" si="1594"/>
        <v>0</v>
      </c>
      <c r="AY251" s="318">
        <f t="shared" si="1594"/>
        <v>0</v>
      </c>
      <c r="AZ251" s="318">
        <f t="shared" si="1594"/>
        <v>0</v>
      </c>
      <c r="BA251" s="318">
        <f t="shared" si="1594"/>
        <v>0</v>
      </c>
      <c r="BB251" s="318">
        <f t="shared" si="1594"/>
        <v>0</v>
      </c>
      <c r="BC251" s="318">
        <f t="shared" si="1594"/>
        <v>0</v>
      </c>
      <c r="BD251" s="318">
        <f t="shared" si="1594"/>
        <v>0</v>
      </c>
      <c r="BE251" s="318">
        <f t="shared" si="1594"/>
        <v>0</v>
      </c>
      <c r="BF251" s="318">
        <f t="shared" si="1594"/>
        <v>0</v>
      </c>
      <c r="BG251" s="318">
        <f t="shared" si="1594"/>
        <v>0</v>
      </c>
      <c r="BH251" s="318">
        <f t="shared" si="1594"/>
        <v>0</v>
      </c>
      <c r="BI251" s="318">
        <f t="shared" si="1594"/>
        <v>0</v>
      </c>
      <c r="BJ251" s="466"/>
    </row>
    <row r="252" spans="1:62" s="318" customFormat="1" hidden="1" outlineLevel="1">
      <c r="A252" s="318" t="str">
        <f>$A$416</f>
        <v>Net Income</v>
      </c>
      <c r="M252" s="446"/>
      <c r="N252" s="447"/>
      <c r="Y252" s="446"/>
      <c r="Z252" s="447"/>
      <c r="AK252" s="446">
        <f t="shared" ref="AK252:BI252" si="1595">IF($AK$5&gt;$AJ$5,($AK$5-$AJ$5)*B416,0)</f>
        <v>0</v>
      </c>
      <c r="AL252" s="447">
        <f t="shared" si="1595"/>
        <v>0</v>
      </c>
      <c r="AM252" s="318">
        <f t="shared" si="1595"/>
        <v>0</v>
      </c>
      <c r="AN252" s="318">
        <f t="shared" si="1595"/>
        <v>0</v>
      </c>
      <c r="AO252" s="318">
        <f t="shared" si="1595"/>
        <v>0</v>
      </c>
      <c r="AP252" s="318">
        <f t="shared" si="1595"/>
        <v>0</v>
      </c>
      <c r="AQ252" s="318">
        <f t="shared" si="1595"/>
        <v>0</v>
      </c>
      <c r="AR252" s="318">
        <f t="shared" si="1595"/>
        <v>0</v>
      </c>
      <c r="AS252" s="318">
        <f t="shared" si="1595"/>
        <v>0</v>
      </c>
      <c r="AT252" s="318">
        <f t="shared" si="1595"/>
        <v>0</v>
      </c>
      <c r="AU252" s="318">
        <f t="shared" si="1595"/>
        <v>0</v>
      </c>
      <c r="AV252" s="318">
        <f t="shared" si="1595"/>
        <v>0</v>
      </c>
      <c r="AW252" s="446">
        <f t="shared" si="1595"/>
        <v>0</v>
      </c>
      <c r="AX252" s="447">
        <f t="shared" si="1595"/>
        <v>0</v>
      </c>
      <c r="AY252" s="318">
        <f t="shared" si="1595"/>
        <v>0</v>
      </c>
      <c r="AZ252" s="318">
        <f t="shared" si="1595"/>
        <v>0</v>
      </c>
      <c r="BA252" s="318">
        <f t="shared" si="1595"/>
        <v>0</v>
      </c>
      <c r="BB252" s="318">
        <f t="shared" si="1595"/>
        <v>0</v>
      </c>
      <c r="BC252" s="318">
        <f t="shared" si="1595"/>
        <v>0</v>
      </c>
      <c r="BD252" s="318">
        <f t="shared" si="1595"/>
        <v>0</v>
      </c>
      <c r="BE252" s="318">
        <f t="shared" si="1595"/>
        <v>0</v>
      </c>
      <c r="BF252" s="318">
        <f t="shared" si="1595"/>
        <v>0</v>
      </c>
      <c r="BG252" s="318">
        <f t="shared" si="1595"/>
        <v>0</v>
      </c>
      <c r="BH252" s="318">
        <f t="shared" si="1595"/>
        <v>0</v>
      </c>
      <c r="BI252" s="318">
        <f t="shared" si="1595"/>
        <v>0</v>
      </c>
      <c r="BJ252" s="466"/>
    </row>
    <row r="253" spans="1:62" s="318" customFormat="1" hidden="1" outlineLevel="1">
      <c r="A253" s="318" t="str">
        <f>$A$417</f>
        <v>Program Revenue</v>
      </c>
      <c r="M253" s="446"/>
      <c r="N253" s="447"/>
      <c r="Y253" s="446"/>
      <c r="Z253" s="447"/>
      <c r="AK253" s="446">
        <f t="shared" ref="AK253" si="1596">IF($AK$5&gt;$AJ$5,($AK$5-$AJ$5)*B417,0)</f>
        <v>0</v>
      </c>
      <c r="AL253" s="447">
        <f t="shared" ref="AL253" si="1597">IF($AK$5&gt;$AJ$5,($AK$5-$AJ$5)*C417,0)</f>
        <v>0</v>
      </c>
      <c r="AM253" s="318">
        <f t="shared" ref="AM253" si="1598">IF($AK$5&gt;$AJ$5,($AK$5-$AJ$5)*D417,0)</f>
        <v>0</v>
      </c>
      <c r="AN253" s="318">
        <f t="shared" ref="AN253" si="1599">IF($AK$5&gt;$AJ$5,($AK$5-$AJ$5)*E417,0)</f>
        <v>0</v>
      </c>
      <c r="AO253" s="318">
        <f t="shared" ref="AO253" si="1600">IF($AK$5&gt;$AJ$5,($AK$5-$AJ$5)*F417,0)</f>
        <v>0</v>
      </c>
      <c r="AP253" s="318">
        <f t="shared" ref="AP253" si="1601">IF($AK$5&gt;$AJ$5,($AK$5-$AJ$5)*G417,0)</f>
        <v>0</v>
      </c>
      <c r="AQ253" s="318">
        <f t="shared" ref="AQ253" si="1602">IF($AK$5&gt;$AJ$5,($AK$5-$AJ$5)*H417,0)</f>
        <v>0</v>
      </c>
      <c r="AR253" s="318">
        <f t="shared" ref="AR253" si="1603">IF($AK$5&gt;$AJ$5,($AK$5-$AJ$5)*I417,0)</f>
        <v>0</v>
      </c>
      <c r="AS253" s="318">
        <f t="shared" ref="AS253" si="1604">IF($AK$5&gt;$AJ$5,($AK$5-$AJ$5)*J417,0)</f>
        <v>0</v>
      </c>
      <c r="AT253" s="318">
        <f t="shared" ref="AT253" si="1605">IF($AK$5&gt;$AJ$5,($AK$5-$AJ$5)*K417,0)</f>
        <v>0</v>
      </c>
      <c r="AU253" s="318">
        <f t="shared" ref="AU253" si="1606">IF($AK$5&gt;$AJ$5,($AK$5-$AJ$5)*L417,0)</f>
        <v>0</v>
      </c>
      <c r="AV253" s="318">
        <f t="shared" ref="AV253" si="1607">IF($AK$5&gt;$AJ$5,($AK$5-$AJ$5)*M417,0)</f>
        <v>0</v>
      </c>
      <c r="AW253" s="446">
        <f t="shared" ref="AW253" si="1608">IF($AK$5&gt;$AJ$5,($AK$5-$AJ$5)*N417,0)</f>
        <v>0</v>
      </c>
      <c r="AX253" s="447">
        <f t="shared" ref="AX253" si="1609">IF($AK$5&gt;$AJ$5,($AK$5-$AJ$5)*O417,0)</f>
        <v>0</v>
      </c>
      <c r="AY253" s="318">
        <f t="shared" ref="AY253" si="1610">IF($AK$5&gt;$AJ$5,($AK$5-$AJ$5)*P417,0)</f>
        <v>0</v>
      </c>
      <c r="AZ253" s="318">
        <f t="shared" ref="AZ253" si="1611">IF($AK$5&gt;$AJ$5,($AK$5-$AJ$5)*Q417,0)</f>
        <v>0</v>
      </c>
      <c r="BA253" s="318">
        <f t="shared" ref="BA253" si="1612">IF($AK$5&gt;$AJ$5,($AK$5-$AJ$5)*R417,0)</f>
        <v>0</v>
      </c>
      <c r="BB253" s="318">
        <f t="shared" ref="BB253" si="1613">IF($AK$5&gt;$AJ$5,($AK$5-$AJ$5)*S417,0)</f>
        <v>0</v>
      </c>
      <c r="BC253" s="318">
        <f t="shared" ref="BC253" si="1614">IF($AK$5&gt;$AJ$5,($AK$5-$AJ$5)*T417,0)</f>
        <v>0</v>
      </c>
      <c r="BD253" s="318">
        <f t="shared" ref="BD253" si="1615">IF($AK$5&gt;$AJ$5,($AK$5-$AJ$5)*U417,0)</f>
        <v>0</v>
      </c>
      <c r="BE253" s="318">
        <f t="shared" ref="BE253" si="1616">IF($AK$5&gt;$AJ$5,($AK$5-$AJ$5)*V417,0)</f>
        <v>0</v>
      </c>
      <c r="BF253" s="318">
        <f t="shared" ref="BF253" si="1617">IF($AK$5&gt;$AJ$5,($AK$5-$AJ$5)*W417,0)</f>
        <v>0</v>
      </c>
      <c r="BG253" s="318">
        <f t="shared" ref="BG253" si="1618">IF($AK$5&gt;$AJ$5,($AK$5-$AJ$5)*X417,0)</f>
        <v>0</v>
      </c>
      <c r="BH253" s="318">
        <f t="shared" ref="BH253" si="1619">IF($AK$5&gt;$AJ$5,($AK$5-$AJ$5)*Y417,0)</f>
        <v>0</v>
      </c>
      <c r="BI253" s="318">
        <f t="shared" ref="BI253" si="1620">IF($AK$5&gt;$AJ$5,($AK$5-$AJ$5)*Z417,0)</f>
        <v>0</v>
      </c>
      <c r="BJ253" s="466"/>
    </row>
    <row r="254" spans="1:62" s="318" customFormat="1" hidden="1" outlineLevel="1">
      <c r="A254" s="318" t="str">
        <f>$A$412</f>
        <v>Leads</v>
      </c>
      <c r="M254" s="446"/>
      <c r="N254" s="447"/>
      <c r="Y254" s="446"/>
      <c r="Z254" s="447"/>
      <c r="AK254" s="446"/>
      <c r="AL254" s="447">
        <f>IF($AL$5&gt;$AK$5,($AL$5-$AK$5)*B412,0)</f>
        <v>16.8</v>
      </c>
      <c r="AM254" s="318">
        <f t="shared" ref="AM254:BI254" si="1621">IF($AL$5&gt;$AK$5,($AL$5-$AK$5)*C412,0)</f>
        <v>17.452069439999999</v>
      </c>
      <c r="AN254" s="318">
        <f t="shared" si="1621"/>
        <v>18.126546852372542</v>
      </c>
      <c r="AO254" s="318">
        <f t="shared" si="1621"/>
        <v>18.824131825372511</v>
      </c>
      <c r="AP254" s="318">
        <f t="shared" si="1621"/>
        <v>19.545549777616959</v>
      </c>
      <c r="AQ254" s="318">
        <f t="shared" si="1621"/>
        <v>20.291553428297284</v>
      </c>
      <c r="AR254" s="318">
        <f t="shared" si="1621"/>
        <v>21.062924352684327</v>
      </c>
      <c r="AS254" s="318">
        <f t="shared" si="1621"/>
        <v>21.860474625830072</v>
      </c>
      <c r="AT254" s="318">
        <f t="shared" si="1621"/>
        <v>22.685048557359572</v>
      </c>
      <c r="AU254" s="318">
        <f t="shared" si="1621"/>
        <v>23.537524520234431</v>
      </c>
      <c r="AV254" s="318">
        <f t="shared" si="1621"/>
        <v>24.418816876356132</v>
      </c>
      <c r="AW254" s="446">
        <f t="shared" si="1621"/>
        <v>25.329878001863442</v>
      </c>
      <c r="AX254" s="447">
        <f t="shared" si="1621"/>
        <v>26.270318890703393</v>
      </c>
      <c r="AY254" s="318">
        <f t="shared" si="1621"/>
        <v>27.241066674987813</v>
      </c>
      <c r="AZ254" s="318">
        <f t="shared" si="1621"/>
        <v>28.243093816402137</v>
      </c>
      <c r="BA254" s="318">
        <f t="shared" si="1621"/>
        <v>29.277421108623365</v>
      </c>
      <c r="BB254" s="318">
        <f t="shared" si="1621"/>
        <v>30.345120809562076</v>
      </c>
      <c r="BC254" s="318">
        <f t="shared" si="1621"/>
        <v>31.447319903340443</v>
      </c>
      <c r="BD254" s="318">
        <f t="shared" si="1621"/>
        <v>32.585203491728514</v>
      </c>
      <c r="BE254" s="318">
        <f t="shared" si="1621"/>
        <v>33.760018314594603</v>
      </c>
      <c r="BF254" s="318">
        <f t="shared" si="1621"/>
        <v>34.973076398785253</v>
      </c>
      <c r="BG254" s="318">
        <f t="shared" si="1621"/>
        <v>36.225758834739565</v>
      </c>
      <c r="BH254" s="318">
        <f t="shared" si="1621"/>
        <v>37.519519680063723</v>
      </c>
      <c r="BI254" s="318">
        <f t="shared" si="1621"/>
        <v>38.855889989248283</v>
      </c>
      <c r="BJ254" s="466"/>
    </row>
    <row r="255" spans="1:62" s="318" customFormat="1" hidden="1" outlineLevel="1">
      <c r="A255" s="318" t="str">
        <f>$A$413</f>
        <v>Audits</v>
      </c>
      <c r="M255" s="446"/>
      <c r="N255" s="447"/>
      <c r="Y255" s="446"/>
      <c r="Z255" s="447"/>
      <c r="AK255" s="446"/>
      <c r="AL255" s="447">
        <f t="shared" ref="AL255:BI255" si="1622">IF($AL$5&gt;$AK$5,($AL$5-$AK$5)*B413,0)</f>
        <v>8.3999999999999986</v>
      </c>
      <c r="AM255" s="318">
        <f t="shared" si="1622"/>
        <v>8.7653373600000002</v>
      </c>
      <c r="AN255" s="318">
        <f t="shared" si="1622"/>
        <v>9.1487245778995128</v>
      </c>
      <c r="AO255" s="318">
        <f t="shared" si="1622"/>
        <v>9.5510763759072219</v>
      </c>
      <c r="AP255" s="318">
        <f t="shared" si="1622"/>
        <v>9.973348420604033</v>
      </c>
      <c r="AQ255" s="318">
        <f t="shared" si="1622"/>
        <v>10.416538733488844</v>
      </c>
      <c r="AR255" s="318">
        <f t="shared" si="1622"/>
        <v>10.881689137728666</v>
      </c>
      <c r="AS255" s="318">
        <f t="shared" si="1622"/>
        <v>11.36988674274853</v>
      </c>
      <c r="AT255" s="318">
        <f t="shared" si="1622"/>
        <v>11.882265468463395</v>
      </c>
      <c r="AU255" s="318">
        <f t="shared" si="1622"/>
        <v>12.420007611130746</v>
      </c>
      <c r="AV255" s="318">
        <f t="shared" si="1622"/>
        <v>12.984345452988684</v>
      </c>
      <c r="AW255" s="446">
        <f t="shared" si="1622"/>
        <v>13.576562918039846</v>
      </c>
      <c r="AX255" s="447">
        <f t="shared" si="1622"/>
        <v>14.199058832645207</v>
      </c>
      <c r="AY255" s="318">
        <f t="shared" si="1622"/>
        <v>14.853315048664991</v>
      </c>
      <c r="AZ255" s="318">
        <f t="shared" si="1622"/>
        <v>15.540870585630145</v>
      </c>
      <c r="BA255" s="318">
        <f t="shared" si="1622"/>
        <v>16.263323075677583</v>
      </c>
      <c r="BB255" s="318">
        <f t="shared" si="1622"/>
        <v>17.02233025205566</v>
      </c>
      <c r="BC255" s="318">
        <f t="shared" si="1622"/>
        <v>17.819611486920891</v>
      </c>
      <c r="BD255" s="318">
        <f t="shared" si="1622"/>
        <v>18.656949384588415</v>
      </c>
      <c r="BE255" s="318">
        <f t="shared" si="1622"/>
        <v>19.536191436837743</v>
      </c>
      <c r="BF255" s="318">
        <f t="shared" si="1622"/>
        <v>20.459251747310606</v>
      </c>
      <c r="BG255" s="318">
        <f t="shared" si="1622"/>
        <v>21.428112832466049</v>
      </c>
      <c r="BH255" s="318">
        <f t="shared" si="1622"/>
        <v>22.444827506978278</v>
      </c>
      <c r="BI255" s="318">
        <f t="shared" si="1622"/>
        <v>23.511520861872306</v>
      </c>
      <c r="BJ255" s="466"/>
    </row>
    <row r="256" spans="1:62" s="318" customFormat="1" hidden="1" outlineLevel="1">
      <c r="A256" s="318" t="str">
        <f>$A$414</f>
        <v>Retrofit</v>
      </c>
      <c r="M256" s="446"/>
      <c r="N256" s="447"/>
      <c r="Y256" s="446"/>
      <c r="Z256" s="447"/>
      <c r="AK256" s="446"/>
      <c r="AL256" s="447">
        <f t="shared" ref="AL256:BI256" si="1623">IF($AL$5&gt;$AK$5,($AL$5-$AK$5)*B414,0)</f>
        <v>3.9119999999999999</v>
      </c>
      <c r="AM256" s="318">
        <f t="shared" si="1623"/>
        <v>4.1096547120719995</v>
      </c>
      <c r="AN256" s="318">
        <f t="shared" si="1623"/>
        <v>4.3186208240895736</v>
      </c>
      <c r="AO256" s="318">
        <f t="shared" si="1623"/>
        <v>4.5395762776790827</v>
      </c>
      <c r="AP256" s="318">
        <f t="shared" si="1623"/>
        <v>4.7732368962748755</v>
      </c>
      <c r="AQ256" s="318">
        <f t="shared" si="1623"/>
        <v>5.0203581795522361</v>
      </c>
      <c r="AR256" s="318">
        <f t="shared" si="1623"/>
        <v>5.2817371667345867</v>
      </c>
      <c r="AS256" s="318">
        <f t="shared" si="1623"/>
        <v>5.5582143713568453</v>
      </c>
      <c r="AT256" s="318">
        <f t="shared" si="1623"/>
        <v>5.8506757902346944</v>
      </c>
      <c r="AU256" s="318">
        <f t="shared" si="1623"/>
        <v>6.1600549895711723</v>
      </c>
      <c r="AV256" s="318">
        <f t="shared" si="1623"/>
        <v>6.4873352713280941</v>
      </c>
      <c r="AW256" s="446">
        <f t="shared" si="1623"/>
        <v>6.8335519232012336</v>
      </c>
      <c r="AX256" s="447">
        <f t="shared" si="1623"/>
        <v>7.2004766991316655</v>
      </c>
      <c r="AY256" s="318">
        <f t="shared" si="1623"/>
        <v>7.5893314727662755</v>
      </c>
      <c r="AZ256" s="318">
        <f t="shared" si="1623"/>
        <v>8.0013998352828146</v>
      </c>
      <c r="BA256" s="318">
        <f t="shared" si="1623"/>
        <v>8.4380294912715126</v>
      </c>
      <c r="BB256" s="318">
        <f t="shared" si="1623"/>
        <v>8.9006347335166005</v>
      </c>
      <c r="BC256" s="318">
        <f t="shared" si="1623"/>
        <v>9.3906990018748484</v>
      </c>
      <c r="BD256" s="318">
        <f t="shared" si="1623"/>
        <v>9.9097775319684196</v>
      </c>
      <c r="BE256" s="318">
        <f t="shared" si="1623"/>
        <v>10.459500099955553</v>
      </c>
      <c r="BF256" s="318">
        <f t="shared" si="1623"/>
        <v>11.041573870214084</v>
      </c>
      <c r="BG256" s="318">
        <f t="shared" si="1623"/>
        <v>11.657786353368568</v>
      </c>
      <c r="BH256" s="318">
        <f t="shared" si="1623"/>
        <v>12.310008482711213</v>
      </c>
      <c r="BI256" s="318">
        <f t="shared" si="1623"/>
        <v>13.000197817708441</v>
      </c>
      <c r="BJ256" s="466"/>
    </row>
    <row r="257" spans="1:62" s="318" customFormat="1" hidden="1" outlineLevel="1">
      <c r="A257" s="318" t="str">
        <f>$A$415</f>
        <v>Revenue</v>
      </c>
      <c r="M257" s="446"/>
      <c r="N257" s="447"/>
      <c r="Y257" s="446"/>
      <c r="Z257" s="447"/>
      <c r="AK257" s="446"/>
      <c r="AL257" s="447">
        <f t="shared" ref="AL257:BI257" si="1624">IF($AL$5&gt;$AK$5,($AL$5-$AK$5)*B415,0)</f>
        <v>24556.799999999996</v>
      </c>
      <c r="AM257" s="318">
        <f t="shared" si="1624"/>
        <v>26604.154060286397</v>
      </c>
      <c r="AN257" s="318">
        <f t="shared" si="1624"/>
        <v>28803.706324066137</v>
      </c>
      <c r="AO257" s="318">
        <f t="shared" si="1624"/>
        <v>32074.610769461899</v>
      </c>
      <c r="AP257" s="318">
        <f t="shared" si="1624"/>
        <v>34659.805554046674</v>
      </c>
      <c r="AQ257" s="318">
        <f t="shared" si="1624"/>
        <v>37436.050739298822</v>
      </c>
      <c r="AR257" s="318">
        <f t="shared" si="1624"/>
        <v>39889.118149910122</v>
      </c>
      <c r="AS257" s="318">
        <f t="shared" si="1624"/>
        <v>42506.797490973484</v>
      </c>
      <c r="AT257" s="318">
        <f t="shared" si="1624"/>
        <v>45300.229966155479</v>
      </c>
      <c r="AU257" s="318">
        <f t="shared" si="1624"/>
        <v>47665.265077812721</v>
      </c>
      <c r="AV257" s="318">
        <f t="shared" si="1624"/>
        <v>50165.061553907159</v>
      </c>
      <c r="AW257" s="446">
        <f t="shared" si="1624"/>
        <v>52807.344498550912</v>
      </c>
      <c r="AX257" s="447">
        <f t="shared" si="1624"/>
        <v>55074.182097671677</v>
      </c>
      <c r="AY257" s="318">
        <f t="shared" si="1624"/>
        <v>58021.287531620168</v>
      </c>
      <c r="AZ257" s="318">
        <f t="shared" si="1624"/>
        <v>61142.477139189468</v>
      </c>
      <c r="BA257" s="318">
        <f t="shared" si="1624"/>
        <v>64447.808873877875</v>
      </c>
      <c r="BB257" s="318">
        <f t="shared" si="1624"/>
        <v>67947.838954450504</v>
      </c>
      <c r="BC257" s="318">
        <f t="shared" si="1624"/>
        <v>71653.641199195234</v>
      </c>
      <c r="BD257" s="318">
        <f t="shared" si="1624"/>
        <v>75576.827042292309</v>
      </c>
      <c r="BE257" s="318">
        <f t="shared" si="1624"/>
        <v>79729.5662787732</v>
      </c>
      <c r="BF257" s="318">
        <f t="shared" si="1624"/>
        <v>84124.608588769843</v>
      </c>
      <c r="BG257" s="318">
        <f t="shared" si="1624"/>
        <v>88775.305896165723</v>
      </c>
      <c r="BH257" s="318">
        <f t="shared" si="1624"/>
        <v>93695.635621349924</v>
      </c>
      <c r="BI257" s="318">
        <f t="shared" si="1624"/>
        <v>98900.224892534941</v>
      </c>
      <c r="BJ257" s="466"/>
    </row>
    <row r="258" spans="1:62" s="318" customFormat="1" hidden="1" outlineLevel="1">
      <c r="A258" s="318" t="str">
        <f>$A$416</f>
        <v>Net Income</v>
      </c>
      <c r="M258" s="446"/>
      <c r="N258" s="447"/>
      <c r="Y258" s="446"/>
      <c r="Z258" s="447"/>
      <c r="AK258" s="446"/>
      <c r="AL258" s="447">
        <f t="shared" ref="AL258:BI258" si="1625">IF($AL$5&gt;$AK$5,($AL$5-$AK$5)*B416,0)</f>
        <v>-32144.48932666667</v>
      </c>
      <c r="AM258" s="318">
        <f t="shared" si="1625"/>
        <v>-13424.714147734438</v>
      </c>
      <c r="AN258" s="318">
        <f t="shared" si="1625"/>
        <v>-12706.285463233391</v>
      </c>
      <c r="AO258" s="318">
        <f t="shared" si="1625"/>
        <v>-17350.457973560238</v>
      </c>
      <c r="AP258" s="318">
        <f t="shared" si="1625"/>
        <v>-14775.815641980204</v>
      </c>
      <c r="AQ258" s="318">
        <f t="shared" si="1625"/>
        <v>-13821.416446554125</v>
      </c>
      <c r="AR258" s="318">
        <f t="shared" si="1625"/>
        <v>-12965.261164335516</v>
      </c>
      <c r="AS258" s="318">
        <f t="shared" si="1625"/>
        <v>-11581.351741065733</v>
      </c>
      <c r="AT258" s="318">
        <f t="shared" si="1625"/>
        <v>-10541.616599911587</v>
      </c>
      <c r="AU258" s="318">
        <f t="shared" si="1625"/>
        <v>-9642.7378958450972</v>
      </c>
      <c r="AV258" s="318">
        <f t="shared" si="1625"/>
        <v>-8678.5732251564586</v>
      </c>
      <c r="AW258" s="446">
        <f t="shared" si="1625"/>
        <v>-7644.7623843340698</v>
      </c>
      <c r="AX258" s="447">
        <f t="shared" si="1625"/>
        <v>-9178.4224449414214</v>
      </c>
      <c r="AY258" s="318">
        <f t="shared" si="1625"/>
        <v>-6751.4438460561032</v>
      </c>
      <c r="AZ258" s="318">
        <f t="shared" si="1625"/>
        <v>-5431.0593196724367</v>
      </c>
      <c r="BA258" s="318">
        <f t="shared" si="1625"/>
        <v>-4177.020909054816</v>
      </c>
      <c r="BB258" s="318">
        <f t="shared" si="1625"/>
        <v>-3075.7038419752025</v>
      </c>
      <c r="BC258" s="318">
        <f t="shared" si="1625"/>
        <v>-1787.6070906106906</v>
      </c>
      <c r="BD258" s="318">
        <f t="shared" si="1625"/>
        <v>-12711.61754934939</v>
      </c>
      <c r="BE258" s="318">
        <f t="shared" si="1625"/>
        <v>-3714.4879935808021</v>
      </c>
      <c r="BF258" s="318">
        <f t="shared" si="1625"/>
        <v>-20374.629918080434</v>
      </c>
      <c r="BG258" s="318">
        <f t="shared" si="1625"/>
        <v>-17524.155870468625</v>
      </c>
      <c r="BH258" s="318">
        <f t="shared" si="1625"/>
        <v>-15544.851616508771</v>
      </c>
      <c r="BI258" s="318">
        <f t="shared" si="1625"/>
        <v>-24630.338252342997</v>
      </c>
      <c r="BJ258" s="466"/>
    </row>
    <row r="259" spans="1:62" s="318" customFormat="1" hidden="1" outlineLevel="1">
      <c r="A259" s="318" t="str">
        <f>$A$417</f>
        <v>Program Revenue</v>
      </c>
      <c r="M259" s="446"/>
      <c r="N259" s="447"/>
      <c r="Y259" s="446"/>
      <c r="Z259" s="447"/>
      <c r="AK259" s="446"/>
      <c r="AL259" s="447">
        <f t="shared" ref="AL259" si="1626">IF($AL$5&gt;$AK$5,($AL$5-$AK$5)*B417,0)</f>
        <v>1850</v>
      </c>
      <c r="AM259" s="318">
        <f t="shared" ref="AM259" si="1627">IF($AL$5&gt;$AK$5,($AL$5-$AK$5)*C417,0)</f>
        <v>1938.43</v>
      </c>
      <c r="AN259" s="318">
        <f t="shared" ref="AN259" si="1628">IF($AL$5&gt;$AK$5,($AL$5-$AK$5)*D417,0)</f>
        <v>2032.6912236800003</v>
      </c>
      <c r="AO259" s="318">
        <f t="shared" ref="AO259" si="1629">IF($AL$5&gt;$AK$5,($AL$5-$AK$5)*E417,0)</f>
        <v>2133.1475548169119</v>
      </c>
      <c r="AP259" s="318">
        <f t="shared" ref="AP259" si="1630">IF($AL$5&gt;$AK$5,($AL$5-$AK$5)*F417,0)</f>
        <v>2240.1798892139232</v>
      </c>
      <c r="AQ259" s="318">
        <f t="shared" ref="AQ259" si="1631">IF($AL$5&gt;$AK$5,($AL$5-$AK$5)*G417,0)</f>
        <v>2354.1866059397303</v>
      </c>
      <c r="AR259" s="318">
        <f t="shared" ref="AR259" si="1632">IF($AL$5&gt;$AK$5,($AL$5-$AK$5)*H417,0)</f>
        <v>2475.5840413002525</v>
      </c>
      <c r="AS259" s="318">
        <f t="shared" ref="AS259" si="1633">IF($AL$5&gt;$AK$5,($AL$5-$AK$5)*I417,0)</f>
        <v>2604.8069658059794</v>
      </c>
      <c r="AT259" s="318">
        <f t="shared" ref="AT259" si="1634">IF($AL$5&gt;$AK$5,($AL$5-$AK$5)*J417,0)</f>
        <v>2742.3090644841318</v>
      </c>
      <c r="AU259" s="318">
        <f t="shared" ref="AU259" si="1635">IF($AL$5&gt;$AK$5,($AL$5-$AK$5)*K417,0)</f>
        <v>2888.5634209762793</v>
      </c>
      <c r="AV259" s="318">
        <f t="shared" ref="AV259" si="1636">IF($AL$5&gt;$AK$5,($AL$5-$AK$5)*L417,0)</f>
        <v>3044.0630059586238</v>
      </c>
      <c r="AW259" s="446">
        <f t="shared" ref="AW259" si="1637">IF($AL$5&gt;$AK$5,($AL$5-$AK$5)*M417,0)</f>
        <v>3209.3211705238323</v>
      </c>
      <c r="AX259" s="447">
        <f t="shared" ref="AX259" si="1638">IF($AL$5&gt;$AK$5,($AL$5-$AK$5)*N417,0)</f>
        <v>3385.6855612684481</v>
      </c>
      <c r="AY259" s="318">
        <f t="shared" ref="AY259" si="1639">IF($AL$5&gt;$AK$5,($AL$5-$AK$5)*O417,0)</f>
        <v>3573.7791187628368</v>
      </c>
      <c r="AZ259" s="318">
        <f t="shared" ref="AZ259" si="1640">IF($AL$5&gt;$AK$5,($AL$5-$AK$5)*P417,0)</f>
        <v>3774.2467455544547</v>
      </c>
      <c r="BA259" s="318">
        <f t="shared" ref="BA259" si="1641">IF($AL$5&gt;$AK$5,($AL$5-$AK$5)*Q417,0)</f>
        <v>3987.7555041624523</v>
      </c>
      <c r="BB259" s="318">
        <f t="shared" ref="BB259" si="1642">IF($AL$5&gt;$AK$5,($AL$5-$AK$5)*R417,0)</f>
        <v>4214.9948123863414</v>
      </c>
      <c r="BC259" s="318">
        <f t="shared" ref="BC259" si="1643">IF($AL$5&gt;$AK$5,($AL$5-$AK$5)*S417,0)</f>
        <v>4456.6766388374381</v>
      </c>
      <c r="BD259" s="318">
        <f t="shared" ref="BD259" si="1644">IF($AL$5&gt;$AK$5,($AL$5-$AK$5)*T417,0)</f>
        <v>4713.5357018662326</v>
      </c>
      <c r="BE259" s="318">
        <f t="shared" ref="BE259" si="1645">IF($AL$5&gt;$AK$5,($AL$5-$AK$5)*U417,0)</f>
        <v>4986.3296753180002</v>
      </c>
      <c r="BF259" s="318">
        <f t="shared" ref="BF259" si="1646">IF($AL$5&gt;$AK$5,($AL$5-$AK$5)*V417,0)</f>
        <v>5275.8394048011396</v>
      </c>
      <c r="BG259" s="318">
        <f t="shared" ref="BG259" si="1647">IF($AL$5&gt;$AK$5,($AL$5-$AK$5)*W417,0)</f>
        <v>5582.8691383961404</v>
      </c>
      <c r="BH259" s="318">
        <f t="shared" ref="BH259" si="1648">IF($AL$5&gt;$AK$5,($AL$5-$AK$5)*X417,0)</f>
        <v>5908.2467759661986</v>
      </c>
      <c r="BI259" s="318">
        <f t="shared" ref="BI259" si="1649">IF($AL$5&gt;$AK$5,($AL$5-$AK$5)*Y417,0)</f>
        <v>6252.824141451606</v>
      </c>
      <c r="BJ259" s="466"/>
    </row>
    <row r="260" spans="1:62" s="318" customFormat="1" hidden="1" outlineLevel="1">
      <c r="A260" s="318" t="str">
        <f>$A$412</f>
        <v>Leads</v>
      </c>
      <c r="M260" s="446"/>
      <c r="N260" s="447"/>
      <c r="Y260" s="446"/>
      <c r="Z260" s="447"/>
      <c r="AK260" s="446"/>
      <c r="AL260" s="447"/>
      <c r="AM260" s="318">
        <f>IF($AM$5&gt;$AL$5,($AM$5-$AL$5)*B412,0)</f>
        <v>16.8</v>
      </c>
      <c r="AN260" s="318">
        <f t="shared" ref="AN260:BI260" si="1650">IF($AM$5&gt;$AL$5,($AM$5-$AL$5)*C412,0)</f>
        <v>17.452069439999999</v>
      </c>
      <c r="AO260" s="318">
        <f t="shared" si="1650"/>
        <v>18.126546852372542</v>
      </c>
      <c r="AP260" s="318">
        <f t="shared" si="1650"/>
        <v>18.824131825372511</v>
      </c>
      <c r="AQ260" s="318">
        <f t="shared" si="1650"/>
        <v>19.545549777616959</v>
      </c>
      <c r="AR260" s="318">
        <f t="shared" si="1650"/>
        <v>20.291553428297284</v>
      </c>
      <c r="AS260" s="318">
        <f t="shared" si="1650"/>
        <v>21.062924352684327</v>
      </c>
      <c r="AT260" s="318">
        <f t="shared" si="1650"/>
        <v>21.860474625830072</v>
      </c>
      <c r="AU260" s="318">
        <f t="shared" si="1650"/>
        <v>22.685048557359572</v>
      </c>
      <c r="AV260" s="318">
        <f t="shared" si="1650"/>
        <v>23.537524520234431</v>
      </c>
      <c r="AW260" s="446">
        <f t="shared" si="1650"/>
        <v>24.418816876356132</v>
      </c>
      <c r="AX260" s="447">
        <f t="shared" si="1650"/>
        <v>25.329878001863442</v>
      </c>
      <c r="AY260" s="318">
        <f t="shared" si="1650"/>
        <v>26.270318890703393</v>
      </c>
      <c r="AZ260" s="318">
        <f t="shared" si="1650"/>
        <v>27.241066674987813</v>
      </c>
      <c r="BA260" s="318">
        <f t="shared" si="1650"/>
        <v>28.243093816402137</v>
      </c>
      <c r="BB260" s="318">
        <f t="shared" si="1650"/>
        <v>29.277421108623365</v>
      </c>
      <c r="BC260" s="318">
        <f t="shared" si="1650"/>
        <v>30.345120809562076</v>
      </c>
      <c r="BD260" s="318">
        <f t="shared" si="1650"/>
        <v>31.447319903340443</v>
      </c>
      <c r="BE260" s="318">
        <f t="shared" si="1650"/>
        <v>32.585203491728514</v>
      </c>
      <c r="BF260" s="318">
        <f t="shared" si="1650"/>
        <v>33.760018314594603</v>
      </c>
      <c r="BG260" s="318">
        <f t="shared" si="1650"/>
        <v>34.973076398785253</v>
      </c>
      <c r="BH260" s="318">
        <f t="shared" si="1650"/>
        <v>36.225758834739565</v>
      </c>
      <c r="BI260" s="318">
        <f t="shared" si="1650"/>
        <v>37.519519680063723</v>
      </c>
      <c r="BJ260" s="466"/>
    </row>
    <row r="261" spans="1:62" s="318" customFormat="1" hidden="1" outlineLevel="1">
      <c r="A261" s="318" t="str">
        <f>$A$413</f>
        <v>Audits</v>
      </c>
      <c r="M261" s="446"/>
      <c r="N261" s="447"/>
      <c r="Y261" s="446"/>
      <c r="Z261" s="447"/>
      <c r="AK261" s="446"/>
      <c r="AL261" s="447"/>
      <c r="AM261" s="318">
        <f t="shared" ref="AM261:BI261" si="1651">IF($AM$5&gt;$AL$5,($AM$5-$AL$5)*B413,0)</f>
        <v>8.3999999999999986</v>
      </c>
      <c r="AN261" s="318">
        <f t="shared" si="1651"/>
        <v>8.7653373600000002</v>
      </c>
      <c r="AO261" s="318">
        <f t="shared" si="1651"/>
        <v>9.1487245778995128</v>
      </c>
      <c r="AP261" s="318">
        <f t="shared" si="1651"/>
        <v>9.5510763759072219</v>
      </c>
      <c r="AQ261" s="318">
        <f t="shared" si="1651"/>
        <v>9.973348420604033</v>
      </c>
      <c r="AR261" s="318">
        <f t="shared" si="1651"/>
        <v>10.416538733488844</v>
      </c>
      <c r="AS261" s="318">
        <f t="shared" si="1651"/>
        <v>10.881689137728666</v>
      </c>
      <c r="AT261" s="318">
        <f t="shared" si="1651"/>
        <v>11.36988674274853</v>
      </c>
      <c r="AU261" s="318">
        <f t="shared" si="1651"/>
        <v>11.882265468463395</v>
      </c>
      <c r="AV261" s="318">
        <f t="shared" si="1651"/>
        <v>12.420007611130746</v>
      </c>
      <c r="AW261" s="446">
        <f t="shared" si="1651"/>
        <v>12.984345452988684</v>
      </c>
      <c r="AX261" s="447">
        <f t="shared" si="1651"/>
        <v>13.576562918039846</v>
      </c>
      <c r="AY261" s="318">
        <f t="shared" si="1651"/>
        <v>14.199058832645207</v>
      </c>
      <c r="AZ261" s="318">
        <f t="shared" si="1651"/>
        <v>14.853315048664991</v>
      </c>
      <c r="BA261" s="318">
        <f t="shared" si="1651"/>
        <v>15.540870585630145</v>
      </c>
      <c r="BB261" s="318">
        <f t="shared" si="1651"/>
        <v>16.263323075677583</v>
      </c>
      <c r="BC261" s="318">
        <f t="shared" si="1651"/>
        <v>17.02233025205566</v>
      </c>
      <c r="BD261" s="318">
        <f t="shared" si="1651"/>
        <v>17.819611486920891</v>
      </c>
      <c r="BE261" s="318">
        <f t="shared" si="1651"/>
        <v>18.656949384588415</v>
      </c>
      <c r="BF261" s="318">
        <f t="shared" si="1651"/>
        <v>19.536191436837743</v>
      </c>
      <c r="BG261" s="318">
        <f t="shared" si="1651"/>
        <v>20.459251747310606</v>
      </c>
      <c r="BH261" s="318">
        <f t="shared" si="1651"/>
        <v>21.428112832466049</v>
      </c>
      <c r="BI261" s="318">
        <f t="shared" si="1651"/>
        <v>22.444827506978278</v>
      </c>
      <c r="BJ261" s="466"/>
    </row>
    <row r="262" spans="1:62" s="318" customFormat="1" hidden="1" outlineLevel="1">
      <c r="A262" s="318" t="str">
        <f>$A$414</f>
        <v>Retrofit</v>
      </c>
      <c r="M262" s="446"/>
      <c r="N262" s="447"/>
      <c r="Y262" s="446"/>
      <c r="Z262" s="447"/>
      <c r="AK262" s="446"/>
      <c r="AL262" s="447"/>
      <c r="AM262" s="318">
        <f t="shared" ref="AM262:BI262" si="1652">IF($AM$5&gt;$AL$5,($AM$5-$AL$5)*B414,0)</f>
        <v>3.9119999999999999</v>
      </c>
      <c r="AN262" s="318">
        <f t="shared" si="1652"/>
        <v>4.1096547120719995</v>
      </c>
      <c r="AO262" s="318">
        <f t="shared" si="1652"/>
        <v>4.3186208240895736</v>
      </c>
      <c r="AP262" s="318">
        <f t="shared" si="1652"/>
        <v>4.5395762776790827</v>
      </c>
      <c r="AQ262" s="318">
        <f t="shared" si="1652"/>
        <v>4.7732368962748755</v>
      </c>
      <c r="AR262" s="318">
        <f t="shared" si="1652"/>
        <v>5.0203581795522361</v>
      </c>
      <c r="AS262" s="318">
        <f t="shared" si="1652"/>
        <v>5.2817371667345867</v>
      </c>
      <c r="AT262" s="318">
        <f t="shared" si="1652"/>
        <v>5.5582143713568453</v>
      </c>
      <c r="AU262" s="318">
        <f t="shared" si="1652"/>
        <v>5.8506757902346944</v>
      </c>
      <c r="AV262" s="318">
        <f t="shared" si="1652"/>
        <v>6.1600549895711723</v>
      </c>
      <c r="AW262" s="446">
        <f t="shared" si="1652"/>
        <v>6.4873352713280941</v>
      </c>
      <c r="AX262" s="447">
        <f t="shared" si="1652"/>
        <v>6.8335519232012336</v>
      </c>
      <c r="AY262" s="318">
        <f t="shared" si="1652"/>
        <v>7.2004766991316655</v>
      </c>
      <c r="AZ262" s="318">
        <f t="shared" si="1652"/>
        <v>7.5893314727662755</v>
      </c>
      <c r="BA262" s="318">
        <f t="shared" si="1652"/>
        <v>8.0013998352828146</v>
      </c>
      <c r="BB262" s="318">
        <f t="shared" si="1652"/>
        <v>8.4380294912715126</v>
      </c>
      <c r="BC262" s="318">
        <f t="shared" si="1652"/>
        <v>8.9006347335166005</v>
      </c>
      <c r="BD262" s="318">
        <f t="shared" si="1652"/>
        <v>9.3906990018748484</v>
      </c>
      <c r="BE262" s="318">
        <f t="shared" si="1652"/>
        <v>9.9097775319684196</v>
      </c>
      <c r="BF262" s="318">
        <f t="shared" si="1652"/>
        <v>10.459500099955553</v>
      </c>
      <c r="BG262" s="318">
        <f t="shared" si="1652"/>
        <v>11.041573870214084</v>
      </c>
      <c r="BH262" s="318">
        <f t="shared" si="1652"/>
        <v>11.657786353368568</v>
      </c>
      <c r="BI262" s="318">
        <f t="shared" si="1652"/>
        <v>12.310008482711213</v>
      </c>
      <c r="BJ262" s="466"/>
    </row>
    <row r="263" spans="1:62" s="318" customFormat="1" hidden="1" outlineLevel="1">
      <c r="A263" s="318" t="str">
        <f>$A$415</f>
        <v>Revenue</v>
      </c>
      <c r="M263" s="446"/>
      <c r="N263" s="447"/>
      <c r="Y263" s="446"/>
      <c r="Z263" s="447"/>
      <c r="AK263" s="446"/>
      <c r="AL263" s="447"/>
      <c r="AM263" s="318">
        <f t="shared" ref="AM263:BI263" si="1653">IF($AM$5&gt;$AL$5,($AM$5-$AL$5)*B415,0)</f>
        <v>24556.799999999996</v>
      </c>
      <c r="AN263" s="318">
        <f t="shared" si="1653"/>
        <v>26604.154060286397</v>
      </c>
      <c r="AO263" s="318">
        <f t="shared" si="1653"/>
        <v>28803.706324066137</v>
      </c>
      <c r="AP263" s="318">
        <f t="shared" si="1653"/>
        <v>32074.610769461899</v>
      </c>
      <c r="AQ263" s="318">
        <f t="shared" si="1653"/>
        <v>34659.805554046674</v>
      </c>
      <c r="AR263" s="318">
        <f t="shared" si="1653"/>
        <v>37436.050739298822</v>
      </c>
      <c r="AS263" s="318">
        <f t="shared" si="1653"/>
        <v>39889.118149910122</v>
      </c>
      <c r="AT263" s="318">
        <f t="shared" si="1653"/>
        <v>42506.797490973484</v>
      </c>
      <c r="AU263" s="318">
        <f t="shared" si="1653"/>
        <v>45300.229966155479</v>
      </c>
      <c r="AV263" s="318">
        <f t="shared" si="1653"/>
        <v>47665.265077812721</v>
      </c>
      <c r="AW263" s="446">
        <f t="shared" si="1653"/>
        <v>50165.061553907159</v>
      </c>
      <c r="AX263" s="447">
        <f t="shared" si="1653"/>
        <v>52807.344498550912</v>
      </c>
      <c r="AY263" s="318">
        <f t="shared" si="1653"/>
        <v>55074.182097671677</v>
      </c>
      <c r="AZ263" s="318">
        <f t="shared" si="1653"/>
        <v>58021.287531620168</v>
      </c>
      <c r="BA263" s="318">
        <f t="shared" si="1653"/>
        <v>61142.477139189468</v>
      </c>
      <c r="BB263" s="318">
        <f t="shared" si="1653"/>
        <v>64447.808873877875</v>
      </c>
      <c r="BC263" s="318">
        <f t="shared" si="1653"/>
        <v>67947.838954450504</v>
      </c>
      <c r="BD263" s="318">
        <f t="shared" si="1653"/>
        <v>71653.641199195234</v>
      </c>
      <c r="BE263" s="318">
        <f t="shared" si="1653"/>
        <v>75576.827042292309</v>
      </c>
      <c r="BF263" s="318">
        <f t="shared" si="1653"/>
        <v>79729.5662787732</v>
      </c>
      <c r="BG263" s="318">
        <f t="shared" si="1653"/>
        <v>84124.608588769843</v>
      </c>
      <c r="BH263" s="318">
        <f t="shared" si="1653"/>
        <v>88775.305896165723</v>
      </c>
      <c r="BI263" s="318">
        <f t="shared" si="1653"/>
        <v>93695.635621349924</v>
      </c>
      <c r="BJ263" s="466"/>
    </row>
    <row r="264" spans="1:62" s="318" customFormat="1" hidden="1" outlineLevel="1">
      <c r="A264" s="318" t="str">
        <f>$A$416</f>
        <v>Net Income</v>
      </c>
      <c r="M264" s="446"/>
      <c r="N264" s="447"/>
      <c r="Y264" s="446"/>
      <c r="Z264" s="447"/>
      <c r="AK264" s="446"/>
      <c r="AL264" s="447"/>
      <c r="AM264" s="318">
        <f t="shared" ref="AM264:BI264" si="1654">IF($AM$5&gt;$AL$5,($AM$5-$AL$5)*B416,0)</f>
        <v>-32144.48932666667</v>
      </c>
      <c r="AN264" s="318">
        <f t="shared" si="1654"/>
        <v>-13424.714147734438</v>
      </c>
      <c r="AO264" s="318">
        <f t="shared" si="1654"/>
        <v>-12706.285463233391</v>
      </c>
      <c r="AP264" s="318">
        <f t="shared" si="1654"/>
        <v>-17350.457973560238</v>
      </c>
      <c r="AQ264" s="318">
        <f t="shared" si="1654"/>
        <v>-14775.815641980204</v>
      </c>
      <c r="AR264" s="318">
        <f t="shared" si="1654"/>
        <v>-13821.416446554125</v>
      </c>
      <c r="AS264" s="318">
        <f t="shared" si="1654"/>
        <v>-12965.261164335516</v>
      </c>
      <c r="AT264" s="318">
        <f t="shared" si="1654"/>
        <v>-11581.351741065733</v>
      </c>
      <c r="AU264" s="318">
        <f t="shared" si="1654"/>
        <v>-10541.616599911587</v>
      </c>
      <c r="AV264" s="318">
        <f t="shared" si="1654"/>
        <v>-9642.7378958450972</v>
      </c>
      <c r="AW264" s="446">
        <f t="shared" si="1654"/>
        <v>-8678.5732251564586</v>
      </c>
      <c r="AX264" s="447">
        <f t="shared" si="1654"/>
        <v>-7644.7623843340698</v>
      </c>
      <c r="AY264" s="318">
        <f t="shared" si="1654"/>
        <v>-9178.4224449414214</v>
      </c>
      <c r="AZ264" s="318">
        <f t="shared" si="1654"/>
        <v>-6751.4438460561032</v>
      </c>
      <c r="BA264" s="318">
        <f t="shared" si="1654"/>
        <v>-5431.0593196724367</v>
      </c>
      <c r="BB264" s="318">
        <f t="shared" si="1654"/>
        <v>-4177.020909054816</v>
      </c>
      <c r="BC264" s="318">
        <f t="shared" si="1654"/>
        <v>-3075.7038419752025</v>
      </c>
      <c r="BD264" s="318">
        <f t="shared" si="1654"/>
        <v>-1787.6070906106906</v>
      </c>
      <c r="BE264" s="318">
        <f t="shared" si="1654"/>
        <v>-12711.61754934939</v>
      </c>
      <c r="BF264" s="318">
        <f t="shared" si="1654"/>
        <v>-3714.4879935808021</v>
      </c>
      <c r="BG264" s="318">
        <f t="shared" si="1654"/>
        <v>-20374.629918080434</v>
      </c>
      <c r="BH264" s="318">
        <f t="shared" si="1654"/>
        <v>-17524.155870468625</v>
      </c>
      <c r="BI264" s="318">
        <f t="shared" si="1654"/>
        <v>-15544.851616508771</v>
      </c>
      <c r="BJ264" s="466"/>
    </row>
    <row r="265" spans="1:62" s="318" customFormat="1" hidden="1" outlineLevel="1">
      <c r="A265" s="318" t="str">
        <f>$A$417</f>
        <v>Program Revenue</v>
      </c>
      <c r="M265" s="446"/>
      <c r="N265" s="447"/>
      <c r="Y265" s="446"/>
      <c r="Z265" s="447"/>
      <c r="AK265" s="446"/>
      <c r="AL265" s="447"/>
      <c r="AM265" s="318">
        <f t="shared" ref="AM265" si="1655">IF($AM$5&gt;$AL$5,($AM$5-$AL$5)*B417,0)</f>
        <v>1850</v>
      </c>
      <c r="AN265" s="318">
        <f t="shared" ref="AN265" si="1656">IF($AM$5&gt;$AL$5,($AM$5-$AL$5)*C417,0)</f>
        <v>1938.43</v>
      </c>
      <c r="AO265" s="318">
        <f t="shared" ref="AO265" si="1657">IF($AM$5&gt;$AL$5,($AM$5-$AL$5)*D417,0)</f>
        <v>2032.6912236800003</v>
      </c>
      <c r="AP265" s="318">
        <f t="shared" ref="AP265" si="1658">IF($AM$5&gt;$AL$5,($AM$5-$AL$5)*E417,0)</f>
        <v>2133.1475548169119</v>
      </c>
      <c r="AQ265" s="318">
        <f t="shared" ref="AQ265" si="1659">IF($AM$5&gt;$AL$5,($AM$5-$AL$5)*F417,0)</f>
        <v>2240.1798892139232</v>
      </c>
      <c r="AR265" s="318">
        <f t="shared" ref="AR265" si="1660">IF($AM$5&gt;$AL$5,($AM$5-$AL$5)*G417,0)</f>
        <v>2354.1866059397303</v>
      </c>
      <c r="AS265" s="318">
        <f t="shared" ref="AS265" si="1661">IF($AM$5&gt;$AL$5,($AM$5-$AL$5)*H417,0)</f>
        <v>2475.5840413002525</v>
      </c>
      <c r="AT265" s="318">
        <f t="shared" ref="AT265" si="1662">IF($AM$5&gt;$AL$5,($AM$5-$AL$5)*I417,0)</f>
        <v>2604.8069658059794</v>
      </c>
      <c r="AU265" s="318">
        <f t="shared" ref="AU265" si="1663">IF($AM$5&gt;$AL$5,($AM$5-$AL$5)*J417,0)</f>
        <v>2742.3090644841318</v>
      </c>
      <c r="AV265" s="318">
        <f t="shared" ref="AV265" si="1664">IF($AM$5&gt;$AL$5,($AM$5-$AL$5)*K417,0)</f>
        <v>2888.5634209762793</v>
      </c>
      <c r="AW265" s="446">
        <f t="shared" ref="AW265" si="1665">IF($AM$5&gt;$AL$5,($AM$5-$AL$5)*L417,0)</f>
        <v>3044.0630059586238</v>
      </c>
      <c r="AX265" s="447">
        <f t="shared" ref="AX265" si="1666">IF($AM$5&gt;$AL$5,($AM$5-$AL$5)*M417,0)</f>
        <v>3209.3211705238323</v>
      </c>
      <c r="AY265" s="318">
        <f t="shared" ref="AY265" si="1667">IF($AM$5&gt;$AL$5,($AM$5-$AL$5)*N417,0)</f>
        <v>3385.6855612684481</v>
      </c>
      <c r="AZ265" s="318">
        <f t="shared" ref="AZ265" si="1668">IF($AM$5&gt;$AL$5,($AM$5-$AL$5)*O417,0)</f>
        <v>3573.7791187628368</v>
      </c>
      <c r="BA265" s="318">
        <f t="shared" ref="BA265" si="1669">IF($AM$5&gt;$AL$5,($AM$5-$AL$5)*P417,0)</f>
        <v>3774.2467455544547</v>
      </c>
      <c r="BB265" s="318">
        <f t="shared" ref="BB265" si="1670">IF($AM$5&gt;$AL$5,($AM$5-$AL$5)*Q417,0)</f>
        <v>3987.7555041624523</v>
      </c>
      <c r="BC265" s="318">
        <f t="shared" ref="BC265" si="1671">IF($AM$5&gt;$AL$5,($AM$5-$AL$5)*R417,0)</f>
        <v>4214.9948123863414</v>
      </c>
      <c r="BD265" s="318">
        <f t="shared" ref="BD265" si="1672">IF($AM$5&gt;$AL$5,($AM$5-$AL$5)*S417,0)</f>
        <v>4456.6766388374381</v>
      </c>
      <c r="BE265" s="318">
        <f t="shared" ref="BE265" si="1673">IF($AM$5&gt;$AL$5,($AM$5-$AL$5)*T417,0)</f>
        <v>4713.5357018662326</v>
      </c>
      <c r="BF265" s="318">
        <f t="shared" ref="BF265" si="1674">IF($AM$5&gt;$AL$5,($AM$5-$AL$5)*U417,0)</f>
        <v>4986.3296753180002</v>
      </c>
      <c r="BG265" s="318">
        <f t="shared" ref="BG265" si="1675">IF($AM$5&gt;$AL$5,($AM$5-$AL$5)*V417,0)</f>
        <v>5275.8394048011396</v>
      </c>
      <c r="BH265" s="318">
        <f t="shared" ref="BH265" si="1676">IF($AM$5&gt;$AL$5,($AM$5-$AL$5)*W417,0)</f>
        <v>5582.8691383961404</v>
      </c>
      <c r="BI265" s="318">
        <f t="shared" ref="BI265" si="1677">IF($AM$5&gt;$AL$5,($AM$5-$AL$5)*X417,0)</f>
        <v>5908.2467759661986</v>
      </c>
      <c r="BJ265" s="466"/>
    </row>
    <row r="266" spans="1:62" s="318" customFormat="1" hidden="1" outlineLevel="1">
      <c r="A266" s="318" t="str">
        <f>$A$412</f>
        <v>Leads</v>
      </c>
      <c r="M266" s="446"/>
      <c r="N266" s="447"/>
      <c r="Y266" s="446"/>
      <c r="Z266" s="447"/>
      <c r="AK266" s="446"/>
      <c r="AL266" s="447"/>
      <c r="AN266" s="318">
        <f>IF($AN$5&gt;$AM$5,($AN$5-$AM$5)*B412,0)</f>
        <v>0</v>
      </c>
      <c r="AO266" s="318">
        <f t="shared" ref="AO266:BI266" si="1678">IF($AN$5&gt;$AM$5,($AN$5-$AM$5)*C412,0)</f>
        <v>0</v>
      </c>
      <c r="AP266" s="318">
        <f t="shared" si="1678"/>
        <v>0</v>
      </c>
      <c r="AQ266" s="318">
        <f t="shared" si="1678"/>
        <v>0</v>
      </c>
      <c r="AR266" s="318">
        <f t="shared" si="1678"/>
        <v>0</v>
      </c>
      <c r="AS266" s="318">
        <f t="shared" si="1678"/>
        <v>0</v>
      </c>
      <c r="AT266" s="318">
        <f t="shared" si="1678"/>
        <v>0</v>
      </c>
      <c r="AU266" s="318">
        <f t="shared" si="1678"/>
        <v>0</v>
      </c>
      <c r="AV266" s="318">
        <f t="shared" si="1678"/>
        <v>0</v>
      </c>
      <c r="AW266" s="446">
        <f t="shared" si="1678"/>
        <v>0</v>
      </c>
      <c r="AX266" s="447">
        <f t="shared" si="1678"/>
        <v>0</v>
      </c>
      <c r="AY266" s="318">
        <f t="shared" si="1678"/>
        <v>0</v>
      </c>
      <c r="AZ266" s="318">
        <f t="shared" si="1678"/>
        <v>0</v>
      </c>
      <c r="BA266" s="318">
        <f t="shared" si="1678"/>
        <v>0</v>
      </c>
      <c r="BB266" s="318">
        <f t="shared" si="1678"/>
        <v>0</v>
      </c>
      <c r="BC266" s="318">
        <f t="shared" si="1678"/>
        <v>0</v>
      </c>
      <c r="BD266" s="318">
        <f t="shared" si="1678"/>
        <v>0</v>
      </c>
      <c r="BE266" s="318">
        <f t="shared" si="1678"/>
        <v>0</v>
      </c>
      <c r="BF266" s="318">
        <f t="shared" si="1678"/>
        <v>0</v>
      </c>
      <c r="BG266" s="318">
        <f t="shared" si="1678"/>
        <v>0</v>
      </c>
      <c r="BH266" s="318">
        <f t="shared" si="1678"/>
        <v>0</v>
      </c>
      <c r="BI266" s="318">
        <f t="shared" si="1678"/>
        <v>0</v>
      </c>
      <c r="BJ266" s="466"/>
    </row>
    <row r="267" spans="1:62" s="318" customFormat="1" hidden="1" outlineLevel="1">
      <c r="A267" s="318" t="str">
        <f>$A$413</f>
        <v>Audits</v>
      </c>
      <c r="M267" s="446"/>
      <c r="N267" s="447"/>
      <c r="Y267" s="446"/>
      <c r="Z267" s="447"/>
      <c r="AK267" s="446"/>
      <c r="AL267" s="447"/>
      <c r="AN267" s="318">
        <f t="shared" ref="AN267:BI267" si="1679">IF($AN$5&gt;$AM$5,($AN$5-$AM$5)*B413,0)</f>
        <v>0</v>
      </c>
      <c r="AO267" s="318">
        <f t="shared" si="1679"/>
        <v>0</v>
      </c>
      <c r="AP267" s="318">
        <f t="shared" si="1679"/>
        <v>0</v>
      </c>
      <c r="AQ267" s="318">
        <f t="shared" si="1679"/>
        <v>0</v>
      </c>
      <c r="AR267" s="318">
        <f t="shared" si="1679"/>
        <v>0</v>
      </c>
      <c r="AS267" s="318">
        <f t="shared" si="1679"/>
        <v>0</v>
      </c>
      <c r="AT267" s="318">
        <f t="shared" si="1679"/>
        <v>0</v>
      </c>
      <c r="AU267" s="318">
        <f t="shared" si="1679"/>
        <v>0</v>
      </c>
      <c r="AV267" s="318">
        <f t="shared" si="1679"/>
        <v>0</v>
      </c>
      <c r="AW267" s="446">
        <f t="shared" si="1679"/>
        <v>0</v>
      </c>
      <c r="AX267" s="447">
        <f t="shared" si="1679"/>
        <v>0</v>
      </c>
      <c r="AY267" s="318">
        <f t="shared" si="1679"/>
        <v>0</v>
      </c>
      <c r="AZ267" s="318">
        <f t="shared" si="1679"/>
        <v>0</v>
      </c>
      <c r="BA267" s="318">
        <f t="shared" si="1679"/>
        <v>0</v>
      </c>
      <c r="BB267" s="318">
        <f t="shared" si="1679"/>
        <v>0</v>
      </c>
      <c r="BC267" s="318">
        <f t="shared" si="1679"/>
        <v>0</v>
      </c>
      <c r="BD267" s="318">
        <f t="shared" si="1679"/>
        <v>0</v>
      </c>
      <c r="BE267" s="318">
        <f t="shared" si="1679"/>
        <v>0</v>
      </c>
      <c r="BF267" s="318">
        <f t="shared" si="1679"/>
        <v>0</v>
      </c>
      <c r="BG267" s="318">
        <f t="shared" si="1679"/>
        <v>0</v>
      </c>
      <c r="BH267" s="318">
        <f t="shared" si="1679"/>
        <v>0</v>
      </c>
      <c r="BI267" s="318">
        <f t="shared" si="1679"/>
        <v>0</v>
      </c>
      <c r="BJ267" s="466"/>
    </row>
    <row r="268" spans="1:62" s="318" customFormat="1" hidden="1" outlineLevel="1">
      <c r="A268" s="318" t="str">
        <f>$A$414</f>
        <v>Retrofit</v>
      </c>
      <c r="M268" s="446"/>
      <c r="N268" s="447"/>
      <c r="Y268" s="446"/>
      <c r="Z268" s="447"/>
      <c r="AK268" s="446"/>
      <c r="AL268" s="447"/>
      <c r="AN268" s="318">
        <f t="shared" ref="AN268:BI268" si="1680">IF($AN$5&gt;$AM$5,($AN$5-$AM$5)*B414,0)</f>
        <v>0</v>
      </c>
      <c r="AO268" s="318">
        <f t="shared" si="1680"/>
        <v>0</v>
      </c>
      <c r="AP268" s="318">
        <f t="shared" si="1680"/>
        <v>0</v>
      </c>
      <c r="AQ268" s="318">
        <f t="shared" si="1680"/>
        <v>0</v>
      </c>
      <c r="AR268" s="318">
        <f t="shared" si="1680"/>
        <v>0</v>
      </c>
      <c r="AS268" s="318">
        <f t="shared" si="1680"/>
        <v>0</v>
      </c>
      <c r="AT268" s="318">
        <f t="shared" si="1680"/>
        <v>0</v>
      </c>
      <c r="AU268" s="318">
        <f t="shared" si="1680"/>
        <v>0</v>
      </c>
      <c r="AV268" s="318">
        <f t="shared" si="1680"/>
        <v>0</v>
      </c>
      <c r="AW268" s="446">
        <f t="shared" si="1680"/>
        <v>0</v>
      </c>
      <c r="AX268" s="447">
        <f t="shared" si="1680"/>
        <v>0</v>
      </c>
      <c r="AY268" s="318">
        <f t="shared" si="1680"/>
        <v>0</v>
      </c>
      <c r="AZ268" s="318">
        <f t="shared" si="1680"/>
        <v>0</v>
      </c>
      <c r="BA268" s="318">
        <f t="shared" si="1680"/>
        <v>0</v>
      </c>
      <c r="BB268" s="318">
        <f t="shared" si="1680"/>
        <v>0</v>
      </c>
      <c r="BC268" s="318">
        <f t="shared" si="1680"/>
        <v>0</v>
      </c>
      <c r="BD268" s="318">
        <f t="shared" si="1680"/>
        <v>0</v>
      </c>
      <c r="BE268" s="318">
        <f t="shared" si="1680"/>
        <v>0</v>
      </c>
      <c r="BF268" s="318">
        <f t="shared" si="1680"/>
        <v>0</v>
      </c>
      <c r="BG268" s="318">
        <f t="shared" si="1680"/>
        <v>0</v>
      </c>
      <c r="BH268" s="318">
        <f t="shared" si="1680"/>
        <v>0</v>
      </c>
      <c r="BI268" s="318">
        <f t="shared" si="1680"/>
        <v>0</v>
      </c>
      <c r="BJ268" s="466"/>
    </row>
    <row r="269" spans="1:62" s="318" customFormat="1" hidden="1" outlineLevel="1">
      <c r="A269" s="318" t="str">
        <f>$A$415</f>
        <v>Revenue</v>
      </c>
      <c r="M269" s="446"/>
      <c r="N269" s="447"/>
      <c r="Y269" s="446"/>
      <c r="Z269" s="447"/>
      <c r="AK269" s="446"/>
      <c r="AL269" s="447"/>
      <c r="AN269" s="318">
        <f t="shared" ref="AN269:BI269" si="1681">IF($AN$5&gt;$AM$5,($AN$5-$AM$5)*B415,0)</f>
        <v>0</v>
      </c>
      <c r="AO269" s="318">
        <f t="shared" si="1681"/>
        <v>0</v>
      </c>
      <c r="AP269" s="318">
        <f t="shared" si="1681"/>
        <v>0</v>
      </c>
      <c r="AQ269" s="318">
        <f t="shared" si="1681"/>
        <v>0</v>
      </c>
      <c r="AR269" s="318">
        <f t="shared" si="1681"/>
        <v>0</v>
      </c>
      <c r="AS269" s="318">
        <f t="shared" si="1681"/>
        <v>0</v>
      </c>
      <c r="AT269" s="318">
        <f t="shared" si="1681"/>
        <v>0</v>
      </c>
      <c r="AU269" s="318">
        <f t="shared" si="1681"/>
        <v>0</v>
      </c>
      <c r="AV269" s="318">
        <f t="shared" si="1681"/>
        <v>0</v>
      </c>
      <c r="AW269" s="446">
        <f t="shared" si="1681"/>
        <v>0</v>
      </c>
      <c r="AX269" s="447">
        <f t="shared" si="1681"/>
        <v>0</v>
      </c>
      <c r="AY269" s="318">
        <f t="shared" si="1681"/>
        <v>0</v>
      </c>
      <c r="AZ269" s="318">
        <f t="shared" si="1681"/>
        <v>0</v>
      </c>
      <c r="BA269" s="318">
        <f t="shared" si="1681"/>
        <v>0</v>
      </c>
      <c r="BB269" s="318">
        <f t="shared" si="1681"/>
        <v>0</v>
      </c>
      <c r="BC269" s="318">
        <f t="shared" si="1681"/>
        <v>0</v>
      </c>
      <c r="BD269" s="318">
        <f t="shared" si="1681"/>
        <v>0</v>
      </c>
      <c r="BE269" s="318">
        <f t="shared" si="1681"/>
        <v>0</v>
      </c>
      <c r="BF269" s="318">
        <f t="shared" si="1681"/>
        <v>0</v>
      </c>
      <c r="BG269" s="318">
        <f t="shared" si="1681"/>
        <v>0</v>
      </c>
      <c r="BH269" s="318">
        <f t="shared" si="1681"/>
        <v>0</v>
      </c>
      <c r="BI269" s="318">
        <f t="shared" si="1681"/>
        <v>0</v>
      </c>
      <c r="BJ269" s="466"/>
    </row>
    <row r="270" spans="1:62" s="318" customFormat="1" hidden="1" outlineLevel="1">
      <c r="A270" s="318" t="str">
        <f>$A$416</f>
        <v>Net Income</v>
      </c>
      <c r="M270" s="446"/>
      <c r="N270" s="447"/>
      <c r="Y270" s="446"/>
      <c r="Z270" s="447"/>
      <c r="AK270" s="446"/>
      <c r="AL270" s="447"/>
      <c r="AN270" s="318">
        <f t="shared" ref="AN270:BI270" si="1682">IF($AN$5&gt;$AM$5,($AN$5-$AM$5)*B416,0)</f>
        <v>0</v>
      </c>
      <c r="AO270" s="318">
        <f t="shared" si="1682"/>
        <v>0</v>
      </c>
      <c r="AP270" s="318">
        <f t="shared" si="1682"/>
        <v>0</v>
      </c>
      <c r="AQ270" s="318">
        <f t="shared" si="1682"/>
        <v>0</v>
      </c>
      <c r="AR270" s="318">
        <f t="shared" si="1682"/>
        <v>0</v>
      </c>
      <c r="AS270" s="318">
        <f t="shared" si="1682"/>
        <v>0</v>
      </c>
      <c r="AT270" s="318">
        <f t="shared" si="1682"/>
        <v>0</v>
      </c>
      <c r="AU270" s="318">
        <f t="shared" si="1682"/>
        <v>0</v>
      </c>
      <c r="AV270" s="318">
        <f t="shared" si="1682"/>
        <v>0</v>
      </c>
      <c r="AW270" s="446">
        <f t="shared" si="1682"/>
        <v>0</v>
      </c>
      <c r="AX270" s="447">
        <f t="shared" si="1682"/>
        <v>0</v>
      </c>
      <c r="AY270" s="318">
        <f t="shared" si="1682"/>
        <v>0</v>
      </c>
      <c r="AZ270" s="318">
        <f t="shared" si="1682"/>
        <v>0</v>
      </c>
      <c r="BA270" s="318">
        <f t="shared" si="1682"/>
        <v>0</v>
      </c>
      <c r="BB270" s="318">
        <f t="shared" si="1682"/>
        <v>0</v>
      </c>
      <c r="BC270" s="318">
        <f t="shared" si="1682"/>
        <v>0</v>
      </c>
      <c r="BD270" s="318">
        <f t="shared" si="1682"/>
        <v>0</v>
      </c>
      <c r="BE270" s="318">
        <f t="shared" si="1682"/>
        <v>0</v>
      </c>
      <c r="BF270" s="318">
        <f t="shared" si="1682"/>
        <v>0</v>
      </c>
      <c r="BG270" s="318">
        <f t="shared" si="1682"/>
        <v>0</v>
      </c>
      <c r="BH270" s="318">
        <f t="shared" si="1682"/>
        <v>0</v>
      </c>
      <c r="BI270" s="318">
        <f t="shared" si="1682"/>
        <v>0</v>
      </c>
      <c r="BJ270" s="466"/>
    </row>
    <row r="271" spans="1:62" s="318" customFormat="1" hidden="1" outlineLevel="1">
      <c r="A271" s="318" t="str">
        <f>$A$417</f>
        <v>Program Revenue</v>
      </c>
      <c r="M271" s="446"/>
      <c r="N271" s="447"/>
      <c r="Y271" s="446"/>
      <c r="Z271" s="447"/>
      <c r="AK271" s="446"/>
      <c r="AL271" s="447"/>
      <c r="AN271" s="318">
        <f t="shared" ref="AN271" si="1683">IF($AN$5&gt;$AM$5,($AN$5-$AM$5)*B417,0)</f>
        <v>0</v>
      </c>
      <c r="AO271" s="318">
        <f t="shared" ref="AO271" si="1684">IF($AN$5&gt;$AM$5,($AN$5-$AM$5)*C417,0)</f>
        <v>0</v>
      </c>
      <c r="AP271" s="318">
        <f t="shared" ref="AP271" si="1685">IF($AN$5&gt;$AM$5,($AN$5-$AM$5)*D417,0)</f>
        <v>0</v>
      </c>
      <c r="AQ271" s="318">
        <f t="shared" ref="AQ271" si="1686">IF($AN$5&gt;$AM$5,($AN$5-$AM$5)*E417,0)</f>
        <v>0</v>
      </c>
      <c r="AR271" s="318">
        <f t="shared" ref="AR271" si="1687">IF($AN$5&gt;$AM$5,($AN$5-$AM$5)*F417,0)</f>
        <v>0</v>
      </c>
      <c r="AS271" s="318">
        <f t="shared" ref="AS271" si="1688">IF($AN$5&gt;$AM$5,($AN$5-$AM$5)*G417,0)</f>
        <v>0</v>
      </c>
      <c r="AT271" s="318">
        <f t="shared" ref="AT271" si="1689">IF($AN$5&gt;$AM$5,($AN$5-$AM$5)*H417,0)</f>
        <v>0</v>
      </c>
      <c r="AU271" s="318">
        <f t="shared" ref="AU271" si="1690">IF($AN$5&gt;$AM$5,($AN$5-$AM$5)*I417,0)</f>
        <v>0</v>
      </c>
      <c r="AV271" s="318">
        <f t="shared" ref="AV271" si="1691">IF($AN$5&gt;$AM$5,($AN$5-$AM$5)*J417,0)</f>
        <v>0</v>
      </c>
      <c r="AW271" s="446">
        <f t="shared" ref="AW271" si="1692">IF($AN$5&gt;$AM$5,($AN$5-$AM$5)*K417,0)</f>
        <v>0</v>
      </c>
      <c r="AX271" s="447">
        <f t="shared" ref="AX271" si="1693">IF($AN$5&gt;$AM$5,($AN$5-$AM$5)*L417,0)</f>
        <v>0</v>
      </c>
      <c r="AY271" s="318">
        <f t="shared" ref="AY271" si="1694">IF($AN$5&gt;$AM$5,($AN$5-$AM$5)*M417,0)</f>
        <v>0</v>
      </c>
      <c r="AZ271" s="318">
        <f t="shared" ref="AZ271" si="1695">IF($AN$5&gt;$AM$5,($AN$5-$AM$5)*N417,0)</f>
        <v>0</v>
      </c>
      <c r="BA271" s="318">
        <f t="shared" ref="BA271" si="1696">IF($AN$5&gt;$AM$5,($AN$5-$AM$5)*O417,0)</f>
        <v>0</v>
      </c>
      <c r="BB271" s="318">
        <f t="shared" ref="BB271" si="1697">IF($AN$5&gt;$AM$5,($AN$5-$AM$5)*P417,0)</f>
        <v>0</v>
      </c>
      <c r="BC271" s="318">
        <f t="shared" ref="BC271" si="1698">IF($AN$5&gt;$AM$5,($AN$5-$AM$5)*Q417,0)</f>
        <v>0</v>
      </c>
      <c r="BD271" s="318">
        <f t="shared" ref="BD271" si="1699">IF($AN$5&gt;$AM$5,($AN$5-$AM$5)*R417,0)</f>
        <v>0</v>
      </c>
      <c r="BE271" s="318">
        <f t="shared" ref="BE271" si="1700">IF($AN$5&gt;$AM$5,($AN$5-$AM$5)*S417,0)</f>
        <v>0</v>
      </c>
      <c r="BF271" s="318">
        <f t="shared" ref="BF271" si="1701">IF($AN$5&gt;$AM$5,($AN$5-$AM$5)*T417,0)</f>
        <v>0</v>
      </c>
      <c r="BG271" s="318">
        <f t="shared" ref="BG271" si="1702">IF($AN$5&gt;$AM$5,($AN$5-$AM$5)*U417,0)</f>
        <v>0</v>
      </c>
      <c r="BH271" s="318">
        <f t="shared" ref="BH271" si="1703">IF($AN$5&gt;$AM$5,($AN$5-$AM$5)*V417,0)</f>
        <v>0</v>
      </c>
      <c r="BI271" s="318">
        <f t="shared" ref="BI271" si="1704">IF($AN$5&gt;$AM$5,($AN$5-$AM$5)*W417,0)</f>
        <v>0</v>
      </c>
      <c r="BJ271" s="466"/>
    </row>
    <row r="272" spans="1:62" s="318" customFormat="1" hidden="1" outlineLevel="1">
      <c r="A272" s="318" t="str">
        <f>$A$412</f>
        <v>Leads</v>
      </c>
      <c r="M272" s="446"/>
      <c r="N272" s="447"/>
      <c r="Y272" s="446"/>
      <c r="Z272" s="447"/>
      <c r="AK272" s="446"/>
      <c r="AL272" s="447"/>
      <c r="AO272" s="318">
        <f>IF($AO$5&gt;$AN$5,($AO$5-$AN$5)*B412,0)</f>
        <v>16.8</v>
      </c>
      <c r="AP272" s="318">
        <f t="shared" ref="AP272:BI272" si="1705">IF($AO$5&gt;$AN$5,($AO$5-$AN$5)*C412,0)</f>
        <v>17.452069439999999</v>
      </c>
      <c r="AQ272" s="318">
        <f t="shared" si="1705"/>
        <v>18.126546852372542</v>
      </c>
      <c r="AR272" s="318">
        <f t="shared" si="1705"/>
        <v>18.824131825372511</v>
      </c>
      <c r="AS272" s="318">
        <f t="shared" si="1705"/>
        <v>19.545549777616959</v>
      </c>
      <c r="AT272" s="318">
        <f t="shared" si="1705"/>
        <v>20.291553428297284</v>
      </c>
      <c r="AU272" s="318">
        <f t="shared" si="1705"/>
        <v>21.062924352684327</v>
      </c>
      <c r="AV272" s="318">
        <f t="shared" si="1705"/>
        <v>21.860474625830072</v>
      </c>
      <c r="AW272" s="446">
        <f t="shared" si="1705"/>
        <v>22.685048557359572</v>
      </c>
      <c r="AX272" s="447">
        <f t="shared" si="1705"/>
        <v>23.537524520234431</v>
      </c>
      <c r="AY272" s="318">
        <f t="shared" si="1705"/>
        <v>24.418816876356132</v>
      </c>
      <c r="AZ272" s="318">
        <f t="shared" si="1705"/>
        <v>25.329878001863442</v>
      </c>
      <c r="BA272" s="318">
        <f t="shared" si="1705"/>
        <v>26.270318890703393</v>
      </c>
      <c r="BB272" s="318">
        <f t="shared" si="1705"/>
        <v>27.241066674987813</v>
      </c>
      <c r="BC272" s="318">
        <f t="shared" si="1705"/>
        <v>28.243093816402137</v>
      </c>
      <c r="BD272" s="318">
        <f t="shared" si="1705"/>
        <v>29.277421108623365</v>
      </c>
      <c r="BE272" s="318">
        <f t="shared" si="1705"/>
        <v>30.345120809562076</v>
      </c>
      <c r="BF272" s="318">
        <f t="shared" si="1705"/>
        <v>31.447319903340443</v>
      </c>
      <c r="BG272" s="318">
        <f t="shared" si="1705"/>
        <v>32.585203491728514</v>
      </c>
      <c r="BH272" s="318">
        <f t="shared" si="1705"/>
        <v>33.760018314594603</v>
      </c>
      <c r="BI272" s="318">
        <f t="shared" si="1705"/>
        <v>34.973076398785253</v>
      </c>
      <c r="BJ272" s="466"/>
    </row>
    <row r="273" spans="1:62" s="318" customFormat="1" hidden="1" outlineLevel="1">
      <c r="A273" s="318" t="str">
        <f>$A$413</f>
        <v>Audits</v>
      </c>
      <c r="M273" s="446"/>
      <c r="N273" s="447"/>
      <c r="Y273" s="446"/>
      <c r="Z273" s="447"/>
      <c r="AK273" s="446"/>
      <c r="AL273" s="447"/>
      <c r="AO273" s="318">
        <f t="shared" ref="AO273:BI273" si="1706">IF($AO$5&gt;$AN$5,($AO$5-$AN$5)*B413,0)</f>
        <v>8.3999999999999986</v>
      </c>
      <c r="AP273" s="318">
        <f t="shared" si="1706"/>
        <v>8.7653373600000002</v>
      </c>
      <c r="AQ273" s="318">
        <f t="shared" si="1706"/>
        <v>9.1487245778995128</v>
      </c>
      <c r="AR273" s="318">
        <f t="shared" si="1706"/>
        <v>9.5510763759072219</v>
      </c>
      <c r="AS273" s="318">
        <f t="shared" si="1706"/>
        <v>9.973348420604033</v>
      </c>
      <c r="AT273" s="318">
        <f t="shared" si="1706"/>
        <v>10.416538733488844</v>
      </c>
      <c r="AU273" s="318">
        <f t="shared" si="1706"/>
        <v>10.881689137728666</v>
      </c>
      <c r="AV273" s="318">
        <f t="shared" si="1706"/>
        <v>11.36988674274853</v>
      </c>
      <c r="AW273" s="446">
        <f t="shared" si="1706"/>
        <v>11.882265468463395</v>
      </c>
      <c r="AX273" s="447">
        <f t="shared" si="1706"/>
        <v>12.420007611130746</v>
      </c>
      <c r="AY273" s="318">
        <f t="shared" si="1706"/>
        <v>12.984345452988684</v>
      </c>
      <c r="AZ273" s="318">
        <f t="shared" si="1706"/>
        <v>13.576562918039846</v>
      </c>
      <c r="BA273" s="318">
        <f t="shared" si="1706"/>
        <v>14.199058832645207</v>
      </c>
      <c r="BB273" s="318">
        <f t="shared" si="1706"/>
        <v>14.853315048664991</v>
      </c>
      <c r="BC273" s="318">
        <f t="shared" si="1706"/>
        <v>15.540870585630145</v>
      </c>
      <c r="BD273" s="318">
        <f t="shared" si="1706"/>
        <v>16.263323075677583</v>
      </c>
      <c r="BE273" s="318">
        <f t="shared" si="1706"/>
        <v>17.02233025205566</v>
      </c>
      <c r="BF273" s="318">
        <f t="shared" si="1706"/>
        <v>17.819611486920891</v>
      </c>
      <c r="BG273" s="318">
        <f t="shared" si="1706"/>
        <v>18.656949384588415</v>
      </c>
      <c r="BH273" s="318">
        <f t="shared" si="1706"/>
        <v>19.536191436837743</v>
      </c>
      <c r="BI273" s="318">
        <f t="shared" si="1706"/>
        <v>20.459251747310606</v>
      </c>
      <c r="BJ273" s="466"/>
    </row>
    <row r="274" spans="1:62" s="318" customFormat="1" hidden="1" outlineLevel="1">
      <c r="A274" s="318" t="str">
        <f>$A$414</f>
        <v>Retrofit</v>
      </c>
      <c r="M274" s="446"/>
      <c r="N274" s="447"/>
      <c r="Y274" s="446"/>
      <c r="Z274" s="447"/>
      <c r="AK274" s="446"/>
      <c r="AL274" s="447"/>
      <c r="AO274" s="318">
        <f t="shared" ref="AO274:BI274" si="1707">IF($AO$5&gt;$AN$5,($AO$5-$AN$5)*B414,0)</f>
        <v>3.9119999999999999</v>
      </c>
      <c r="AP274" s="318">
        <f t="shared" si="1707"/>
        <v>4.1096547120719995</v>
      </c>
      <c r="AQ274" s="318">
        <f t="shared" si="1707"/>
        <v>4.3186208240895736</v>
      </c>
      <c r="AR274" s="318">
        <f t="shared" si="1707"/>
        <v>4.5395762776790827</v>
      </c>
      <c r="AS274" s="318">
        <f t="shared" si="1707"/>
        <v>4.7732368962748755</v>
      </c>
      <c r="AT274" s="318">
        <f t="shared" si="1707"/>
        <v>5.0203581795522361</v>
      </c>
      <c r="AU274" s="318">
        <f t="shared" si="1707"/>
        <v>5.2817371667345867</v>
      </c>
      <c r="AV274" s="318">
        <f t="shared" si="1707"/>
        <v>5.5582143713568453</v>
      </c>
      <c r="AW274" s="446">
        <f t="shared" si="1707"/>
        <v>5.8506757902346944</v>
      </c>
      <c r="AX274" s="447">
        <f t="shared" si="1707"/>
        <v>6.1600549895711723</v>
      </c>
      <c r="AY274" s="318">
        <f t="shared" si="1707"/>
        <v>6.4873352713280941</v>
      </c>
      <c r="AZ274" s="318">
        <f t="shared" si="1707"/>
        <v>6.8335519232012336</v>
      </c>
      <c r="BA274" s="318">
        <f t="shared" si="1707"/>
        <v>7.2004766991316655</v>
      </c>
      <c r="BB274" s="318">
        <f t="shared" si="1707"/>
        <v>7.5893314727662755</v>
      </c>
      <c r="BC274" s="318">
        <f t="shared" si="1707"/>
        <v>8.0013998352828146</v>
      </c>
      <c r="BD274" s="318">
        <f t="shared" si="1707"/>
        <v>8.4380294912715126</v>
      </c>
      <c r="BE274" s="318">
        <f t="shared" si="1707"/>
        <v>8.9006347335166005</v>
      </c>
      <c r="BF274" s="318">
        <f t="shared" si="1707"/>
        <v>9.3906990018748484</v>
      </c>
      <c r="BG274" s="318">
        <f t="shared" si="1707"/>
        <v>9.9097775319684196</v>
      </c>
      <c r="BH274" s="318">
        <f t="shared" si="1707"/>
        <v>10.459500099955553</v>
      </c>
      <c r="BI274" s="318">
        <f t="shared" si="1707"/>
        <v>11.041573870214084</v>
      </c>
      <c r="BJ274" s="466"/>
    </row>
    <row r="275" spans="1:62" s="318" customFormat="1" hidden="1" outlineLevel="1">
      <c r="A275" s="318" t="str">
        <f>$A$415</f>
        <v>Revenue</v>
      </c>
      <c r="M275" s="446"/>
      <c r="N275" s="447"/>
      <c r="Y275" s="446"/>
      <c r="Z275" s="447"/>
      <c r="AK275" s="446"/>
      <c r="AL275" s="447"/>
      <c r="AO275" s="318">
        <f t="shared" ref="AO275:BI275" si="1708">IF($AO$5&gt;$AN$5,($AO$5-$AN$5)*B415,0)</f>
        <v>24556.799999999996</v>
      </c>
      <c r="AP275" s="318">
        <f t="shared" si="1708"/>
        <v>26604.154060286397</v>
      </c>
      <c r="AQ275" s="318">
        <f t="shared" si="1708"/>
        <v>28803.706324066137</v>
      </c>
      <c r="AR275" s="318">
        <f t="shared" si="1708"/>
        <v>32074.610769461899</v>
      </c>
      <c r="AS275" s="318">
        <f t="shared" si="1708"/>
        <v>34659.805554046674</v>
      </c>
      <c r="AT275" s="318">
        <f t="shared" si="1708"/>
        <v>37436.050739298822</v>
      </c>
      <c r="AU275" s="318">
        <f t="shared" si="1708"/>
        <v>39889.118149910122</v>
      </c>
      <c r="AV275" s="318">
        <f t="shared" si="1708"/>
        <v>42506.797490973484</v>
      </c>
      <c r="AW275" s="446">
        <f t="shared" si="1708"/>
        <v>45300.229966155479</v>
      </c>
      <c r="AX275" s="447">
        <f t="shared" si="1708"/>
        <v>47665.265077812721</v>
      </c>
      <c r="AY275" s="318">
        <f t="shared" si="1708"/>
        <v>50165.061553907159</v>
      </c>
      <c r="AZ275" s="318">
        <f t="shared" si="1708"/>
        <v>52807.344498550912</v>
      </c>
      <c r="BA275" s="318">
        <f t="shared" si="1708"/>
        <v>55074.182097671677</v>
      </c>
      <c r="BB275" s="318">
        <f t="shared" si="1708"/>
        <v>58021.287531620168</v>
      </c>
      <c r="BC275" s="318">
        <f t="shared" si="1708"/>
        <v>61142.477139189468</v>
      </c>
      <c r="BD275" s="318">
        <f t="shared" si="1708"/>
        <v>64447.808873877875</v>
      </c>
      <c r="BE275" s="318">
        <f t="shared" si="1708"/>
        <v>67947.838954450504</v>
      </c>
      <c r="BF275" s="318">
        <f t="shared" si="1708"/>
        <v>71653.641199195234</v>
      </c>
      <c r="BG275" s="318">
        <f t="shared" si="1708"/>
        <v>75576.827042292309</v>
      </c>
      <c r="BH275" s="318">
        <f t="shared" si="1708"/>
        <v>79729.5662787732</v>
      </c>
      <c r="BI275" s="318">
        <f t="shared" si="1708"/>
        <v>84124.608588769843</v>
      </c>
      <c r="BJ275" s="466"/>
    </row>
    <row r="276" spans="1:62" s="318" customFormat="1" hidden="1" outlineLevel="1">
      <c r="A276" s="318" t="str">
        <f>$A$416</f>
        <v>Net Income</v>
      </c>
      <c r="M276" s="446"/>
      <c r="N276" s="447"/>
      <c r="Y276" s="446"/>
      <c r="Z276" s="447"/>
      <c r="AK276" s="446"/>
      <c r="AL276" s="447"/>
      <c r="AO276" s="318">
        <f t="shared" ref="AO276:BI276" si="1709">IF($AO$5&gt;$AN$5,($AO$5-$AN$5)*B416,0)</f>
        <v>-32144.48932666667</v>
      </c>
      <c r="AP276" s="318">
        <f t="shared" si="1709"/>
        <v>-13424.714147734438</v>
      </c>
      <c r="AQ276" s="318">
        <f t="shared" si="1709"/>
        <v>-12706.285463233391</v>
      </c>
      <c r="AR276" s="318">
        <f t="shared" si="1709"/>
        <v>-17350.457973560238</v>
      </c>
      <c r="AS276" s="318">
        <f t="shared" si="1709"/>
        <v>-14775.815641980204</v>
      </c>
      <c r="AT276" s="318">
        <f t="shared" si="1709"/>
        <v>-13821.416446554125</v>
      </c>
      <c r="AU276" s="318">
        <f t="shared" si="1709"/>
        <v>-12965.261164335516</v>
      </c>
      <c r="AV276" s="318">
        <f t="shared" si="1709"/>
        <v>-11581.351741065733</v>
      </c>
      <c r="AW276" s="446">
        <f t="shared" si="1709"/>
        <v>-10541.616599911587</v>
      </c>
      <c r="AX276" s="447">
        <f t="shared" si="1709"/>
        <v>-9642.7378958450972</v>
      </c>
      <c r="AY276" s="318">
        <f t="shared" si="1709"/>
        <v>-8678.5732251564586</v>
      </c>
      <c r="AZ276" s="318">
        <f t="shared" si="1709"/>
        <v>-7644.7623843340698</v>
      </c>
      <c r="BA276" s="318">
        <f t="shared" si="1709"/>
        <v>-9178.4224449414214</v>
      </c>
      <c r="BB276" s="318">
        <f t="shared" si="1709"/>
        <v>-6751.4438460561032</v>
      </c>
      <c r="BC276" s="318">
        <f t="shared" si="1709"/>
        <v>-5431.0593196724367</v>
      </c>
      <c r="BD276" s="318">
        <f t="shared" si="1709"/>
        <v>-4177.020909054816</v>
      </c>
      <c r="BE276" s="318">
        <f t="shared" si="1709"/>
        <v>-3075.7038419752025</v>
      </c>
      <c r="BF276" s="318">
        <f t="shared" si="1709"/>
        <v>-1787.6070906106906</v>
      </c>
      <c r="BG276" s="318">
        <f t="shared" si="1709"/>
        <v>-12711.61754934939</v>
      </c>
      <c r="BH276" s="318">
        <f t="shared" si="1709"/>
        <v>-3714.4879935808021</v>
      </c>
      <c r="BI276" s="318">
        <f t="shared" si="1709"/>
        <v>-20374.629918080434</v>
      </c>
      <c r="BJ276" s="466"/>
    </row>
    <row r="277" spans="1:62" s="318" customFormat="1" hidden="1" outlineLevel="1">
      <c r="A277" s="318" t="str">
        <f>$A$417</f>
        <v>Program Revenue</v>
      </c>
      <c r="M277" s="446"/>
      <c r="N277" s="447"/>
      <c r="Y277" s="446"/>
      <c r="Z277" s="447"/>
      <c r="AK277" s="446"/>
      <c r="AL277" s="447"/>
      <c r="AO277" s="318">
        <f t="shared" ref="AO277" si="1710">IF($AO$5&gt;$AN$5,($AO$5-$AN$5)*B417,0)</f>
        <v>1850</v>
      </c>
      <c r="AP277" s="318">
        <f t="shared" ref="AP277" si="1711">IF($AO$5&gt;$AN$5,($AO$5-$AN$5)*C417,0)</f>
        <v>1938.43</v>
      </c>
      <c r="AQ277" s="318">
        <f t="shared" ref="AQ277" si="1712">IF($AO$5&gt;$AN$5,($AO$5-$AN$5)*D417,0)</f>
        <v>2032.6912236800003</v>
      </c>
      <c r="AR277" s="318">
        <f t="shared" ref="AR277" si="1713">IF($AO$5&gt;$AN$5,($AO$5-$AN$5)*E417,0)</f>
        <v>2133.1475548169119</v>
      </c>
      <c r="AS277" s="318">
        <f t="shared" ref="AS277" si="1714">IF($AO$5&gt;$AN$5,($AO$5-$AN$5)*F417,0)</f>
        <v>2240.1798892139232</v>
      </c>
      <c r="AT277" s="318">
        <f t="shared" ref="AT277" si="1715">IF($AO$5&gt;$AN$5,($AO$5-$AN$5)*G417,0)</f>
        <v>2354.1866059397303</v>
      </c>
      <c r="AU277" s="318">
        <f t="shared" ref="AU277" si="1716">IF($AO$5&gt;$AN$5,($AO$5-$AN$5)*H417,0)</f>
        <v>2475.5840413002525</v>
      </c>
      <c r="AV277" s="318">
        <f t="shared" ref="AV277" si="1717">IF($AO$5&gt;$AN$5,($AO$5-$AN$5)*I417,0)</f>
        <v>2604.8069658059794</v>
      </c>
      <c r="AW277" s="446">
        <f t="shared" ref="AW277" si="1718">IF($AO$5&gt;$AN$5,($AO$5-$AN$5)*J417,0)</f>
        <v>2742.3090644841318</v>
      </c>
      <c r="AX277" s="447">
        <f t="shared" ref="AX277" si="1719">IF($AO$5&gt;$AN$5,($AO$5-$AN$5)*K417,0)</f>
        <v>2888.5634209762793</v>
      </c>
      <c r="AY277" s="318">
        <f t="shared" ref="AY277" si="1720">IF($AO$5&gt;$AN$5,($AO$5-$AN$5)*L417,0)</f>
        <v>3044.0630059586238</v>
      </c>
      <c r="AZ277" s="318">
        <f t="shared" ref="AZ277" si="1721">IF($AO$5&gt;$AN$5,($AO$5-$AN$5)*M417,0)</f>
        <v>3209.3211705238323</v>
      </c>
      <c r="BA277" s="318">
        <f t="shared" ref="BA277" si="1722">IF($AO$5&gt;$AN$5,($AO$5-$AN$5)*N417,0)</f>
        <v>3385.6855612684481</v>
      </c>
      <c r="BB277" s="318">
        <f t="shared" ref="BB277" si="1723">IF($AO$5&gt;$AN$5,($AO$5-$AN$5)*O417,0)</f>
        <v>3573.7791187628368</v>
      </c>
      <c r="BC277" s="318">
        <f t="shared" ref="BC277" si="1724">IF($AO$5&gt;$AN$5,($AO$5-$AN$5)*P417,0)</f>
        <v>3774.2467455544547</v>
      </c>
      <c r="BD277" s="318">
        <f t="shared" ref="BD277" si="1725">IF($AO$5&gt;$AN$5,($AO$5-$AN$5)*Q417,0)</f>
        <v>3987.7555041624523</v>
      </c>
      <c r="BE277" s="318">
        <f t="shared" ref="BE277" si="1726">IF($AO$5&gt;$AN$5,($AO$5-$AN$5)*R417,0)</f>
        <v>4214.9948123863414</v>
      </c>
      <c r="BF277" s="318">
        <f t="shared" ref="BF277" si="1727">IF($AO$5&gt;$AN$5,($AO$5-$AN$5)*S417,0)</f>
        <v>4456.6766388374381</v>
      </c>
      <c r="BG277" s="318">
        <f t="shared" ref="BG277" si="1728">IF($AO$5&gt;$AN$5,($AO$5-$AN$5)*T417,0)</f>
        <v>4713.5357018662326</v>
      </c>
      <c r="BH277" s="318">
        <f t="shared" ref="BH277" si="1729">IF($AO$5&gt;$AN$5,($AO$5-$AN$5)*U417,0)</f>
        <v>4986.3296753180002</v>
      </c>
      <c r="BI277" s="318">
        <f t="shared" ref="BI277" si="1730">IF($AO$5&gt;$AN$5,($AO$5-$AN$5)*V417,0)</f>
        <v>5275.8394048011396</v>
      </c>
      <c r="BJ277" s="466"/>
    </row>
    <row r="278" spans="1:62" s="318" customFormat="1" hidden="1" outlineLevel="1">
      <c r="A278" s="318" t="str">
        <f>$A$412</f>
        <v>Leads</v>
      </c>
      <c r="M278" s="446"/>
      <c r="N278" s="447"/>
      <c r="Y278" s="446"/>
      <c r="Z278" s="447"/>
      <c r="AK278" s="446"/>
      <c r="AL278" s="447"/>
      <c r="AP278" s="318">
        <f>IF($AP$5&gt;$AO$5,($AP$5-$AO$5)*B412,0)</f>
        <v>0</v>
      </c>
      <c r="AQ278" s="318">
        <f t="shared" ref="AQ278:BI278" si="1731">IF($AP$5&gt;$AO$5,($AP$5-$AO$5)*C412,0)</f>
        <v>0</v>
      </c>
      <c r="AR278" s="318">
        <f t="shared" si="1731"/>
        <v>0</v>
      </c>
      <c r="AS278" s="318">
        <f t="shared" si="1731"/>
        <v>0</v>
      </c>
      <c r="AT278" s="318">
        <f t="shared" si="1731"/>
        <v>0</v>
      </c>
      <c r="AU278" s="318">
        <f t="shared" si="1731"/>
        <v>0</v>
      </c>
      <c r="AV278" s="318">
        <f t="shared" si="1731"/>
        <v>0</v>
      </c>
      <c r="AW278" s="446">
        <f t="shared" si="1731"/>
        <v>0</v>
      </c>
      <c r="AX278" s="447">
        <f t="shared" si="1731"/>
        <v>0</v>
      </c>
      <c r="AY278" s="318">
        <f t="shared" si="1731"/>
        <v>0</v>
      </c>
      <c r="AZ278" s="318">
        <f t="shared" si="1731"/>
        <v>0</v>
      </c>
      <c r="BA278" s="318">
        <f t="shared" si="1731"/>
        <v>0</v>
      </c>
      <c r="BB278" s="318">
        <f t="shared" si="1731"/>
        <v>0</v>
      </c>
      <c r="BC278" s="318">
        <f t="shared" si="1731"/>
        <v>0</v>
      </c>
      <c r="BD278" s="318">
        <f t="shared" si="1731"/>
        <v>0</v>
      </c>
      <c r="BE278" s="318">
        <f t="shared" si="1731"/>
        <v>0</v>
      </c>
      <c r="BF278" s="318">
        <f t="shared" si="1731"/>
        <v>0</v>
      </c>
      <c r="BG278" s="318">
        <f t="shared" si="1731"/>
        <v>0</v>
      </c>
      <c r="BH278" s="318">
        <f t="shared" si="1731"/>
        <v>0</v>
      </c>
      <c r="BI278" s="318">
        <f t="shared" si="1731"/>
        <v>0</v>
      </c>
      <c r="BJ278" s="466"/>
    </row>
    <row r="279" spans="1:62" s="318" customFormat="1" hidden="1" outlineLevel="1">
      <c r="A279" s="318" t="str">
        <f>$A$413</f>
        <v>Audits</v>
      </c>
      <c r="M279" s="446"/>
      <c r="N279" s="447"/>
      <c r="Y279" s="446"/>
      <c r="Z279" s="447"/>
      <c r="AK279" s="446"/>
      <c r="AL279" s="447"/>
      <c r="AP279" s="318">
        <f t="shared" ref="AP279:BI279" si="1732">IF($AP$5&gt;$AO$5,($AP$5-$AO$5)*B413,0)</f>
        <v>0</v>
      </c>
      <c r="AQ279" s="318">
        <f t="shared" si="1732"/>
        <v>0</v>
      </c>
      <c r="AR279" s="318">
        <f t="shared" si="1732"/>
        <v>0</v>
      </c>
      <c r="AS279" s="318">
        <f t="shared" si="1732"/>
        <v>0</v>
      </c>
      <c r="AT279" s="318">
        <f t="shared" si="1732"/>
        <v>0</v>
      </c>
      <c r="AU279" s="318">
        <f t="shared" si="1732"/>
        <v>0</v>
      </c>
      <c r="AV279" s="318">
        <f t="shared" si="1732"/>
        <v>0</v>
      </c>
      <c r="AW279" s="446">
        <f t="shared" si="1732"/>
        <v>0</v>
      </c>
      <c r="AX279" s="447">
        <f t="shared" si="1732"/>
        <v>0</v>
      </c>
      <c r="AY279" s="318">
        <f t="shared" si="1732"/>
        <v>0</v>
      </c>
      <c r="AZ279" s="318">
        <f t="shared" si="1732"/>
        <v>0</v>
      </c>
      <c r="BA279" s="318">
        <f t="shared" si="1732"/>
        <v>0</v>
      </c>
      <c r="BB279" s="318">
        <f t="shared" si="1732"/>
        <v>0</v>
      </c>
      <c r="BC279" s="318">
        <f t="shared" si="1732"/>
        <v>0</v>
      </c>
      <c r="BD279" s="318">
        <f t="shared" si="1732"/>
        <v>0</v>
      </c>
      <c r="BE279" s="318">
        <f t="shared" si="1732"/>
        <v>0</v>
      </c>
      <c r="BF279" s="318">
        <f t="shared" si="1732"/>
        <v>0</v>
      </c>
      <c r="BG279" s="318">
        <f t="shared" si="1732"/>
        <v>0</v>
      </c>
      <c r="BH279" s="318">
        <f t="shared" si="1732"/>
        <v>0</v>
      </c>
      <c r="BI279" s="318">
        <f t="shared" si="1732"/>
        <v>0</v>
      </c>
      <c r="BJ279" s="466"/>
    </row>
    <row r="280" spans="1:62" s="318" customFormat="1" hidden="1" outlineLevel="1">
      <c r="A280" s="318" t="str">
        <f>$A$414</f>
        <v>Retrofit</v>
      </c>
      <c r="M280" s="446"/>
      <c r="N280" s="447"/>
      <c r="Y280" s="446"/>
      <c r="Z280" s="447"/>
      <c r="AK280" s="446"/>
      <c r="AL280" s="447"/>
      <c r="AP280" s="318">
        <f t="shared" ref="AP280:BI280" si="1733">IF($AP$5&gt;$AO$5,($AP$5-$AO$5)*B414,0)</f>
        <v>0</v>
      </c>
      <c r="AQ280" s="318">
        <f t="shared" si="1733"/>
        <v>0</v>
      </c>
      <c r="AR280" s="318">
        <f t="shared" si="1733"/>
        <v>0</v>
      </c>
      <c r="AS280" s="318">
        <f t="shared" si="1733"/>
        <v>0</v>
      </c>
      <c r="AT280" s="318">
        <f t="shared" si="1733"/>
        <v>0</v>
      </c>
      <c r="AU280" s="318">
        <f t="shared" si="1733"/>
        <v>0</v>
      </c>
      <c r="AV280" s="318">
        <f t="shared" si="1733"/>
        <v>0</v>
      </c>
      <c r="AW280" s="446">
        <f t="shared" si="1733"/>
        <v>0</v>
      </c>
      <c r="AX280" s="447">
        <f t="shared" si="1733"/>
        <v>0</v>
      </c>
      <c r="AY280" s="318">
        <f t="shared" si="1733"/>
        <v>0</v>
      </c>
      <c r="AZ280" s="318">
        <f t="shared" si="1733"/>
        <v>0</v>
      </c>
      <c r="BA280" s="318">
        <f t="shared" si="1733"/>
        <v>0</v>
      </c>
      <c r="BB280" s="318">
        <f t="shared" si="1733"/>
        <v>0</v>
      </c>
      <c r="BC280" s="318">
        <f t="shared" si="1733"/>
        <v>0</v>
      </c>
      <c r="BD280" s="318">
        <f t="shared" si="1733"/>
        <v>0</v>
      </c>
      <c r="BE280" s="318">
        <f t="shared" si="1733"/>
        <v>0</v>
      </c>
      <c r="BF280" s="318">
        <f t="shared" si="1733"/>
        <v>0</v>
      </c>
      <c r="BG280" s="318">
        <f t="shared" si="1733"/>
        <v>0</v>
      </c>
      <c r="BH280" s="318">
        <f t="shared" si="1733"/>
        <v>0</v>
      </c>
      <c r="BI280" s="318">
        <f t="shared" si="1733"/>
        <v>0</v>
      </c>
      <c r="BJ280" s="466"/>
    </row>
    <row r="281" spans="1:62" s="318" customFormat="1" hidden="1" outlineLevel="1">
      <c r="A281" s="318" t="str">
        <f>$A$415</f>
        <v>Revenue</v>
      </c>
      <c r="M281" s="446"/>
      <c r="N281" s="447"/>
      <c r="Y281" s="446"/>
      <c r="Z281" s="447"/>
      <c r="AK281" s="446"/>
      <c r="AL281" s="447"/>
      <c r="AP281" s="318">
        <f t="shared" ref="AP281:BI281" si="1734">IF($AP$5&gt;$AO$5,($AP$5-$AO$5)*B415,0)</f>
        <v>0</v>
      </c>
      <c r="AQ281" s="318">
        <f t="shared" si="1734"/>
        <v>0</v>
      </c>
      <c r="AR281" s="318">
        <f t="shared" si="1734"/>
        <v>0</v>
      </c>
      <c r="AS281" s="318">
        <f t="shared" si="1734"/>
        <v>0</v>
      </c>
      <c r="AT281" s="318">
        <f t="shared" si="1734"/>
        <v>0</v>
      </c>
      <c r="AU281" s="318">
        <f t="shared" si="1734"/>
        <v>0</v>
      </c>
      <c r="AV281" s="318">
        <f t="shared" si="1734"/>
        <v>0</v>
      </c>
      <c r="AW281" s="446">
        <f t="shared" si="1734"/>
        <v>0</v>
      </c>
      <c r="AX281" s="447">
        <f t="shared" si="1734"/>
        <v>0</v>
      </c>
      <c r="AY281" s="318">
        <f t="shared" si="1734"/>
        <v>0</v>
      </c>
      <c r="AZ281" s="318">
        <f t="shared" si="1734"/>
        <v>0</v>
      </c>
      <c r="BA281" s="318">
        <f t="shared" si="1734"/>
        <v>0</v>
      </c>
      <c r="BB281" s="318">
        <f t="shared" si="1734"/>
        <v>0</v>
      </c>
      <c r="BC281" s="318">
        <f t="shared" si="1734"/>
        <v>0</v>
      </c>
      <c r="BD281" s="318">
        <f t="shared" si="1734"/>
        <v>0</v>
      </c>
      <c r="BE281" s="318">
        <f t="shared" si="1734"/>
        <v>0</v>
      </c>
      <c r="BF281" s="318">
        <f t="shared" si="1734"/>
        <v>0</v>
      </c>
      <c r="BG281" s="318">
        <f t="shared" si="1734"/>
        <v>0</v>
      </c>
      <c r="BH281" s="318">
        <f t="shared" si="1734"/>
        <v>0</v>
      </c>
      <c r="BI281" s="318">
        <f t="shared" si="1734"/>
        <v>0</v>
      </c>
      <c r="BJ281" s="466"/>
    </row>
    <row r="282" spans="1:62" s="318" customFormat="1" hidden="1" outlineLevel="1">
      <c r="A282" s="318" t="str">
        <f>$A$416</f>
        <v>Net Income</v>
      </c>
      <c r="M282" s="446"/>
      <c r="N282" s="447"/>
      <c r="Y282" s="446"/>
      <c r="Z282" s="447"/>
      <c r="AK282" s="446"/>
      <c r="AL282" s="447"/>
      <c r="AP282" s="318">
        <f t="shared" ref="AP282:BI282" si="1735">IF($AP$5&gt;$AO$5,($AP$5-$AO$5)*B416,0)</f>
        <v>0</v>
      </c>
      <c r="AQ282" s="318">
        <f t="shared" si="1735"/>
        <v>0</v>
      </c>
      <c r="AR282" s="318">
        <f t="shared" si="1735"/>
        <v>0</v>
      </c>
      <c r="AS282" s="318">
        <f t="shared" si="1735"/>
        <v>0</v>
      </c>
      <c r="AT282" s="318">
        <f t="shared" si="1735"/>
        <v>0</v>
      </c>
      <c r="AU282" s="318">
        <f t="shared" si="1735"/>
        <v>0</v>
      </c>
      <c r="AV282" s="318">
        <f t="shared" si="1735"/>
        <v>0</v>
      </c>
      <c r="AW282" s="446">
        <f t="shared" si="1735"/>
        <v>0</v>
      </c>
      <c r="AX282" s="447">
        <f t="shared" si="1735"/>
        <v>0</v>
      </c>
      <c r="AY282" s="318">
        <f t="shared" si="1735"/>
        <v>0</v>
      </c>
      <c r="AZ282" s="318">
        <f t="shared" si="1735"/>
        <v>0</v>
      </c>
      <c r="BA282" s="318">
        <f t="shared" si="1735"/>
        <v>0</v>
      </c>
      <c r="BB282" s="318">
        <f t="shared" si="1735"/>
        <v>0</v>
      </c>
      <c r="BC282" s="318">
        <f t="shared" si="1735"/>
        <v>0</v>
      </c>
      <c r="BD282" s="318">
        <f t="shared" si="1735"/>
        <v>0</v>
      </c>
      <c r="BE282" s="318">
        <f t="shared" si="1735"/>
        <v>0</v>
      </c>
      <c r="BF282" s="318">
        <f t="shared" si="1735"/>
        <v>0</v>
      </c>
      <c r="BG282" s="318">
        <f t="shared" si="1735"/>
        <v>0</v>
      </c>
      <c r="BH282" s="318">
        <f t="shared" si="1735"/>
        <v>0</v>
      </c>
      <c r="BI282" s="318">
        <f t="shared" si="1735"/>
        <v>0</v>
      </c>
      <c r="BJ282" s="466"/>
    </row>
    <row r="283" spans="1:62" s="318" customFormat="1" hidden="1" outlineLevel="1">
      <c r="A283" s="318" t="str">
        <f>$A$417</f>
        <v>Program Revenue</v>
      </c>
      <c r="M283" s="446"/>
      <c r="N283" s="447"/>
      <c r="Y283" s="446"/>
      <c r="Z283" s="447"/>
      <c r="AK283" s="446"/>
      <c r="AL283" s="447"/>
      <c r="AP283" s="318">
        <f t="shared" ref="AP283" si="1736">IF($AP$5&gt;$AO$5,($AP$5-$AO$5)*B417,0)</f>
        <v>0</v>
      </c>
      <c r="AQ283" s="318">
        <f t="shared" ref="AQ283" si="1737">IF($AP$5&gt;$AO$5,($AP$5-$AO$5)*C417,0)</f>
        <v>0</v>
      </c>
      <c r="AR283" s="318">
        <f t="shared" ref="AR283" si="1738">IF($AP$5&gt;$AO$5,($AP$5-$AO$5)*D417,0)</f>
        <v>0</v>
      </c>
      <c r="AS283" s="318">
        <f t="shared" ref="AS283" si="1739">IF($AP$5&gt;$AO$5,($AP$5-$AO$5)*E417,0)</f>
        <v>0</v>
      </c>
      <c r="AT283" s="318">
        <f t="shared" ref="AT283" si="1740">IF($AP$5&gt;$AO$5,($AP$5-$AO$5)*F417,0)</f>
        <v>0</v>
      </c>
      <c r="AU283" s="318">
        <f t="shared" ref="AU283" si="1741">IF($AP$5&gt;$AO$5,($AP$5-$AO$5)*G417,0)</f>
        <v>0</v>
      </c>
      <c r="AV283" s="318">
        <f t="shared" ref="AV283" si="1742">IF($AP$5&gt;$AO$5,($AP$5-$AO$5)*H417,0)</f>
        <v>0</v>
      </c>
      <c r="AW283" s="446">
        <f t="shared" ref="AW283" si="1743">IF($AP$5&gt;$AO$5,($AP$5-$AO$5)*I417,0)</f>
        <v>0</v>
      </c>
      <c r="AX283" s="447">
        <f t="shared" ref="AX283" si="1744">IF($AP$5&gt;$AO$5,($AP$5-$AO$5)*J417,0)</f>
        <v>0</v>
      </c>
      <c r="AY283" s="318">
        <f t="shared" ref="AY283" si="1745">IF($AP$5&gt;$AO$5,($AP$5-$AO$5)*K417,0)</f>
        <v>0</v>
      </c>
      <c r="AZ283" s="318">
        <f t="shared" ref="AZ283" si="1746">IF($AP$5&gt;$AO$5,($AP$5-$AO$5)*L417,0)</f>
        <v>0</v>
      </c>
      <c r="BA283" s="318">
        <f t="shared" ref="BA283" si="1747">IF($AP$5&gt;$AO$5,($AP$5-$AO$5)*M417,0)</f>
        <v>0</v>
      </c>
      <c r="BB283" s="318">
        <f t="shared" ref="BB283" si="1748">IF($AP$5&gt;$AO$5,($AP$5-$AO$5)*N417,0)</f>
        <v>0</v>
      </c>
      <c r="BC283" s="318">
        <f t="shared" ref="BC283" si="1749">IF($AP$5&gt;$AO$5,($AP$5-$AO$5)*O417,0)</f>
        <v>0</v>
      </c>
      <c r="BD283" s="318">
        <f t="shared" ref="BD283" si="1750">IF($AP$5&gt;$AO$5,($AP$5-$AO$5)*P417,0)</f>
        <v>0</v>
      </c>
      <c r="BE283" s="318">
        <f t="shared" ref="BE283" si="1751">IF($AP$5&gt;$AO$5,($AP$5-$AO$5)*Q417,0)</f>
        <v>0</v>
      </c>
      <c r="BF283" s="318">
        <f t="shared" ref="BF283" si="1752">IF($AP$5&gt;$AO$5,($AP$5-$AO$5)*R417,0)</f>
        <v>0</v>
      </c>
      <c r="BG283" s="318">
        <f t="shared" ref="BG283" si="1753">IF($AP$5&gt;$AO$5,($AP$5-$AO$5)*S417,0)</f>
        <v>0</v>
      </c>
      <c r="BH283" s="318">
        <f t="shared" ref="BH283" si="1754">IF($AP$5&gt;$AO$5,($AP$5-$AO$5)*T417,0)</f>
        <v>0</v>
      </c>
      <c r="BI283" s="318">
        <f t="shared" ref="BI283" si="1755">IF($AP$5&gt;$AO$5,($AP$5-$AO$5)*U417,0)</f>
        <v>0</v>
      </c>
      <c r="BJ283" s="466"/>
    </row>
    <row r="284" spans="1:62" s="318" customFormat="1" hidden="1" outlineLevel="1">
      <c r="A284" s="318" t="str">
        <f>$A$412</f>
        <v>Leads</v>
      </c>
      <c r="M284" s="446"/>
      <c r="N284" s="447"/>
      <c r="Y284" s="446"/>
      <c r="Z284" s="447"/>
      <c r="AK284" s="446"/>
      <c r="AL284" s="447"/>
      <c r="AQ284" s="318">
        <f>IF($AQ$5&gt;$AP$5,($AQ$5-$AP$5)*B412,0)</f>
        <v>16.8</v>
      </c>
      <c r="AR284" s="318">
        <f t="shared" ref="AR284:BI284" si="1756">IF($AQ$5&gt;$AP$5,($AQ$5-$AP$5)*C412,0)</f>
        <v>17.452069439999999</v>
      </c>
      <c r="AS284" s="318">
        <f t="shared" si="1756"/>
        <v>18.126546852372542</v>
      </c>
      <c r="AT284" s="318">
        <f t="shared" si="1756"/>
        <v>18.824131825372511</v>
      </c>
      <c r="AU284" s="318">
        <f t="shared" si="1756"/>
        <v>19.545549777616959</v>
      </c>
      <c r="AV284" s="318">
        <f t="shared" si="1756"/>
        <v>20.291553428297284</v>
      </c>
      <c r="AW284" s="446">
        <f t="shared" si="1756"/>
        <v>21.062924352684327</v>
      </c>
      <c r="AX284" s="447">
        <f t="shared" si="1756"/>
        <v>21.860474625830072</v>
      </c>
      <c r="AY284" s="318">
        <f t="shared" si="1756"/>
        <v>22.685048557359572</v>
      </c>
      <c r="AZ284" s="318">
        <f t="shared" si="1756"/>
        <v>23.537524520234431</v>
      </c>
      <c r="BA284" s="318">
        <f t="shared" si="1756"/>
        <v>24.418816876356132</v>
      </c>
      <c r="BB284" s="318">
        <f t="shared" si="1756"/>
        <v>25.329878001863442</v>
      </c>
      <c r="BC284" s="318">
        <f t="shared" si="1756"/>
        <v>26.270318890703393</v>
      </c>
      <c r="BD284" s="318">
        <f t="shared" si="1756"/>
        <v>27.241066674987813</v>
      </c>
      <c r="BE284" s="318">
        <f t="shared" si="1756"/>
        <v>28.243093816402137</v>
      </c>
      <c r="BF284" s="318">
        <f t="shared" si="1756"/>
        <v>29.277421108623365</v>
      </c>
      <c r="BG284" s="318">
        <f t="shared" si="1756"/>
        <v>30.345120809562076</v>
      </c>
      <c r="BH284" s="318">
        <f t="shared" si="1756"/>
        <v>31.447319903340443</v>
      </c>
      <c r="BI284" s="318">
        <f t="shared" si="1756"/>
        <v>32.585203491728514</v>
      </c>
      <c r="BJ284" s="466"/>
    </row>
    <row r="285" spans="1:62" s="318" customFormat="1" hidden="1" outlineLevel="1">
      <c r="A285" s="318" t="str">
        <f>$A$413</f>
        <v>Audits</v>
      </c>
      <c r="M285" s="446"/>
      <c r="N285" s="447"/>
      <c r="Y285" s="446"/>
      <c r="Z285" s="447"/>
      <c r="AK285" s="446"/>
      <c r="AL285" s="447"/>
      <c r="AQ285" s="318">
        <f t="shared" ref="AQ285:BI285" si="1757">IF($AQ$5&gt;$AP$5,($AQ$5-$AP$5)*B413,0)</f>
        <v>8.3999999999999986</v>
      </c>
      <c r="AR285" s="318">
        <f t="shared" si="1757"/>
        <v>8.7653373600000002</v>
      </c>
      <c r="AS285" s="318">
        <f t="shared" si="1757"/>
        <v>9.1487245778995128</v>
      </c>
      <c r="AT285" s="318">
        <f t="shared" si="1757"/>
        <v>9.5510763759072219</v>
      </c>
      <c r="AU285" s="318">
        <f t="shared" si="1757"/>
        <v>9.973348420604033</v>
      </c>
      <c r="AV285" s="318">
        <f t="shared" si="1757"/>
        <v>10.416538733488844</v>
      </c>
      <c r="AW285" s="446">
        <f t="shared" si="1757"/>
        <v>10.881689137728666</v>
      </c>
      <c r="AX285" s="447">
        <f t="shared" si="1757"/>
        <v>11.36988674274853</v>
      </c>
      <c r="AY285" s="318">
        <f t="shared" si="1757"/>
        <v>11.882265468463395</v>
      </c>
      <c r="AZ285" s="318">
        <f t="shared" si="1757"/>
        <v>12.420007611130746</v>
      </c>
      <c r="BA285" s="318">
        <f t="shared" si="1757"/>
        <v>12.984345452988684</v>
      </c>
      <c r="BB285" s="318">
        <f t="shared" si="1757"/>
        <v>13.576562918039846</v>
      </c>
      <c r="BC285" s="318">
        <f t="shared" si="1757"/>
        <v>14.199058832645207</v>
      </c>
      <c r="BD285" s="318">
        <f t="shared" si="1757"/>
        <v>14.853315048664991</v>
      </c>
      <c r="BE285" s="318">
        <f t="shared" si="1757"/>
        <v>15.540870585630145</v>
      </c>
      <c r="BF285" s="318">
        <f t="shared" si="1757"/>
        <v>16.263323075677583</v>
      </c>
      <c r="BG285" s="318">
        <f t="shared" si="1757"/>
        <v>17.02233025205566</v>
      </c>
      <c r="BH285" s="318">
        <f t="shared" si="1757"/>
        <v>17.819611486920891</v>
      </c>
      <c r="BI285" s="318">
        <f t="shared" si="1757"/>
        <v>18.656949384588415</v>
      </c>
      <c r="BJ285" s="466"/>
    </row>
    <row r="286" spans="1:62" s="318" customFormat="1" hidden="1" outlineLevel="1">
      <c r="A286" s="318" t="str">
        <f>$A$414</f>
        <v>Retrofit</v>
      </c>
      <c r="M286" s="446"/>
      <c r="N286" s="447"/>
      <c r="Y286" s="446"/>
      <c r="Z286" s="447"/>
      <c r="AK286" s="446"/>
      <c r="AL286" s="447"/>
      <c r="AQ286" s="318">
        <f t="shared" ref="AQ286:BI286" si="1758">IF($AQ$5&gt;$AP$5,($AQ$5-$AP$5)*B414,0)</f>
        <v>3.9119999999999999</v>
      </c>
      <c r="AR286" s="318">
        <f t="shared" si="1758"/>
        <v>4.1096547120719995</v>
      </c>
      <c r="AS286" s="318">
        <f t="shared" si="1758"/>
        <v>4.3186208240895736</v>
      </c>
      <c r="AT286" s="318">
        <f t="shared" si="1758"/>
        <v>4.5395762776790827</v>
      </c>
      <c r="AU286" s="318">
        <f t="shared" si="1758"/>
        <v>4.7732368962748755</v>
      </c>
      <c r="AV286" s="318">
        <f t="shared" si="1758"/>
        <v>5.0203581795522361</v>
      </c>
      <c r="AW286" s="446">
        <f t="shared" si="1758"/>
        <v>5.2817371667345867</v>
      </c>
      <c r="AX286" s="447">
        <f t="shared" si="1758"/>
        <v>5.5582143713568453</v>
      </c>
      <c r="AY286" s="318">
        <f t="shared" si="1758"/>
        <v>5.8506757902346944</v>
      </c>
      <c r="AZ286" s="318">
        <f t="shared" si="1758"/>
        <v>6.1600549895711723</v>
      </c>
      <c r="BA286" s="318">
        <f t="shared" si="1758"/>
        <v>6.4873352713280941</v>
      </c>
      <c r="BB286" s="318">
        <f t="shared" si="1758"/>
        <v>6.8335519232012336</v>
      </c>
      <c r="BC286" s="318">
        <f t="shared" si="1758"/>
        <v>7.2004766991316655</v>
      </c>
      <c r="BD286" s="318">
        <f t="shared" si="1758"/>
        <v>7.5893314727662755</v>
      </c>
      <c r="BE286" s="318">
        <f t="shared" si="1758"/>
        <v>8.0013998352828146</v>
      </c>
      <c r="BF286" s="318">
        <f t="shared" si="1758"/>
        <v>8.4380294912715126</v>
      </c>
      <c r="BG286" s="318">
        <f t="shared" si="1758"/>
        <v>8.9006347335166005</v>
      </c>
      <c r="BH286" s="318">
        <f t="shared" si="1758"/>
        <v>9.3906990018748484</v>
      </c>
      <c r="BI286" s="318">
        <f t="shared" si="1758"/>
        <v>9.9097775319684196</v>
      </c>
      <c r="BJ286" s="466"/>
    </row>
    <row r="287" spans="1:62" s="318" customFormat="1" hidden="1" outlineLevel="1">
      <c r="A287" s="318" t="str">
        <f>$A$415</f>
        <v>Revenue</v>
      </c>
      <c r="M287" s="446"/>
      <c r="N287" s="447"/>
      <c r="Y287" s="446"/>
      <c r="Z287" s="447"/>
      <c r="AK287" s="446"/>
      <c r="AL287" s="447"/>
      <c r="AQ287" s="318">
        <f t="shared" ref="AQ287:BI287" si="1759">IF($AQ$5&gt;$AP$5,($AQ$5-$AP$5)*B415,0)</f>
        <v>24556.799999999996</v>
      </c>
      <c r="AR287" s="318">
        <f t="shared" si="1759"/>
        <v>26604.154060286397</v>
      </c>
      <c r="AS287" s="318">
        <f t="shared" si="1759"/>
        <v>28803.706324066137</v>
      </c>
      <c r="AT287" s="318">
        <f t="shared" si="1759"/>
        <v>32074.610769461899</v>
      </c>
      <c r="AU287" s="318">
        <f t="shared" si="1759"/>
        <v>34659.805554046674</v>
      </c>
      <c r="AV287" s="318">
        <f t="shared" si="1759"/>
        <v>37436.050739298822</v>
      </c>
      <c r="AW287" s="446">
        <f t="shared" si="1759"/>
        <v>39889.118149910122</v>
      </c>
      <c r="AX287" s="447">
        <f t="shared" si="1759"/>
        <v>42506.797490973484</v>
      </c>
      <c r="AY287" s="318">
        <f t="shared" si="1759"/>
        <v>45300.229966155479</v>
      </c>
      <c r="AZ287" s="318">
        <f t="shared" si="1759"/>
        <v>47665.265077812721</v>
      </c>
      <c r="BA287" s="318">
        <f t="shared" si="1759"/>
        <v>50165.061553907159</v>
      </c>
      <c r="BB287" s="318">
        <f t="shared" si="1759"/>
        <v>52807.344498550912</v>
      </c>
      <c r="BC287" s="318">
        <f t="shared" si="1759"/>
        <v>55074.182097671677</v>
      </c>
      <c r="BD287" s="318">
        <f t="shared" si="1759"/>
        <v>58021.287531620168</v>
      </c>
      <c r="BE287" s="318">
        <f t="shared" si="1759"/>
        <v>61142.477139189468</v>
      </c>
      <c r="BF287" s="318">
        <f t="shared" si="1759"/>
        <v>64447.808873877875</v>
      </c>
      <c r="BG287" s="318">
        <f t="shared" si="1759"/>
        <v>67947.838954450504</v>
      </c>
      <c r="BH287" s="318">
        <f t="shared" si="1759"/>
        <v>71653.641199195234</v>
      </c>
      <c r="BI287" s="318">
        <f t="shared" si="1759"/>
        <v>75576.827042292309</v>
      </c>
      <c r="BJ287" s="466"/>
    </row>
    <row r="288" spans="1:62" s="318" customFormat="1" hidden="1" outlineLevel="1">
      <c r="A288" s="318" t="str">
        <f>$A$416</f>
        <v>Net Income</v>
      </c>
      <c r="M288" s="446"/>
      <c r="N288" s="447"/>
      <c r="Y288" s="446"/>
      <c r="Z288" s="447"/>
      <c r="AK288" s="446"/>
      <c r="AL288" s="447"/>
      <c r="AQ288" s="318">
        <f t="shared" ref="AQ288:BI288" si="1760">IF($AQ$5&gt;$AP$5,($AQ$5-$AP$5)*B416,0)</f>
        <v>-32144.48932666667</v>
      </c>
      <c r="AR288" s="318">
        <f t="shared" si="1760"/>
        <v>-13424.714147734438</v>
      </c>
      <c r="AS288" s="318">
        <f t="shared" si="1760"/>
        <v>-12706.285463233391</v>
      </c>
      <c r="AT288" s="318">
        <f t="shared" si="1760"/>
        <v>-17350.457973560238</v>
      </c>
      <c r="AU288" s="318">
        <f t="shared" si="1760"/>
        <v>-14775.815641980204</v>
      </c>
      <c r="AV288" s="318">
        <f t="shared" si="1760"/>
        <v>-13821.416446554125</v>
      </c>
      <c r="AW288" s="446">
        <f t="shared" si="1760"/>
        <v>-12965.261164335516</v>
      </c>
      <c r="AX288" s="447">
        <f t="shared" si="1760"/>
        <v>-11581.351741065733</v>
      </c>
      <c r="AY288" s="318">
        <f t="shared" si="1760"/>
        <v>-10541.616599911587</v>
      </c>
      <c r="AZ288" s="318">
        <f t="shared" si="1760"/>
        <v>-9642.7378958450972</v>
      </c>
      <c r="BA288" s="318">
        <f t="shared" si="1760"/>
        <v>-8678.5732251564586</v>
      </c>
      <c r="BB288" s="318">
        <f t="shared" si="1760"/>
        <v>-7644.7623843340698</v>
      </c>
      <c r="BC288" s="318">
        <f t="shared" si="1760"/>
        <v>-9178.4224449414214</v>
      </c>
      <c r="BD288" s="318">
        <f t="shared" si="1760"/>
        <v>-6751.4438460561032</v>
      </c>
      <c r="BE288" s="318">
        <f t="shared" si="1760"/>
        <v>-5431.0593196724367</v>
      </c>
      <c r="BF288" s="318">
        <f t="shared" si="1760"/>
        <v>-4177.020909054816</v>
      </c>
      <c r="BG288" s="318">
        <f t="shared" si="1760"/>
        <v>-3075.7038419752025</v>
      </c>
      <c r="BH288" s="318">
        <f t="shared" si="1760"/>
        <v>-1787.6070906106906</v>
      </c>
      <c r="BI288" s="318">
        <f t="shared" si="1760"/>
        <v>-12711.61754934939</v>
      </c>
      <c r="BJ288" s="466"/>
    </row>
    <row r="289" spans="1:62" s="318" customFormat="1" hidden="1" outlineLevel="1">
      <c r="A289" s="318" t="str">
        <f>$A$417</f>
        <v>Program Revenue</v>
      </c>
      <c r="M289" s="446"/>
      <c r="N289" s="447"/>
      <c r="Y289" s="446"/>
      <c r="Z289" s="447"/>
      <c r="AK289" s="446"/>
      <c r="AL289" s="447"/>
      <c r="AQ289" s="318">
        <f t="shared" ref="AQ289" si="1761">IF($AQ$5&gt;$AP$5,($AQ$5-$AP$5)*B417,0)</f>
        <v>1850</v>
      </c>
      <c r="AR289" s="318">
        <f t="shared" ref="AR289" si="1762">IF($AQ$5&gt;$AP$5,($AQ$5-$AP$5)*C417,0)</f>
        <v>1938.43</v>
      </c>
      <c r="AS289" s="318">
        <f t="shared" ref="AS289" si="1763">IF($AQ$5&gt;$AP$5,($AQ$5-$AP$5)*D417,0)</f>
        <v>2032.6912236800003</v>
      </c>
      <c r="AT289" s="318">
        <f t="shared" ref="AT289" si="1764">IF($AQ$5&gt;$AP$5,($AQ$5-$AP$5)*E417,0)</f>
        <v>2133.1475548169119</v>
      </c>
      <c r="AU289" s="318">
        <f t="shared" ref="AU289" si="1765">IF($AQ$5&gt;$AP$5,($AQ$5-$AP$5)*F417,0)</f>
        <v>2240.1798892139232</v>
      </c>
      <c r="AV289" s="318">
        <f t="shared" ref="AV289" si="1766">IF($AQ$5&gt;$AP$5,($AQ$5-$AP$5)*G417,0)</f>
        <v>2354.1866059397303</v>
      </c>
      <c r="AW289" s="446">
        <f t="shared" ref="AW289" si="1767">IF($AQ$5&gt;$AP$5,($AQ$5-$AP$5)*H417,0)</f>
        <v>2475.5840413002525</v>
      </c>
      <c r="AX289" s="447">
        <f t="shared" ref="AX289" si="1768">IF($AQ$5&gt;$AP$5,($AQ$5-$AP$5)*I417,0)</f>
        <v>2604.8069658059794</v>
      </c>
      <c r="AY289" s="318">
        <f t="shared" ref="AY289" si="1769">IF($AQ$5&gt;$AP$5,($AQ$5-$AP$5)*J417,0)</f>
        <v>2742.3090644841318</v>
      </c>
      <c r="AZ289" s="318">
        <f t="shared" ref="AZ289" si="1770">IF($AQ$5&gt;$AP$5,($AQ$5-$AP$5)*K417,0)</f>
        <v>2888.5634209762793</v>
      </c>
      <c r="BA289" s="318">
        <f t="shared" ref="BA289" si="1771">IF($AQ$5&gt;$AP$5,($AQ$5-$AP$5)*L417,0)</f>
        <v>3044.0630059586238</v>
      </c>
      <c r="BB289" s="318">
        <f t="shared" ref="BB289" si="1772">IF($AQ$5&gt;$AP$5,($AQ$5-$AP$5)*M417,0)</f>
        <v>3209.3211705238323</v>
      </c>
      <c r="BC289" s="318">
        <f t="shared" ref="BC289" si="1773">IF($AQ$5&gt;$AP$5,($AQ$5-$AP$5)*N417,0)</f>
        <v>3385.6855612684481</v>
      </c>
      <c r="BD289" s="318">
        <f t="shared" ref="BD289" si="1774">IF($AQ$5&gt;$AP$5,($AQ$5-$AP$5)*O417,0)</f>
        <v>3573.7791187628368</v>
      </c>
      <c r="BE289" s="318">
        <f t="shared" ref="BE289" si="1775">IF($AQ$5&gt;$AP$5,($AQ$5-$AP$5)*P417,0)</f>
        <v>3774.2467455544547</v>
      </c>
      <c r="BF289" s="318">
        <f t="shared" ref="BF289" si="1776">IF($AQ$5&gt;$AP$5,($AQ$5-$AP$5)*Q417,0)</f>
        <v>3987.7555041624523</v>
      </c>
      <c r="BG289" s="318">
        <f t="shared" ref="BG289" si="1777">IF($AQ$5&gt;$AP$5,($AQ$5-$AP$5)*R417,0)</f>
        <v>4214.9948123863414</v>
      </c>
      <c r="BH289" s="318">
        <f t="shared" ref="BH289" si="1778">IF($AQ$5&gt;$AP$5,($AQ$5-$AP$5)*S417,0)</f>
        <v>4456.6766388374381</v>
      </c>
      <c r="BI289" s="318">
        <f t="shared" ref="BI289" si="1779">IF($AQ$5&gt;$AP$5,($AQ$5-$AP$5)*T417,0)</f>
        <v>4713.5357018662326</v>
      </c>
      <c r="BJ289" s="466"/>
    </row>
    <row r="290" spans="1:62" s="318" customFormat="1" hidden="1" outlineLevel="1">
      <c r="A290" s="318" t="str">
        <f>$A$412</f>
        <v>Leads</v>
      </c>
      <c r="M290" s="446"/>
      <c r="N290" s="447"/>
      <c r="Y290" s="446"/>
      <c r="Z290" s="447"/>
      <c r="AK290" s="446"/>
      <c r="AL290" s="447"/>
      <c r="AR290" s="318">
        <f>IF($AR$5&gt;$AQ$5,($AR$5-$AQ$5)*B412,0)</f>
        <v>16.8</v>
      </c>
      <c r="AS290" s="318">
        <f t="shared" ref="AS290:BI290" si="1780">IF($AR$5&gt;$AQ$5,($AR$5-$AQ$5)*C412,0)</f>
        <v>17.452069439999999</v>
      </c>
      <c r="AT290" s="318">
        <f t="shared" si="1780"/>
        <v>18.126546852372542</v>
      </c>
      <c r="AU290" s="318">
        <f t="shared" si="1780"/>
        <v>18.824131825372511</v>
      </c>
      <c r="AV290" s="318">
        <f t="shared" si="1780"/>
        <v>19.545549777616959</v>
      </c>
      <c r="AW290" s="446">
        <f t="shared" si="1780"/>
        <v>20.291553428297284</v>
      </c>
      <c r="AX290" s="447">
        <f t="shared" si="1780"/>
        <v>21.062924352684327</v>
      </c>
      <c r="AY290" s="318">
        <f t="shared" si="1780"/>
        <v>21.860474625830072</v>
      </c>
      <c r="AZ290" s="318">
        <f t="shared" si="1780"/>
        <v>22.685048557359572</v>
      </c>
      <c r="BA290" s="318">
        <f t="shared" si="1780"/>
        <v>23.537524520234431</v>
      </c>
      <c r="BB290" s="318">
        <f t="shared" si="1780"/>
        <v>24.418816876356132</v>
      </c>
      <c r="BC290" s="318">
        <f t="shared" si="1780"/>
        <v>25.329878001863442</v>
      </c>
      <c r="BD290" s="318">
        <f t="shared" si="1780"/>
        <v>26.270318890703393</v>
      </c>
      <c r="BE290" s="318">
        <f t="shared" si="1780"/>
        <v>27.241066674987813</v>
      </c>
      <c r="BF290" s="318">
        <f t="shared" si="1780"/>
        <v>28.243093816402137</v>
      </c>
      <c r="BG290" s="318">
        <f t="shared" si="1780"/>
        <v>29.277421108623365</v>
      </c>
      <c r="BH290" s="318">
        <f t="shared" si="1780"/>
        <v>30.345120809562076</v>
      </c>
      <c r="BI290" s="318">
        <f t="shared" si="1780"/>
        <v>31.447319903340443</v>
      </c>
      <c r="BJ290" s="466"/>
    </row>
    <row r="291" spans="1:62" s="318" customFormat="1" hidden="1" outlineLevel="1">
      <c r="A291" s="318" t="str">
        <f>$A$413</f>
        <v>Audits</v>
      </c>
      <c r="M291" s="446"/>
      <c r="N291" s="447"/>
      <c r="Y291" s="446"/>
      <c r="Z291" s="447"/>
      <c r="AK291" s="446"/>
      <c r="AL291" s="447"/>
      <c r="AR291" s="318">
        <f t="shared" ref="AR291:BI291" si="1781">IF($AR$5&gt;$AQ$5,($AR$5-$AQ$5)*B413,0)</f>
        <v>8.3999999999999986</v>
      </c>
      <c r="AS291" s="318">
        <f t="shared" si="1781"/>
        <v>8.7653373600000002</v>
      </c>
      <c r="AT291" s="318">
        <f t="shared" si="1781"/>
        <v>9.1487245778995128</v>
      </c>
      <c r="AU291" s="318">
        <f t="shared" si="1781"/>
        <v>9.5510763759072219</v>
      </c>
      <c r="AV291" s="318">
        <f t="shared" si="1781"/>
        <v>9.973348420604033</v>
      </c>
      <c r="AW291" s="446">
        <f t="shared" si="1781"/>
        <v>10.416538733488844</v>
      </c>
      <c r="AX291" s="447">
        <f t="shared" si="1781"/>
        <v>10.881689137728666</v>
      </c>
      <c r="AY291" s="318">
        <f t="shared" si="1781"/>
        <v>11.36988674274853</v>
      </c>
      <c r="AZ291" s="318">
        <f t="shared" si="1781"/>
        <v>11.882265468463395</v>
      </c>
      <c r="BA291" s="318">
        <f t="shared" si="1781"/>
        <v>12.420007611130746</v>
      </c>
      <c r="BB291" s="318">
        <f t="shared" si="1781"/>
        <v>12.984345452988684</v>
      </c>
      <c r="BC291" s="318">
        <f t="shared" si="1781"/>
        <v>13.576562918039846</v>
      </c>
      <c r="BD291" s="318">
        <f t="shared" si="1781"/>
        <v>14.199058832645207</v>
      </c>
      <c r="BE291" s="318">
        <f t="shared" si="1781"/>
        <v>14.853315048664991</v>
      </c>
      <c r="BF291" s="318">
        <f t="shared" si="1781"/>
        <v>15.540870585630145</v>
      </c>
      <c r="BG291" s="318">
        <f t="shared" si="1781"/>
        <v>16.263323075677583</v>
      </c>
      <c r="BH291" s="318">
        <f t="shared" si="1781"/>
        <v>17.02233025205566</v>
      </c>
      <c r="BI291" s="318">
        <f t="shared" si="1781"/>
        <v>17.819611486920891</v>
      </c>
      <c r="BJ291" s="466"/>
    </row>
    <row r="292" spans="1:62" s="318" customFormat="1" hidden="1" outlineLevel="1">
      <c r="A292" s="318" t="str">
        <f>$A$414</f>
        <v>Retrofit</v>
      </c>
      <c r="M292" s="446"/>
      <c r="N292" s="447"/>
      <c r="Y292" s="446"/>
      <c r="Z292" s="447"/>
      <c r="AK292" s="446"/>
      <c r="AL292" s="447"/>
      <c r="AR292" s="318">
        <f t="shared" ref="AR292:BI292" si="1782">IF($AR$5&gt;$AQ$5,($AR$5-$AQ$5)*B414,0)</f>
        <v>3.9119999999999999</v>
      </c>
      <c r="AS292" s="318">
        <f t="shared" si="1782"/>
        <v>4.1096547120719995</v>
      </c>
      <c r="AT292" s="318">
        <f t="shared" si="1782"/>
        <v>4.3186208240895736</v>
      </c>
      <c r="AU292" s="318">
        <f t="shared" si="1782"/>
        <v>4.5395762776790827</v>
      </c>
      <c r="AV292" s="318">
        <f t="shared" si="1782"/>
        <v>4.7732368962748755</v>
      </c>
      <c r="AW292" s="446">
        <f t="shared" si="1782"/>
        <v>5.0203581795522361</v>
      </c>
      <c r="AX292" s="447">
        <f t="shared" si="1782"/>
        <v>5.2817371667345867</v>
      </c>
      <c r="AY292" s="318">
        <f t="shared" si="1782"/>
        <v>5.5582143713568453</v>
      </c>
      <c r="AZ292" s="318">
        <f t="shared" si="1782"/>
        <v>5.8506757902346944</v>
      </c>
      <c r="BA292" s="318">
        <f t="shared" si="1782"/>
        <v>6.1600549895711723</v>
      </c>
      <c r="BB292" s="318">
        <f t="shared" si="1782"/>
        <v>6.4873352713280941</v>
      </c>
      <c r="BC292" s="318">
        <f t="shared" si="1782"/>
        <v>6.8335519232012336</v>
      </c>
      <c r="BD292" s="318">
        <f t="shared" si="1782"/>
        <v>7.2004766991316655</v>
      </c>
      <c r="BE292" s="318">
        <f t="shared" si="1782"/>
        <v>7.5893314727662755</v>
      </c>
      <c r="BF292" s="318">
        <f t="shared" si="1782"/>
        <v>8.0013998352828146</v>
      </c>
      <c r="BG292" s="318">
        <f t="shared" si="1782"/>
        <v>8.4380294912715126</v>
      </c>
      <c r="BH292" s="318">
        <f t="shared" si="1782"/>
        <v>8.9006347335166005</v>
      </c>
      <c r="BI292" s="318">
        <f t="shared" si="1782"/>
        <v>9.3906990018748484</v>
      </c>
      <c r="BJ292" s="466"/>
    </row>
    <row r="293" spans="1:62" s="318" customFormat="1" hidden="1" outlineLevel="1">
      <c r="A293" s="318" t="str">
        <f>$A$415</f>
        <v>Revenue</v>
      </c>
      <c r="M293" s="446"/>
      <c r="N293" s="447"/>
      <c r="Y293" s="446"/>
      <c r="Z293" s="447"/>
      <c r="AK293" s="446"/>
      <c r="AL293" s="447"/>
      <c r="AR293" s="318">
        <f t="shared" ref="AR293:BI293" si="1783">IF($AR$5&gt;$AQ$5,($AR$5-$AQ$5)*B415,0)</f>
        <v>24556.799999999996</v>
      </c>
      <c r="AS293" s="318">
        <f t="shared" si="1783"/>
        <v>26604.154060286397</v>
      </c>
      <c r="AT293" s="318">
        <f t="shared" si="1783"/>
        <v>28803.706324066137</v>
      </c>
      <c r="AU293" s="318">
        <f t="shared" si="1783"/>
        <v>32074.610769461899</v>
      </c>
      <c r="AV293" s="318">
        <f t="shared" si="1783"/>
        <v>34659.805554046674</v>
      </c>
      <c r="AW293" s="446">
        <f t="shared" si="1783"/>
        <v>37436.050739298822</v>
      </c>
      <c r="AX293" s="447">
        <f t="shared" si="1783"/>
        <v>39889.118149910122</v>
      </c>
      <c r="AY293" s="318">
        <f t="shared" si="1783"/>
        <v>42506.797490973484</v>
      </c>
      <c r="AZ293" s="318">
        <f t="shared" si="1783"/>
        <v>45300.229966155479</v>
      </c>
      <c r="BA293" s="318">
        <f t="shared" si="1783"/>
        <v>47665.265077812721</v>
      </c>
      <c r="BB293" s="318">
        <f t="shared" si="1783"/>
        <v>50165.061553907159</v>
      </c>
      <c r="BC293" s="318">
        <f t="shared" si="1783"/>
        <v>52807.344498550912</v>
      </c>
      <c r="BD293" s="318">
        <f t="shared" si="1783"/>
        <v>55074.182097671677</v>
      </c>
      <c r="BE293" s="318">
        <f t="shared" si="1783"/>
        <v>58021.287531620168</v>
      </c>
      <c r="BF293" s="318">
        <f t="shared" si="1783"/>
        <v>61142.477139189468</v>
      </c>
      <c r="BG293" s="318">
        <f t="shared" si="1783"/>
        <v>64447.808873877875</v>
      </c>
      <c r="BH293" s="318">
        <f t="shared" si="1783"/>
        <v>67947.838954450504</v>
      </c>
      <c r="BI293" s="318">
        <f t="shared" si="1783"/>
        <v>71653.641199195234</v>
      </c>
      <c r="BJ293" s="466"/>
    </row>
    <row r="294" spans="1:62" s="318" customFormat="1" hidden="1" outlineLevel="1">
      <c r="A294" s="318" t="str">
        <f>$A$416</f>
        <v>Net Income</v>
      </c>
      <c r="M294" s="446"/>
      <c r="N294" s="447"/>
      <c r="Y294" s="446"/>
      <c r="Z294" s="447"/>
      <c r="AK294" s="446"/>
      <c r="AL294" s="447"/>
      <c r="AR294" s="318">
        <f t="shared" ref="AR294:BI294" si="1784">IF($AR$5&gt;$AQ$5,($AR$5-$AQ$5)*B416,0)</f>
        <v>-32144.48932666667</v>
      </c>
      <c r="AS294" s="318">
        <f t="shared" si="1784"/>
        <v>-13424.714147734438</v>
      </c>
      <c r="AT294" s="318">
        <f t="shared" si="1784"/>
        <v>-12706.285463233391</v>
      </c>
      <c r="AU294" s="318">
        <f t="shared" si="1784"/>
        <v>-17350.457973560238</v>
      </c>
      <c r="AV294" s="318">
        <f t="shared" si="1784"/>
        <v>-14775.815641980204</v>
      </c>
      <c r="AW294" s="446">
        <f t="shared" si="1784"/>
        <v>-13821.416446554125</v>
      </c>
      <c r="AX294" s="447">
        <f t="shared" si="1784"/>
        <v>-12965.261164335516</v>
      </c>
      <c r="AY294" s="318">
        <f t="shared" si="1784"/>
        <v>-11581.351741065733</v>
      </c>
      <c r="AZ294" s="318">
        <f t="shared" si="1784"/>
        <v>-10541.616599911587</v>
      </c>
      <c r="BA294" s="318">
        <f t="shared" si="1784"/>
        <v>-9642.7378958450972</v>
      </c>
      <c r="BB294" s="318">
        <f t="shared" si="1784"/>
        <v>-8678.5732251564586</v>
      </c>
      <c r="BC294" s="318">
        <f t="shared" si="1784"/>
        <v>-7644.7623843340698</v>
      </c>
      <c r="BD294" s="318">
        <f t="shared" si="1784"/>
        <v>-9178.4224449414214</v>
      </c>
      <c r="BE294" s="318">
        <f t="shared" si="1784"/>
        <v>-6751.4438460561032</v>
      </c>
      <c r="BF294" s="318">
        <f t="shared" si="1784"/>
        <v>-5431.0593196724367</v>
      </c>
      <c r="BG294" s="318">
        <f t="shared" si="1784"/>
        <v>-4177.020909054816</v>
      </c>
      <c r="BH294" s="318">
        <f t="shared" si="1784"/>
        <v>-3075.7038419752025</v>
      </c>
      <c r="BI294" s="318">
        <f t="shared" si="1784"/>
        <v>-1787.6070906106906</v>
      </c>
      <c r="BJ294" s="466"/>
    </row>
    <row r="295" spans="1:62" s="318" customFormat="1" hidden="1" outlineLevel="1">
      <c r="A295" s="318" t="str">
        <f>$A$417</f>
        <v>Program Revenue</v>
      </c>
      <c r="M295" s="446"/>
      <c r="N295" s="447"/>
      <c r="Y295" s="446"/>
      <c r="Z295" s="447"/>
      <c r="AK295" s="446"/>
      <c r="AL295" s="447"/>
      <c r="AR295" s="318">
        <f t="shared" ref="AR295" si="1785">IF($AR$5&gt;$AQ$5,($AR$5-$AQ$5)*B417,0)</f>
        <v>1850</v>
      </c>
      <c r="AS295" s="318">
        <f t="shared" ref="AS295" si="1786">IF($AR$5&gt;$AQ$5,($AR$5-$AQ$5)*C417,0)</f>
        <v>1938.43</v>
      </c>
      <c r="AT295" s="318">
        <f t="shared" ref="AT295" si="1787">IF($AR$5&gt;$AQ$5,($AR$5-$AQ$5)*D417,0)</f>
        <v>2032.6912236800003</v>
      </c>
      <c r="AU295" s="318">
        <f t="shared" ref="AU295" si="1788">IF($AR$5&gt;$AQ$5,($AR$5-$AQ$5)*E417,0)</f>
        <v>2133.1475548169119</v>
      </c>
      <c r="AV295" s="318">
        <f t="shared" ref="AV295" si="1789">IF($AR$5&gt;$AQ$5,($AR$5-$AQ$5)*F417,0)</f>
        <v>2240.1798892139232</v>
      </c>
      <c r="AW295" s="446">
        <f t="shared" ref="AW295" si="1790">IF($AR$5&gt;$AQ$5,($AR$5-$AQ$5)*G417,0)</f>
        <v>2354.1866059397303</v>
      </c>
      <c r="AX295" s="447">
        <f t="shared" ref="AX295" si="1791">IF($AR$5&gt;$AQ$5,($AR$5-$AQ$5)*H417,0)</f>
        <v>2475.5840413002525</v>
      </c>
      <c r="AY295" s="318">
        <f t="shared" ref="AY295" si="1792">IF($AR$5&gt;$AQ$5,($AR$5-$AQ$5)*I417,0)</f>
        <v>2604.8069658059794</v>
      </c>
      <c r="AZ295" s="318">
        <f t="shared" ref="AZ295" si="1793">IF($AR$5&gt;$AQ$5,($AR$5-$AQ$5)*J417,0)</f>
        <v>2742.3090644841318</v>
      </c>
      <c r="BA295" s="318">
        <f t="shared" ref="BA295" si="1794">IF($AR$5&gt;$AQ$5,($AR$5-$AQ$5)*K417,0)</f>
        <v>2888.5634209762793</v>
      </c>
      <c r="BB295" s="318">
        <f t="shared" ref="BB295" si="1795">IF($AR$5&gt;$AQ$5,($AR$5-$AQ$5)*L417,0)</f>
        <v>3044.0630059586238</v>
      </c>
      <c r="BC295" s="318">
        <f t="shared" ref="BC295" si="1796">IF($AR$5&gt;$AQ$5,($AR$5-$AQ$5)*M417,0)</f>
        <v>3209.3211705238323</v>
      </c>
      <c r="BD295" s="318">
        <f t="shared" ref="BD295" si="1797">IF($AR$5&gt;$AQ$5,($AR$5-$AQ$5)*N417,0)</f>
        <v>3385.6855612684481</v>
      </c>
      <c r="BE295" s="318">
        <f t="shared" ref="BE295" si="1798">IF($AR$5&gt;$AQ$5,($AR$5-$AQ$5)*O417,0)</f>
        <v>3573.7791187628368</v>
      </c>
      <c r="BF295" s="318">
        <f t="shared" ref="BF295" si="1799">IF($AR$5&gt;$AQ$5,($AR$5-$AQ$5)*P417,0)</f>
        <v>3774.2467455544547</v>
      </c>
      <c r="BG295" s="318">
        <f t="shared" ref="BG295" si="1800">IF($AR$5&gt;$AQ$5,($AR$5-$AQ$5)*Q417,0)</f>
        <v>3987.7555041624523</v>
      </c>
      <c r="BH295" s="318">
        <f t="shared" ref="BH295" si="1801">IF($AR$5&gt;$AQ$5,($AR$5-$AQ$5)*R417,0)</f>
        <v>4214.9948123863414</v>
      </c>
      <c r="BI295" s="318">
        <f t="shared" ref="BI295" si="1802">IF($AR$5&gt;$AQ$5,($AR$5-$AQ$5)*S417,0)</f>
        <v>4456.6766388374381</v>
      </c>
      <c r="BJ295" s="466"/>
    </row>
    <row r="296" spans="1:62" s="318" customFormat="1" hidden="1" outlineLevel="1">
      <c r="A296" s="318" t="str">
        <f>$A$412</f>
        <v>Leads</v>
      </c>
      <c r="M296" s="446"/>
      <c r="N296" s="447"/>
      <c r="Y296" s="446"/>
      <c r="Z296" s="447"/>
      <c r="AK296" s="446"/>
      <c r="AL296" s="447"/>
      <c r="AS296" s="318">
        <f>IF($AS$5&gt;$AR$5,($AS$5-$AR$5)*B412,0)</f>
        <v>0</v>
      </c>
      <c r="AT296" s="318">
        <f t="shared" ref="AT296:BI296" si="1803">IF($AS$5&gt;$AR$5,($AS$5-$AR$5)*C412,0)</f>
        <v>0</v>
      </c>
      <c r="AU296" s="318">
        <f t="shared" si="1803"/>
        <v>0</v>
      </c>
      <c r="AV296" s="318">
        <f t="shared" si="1803"/>
        <v>0</v>
      </c>
      <c r="AW296" s="446">
        <f t="shared" si="1803"/>
        <v>0</v>
      </c>
      <c r="AX296" s="447">
        <f t="shared" si="1803"/>
        <v>0</v>
      </c>
      <c r="AY296" s="318">
        <f t="shared" si="1803"/>
        <v>0</v>
      </c>
      <c r="AZ296" s="318">
        <f t="shared" si="1803"/>
        <v>0</v>
      </c>
      <c r="BA296" s="318">
        <f t="shared" si="1803"/>
        <v>0</v>
      </c>
      <c r="BB296" s="318">
        <f t="shared" si="1803"/>
        <v>0</v>
      </c>
      <c r="BC296" s="318">
        <f t="shared" si="1803"/>
        <v>0</v>
      </c>
      <c r="BD296" s="318">
        <f t="shared" si="1803"/>
        <v>0</v>
      </c>
      <c r="BE296" s="318">
        <f t="shared" si="1803"/>
        <v>0</v>
      </c>
      <c r="BF296" s="318">
        <f t="shared" si="1803"/>
        <v>0</v>
      </c>
      <c r="BG296" s="318">
        <f t="shared" si="1803"/>
        <v>0</v>
      </c>
      <c r="BH296" s="318">
        <f t="shared" si="1803"/>
        <v>0</v>
      </c>
      <c r="BI296" s="318">
        <f t="shared" si="1803"/>
        <v>0</v>
      </c>
      <c r="BJ296" s="466"/>
    </row>
    <row r="297" spans="1:62" s="318" customFormat="1" hidden="1" outlineLevel="1">
      <c r="A297" s="318" t="str">
        <f>$A$413</f>
        <v>Audits</v>
      </c>
      <c r="M297" s="446"/>
      <c r="N297" s="447"/>
      <c r="Y297" s="446"/>
      <c r="Z297" s="447"/>
      <c r="AK297" s="446"/>
      <c r="AL297" s="447"/>
      <c r="AS297" s="318">
        <f t="shared" ref="AS297:BI297" si="1804">IF($AS$5&gt;$AR$5,($AS$5-$AR$5)*B413,0)</f>
        <v>0</v>
      </c>
      <c r="AT297" s="318">
        <f t="shared" si="1804"/>
        <v>0</v>
      </c>
      <c r="AU297" s="318">
        <f t="shared" si="1804"/>
        <v>0</v>
      </c>
      <c r="AV297" s="318">
        <f t="shared" si="1804"/>
        <v>0</v>
      </c>
      <c r="AW297" s="446">
        <f t="shared" si="1804"/>
        <v>0</v>
      </c>
      <c r="AX297" s="447">
        <f t="shared" si="1804"/>
        <v>0</v>
      </c>
      <c r="AY297" s="318">
        <f t="shared" si="1804"/>
        <v>0</v>
      </c>
      <c r="AZ297" s="318">
        <f t="shared" si="1804"/>
        <v>0</v>
      </c>
      <c r="BA297" s="318">
        <f t="shared" si="1804"/>
        <v>0</v>
      </c>
      <c r="BB297" s="318">
        <f t="shared" si="1804"/>
        <v>0</v>
      </c>
      <c r="BC297" s="318">
        <f t="shared" si="1804"/>
        <v>0</v>
      </c>
      <c r="BD297" s="318">
        <f t="shared" si="1804"/>
        <v>0</v>
      </c>
      <c r="BE297" s="318">
        <f t="shared" si="1804"/>
        <v>0</v>
      </c>
      <c r="BF297" s="318">
        <f t="shared" si="1804"/>
        <v>0</v>
      </c>
      <c r="BG297" s="318">
        <f t="shared" si="1804"/>
        <v>0</v>
      </c>
      <c r="BH297" s="318">
        <f t="shared" si="1804"/>
        <v>0</v>
      </c>
      <c r="BI297" s="318">
        <f t="shared" si="1804"/>
        <v>0</v>
      </c>
      <c r="BJ297" s="466"/>
    </row>
    <row r="298" spans="1:62" s="318" customFormat="1" hidden="1" outlineLevel="1">
      <c r="A298" s="318" t="str">
        <f>$A$414</f>
        <v>Retrofit</v>
      </c>
      <c r="M298" s="446"/>
      <c r="N298" s="447"/>
      <c r="Y298" s="446"/>
      <c r="Z298" s="447"/>
      <c r="AK298" s="446"/>
      <c r="AL298" s="447"/>
      <c r="AS298" s="318">
        <f t="shared" ref="AS298:BI298" si="1805">IF($AS$5&gt;$AR$5,($AS$5-$AR$5)*B414,0)</f>
        <v>0</v>
      </c>
      <c r="AT298" s="318">
        <f t="shared" si="1805"/>
        <v>0</v>
      </c>
      <c r="AU298" s="318">
        <f t="shared" si="1805"/>
        <v>0</v>
      </c>
      <c r="AV298" s="318">
        <f t="shared" si="1805"/>
        <v>0</v>
      </c>
      <c r="AW298" s="446">
        <f t="shared" si="1805"/>
        <v>0</v>
      </c>
      <c r="AX298" s="447">
        <f t="shared" si="1805"/>
        <v>0</v>
      </c>
      <c r="AY298" s="318">
        <f t="shared" si="1805"/>
        <v>0</v>
      </c>
      <c r="AZ298" s="318">
        <f t="shared" si="1805"/>
        <v>0</v>
      </c>
      <c r="BA298" s="318">
        <f t="shared" si="1805"/>
        <v>0</v>
      </c>
      <c r="BB298" s="318">
        <f t="shared" si="1805"/>
        <v>0</v>
      </c>
      <c r="BC298" s="318">
        <f t="shared" si="1805"/>
        <v>0</v>
      </c>
      <c r="BD298" s="318">
        <f t="shared" si="1805"/>
        <v>0</v>
      </c>
      <c r="BE298" s="318">
        <f t="shared" si="1805"/>
        <v>0</v>
      </c>
      <c r="BF298" s="318">
        <f t="shared" si="1805"/>
        <v>0</v>
      </c>
      <c r="BG298" s="318">
        <f t="shared" si="1805"/>
        <v>0</v>
      </c>
      <c r="BH298" s="318">
        <f t="shared" si="1805"/>
        <v>0</v>
      </c>
      <c r="BI298" s="318">
        <f t="shared" si="1805"/>
        <v>0</v>
      </c>
      <c r="BJ298" s="466"/>
    </row>
    <row r="299" spans="1:62" s="318" customFormat="1" hidden="1" outlineLevel="1">
      <c r="A299" s="318" t="str">
        <f>$A$415</f>
        <v>Revenue</v>
      </c>
      <c r="M299" s="446"/>
      <c r="N299" s="447"/>
      <c r="Y299" s="446"/>
      <c r="Z299" s="447"/>
      <c r="AK299" s="446"/>
      <c r="AL299" s="447"/>
      <c r="AS299" s="318">
        <f t="shared" ref="AS299:BI299" si="1806">IF($AS$5&gt;$AR$5,($AS$5-$AR$5)*B415,0)</f>
        <v>0</v>
      </c>
      <c r="AT299" s="318">
        <f t="shared" si="1806"/>
        <v>0</v>
      </c>
      <c r="AU299" s="318">
        <f t="shared" si="1806"/>
        <v>0</v>
      </c>
      <c r="AV299" s="318">
        <f t="shared" si="1806"/>
        <v>0</v>
      </c>
      <c r="AW299" s="446">
        <f t="shared" si="1806"/>
        <v>0</v>
      </c>
      <c r="AX299" s="447">
        <f t="shared" si="1806"/>
        <v>0</v>
      </c>
      <c r="AY299" s="318">
        <f t="shared" si="1806"/>
        <v>0</v>
      </c>
      <c r="AZ299" s="318">
        <f t="shared" si="1806"/>
        <v>0</v>
      </c>
      <c r="BA299" s="318">
        <f t="shared" si="1806"/>
        <v>0</v>
      </c>
      <c r="BB299" s="318">
        <f t="shared" si="1806"/>
        <v>0</v>
      </c>
      <c r="BC299" s="318">
        <f t="shared" si="1806"/>
        <v>0</v>
      </c>
      <c r="BD299" s="318">
        <f t="shared" si="1806"/>
        <v>0</v>
      </c>
      <c r="BE299" s="318">
        <f t="shared" si="1806"/>
        <v>0</v>
      </c>
      <c r="BF299" s="318">
        <f t="shared" si="1806"/>
        <v>0</v>
      </c>
      <c r="BG299" s="318">
        <f t="shared" si="1806"/>
        <v>0</v>
      </c>
      <c r="BH299" s="318">
        <f t="shared" si="1806"/>
        <v>0</v>
      </c>
      <c r="BI299" s="318">
        <f t="shared" si="1806"/>
        <v>0</v>
      </c>
      <c r="BJ299" s="466"/>
    </row>
    <row r="300" spans="1:62" s="318" customFormat="1" hidden="1" outlineLevel="1">
      <c r="A300" s="318" t="str">
        <f>$A$416</f>
        <v>Net Income</v>
      </c>
      <c r="M300" s="446"/>
      <c r="N300" s="447"/>
      <c r="Y300" s="446"/>
      <c r="Z300" s="447"/>
      <c r="AK300" s="446"/>
      <c r="AL300" s="447"/>
      <c r="AS300" s="318">
        <f t="shared" ref="AS300:BI300" si="1807">IF($AS$5&gt;$AR$5,($AS$5-$AR$5)*B416,0)</f>
        <v>0</v>
      </c>
      <c r="AT300" s="318">
        <f t="shared" si="1807"/>
        <v>0</v>
      </c>
      <c r="AU300" s="318">
        <f t="shared" si="1807"/>
        <v>0</v>
      </c>
      <c r="AV300" s="318">
        <f t="shared" si="1807"/>
        <v>0</v>
      </c>
      <c r="AW300" s="446">
        <f t="shared" si="1807"/>
        <v>0</v>
      </c>
      <c r="AX300" s="447">
        <f t="shared" si="1807"/>
        <v>0</v>
      </c>
      <c r="AY300" s="318">
        <f t="shared" si="1807"/>
        <v>0</v>
      </c>
      <c r="AZ300" s="318">
        <f t="shared" si="1807"/>
        <v>0</v>
      </c>
      <c r="BA300" s="318">
        <f t="shared" si="1807"/>
        <v>0</v>
      </c>
      <c r="BB300" s="318">
        <f t="shared" si="1807"/>
        <v>0</v>
      </c>
      <c r="BC300" s="318">
        <f t="shared" si="1807"/>
        <v>0</v>
      </c>
      <c r="BD300" s="318">
        <f t="shared" si="1807"/>
        <v>0</v>
      </c>
      <c r="BE300" s="318">
        <f t="shared" si="1807"/>
        <v>0</v>
      </c>
      <c r="BF300" s="318">
        <f t="shared" si="1807"/>
        <v>0</v>
      </c>
      <c r="BG300" s="318">
        <f t="shared" si="1807"/>
        <v>0</v>
      </c>
      <c r="BH300" s="318">
        <f t="shared" si="1807"/>
        <v>0</v>
      </c>
      <c r="BI300" s="318">
        <f t="shared" si="1807"/>
        <v>0</v>
      </c>
      <c r="BJ300" s="466"/>
    </row>
    <row r="301" spans="1:62" s="318" customFormat="1" hidden="1" outlineLevel="1">
      <c r="A301" s="318" t="str">
        <f>$A$417</f>
        <v>Program Revenue</v>
      </c>
      <c r="M301" s="446"/>
      <c r="N301" s="447"/>
      <c r="Y301" s="446"/>
      <c r="Z301" s="447"/>
      <c r="AK301" s="446"/>
      <c r="AL301" s="447"/>
      <c r="AS301" s="318">
        <f t="shared" ref="AS301" si="1808">IF($AS$5&gt;$AR$5,($AS$5-$AR$5)*B417,0)</f>
        <v>0</v>
      </c>
      <c r="AT301" s="318">
        <f t="shared" ref="AT301" si="1809">IF($AS$5&gt;$AR$5,($AS$5-$AR$5)*C417,0)</f>
        <v>0</v>
      </c>
      <c r="AU301" s="318">
        <f t="shared" ref="AU301" si="1810">IF($AS$5&gt;$AR$5,($AS$5-$AR$5)*D417,0)</f>
        <v>0</v>
      </c>
      <c r="AV301" s="318">
        <f t="shared" ref="AV301" si="1811">IF($AS$5&gt;$AR$5,($AS$5-$AR$5)*E417,0)</f>
        <v>0</v>
      </c>
      <c r="AW301" s="446">
        <f t="shared" ref="AW301" si="1812">IF($AS$5&gt;$AR$5,($AS$5-$AR$5)*F417,0)</f>
        <v>0</v>
      </c>
      <c r="AX301" s="447">
        <f t="shared" ref="AX301" si="1813">IF($AS$5&gt;$AR$5,($AS$5-$AR$5)*G417,0)</f>
        <v>0</v>
      </c>
      <c r="AY301" s="318">
        <f t="shared" ref="AY301" si="1814">IF($AS$5&gt;$AR$5,($AS$5-$AR$5)*H417,0)</f>
        <v>0</v>
      </c>
      <c r="AZ301" s="318">
        <f t="shared" ref="AZ301" si="1815">IF($AS$5&gt;$AR$5,($AS$5-$AR$5)*I417,0)</f>
        <v>0</v>
      </c>
      <c r="BA301" s="318">
        <f t="shared" ref="BA301" si="1816">IF($AS$5&gt;$AR$5,($AS$5-$AR$5)*J417,0)</f>
        <v>0</v>
      </c>
      <c r="BB301" s="318">
        <f t="shared" ref="BB301" si="1817">IF($AS$5&gt;$AR$5,($AS$5-$AR$5)*K417,0)</f>
        <v>0</v>
      </c>
      <c r="BC301" s="318">
        <f t="shared" ref="BC301" si="1818">IF($AS$5&gt;$AR$5,($AS$5-$AR$5)*L417,0)</f>
        <v>0</v>
      </c>
      <c r="BD301" s="318">
        <f t="shared" ref="BD301" si="1819">IF($AS$5&gt;$AR$5,($AS$5-$AR$5)*M417,0)</f>
        <v>0</v>
      </c>
      <c r="BE301" s="318">
        <f t="shared" ref="BE301" si="1820">IF($AS$5&gt;$AR$5,($AS$5-$AR$5)*N417,0)</f>
        <v>0</v>
      </c>
      <c r="BF301" s="318">
        <f t="shared" ref="BF301" si="1821">IF($AS$5&gt;$AR$5,($AS$5-$AR$5)*O417,0)</f>
        <v>0</v>
      </c>
      <c r="BG301" s="318">
        <f t="shared" ref="BG301" si="1822">IF($AS$5&gt;$AR$5,($AS$5-$AR$5)*P417,0)</f>
        <v>0</v>
      </c>
      <c r="BH301" s="318">
        <f t="shared" ref="BH301" si="1823">IF($AS$5&gt;$AR$5,($AS$5-$AR$5)*Q417,0)</f>
        <v>0</v>
      </c>
      <c r="BI301" s="318">
        <f t="shared" ref="BI301" si="1824">IF($AS$5&gt;$AR$5,($AS$5-$AR$5)*R417,0)</f>
        <v>0</v>
      </c>
      <c r="BJ301" s="466"/>
    </row>
    <row r="302" spans="1:62" s="318" customFormat="1" hidden="1" outlineLevel="1">
      <c r="A302" s="318" t="str">
        <f>$A$412</f>
        <v>Leads</v>
      </c>
      <c r="M302" s="446"/>
      <c r="N302" s="447"/>
      <c r="Y302" s="446"/>
      <c r="Z302" s="447"/>
      <c r="AK302" s="446"/>
      <c r="AL302" s="447"/>
      <c r="AT302" s="318">
        <f>IF($AT$5&gt;$AS$5,($AT$5-$AS$5)*B412,0)</f>
        <v>16.8</v>
      </c>
      <c r="AU302" s="318">
        <f t="shared" ref="AU302:BI302" si="1825">IF($AT$5&gt;$AS$5,($AT$5-$AS$5)*C412,0)</f>
        <v>17.452069439999999</v>
      </c>
      <c r="AV302" s="318">
        <f t="shared" si="1825"/>
        <v>18.126546852372542</v>
      </c>
      <c r="AW302" s="446">
        <f t="shared" si="1825"/>
        <v>18.824131825372511</v>
      </c>
      <c r="AX302" s="447">
        <f t="shared" si="1825"/>
        <v>19.545549777616959</v>
      </c>
      <c r="AY302" s="318">
        <f t="shared" si="1825"/>
        <v>20.291553428297284</v>
      </c>
      <c r="AZ302" s="318">
        <f t="shared" si="1825"/>
        <v>21.062924352684327</v>
      </c>
      <c r="BA302" s="318">
        <f t="shared" si="1825"/>
        <v>21.860474625830072</v>
      </c>
      <c r="BB302" s="318">
        <f t="shared" si="1825"/>
        <v>22.685048557359572</v>
      </c>
      <c r="BC302" s="318">
        <f t="shared" si="1825"/>
        <v>23.537524520234431</v>
      </c>
      <c r="BD302" s="318">
        <f t="shared" si="1825"/>
        <v>24.418816876356132</v>
      </c>
      <c r="BE302" s="318">
        <f t="shared" si="1825"/>
        <v>25.329878001863442</v>
      </c>
      <c r="BF302" s="318">
        <f t="shared" si="1825"/>
        <v>26.270318890703393</v>
      </c>
      <c r="BG302" s="318">
        <f t="shared" si="1825"/>
        <v>27.241066674987813</v>
      </c>
      <c r="BH302" s="318">
        <f t="shared" si="1825"/>
        <v>28.243093816402137</v>
      </c>
      <c r="BI302" s="318">
        <f t="shared" si="1825"/>
        <v>29.277421108623365</v>
      </c>
      <c r="BJ302" s="466"/>
    </row>
    <row r="303" spans="1:62" s="318" customFormat="1" hidden="1" outlineLevel="1">
      <c r="A303" s="318" t="str">
        <f>$A$413</f>
        <v>Audits</v>
      </c>
      <c r="M303" s="446"/>
      <c r="N303" s="447"/>
      <c r="Y303" s="446"/>
      <c r="Z303" s="447"/>
      <c r="AK303" s="446"/>
      <c r="AL303" s="447"/>
      <c r="AT303" s="318">
        <f t="shared" ref="AT303:BI303" si="1826">IF($AT$5&gt;$AS$5,($AT$5-$AS$5)*B413,0)</f>
        <v>8.3999999999999986</v>
      </c>
      <c r="AU303" s="318">
        <f t="shared" si="1826"/>
        <v>8.7653373600000002</v>
      </c>
      <c r="AV303" s="318">
        <f t="shared" si="1826"/>
        <v>9.1487245778995128</v>
      </c>
      <c r="AW303" s="446">
        <f t="shared" si="1826"/>
        <v>9.5510763759072219</v>
      </c>
      <c r="AX303" s="447">
        <f t="shared" si="1826"/>
        <v>9.973348420604033</v>
      </c>
      <c r="AY303" s="318">
        <f t="shared" si="1826"/>
        <v>10.416538733488844</v>
      </c>
      <c r="AZ303" s="318">
        <f t="shared" si="1826"/>
        <v>10.881689137728666</v>
      </c>
      <c r="BA303" s="318">
        <f t="shared" si="1826"/>
        <v>11.36988674274853</v>
      </c>
      <c r="BB303" s="318">
        <f t="shared" si="1826"/>
        <v>11.882265468463395</v>
      </c>
      <c r="BC303" s="318">
        <f t="shared" si="1826"/>
        <v>12.420007611130746</v>
      </c>
      <c r="BD303" s="318">
        <f t="shared" si="1826"/>
        <v>12.984345452988684</v>
      </c>
      <c r="BE303" s="318">
        <f t="shared" si="1826"/>
        <v>13.576562918039846</v>
      </c>
      <c r="BF303" s="318">
        <f t="shared" si="1826"/>
        <v>14.199058832645207</v>
      </c>
      <c r="BG303" s="318">
        <f t="shared" si="1826"/>
        <v>14.853315048664991</v>
      </c>
      <c r="BH303" s="318">
        <f t="shared" si="1826"/>
        <v>15.540870585630145</v>
      </c>
      <c r="BI303" s="318">
        <f t="shared" si="1826"/>
        <v>16.263323075677583</v>
      </c>
      <c r="BJ303" s="466"/>
    </row>
    <row r="304" spans="1:62" s="318" customFormat="1" hidden="1" outlineLevel="1">
      <c r="A304" s="318" t="str">
        <f>$A$414</f>
        <v>Retrofit</v>
      </c>
      <c r="M304" s="446"/>
      <c r="N304" s="447"/>
      <c r="Y304" s="446"/>
      <c r="Z304" s="447"/>
      <c r="AK304" s="446"/>
      <c r="AL304" s="447"/>
      <c r="AT304" s="318">
        <f t="shared" ref="AT304:BI304" si="1827">IF($AT$5&gt;$AS$5,($AT$5-$AS$5)*B414,0)</f>
        <v>3.9119999999999999</v>
      </c>
      <c r="AU304" s="318">
        <f t="shared" si="1827"/>
        <v>4.1096547120719995</v>
      </c>
      <c r="AV304" s="318">
        <f t="shared" si="1827"/>
        <v>4.3186208240895736</v>
      </c>
      <c r="AW304" s="446">
        <f t="shared" si="1827"/>
        <v>4.5395762776790827</v>
      </c>
      <c r="AX304" s="447">
        <f t="shared" si="1827"/>
        <v>4.7732368962748755</v>
      </c>
      <c r="AY304" s="318">
        <f t="shared" si="1827"/>
        <v>5.0203581795522361</v>
      </c>
      <c r="AZ304" s="318">
        <f t="shared" si="1827"/>
        <v>5.2817371667345867</v>
      </c>
      <c r="BA304" s="318">
        <f t="shared" si="1827"/>
        <v>5.5582143713568453</v>
      </c>
      <c r="BB304" s="318">
        <f t="shared" si="1827"/>
        <v>5.8506757902346944</v>
      </c>
      <c r="BC304" s="318">
        <f t="shared" si="1827"/>
        <v>6.1600549895711723</v>
      </c>
      <c r="BD304" s="318">
        <f t="shared" si="1827"/>
        <v>6.4873352713280941</v>
      </c>
      <c r="BE304" s="318">
        <f t="shared" si="1827"/>
        <v>6.8335519232012336</v>
      </c>
      <c r="BF304" s="318">
        <f t="shared" si="1827"/>
        <v>7.2004766991316655</v>
      </c>
      <c r="BG304" s="318">
        <f t="shared" si="1827"/>
        <v>7.5893314727662755</v>
      </c>
      <c r="BH304" s="318">
        <f t="shared" si="1827"/>
        <v>8.0013998352828146</v>
      </c>
      <c r="BI304" s="318">
        <f t="shared" si="1827"/>
        <v>8.4380294912715126</v>
      </c>
      <c r="BJ304" s="466"/>
    </row>
    <row r="305" spans="1:62" s="318" customFormat="1" hidden="1" outlineLevel="1">
      <c r="A305" s="318" t="str">
        <f>$A$415</f>
        <v>Revenue</v>
      </c>
      <c r="M305" s="446"/>
      <c r="N305" s="447"/>
      <c r="Y305" s="446"/>
      <c r="Z305" s="447"/>
      <c r="AK305" s="446"/>
      <c r="AL305" s="447"/>
      <c r="AT305" s="318">
        <f t="shared" ref="AT305:BI305" si="1828">IF($AT$5&gt;$AS$5,($AT$5-$AS$5)*B415,0)</f>
        <v>24556.799999999996</v>
      </c>
      <c r="AU305" s="318">
        <f t="shared" si="1828"/>
        <v>26604.154060286397</v>
      </c>
      <c r="AV305" s="318">
        <f t="shared" si="1828"/>
        <v>28803.706324066137</v>
      </c>
      <c r="AW305" s="446">
        <f t="shared" si="1828"/>
        <v>32074.610769461899</v>
      </c>
      <c r="AX305" s="447">
        <f t="shared" si="1828"/>
        <v>34659.805554046674</v>
      </c>
      <c r="AY305" s="318">
        <f t="shared" si="1828"/>
        <v>37436.050739298822</v>
      </c>
      <c r="AZ305" s="318">
        <f t="shared" si="1828"/>
        <v>39889.118149910122</v>
      </c>
      <c r="BA305" s="318">
        <f t="shared" si="1828"/>
        <v>42506.797490973484</v>
      </c>
      <c r="BB305" s="318">
        <f t="shared" si="1828"/>
        <v>45300.229966155479</v>
      </c>
      <c r="BC305" s="318">
        <f t="shared" si="1828"/>
        <v>47665.265077812721</v>
      </c>
      <c r="BD305" s="318">
        <f t="shared" si="1828"/>
        <v>50165.061553907159</v>
      </c>
      <c r="BE305" s="318">
        <f t="shared" si="1828"/>
        <v>52807.344498550912</v>
      </c>
      <c r="BF305" s="318">
        <f t="shared" si="1828"/>
        <v>55074.182097671677</v>
      </c>
      <c r="BG305" s="318">
        <f t="shared" si="1828"/>
        <v>58021.287531620168</v>
      </c>
      <c r="BH305" s="318">
        <f t="shared" si="1828"/>
        <v>61142.477139189468</v>
      </c>
      <c r="BI305" s="318">
        <f t="shared" si="1828"/>
        <v>64447.808873877875</v>
      </c>
      <c r="BJ305" s="466"/>
    </row>
    <row r="306" spans="1:62" s="318" customFormat="1" hidden="1" outlineLevel="1">
      <c r="A306" s="318" t="str">
        <f>$A$416</f>
        <v>Net Income</v>
      </c>
      <c r="M306" s="446"/>
      <c r="N306" s="447"/>
      <c r="Y306" s="446"/>
      <c r="Z306" s="447"/>
      <c r="AK306" s="446"/>
      <c r="AL306" s="447"/>
      <c r="AT306" s="318">
        <f t="shared" ref="AT306:BI306" si="1829">IF($AT$5&gt;$AS$5,($AT$5-$AS$5)*B416,0)</f>
        <v>-32144.48932666667</v>
      </c>
      <c r="AU306" s="318">
        <f t="shared" si="1829"/>
        <v>-13424.714147734438</v>
      </c>
      <c r="AV306" s="318">
        <f t="shared" si="1829"/>
        <v>-12706.285463233391</v>
      </c>
      <c r="AW306" s="446">
        <f t="shared" si="1829"/>
        <v>-17350.457973560238</v>
      </c>
      <c r="AX306" s="447">
        <f t="shared" si="1829"/>
        <v>-14775.815641980204</v>
      </c>
      <c r="AY306" s="318">
        <f t="shared" si="1829"/>
        <v>-13821.416446554125</v>
      </c>
      <c r="AZ306" s="318">
        <f t="shared" si="1829"/>
        <v>-12965.261164335516</v>
      </c>
      <c r="BA306" s="318">
        <f t="shared" si="1829"/>
        <v>-11581.351741065733</v>
      </c>
      <c r="BB306" s="318">
        <f t="shared" si="1829"/>
        <v>-10541.616599911587</v>
      </c>
      <c r="BC306" s="318">
        <f t="shared" si="1829"/>
        <v>-9642.7378958450972</v>
      </c>
      <c r="BD306" s="318">
        <f t="shared" si="1829"/>
        <v>-8678.5732251564586</v>
      </c>
      <c r="BE306" s="318">
        <f t="shared" si="1829"/>
        <v>-7644.7623843340698</v>
      </c>
      <c r="BF306" s="318">
        <f t="shared" si="1829"/>
        <v>-9178.4224449414214</v>
      </c>
      <c r="BG306" s="318">
        <f t="shared" si="1829"/>
        <v>-6751.4438460561032</v>
      </c>
      <c r="BH306" s="318">
        <f t="shared" si="1829"/>
        <v>-5431.0593196724367</v>
      </c>
      <c r="BI306" s="318">
        <f t="shared" si="1829"/>
        <v>-4177.020909054816</v>
      </c>
      <c r="BJ306" s="466"/>
    </row>
    <row r="307" spans="1:62" s="318" customFormat="1" hidden="1" outlineLevel="1">
      <c r="A307" s="318" t="str">
        <f>$A$417</f>
        <v>Program Revenue</v>
      </c>
      <c r="M307" s="446"/>
      <c r="N307" s="447"/>
      <c r="Y307" s="446"/>
      <c r="Z307" s="447"/>
      <c r="AK307" s="446"/>
      <c r="AL307" s="447"/>
      <c r="AT307" s="318">
        <f t="shared" ref="AT307" si="1830">IF($AT$5&gt;$AS$5,($AT$5-$AS$5)*B417,0)</f>
        <v>1850</v>
      </c>
      <c r="AU307" s="318">
        <f t="shared" ref="AU307" si="1831">IF($AT$5&gt;$AS$5,($AT$5-$AS$5)*C417,0)</f>
        <v>1938.43</v>
      </c>
      <c r="AV307" s="318">
        <f t="shared" ref="AV307" si="1832">IF($AT$5&gt;$AS$5,($AT$5-$AS$5)*D417,0)</f>
        <v>2032.6912236800003</v>
      </c>
      <c r="AW307" s="446">
        <f t="shared" ref="AW307" si="1833">IF($AT$5&gt;$AS$5,($AT$5-$AS$5)*E417,0)</f>
        <v>2133.1475548169119</v>
      </c>
      <c r="AX307" s="447">
        <f t="shared" ref="AX307" si="1834">IF($AT$5&gt;$AS$5,($AT$5-$AS$5)*F417,0)</f>
        <v>2240.1798892139232</v>
      </c>
      <c r="AY307" s="318">
        <f t="shared" ref="AY307" si="1835">IF($AT$5&gt;$AS$5,($AT$5-$AS$5)*G417,0)</f>
        <v>2354.1866059397303</v>
      </c>
      <c r="AZ307" s="318">
        <f t="shared" ref="AZ307" si="1836">IF($AT$5&gt;$AS$5,($AT$5-$AS$5)*H417,0)</f>
        <v>2475.5840413002525</v>
      </c>
      <c r="BA307" s="318">
        <f t="shared" ref="BA307" si="1837">IF($AT$5&gt;$AS$5,($AT$5-$AS$5)*I417,0)</f>
        <v>2604.8069658059794</v>
      </c>
      <c r="BB307" s="318">
        <f t="shared" ref="BB307" si="1838">IF($AT$5&gt;$AS$5,($AT$5-$AS$5)*J417,0)</f>
        <v>2742.3090644841318</v>
      </c>
      <c r="BC307" s="318">
        <f t="shared" ref="BC307" si="1839">IF($AT$5&gt;$AS$5,($AT$5-$AS$5)*K417,0)</f>
        <v>2888.5634209762793</v>
      </c>
      <c r="BD307" s="318">
        <f t="shared" ref="BD307" si="1840">IF($AT$5&gt;$AS$5,($AT$5-$AS$5)*L417,0)</f>
        <v>3044.0630059586238</v>
      </c>
      <c r="BE307" s="318">
        <f t="shared" ref="BE307" si="1841">IF($AT$5&gt;$AS$5,($AT$5-$AS$5)*M417,0)</f>
        <v>3209.3211705238323</v>
      </c>
      <c r="BF307" s="318">
        <f t="shared" ref="BF307" si="1842">IF($AT$5&gt;$AS$5,($AT$5-$AS$5)*N417,0)</f>
        <v>3385.6855612684481</v>
      </c>
      <c r="BG307" s="318">
        <f t="shared" ref="BG307" si="1843">IF($AT$5&gt;$AS$5,($AT$5-$AS$5)*O417,0)</f>
        <v>3573.7791187628368</v>
      </c>
      <c r="BH307" s="318">
        <f t="shared" ref="BH307" si="1844">IF($AT$5&gt;$AS$5,($AT$5-$AS$5)*P417,0)</f>
        <v>3774.2467455544547</v>
      </c>
      <c r="BI307" s="318">
        <f t="shared" ref="BI307" si="1845">IF($AT$5&gt;$AS$5,($AT$5-$AS$5)*Q417,0)</f>
        <v>3987.7555041624523</v>
      </c>
      <c r="BJ307" s="466"/>
    </row>
    <row r="308" spans="1:62" s="318" customFormat="1" hidden="1" outlineLevel="1">
      <c r="A308" s="318" t="str">
        <f>$A$412</f>
        <v>Leads</v>
      </c>
      <c r="M308" s="446"/>
      <c r="N308" s="447"/>
      <c r="Y308" s="446"/>
      <c r="Z308" s="447"/>
      <c r="AK308" s="446"/>
      <c r="AL308" s="447"/>
      <c r="AU308" s="318">
        <f>IF($AU$5&gt;$AT$5,($AU$5-$AT$5)*B412,0)</f>
        <v>16.8</v>
      </c>
      <c r="AV308" s="318">
        <f t="shared" ref="AV308:BI308" si="1846">IF($AU$5&gt;$AT$5,($AU$5-$AT$5)*C412,0)</f>
        <v>17.452069439999999</v>
      </c>
      <c r="AW308" s="446">
        <f t="shared" si="1846"/>
        <v>18.126546852372542</v>
      </c>
      <c r="AX308" s="447">
        <f t="shared" si="1846"/>
        <v>18.824131825372511</v>
      </c>
      <c r="AY308" s="318">
        <f t="shared" si="1846"/>
        <v>19.545549777616959</v>
      </c>
      <c r="AZ308" s="318">
        <f t="shared" si="1846"/>
        <v>20.291553428297284</v>
      </c>
      <c r="BA308" s="318">
        <f t="shared" si="1846"/>
        <v>21.062924352684327</v>
      </c>
      <c r="BB308" s="318">
        <f t="shared" si="1846"/>
        <v>21.860474625830072</v>
      </c>
      <c r="BC308" s="318">
        <f t="shared" si="1846"/>
        <v>22.685048557359572</v>
      </c>
      <c r="BD308" s="318">
        <f t="shared" si="1846"/>
        <v>23.537524520234431</v>
      </c>
      <c r="BE308" s="318">
        <f t="shared" si="1846"/>
        <v>24.418816876356132</v>
      </c>
      <c r="BF308" s="318">
        <f t="shared" si="1846"/>
        <v>25.329878001863442</v>
      </c>
      <c r="BG308" s="318">
        <f t="shared" si="1846"/>
        <v>26.270318890703393</v>
      </c>
      <c r="BH308" s="318">
        <f t="shared" si="1846"/>
        <v>27.241066674987813</v>
      </c>
      <c r="BI308" s="318">
        <f t="shared" si="1846"/>
        <v>28.243093816402137</v>
      </c>
      <c r="BJ308" s="466"/>
    </row>
    <row r="309" spans="1:62" s="318" customFormat="1" hidden="1" outlineLevel="1">
      <c r="A309" s="318" t="str">
        <f>$A$413</f>
        <v>Audits</v>
      </c>
      <c r="M309" s="446"/>
      <c r="N309" s="447"/>
      <c r="Y309" s="446"/>
      <c r="Z309" s="447"/>
      <c r="AK309" s="446"/>
      <c r="AL309" s="447"/>
      <c r="AU309" s="318">
        <f t="shared" ref="AU309:BI309" si="1847">IF($AU$5&gt;$AT$5,($AU$5-$AT$5)*B413,0)</f>
        <v>8.3999999999999986</v>
      </c>
      <c r="AV309" s="318">
        <f t="shared" si="1847"/>
        <v>8.7653373600000002</v>
      </c>
      <c r="AW309" s="446">
        <f t="shared" si="1847"/>
        <v>9.1487245778995128</v>
      </c>
      <c r="AX309" s="447">
        <f t="shared" si="1847"/>
        <v>9.5510763759072219</v>
      </c>
      <c r="AY309" s="318">
        <f t="shared" si="1847"/>
        <v>9.973348420604033</v>
      </c>
      <c r="AZ309" s="318">
        <f t="shared" si="1847"/>
        <v>10.416538733488844</v>
      </c>
      <c r="BA309" s="318">
        <f t="shared" si="1847"/>
        <v>10.881689137728666</v>
      </c>
      <c r="BB309" s="318">
        <f t="shared" si="1847"/>
        <v>11.36988674274853</v>
      </c>
      <c r="BC309" s="318">
        <f t="shared" si="1847"/>
        <v>11.882265468463395</v>
      </c>
      <c r="BD309" s="318">
        <f t="shared" si="1847"/>
        <v>12.420007611130746</v>
      </c>
      <c r="BE309" s="318">
        <f t="shared" si="1847"/>
        <v>12.984345452988684</v>
      </c>
      <c r="BF309" s="318">
        <f t="shared" si="1847"/>
        <v>13.576562918039846</v>
      </c>
      <c r="BG309" s="318">
        <f t="shared" si="1847"/>
        <v>14.199058832645207</v>
      </c>
      <c r="BH309" s="318">
        <f t="shared" si="1847"/>
        <v>14.853315048664991</v>
      </c>
      <c r="BI309" s="318">
        <f t="shared" si="1847"/>
        <v>15.540870585630145</v>
      </c>
      <c r="BJ309" s="466"/>
    </row>
    <row r="310" spans="1:62" s="318" customFormat="1" hidden="1" outlineLevel="1">
      <c r="A310" s="318" t="str">
        <f>$A$414</f>
        <v>Retrofit</v>
      </c>
      <c r="M310" s="446"/>
      <c r="N310" s="447"/>
      <c r="Y310" s="446"/>
      <c r="Z310" s="447"/>
      <c r="AK310" s="446"/>
      <c r="AL310" s="447"/>
      <c r="AU310" s="318">
        <f t="shared" ref="AU310:BI310" si="1848">IF($AU$5&gt;$AT$5,($AU$5-$AT$5)*B414,0)</f>
        <v>3.9119999999999999</v>
      </c>
      <c r="AV310" s="318">
        <f t="shared" si="1848"/>
        <v>4.1096547120719995</v>
      </c>
      <c r="AW310" s="446">
        <f t="shared" si="1848"/>
        <v>4.3186208240895736</v>
      </c>
      <c r="AX310" s="447">
        <f t="shared" si="1848"/>
        <v>4.5395762776790827</v>
      </c>
      <c r="AY310" s="318">
        <f t="shared" si="1848"/>
        <v>4.7732368962748755</v>
      </c>
      <c r="AZ310" s="318">
        <f t="shared" si="1848"/>
        <v>5.0203581795522361</v>
      </c>
      <c r="BA310" s="318">
        <f t="shared" si="1848"/>
        <v>5.2817371667345867</v>
      </c>
      <c r="BB310" s="318">
        <f t="shared" si="1848"/>
        <v>5.5582143713568453</v>
      </c>
      <c r="BC310" s="318">
        <f t="shared" si="1848"/>
        <v>5.8506757902346944</v>
      </c>
      <c r="BD310" s="318">
        <f t="shared" si="1848"/>
        <v>6.1600549895711723</v>
      </c>
      <c r="BE310" s="318">
        <f t="shared" si="1848"/>
        <v>6.4873352713280941</v>
      </c>
      <c r="BF310" s="318">
        <f t="shared" si="1848"/>
        <v>6.8335519232012336</v>
      </c>
      <c r="BG310" s="318">
        <f t="shared" si="1848"/>
        <v>7.2004766991316655</v>
      </c>
      <c r="BH310" s="318">
        <f t="shared" si="1848"/>
        <v>7.5893314727662755</v>
      </c>
      <c r="BI310" s="318">
        <f t="shared" si="1848"/>
        <v>8.0013998352828146</v>
      </c>
      <c r="BJ310" s="466"/>
    </row>
    <row r="311" spans="1:62" s="318" customFormat="1" hidden="1" outlineLevel="1">
      <c r="A311" s="318" t="str">
        <f>$A$415</f>
        <v>Revenue</v>
      </c>
      <c r="M311" s="446"/>
      <c r="N311" s="447"/>
      <c r="Y311" s="446"/>
      <c r="Z311" s="447"/>
      <c r="AK311" s="446"/>
      <c r="AL311" s="447"/>
      <c r="AU311" s="318">
        <f t="shared" ref="AU311:BI311" si="1849">IF($AU$5&gt;$AT$5,($AU$5-$AT$5)*B415,0)</f>
        <v>24556.799999999996</v>
      </c>
      <c r="AV311" s="318">
        <f t="shared" si="1849"/>
        <v>26604.154060286397</v>
      </c>
      <c r="AW311" s="446">
        <f t="shared" si="1849"/>
        <v>28803.706324066137</v>
      </c>
      <c r="AX311" s="447">
        <f t="shared" si="1849"/>
        <v>32074.610769461899</v>
      </c>
      <c r="AY311" s="318">
        <f t="shared" si="1849"/>
        <v>34659.805554046674</v>
      </c>
      <c r="AZ311" s="318">
        <f t="shared" si="1849"/>
        <v>37436.050739298822</v>
      </c>
      <c r="BA311" s="318">
        <f t="shared" si="1849"/>
        <v>39889.118149910122</v>
      </c>
      <c r="BB311" s="318">
        <f t="shared" si="1849"/>
        <v>42506.797490973484</v>
      </c>
      <c r="BC311" s="318">
        <f t="shared" si="1849"/>
        <v>45300.229966155479</v>
      </c>
      <c r="BD311" s="318">
        <f t="shared" si="1849"/>
        <v>47665.265077812721</v>
      </c>
      <c r="BE311" s="318">
        <f t="shared" si="1849"/>
        <v>50165.061553907159</v>
      </c>
      <c r="BF311" s="318">
        <f t="shared" si="1849"/>
        <v>52807.344498550912</v>
      </c>
      <c r="BG311" s="318">
        <f t="shared" si="1849"/>
        <v>55074.182097671677</v>
      </c>
      <c r="BH311" s="318">
        <f t="shared" si="1849"/>
        <v>58021.287531620168</v>
      </c>
      <c r="BI311" s="318">
        <f t="shared" si="1849"/>
        <v>61142.477139189468</v>
      </c>
      <c r="BJ311" s="466"/>
    </row>
    <row r="312" spans="1:62" s="318" customFormat="1" hidden="1" outlineLevel="1">
      <c r="A312" s="318" t="str">
        <f>$A$416</f>
        <v>Net Income</v>
      </c>
      <c r="M312" s="446"/>
      <c r="N312" s="447"/>
      <c r="Y312" s="446"/>
      <c r="Z312" s="447"/>
      <c r="AK312" s="446"/>
      <c r="AL312" s="447"/>
      <c r="AU312" s="318">
        <f t="shared" ref="AU312:BI312" si="1850">IF($AU$5&gt;$AT$5,($AU$5-$AT$5)*B416,0)</f>
        <v>-32144.48932666667</v>
      </c>
      <c r="AV312" s="318">
        <f t="shared" si="1850"/>
        <v>-13424.714147734438</v>
      </c>
      <c r="AW312" s="446">
        <f t="shared" si="1850"/>
        <v>-12706.285463233391</v>
      </c>
      <c r="AX312" s="447">
        <f t="shared" si="1850"/>
        <v>-17350.457973560238</v>
      </c>
      <c r="AY312" s="318">
        <f t="shared" si="1850"/>
        <v>-14775.815641980204</v>
      </c>
      <c r="AZ312" s="318">
        <f t="shared" si="1850"/>
        <v>-13821.416446554125</v>
      </c>
      <c r="BA312" s="318">
        <f t="shared" si="1850"/>
        <v>-12965.261164335516</v>
      </c>
      <c r="BB312" s="318">
        <f t="shared" si="1850"/>
        <v>-11581.351741065733</v>
      </c>
      <c r="BC312" s="318">
        <f t="shared" si="1850"/>
        <v>-10541.616599911587</v>
      </c>
      <c r="BD312" s="318">
        <f t="shared" si="1850"/>
        <v>-9642.7378958450972</v>
      </c>
      <c r="BE312" s="318">
        <f t="shared" si="1850"/>
        <v>-8678.5732251564586</v>
      </c>
      <c r="BF312" s="318">
        <f t="shared" si="1850"/>
        <v>-7644.7623843340698</v>
      </c>
      <c r="BG312" s="318">
        <f t="shared" si="1850"/>
        <v>-9178.4224449414214</v>
      </c>
      <c r="BH312" s="318">
        <f t="shared" si="1850"/>
        <v>-6751.4438460561032</v>
      </c>
      <c r="BI312" s="318">
        <f t="shared" si="1850"/>
        <v>-5431.0593196724367</v>
      </c>
      <c r="BJ312" s="466"/>
    </row>
    <row r="313" spans="1:62" s="318" customFormat="1" hidden="1" outlineLevel="1">
      <c r="A313" s="318" t="str">
        <f>$A$417</f>
        <v>Program Revenue</v>
      </c>
      <c r="M313" s="446"/>
      <c r="N313" s="447"/>
      <c r="Y313" s="446"/>
      <c r="Z313" s="447"/>
      <c r="AK313" s="446"/>
      <c r="AL313" s="447"/>
      <c r="AU313" s="318">
        <f t="shared" ref="AU313" si="1851">IF($AU$5&gt;$AT$5,($AU$5-$AT$5)*B417,0)</f>
        <v>1850</v>
      </c>
      <c r="AV313" s="318">
        <f t="shared" ref="AV313" si="1852">IF($AU$5&gt;$AT$5,($AU$5-$AT$5)*C417,0)</f>
        <v>1938.43</v>
      </c>
      <c r="AW313" s="446">
        <f t="shared" ref="AW313" si="1853">IF($AU$5&gt;$AT$5,($AU$5-$AT$5)*D417,0)</f>
        <v>2032.6912236800003</v>
      </c>
      <c r="AX313" s="447">
        <f t="shared" ref="AX313" si="1854">IF($AU$5&gt;$AT$5,($AU$5-$AT$5)*E417,0)</f>
        <v>2133.1475548169119</v>
      </c>
      <c r="AY313" s="318">
        <f t="shared" ref="AY313" si="1855">IF($AU$5&gt;$AT$5,($AU$5-$AT$5)*F417,0)</f>
        <v>2240.1798892139232</v>
      </c>
      <c r="AZ313" s="318">
        <f t="shared" ref="AZ313" si="1856">IF($AU$5&gt;$AT$5,($AU$5-$AT$5)*G417,0)</f>
        <v>2354.1866059397303</v>
      </c>
      <c r="BA313" s="318">
        <f t="shared" ref="BA313" si="1857">IF($AU$5&gt;$AT$5,($AU$5-$AT$5)*H417,0)</f>
        <v>2475.5840413002525</v>
      </c>
      <c r="BB313" s="318">
        <f t="shared" ref="BB313" si="1858">IF($AU$5&gt;$AT$5,($AU$5-$AT$5)*I417,0)</f>
        <v>2604.8069658059794</v>
      </c>
      <c r="BC313" s="318">
        <f t="shared" ref="BC313" si="1859">IF($AU$5&gt;$AT$5,($AU$5-$AT$5)*J417,0)</f>
        <v>2742.3090644841318</v>
      </c>
      <c r="BD313" s="318">
        <f t="shared" ref="BD313" si="1860">IF($AU$5&gt;$AT$5,($AU$5-$AT$5)*K417,0)</f>
        <v>2888.5634209762793</v>
      </c>
      <c r="BE313" s="318">
        <f t="shared" ref="BE313" si="1861">IF($AU$5&gt;$AT$5,($AU$5-$AT$5)*L417,0)</f>
        <v>3044.0630059586238</v>
      </c>
      <c r="BF313" s="318">
        <f t="shared" ref="BF313" si="1862">IF($AU$5&gt;$AT$5,($AU$5-$AT$5)*M417,0)</f>
        <v>3209.3211705238323</v>
      </c>
      <c r="BG313" s="318">
        <f t="shared" ref="BG313" si="1863">IF($AU$5&gt;$AT$5,($AU$5-$AT$5)*N417,0)</f>
        <v>3385.6855612684481</v>
      </c>
      <c r="BH313" s="318">
        <f t="shared" ref="BH313" si="1864">IF($AU$5&gt;$AT$5,($AU$5-$AT$5)*O417,0)</f>
        <v>3573.7791187628368</v>
      </c>
      <c r="BI313" s="318">
        <f t="shared" ref="BI313" si="1865">IF($AU$5&gt;$AT$5,($AU$5-$AT$5)*P417,0)</f>
        <v>3774.2467455544547</v>
      </c>
      <c r="BJ313" s="466"/>
    </row>
    <row r="314" spans="1:62" s="318" customFormat="1" hidden="1" outlineLevel="1">
      <c r="A314" s="318" t="str">
        <f>$A$412</f>
        <v>Leads</v>
      </c>
      <c r="M314" s="446"/>
      <c r="N314" s="447"/>
      <c r="Y314" s="446"/>
      <c r="Z314" s="447"/>
      <c r="AK314" s="446"/>
      <c r="AL314" s="447"/>
      <c r="AV314" s="318">
        <f>IF($AV$5&gt;$AU$5,($AV$5-$AU$5)*B412,0)</f>
        <v>0</v>
      </c>
      <c r="AW314" s="446">
        <f t="shared" ref="AW314:BI314" si="1866">IF($AV$5&gt;$AU$5,($AV$5-$AU$5)*C412,0)</f>
        <v>0</v>
      </c>
      <c r="AX314" s="447">
        <f t="shared" si="1866"/>
        <v>0</v>
      </c>
      <c r="AY314" s="318">
        <f t="shared" si="1866"/>
        <v>0</v>
      </c>
      <c r="AZ314" s="318">
        <f t="shared" si="1866"/>
        <v>0</v>
      </c>
      <c r="BA314" s="318">
        <f t="shared" si="1866"/>
        <v>0</v>
      </c>
      <c r="BB314" s="318">
        <f t="shared" si="1866"/>
        <v>0</v>
      </c>
      <c r="BC314" s="318">
        <f t="shared" si="1866"/>
        <v>0</v>
      </c>
      <c r="BD314" s="318">
        <f t="shared" si="1866"/>
        <v>0</v>
      </c>
      <c r="BE314" s="318">
        <f t="shared" si="1866"/>
        <v>0</v>
      </c>
      <c r="BF314" s="318">
        <f t="shared" si="1866"/>
        <v>0</v>
      </c>
      <c r="BG314" s="318">
        <f t="shared" si="1866"/>
        <v>0</v>
      </c>
      <c r="BH314" s="318">
        <f t="shared" si="1866"/>
        <v>0</v>
      </c>
      <c r="BI314" s="318">
        <f t="shared" si="1866"/>
        <v>0</v>
      </c>
      <c r="BJ314" s="466"/>
    </row>
    <row r="315" spans="1:62" s="318" customFormat="1" hidden="1" outlineLevel="1">
      <c r="A315" s="318" t="str">
        <f>$A$413</f>
        <v>Audits</v>
      </c>
      <c r="M315" s="446"/>
      <c r="N315" s="447"/>
      <c r="Y315" s="446"/>
      <c r="Z315" s="447"/>
      <c r="AK315" s="446"/>
      <c r="AL315" s="447"/>
      <c r="AV315" s="318">
        <f t="shared" ref="AV315:BI315" si="1867">IF($AV$5&gt;$AU$5,($AV$5-$AU$5)*B413,0)</f>
        <v>0</v>
      </c>
      <c r="AW315" s="446">
        <f t="shared" si="1867"/>
        <v>0</v>
      </c>
      <c r="AX315" s="447">
        <f t="shared" si="1867"/>
        <v>0</v>
      </c>
      <c r="AY315" s="318">
        <f t="shared" si="1867"/>
        <v>0</v>
      </c>
      <c r="AZ315" s="318">
        <f t="shared" si="1867"/>
        <v>0</v>
      </c>
      <c r="BA315" s="318">
        <f t="shared" si="1867"/>
        <v>0</v>
      </c>
      <c r="BB315" s="318">
        <f t="shared" si="1867"/>
        <v>0</v>
      </c>
      <c r="BC315" s="318">
        <f t="shared" si="1867"/>
        <v>0</v>
      </c>
      <c r="BD315" s="318">
        <f t="shared" si="1867"/>
        <v>0</v>
      </c>
      <c r="BE315" s="318">
        <f t="shared" si="1867"/>
        <v>0</v>
      </c>
      <c r="BF315" s="318">
        <f t="shared" si="1867"/>
        <v>0</v>
      </c>
      <c r="BG315" s="318">
        <f t="shared" si="1867"/>
        <v>0</v>
      </c>
      <c r="BH315" s="318">
        <f t="shared" si="1867"/>
        <v>0</v>
      </c>
      <c r="BI315" s="318">
        <f t="shared" si="1867"/>
        <v>0</v>
      </c>
      <c r="BJ315" s="466"/>
    </row>
    <row r="316" spans="1:62" s="318" customFormat="1" hidden="1" outlineLevel="1">
      <c r="A316" s="318" t="str">
        <f>$A$414</f>
        <v>Retrofit</v>
      </c>
      <c r="M316" s="446"/>
      <c r="N316" s="447"/>
      <c r="Y316" s="446"/>
      <c r="Z316" s="447"/>
      <c r="AK316" s="446"/>
      <c r="AL316" s="447"/>
      <c r="AV316" s="318">
        <f t="shared" ref="AV316:BI316" si="1868">IF($AV$5&gt;$AU$5,($AV$5-$AU$5)*B414,0)</f>
        <v>0</v>
      </c>
      <c r="AW316" s="446">
        <f t="shared" si="1868"/>
        <v>0</v>
      </c>
      <c r="AX316" s="447">
        <f t="shared" si="1868"/>
        <v>0</v>
      </c>
      <c r="AY316" s="318">
        <f t="shared" si="1868"/>
        <v>0</v>
      </c>
      <c r="AZ316" s="318">
        <f t="shared" si="1868"/>
        <v>0</v>
      </c>
      <c r="BA316" s="318">
        <f t="shared" si="1868"/>
        <v>0</v>
      </c>
      <c r="BB316" s="318">
        <f t="shared" si="1868"/>
        <v>0</v>
      </c>
      <c r="BC316" s="318">
        <f t="shared" si="1868"/>
        <v>0</v>
      </c>
      <c r="BD316" s="318">
        <f t="shared" si="1868"/>
        <v>0</v>
      </c>
      <c r="BE316" s="318">
        <f t="shared" si="1868"/>
        <v>0</v>
      </c>
      <c r="BF316" s="318">
        <f t="shared" si="1868"/>
        <v>0</v>
      </c>
      <c r="BG316" s="318">
        <f t="shared" si="1868"/>
        <v>0</v>
      </c>
      <c r="BH316" s="318">
        <f t="shared" si="1868"/>
        <v>0</v>
      </c>
      <c r="BI316" s="318">
        <f t="shared" si="1868"/>
        <v>0</v>
      </c>
      <c r="BJ316" s="466"/>
    </row>
    <row r="317" spans="1:62" s="318" customFormat="1" hidden="1" outlineLevel="1">
      <c r="A317" s="318" t="str">
        <f>$A$415</f>
        <v>Revenue</v>
      </c>
      <c r="M317" s="446"/>
      <c r="N317" s="447"/>
      <c r="Y317" s="446"/>
      <c r="Z317" s="447"/>
      <c r="AK317" s="446"/>
      <c r="AL317" s="447"/>
      <c r="AV317" s="318">
        <f t="shared" ref="AV317:BI317" si="1869">IF($AV$5&gt;$AU$5,($AV$5-$AU$5)*B415,0)</f>
        <v>0</v>
      </c>
      <c r="AW317" s="446">
        <f t="shared" si="1869"/>
        <v>0</v>
      </c>
      <c r="AX317" s="447">
        <f t="shared" si="1869"/>
        <v>0</v>
      </c>
      <c r="AY317" s="318">
        <f t="shared" si="1869"/>
        <v>0</v>
      </c>
      <c r="AZ317" s="318">
        <f t="shared" si="1869"/>
        <v>0</v>
      </c>
      <c r="BA317" s="318">
        <f t="shared" si="1869"/>
        <v>0</v>
      </c>
      <c r="BB317" s="318">
        <f t="shared" si="1869"/>
        <v>0</v>
      </c>
      <c r="BC317" s="318">
        <f t="shared" si="1869"/>
        <v>0</v>
      </c>
      <c r="BD317" s="318">
        <f t="shared" si="1869"/>
        <v>0</v>
      </c>
      <c r="BE317" s="318">
        <f t="shared" si="1869"/>
        <v>0</v>
      </c>
      <c r="BF317" s="318">
        <f t="shared" si="1869"/>
        <v>0</v>
      </c>
      <c r="BG317" s="318">
        <f t="shared" si="1869"/>
        <v>0</v>
      </c>
      <c r="BH317" s="318">
        <f t="shared" si="1869"/>
        <v>0</v>
      </c>
      <c r="BI317" s="318">
        <f t="shared" si="1869"/>
        <v>0</v>
      </c>
      <c r="BJ317" s="466"/>
    </row>
    <row r="318" spans="1:62" s="318" customFormat="1" hidden="1" outlineLevel="1">
      <c r="A318" s="318" t="str">
        <f>$A$416</f>
        <v>Net Income</v>
      </c>
      <c r="M318" s="446"/>
      <c r="N318" s="447"/>
      <c r="Y318" s="446"/>
      <c r="Z318" s="447"/>
      <c r="AK318" s="446"/>
      <c r="AL318" s="447"/>
      <c r="AV318" s="318">
        <f t="shared" ref="AV318:BI318" si="1870">IF($AV$5&gt;$AU$5,($AV$5-$AU$5)*B416,0)</f>
        <v>0</v>
      </c>
      <c r="AW318" s="446">
        <f t="shared" si="1870"/>
        <v>0</v>
      </c>
      <c r="AX318" s="447">
        <f t="shared" si="1870"/>
        <v>0</v>
      </c>
      <c r="AY318" s="318">
        <f t="shared" si="1870"/>
        <v>0</v>
      </c>
      <c r="AZ318" s="318">
        <f t="shared" si="1870"/>
        <v>0</v>
      </c>
      <c r="BA318" s="318">
        <f t="shared" si="1870"/>
        <v>0</v>
      </c>
      <c r="BB318" s="318">
        <f t="shared" si="1870"/>
        <v>0</v>
      </c>
      <c r="BC318" s="318">
        <f t="shared" si="1870"/>
        <v>0</v>
      </c>
      <c r="BD318" s="318">
        <f t="shared" si="1870"/>
        <v>0</v>
      </c>
      <c r="BE318" s="318">
        <f t="shared" si="1870"/>
        <v>0</v>
      </c>
      <c r="BF318" s="318">
        <f t="shared" si="1870"/>
        <v>0</v>
      </c>
      <c r="BG318" s="318">
        <f t="shared" si="1870"/>
        <v>0</v>
      </c>
      <c r="BH318" s="318">
        <f t="shared" si="1870"/>
        <v>0</v>
      </c>
      <c r="BI318" s="318">
        <f t="shared" si="1870"/>
        <v>0</v>
      </c>
      <c r="BJ318" s="466"/>
    </row>
    <row r="319" spans="1:62" s="318" customFormat="1" hidden="1" outlineLevel="1">
      <c r="A319" s="318" t="str">
        <f>$A$417</f>
        <v>Program Revenue</v>
      </c>
      <c r="M319" s="446"/>
      <c r="N319" s="447"/>
      <c r="Y319" s="446"/>
      <c r="Z319" s="447"/>
      <c r="AK319" s="446"/>
      <c r="AL319" s="447"/>
      <c r="AV319" s="318">
        <f t="shared" ref="AV319" si="1871">IF($AV$5&gt;$AU$5,($AV$5-$AU$5)*B417,0)</f>
        <v>0</v>
      </c>
      <c r="AW319" s="446">
        <f t="shared" ref="AW319" si="1872">IF($AV$5&gt;$AU$5,($AV$5-$AU$5)*C417,0)</f>
        <v>0</v>
      </c>
      <c r="AX319" s="447">
        <f t="shared" ref="AX319" si="1873">IF($AV$5&gt;$AU$5,($AV$5-$AU$5)*D417,0)</f>
        <v>0</v>
      </c>
      <c r="AY319" s="318">
        <f t="shared" ref="AY319" si="1874">IF($AV$5&gt;$AU$5,($AV$5-$AU$5)*E417,0)</f>
        <v>0</v>
      </c>
      <c r="AZ319" s="318">
        <f t="shared" ref="AZ319" si="1875">IF($AV$5&gt;$AU$5,($AV$5-$AU$5)*F417,0)</f>
        <v>0</v>
      </c>
      <c r="BA319" s="318">
        <f t="shared" ref="BA319" si="1876">IF($AV$5&gt;$AU$5,($AV$5-$AU$5)*G417,0)</f>
        <v>0</v>
      </c>
      <c r="BB319" s="318">
        <f t="shared" ref="BB319" si="1877">IF($AV$5&gt;$AU$5,($AV$5-$AU$5)*H417,0)</f>
        <v>0</v>
      </c>
      <c r="BC319" s="318">
        <f t="shared" ref="BC319" si="1878">IF($AV$5&gt;$AU$5,($AV$5-$AU$5)*I417,0)</f>
        <v>0</v>
      </c>
      <c r="BD319" s="318">
        <f t="shared" ref="BD319" si="1879">IF($AV$5&gt;$AU$5,($AV$5-$AU$5)*J417,0)</f>
        <v>0</v>
      </c>
      <c r="BE319" s="318">
        <f t="shared" ref="BE319" si="1880">IF($AV$5&gt;$AU$5,($AV$5-$AU$5)*K417,0)</f>
        <v>0</v>
      </c>
      <c r="BF319" s="318">
        <f t="shared" ref="BF319" si="1881">IF($AV$5&gt;$AU$5,($AV$5-$AU$5)*L417,0)</f>
        <v>0</v>
      </c>
      <c r="BG319" s="318">
        <f t="shared" ref="BG319" si="1882">IF($AV$5&gt;$AU$5,($AV$5-$AU$5)*M417,0)</f>
        <v>0</v>
      </c>
      <c r="BH319" s="318">
        <f t="shared" ref="BH319" si="1883">IF($AV$5&gt;$AU$5,($AV$5-$AU$5)*N417,0)</f>
        <v>0</v>
      </c>
      <c r="BI319" s="318">
        <f t="shared" ref="BI319" si="1884">IF($AV$5&gt;$AU$5,($AV$5-$AU$5)*O417,0)</f>
        <v>0</v>
      </c>
      <c r="BJ319" s="466"/>
    </row>
    <row r="320" spans="1:62" s="318" customFormat="1" hidden="1" outlineLevel="1">
      <c r="A320" s="318" t="str">
        <f>$A$412</f>
        <v>Leads</v>
      </c>
      <c r="M320" s="446"/>
      <c r="N320" s="447"/>
      <c r="Y320" s="446"/>
      <c r="Z320" s="447"/>
      <c r="AK320" s="446"/>
      <c r="AL320" s="447"/>
      <c r="AW320" s="446">
        <f>IF($AW$5&gt;$AV$5,($AW$5-$AV$5)*B412,0)</f>
        <v>16.8</v>
      </c>
      <c r="AX320" s="447">
        <f t="shared" ref="AX320:BI320" si="1885">IF($AW$5&gt;$AV$5,($AW$5-$AV$5)*C412,0)</f>
        <v>17.452069439999999</v>
      </c>
      <c r="AY320" s="318">
        <f t="shared" si="1885"/>
        <v>18.126546852372542</v>
      </c>
      <c r="AZ320" s="318">
        <f t="shared" si="1885"/>
        <v>18.824131825372511</v>
      </c>
      <c r="BA320" s="318">
        <f t="shared" si="1885"/>
        <v>19.545549777616959</v>
      </c>
      <c r="BB320" s="318">
        <f t="shared" si="1885"/>
        <v>20.291553428297284</v>
      </c>
      <c r="BC320" s="318">
        <f t="shared" si="1885"/>
        <v>21.062924352684327</v>
      </c>
      <c r="BD320" s="318">
        <f t="shared" si="1885"/>
        <v>21.860474625830072</v>
      </c>
      <c r="BE320" s="318">
        <f t="shared" si="1885"/>
        <v>22.685048557359572</v>
      </c>
      <c r="BF320" s="318">
        <f t="shared" si="1885"/>
        <v>23.537524520234431</v>
      </c>
      <c r="BG320" s="318">
        <f t="shared" si="1885"/>
        <v>24.418816876356132</v>
      </c>
      <c r="BH320" s="318">
        <f t="shared" si="1885"/>
        <v>25.329878001863442</v>
      </c>
      <c r="BI320" s="318">
        <f t="shared" si="1885"/>
        <v>26.270318890703393</v>
      </c>
      <c r="BJ320" s="466"/>
    </row>
    <row r="321" spans="1:62" s="318" customFormat="1" hidden="1" outlineLevel="1">
      <c r="A321" s="318" t="str">
        <f>$A$413</f>
        <v>Audits</v>
      </c>
      <c r="M321" s="446"/>
      <c r="N321" s="447"/>
      <c r="Y321" s="446"/>
      <c r="Z321" s="447"/>
      <c r="AK321" s="446"/>
      <c r="AL321" s="447"/>
      <c r="AW321" s="446">
        <f t="shared" ref="AW321:BI321" si="1886">IF($AW$5&gt;$AV$5,($AW$5-$AV$5)*B413,0)</f>
        <v>8.3999999999999986</v>
      </c>
      <c r="AX321" s="447">
        <f t="shared" si="1886"/>
        <v>8.7653373600000002</v>
      </c>
      <c r="AY321" s="318">
        <f t="shared" si="1886"/>
        <v>9.1487245778995128</v>
      </c>
      <c r="AZ321" s="318">
        <f t="shared" si="1886"/>
        <v>9.5510763759072219</v>
      </c>
      <c r="BA321" s="318">
        <f t="shared" si="1886"/>
        <v>9.973348420604033</v>
      </c>
      <c r="BB321" s="318">
        <f t="shared" si="1886"/>
        <v>10.416538733488844</v>
      </c>
      <c r="BC321" s="318">
        <f t="shared" si="1886"/>
        <v>10.881689137728666</v>
      </c>
      <c r="BD321" s="318">
        <f t="shared" si="1886"/>
        <v>11.36988674274853</v>
      </c>
      <c r="BE321" s="318">
        <f t="shared" si="1886"/>
        <v>11.882265468463395</v>
      </c>
      <c r="BF321" s="318">
        <f t="shared" si="1886"/>
        <v>12.420007611130746</v>
      </c>
      <c r="BG321" s="318">
        <f t="shared" si="1886"/>
        <v>12.984345452988684</v>
      </c>
      <c r="BH321" s="318">
        <f t="shared" si="1886"/>
        <v>13.576562918039846</v>
      </c>
      <c r="BI321" s="318">
        <f t="shared" si="1886"/>
        <v>14.199058832645207</v>
      </c>
      <c r="BJ321" s="466"/>
    </row>
    <row r="322" spans="1:62" s="318" customFormat="1" hidden="1" outlineLevel="1">
      <c r="A322" s="318" t="str">
        <f>$A$414</f>
        <v>Retrofit</v>
      </c>
      <c r="M322" s="446"/>
      <c r="N322" s="447"/>
      <c r="Y322" s="446"/>
      <c r="Z322" s="447"/>
      <c r="AK322" s="446"/>
      <c r="AL322" s="447"/>
      <c r="AW322" s="446">
        <f t="shared" ref="AW322:BI322" si="1887">IF($AW$5&gt;$AV$5,($AW$5-$AV$5)*B414,0)</f>
        <v>3.9119999999999999</v>
      </c>
      <c r="AX322" s="447">
        <f t="shared" si="1887"/>
        <v>4.1096547120719995</v>
      </c>
      <c r="AY322" s="318">
        <f t="shared" si="1887"/>
        <v>4.3186208240895736</v>
      </c>
      <c r="AZ322" s="318">
        <f t="shared" si="1887"/>
        <v>4.5395762776790827</v>
      </c>
      <c r="BA322" s="318">
        <f t="shared" si="1887"/>
        <v>4.7732368962748755</v>
      </c>
      <c r="BB322" s="318">
        <f t="shared" si="1887"/>
        <v>5.0203581795522361</v>
      </c>
      <c r="BC322" s="318">
        <f t="shared" si="1887"/>
        <v>5.2817371667345867</v>
      </c>
      <c r="BD322" s="318">
        <f t="shared" si="1887"/>
        <v>5.5582143713568453</v>
      </c>
      <c r="BE322" s="318">
        <f t="shared" si="1887"/>
        <v>5.8506757902346944</v>
      </c>
      <c r="BF322" s="318">
        <f t="shared" si="1887"/>
        <v>6.1600549895711723</v>
      </c>
      <c r="BG322" s="318">
        <f t="shared" si="1887"/>
        <v>6.4873352713280941</v>
      </c>
      <c r="BH322" s="318">
        <f t="shared" si="1887"/>
        <v>6.8335519232012336</v>
      </c>
      <c r="BI322" s="318">
        <f t="shared" si="1887"/>
        <v>7.2004766991316655</v>
      </c>
      <c r="BJ322" s="466"/>
    </row>
    <row r="323" spans="1:62" s="318" customFormat="1" hidden="1" outlineLevel="1">
      <c r="A323" s="318" t="str">
        <f>$A$415</f>
        <v>Revenue</v>
      </c>
      <c r="M323" s="446"/>
      <c r="N323" s="447"/>
      <c r="Y323" s="446"/>
      <c r="Z323" s="447"/>
      <c r="AK323" s="446"/>
      <c r="AL323" s="447"/>
      <c r="AW323" s="446">
        <f t="shared" ref="AW323:BI323" si="1888">IF($AW$5&gt;$AV$5,($AW$5-$AV$5)*B415,0)</f>
        <v>24556.799999999996</v>
      </c>
      <c r="AX323" s="447">
        <f t="shared" si="1888"/>
        <v>26604.154060286397</v>
      </c>
      <c r="AY323" s="318">
        <f t="shared" si="1888"/>
        <v>28803.706324066137</v>
      </c>
      <c r="AZ323" s="318">
        <f t="shared" si="1888"/>
        <v>32074.610769461899</v>
      </c>
      <c r="BA323" s="318">
        <f t="shared" si="1888"/>
        <v>34659.805554046674</v>
      </c>
      <c r="BB323" s="318">
        <f t="shared" si="1888"/>
        <v>37436.050739298822</v>
      </c>
      <c r="BC323" s="318">
        <f t="shared" si="1888"/>
        <v>39889.118149910122</v>
      </c>
      <c r="BD323" s="318">
        <f t="shared" si="1888"/>
        <v>42506.797490973484</v>
      </c>
      <c r="BE323" s="318">
        <f t="shared" si="1888"/>
        <v>45300.229966155479</v>
      </c>
      <c r="BF323" s="318">
        <f t="shared" si="1888"/>
        <v>47665.265077812721</v>
      </c>
      <c r="BG323" s="318">
        <f t="shared" si="1888"/>
        <v>50165.061553907159</v>
      </c>
      <c r="BH323" s="318">
        <f t="shared" si="1888"/>
        <v>52807.344498550912</v>
      </c>
      <c r="BI323" s="318">
        <f t="shared" si="1888"/>
        <v>55074.182097671677</v>
      </c>
      <c r="BJ323" s="466"/>
    </row>
    <row r="324" spans="1:62" s="318" customFormat="1" hidden="1" outlineLevel="1">
      <c r="A324" s="318" t="str">
        <f>$A$416</f>
        <v>Net Income</v>
      </c>
      <c r="M324" s="446"/>
      <c r="N324" s="447"/>
      <c r="Y324" s="446"/>
      <c r="Z324" s="447"/>
      <c r="AK324" s="446"/>
      <c r="AL324" s="447"/>
      <c r="AW324" s="446">
        <f t="shared" ref="AW324:BI324" si="1889">IF($AW$5&gt;$AV$5,($AW$5-$AV$5)*B416,0)</f>
        <v>-32144.48932666667</v>
      </c>
      <c r="AX324" s="447">
        <f t="shared" si="1889"/>
        <v>-13424.714147734438</v>
      </c>
      <c r="AY324" s="318">
        <f t="shared" si="1889"/>
        <v>-12706.285463233391</v>
      </c>
      <c r="AZ324" s="318">
        <f t="shared" si="1889"/>
        <v>-17350.457973560238</v>
      </c>
      <c r="BA324" s="318">
        <f t="shared" si="1889"/>
        <v>-14775.815641980204</v>
      </c>
      <c r="BB324" s="318">
        <f t="shared" si="1889"/>
        <v>-13821.416446554125</v>
      </c>
      <c r="BC324" s="318">
        <f t="shared" si="1889"/>
        <v>-12965.261164335516</v>
      </c>
      <c r="BD324" s="318">
        <f t="shared" si="1889"/>
        <v>-11581.351741065733</v>
      </c>
      <c r="BE324" s="318">
        <f t="shared" si="1889"/>
        <v>-10541.616599911587</v>
      </c>
      <c r="BF324" s="318">
        <f t="shared" si="1889"/>
        <v>-9642.7378958450972</v>
      </c>
      <c r="BG324" s="318">
        <f t="shared" si="1889"/>
        <v>-8678.5732251564586</v>
      </c>
      <c r="BH324" s="318">
        <f t="shared" si="1889"/>
        <v>-7644.7623843340698</v>
      </c>
      <c r="BI324" s="318">
        <f t="shared" si="1889"/>
        <v>-9178.4224449414214</v>
      </c>
      <c r="BJ324" s="466"/>
    </row>
    <row r="325" spans="1:62" s="318" customFormat="1" hidden="1" outlineLevel="1">
      <c r="A325" s="318" t="str">
        <f>$A$417</f>
        <v>Program Revenue</v>
      </c>
      <c r="M325" s="446"/>
      <c r="N325" s="447"/>
      <c r="Y325" s="446"/>
      <c r="Z325" s="447"/>
      <c r="AK325" s="446"/>
      <c r="AL325" s="447"/>
      <c r="AW325" s="446">
        <f t="shared" ref="AW325" si="1890">IF($AW$5&gt;$AV$5,($AW$5-$AV$5)*B417,0)</f>
        <v>1850</v>
      </c>
      <c r="AX325" s="447">
        <f t="shared" ref="AX325" si="1891">IF($AW$5&gt;$AV$5,($AW$5-$AV$5)*C417,0)</f>
        <v>1938.43</v>
      </c>
      <c r="AY325" s="318">
        <f t="shared" ref="AY325" si="1892">IF($AW$5&gt;$AV$5,($AW$5-$AV$5)*D417,0)</f>
        <v>2032.6912236800003</v>
      </c>
      <c r="AZ325" s="318">
        <f t="shared" ref="AZ325" si="1893">IF($AW$5&gt;$AV$5,($AW$5-$AV$5)*E417,0)</f>
        <v>2133.1475548169119</v>
      </c>
      <c r="BA325" s="318">
        <f t="shared" ref="BA325" si="1894">IF($AW$5&gt;$AV$5,($AW$5-$AV$5)*F417,0)</f>
        <v>2240.1798892139232</v>
      </c>
      <c r="BB325" s="318">
        <f t="shared" ref="BB325" si="1895">IF($AW$5&gt;$AV$5,($AW$5-$AV$5)*G417,0)</f>
        <v>2354.1866059397303</v>
      </c>
      <c r="BC325" s="318">
        <f t="shared" ref="BC325" si="1896">IF($AW$5&gt;$AV$5,($AW$5-$AV$5)*H417,0)</f>
        <v>2475.5840413002525</v>
      </c>
      <c r="BD325" s="318">
        <f t="shared" ref="BD325" si="1897">IF($AW$5&gt;$AV$5,($AW$5-$AV$5)*I417,0)</f>
        <v>2604.8069658059794</v>
      </c>
      <c r="BE325" s="318">
        <f t="shared" ref="BE325" si="1898">IF($AW$5&gt;$AV$5,($AW$5-$AV$5)*J417,0)</f>
        <v>2742.3090644841318</v>
      </c>
      <c r="BF325" s="318">
        <f t="shared" ref="BF325" si="1899">IF($AW$5&gt;$AV$5,($AW$5-$AV$5)*K417,0)</f>
        <v>2888.5634209762793</v>
      </c>
      <c r="BG325" s="318">
        <f t="shared" ref="BG325" si="1900">IF($AW$5&gt;$AV$5,($AW$5-$AV$5)*L417,0)</f>
        <v>3044.0630059586238</v>
      </c>
      <c r="BH325" s="318">
        <f t="shared" ref="BH325" si="1901">IF($AW$5&gt;$AV$5,($AW$5-$AV$5)*M417,0)</f>
        <v>3209.3211705238323</v>
      </c>
      <c r="BI325" s="318">
        <f t="shared" ref="BI325" si="1902">IF($AW$5&gt;$AV$5,($AW$5-$AV$5)*N417,0)</f>
        <v>3385.6855612684481</v>
      </c>
      <c r="BJ325" s="466"/>
    </row>
    <row r="326" spans="1:62" s="318" customFormat="1" hidden="1" outlineLevel="1">
      <c r="A326" s="318" t="str">
        <f>$A$412</f>
        <v>Leads</v>
      </c>
      <c r="M326" s="446"/>
      <c r="N326" s="447"/>
      <c r="Y326" s="446"/>
      <c r="Z326" s="447"/>
      <c r="AK326" s="446"/>
      <c r="AL326" s="447"/>
      <c r="AW326" s="446"/>
      <c r="AX326" s="447">
        <f>IF($AX$5&gt;$AW$5,($AX$5-$AW$5)*B412,0)</f>
        <v>16.8</v>
      </c>
      <c r="AY326" s="318">
        <f t="shared" ref="AY326:BI326" si="1903">IF($AX$5&gt;$AW$5,($AX$5-$AW$5)*C412,0)</f>
        <v>17.452069439999999</v>
      </c>
      <c r="AZ326" s="318">
        <f t="shared" si="1903"/>
        <v>18.126546852372542</v>
      </c>
      <c r="BA326" s="318">
        <f t="shared" si="1903"/>
        <v>18.824131825372511</v>
      </c>
      <c r="BB326" s="318">
        <f t="shared" si="1903"/>
        <v>19.545549777616959</v>
      </c>
      <c r="BC326" s="318">
        <f t="shared" si="1903"/>
        <v>20.291553428297284</v>
      </c>
      <c r="BD326" s="318">
        <f t="shared" si="1903"/>
        <v>21.062924352684327</v>
      </c>
      <c r="BE326" s="318">
        <f t="shared" si="1903"/>
        <v>21.860474625830072</v>
      </c>
      <c r="BF326" s="318">
        <f t="shared" si="1903"/>
        <v>22.685048557359572</v>
      </c>
      <c r="BG326" s="318">
        <f t="shared" si="1903"/>
        <v>23.537524520234431</v>
      </c>
      <c r="BH326" s="318">
        <f t="shared" si="1903"/>
        <v>24.418816876356132</v>
      </c>
      <c r="BI326" s="318">
        <f t="shared" si="1903"/>
        <v>25.329878001863442</v>
      </c>
      <c r="BJ326" s="466"/>
    </row>
    <row r="327" spans="1:62" s="318" customFormat="1" hidden="1" outlineLevel="1">
      <c r="A327" s="318" t="str">
        <f>$A$413</f>
        <v>Audits</v>
      </c>
      <c r="M327" s="446"/>
      <c r="N327" s="447"/>
      <c r="Y327" s="446"/>
      <c r="Z327" s="447"/>
      <c r="AK327" s="446"/>
      <c r="AL327" s="447"/>
      <c r="AW327" s="446"/>
      <c r="AX327" s="447">
        <f t="shared" ref="AX327:BI327" si="1904">IF($AX$5&gt;$AW$5,($AX$5-$AW$5)*B413,0)</f>
        <v>8.3999999999999986</v>
      </c>
      <c r="AY327" s="318">
        <f t="shared" si="1904"/>
        <v>8.7653373600000002</v>
      </c>
      <c r="AZ327" s="318">
        <f t="shared" si="1904"/>
        <v>9.1487245778995128</v>
      </c>
      <c r="BA327" s="318">
        <f t="shared" si="1904"/>
        <v>9.5510763759072219</v>
      </c>
      <c r="BB327" s="318">
        <f t="shared" si="1904"/>
        <v>9.973348420604033</v>
      </c>
      <c r="BC327" s="318">
        <f t="shared" si="1904"/>
        <v>10.416538733488844</v>
      </c>
      <c r="BD327" s="318">
        <f t="shared" si="1904"/>
        <v>10.881689137728666</v>
      </c>
      <c r="BE327" s="318">
        <f t="shared" si="1904"/>
        <v>11.36988674274853</v>
      </c>
      <c r="BF327" s="318">
        <f t="shared" si="1904"/>
        <v>11.882265468463395</v>
      </c>
      <c r="BG327" s="318">
        <f t="shared" si="1904"/>
        <v>12.420007611130746</v>
      </c>
      <c r="BH327" s="318">
        <f t="shared" si="1904"/>
        <v>12.984345452988684</v>
      </c>
      <c r="BI327" s="318">
        <f t="shared" si="1904"/>
        <v>13.576562918039846</v>
      </c>
      <c r="BJ327" s="466"/>
    </row>
    <row r="328" spans="1:62" s="318" customFormat="1" hidden="1" outlineLevel="1">
      <c r="A328" s="318" t="str">
        <f>$A$414</f>
        <v>Retrofit</v>
      </c>
      <c r="M328" s="446"/>
      <c r="N328" s="447"/>
      <c r="Y328" s="446"/>
      <c r="Z328" s="447"/>
      <c r="AK328" s="446"/>
      <c r="AL328" s="447"/>
      <c r="AW328" s="446"/>
      <c r="AX328" s="447">
        <f t="shared" ref="AX328:BI328" si="1905">IF($AX$5&gt;$AW$5,($AX$5-$AW$5)*B414,0)</f>
        <v>3.9119999999999999</v>
      </c>
      <c r="AY328" s="318">
        <f t="shared" si="1905"/>
        <v>4.1096547120719995</v>
      </c>
      <c r="AZ328" s="318">
        <f t="shared" si="1905"/>
        <v>4.3186208240895736</v>
      </c>
      <c r="BA328" s="318">
        <f t="shared" si="1905"/>
        <v>4.5395762776790827</v>
      </c>
      <c r="BB328" s="318">
        <f t="shared" si="1905"/>
        <v>4.7732368962748755</v>
      </c>
      <c r="BC328" s="318">
        <f t="shared" si="1905"/>
        <v>5.0203581795522361</v>
      </c>
      <c r="BD328" s="318">
        <f t="shared" si="1905"/>
        <v>5.2817371667345867</v>
      </c>
      <c r="BE328" s="318">
        <f t="shared" si="1905"/>
        <v>5.5582143713568453</v>
      </c>
      <c r="BF328" s="318">
        <f t="shared" si="1905"/>
        <v>5.8506757902346944</v>
      </c>
      <c r="BG328" s="318">
        <f t="shared" si="1905"/>
        <v>6.1600549895711723</v>
      </c>
      <c r="BH328" s="318">
        <f t="shared" si="1905"/>
        <v>6.4873352713280941</v>
      </c>
      <c r="BI328" s="318">
        <f t="shared" si="1905"/>
        <v>6.8335519232012336</v>
      </c>
      <c r="BJ328" s="466"/>
    </row>
    <row r="329" spans="1:62" s="318" customFormat="1" hidden="1" outlineLevel="1">
      <c r="A329" s="318" t="str">
        <f>$A$415</f>
        <v>Revenue</v>
      </c>
      <c r="M329" s="446"/>
      <c r="N329" s="447"/>
      <c r="Y329" s="446"/>
      <c r="Z329" s="447"/>
      <c r="AK329" s="446"/>
      <c r="AL329" s="447"/>
      <c r="AW329" s="446"/>
      <c r="AX329" s="447">
        <f t="shared" ref="AX329:BI329" si="1906">IF($AX$5&gt;$AW$5,($AX$5-$AW$5)*B415,0)</f>
        <v>24556.799999999996</v>
      </c>
      <c r="AY329" s="318">
        <f t="shared" si="1906"/>
        <v>26604.154060286397</v>
      </c>
      <c r="AZ329" s="318">
        <f t="shared" si="1906"/>
        <v>28803.706324066137</v>
      </c>
      <c r="BA329" s="318">
        <f t="shared" si="1906"/>
        <v>32074.610769461899</v>
      </c>
      <c r="BB329" s="318">
        <f t="shared" si="1906"/>
        <v>34659.805554046674</v>
      </c>
      <c r="BC329" s="318">
        <f t="shared" si="1906"/>
        <v>37436.050739298822</v>
      </c>
      <c r="BD329" s="318">
        <f t="shared" si="1906"/>
        <v>39889.118149910122</v>
      </c>
      <c r="BE329" s="318">
        <f t="shared" si="1906"/>
        <v>42506.797490973484</v>
      </c>
      <c r="BF329" s="318">
        <f t="shared" si="1906"/>
        <v>45300.229966155479</v>
      </c>
      <c r="BG329" s="318">
        <f t="shared" si="1906"/>
        <v>47665.265077812721</v>
      </c>
      <c r="BH329" s="318">
        <f t="shared" si="1906"/>
        <v>50165.061553907159</v>
      </c>
      <c r="BI329" s="318">
        <f t="shared" si="1906"/>
        <v>52807.344498550912</v>
      </c>
      <c r="BJ329" s="466"/>
    </row>
    <row r="330" spans="1:62" s="318" customFormat="1" hidden="1" outlineLevel="1">
      <c r="A330" s="318" t="str">
        <f>$A$416</f>
        <v>Net Income</v>
      </c>
      <c r="M330" s="446"/>
      <c r="N330" s="447"/>
      <c r="Y330" s="446"/>
      <c r="Z330" s="447"/>
      <c r="AK330" s="446"/>
      <c r="AL330" s="447"/>
      <c r="AW330" s="446"/>
      <c r="AX330" s="447">
        <f t="shared" ref="AX330:BI330" si="1907">IF($AX$5&gt;$AW$5,($AX$5-$AW$5)*B416,0)</f>
        <v>-32144.48932666667</v>
      </c>
      <c r="AY330" s="318">
        <f t="shared" si="1907"/>
        <v>-13424.714147734438</v>
      </c>
      <c r="AZ330" s="318">
        <f t="shared" si="1907"/>
        <v>-12706.285463233391</v>
      </c>
      <c r="BA330" s="318">
        <f t="shared" si="1907"/>
        <v>-17350.457973560238</v>
      </c>
      <c r="BB330" s="318">
        <f t="shared" si="1907"/>
        <v>-14775.815641980204</v>
      </c>
      <c r="BC330" s="318">
        <f t="shared" si="1907"/>
        <v>-13821.416446554125</v>
      </c>
      <c r="BD330" s="318">
        <f t="shared" si="1907"/>
        <v>-12965.261164335516</v>
      </c>
      <c r="BE330" s="318">
        <f t="shared" si="1907"/>
        <v>-11581.351741065733</v>
      </c>
      <c r="BF330" s="318">
        <f t="shared" si="1907"/>
        <v>-10541.616599911587</v>
      </c>
      <c r="BG330" s="318">
        <f t="shared" si="1907"/>
        <v>-9642.7378958450972</v>
      </c>
      <c r="BH330" s="318">
        <f t="shared" si="1907"/>
        <v>-8678.5732251564586</v>
      </c>
      <c r="BI330" s="318">
        <f t="shared" si="1907"/>
        <v>-7644.7623843340698</v>
      </c>
      <c r="BJ330" s="466"/>
    </row>
    <row r="331" spans="1:62" s="318" customFormat="1" hidden="1" outlineLevel="1">
      <c r="A331" s="318" t="str">
        <f>$A$417</f>
        <v>Program Revenue</v>
      </c>
      <c r="M331" s="446"/>
      <c r="N331" s="447"/>
      <c r="Y331" s="446"/>
      <c r="Z331" s="447"/>
      <c r="AK331" s="446"/>
      <c r="AL331" s="447"/>
      <c r="AW331" s="446"/>
      <c r="AX331" s="447">
        <f t="shared" ref="AX331" si="1908">IF($AX$5&gt;$AW$5,($AX$5-$AW$5)*B417,0)</f>
        <v>1850</v>
      </c>
      <c r="AY331" s="318">
        <f t="shared" ref="AY331" si="1909">IF($AX$5&gt;$AW$5,($AX$5-$AW$5)*C417,0)</f>
        <v>1938.43</v>
      </c>
      <c r="AZ331" s="318">
        <f t="shared" ref="AZ331" si="1910">IF($AX$5&gt;$AW$5,($AX$5-$AW$5)*D417,0)</f>
        <v>2032.6912236800003</v>
      </c>
      <c r="BA331" s="318">
        <f t="shared" ref="BA331" si="1911">IF($AX$5&gt;$AW$5,($AX$5-$AW$5)*E417,0)</f>
        <v>2133.1475548169119</v>
      </c>
      <c r="BB331" s="318">
        <f t="shared" ref="BB331" si="1912">IF($AX$5&gt;$AW$5,($AX$5-$AW$5)*F417,0)</f>
        <v>2240.1798892139232</v>
      </c>
      <c r="BC331" s="318">
        <f t="shared" ref="BC331" si="1913">IF($AX$5&gt;$AW$5,($AX$5-$AW$5)*G417,0)</f>
        <v>2354.1866059397303</v>
      </c>
      <c r="BD331" s="318">
        <f t="shared" ref="BD331" si="1914">IF($AX$5&gt;$AW$5,($AX$5-$AW$5)*H417,0)</f>
        <v>2475.5840413002525</v>
      </c>
      <c r="BE331" s="318">
        <f t="shared" ref="BE331" si="1915">IF($AX$5&gt;$AW$5,($AX$5-$AW$5)*I417,0)</f>
        <v>2604.8069658059794</v>
      </c>
      <c r="BF331" s="318">
        <f t="shared" ref="BF331" si="1916">IF($AX$5&gt;$AW$5,($AX$5-$AW$5)*J417,0)</f>
        <v>2742.3090644841318</v>
      </c>
      <c r="BG331" s="318">
        <f t="shared" ref="BG331" si="1917">IF($AX$5&gt;$AW$5,($AX$5-$AW$5)*K417,0)</f>
        <v>2888.5634209762793</v>
      </c>
      <c r="BH331" s="318">
        <f t="shared" ref="BH331" si="1918">IF($AX$5&gt;$AW$5,($AX$5-$AW$5)*L417,0)</f>
        <v>3044.0630059586238</v>
      </c>
      <c r="BI331" s="318">
        <f t="shared" ref="BI331" si="1919">IF($AX$5&gt;$AW$5,($AX$5-$AW$5)*M417,0)</f>
        <v>3209.3211705238323</v>
      </c>
      <c r="BJ331" s="466"/>
    </row>
    <row r="332" spans="1:62" s="318" customFormat="1" hidden="1" outlineLevel="1">
      <c r="A332" s="318" t="str">
        <f>$A$412</f>
        <v>Leads</v>
      </c>
      <c r="M332" s="446"/>
      <c r="N332" s="447"/>
      <c r="Y332" s="446"/>
      <c r="Z332" s="447"/>
      <c r="AK332" s="446"/>
      <c r="AL332" s="447"/>
      <c r="AW332" s="446"/>
      <c r="AX332" s="447"/>
      <c r="AY332" s="318">
        <f>IF($AY$5&gt;$AX$5,($AY$5-$AX$5)*B412,0)</f>
        <v>0</v>
      </c>
      <c r="AZ332" s="318">
        <f t="shared" ref="AZ332:BI332" si="1920">IF($AY$5&gt;$AX$5,($AY$5-$AX$5)*C412,0)</f>
        <v>0</v>
      </c>
      <c r="BA332" s="318">
        <f t="shared" si="1920"/>
        <v>0</v>
      </c>
      <c r="BB332" s="318">
        <f t="shared" si="1920"/>
        <v>0</v>
      </c>
      <c r="BC332" s="318">
        <f t="shared" si="1920"/>
        <v>0</v>
      </c>
      <c r="BD332" s="318">
        <f t="shared" si="1920"/>
        <v>0</v>
      </c>
      <c r="BE332" s="318">
        <f t="shared" si="1920"/>
        <v>0</v>
      </c>
      <c r="BF332" s="318">
        <f t="shared" si="1920"/>
        <v>0</v>
      </c>
      <c r="BG332" s="318">
        <f t="shared" si="1920"/>
        <v>0</v>
      </c>
      <c r="BH332" s="318">
        <f t="shared" si="1920"/>
        <v>0</v>
      </c>
      <c r="BI332" s="318">
        <f t="shared" si="1920"/>
        <v>0</v>
      </c>
      <c r="BJ332" s="466"/>
    </row>
    <row r="333" spans="1:62" s="318" customFormat="1" hidden="1" outlineLevel="1">
      <c r="A333" s="318" t="str">
        <f>$A$413</f>
        <v>Audits</v>
      </c>
      <c r="M333" s="446"/>
      <c r="N333" s="447"/>
      <c r="Y333" s="446"/>
      <c r="Z333" s="447"/>
      <c r="AK333" s="446"/>
      <c r="AL333" s="447"/>
      <c r="AW333" s="446"/>
      <c r="AX333" s="447"/>
      <c r="AY333" s="318">
        <f t="shared" ref="AY333:BI333" si="1921">IF($AY$5&gt;$AX$5,($AY$5-$AX$5)*B413,0)</f>
        <v>0</v>
      </c>
      <c r="AZ333" s="318">
        <f t="shared" si="1921"/>
        <v>0</v>
      </c>
      <c r="BA333" s="318">
        <f t="shared" si="1921"/>
        <v>0</v>
      </c>
      <c r="BB333" s="318">
        <f t="shared" si="1921"/>
        <v>0</v>
      </c>
      <c r="BC333" s="318">
        <f t="shared" si="1921"/>
        <v>0</v>
      </c>
      <c r="BD333" s="318">
        <f t="shared" si="1921"/>
        <v>0</v>
      </c>
      <c r="BE333" s="318">
        <f t="shared" si="1921"/>
        <v>0</v>
      </c>
      <c r="BF333" s="318">
        <f t="shared" si="1921"/>
        <v>0</v>
      </c>
      <c r="BG333" s="318">
        <f t="shared" si="1921"/>
        <v>0</v>
      </c>
      <c r="BH333" s="318">
        <f t="shared" si="1921"/>
        <v>0</v>
      </c>
      <c r="BI333" s="318">
        <f t="shared" si="1921"/>
        <v>0</v>
      </c>
      <c r="BJ333" s="466"/>
    </row>
    <row r="334" spans="1:62" s="318" customFormat="1" hidden="1" outlineLevel="1">
      <c r="A334" s="318" t="str">
        <f>$A$414</f>
        <v>Retrofit</v>
      </c>
      <c r="M334" s="446"/>
      <c r="N334" s="447"/>
      <c r="Y334" s="446"/>
      <c r="Z334" s="447"/>
      <c r="AK334" s="446"/>
      <c r="AL334" s="447"/>
      <c r="AW334" s="446"/>
      <c r="AX334" s="447"/>
      <c r="AY334" s="318">
        <f t="shared" ref="AY334:BI334" si="1922">IF($AY$5&gt;$AX$5,($AY$5-$AX$5)*B414,0)</f>
        <v>0</v>
      </c>
      <c r="AZ334" s="318">
        <f t="shared" si="1922"/>
        <v>0</v>
      </c>
      <c r="BA334" s="318">
        <f t="shared" si="1922"/>
        <v>0</v>
      </c>
      <c r="BB334" s="318">
        <f t="shared" si="1922"/>
        <v>0</v>
      </c>
      <c r="BC334" s="318">
        <f t="shared" si="1922"/>
        <v>0</v>
      </c>
      <c r="BD334" s="318">
        <f t="shared" si="1922"/>
        <v>0</v>
      </c>
      <c r="BE334" s="318">
        <f t="shared" si="1922"/>
        <v>0</v>
      </c>
      <c r="BF334" s="318">
        <f t="shared" si="1922"/>
        <v>0</v>
      </c>
      <c r="BG334" s="318">
        <f t="shared" si="1922"/>
        <v>0</v>
      </c>
      <c r="BH334" s="318">
        <f t="shared" si="1922"/>
        <v>0</v>
      </c>
      <c r="BI334" s="318">
        <f t="shared" si="1922"/>
        <v>0</v>
      </c>
      <c r="BJ334" s="466"/>
    </row>
    <row r="335" spans="1:62" s="318" customFormat="1" hidden="1" outlineLevel="1">
      <c r="A335" s="318" t="str">
        <f>$A$415</f>
        <v>Revenue</v>
      </c>
      <c r="M335" s="446"/>
      <c r="N335" s="447"/>
      <c r="Y335" s="446"/>
      <c r="Z335" s="447"/>
      <c r="AK335" s="446"/>
      <c r="AL335" s="447"/>
      <c r="AW335" s="446"/>
      <c r="AX335" s="447"/>
      <c r="AY335" s="318">
        <f t="shared" ref="AY335:BI335" si="1923">IF($AY$5&gt;$AX$5,($AY$5-$AX$5)*B415,0)</f>
        <v>0</v>
      </c>
      <c r="AZ335" s="318">
        <f t="shared" si="1923"/>
        <v>0</v>
      </c>
      <c r="BA335" s="318">
        <f t="shared" si="1923"/>
        <v>0</v>
      </c>
      <c r="BB335" s="318">
        <f t="shared" si="1923"/>
        <v>0</v>
      </c>
      <c r="BC335" s="318">
        <f t="shared" si="1923"/>
        <v>0</v>
      </c>
      <c r="BD335" s="318">
        <f t="shared" si="1923"/>
        <v>0</v>
      </c>
      <c r="BE335" s="318">
        <f t="shared" si="1923"/>
        <v>0</v>
      </c>
      <c r="BF335" s="318">
        <f t="shared" si="1923"/>
        <v>0</v>
      </c>
      <c r="BG335" s="318">
        <f t="shared" si="1923"/>
        <v>0</v>
      </c>
      <c r="BH335" s="318">
        <f t="shared" si="1923"/>
        <v>0</v>
      </c>
      <c r="BI335" s="318">
        <f t="shared" si="1923"/>
        <v>0</v>
      </c>
      <c r="BJ335" s="466"/>
    </row>
    <row r="336" spans="1:62" s="318" customFormat="1" hidden="1" outlineLevel="1">
      <c r="A336" s="318" t="str">
        <f>$A$416</f>
        <v>Net Income</v>
      </c>
      <c r="M336" s="446"/>
      <c r="N336" s="447"/>
      <c r="Y336" s="446"/>
      <c r="Z336" s="447"/>
      <c r="AK336" s="446"/>
      <c r="AL336" s="447"/>
      <c r="AW336" s="446"/>
      <c r="AX336" s="447"/>
      <c r="AY336" s="318">
        <f t="shared" ref="AY336:BI336" si="1924">IF($AY$5&gt;$AX$5,($AY$5-$AX$5)*B416,0)</f>
        <v>0</v>
      </c>
      <c r="AZ336" s="318">
        <f t="shared" si="1924"/>
        <v>0</v>
      </c>
      <c r="BA336" s="318">
        <f t="shared" si="1924"/>
        <v>0</v>
      </c>
      <c r="BB336" s="318">
        <f t="shared" si="1924"/>
        <v>0</v>
      </c>
      <c r="BC336" s="318">
        <f t="shared" si="1924"/>
        <v>0</v>
      </c>
      <c r="BD336" s="318">
        <f t="shared" si="1924"/>
        <v>0</v>
      </c>
      <c r="BE336" s="318">
        <f t="shared" si="1924"/>
        <v>0</v>
      </c>
      <c r="BF336" s="318">
        <f t="shared" si="1924"/>
        <v>0</v>
      </c>
      <c r="BG336" s="318">
        <f t="shared" si="1924"/>
        <v>0</v>
      </c>
      <c r="BH336" s="318">
        <f t="shared" si="1924"/>
        <v>0</v>
      </c>
      <c r="BI336" s="318">
        <f t="shared" si="1924"/>
        <v>0</v>
      </c>
      <c r="BJ336" s="466"/>
    </row>
    <row r="337" spans="1:62" s="318" customFormat="1" hidden="1" outlineLevel="1">
      <c r="A337" s="318" t="str">
        <f>$A$417</f>
        <v>Program Revenue</v>
      </c>
      <c r="M337" s="446"/>
      <c r="N337" s="447"/>
      <c r="Y337" s="446"/>
      <c r="Z337" s="447"/>
      <c r="AK337" s="446"/>
      <c r="AL337" s="447"/>
      <c r="AW337" s="446"/>
      <c r="AX337" s="447"/>
      <c r="AY337" s="318">
        <f t="shared" ref="AY337" si="1925">IF($AY$5&gt;$AX$5,($AY$5-$AX$5)*B417,0)</f>
        <v>0</v>
      </c>
      <c r="AZ337" s="318">
        <f t="shared" ref="AZ337" si="1926">IF($AY$5&gt;$AX$5,($AY$5-$AX$5)*C417,0)</f>
        <v>0</v>
      </c>
      <c r="BA337" s="318">
        <f t="shared" ref="BA337" si="1927">IF($AY$5&gt;$AX$5,($AY$5-$AX$5)*D417,0)</f>
        <v>0</v>
      </c>
      <c r="BB337" s="318">
        <f t="shared" ref="BB337" si="1928">IF($AY$5&gt;$AX$5,($AY$5-$AX$5)*E417,0)</f>
        <v>0</v>
      </c>
      <c r="BC337" s="318">
        <f t="shared" ref="BC337" si="1929">IF($AY$5&gt;$AX$5,($AY$5-$AX$5)*F417,0)</f>
        <v>0</v>
      </c>
      <c r="BD337" s="318">
        <f t="shared" ref="BD337" si="1930">IF($AY$5&gt;$AX$5,($AY$5-$AX$5)*G417,0)</f>
        <v>0</v>
      </c>
      <c r="BE337" s="318">
        <f t="shared" ref="BE337" si="1931">IF($AY$5&gt;$AX$5,($AY$5-$AX$5)*H417,0)</f>
        <v>0</v>
      </c>
      <c r="BF337" s="318">
        <f t="shared" ref="BF337" si="1932">IF($AY$5&gt;$AX$5,($AY$5-$AX$5)*I417,0)</f>
        <v>0</v>
      </c>
      <c r="BG337" s="318">
        <f t="shared" ref="BG337" si="1933">IF($AY$5&gt;$AX$5,($AY$5-$AX$5)*J417,0)</f>
        <v>0</v>
      </c>
      <c r="BH337" s="318">
        <f t="shared" ref="BH337" si="1934">IF($AY$5&gt;$AX$5,($AY$5-$AX$5)*K417,0)</f>
        <v>0</v>
      </c>
      <c r="BI337" s="318">
        <f t="shared" ref="BI337" si="1935">IF($AY$5&gt;$AX$5,($AY$5-$AX$5)*L417,0)</f>
        <v>0</v>
      </c>
      <c r="BJ337" s="466"/>
    </row>
    <row r="338" spans="1:62" s="318" customFormat="1" hidden="1" outlineLevel="1">
      <c r="A338" s="318" t="str">
        <f>$A$412</f>
        <v>Leads</v>
      </c>
      <c r="M338" s="446"/>
      <c r="N338" s="447"/>
      <c r="Y338" s="446"/>
      <c r="Z338" s="447"/>
      <c r="AK338" s="446"/>
      <c r="AL338" s="447"/>
      <c r="AW338" s="446"/>
      <c r="AX338" s="447"/>
      <c r="AZ338" s="318">
        <f>IF($AZ$5&gt;$AY$5,($AZ$5-$AY$5)*B412,0)</f>
        <v>16.8</v>
      </c>
      <c r="BA338" s="318">
        <f t="shared" ref="BA338:BI338" si="1936">IF($AZ$5&gt;$AY$5,($AZ$5-$AY$5)*C412,0)</f>
        <v>17.452069439999999</v>
      </c>
      <c r="BB338" s="318">
        <f t="shared" si="1936"/>
        <v>18.126546852372542</v>
      </c>
      <c r="BC338" s="318">
        <f t="shared" si="1936"/>
        <v>18.824131825372511</v>
      </c>
      <c r="BD338" s="318">
        <f t="shared" si="1936"/>
        <v>19.545549777616959</v>
      </c>
      <c r="BE338" s="318">
        <f t="shared" si="1936"/>
        <v>20.291553428297284</v>
      </c>
      <c r="BF338" s="318">
        <f t="shared" si="1936"/>
        <v>21.062924352684327</v>
      </c>
      <c r="BG338" s="318">
        <f t="shared" si="1936"/>
        <v>21.860474625830072</v>
      </c>
      <c r="BH338" s="318">
        <f t="shared" si="1936"/>
        <v>22.685048557359572</v>
      </c>
      <c r="BI338" s="318">
        <f t="shared" si="1936"/>
        <v>23.537524520234431</v>
      </c>
      <c r="BJ338" s="466"/>
    </row>
    <row r="339" spans="1:62" s="318" customFormat="1" hidden="1" outlineLevel="1">
      <c r="A339" s="318" t="str">
        <f>$A$413</f>
        <v>Audits</v>
      </c>
      <c r="M339" s="446"/>
      <c r="N339" s="447"/>
      <c r="Y339" s="446"/>
      <c r="Z339" s="447"/>
      <c r="AK339" s="446"/>
      <c r="AL339" s="447"/>
      <c r="AW339" s="446"/>
      <c r="AX339" s="447"/>
      <c r="AZ339" s="318">
        <f t="shared" ref="AZ339:BI339" si="1937">IF($AZ$5&gt;$AY$5,($AZ$5-$AY$5)*B413,0)</f>
        <v>8.3999999999999986</v>
      </c>
      <c r="BA339" s="318">
        <f t="shared" si="1937"/>
        <v>8.7653373600000002</v>
      </c>
      <c r="BB339" s="318">
        <f t="shared" si="1937"/>
        <v>9.1487245778995128</v>
      </c>
      <c r="BC339" s="318">
        <f t="shared" si="1937"/>
        <v>9.5510763759072219</v>
      </c>
      <c r="BD339" s="318">
        <f t="shared" si="1937"/>
        <v>9.973348420604033</v>
      </c>
      <c r="BE339" s="318">
        <f t="shared" si="1937"/>
        <v>10.416538733488844</v>
      </c>
      <c r="BF339" s="318">
        <f t="shared" si="1937"/>
        <v>10.881689137728666</v>
      </c>
      <c r="BG339" s="318">
        <f t="shared" si="1937"/>
        <v>11.36988674274853</v>
      </c>
      <c r="BH339" s="318">
        <f t="shared" si="1937"/>
        <v>11.882265468463395</v>
      </c>
      <c r="BI339" s="318">
        <f t="shared" si="1937"/>
        <v>12.420007611130746</v>
      </c>
      <c r="BJ339" s="466"/>
    </row>
    <row r="340" spans="1:62" s="318" customFormat="1" hidden="1" outlineLevel="1">
      <c r="A340" s="318" t="str">
        <f>$A$414</f>
        <v>Retrofit</v>
      </c>
      <c r="M340" s="446"/>
      <c r="N340" s="447"/>
      <c r="Y340" s="446"/>
      <c r="Z340" s="447"/>
      <c r="AK340" s="446"/>
      <c r="AL340" s="447"/>
      <c r="AW340" s="446"/>
      <c r="AX340" s="447"/>
      <c r="AZ340" s="318">
        <f t="shared" ref="AZ340:BI340" si="1938">IF($AZ$5&gt;$AY$5,($AZ$5-$AY$5)*B414,0)</f>
        <v>3.9119999999999999</v>
      </c>
      <c r="BA340" s="318">
        <f t="shared" si="1938"/>
        <v>4.1096547120719995</v>
      </c>
      <c r="BB340" s="318">
        <f t="shared" si="1938"/>
        <v>4.3186208240895736</v>
      </c>
      <c r="BC340" s="318">
        <f t="shared" si="1938"/>
        <v>4.5395762776790827</v>
      </c>
      <c r="BD340" s="318">
        <f t="shared" si="1938"/>
        <v>4.7732368962748755</v>
      </c>
      <c r="BE340" s="318">
        <f t="shared" si="1938"/>
        <v>5.0203581795522361</v>
      </c>
      <c r="BF340" s="318">
        <f t="shared" si="1938"/>
        <v>5.2817371667345867</v>
      </c>
      <c r="BG340" s="318">
        <f t="shared" si="1938"/>
        <v>5.5582143713568453</v>
      </c>
      <c r="BH340" s="318">
        <f t="shared" si="1938"/>
        <v>5.8506757902346944</v>
      </c>
      <c r="BI340" s="318">
        <f t="shared" si="1938"/>
        <v>6.1600549895711723</v>
      </c>
      <c r="BJ340" s="466"/>
    </row>
    <row r="341" spans="1:62" s="318" customFormat="1" hidden="1" outlineLevel="1">
      <c r="A341" s="318" t="str">
        <f>$A$415</f>
        <v>Revenue</v>
      </c>
      <c r="M341" s="446"/>
      <c r="N341" s="447"/>
      <c r="Y341" s="446"/>
      <c r="Z341" s="447"/>
      <c r="AK341" s="446"/>
      <c r="AL341" s="447"/>
      <c r="AW341" s="446"/>
      <c r="AX341" s="447"/>
      <c r="AZ341" s="318">
        <f t="shared" ref="AZ341:BI341" si="1939">IF($AZ$5&gt;$AY$5,($AZ$5-$AY$5)*B415,0)</f>
        <v>24556.799999999996</v>
      </c>
      <c r="BA341" s="318">
        <f t="shared" si="1939"/>
        <v>26604.154060286397</v>
      </c>
      <c r="BB341" s="318">
        <f t="shared" si="1939"/>
        <v>28803.706324066137</v>
      </c>
      <c r="BC341" s="318">
        <f t="shared" si="1939"/>
        <v>32074.610769461899</v>
      </c>
      <c r="BD341" s="318">
        <f t="shared" si="1939"/>
        <v>34659.805554046674</v>
      </c>
      <c r="BE341" s="318">
        <f t="shared" si="1939"/>
        <v>37436.050739298822</v>
      </c>
      <c r="BF341" s="318">
        <f t="shared" si="1939"/>
        <v>39889.118149910122</v>
      </c>
      <c r="BG341" s="318">
        <f t="shared" si="1939"/>
        <v>42506.797490973484</v>
      </c>
      <c r="BH341" s="318">
        <f t="shared" si="1939"/>
        <v>45300.229966155479</v>
      </c>
      <c r="BI341" s="318">
        <f t="shared" si="1939"/>
        <v>47665.265077812721</v>
      </c>
      <c r="BJ341" s="466"/>
    </row>
    <row r="342" spans="1:62" s="318" customFormat="1" hidden="1" outlineLevel="1">
      <c r="A342" s="318" t="str">
        <f>$A$416</f>
        <v>Net Income</v>
      </c>
      <c r="M342" s="446"/>
      <c r="N342" s="447"/>
      <c r="Y342" s="446"/>
      <c r="Z342" s="447"/>
      <c r="AK342" s="446"/>
      <c r="AL342" s="447"/>
      <c r="AW342" s="446"/>
      <c r="AX342" s="447"/>
      <c r="AZ342" s="318">
        <f t="shared" ref="AZ342:BI342" si="1940">IF($AZ$5&gt;$AY$5,($AZ$5-$AY$5)*B416,0)</f>
        <v>-32144.48932666667</v>
      </c>
      <c r="BA342" s="318">
        <f t="shared" si="1940"/>
        <v>-13424.714147734438</v>
      </c>
      <c r="BB342" s="318">
        <f t="shared" si="1940"/>
        <v>-12706.285463233391</v>
      </c>
      <c r="BC342" s="318">
        <f t="shared" si="1940"/>
        <v>-17350.457973560238</v>
      </c>
      <c r="BD342" s="318">
        <f t="shared" si="1940"/>
        <v>-14775.815641980204</v>
      </c>
      <c r="BE342" s="318">
        <f t="shared" si="1940"/>
        <v>-13821.416446554125</v>
      </c>
      <c r="BF342" s="318">
        <f t="shared" si="1940"/>
        <v>-12965.261164335516</v>
      </c>
      <c r="BG342" s="318">
        <f t="shared" si="1940"/>
        <v>-11581.351741065733</v>
      </c>
      <c r="BH342" s="318">
        <f t="shared" si="1940"/>
        <v>-10541.616599911587</v>
      </c>
      <c r="BI342" s="318">
        <f t="shared" si="1940"/>
        <v>-9642.7378958450972</v>
      </c>
      <c r="BJ342" s="466"/>
    </row>
    <row r="343" spans="1:62" s="318" customFormat="1" hidden="1" outlineLevel="1">
      <c r="A343" s="318" t="str">
        <f>$A$417</f>
        <v>Program Revenue</v>
      </c>
      <c r="M343" s="446"/>
      <c r="N343" s="447"/>
      <c r="Y343" s="446"/>
      <c r="Z343" s="447"/>
      <c r="AK343" s="446"/>
      <c r="AL343" s="447"/>
      <c r="AW343" s="446"/>
      <c r="AX343" s="447"/>
      <c r="AZ343" s="318">
        <f t="shared" ref="AZ343" si="1941">IF($AZ$5&gt;$AY$5,($AZ$5-$AY$5)*B417,0)</f>
        <v>1850</v>
      </c>
      <c r="BA343" s="318">
        <f t="shared" ref="BA343" si="1942">IF($AZ$5&gt;$AY$5,($AZ$5-$AY$5)*C417,0)</f>
        <v>1938.43</v>
      </c>
      <c r="BB343" s="318">
        <f t="shared" ref="BB343" si="1943">IF($AZ$5&gt;$AY$5,($AZ$5-$AY$5)*D417,0)</f>
        <v>2032.6912236800003</v>
      </c>
      <c r="BC343" s="318">
        <f t="shared" ref="BC343" si="1944">IF($AZ$5&gt;$AY$5,($AZ$5-$AY$5)*E417,0)</f>
        <v>2133.1475548169119</v>
      </c>
      <c r="BD343" s="318">
        <f t="shared" ref="BD343" si="1945">IF($AZ$5&gt;$AY$5,($AZ$5-$AY$5)*F417,0)</f>
        <v>2240.1798892139232</v>
      </c>
      <c r="BE343" s="318">
        <f t="shared" ref="BE343" si="1946">IF($AZ$5&gt;$AY$5,($AZ$5-$AY$5)*G417,0)</f>
        <v>2354.1866059397303</v>
      </c>
      <c r="BF343" s="318">
        <f t="shared" ref="BF343" si="1947">IF($AZ$5&gt;$AY$5,($AZ$5-$AY$5)*H417,0)</f>
        <v>2475.5840413002525</v>
      </c>
      <c r="BG343" s="318">
        <f t="shared" ref="BG343" si="1948">IF($AZ$5&gt;$AY$5,($AZ$5-$AY$5)*I417,0)</f>
        <v>2604.8069658059794</v>
      </c>
      <c r="BH343" s="318">
        <f t="shared" ref="BH343" si="1949">IF($AZ$5&gt;$AY$5,($AZ$5-$AY$5)*J417,0)</f>
        <v>2742.3090644841318</v>
      </c>
      <c r="BI343" s="318">
        <f t="shared" ref="BI343" si="1950">IF($AZ$5&gt;$AY$5,($AZ$5-$AY$5)*K417,0)</f>
        <v>2888.5634209762793</v>
      </c>
      <c r="BJ343" s="466"/>
    </row>
    <row r="344" spans="1:62" s="318" customFormat="1" hidden="1" outlineLevel="1">
      <c r="A344" s="318" t="str">
        <f>$A$412</f>
        <v>Leads</v>
      </c>
      <c r="M344" s="446"/>
      <c r="N344" s="447"/>
      <c r="Y344" s="446"/>
      <c r="Z344" s="447"/>
      <c r="AK344" s="446"/>
      <c r="AL344" s="447"/>
      <c r="AW344" s="446"/>
      <c r="AX344" s="447"/>
      <c r="BA344" s="318">
        <f>IF($BA$5&gt;$AZ$5,($BA$5-$AZ$5)*B412,0)</f>
        <v>16.8</v>
      </c>
      <c r="BB344" s="318">
        <f t="shared" ref="BB344:BI344" si="1951">IF($BA$5&gt;$AZ$5,($BA$5-$AZ$5)*C412,0)</f>
        <v>17.452069439999999</v>
      </c>
      <c r="BC344" s="318">
        <f t="shared" si="1951"/>
        <v>18.126546852372542</v>
      </c>
      <c r="BD344" s="318">
        <f t="shared" si="1951"/>
        <v>18.824131825372511</v>
      </c>
      <c r="BE344" s="318">
        <f t="shared" si="1951"/>
        <v>19.545549777616959</v>
      </c>
      <c r="BF344" s="318">
        <f t="shared" si="1951"/>
        <v>20.291553428297284</v>
      </c>
      <c r="BG344" s="318">
        <f t="shared" si="1951"/>
        <v>21.062924352684327</v>
      </c>
      <c r="BH344" s="318">
        <f t="shared" si="1951"/>
        <v>21.860474625830072</v>
      </c>
      <c r="BI344" s="318">
        <f t="shared" si="1951"/>
        <v>22.685048557359572</v>
      </c>
      <c r="BJ344" s="466"/>
    </row>
    <row r="345" spans="1:62" s="318" customFormat="1" hidden="1" outlineLevel="1">
      <c r="A345" s="318" t="str">
        <f>$A$413</f>
        <v>Audits</v>
      </c>
      <c r="M345" s="446"/>
      <c r="N345" s="447"/>
      <c r="Y345" s="446"/>
      <c r="Z345" s="447"/>
      <c r="AK345" s="446"/>
      <c r="AL345" s="447"/>
      <c r="AW345" s="446"/>
      <c r="AX345" s="447"/>
      <c r="BA345" s="318">
        <f t="shared" ref="BA345:BI345" si="1952">IF($BA$5&gt;$AZ$5,($BA$5-$AZ$5)*B413,0)</f>
        <v>8.3999999999999986</v>
      </c>
      <c r="BB345" s="318">
        <f t="shared" si="1952"/>
        <v>8.7653373600000002</v>
      </c>
      <c r="BC345" s="318">
        <f t="shared" si="1952"/>
        <v>9.1487245778995128</v>
      </c>
      <c r="BD345" s="318">
        <f t="shared" si="1952"/>
        <v>9.5510763759072219</v>
      </c>
      <c r="BE345" s="318">
        <f t="shared" si="1952"/>
        <v>9.973348420604033</v>
      </c>
      <c r="BF345" s="318">
        <f t="shared" si="1952"/>
        <v>10.416538733488844</v>
      </c>
      <c r="BG345" s="318">
        <f t="shared" si="1952"/>
        <v>10.881689137728666</v>
      </c>
      <c r="BH345" s="318">
        <f t="shared" si="1952"/>
        <v>11.36988674274853</v>
      </c>
      <c r="BI345" s="318">
        <f t="shared" si="1952"/>
        <v>11.882265468463395</v>
      </c>
      <c r="BJ345" s="466"/>
    </row>
    <row r="346" spans="1:62" s="318" customFormat="1" hidden="1" outlineLevel="1">
      <c r="A346" s="318" t="str">
        <f>$A$414</f>
        <v>Retrofit</v>
      </c>
      <c r="M346" s="446"/>
      <c r="N346" s="447"/>
      <c r="Y346" s="446"/>
      <c r="Z346" s="447"/>
      <c r="AK346" s="446"/>
      <c r="AL346" s="447"/>
      <c r="AW346" s="446"/>
      <c r="AX346" s="447"/>
      <c r="BA346" s="318">
        <f t="shared" ref="BA346:BI346" si="1953">IF($BA$5&gt;$AZ$5,($BA$5-$AZ$5)*B414,0)</f>
        <v>3.9119999999999999</v>
      </c>
      <c r="BB346" s="318">
        <f t="shared" si="1953"/>
        <v>4.1096547120719995</v>
      </c>
      <c r="BC346" s="318">
        <f t="shared" si="1953"/>
        <v>4.3186208240895736</v>
      </c>
      <c r="BD346" s="318">
        <f t="shared" si="1953"/>
        <v>4.5395762776790827</v>
      </c>
      <c r="BE346" s="318">
        <f t="shared" si="1953"/>
        <v>4.7732368962748755</v>
      </c>
      <c r="BF346" s="318">
        <f t="shared" si="1953"/>
        <v>5.0203581795522361</v>
      </c>
      <c r="BG346" s="318">
        <f t="shared" si="1953"/>
        <v>5.2817371667345867</v>
      </c>
      <c r="BH346" s="318">
        <f t="shared" si="1953"/>
        <v>5.5582143713568453</v>
      </c>
      <c r="BI346" s="318">
        <f t="shared" si="1953"/>
        <v>5.8506757902346944</v>
      </c>
      <c r="BJ346" s="466"/>
    </row>
    <row r="347" spans="1:62" s="318" customFormat="1" hidden="1" outlineLevel="1">
      <c r="A347" s="318" t="str">
        <f>$A$415</f>
        <v>Revenue</v>
      </c>
      <c r="M347" s="446"/>
      <c r="N347" s="447"/>
      <c r="Y347" s="446"/>
      <c r="Z347" s="447"/>
      <c r="AK347" s="446"/>
      <c r="AL347" s="447"/>
      <c r="AW347" s="446"/>
      <c r="AX347" s="447"/>
      <c r="BA347" s="318">
        <f t="shared" ref="BA347:BI347" si="1954">IF($BA$5&gt;$AZ$5,($BA$5-$AZ$5)*B415,0)</f>
        <v>24556.799999999996</v>
      </c>
      <c r="BB347" s="318">
        <f t="shared" si="1954"/>
        <v>26604.154060286397</v>
      </c>
      <c r="BC347" s="318">
        <f t="shared" si="1954"/>
        <v>28803.706324066137</v>
      </c>
      <c r="BD347" s="318">
        <f t="shared" si="1954"/>
        <v>32074.610769461899</v>
      </c>
      <c r="BE347" s="318">
        <f t="shared" si="1954"/>
        <v>34659.805554046674</v>
      </c>
      <c r="BF347" s="318">
        <f t="shared" si="1954"/>
        <v>37436.050739298822</v>
      </c>
      <c r="BG347" s="318">
        <f t="shared" si="1954"/>
        <v>39889.118149910122</v>
      </c>
      <c r="BH347" s="318">
        <f t="shared" si="1954"/>
        <v>42506.797490973484</v>
      </c>
      <c r="BI347" s="318">
        <f t="shared" si="1954"/>
        <v>45300.229966155479</v>
      </c>
      <c r="BJ347" s="466"/>
    </row>
    <row r="348" spans="1:62" s="318" customFormat="1" hidden="1" outlineLevel="1">
      <c r="A348" s="318" t="str">
        <f>$A$416</f>
        <v>Net Income</v>
      </c>
      <c r="M348" s="446"/>
      <c r="N348" s="447"/>
      <c r="Y348" s="446"/>
      <c r="Z348" s="447"/>
      <c r="AK348" s="446"/>
      <c r="AL348" s="447"/>
      <c r="AW348" s="446"/>
      <c r="AX348" s="447"/>
      <c r="BA348" s="318">
        <f t="shared" ref="BA348:BI348" si="1955">IF($BA$5&gt;$AZ$5,($BA$5-$AZ$5)*B416,0)</f>
        <v>-32144.48932666667</v>
      </c>
      <c r="BB348" s="318">
        <f t="shared" si="1955"/>
        <v>-13424.714147734438</v>
      </c>
      <c r="BC348" s="318">
        <f t="shared" si="1955"/>
        <v>-12706.285463233391</v>
      </c>
      <c r="BD348" s="318">
        <f t="shared" si="1955"/>
        <v>-17350.457973560238</v>
      </c>
      <c r="BE348" s="318">
        <f t="shared" si="1955"/>
        <v>-14775.815641980204</v>
      </c>
      <c r="BF348" s="318">
        <f t="shared" si="1955"/>
        <v>-13821.416446554125</v>
      </c>
      <c r="BG348" s="318">
        <f t="shared" si="1955"/>
        <v>-12965.261164335516</v>
      </c>
      <c r="BH348" s="318">
        <f t="shared" si="1955"/>
        <v>-11581.351741065733</v>
      </c>
      <c r="BI348" s="318">
        <f t="shared" si="1955"/>
        <v>-10541.616599911587</v>
      </c>
      <c r="BJ348" s="466"/>
    </row>
    <row r="349" spans="1:62" s="318" customFormat="1" hidden="1" outlineLevel="1">
      <c r="A349" s="318" t="str">
        <f>$A$417</f>
        <v>Program Revenue</v>
      </c>
      <c r="M349" s="446"/>
      <c r="N349" s="447"/>
      <c r="Y349" s="446"/>
      <c r="Z349" s="447"/>
      <c r="AK349" s="446"/>
      <c r="AL349" s="447"/>
      <c r="AW349" s="446"/>
      <c r="AX349" s="447"/>
      <c r="BA349" s="318">
        <f t="shared" ref="BA349" si="1956">IF($BA$5&gt;$AZ$5,($BA$5-$AZ$5)*B417,0)</f>
        <v>1850</v>
      </c>
      <c r="BB349" s="318">
        <f t="shared" ref="BB349" si="1957">IF($BA$5&gt;$AZ$5,($BA$5-$AZ$5)*C417,0)</f>
        <v>1938.43</v>
      </c>
      <c r="BC349" s="318">
        <f t="shared" ref="BC349" si="1958">IF($BA$5&gt;$AZ$5,($BA$5-$AZ$5)*D417,0)</f>
        <v>2032.6912236800003</v>
      </c>
      <c r="BD349" s="318">
        <f t="shared" ref="BD349" si="1959">IF($BA$5&gt;$AZ$5,($BA$5-$AZ$5)*E417,0)</f>
        <v>2133.1475548169119</v>
      </c>
      <c r="BE349" s="318">
        <f t="shared" ref="BE349" si="1960">IF($BA$5&gt;$AZ$5,($BA$5-$AZ$5)*F417,0)</f>
        <v>2240.1798892139232</v>
      </c>
      <c r="BF349" s="318">
        <f t="shared" ref="BF349" si="1961">IF($BA$5&gt;$AZ$5,($BA$5-$AZ$5)*G417,0)</f>
        <v>2354.1866059397303</v>
      </c>
      <c r="BG349" s="318">
        <f t="shared" ref="BG349" si="1962">IF($BA$5&gt;$AZ$5,($BA$5-$AZ$5)*H417,0)</f>
        <v>2475.5840413002525</v>
      </c>
      <c r="BH349" s="318">
        <f t="shared" ref="BH349" si="1963">IF($BA$5&gt;$AZ$5,($BA$5-$AZ$5)*I417,0)</f>
        <v>2604.8069658059794</v>
      </c>
      <c r="BI349" s="318">
        <f t="shared" ref="BI349" si="1964">IF($BA$5&gt;$AZ$5,($BA$5-$AZ$5)*J417,0)</f>
        <v>2742.3090644841318</v>
      </c>
      <c r="BJ349" s="466"/>
    </row>
    <row r="350" spans="1:62" s="318" customFormat="1" hidden="1" outlineLevel="1">
      <c r="A350" s="318" t="str">
        <f>$A$412</f>
        <v>Leads</v>
      </c>
      <c r="M350" s="446"/>
      <c r="N350" s="447"/>
      <c r="Y350" s="446"/>
      <c r="Z350" s="447"/>
      <c r="AK350" s="446"/>
      <c r="AL350" s="447"/>
      <c r="AW350" s="446"/>
      <c r="AX350" s="447"/>
      <c r="BB350" s="318">
        <f>IF($BB$5&gt;$BA$5,($BB$5-$BA$5)*B412,0)</f>
        <v>0</v>
      </c>
      <c r="BC350" s="318">
        <f t="shared" ref="BC350:BI350" si="1965">IF($BB$5&gt;$BA$5,($BB$5-$BA$5)*C412,0)</f>
        <v>0</v>
      </c>
      <c r="BD350" s="318">
        <f t="shared" si="1965"/>
        <v>0</v>
      </c>
      <c r="BE350" s="318">
        <f t="shared" si="1965"/>
        <v>0</v>
      </c>
      <c r="BF350" s="318">
        <f t="shared" si="1965"/>
        <v>0</v>
      </c>
      <c r="BG350" s="318">
        <f t="shared" si="1965"/>
        <v>0</v>
      </c>
      <c r="BH350" s="318">
        <f t="shared" si="1965"/>
        <v>0</v>
      </c>
      <c r="BI350" s="318">
        <f t="shared" si="1965"/>
        <v>0</v>
      </c>
      <c r="BJ350" s="466"/>
    </row>
    <row r="351" spans="1:62" s="318" customFormat="1" hidden="1" outlineLevel="1">
      <c r="A351" s="318" t="str">
        <f>$A$413</f>
        <v>Audits</v>
      </c>
      <c r="M351" s="446"/>
      <c r="N351" s="447"/>
      <c r="Y351" s="446"/>
      <c r="Z351" s="447"/>
      <c r="AK351" s="446"/>
      <c r="AL351" s="447"/>
      <c r="AW351" s="446"/>
      <c r="AX351" s="447"/>
      <c r="BB351" s="318">
        <f t="shared" ref="BB351:BI351" si="1966">IF($BB$5&gt;$BA$5,($BB$5-$BA$5)*B413,0)</f>
        <v>0</v>
      </c>
      <c r="BC351" s="318">
        <f t="shared" si="1966"/>
        <v>0</v>
      </c>
      <c r="BD351" s="318">
        <f t="shared" si="1966"/>
        <v>0</v>
      </c>
      <c r="BE351" s="318">
        <f t="shared" si="1966"/>
        <v>0</v>
      </c>
      <c r="BF351" s="318">
        <f t="shared" si="1966"/>
        <v>0</v>
      </c>
      <c r="BG351" s="318">
        <f t="shared" si="1966"/>
        <v>0</v>
      </c>
      <c r="BH351" s="318">
        <f t="shared" si="1966"/>
        <v>0</v>
      </c>
      <c r="BI351" s="318">
        <f t="shared" si="1966"/>
        <v>0</v>
      </c>
      <c r="BJ351" s="466"/>
    </row>
    <row r="352" spans="1:62" s="318" customFormat="1" hidden="1" outlineLevel="1">
      <c r="A352" s="318" t="str">
        <f>$A$414</f>
        <v>Retrofit</v>
      </c>
      <c r="M352" s="446"/>
      <c r="N352" s="447"/>
      <c r="Y352" s="446"/>
      <c r="Z352" s="447"/>
      <c r="AK352" s="446"/>
      <c r="AL352" s="447"/>
      <c r="AW352" s="446"/>
      <c r="AX352" s="447"/>
      <c r="BB352" s="318">
        <f t="shared" ref="BB352:BI352" si="1967">IF($BB$5&gt;$BA$5,($BB$5-$BA$5)*B414,0)</f>
        <v>0</v>
      </c>
      <c r="BC352" s="318">
        <f t="shared" si="1967"/>
        <v>0</v>
      </c>
      <c r="BD352" s="318">
        <f t="shared" si="1967"/>
        <v>0</v>
      </c>
      <c r="BE352" s="318">
        <f t="shared" si="1967"/>
        <v>0</v>
      </c>
      <c r="BF352" s="318">
        <f t="shared" si="1967"/>
        <v>0</v>
      </c>
      <c r="BG352" s="318">
        <f t="shared" si="1967"/>
        <v>0</v>
      </c>
      <c r="BH352" s="318">
        <f t="shared" si="1967"/>
        <v>0</v>
      </c>
      <c r="BI352" s="318">
        <f t="shared" si="1967"/>
        <v>0</v>
      </c>
      <c r="BJ352" s="466"/>
    </row>
    <row r="353" spans="1:62" s="318" customFormat="1" hidden="1" outlineLevel="1">
      <c r="A353" s="318" t="str">
        <f>$A$415</f>
        <v>Revenue</v>
      </c>
      <c r="M353" s="446"/>
      <c r="N353" s="447"/>
      <c r="Y353" s="446"/>
      <c r="Z353" s="447"/>
      <c r="AK353" s="446"/>
      <c r="AL353" s="447"/>
      <c r="AW353" s="446"/>
      <c r="AX353" s="447"/>
      <c r="BB353" s="318">
        <f t="shared" ref="BB353:BI353" si="1968">IF($BB$5&gt;$BA$5,($BB$5-$BA$5)*B415,0)</f>
        <v>0</v>
      </c>
      <c r="BC353" s="318">
        <f t="shared" si="1968"/>
        <v>0</v>
      </c>
      <c r="BD353" s="318">
        <f t="shared" si="1968"/>
        <v>0</v>
      </c>
      <c r="BE353" s="318">
        <f t="shared" si="1968"/>
        <v>0</v>
      </c>
      <c r="BF353" s="318">
        <f t="shared" si="1968"/>
        <v>0</v>
      </c>
      <c r="BG353" s="318">
        <f t="shared" si="1968"/>
        <v>0</v>
      </c>
      <c r="BH353" s="318">
        <f t="shared" si="1968"/>
        <v>0</v>
      </c>
      <c r="BI353" s="318">
        <f t="shared" si="1968"/>
        <v>0</v>
      </c>
      <c r="BJ353" s="466"/>
    </row>
    <row r="354" spans="1:62" s="318" customFormat="1" hidden="1" outlineLevel="1">
      <c r="A354" s="318" t="str">
        <f>$A$416</f>
        <v>Net Income</v>
      </c>
      <c r="M354" s="446"/>
      <c r="N354" s="447"/>
      <c r="Y354" s="446"/>
      <c r="Z354" s="447"/>
      <c r="AK354" s="446"/>
      <c r="AL354" s="447"/>
      <c r="AW354" s="446"/>
      <c r="AX354" s="447"/>
      <c r="BB354" s="318">
        <f t="shared" ref="BB354:BI354" si="1969">IF($BB$5&gt;$BA$5,($BB$5-$BA$5)*B416,0)</f>
        <v>0</v>
      </c>
      <c r="BC354" s="318">
        <f t="shared" si="1969"/>
        <v>0</v>
      </c>
      <c r="BD354" s="318">
        <f t="shared" si="1969"/>
        <v>0</v>
      </c>
      <c r="BE354" s="318">
        <f t="shared" si="1969"/>
        <v>0</v>
      </c>
      <c r="BF354" s="318">
        <f t="shared" si="1969"/>
        <v>0</v>
      </c>
      <c r="BG354" s="318">
        <f t="shared" si="1969"/>
        <v>0</v>
      </c>
      <c r="BH354" s="318">
        <f t="shared" si="1969"/>
        <v>0</v>
      </c>
      <c r="BI354" s="318">
        <f t="shared" si="1969"/>
        <v>0</v>
      </c>
      <c r="BJ354" s="466"/>
    </row>
    <row r="355" spans="1:62" s="318" customFormat="1" hidden="1" outlineLevel="1">
      <c r="A355" s="318" t="str">
        <f>$A$417</f>
        <v>Program Revenue</v>
      </c>
      <c r="M355" s="446"/>
      <c r="N355" s="447"/>
      <c r="Y355" s="446"/>
      <c r="Z355" s="447"/>
      <c r="AK355" s="446"/>
      <c r="AL355" s="447"/>
      <c r="AW355" s="446"/>
      <c r="AX355" s="447"/>
      <c r="BB355" s="318">
        <f t="shared" ref="BB355" si="1970">IF($BB$5&gt;$BA$5,($BB$5-$BA$5)*B417,0)</f>
        <v>0</v>
      </c>
      <c r="BC355" s="318">
        <f t="shared" ref="BC355" si="1971">IF($BB$5&gt;$BA$5,($BB$5-$BA$5)*C417,0)</f>
        <v>0</v>
      </c>
      <c r="BD355" s="318">
        <f t="shared" ref="BD355" si="1972">IF($BB$5&gt;$BA$5,($BB$5-$BA$5)*D417,0)</f>
        <v>0</v>
      </c>
      <c r="BE355" s="318">
        <f t="shared" ref="BE355" si="1973">IF($BB$5&gt;$BA$5,($BB$5-$BA$5)*E417,0)</f>
        <v>0</v>
      </c>
      <c r="BF355" s="318">
        <f t="shared" ref="BF355" si="1974">IF($BB$5&gt;$BA$5,($BB$5-$BA$5)*F417,0)</f>
        <v>0</v>
      </c>
      <c r="BG355" s="318">
        <f t="shared" ref="BG355" si="1975">IF($BB$5&gt;$BA$5,($BB$5-$BA$5)*G417,0)</f>
        <v>0</v>
      </c>
      <c r="BH355" s="318">
        <f t="shared" ref="BH355" si="1976">IF($BB$5&gt;$BA$5,($BB$5-$BA$5)*H417,0)</f>
        <v>0</v>
      </c>
      <c r="BI355" s="318">
        <f t="shared" ref="BI355" si="1977">IF($BB$5&gt;$BA$5,($BB$5-$BA$5)*I417,0)</f>
        <v>0</v>
      </c>
      <c r="BJ355" s="466"/>
    </row>
    <row r="356" spans="1:62" s="318" customFormat="1" hidden="1" outlineLevel="1">
      <c r="A356" s="318" t="str">
        <f>$A$412</f>
        <v>Leads</v>
      </c>
      <c r="M356" s="446"/>
      <c r="N356" s="447"/>
      <c r="Y356" s="446"/>
      <c r="Z356" s="447"/>
      <c r="AK356" s="446"/>
      <c r="AL356" s="447"/>
      <c r="AW356" s="446"/>
      <c r="AX356" s="447"/>
      <c r="BC356" s="318">
        <f>IF($BC$5&gt;$BB$5,($BC$5-$BB$5)*B412,0)</f>
        <v>0</v>
      </c>
      <c r="BD356" s="318">
        <f t="shared" ref="BD356:BI356" si="1978">IF($BC$5&gt;$BB$5,($BC$5-$BB$5)*C412,0)</f>
        <v>0</v>
      </c>
      <c r="BE356" s="318">
        <f t="shared" si="1978"/>
        <v>0</v>
      </c>
      <c r="BF356" s="318">
        <f t="shared" si="1978"/>
        <v>0</v>
      </c>
      <c r="BG356" s="318">
        <f t="shared" si="1978"/>
        <v>0</v>
      </c>
      <c r="BH356" s="318">
        <f t="shared" si="1978"/>
        <v>0</v>
      </c>
      <c r="BI356" s="318">
        <f t="shared" si="1978"/>
        <v>0</v>
      </c>
      <c r="BJ356" s="466"/>
    </row>
    <row r="357" spans="1:62" s="318" customFormat="1" hidden="1" outlineLevel="1">
      <c r="A357" s="318" t="str">
        <f>$A$413</f>
        <v>Audits</v>
      </c>
      <c r="M357" s="446"/>
      <c r="N357" s="447"/>
      <c r="Y357" s="446"/>
      <c r="Z357" s="447"/>
      <c r="AK357" s="446"/>
      <c r="AL357" s="447"/>
      <c r="AW357" s="446"/>
      <c r="AX357" s="447"/>
      <c r="BC357" s="318">
        <f t="shared" ref="BC357:BI357" si="1979">IF($BC$5&gt;$BB$5,($BC$5-$BB$5)*B413,0)</f>
        <v>0</v>
      </c>
      <c r="BD357" s="318">
        <f t="shared" si="1979"/>
        <v>0</v>
      </c>
      <c r="BE357" s="318">
        <f t="shared" si="1979"/>
        <v>0</v>
      </c>
      <c r="BF357" s="318">
        <f t="shared" si="1979"/>
        <v>0</v>
      </c>
      <c r="BG357" s="318">
        <f t="shared" si="1979"/>
        <v>0</v>
      </c>
      <c r="BH357" s="318">
        <f t="shared" si="1979"/>
        <v>0</v>
      </c>
      <c r="BI357" s="318">
        <f t="shared" si="1979"/>
        <v>0</v>
      </c>
      <c r="BJ357" s="466"/>
    </row>
    <row r="358" spans="1:62" s="318" customFormat="1" hidden="1" outlineLevel="1">
      <c r="A358" s="318" t="str">
        <f>$A$414</f>
        <v>Retrofit</v>
      </c>
      <c r="M358" s="446"/>
      <c r="N358" s="447"/>
      <c r="Y358" s="446"/>
      <c r="Z358" s="447"/>
      <c r="AK358" s="446"/>
      <c r="AL358" s="447"/>
      <c r="AW358" s="446"/>
      <c r="AX358" s="447"/>
      <c r="BC358" s="318">
        <f t="shared" ref="BC358:BI358" si="1980">IF($BC$5&gt;$BB$5,($BC$5-$BB$5)*B414,0)</f>
        <v>0</v>
      </c>
      <c r="BD358" s="318">
        <f t="shared" si="1980"/>
        <v>0</v>
      </c>
      <c r="BE358" s="318">
        <f t="shared" si="1980"/>
        <v>0</v>
      </c>
      <c r="BF358" s="318">
        <f t="shared" si="1980"/>
        <v>0</v>
      </c>
      <c r="BG358" s="318">
        <f t="shared" si="1980"/>
        <v>0</v>
      </c>
      <c r="BH358" s="318">
        <f t="shared" si="1980"/>
        <v>0</v>
      </c>
      <c r="BI358" s="318">
        <f t="shared" si="1980"/>
        <v>0</v>
      </c>
      <c r="BJ358" s="466"/>
    </row>
    <row r="359" spans="1:62" s="318" customFormat="1" hidden="1" outlineLevel="1">
      <c r="A359" s="318" t="str">
        <f>$A$415</f>
        <v>Revenue</v>
      </c>
      <c r="M359" s="446"/>
      <c r="N359" s="447"/>
      <c r="Y359" s="446"/>
      <c r="Z359" s="447"/>
      <c r="AK359" s="446"/>
      <c r="AL359" s="447"/>
      <c r="AW359" s="446"/>
      <c r="AX359" s="447"/>
      <c r="BC359" s="318">
        <f t="shared" ref="BC359:BI359" si="1981">IF($BC$5&gt;$BB$5,($BC$5-$BB$5)*B415,0)</f>
        <v>0</v>
      </c>
      <c r="BD359" s="318">
        <f t="shared" si="1981"/>
        <v>0</v>
      </c>
      <c r="BE359" s="318">
        <f t="shared" si="1981"/>
        <v>0</v>
      </c>
      <c r="BF359" s="318">
        <f t="shared" si="1981"/>
        <v>0</v>
      </c>
      <c r="BG359" s="318">
        <f t="shared" si="1981"/>
        <v>0</v>
      </c>
      <c r="BH359" s="318">
        <f t="shared" si="1981"/>
        <v>0</v>
      </c>
      <c r="BI359" s="318">
        <f t="shared" si="1981"/>
        <v>0</v>
      </c>
      <c r="BJ359" s="466"/>
    </row>
    <row r="360" spans="1:62" s="318" customFormat="1" hidden="1" outlineLevel="1">
      <c r="A360" s="318" t="str">
        <f>$A$416</f>
        <v>Net Income</v>
      </c>
      <c r="M360" s="446"/>
      <c r="N360" s="447"/>
      <c r="Y360" s="446"/>
      <c r="Z360" s="447"/>
      <c r="AK360" s="446"/>
      <c r="AL360" s="447"/>
      <c r="AW360" s="446"/>
      <c r="AX360" s="447"/>
      <c r="BC360" s="318">
        <f t="shared" ref="BC360:BI360" si="1982">IF($BC$5&gt;$BB$5,($BC$5-$BB$5)*B416,0)</f>
        <v>0</v>
      </c>
      <c r="BD360" s="318">
        <f t="shared" si="1982"/>
        <v>0</v>
      </c>
      <c r="BE360" s="318">
        <f t="shared" si="1982"/>
        <v>0</v>
      </c>
      <c r="BF360" s="318">
        <f t="shared" si="1982"/>
        <v>0</v>
      </c>
      <c r="BG360" s="318">
        <f t="shared" si="1982"/>
        <v>0</v>
      </c>
      <c r="BH360" s="318">
        <f t="shared" si="1982"/>
        <v>0</v>
      </c>
      <c r="BI360" s="318">
        <f t="shared" si="1982"/>
        <v>0</v>
      </c>
      <c r="BJ360" s="466"/>
    </row>
    <row r="361" spans="1:62" s="318" customFormat="1" hidden="1" outlineLevel="1">
      <c r="A361" s="318" t="str">
        <f>$A$417</f>
        <v>Program Revenue</v>
      </c>
      <c r="M361" s="446"/>
      <c r="N361" s="447"/>
      <c r="Y361" s="446"/>
      <c r="Z361" s="447"/>
      <c r="AK361" s="446"/>
      <c r="AL361" s="447"/>
      <c r="AW361" s="446"/>
      <c r="AX361" s="447"/>
      <c r="BC361" s="318">
        <f t="shared" ref="BC361" si="1983">IF($BC$5&gt;$BB$5,($BC$5-$BB$5)*B417,0)</f>
        <v>0</v>
      </c>
      <c r="BD361" s="318">
        <f t="shared" ref="BD361" si="1984">IF($BC$5&gt;$BB$5,($BC$5-$BB$5)*C417,0)</f>
        <v>0</v>
      </c>
      <c r="BE361" s="318">
        <f t="shared" ref="BE361" si="1985">IF($BC$5&gt;$BB$5,($BC$5-$BB$5)*D417,0)</f>
        <v>0</v>
      </c>
      <c r="BF361" s="318">
        <f t="shared" ref="BF361" si="1986">IF($BC$5&gt;$BB$5,($BC$5-$BB$5)*E417,0)</f>
        <v>0</v>
      </c>
      <c r="BG361" s="318">
        <f t="shared" ref="BG361" si="1987">IF($BC$5&gt;$BB$5,($BC$5-$BB$5)*F417,0)</f>
        <v>0</v>
      </c>
      <c r="BH361" s="318">
        <f t="shared" ref="BH361" si="1988">IF($BC$5&gt;$BB$5,($BC$5-$BB$5)*G417,0)</f>
        <v>0</v>
      </c>
      <c r="BI361" s="318">
        <f t="shared" ref="BI361" si="1989">IF($BC$5&gt;$BB$5,($BC$5-$BB$5)*H417,0)</f>
        <v>0</v>
      </c>
      <c r="BJ361" s="466"/>
    </row>
    <row r="362" spans="1:62" s="318" customFormat="1" hidden="1" outlineLevel="1">
      <c r="A362" s="318" t="str">
        <f>$A$412</f>
        <v>Leads</v>
      </c>
      <c r="M362" s="446"/>
      <c r="N362" s="447"/>
      <c r="Y362" s="446"/>
      <c r="Z362" s="447"/>
      <c r="AK362" s="446"/>
      <c r="AL362" s="447"/>
      <c r="AW362" s="446"/>
      <c r="AX362" s="447"/>
      <c r="BD362" s="318">
        <f>IF($BD$5&gt;$BC$5,($BD$5-$BC$5)*B412,0)</f>
        <v>16.8</v>
      </c>
      <c r="BE362" s="318">
        <f t="shared" ref="BE362:BI362" si="1990">IF($BD$5&gt;$BC$5,($BD$5-$BC$5)*C412,0)</f>
        <v>17.452069439999999</v>
      </c>
      <c r="BF362" s="318">
        <f t="shared" si="1990"/>
        <v>18.126546852372542</v>
      </c>
      <c r="BG362" s="318">
        <f t="shared" si="1990"/>
        <v>18.824131825372511</v>
      </c>
      <c r="BH362" s="318">
        <f t="shared" si="1990"/>
        <v>19.545549777616959</v>
      </c>
      <c r="BI362" s="318">
        <f t="shared" si="1990"/>
        <v>20.291553428297284</v>
      </c>
      <c r="BJ362" s="466"/>
    </row>
    <row r="363" spans="1:62" s="318" customFormat="1" hidden="1" outlineLevel="1">
      <c r="A363" s="318" t="str">
        <f>$A$413</f>
        <v>Audits</v>
      </c>
      <c r="M363" s="446"/>
      <c r="N363" s="447"/>
      <c r="Y363" s="446"/>
      <c r="Z363" s="447"/>
      <c r="AK363" s="446"/>
      <c r="AL363" s="447"/>
      <c r="AW363" s="446"/>
      <c r="AX363" s="447"/>
      <c r="BD363" s="318">
        <f t="shared" ref="BD363:BI363" si="1991">IF($BD$5&gt;$BC$5,($BD$5-$BC$5)*B413,0)</f>
        <v>8.3999999999999986</v>
      </c>
      <c r="BE363" s="318">
        <f t="shared" si="1991"/>
        <v>8.7653373600000002</v>
      </c>
      <c r="BF363" s="318">
        <f t="shared" si="1991"/>
        <v>9.1487245778995128</v>
      </c>
      <c r="BG363" s="318">
        <f t="shared" si="1991"/>
        <v>9.5510763759072219</v>
      </c>
      <c r="BH363" s="318">
        <f t="shared" si="1991"/>
        <v>9.973348420604033</v>
      </c>
      <c r="BI363" s="318">
        <f t="shared" si="1991"/>
        <v>10.416538733488844</v>
      </c>
      <c r="BJ363" s="466"/>
    </row>
    <row r="364" spans="1:62" s="318" customFormat="1" hidden="1" outlineLevel="1">
      <c r="A364" s="318" t="str">
        <f>$A$414</f>
        <v>Retrofit</v>
      </c>
      <c r="M364" s="446"/>
      <c r="N364" s="447"/>
      <c r="Y364" s="446"/>
      <c r="Z364" s="447"/>
      <c r="AK364" s="446"/>
      <c r="AL364" s="447"/>
      <c r="AW364" s="446"/>
      <c r="AX364" s="447"/>
      <c r="BD364" s="318">
        <f t="shared" ref="BD364:BI364" si="1992">IF($BD$5&gt;$BC$5,($BD$5-$BC$5)*B414,0)</f>
        <v>3.9119999999999999</v>
      </c>
      <c r="BE364" s="318">
        <f t="shared" si="1992"/>
        <v>4.1096547120719995</v>
      </c>
      <c r="BF364" s="318">
        <f t="shared" si="1992"/>
        <v>4.3186208240895736</v>
      </c>
      <c r="BG364" s="318">
        <f t="shared" si="1992"/>
        <v>4.5395762776790827</v>
      </c>
      <c r="BH364" s="318">
        <f t="shared" si="1992"/>
        <v>4.7732368962748755</v>
      </c>
      <c r="BI364" s="318">
        <f t="shared" si="1992"/>
        <v>5.0203581795522361</v>
      </c>
      <c r="BJ364" s="466"/>
    </row>
    <row r="365" spans="1:62" s="318" customFormat="1" hidden="1" outlineLevel="1">
      <c r="A365" s="318" t="str">
        <f>$A$415</f>
        <v>Revenue</v>
      </c>
      <c r="M365" s="446"/>
      <c r="N365" s="447"/>
      <c r="Y365" s="446"/>
      <c r="Z365" s="447"/>
      <c r="AK365" s="446"/>
      <c r="AL365" s="447"/>
      <c r="AW365" s="446"/>
      <c r="AX365" s="447"/>
      <c r="BD365" s="318">
        <f t="shared" ref="BD365:BI365" si="1993">IF($BD$5&gt;$BC$5,($BD$5-$BC$5)*B415,0)</f>
        <v>24556.799999999996</v>
      </c>
      <c r="BE365" s="318">
        <f t="shared" si="1993"/>
        <v>26604.154060286397</v>
      </c>
      <c r="BF365" s="318">
        <f t="shared" si="1993"/>
        <v>28803.706324066137</v>
      </c>
      <c r="BG365" s="318">
        <f t="shared" si="1993"/>
        <v>32074.610769461899</v>
      </c>
      <c r="BH365" s="318">
        <f t="shared" si="1993"/>
        <v>34659.805554046674</v>
      </c>
      <c r="BI365" s="318">
        <f t="shared" si="1993"/>
        <v>37436.050739298822</v>
      </c>
      <c r="BJ365" s="466"/>
    </row>
    <row r="366" spans="1:62" s="318" customFormat="1" hidden="1" outlineLevel="1">
      <c r="A366" s="318" t="str">
        <f>$A$416</f>
        <v>Net Income</v>
      </c>
      <c r="M366" s="446"/>
      <c r="N366" s="447"/>
      <c r="Y366" s="446"/>
      <c r="Z366" s="447"/>
      <c r="AK366" s="446"/>
      <c r="AL366" s="447"/>
      <c r="AW366" s="446"/>
      <c r="AX366" s="447"/>
      <c r="BD366" s="318">
        <f t="shared" ref="BD366:BI366" si="1994">IF($BD$5&gt;$BC$5,($BD$5-$BC$5)*B416,0)</f>
        <v>-32144.48932666667</v>
      </c>
      <c r="BE366" s="318">
        <f t="shared" si="1994"/>
        <v>-13424.714147734438</v>
      </c>
      <c r="BF366" s="318">
        <f t="shared" si="1994"/>
        <v>-12706.285463233391</v>
      </c>
      <c r="BG366" s="318">
        <f t="shared" si="1994"/>
        <v>-17350.457973560238</v>
      </c>
      <c r="BH366" s="318">
        <f t="shared" si="1994"/>
        <v>-14775.815641980204</v>
      </c>
      <c r="BI366" s="318">
        <f t="shared" si="1994"/>
        <v>-13821.416446554125</v>
      </c>
      <c r="BJ366" s="466"/>
    </row>
    <row r="367" spans="1:62" s="318" customFormat="1" hidden="1" outlineLevel="1">
      <c r="A367" s="318" t="str">
        <f>$A$417</f>
        <v>Program Revenue</v>
      </c>
      <c r="M367" s="446"/>
      <c r="N367" s="447"/>
      <c r="Y367" s="446"/>
      <c r="Z367" s="447"/>
      <c r="AK367" s="446"/>
      <c r="AL367" s="447"/>
      <c r="AW367" s="446"/>
      <c r="AX367" s="447"/>
      <c r="BD367" s="318">
        <f t="shared" ref="BD367" si="1995">IF($BD$5&gt;$BC$5,($BD$5-$BC$5)*B417,0)</f>
        <v>1850</v>
      </c>
      <c r="BE367" s="318">
        <f t="shared" ref="BE367" si="1996">IF($BD$5&gt;$BC$5,($BD$5-$BC$5)*C417,0)</f>
        <v>1938.43</v>
      </c>
      <c r="BF367" s="318">
        <f t="shared" ref="BF367" si="1997">IF($BD$5&gt;$BC$5,($BD$5-$BC$5)*D417,0)</f>
        <v>2032.6912236800003</v>
      </c>
      <c r="BG367" s="318">
        <f t="shared" ref="BG367" si="1998">IF($BD$5&gt;$BC$5,($BD$5-$BC$5)*E417,0)</f>
        <v>2133.1475548169119</v>
      </c>
      <c r="BH367" s="318">
        <f t="shared" ref="BH367" si="1999">IF($BD$5&gt;$BC$5,($BD$5-$BC$5)*F417,0)</f>
        <v>2240.1798892139232</v>
      </c>
      <c r="BI367" s="318">
        <f t="shared" ref="BI367" si="2000">IF($BD$5&gt;$BC$5,($BD$5-$BC$5)*G417,0)</f>
        <v>2354.1866059397303</v>
      </c>
      <c r="BJ367" s="466"/>
    </row>
    <row r="368" spans="1:62" s="318" customFormat="1" hidden="1" outlineLevel="1">
      <c r="A368" s="318" t="str">
        <f>$A$412</f>
        <v>Leads</v>
      </c>
      <c r="M368" s="446"/>
      <c r="N368" s="447"/>
      <c r="Y368" s="446"/>
      <c r="Z368" s="447"/>
      <c r="AK368" s="446"/>
      <c r="AL368" s="447"/>
      <c r="AW368" s="446"/>
      <c r="AX368" s="447"/>
      <c r="BE368" s="318">
        <f>IF($BE$5&gt;$BD$5,($BE$5-$BD$5)*B412,0)</f>
        <v>0</v>
      </c>
      <c r="BF368" s="318">
        <f t="shared" ref="BF368:BI368" si="2001">IF($BE$5&gt;$BD$5,($BE$5-$BD$5)*C412,0)</f>
        <v>0</v>
      </c>
      <c r="BG368" s="318">
        <f t="shared" si="2001"/>
        <v>0</v>
      </c>
      <c r="BH368" s="318">
        <f t="shared" si="2001"/>
        <v>0</v>
      </c>
      <c r="BI368" s="318">
        <f t="shared" si="2001"/>
        <v>0</v>
      </c>
      <c r="BJ368" s="466"/>
    </row>
    <row r="369" spans="1:62" s="318" customFormat="1" hidden="1" outlineLevel="1">
      <c r="A369" s="318" t="str">
        <f>$A$413</f>
        <v>Audits</v>
      </c>
      <c r="M369" s="446"/>
      <c r="N369" s="447"/>
      <c r="Y369" s="446"/>
      <c r="Z369" s="447"/>
      <c r="AK369" s="446"/>
      <c r="AL369" s="447"/>
      <c r="AW369" s="446"/>
      <c r="AX369" s="447"/>
      <c r="BE369" s="318">
        <f t="shared" ref="BE369:BI369" si="2002">IF($BE$5&gt;$BD$5,($BE$5-$BD$5)*B413,0)</f>
        <v>0</v>
      </c>
      <c r="BF369" s="318">
        <f t="shared" si="2002"/>
        <v>0</v>
      </c>
      <c r="BG369" s="318">
        <f t="shared" si="2002"/>
        <v>0</v>
      </c>
      <c r="BH369" s="318">
        <f t="shared" si="2002"/>
        <v>0</v>
      </c>
      <c r="BI369" s="318">
        <f t="shared" si="2002"/>
        <v>0</v>
      </c>
      <c r="BJ369" s="466"/>
    </row>
    <row r="370" spans="1:62" s="318" customFormat="1" hidden="1" outlineLevel="1">
      <c r="A370" s="318" t="str">
        <f>$A$414</f>
        <v>Retrofit</v>
      </c>
      <c r="M370" s="446"/>
      <c r="N370" s="447"/>
      <c r="Y370" s="446"/>
      <c r="Z370" s="447"/>
      <c r="AK370" s="446"/>
      <c r="AL370" s="447"/>
      <c r="AW370" s="446"/>
      <c r="AX370" s="447"/>
      <c r="BE370" s="318">
        <f t="shared" ref="BE370:BI370" si="2003">IF($BE$5&gt;$BD$5,($BE$5-$BD$5)*B414,0)</f>
        <v>0</v>
      </c>
      <c r="BF370" s="318">
        <f t="shared" si="2003"/>
        <v>0</v>
      </c>
      <c r="BG370" s="318">
        <f t="shared" si="2003"/>
        <v>0</v>
      </c>
      <c r="BH370" s="318">
        <f t="shared" si="2003"/>
        <v>0</v>
      </c>
      <c r="BI370" s="318">
        <f t="shared" si="2003"/>
        <v>0</v>
      </c>
      <c r="BJ370" s="466"/>
    </row>
    <row r="371" spans="1:62" s="318" customFormat="1" hidden="1" outlineLevel="1">
      <c r="A371" s="318" t="str">
        <f>$A$415</f>
        <v>Revenue</v>
      </c>
      <c r="M371" s="446"/>
      <c r="N371" s="447"/>
      <c r="Y371" s="446"/>
      <c r="Z371" s="447"/>
      <c r="AK371" s="446"/>
      <c r="AL371" s="447"/>
      <c r="AW371" s="446"/>
      <c r="AX371" s="447"/>
      <c r="BE371" s="318">
        <f t="shared" ref="BE371:BI371" si="2004">IF($BE$5&gt;$BD$5,($BE$5-$BD$5)*B415,0)</f>
        <v>0</v>
      </c>
      <c r="BF371" s="318">
        <f t="shared" si="2004"/>
        <v>0</v>
      </c>
      <c r="BG371" s="318">
        <f t="shared" si="2004"/>
        <v>0</v>
      </c>
      <c r="BH371" s="318">
        <f t="shared" si="2004"/>
        <v>0</v>
      </c>
      <c r="BI371" s="318">
        <f t="shared" si="2004"/>
        <v>0</v>
      </c>
      <c r="BJ371" s="466"/>
    </row>
    <row r="372" spans="1:62" s="318" customFormat="1" hidden="1" outlineLevel="1">
      <c r="A372" s="318" t="str">
        <f>$A$416</f>
        <v>Net Income</v>
      </c>
      <c r="M372" s="446"/>
      <c r="N372" s="447"/>
      <c r="Y372" s="446"/>
      <c r="Z372" s="447"/>
      <c r="AK372" s="446"/>
      <c r="AL372" s="447"/>
      <c r="AW372" s="446"/>
      <c r="AX372" s="447"/>
      <c r="BE372" s="318">
        <f t="shared" ref="BE372:BI372" si="2005">IF($BE$5&gt;$BD$5,($BE$5-$BD$5)*B416,0)</f>
        <v>0</v>
      </c>
      <c r="BF372" s="318">
        <f t="shared" si="2005"/>
        <v>0</v>
      </c>
      <c r="BG372" s="318">
        <f t="shared" si="2005"/>
        <v>0</v>
      </c>
      <c r="BH372" s="318">
        <f t="shared" si="2005"/>
        <v>0</v>
      </c>
      <c r="BI372" s="318">
        <f t="shared" si="2005"/>
        <v>0</v>
      </c>
      <c r="BJ372" s="466"/>
    </row>
    <row r="373" spans="1:62" s="318" customFormat="1" hidden="1" outlineLevel="1">
      <c r="A373" s="318" t="str">
        <f>$A$417</f>
        <v>Program Revenue</v>
      </c>
      <c r="M373" s="446"/>
      <c r="N373" s="447"/>
      <c r="Y373" s="446"/>
      <c r="Z373" s="447"/>
      <c r="AK373" s="446"/>
      <c r="AL373" s="447"/>
      <c r="AW373" s="446"/>
      <c r="AX373" s="447"/>
      <c r="BE373" s="318">
        <f t="shared" ref="BE373" si="2006">IF($BE$5&gt;$BD$5,($BE$5-$BD$5)*B417,0)</f>
        <v>0</v>
      </c>
      <c r="BF373" s="318">
        <f t="shared" ref="BF373" si="2007">IF($BE$5&gt;$BD$5,($BE$5-$BD$5)*C417,0)</f>
        <v>0</v>
      </c>
      <c r="BG373" s="318">
        <f t="shared" ref="BG373" si="2008">IF($BE$5&gt;$BD$5,($BE$5-$BD$5)*D417,0)</f>
        <v>0</v>
      </c>
      <c r="BH373" s="318">
        <f t="shared" ref="BH373" si="2009">IF($BE$5&gt;$BD$5,($BE$5-$BD$5)*E417,0)</f>
        <v>0</v>
      </c>
      <c r="BI373" s="318">
        <f t="shared" ref="BI373" si="2010">IF($BE$5&gt;$BD$5,($BE$5-$BD$5)*F417,0)</f>
        <v>0</v>
      </c>
      <c r="BJ373" s="466"/>
    </row>
    <row r="374" spans="1:62" s="318" customFormat="1" hidden="1" outlineLevel="1">
      <c r="A374" s="318" t="str">
        <f>$A$412</f>
        <v>Leads</v>
      </c>
      <c r="M374" s="446"/>
      <c r="N374" s="447"/>
      <c r="Y374" s="446"/>
      <c r="Z374" s="447"/>
      <c r="AK374" s="446"/>
      <c r="AL374" s="447"/>
      <c r="AW374" s="446"/>
      <c r="AX374" s="447"/>
      <c r="BF374" s="318">
        <f>IF($BF$5&gt;$BE$5,($BF$5-$BE$5)*B412,0)</f>
        <v>0</v>
      </c>
      <c r="BG374" s="318">
        <f t="shared" ref="BG374:BI374" si="2011">IF($BF$5&gt;$BE$5,($BF$5-$BE$5)*C412,0)</f>
        <v>0</v>
      </c>
      <c r="BH374" s="318">
        <f t="shared" si="2011"/>
        <v>0</v>
      </c>
      <c r="BI374" s="318">
        <f t="shared" si="2011"/>
        <v>0</v>
      </c>
      <c r="BJ374" s="466"/>
    </row>
    <row r="375" spans="1:62" s="318" customFormat="1" hidden="1" outlineLevel="1">
      <c r="A375" s="318" t="str">
        <f>$A$413</f>
        <v>Audits</v>
      </c>
      <c r="M375" s="446"/>
      <c r="N375" s="447"/>
      <c r="Y375" s="446"/>
      <c r="Z375" s="447"/>
      <c r="AK375" s="446"/>
      <c r="AL375" s="447"/>
      <c r="AW375" s="446"/>
      <c r="AX375" s="447"/>
      <c r="BF375" s="318">
        <f t="shared" ref="BF375:BI375" si="2012">IF($BF$5&gt;$BE$5,($BF$5-$BE$5)*B413,0)</f>
        <v>0</v>
      </c>
      <c r="BG375" s="318">
        <f t="shared" si="2012"/>
        <v>0</v>
      </c>
      <c r="BH375" s="318">
        <f t="shared" si="2012"/>
        <v>0</v>
      </c>
      <c r="BI375" s="318">
        <f t="shared" si="2012"/>
        <v>0</v>
      </c>
      <c r="BJ375" s="466"/>
    </row>
    <row r="376" spans="1:62" s="318" customFormat="1" hidden="1" outlineLevel="1">
      <c r="A376" s="318" t="str">
        <f>$A$414</f>
        <v>Retrofit</v>
      </c>
      <c r="M376" s="446"/>
      <c r="N376" s="447"/>
      <c r="Y376" s="446"/>
      <c r="Z376" s="447"/>
      <c r="AK376" s="446"/>
      <c r="AL376" s="447"/>
      <c r="AW376" s="446"/>
      <c r="AX376" s="447"/>
      <c r="BF376" s="318">
        <f t="shared" ref="BF376:BI376" si="2013">IF($BF$5&gt;$BE$5,($BF$5-$BE$5)*B414,0)</f>
        <v>0</v>
      </c>
      <c r="BG376" s="318">
        <f t="shared" si="2013"/>
        <v>0</v>
      </c>
      <c r="BH376" s="318">
        <f t="shared" si="2013"/>
        <v>0</v>
      </c>
      <c r="BI376" s="318">
        <f t="shared" si="2013"/>
        <v>0</v>
      </c>
      <c r="BJ376" s="466"/>
    </row>
    <row r="377" spans="1:62" s="318" customFormat="1" hidden="1" outlineLevel="1">
      <c r="A377" s="318" t="str">
        <f>$A$415</f>
        <v>Revenue</v>
      </c>
      <c r="M377" s="446"/>
      <c r="N377" s="447"/>
      <c r="Y377" s="446"/>
      <c r="Z377" s="447"/>
      <c r="AK377" s="446"/>
      <c r="AL377" s="447"/>
      <c r="AW377" s="446"/>
      <c r="AX377" s="447"/>
      <c r="BF377" s="318">
        <f t="shared" ref="BF377:BI377" si="2014">IF($BF$5&gt;$BE$5,($BF$5-$BE$5)*B415,0)</f>
        <v>0</v>
      </c>
      <c r="BG377" s="318">
        <f t="shared" si="2014"/>
        <v>0</v>
      </c>
      <c r="BH377" s="318">
        <f t="shared" si="2014"/>
        <v>0</v>
      </c>
      <c r="BI377" s="318">
        <f t="shared" si="2014"/>
        <v>0</v>
      </c>
      <c r="BJ377" s="466"/>
    </row>
    <row r="378" spans="1:62" s="318" customFormat="1" hidden="1" outlineLevel="1">
      <c r="A378" s="318" t="str">
        <f>$A$416</f>
        <v>Net Income</v>
      </c>
      <c r="M378" s="446"/>
      <c r="N378" s="447"/>
      <c r="Y378" s="446"/>
      <c r="Z378" s="447"/>
      <c r="AK378" s="446"/>
      <c r="AL378" s="447"/>
      <c r="AW378" s="446"/>
      <c r="AX378" s="447"/>
      <c r="BF378" s="318">
        <f t="shared" ref="BF378:BI378" si="2015">IF($BF$5&gt;$BE$5,($BF$5-$BE$5)*B416,0)</f>
        <v>0</v>
      </c>
      <c r="BG378" s="318">
        <f t="shared" si="2015"/>
        <v>0</v>
      </c>
      <c r="BH378" s="318">
        <f t="shared" si="2015"/>
        <v>0</v>
      </c>
      <c r="BI378" s="318">
        <f t="shared" si="2015"/>
        <v>0</v>
      </c>
      <c r="BJ378" s="466"/>
    </row>
    <row r="379" spans="1:62" s="318" customFormat="1" hidden="1" outlineLevel="1">
      <c r="A379" s="318" t="str">
        <f>$A$417</f>
        <v>Program Revenue</v>
      </c>
      <c r="M379" s="446"/>
      <c r="N379" s="447"/>
      <c r="Y379" s="446"/>
      <c r="Z379" s="447"/>
      <c r="AK379" s="446"/>
      <c r="AL379" s="447"/>
      <c r="AW379" s="446"/>
      <c r="AX379" s="447"/>
      <c r="BF379" s="318">
        <f t="shared" ref="BF379" si="2016">IF($BF$5&gt;$BE$5,($BF$5-$BE$5)*B417,0)</f>
        <v>0</v>
      </c>
      <c r="BG379" s="318">
        <f t="shared" ref="BG379" si="2017">IF($BF$5&gt;$BE$5,($BF$5-$BE$5)*C417,0)</f>
        <v>0</v>
      </c>
      <c r="BH379" s="318">
        <f t="shared" ref="BH379" si="2018">IF($BF$5&gt;$BE$5,($BF$5-$BE$5)*D417,0)</f>
        <v>0</v>
      </c>
      <c r="BI379" s="318">
        <f t="shared" ref="BI379" si="2019">IF($BF$5&gt;$BE$5,($BF$5-$BE$5)*E417,0)</f>
        <v>0</v>
      </c>
      <c r="BJ379" s="466"/>
    </row>
    <row r="380" spans="1:62" s="318" customFormat="1" hidden="1" outlineLevel="1">
      <c r="A380" s="318" t="str">
        <f>$A$412</f>
        <v>Leads</v>
      </c>
      <c r="M380" s="446"/>
      <c r="N380" s="447"/>
      <c r="Y380" s="446"/>
      <c r="Z380" s="447"/>
      <c r="AK380" s="446"/>
      <c r="AL380" s="447"/>
      <c r="AW380" s="446"/>
      <c r="AX380" s="447"/>
      <c r="BG380" s="318">
        <f>IF($BG$5&gt;$BF$5,($BG$5-$BF$5)*B412,0)</f>
        <v>16.8</v>
      </c>
      <c r="BH380" s="318">
        <f t="shared" ref="BH380:BI380" si="2020">IF($BG$5&gt;$BF$5,($BG$5-$BF$5)*C412,0)</f>
        <v>17.452069439999999</v>
      </c>
      <c r="BI380" s="318">
        <f t="shared" si="2020"/>
        <v>18.126546852372542</v>
      </c>
      <c r="BJ380" s="466"/>
    </row>
    <row r="381" spans="1:62" s="318" customFormat="1" hidden="1" outlineLevel="1">
      <c r="A381" s="318" t="str">
        <f>$A$413</f>
        <v>Audits</v>
      </c>
      <c r="M381" s="446"/>
      <c r="N381" s="447"/>
      <c r="Y381" s="446"/>
      <c r="Z381" s="447"/>
      <c r="AK381" s="446"/>
      <c r="AL381" s="447"/>
      <c r="AW381" s="446"/>
      <c r="AX381" s="447"/>
      <c r="BG381" s="318">
        <f t="shared" ref="BG381:BI381" si="2021">IF($BG$5&gt;$BF$5,($BG$5-$BF$5)*B413,0)</f>
        <v>8.3999999999999986</v>
      </c>
      <c r="BH381" s="318">
        <f t="shared" si="2021"/>
        <v>8.7653373600000002</v>
      </c>
      <c r="BI381" s="318">
        <f t="shared" si="2021"/>
        <v>9.1487245778995128</v>
      </c>
      <c r="BJ381" s="466"/>
    </row>
    <row r="382" spans="1:62" s="318" customFormat="1" hidden="1" outlineLevel="1">
      <c r="A382" s="318" t="str">
        <f>$A$414</f>
        <v>Retrofit</v>
      </c>
      <c r="M382" s="446"/>
      <c r="N382" s="447"/>
      <c r="Y382" s="446"/>
      <c r="Z382" s="447"/>
      <c r="AK382" s="446"/>
      <c r="AL382" s="447"/>
      <c r="AW382" s="446"/>
      <c r="AX382" s="447"/>
      <c r="BG382" s="318">
        <f t="shared" ref="BG382:BI382" si="2022">IF($BG$5&gt;$BF$5,($BG$5-$BF$5)*B414,0)</f>
        <v>3.9119999999999999</v>
      </c>
      <c r="BH382" s="318">
        <f t="shared" si="2022"/>
        <v>4.1096547120719995</v>
      </c>
      <c r="BI382" s="318">
        <f t="shared" si="2022"/>
        <v>4.3186208240895736</v>
      </c>
      <c r="BJ382" s="466"/>
    </row>
    <row r="383" spans="1:62" s="318" customFormat="1" hidden="1" outlineLevel="1">
      <c r="A383" s="318" t="str">
        <f>$A$415</f>
        <v>Revenue</v>
      </c>
      <c r="M383" s="446"/>
      <c r="N383" s="447"/>
      <c r="Y383" s="446"/>
      <c r="Z383" s="447"/>
      <c r="AK383" s="446"/>
      <c r="AL383" s="447"/>
      <c r="AW383" s="446"/>
      <c r="AX383" s="447"/>
      <c r="BG383" s="318">
        <f t="shared" ref="BG383:BI383" si="2023">IF($BG$5&gt;$BF$5,($BG$5-$BF$5)*B415,0)</f>
        <v>24556.799999999996</v>
      </c>
      <c r="BH383" s="318">
        <f t="shared" si="2023"/>
        <v>26604.154060286397</v>
      </c>
      <c r="BI383" s="318">
        <f t="shared" si="2023"/>
        <v>28803.706324066137</v>
      </c>
      <c r="BJ383" s="466"/>
    </row>
    <row r="384" spans="1:62" s="318" customFormat="1" hidden="1" outlineLevel="1">
      <c r="A384" s="318" t="str">
        <f>$A$416</f>
        <v>Net Income</v>
      </c>
      <c r="M384" s="446"/>
      <c r="N384" s="447"/>
      <c r="Y384" s="446"/>
      <c r="Z384" s="447"/>
      <c r="AK384" s="446"/>
      <c r="AL384" s="447"/>
      <c r="AW384" s="446"/>
      <c r="AX384" s="447"/>
      <c r="BG384" s="318">
        <f t="shared" ref="BG384:BI384" si="2024">IF($BG$5&gt;$BF$5,($BG$5-$BF$5)*B416,0)</f>
        <v>-32144.48932666667</v>
      </c>
      <c r="BH384" s="318">
        <f t="shared" si="2024"/>
        <v>-13424.714147734438</v>
      </c>
      <c r="BI384" s="318">
        <f t="shared" si="2024"/>
        <v>-12706.285463233391</v>
      </c>
      <c r="BJ384" s="466"/>
    </row>
    <row r="385" spans="1:62" s="318" customFormat="1" hidden="1" outlineLevel="1">
      <c r="A385" s="318" t="str">
        <f>$A$417</f>
        <v>Program Revenue</v>
      </c>
      <c r="M385" s="446"/>
      <c r="N385" s="447"/>
      <c r="Y385" s="446"/>
      <c r="Z385" s="447"/>
      <c r="AK385" s="446"/>
      <c r="AL385" s="447"/>
      <c r="AW385" s="446"/>
      <c r="AX385" s="447"/>
      <c r="BG385" s="318">
        <f t="shared" ref="BG385" si="2025">IF($BG$5&gt;$BF$5,($BG$5-$BF$5)*B417,0)</f>
        <v>1850</v>
      </c>
      <c r="BH385" s="318">
        <f t="shared" ref="BH385" si="2026">IF($BG$5&gt;$BF$5,($BG$5-$BF$5)*C417,0)</f>
        <v>1938.43</v>
      </c>
      <c r="BI385" s="318">
        <f t="shared" ref="BI385" si="2027">IF($BG$5&gt;$BF$5,($BG$5-$BF$5)*D417,0)</f>
        <v>2032.6912236800003</v>
      </c>
      <c r="BJ385" s="466"/>
    </row>
    <row r="386" spans="1:62" s="318" customFormat="1" hidden="1" outlineLevel="1">
      <c r="A386" s="318" t="str">
        <f>$A$412</f>
        <v>Leads</v>
      </c>
      <c r="M386" s="446"/>
      <c r="N386" s="447"/>
      <c r="Y386" s="446"/>
      <c r="Z386" s="447"/>
      <c r="AK386" s="446"/>
      <c r="AL386" s="447"/>
      <c r="AW386" s="446"/>
      <c r="AX386" s="447"/>
      <c r="BH386" s="318">
        <f>IF($BH$5&gt;$BG$5,($BH$5-$BG$5)*B412,0)</f>
        <v>0</v>
      </c>
      <c r="BI386" s="318">
        <f t="shared" ref="BI386:BI390" si="2028">IF($BH$5&gt;$BG$5,($BH$5-$BG$5)*C412,0)</f>
        <v>0</v>
      </c>
      <c r="BJ386" s="466"/>
    </row>
    <row r="387" spans="1:62" s="318" customFormat="1" hidden="1" outlineLevel="1">
      <c r="A387" s="318" t="str">
        <f>$A$413</f>
        <v>Audits</v>
      </c>
      <c r="M387" s="446"/>
      <c r="N387" s="447"/>
      <c r="Y387" s="446"/>
      <c r="Z387" s="447"/>
      <c r="AK387" s="446"/>
      <c r="AL387" s="447"/>
      <c r="AW387" s="446"/>
      <c r="AX387" s="447"/>
      <c r="BH387" s="318">
        <f t="shared" ref="BH387:BH390" si="2029">IF($BH$5&gt;$BG$5,($BH$5-$BG$5)*B413,0)</f>
        <v>0</v>
      </c>
      <c r="BI387" s="318">
        <f t="shared" si="2028"/>
        <v>0</v>
      </c>
      <c r="BJ387" s="466"/>
    </row>
    <row r="388" spans="1:62" s="318" customFormat="1" hidden="1" outlineLevel="1">
      <c r="A388" s="318" t="str">
        <f>$A$414</f>
        <v>Retrofit</v>
      </c>
      <c r="M388" s="446"/>
      <c r="N388" s="447"/>
      <c r="Y388" s="446"/>
      <c r="Z388" s="447"/>
      <c r="AK388" s="446"/>
      <c r="AL388" s="447"/>
      <c r="AW388" s="446"/>
      <c r="AX388" s="447"/>
      <c r="BH388" s="318">
        <f t="shared" si="2029"/>
        <v>0</v>
      </c>
      <c r="BI388" s="318">
        <f t="shared" si="2028"/>
        <v>0</v>
      </c>
      <c r="BJ388" s="466"/>
    </row>
    <row r="389" spans="1:62" s="318" customFormat="1" hidden="1" outlineLevel="1">
      <c r="A389" s="318" t="str">
        <f>$A$415</f>
        <v>Revenue</v>
      </c>
      <c r="M389" s="446"/>
      <c r="N389" s="447"/>
      <c r="Y389" s="446"/>
      <c r="Z389" s="447"/>
      <c r="AK389" s="446"/>
      <c r="AL389" s="447"/>
      <c r="AW389" s="446"/>
      <c r="AX389" s="447"/>
      <c r="BH389" s="318">
        <f t="shared" si="2029"/>
        <v>0</v>
      </c>
      <c r="BI389" s="318">
        <f t="shared" si="2028"/>
        <v>0</v>
      </c>
      <c r="BJ389" s="466"/>
    </row>
    <row r="390" spans="1:62" s="318" customFormat="1" hidden="1" outlineLevel="1">
      <c r="A390" s="318" t="str">
        <f>$A$416</f>
        <v>Net Income</v>
      </c>
      <c r="M390" s="446"/>
      <c r="N390" s="447"/>
      <c r="Y390" s="446"/>
      <c r="Z390" s="447"/>
      <c r="AK390" s="446"/>
      <c r="AL390" s="447"/>
      <c r="AW390" s="446"/>
      <c r="AX390" s="447"/>
      <c r="BH390" s="318">
        <f t="shared" si="2029"/>
        <v>0</v>
      </c>
      <c r="BI390" s="318">
        <f t="shared" si="2028"/>
        <v>0</v>
      </c>
      <c r="BJ390" s="466"/>
    </row>
    <row r="391" spans="1:62" s="318" customFormat="1" hidden="1" outlineLevel="1">
      <c r="A391" s="318" t="str">
        <f>$A$417</f>
        <v>Program Revenue</v>
      </c>
      <c r="M391" s="446"/>
      <c r="N391" s="447"/>
      <c r="Y391" s="446"/>
      <c r="Z391" s="447"/>
      <c r="AK391" s="446"/>
      <c r="AL391" s="447"/>
      <c r="AW391" s="446"/>
      <c r="AX391" s="447"/>
      <c r="BH391" s="318">
        <f t="shared" ref="BH391" si="2030">IF($BH$5&gt;$BG$5,($BH$5-$BG$5)*B417,0)</f>
        <v>0</v>
      </c>
      <c r="BI391" s="318">
        <f t="shared" ref="BI391" si="2031">IF($BH$5&gt;$BG$5,($BH$5-$BG$5)*C417,0)</f>
        <v>0</v>
      </c>
      <c r="BJ391" s="466"/>
    </row>
    <row r="392" spans="1:62" s="318" customFormat="1" hidden="1" outlineLevel="1">
      <c r="A392" s="318" t="str">
        <f>$A$412</f>
        <v>Leads</v>
      </c>
      <c r="M392" s="446"/>
      <c r="N392" s="447"/>
      <c r="Y392" s="446"/>
      <c r="Z392" s="447"/>
      <c r="AK392" s="446"/>
      <c r="AL392" s="447"/>
      <c r="AW392" s="446"/>
      <c r="AX392" s="447"/>
      <c r="BI392" s="318">
        <f t="shared" ref="BI392:BI397" si="2032">IF($BI$5&gt;$BH$5,($BI$5-$BH$5)*B412,0)</f>
        <v>16.8</v>
      </c>
      <c r="BJ392" s="466"/>
    </row>
    <row r="393" spans="1:62" s="318" customFormat="1" hidden="1" outlineLevel="1">
      <c r="A393" s="318" t="str">
        <f>$A$413</f>
        <v>Audits</v>
      </c>
      <c r="M393" s="446"/>
      <c r="N393" s="447"/>
      <c r="Y393" s="446"/>
      <c r="Z393" s="447"/>
      <c r="AK393" s="446"/>
      <c r="AL393" s="447"/>
      <c r="AW393" s="446"/>
      <c r="AX393" s="447"/>
      <c r="BI393" s="318">
        <f t="shared" si="2032"/>
        <v>8.3999999999999986</v>
      </c>
      <c r="BJ393" s="466"/>
    </row>
    <row r="394" spans="1:62" s="318" customFormat="1" hidden="1" outlineLevel="1">
      <c r="A394" s="318" t="str">
        <f>$A$414</f>
        <v>Retrofit</v>
      </c>
      <c r="M394" s="446"/>
      <c r="N394" s="447"/>
      <c r="Y394" s="446"/>
      <c r="Z394" s="447"/>
      <c r="AK394" s="446"/>
      <c r="AL394" s="447"/>
      <c r="AW394" s="446"/>
      <c r="AX394" s="447"/>
      <c r="BI394" s="318">
        <f t="shared" si="2032"/>
        <v>3.9119999999999999</v>
      </c>
      <c r="BJ394" s="466"/>
    </row>
    <row r="395" spans="1:62" s="318" customFormat="1" hidden="1" outlineLevel="1">
      <c r="A395" s="318" t="str">
        <f>$A$415</f>
        <v>Revenue</v>
      </c>
      <c r="M395" s="446"/>
      <c r="N395" s="447"/>
      <c r="Y395" s="446"/>
      <c r="Z395" s="447"/>
      <c r="AK395" s="446"/>
      <c r="AL395" s="447"/>
      <c r="AW395" s="446"/>
      <c r="AX395" s="447"/>
      <c r="BI395" s="318">
        <f t="shared" si="2032"/>
        <v>24556.799999999996</v>
      </c>
      <c r="BJ395" s="466"/>
    </row>
    <row r="396" spans="1:62" s="318" customFormat="1" hidden="1" outlineLevel="1">
      <c r="A396" s="318" t="str">
        <f>$A$416</f>
        <v>Net Income</v>
      </c>
      <c r="M396" s="446"/>
      <c r="N396" s="447"/>
      <c r="Y396" s="446"/>
      <c r="Z396" s="447"/>
      <c r="AK396" s="446"/>
      <c r="AL396" s="447"/>
      <c r="AW396" s="446"/>
      <c r="AX396" s="447"/>
      <c r="BI396" s="318">
        <f t="shared" si="2032"/>
        <v>-32144.48932666667</v>
      </c>
      <c r="BJ396" s="466"/>
    </row>
    <row r="397" spans="1:62" s="318" customFormat="1" hidden="1" outlineLevel="1">
      <c r="A397" s="318" t="str">
        <f>$A$417</f>
        <v>Program Revenue</v>
      </c>
      <c r="M397" s="446"/>
      <c r="N397" s="447"/>
      <c r="Y397" s="446"/>
      <c r="Z397" s="447"/>
      <c r="AK397" s="446"/>
      <c r="AL397" s="447"/>
      <c r="AW397" s="446"/>
      <c r="AX397" s="447"/>
      <c r="BI397" s="318">
        <f t="shared" si="2032"/>
        <v>1850</v>
      </c>
      <c r="BJ397" s="466"/>
    </row>
    <row r="398" spans="1:62" hidden="1" outlineLevel="1"/>
    <row r="399" spans="1:62" hidden="1" outlineLevel="1"/>
    <row r="400" spans="1:62" hidden="1" outlineLevel="1"/>
    <row r="401" spans="1:16384" hidden="1" outlineLevel="1"/>
    <row r="402" spans="1:16384" hidden="1" outlineLevel="1"/>
    <row r="403" spans="1:16384" hidden="1" outlineLevel="1"/>
    <row r="404" spans="1:16384" hidden="1" outlineLevel="1"/>
    <row r="405" spans="1:16384" hidden="1" outlineLevel="1"/>
    <row r="406" spans="1:16384" hidden="1" outlineLevel="1"/>
    <row r="407" spans="1:16384" hidden="1" outlineLevel="1"/>
    <row r="408" spans="1:16384" hidden="1" outlineLevel="1"/>
    <row r="409" spans="1:16384" s="31" customFormat="1" ht="22.5" hidden="1" customHeight="1" outlineLevel="1">
      <c r="B409" s="616" t="s">
        <v>196</v>
      </c>
      <c r="C409" s="616"/>
      <c r="D409" s="616"/>
      <c r="E409" s="616"/>
      <c r="F409" s="616"/>
      <c r="G409" s="616"/>
      <c r="H409" s="616"/>
      <c r="I409" s="616"/>
      <c r="J409" s="616"/>
      <c r="K409" s="616"/>
      <c r="L409" s="616"/>
      <c r="M409" s="616"/>
      <c r="N409" s="617" t="s">
        <v>197</v>
      </c>
      <c r="O409" s="618"/>
      <c r="P409" s="618"/>
      <c r="Q409" s="618"/>
      <c r="R409" s="618"/>
      <c r="S409" s="618"/>
      <c r="T409" s="618"/>
      <c r="U409" s="618"/>
      <c r="V409" s="618"/>
      <c r="W409" s="618"/>
      <c r="X409" s="618"/>
      <c r="Y409" s="618"/>
      <c r="Z409" s="617" t="s">
        <v>198</v>
      </c>
      <c r="AA409" s="618"/>
      <c r="AB409" s="618"/>
      <c r="AC409" s="618"/>
      <c r="AD409" s="618"/>
      <c r="AE409" s="618"/>
      <c r="AF409" s="618"/>
      <c r="AG409" s="618"/>
      <c r="AH409" s="618"/>
      <c r="AI409" s="618"/>
      <c r="AJ409" s="618"/>
      <c r="AK409" s="618"/>
      <c r="AL409" s="617" t="s">
        <v>199</v>
      </c>
      <c r="AM409" s="618"/>
      <c r="AN409" s="618"/>
      <c r="AO409" s="618"/>
      <c r="AP409" s="618"/>
      <c r="AQ409" s="618"/>
      <c r="AR409" s="618"/>
      <c r="AS409" s="618"/>
      <c r="AT409" s="618"/>
      <c r="AU409" s="618"/>
      <c r="AV409" s="618"/>
      <c r="AW409" s="618"/>
      <c r="AX409" s="617" t="s">
        <v>200</v>
      </c>
      <c r="AY409" s="618"/>
      <c r="AZ409" s="618"/>
      <c r="BA409" s="618"/>
      <c r="BB409" s="618"/>
      <c r="BC409" s="618"/>
      <c r="BD409" s="618"/>
      <c r="BE409" s="618"/>
      <c r="BF409" s="618"/>
      <c r="BG409" s="618"/>
      <c r="BH409" s="618"/>
      <c r="BI409" s="619"/>
      <c r="BJ409" s="221"/>
    </row>
    <row r="410" spans="1:16384" hidden="1" outlineLevel="1">
      <c r="A410" s="85" t="s">
        <v>161</v>
      </c>
      <c r="B410" s="77" t="s">
        <v>160</v>
      </c>
      <c r="C410" s="77" t="s">
        <v>159</v>
      </c>
      <c r="D410" s="77" t="s">
        <v>158</v>
      </c>
      <c r="E410" s="77" t="s">
        <v>157</v>
      </c>
      <c r="F410" s="77" t="s">
        <v>156</v>
      </c>
      <c r="G410" s="77" t="s">
        <v>155</v>
      </c>
      <c r="H410" s="77" t="s">
        <v>154</v>
      </c>
      <c r="I410" s="77" t="s">
        <v>153</v>
      </c>
      <c r="J410" s="77" t="s">
        <v>152</v>
      </c>
      <c r="K410" s="77" t="s">
        <v>151</v>
      </c>
      <c r="L410" s="77" t="s">
        <v>150</v>
      </c>
      <c r="M410" s="185" t="s">
        <v>149</v>
      </c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185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185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185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</row>
    <row r="411" spans="1:16384" s="146" customFormat="1" ht="15.75" hidden="1" outlineLevel="1">
      <c r="A411" s="295"/>
      <c r="B411" s="296" t="s">
        <v>1</v>
      </c>
      <c r="C411" s="296" t="s">
        <v>2</v>
      </c>
      <c r="D411" s="296" t="s">
        <v>162</v>
      </c>
      <c r="E411" s="296" t="s">
        <v>163</v>
      </c>
      <c r="F411" s="296" t="s">
        <v>5</v>
      </c>
      <c r="G411" s="296" t="s">
        <v>164</v>
      </c>
      <c r="H411" s="296" t="s">
        <v>148</v>
      </c>
      <c r="I411" s="296" t="s">
        <v>8</v>
      </c>
      <c r="J411" s="296" t="s">
        <v>9</v>
      </c>
      <c r="K411" s="296" t="s">
        <v>10</v>
      </c>
      <c r="L411" s="296" t="s">
        <v>11</v>
      </c>
      <c r="M411" s="297" t="s">
        <v>12</v>
      </c>
      <c r="N411" s="296" t="s">
        <v>1</v>
      </c>
      <c r="O411" s="296" t="s">
        <v>2</v>
      </c>
      <c r="P411" s="296" t="s">
        <v>162</v>
      </c>
      <c r="Q411" s="296" t="s">
        <v>163</v>
      </c>
      <c r="R411" s="296" t="s">
        <v>5</v>
      </c>
      <c r="S411" s="296" t="s">
        <v>164</v>
      </c>
      <c r="T411" s="296" t="s">
        <v>148</v>
      </c>
      <c r="U411" s="296" t="s">
        <v>8</v>
      </c>
      <c r="V411" s="296" t="s">
        <v>9</v>
      </c>
      <c r="W411" s="296" t="s">
        <v>10</v>
      </c>
      <c r="X411" s="296" t="s">
        <v>11</v>
      </c>
      <c r="Y411" s="297" t="s">
        <v>12</v>
      </c>
      <c r="Z411" s="296" t="s">
        <v>1</v>
      </c>
      <c r="AA411" s="296" t="s">
        <v>2</v>
      </c>
      <c r="AB411" s="296" t="s">
        <v>162</v>
      </c>
      <c r="AC411" s="296" t="s">
        <v>163</v>
      </c>
      <c r="AD411" s="296" t="s">
        <v>5</v>
      </c>
      <c r="AE411" s="296" t="s">
        <v>164</v>
      </c>
      <c r="AF411" s="296" t="s">
        <v>148</v>
      </c>
      <c r="AG411" s="296" t="s">
        <v>8</v>
      </c>
      <c r="AH411" s="296" t="s">
        <v>9</v>
      </c>
      <c r="AI411" s="296" t="s">
        <v>10</v>
      </c>
      <c r="AJ411" s="296" t="s">
        <v>11</v>
      </c>
      <c r="AK411" s="297" t="s">
        <v>12</v>
      </c>
      <c r="AL411" s="296" t="s">
        <v>1</v>
      </c>
      <c r="AM411" s="296" t="s">
        <v>2</v>
      </c>
      <c r="AN411" s="296" t="s">
        <v>162</v>
      </c>
      <c r="AO411" s="296" t="s">
        <v>163</v>
      </c>
      <c r="AP411" s="296" t="s">
        <v>5</v>
      </c>
      <c r="AQ411" s="296" t="s">
        <v>164</v>
      </c>
      <c r="AR411" s="296" t="s">
        <v>148</v>
      </c>
      <c r="AS411" s="296" t="s">
        <v>8</v>
      </c>
      <c r="AT411" s="296" t="s">
        <v>9</v>
      </c>
      <c r="AU411" s="296" t="s">
        <v>10</v>
      </c>
      <c r="AV411" s="296" t="s">
        <v>11</v>
      </c>
      <c r="AW411" s="297" t="s">
        <v>12</v>
      </c>
      <c r="AX411" s="296" t="s">
        <v>1</v>
      </c>
      <c r="AY411" s="296" t="s">
        <v>2</v>
      </c>
      <c r="AZ411" s="296" t="s">
        <v>162</v>
      </c>
      <c r="BA411" s="296" t="s">
        <v>163</v>
      </c>
      <c r="BB411" s="296" t="s">
        <v>5</v>
      </c>
      <c r="BC411" s="296" t="s">
        <v>164</v>
      </c>
      <c r="BD411" s="296" t="s">
        <v>148</v>
      </c>
      <c r="BE411" s="296" t="s">
        <v>8</v>
      </c>
      <c r="BF411" s="296" t="s">
        <v>9</v>
      </c>
      <c r="BG411" s="296" t="s">
        <v>10</v>
      </c>
      <c r="BH411" s="296" t="s">
        <v>11</v>
      </c>
      <c r="BI411" s="296" t="s">
        <v>12</v>
      </c>
      <c r="BJ411" s="468"/>
    </row>
    <row r="412" spans="1:16384" s="318" customFormat="1" hidden="1" outlineLevel="1">
      <c r="A412" s="318" t="str">
        <f>'Contractor Model'!A65</f>
        <v>Leads</v>
      </c>
      <c r="B412" s="318">
        <f>'Contractor Model'!B65</f>
        <v>16.8</v>
      </c>
      <c r="C412" s="318">
        <f>'Contractor Model'!C65</f>
        <v>17.452069439999999</v>
      </c>
      <c r="D412" s="318">
        <f>'Contractor Model'!D65</f>
        <v>18.126546852372542</v>
      </c>
      <c r="E412" s="318">
        <f>'Contractor Model'!E65</f>
        <v>18.824131825372511</v>
      </c>
      <c r="F412" s="318">
        <f>'Contractor Model'!F65</f>
        <v>19.545549777616959</v>
      </c>
      <c r="G412" s="318">
        <f>'Contractor Model'!G65</f>
        <v>20.291553428297284</v>
      </c>
      <c r="H412" s="318">
        <f>'Contractor Model'!H65</f>
        <v>21.062924352684327</v>
      </c>
      <c r="I412" s="318">
        <f>'Contractor Model'!I65</f>
        <v>21.860474625830072</v>
      </c>
      <c r="J412" s="318">
        <f>'Contractor Model'!J65</f>
        <v>22.685048557359572</v>
      </c>
      <c r="K412" s="318">
        <f>'Contractor Model'!K65</f>
        <v>23.537524520234431</v>
      </c>
      <c r="L412" s="318">
        <f>'Contractor Model'!L65</f>
        <v>24.418816876356132</v>
      </c>
      <c r="M412" s="446">
        <f>'Contractor Model'!M65</f>
        <v>25.329878001863442</v>
      </c>
      <c r="N412" s="447">
        <f>'Contractor Model'!N65</f>
        <v>26.270318890703393</v>
      </c>
      <c r="O412" s="318">
        <f>'Contractor Model'!O65</f>
        <v>27.241066674987813</v>
      </c>
      <c r="P412" s="318">
        <f>'Contractor Model'!P65</f>
        <v>28.243093816402137</v>
      </c>
      <c r="Q412" s="318">
        <f>'Contractor Model'!Q65</f>
        <v>29.277421108623365</v>
      </c>
      <c r="R412" s="318">
        <f>'Contractor Model'!R65</f>
        <v>30.345120809562076</v>
      </c>
      <c r="S412" s="318">
        <f>'Contractor Model'!S65</f>
        <v>31.447319903340443</v>
      </c>
      <c r="T412" s="318">
        <f>'Contractor Model'!T65</f>
        <v>32.585203491728514</v>
      </c>
      <c r="U412" s="318">
        <f>'Contractor Model'!U65</f>
        <v>33.760018314594603</v>
      </c>
      <c r="V412" s="318">
        <f>'Contractor Model'!V65</f>
        <v>34.973076398785253</v>
      </c>
      <c r="W412" s="318">
        <f>'Contractor Model'!W65</f>
        <v>36.225758834739565</v>
      </c>
      <c r="X412" s="318">
        <f>'Contractor Model'!X65</f>
        <v>37.519519680063723</v>
      </c>
      <c r="Y412" s="446">
        <f>'Contractor Model'!Y65</f>
        <v>38.855889989248283</v>
      </c>
      <c r="Z412" s="447">
        <f>'Contractor Model'!Z65</f>
        <v>40.234697777381477</v>
      </c>
      <c r="AA412" s="318">
        <f>'Contractor Model'!AA65</f>
        <v>41.657556615435524</v>
      </c>
      <c r="AB412" s="318">
        <f>'Contractor Model'!AB65</f>
        <v>43.12617747643543</v>
      </c>
      <c r="AC412" s="318">
        <f>'Contractor Model'!AC65</f>
        <v>44.642373962404697</v>
      </c>
      <c r="AD412" s="318">
        <f>'Contractor Model'!AD65</f>
        <v>46.208067614055565</v>
      </c>
      <c r="AE412" s="318">
        <f>'Contractor Model'!AE65</f>
        <v>47.825293296796232</v>
      </c>
      <c r="AF412" s="318">
        <f>'Contractor Model'!AF65</f>
        <v>49.496204657154422</v>
      </c>
      <c r="AG412" s="318">
        <f>'Contractor Model'!AG65</f>
        <v>51.223079644355529</v>
      </c>
      <c r="AH412" s="318">
        <f>'Contractor Model'!AH65</f>
        <v>53.008326092545325</v>
      </c>
      <c r="AI412" s="318">
        <f>'Contractor Model'!AI65</f>
        <v>54.854487360007212</v>
      </c>
      <c r="AJ412" s="318">
        <f>'Contractor Model'!AJ65</f>
        <v>56.764248022689848</v>
      </c>
      <c r="AK412" s="446">
        <f>'Contractor Model'!AK65</f>
        <v>58.74043962042748</v>
      </c>
      <c r="AL412" s="447">
        <f>'Contractor Model'!AL65</f>
        <v>60.786046455396232</v>
      </c>
      <c r="AM412" s="318">
        <f>'Contractor Model'!AM65</f>
        <v>62.904211443600047</v>
      </c>
      <c r="AN412" s="318">
        <f>'Contractor Model'!AN65</f>
        <v>65.098242021509307</v>
      </c>
      <c r="AO412" s="318">
        <f>'Contractor Model'!AO65</f>
        <v>67.371616111379382</v>
      </c>
      <c r="AP412" s="318">
        <f>'Contractor Model'!AP65</f>
        <v>69.727988150242055</v>
      </c>
      <c r="AQ412" s="318">
        <f>'Contractor Model'!AQ65</f>
        <v>72.171195189083832</v>
      </c>
      <c r="AR412" s="318">
        <f>'Contractor Model'!AR65</f>
        <v>74.705263070289703</v>
      </c>
      <c r="AS412" s="318">
        <f>'Contractor Model'!AS65</f>
        <v>77.334412693029464</v>
      </c>
      <c r="AT412" s="318">
        <f>'Contractor Model'!AT65</f>
        <v>80.063066377884965</v>
      </c>
      <c r="AU412" s="318">
        <f>'Contractor Model'!AU65</f>
        <v>82.895854343651024</v>
      </c>
      <c r="AV412" s="318">
        <f>'Contractor Model'!AV65</f>
        <v>85.837621310878035</v>
      </c>
      <c r="AW412" s="446">
        <f>'Contractor Model'!AW65</f>
        <v>88.893433248351826</v>
      </c>
      <c r="AX412" s="447">
        <f>'Contractor Model'!AX65</f>
        <v>92.068584280314496</v>
      </c>
      <c r="AY412" s="318">
        <f>'Contractor Model'!AY65</f>
        <v>95.368603773809525</v>
      </c>
      <c r="AZ412" s="318">
        <f>'Contractor Model'!AZ65</f>
        <v>98.799263627076627</v>
      </c>
      <c r="BA412" s="318">
        <f>'Contractor Model'!BA65</f>
        <v>102.36658578141694</v>
      </c>
      <c r="BB412" s="318">
        <f>'Contractor Model'!BB65</f>
        <v>106.076849980391</v>
      </c>
      <c r="BC412" s="318">
        <f>'Contractor Model'!BC65</f>
        <v>109.93660180159178</v>
      </c>
      <c r="BD412" s="318">
        <f>'Contractor Model'!BD65</f>
        <v>113.95266098754924</v>
      </c>
      <c r="BE412" s="318">
        <f>'Contractor Model'!BE65</f>
        <v>118.13213010356296</v>
      </c>
      <c r="BF412" s="318">
        <f>'Contractor Model'!BF65</f>
        <v>122.48240355142627</v>
      </c>
      <c r="BG412" s="318">
        <f>'Contractor Model'!BG65</f>
        <v>127.01117696909169</v>
      </c>
      <c r="BH412" s="318">
        <f>'Contractor Model'!BH65</f>
        <v>131.72645704733475</v>
      </c>
      <c r="BI412" s="318">
        <f>'Contractor Model'!BI65</f>
        <v>136.63657179540027</v>
      </c>
      <c r="BJ412" s="466">
        <f>'Contractor Model'!BJ65</f>
        <v>0</v>
      </c>
      <c r="BK412" s="318">
        <f>'Contractor Model'!BK65</f>
        <v>0</v>
      </c>
      <c r="BL412" s="318">
        <f>'Contractor Model'!BL65</f>
        <v>0</v>
      </c>
      <c r="BM412" s="318">
        <f>'Contractor Model'!BM65</f>
        <v>0</v>
      </c>
      <c r="BN412" s="318">
        <f>'Contractor Model'!BN65</f>
        <v>0</v>
      </c>
      <c r="BO412" s="318">
        <f>'Contractor Model'!BO65</f>
        <v>0</v>
      </c>
      <c r="BP412" s="318">
        <f>'Contractor Model'!BP65</f>
        <v>0</v>
      </c>
      <c r="BQ412" s="318">
        <f>'Contractor Model'!BQ65</f>
        <v>0</v>
      </c>
      <c r="BR412" s="318">
        <f>'Contractor Model'!BR65</f>
        <v>0</v>
      </c>
      <c r="BS412" s="318">
        <f>'Contractor Model'!BS65</f>
        <v>0</v>
      </c>
      <c r="BT412" s="318">
        <f>'Contractor Model'!BT65</f>
        <v>0</v>
      </c>
      <c r="BU412" s="318">
        <f>'Contractor Model'!BU65</f>
        <v>0</v>
      </c>
      <c r="BV412" s="318">
        <f>'Contractor Model'!BV65</f>
        <v>0</v>
      </c>
      <c r="BW412" s="318">
        <f>'Contractor Model'!BW65</f>
        <v>0</v>
      </c>
      <c r="BX412" s="318">
        <f>'Contractor Model'!BX65</f>
        <v>0</v>
      </c>
      <c r="BY412" s="318">
        <f>'Contractor Model'!BY65</f>
        <v>0</v>
      </c>
      <c r="BZ412" s="318">
        <f>'Contractor Model'!BZ65</f>
        <v>0</v>
      </c>
      <c r="CA412" s="318">
        <f>'Contractor Model'!CA65</f>
        <v>0</v>
      </c>
      <c r="CB412" s="318">
        <f>'Contractor Model'!CB65</f>
        <v>0</v>
      </c>
      <c r="CC412" s="318">
        <f>'Contractor Model'!CC65</f>
        <v>0</v>
      </c>
      <c r="CD412" s="318">
        <f>'Contractor Model'!CD65</f>
        <v>0</v>
      </c>
      <c r="CE412" s="318">
        <f>'Contractor Model'!CE65</f>
        <v>0</v>
      </c>
      <c r="CF412" s="318">
        <f>'Contractor Model'!CF65</f>
        <v>0</v>
      </c>
      <c r="CG412" s="318">
        <f>'Contractor Model'!CG65</f>
        <v>0</v>
      </c>
      <c r="CH412" s="318">
        <f>'Contractor Model'!CH65</f>
        <v>0</v>
      </c>
      <c r="CI412" s="318">
        <f>'Contractor Model'!CI65</f>
        <v>0</v>
      </c>
      <c r="CJ412" s="318">
        <f>'Contractor Model'!CJ65</f>
        <v>0</v>
      </c>
      <c r="CK412" s="318">
        <f>'Contractor Model'!CK65</f>
        <v>0</v>
      </c>
      <c r="CL412" s="318">
        <f>'Contractor Model'!CL65</f>
        <v>0</v>
      </c>
      <c r="CM412" s="318">
        <f>'Contractor Model'!CM65</f>
        <v>0</v>
      </c>
      <c r="CN412" s="318">
        <f>'Contractor Model'!CN65</f>
        <v>0</v>
      </c>
      <c r="CO412" s="318">
        <f>'Contractor Model'!CO65</f>
        <v>0</v>
      </c>
      <c r="CP412" s="318">
        <f>'Contractor Model'!CP65</f>
        <v>0</v>
      </c>
      <c r="CQ412" s="318">
        <f>'Contractor Model'!CQ65</f>
        <v>0</v>
      </c>
      <c r="CR412" s="318">
        <f>'Contractor Model'!CR65</f>
        <v>0</v>
      </c>
      <c r="CS412" s="318">
        <f>'Contractor Model'!CS65</f>
        <v>0</v>
      </c>
      <c r="CT412" s="318">
        <f>'Contractor Model'!CT65</f>
        <v>0</v>
      </c>
      <c r="CU412" s="318">
        <f>'Contractor Model'!CU65</f>
        <v>0</v>
      </c>
      <c r="CV412" s="318">
        <f>'Contractor Model'!CV65</f>
        <v>0</v>
      </c>
      <c r="CW412" s="318">
        <f>'Contractor Model'!CW65</f>
        <v>0</v>
      </c>
      <c r="CX412" s="318">
        <f>'Contractor Model'!CX65</f>
        <v>0</v>
      </c>
      <c r="CY412" s="318">
        <f>'Contractor Model'!CY65</f>
        <v>0</v>
      </c>
      <c r="CZ412" s="318">
        <f>'Contractor Model'!CZ65</f>
        <v>0</v>
      </c>
      <c r="DA412" s="318">
        <f>'Contractor Model'!DA65</f>
        <v>0</v>
      </c>
      <c r="DB412" s="318">
        <f>'Contractor Model'!DB65</f>
        <v>0</v>
      </c>
      <c r="DC412" s="318">
        <f>'Contractor Model'!DC65</f>
        <v>0</v>
      </c>
      <c r="DD412" s="318">
        <f>'Contractor Model'!DD65</f>
        <v>0</v>
      </c>
      <c r="DE412" s="318">
        <f>'Contractor Model'!DE65</f>
        <v>0</v>
      </c>
      <c r="DF412" s="318">
        <f>'Contractor Model'!DF65</f>
        <v>0</v>
      </c>
      <c r="DG412" s="318">
        <f>'Contractor Model'!DG65</f>
        <v>0</v>
      </c>
      <c r="DH412" s="318">
        <f>'Contractor Model'!DH65</f>
        <v>0</v>
      </c>
      <c r="DI412" s="318">
        <f>'Contractor Model'!DI65</f>
        <v>0</v>
      </c>
      <c r="DJ412" s="318">
        <f>'Contractor Model'!DJ65</f>
        <v>0</v>
      </c>
      <c r="DK412" s="318">
        <f>'Contractor Model'!DK65</f>
        <v>0</v>
      </c>
      <c r="DL412" s="318">
        <f>'Contractor Model'!DL65</f>
        <v>0</v>
      </c>
      <c r="DM412" s="318">
        <f>'Contractor Model'!DM65</f>
        <v>0</v>
      </c>
      <c r="DN412" s="318">
        <f>'Contractor Model'!DN65</f>
        <v>0</v>
      </c>
      <c r="DO412" s="318">
        <f>'Contractor Model'!DO65</f>
        <v>0</v>
      </c>
      <c r="DP412" s="318">
        <f>'Contractor Model'!DP65</f>
        <v>0</v>
      </c>
      <c r="DQ412" s="318">
        <f>'Contractor Model'!DQ65</f>
        <v>0</v>
      </c>
      <c r="DR412" s="318">
        <f>'Contractor Model'!DR65</f>
        <v>0</v>
      </c>
      <c r="DS412" s="318">
        <f>'Contractor Model'!DS65</f>
        <v>0</v>
      </c>
      <c r="DT412" s="318">
        <f>'Contractor Model'!DT65</f>
        <v>0</v>
      </c>
      <c r="DU412" s="318">
        <f>'Contractor Model'!DU65</f>
        <v>0</v>
      </c>
      <c r="DV412" s="318">
        <f>'Contractor Model'!DV65</f>
        <v>0</v>
      </c>
      <c r="DW412" s="318">
        <f>'Contractor Model'!DW65</f>
        <v>0</v>
      </c>
      <c r="DX412" s="318">
        <f>'Contractor Model'!DX65</f>
        <v>0</v>
      </c>
      <c r="DY412" s="318">
        <f>'Contractor Model'!DY65</f>
        <v>0</v>
      </c>
      <c r="DZ412" s="318">
        <f>'Contractor Model'!DZ65</f>
        <v>0</v>
      </c>
      <c r="EA412" s="318">
        <f>'Contractor Model'!EA65</f>
        <v>0</v>
      </c>
      <c r="EB412" s="318">
        <f>'Contractor Model'!EB65</f>
        <v>0</v>
      </c>
      <c r="EC412" s="318">
        <f>'Contractor Model'!EC65</f>
        <v>0</v>
      </c>
      <c r="ED412" s="318">
        <f>'Contractor Model'!ED65</f>
        <v>0</v>
      </c>
      <c r="EE412" s="318">
        <f>'Contractor Model'!EE65</f>
        <v>0</v>
      </c>
      <c r="EF412" s="318">
        <f>'Contractor Model'!EF65</f>
        <v>0</v>
      </c>
      <c r="EG412" s="318">
        <f>'Contractor Model'!EG65</f>
        <v>0</v>
      </c>
      <c r="EH412" s="318">
        <f>'Contractor Model'!EH65</f>
        <v>0</v>
      </c>
      <c r="EI412" s="318">
        <f>'Contractor Model'!EI65</f>
        <v>0</v>
      </c>
      <c r="EJ412" s="318">
        <f>'Contractor Model'!EJ65</f>
        <v>0</v>
      </c>
      <c r="EK412" s="318">
        <f>'Contractor Model'!EK65</f>
        <v>0</v>
      </c>
      <c r="EL412" s="318">
        <f>'Contractor Model'!EL65</f>
        <v>0</v>
      </c>
      <c r="EM412" s="318">
        <f>'Contractor Model'!EM65</f>
        <v>0</v>
      </c>
      <c r="EN412" s="318">
        <f>'Contractor Model'!EN65</f>
        <v>0</v>
      </c>
      <c r="EO412" s="318">
        <f>'Contractor Model'!EO65</f>
        <v>0</v>
      </c>
      <c r="EP412" s="318">
        <f>'Contractor Model'!EP65</f>
        <v>0</v>
      </c>
      <c r="EQ412" s="318">
        <f>'Contractor Model'!EQ65</f>
        <v>0</v>
      </c>
      <c r="ER412" s="318">
        <f>'Contractor Model'!ER65</f>
        <v>0</v>
      </c>
      <c r="ES412" s="318">
        <f>'Contractor Model'!ES65</f>
        <v>0</v>
      </c>
      <c r="ET412" s="318">
        <f>'Contractor Model'!ET65</f>
        <v>0</v>
      </c>
      <c r="EU412" s="318">
        <f>'Contractor Model'!EU65</f>
        <v>0</v>
      </c>
      <c r="EV412" s="318">
        <f>'Contractor Model'!EV65</f>
        <v>0</v>
      </c>
      <c r="EW412" s="318">
        <f>'Contractor Model'!EW65</f>
        <v>0</v>
      </c>
      <c r="EX412" s="318">
        <f>'Contractor Model'!EX65</f>
        <v>0</v>
      </c>
      <c r="EY412" s="318">
        <f>'Contractor Model'!EY65</f>
        <v>0</v>
      </c>
      <c r="EZ412" s="318">
        <f>'Contractor Model'!EZ65</f>
        <v>0</v>
      </c>
      <c r="FA412" s="318">
        <f>'Contractor Model'!FA65</f>
        <v>0</v>
      </c>
      <c r="FB412" s="318">
        <f>'Contractor Model'!FB65</f>
        <v>0</v>
      </c>
      <c r="FC412" s="318">
        <f>'Contractor Model'!FC65</f>
        <v>0</v>
      </c>
      <c r="FD412" s="318">
        <f>'Contractor Model'!FD65</f>
        <v>0</v>
      </c>
      <c r="FE412" s="318">
        <f>'Contractor Model'!FE65</f>
        <v>0</v>
      </c>
      <c r="FF412" s="318">
        <f>'Contractor Model'!FF65</f>
        <v>0</v>
      </c>
      <c r="FG412" s="318">
        <f>'Contractor Model'!FG65</f>
        <v>0</v>
      </c>
      <c r="FH412" s="318">
        <f>'Contractor Model'!FH65</f>
        <v>0</v>
      </c>
      <c r="FI412" s="318">
        <f>'Contractor Model'!FI65</f>
        <v>0</v>
      </c>
      <c r="FJ412" s="318">
        <f>'Contractor Model'!FJ65</f>
        <v>0</v>
      </c>
      <c r="FK412" s="318">
        <f>'Contractor Model'!FK65</f>
        <v>0</v>
      </c>
      <c r="FL412" s="318">
        <f>'Contractor Model'!FL65</f>
        <v>0</v>
      </c>
      <c r="FM412" s="318">
        <f>'Contractor Model'!FM65</f>
        <v>0</v>
      </c>
      <c r="FN412" s="318">
        <f>'Contractor Model'!FN65</f>
        <v>0</v>
      </c>
      <c r="FO412" s="318">
        <f>'Contractor Model'!FO65</f>
        <v>0</v>
      </c>
      <c r="FP412" s="318">
        <f>'Contractor Model'!FP65</f>
        <v>0</v>
      </c>
      <c r="FQ412" s="318">
        <f>'Contractor Model'!FQ65</f>
        <v>0</v>
      </c>
      <c r="FR412" s="318">
        <f>'Contractor Model'!FR65</f>
        <v>0</v>
      </c>
      <c r="FS412" s="318">
        <f>'Contractor Model'!FS65</f>
        <v>0</v>
      </c>
      <c r="FT412" s="318">
        <f>'Contractor Model'!FT65</f>
        <v>0</v>
      </c>
      <c r="FU412" s="318">
        <f>'Contractor Model'!FU65</f>
        <v>0</v>
      </c>
      <c r="FV412" s="318">
        <f>'Contractor Model'!FV65</f>
        <v>0</v>
      </c>
      <c r="FW412" s="318">
        <f>'Contractor Model'!FW65</f>
        <v>0</v>
      </c>
      <c r="FX412" s="318">
        <f>'Contractor Model'!FX65</f>
        <v>0</v>
      </c>
      <c r="FY412" s="318">
        <f>'Contractor Model'!FY65</f>
        <v>0</v>
      </c>
      <c r="FZ412" s="318">
        <f>'Contractor Model'!FZ65</f>
        <v>0</v>
      </c>
      <c r="GA412" s="318">
        <f>'Contractor Model'!GA65</f>
        <v>0</v>
      </c>
      <c r="GB412" s="318">
        <f>'Contractor Model'!GB65</f>
        <v>0</v>
      </c>
      <c r="GC412" s="318">
        <f>'Contractor Model'!GC65</f>
        <v>0</v>
      </c>
      <c r="GD412" s="318">
        <f>'Contractor Model'!GD65</f>
        <v>0</v>
      </c>
      <c r="GE412" s="318">
        <f>'Contractor Model'!GE65</f>
        <v>0</v>
      </c>
      <c r="GF412" s="318">
        <f>'Contractor Model'!GF65</f>
        <v>0</v>
      </c>
      <c r="GG412" s="318">
        <f>'Contractor Model'!GG65</f>
        <v>0</v>
      </c>
      <c r="GH412" s="318">
        <f>'Contractor Model'!GH65</f>
        <v>0</v>
      </c>
      <c r="GI412" s="318">
        <f>'Contractor Model'!GI65</f>
        <v>0</v>
      </c>
      <c r="GJ412" s="318">
        <f>'Contractor Model'!GJ65</f>
        <v>0</v>
      </c>
      <c r="GK412" s="318">
        <f>'Contractor Model'!GK65</f>
        <v>0</v>
      </c>
      <c r="GL412" s="318">
        <f>'Contractor Model'!GL65</f>
        <v>0</v>
      </c>
      <c r="GM412" s="318">
        <f>'Contractor Model'!GM65</f>
        <v>0</v>
      </c>
      <c r="GN412" s="318">
        <f>'Contractor Model'!GN65</f>
        <v>0</v>
      </c>
      <c r="GO412" s="318">
        <f>'Contractor Model'!GO65</f>
        <v>0</v>
      </c>
      <c r="GP412" s="318">
        <f>'Contractor Model'!GP65</f>
        <v>0</v>
      </c>
      <c r="GQ412" s="318">
        <f>'Contractor Model'!GQ65</f>
        <v>0</v>
      </c>
      <c r="GR412" s="318">
        <f>'Contractor Model'!GR65</f>
        <v>0</v>
      </c>
      <c r="GS412" s="318">
        <f>'Contractor Model'!GS65</f>
        <v>0</v>
      </c>
      <c r="GT412" s="318">
        <f>'Contractor Model'!GT65</f>
        <v>0</v>
      </c>
      <c r="GU412" s="318">
        <f>'Contractor Model'!GU65</f>
        <v>0</v>
      </c>
      <c r="GV412" s="318">
        <f>'Contractor Model'!GV65</f>
        <v>0</v>
      </c>
      <c r="GW412" s="318">
        <f>'Contractor Model'!GW65</f>
        <v>0</v>
      </c>
      <c r="GX412" s="318">
        <f>'Contractor Model'!GX65</f>
        <v>0</v>
      </c>
      <c r="GY412" s="318">
        <f>'Contractor Model'!GY65</f>
        <v>0</v>
      </c>
      <c r="GZ412" s="318">
        <f>'Contractor Model'!GZ65</f>
        <v>0</v>
      </c>
      <c r="HA412" s="318">
        <f>'Contractor Model'!HA65</f>
        <v>0</v>
      </c>
      <c r="HB412" s="318">
        <f>'Contractor Model'!HB65</f>
        <v>0</v>
      </c>
      <c r="HC412" s="318">
        <f>'Contractor Model'!HC65</f>
        <v>0</v>
      </c>
      <c r="HD412" s="318">
        <f>'Contractor Model'!HD65</f>
        <v>0</v>
      </c>
      <c r="HE412" s="318">
        <f>'Contractor Model'!HE65</f>
        <v>0</v>
      </c>
      <c r="HF412" s="318">
        <f>'Contractor Model'!HF65</f>
        <v>0</v>
      </c>
      <c r="HG412" s="318">
        <f>'Contractor Model'!HG65</f>
        <v>0</v>
      </c>
      <c r="HH412" s="318">
        <f>'Contractor Model'!HH65</f>
        <v>0</v>
      </c>
      <c r="HI412" s="318">
        <f>'Contractor Model'!HI65</f>
        <v>0</v>
      </c>
      <c r="HJ412" s="318">
        <f>'Contractor Model'!HJ65</f>
        <v>0</v>
      </c>
      <c r="HK412" s="318">
        <f>'Contractor Model'!HK65</f>
        <v>0</v>
      </c>
      <c r="HL412" s="318">
        <f>'Contractor Model'!HL65</f>
        <v>0</v>
      </c>
      <c r="HM412" s="318">
        <f>'Contractor Model'!HM65</f>
        <v>0</v>
      </c>
      <c r="HN412" s="318">
        <f>'Contractor Model'!HN65</f>
        <v>0</v>
      </c>
      <c r="HO412" s="318">
        <f>'Contractor Model'!HO65</f>
        <v>0</v>
      </c>
      <c r="HP412" s="318">
        <f>'Contractor Model'!HP65</f>
        <v>0</v>
      </c>
      <c r="HQ412" s="318">
        <f>'Contractor Model'!HQ65</f>
        <v>0</v>
      </c>
      <c r="HR412" s="318">
        <f>'Contractor Model'!HR65</f>
        <v>0</v>
      </c>
      <c r="HS412" s="318">
        <f>'Contractor Model'!HS65</f>
        <v>0</v>
      </c>
      <c r="HT412" s="318">
        <f>'Contractor Model'!HT65</f>
        <v>0</v>
      </c>
      <c r="HU412" s="318">
        <f>'Contractor Model'!HU65</f>
        <v>0</v>
      </c>
      <c r="HV412" s="318">
        <f>'Contractor Model'!HV65</f>
        <v>0</v>
      </c>
      <c r="HW412" s="318">
        <f>'Contractor Model'!HW65</f>
        <v>0</v>
      </c>
      <c r="HX412" s="318">
        <f>'Contractor Model'!HX65</f>
        <v>0</v>
      </c>
      <c r="HY412" s="318">
        <f>'Contractor Model'!HY65</f>
        <v>0</v>
      </c>
      <c r="HZ412" s="318">
        <f>'Contractor Model'!HZ65</f>
        <v>0</v>
      </c>
      <c r="IA412" s="318">
        <f>'Contractor Model'!IA65</f>
        <v>0</v>
      </c>
      <c r="IB412" s="318">
        <f>'Contractor Model'!IB65</f>
        <v>0</v>
      </c>
      <c r="IC412" s="318">
        <f>'Contractor Model'!IC65</f>
        <v>0</v>
      </c>
      <c r="ID412" s="318">
        <f>'Contractor Model'!ID65</f>
        <v>0</v>
      </c>
      <c r="IE412" s="318">
        <f>'Contractor Model'!IE65</f>
        <v>0</v>
      </c>
      <c r="IF412" s="318">
        <f>'Contractor Model'!IF65</f>
        <v>0</v>
      </c>
      <c r="IG412" s="318">
        <f>'Contractor Model'!IG65</f>
        <v>0</v>
      </c>
      <c r="IH412" s="318">
        <f>'Contractor Model'!IH65</f>
        <v>0</v>
      </c>
      <c r="II412" s="318">
        <f>'Contractor Model'!II65</f>
        <v>0</v>
      </c>
      <c r="IJ412" s="318">
        <f>'Contractor Model'!IJ65</f>
        <v>0</v>
      </c>
      <c r="IK412" s="318">
        <f>'Contractor Model'!IK65</f>
        <v>0</v>
      </c>
      <c r="IL412" s="318">
        <f>'Contractor Model'!IL65</f>
        <v>0</v>
      </c>
      <c r="IM412" s="318">
        <f>'Contractor Model'!IM65</f>
        <v>0</v>
      </c>
      <c r="IN412" s="318">
        <f>'Contractor Model'!IN65</f>
        <v>0</v>
      </c>
      <c r="IO412" s="318">
        <f>'Contractor Model'!IO65</f>
        <v>0</v>
      </c>
      <c r="IP412" s="318">
        <f>'Contractor Model'!IP65</f>
        <v>0</v>
      </c>
      <c r="IQ412" s="318">
        <f>'Contractor Model'!IQ65</f>
        <v>0</v>
      </c>
      <c r="IR412" s="318">
        <f>'Contractor Model'!IR65</f>
        <v>0</v>
      </c>
      <c r="IS412" s="318">
        <f>'Contractor Model'!IS65</f>
        <v>0</v>
      </c>
      <c r="IT412" s="318">
        <f>'Contractor Model'!IT65</f>
        <v>0</v>
      </c>
      <c r="IU412" s="318">
        <f>'Contractor Model'!IU65</f>
        <v>0</v>
      </c>
      <c r="IV412" s="318">
        <f>'Contractor Model'!IV65</f>
        <v>0</v>
      </c>
      <c r="IW412" s="318">
        <f>'Contractor Model'!IW65</f>
        <v>0</v>
      </c>
      <c r="IX412" s="318">
        <f>'Contractor Model'!IX65</f>
        <v>0</v>
      </c>
      <c r="IY412" s="318">
        <f>'Contractor Model'!IY65</f>
        <v>0</v>
      </c>
      <c r="IZ412" s="318">
        <f>'Contractor Model'!IZ65</f>
        <v>0</v>
      </c>
      <c r="JA412" s="318">
        <f>'Contractor Model'!JA65</f>
        <v>0</v>
      </c>
      <c r="JB412" s="318">
        <f>'Contractor Model'!JB65</f>
        <v>0</v>
      </c>
      <c r="JC412" s="318">
        <f>'Contractor Model'!JC65</f>
        <v>0</v>
      </c>
      <c r="JD412" s="318">
        <f>'Contractor Model'!JD65</f>
        <v>0</v>
      </c>
      <c r="JE412" s="318">
        <f>'Contractor Model'!JE65</f>
        <v>0</v>
      </c>
      <c r="JF412" s="318">
        <f>'Contractor Model'!JF65</f>
        <v>0</v>
      </c>
      <c r="JG412" s="318">
        <f>'Contractor Model'!JG65</f>
        <v>0</v>
      </c>
      <c r="JH412" s="318">
        <f>'Contractor Model'!JH65</f>
        <v>0</v>
      </c>
      <c r="JI412" s="318">
        <f>'Contractor Model'!JI65</f>
        <v>0</v>
      </c>
      <c r="JJ412" s="318">
        <f>'Contractor Model'!JJ65</f>
        <v>0</v>
      </c>
      <c r="JK412" s="318">
        <f>'Contractor Model'!JK65</f>
        <v>0</v>
      </c>
      <c r="JL412" s="318">
        <f>'Contractor Model'!JL65</f>
        <v>0</v>
      </c>
      <c r="JM412" s="318">
        <f>'Contractor Model'!JM65</f>
        <v>0</v>
      </c>
      <c r="JN412" s="318">
        <f>'Contractor Model'!JN65</f>
        <v>0</v>
      </c>
      <c r="JO412" s="318">
        <f>'Contractor Model'!JO65</f>
        <v>0</v>
      </c>
      <c r="JP412" s="318">
        <f>'Contractor Model'!JP65</f>
        <v>0</v>
      </c>
      <c r="JQ412" s="318">
        <f>'Contractor Model'!JQ65</f>
        <v>0</v>
      </c>
      <c r="JR412" s="318">
        <f>'Contractor Model'!JR65</f>
        <v>0</v>
      </c>
      <c r="JS412" s="318">
        <f>'Contractor Model'!JS65</f>
        <v>0</v>
      </c>
      <c r="JT412" s="318">
        <f>'Contractor Model'!JT65</f>
        <v>0</v>
      </c>
      <c r="JU412" s="318">
        <f>'Contractor Model'!JU65</f>
        <v>0</v>
      </c>
      <c r="JV412" s="318">
        <f>'Contractor Model'!JV65</f>
        <v>0</v>
      </c>
      <c r="JW412" s="318">
        <f>'Contractor Model'!JW65</f>
        <v>0</v>
      </c>
      <c r="JX412" s="318">
        <f>'Contractor Model'!JX65</f>
        <v>0</v>
      </c>
      <c r="JY412" s="318">
        <f>'Contractor Model'!JY65</f>
        <v>0</v>
      </c>
      <c r="JZ412" s="318">
        <f>'Contractor Model'!JZ65</f>
        <v>0</v>
      </c>
      <c r="KA412" s="318">
        <f>'Contractor Model'!KA65</f>
        <v>0</v>
      </c>
      <c r="KB412" s="318">
        <f>'Contractor Model'!KB65</f>
        <v>0</v>
      </c>
      <c r="KC412" s="318">
        <f>'Contractor Model'!KC65</f>
        <v>0</v>
      </c>
      <c r="KD412" s="318">
        <f>'Contractor Model'!KD65</f>
        <v>0</v>
      </c>
      <c r="KE412" s="318">
        <f>'Contractor Model'!KE65</f>
        <v>0</v>
      </c>
      <c r="KF412" s="318">
        <f>'Contractor Model'!KF65</f>
        <v>0</v>
      </c>
      <c r="KG412" s="318">
        <f>'Contractor Model'!KG65</f>
        <v>0</v>
      </c>
      <c r="KH412" s="318">
        <f>'Contractor Model'!KH65</f>
        <v>0</v>
      </c>
      <c r="KI412" s="318">
        <f>'Contractor Model'!KI65</f>
        <v>0</v>
      </c>
      <c r="KJ412" s="318">
        <f>'Contractor Model'!KJ65</f>
        <v>0</v>
      </c>
      <c r="KK412" s="318">
        <f>'Contractor Model'!KK65</f>
        <v>0</v>
      </c>
      <c r="KL412" s="318">
        <f>'Contractor Model'!KL65</f>
        <v>0</v>
      </c>
      <c r="KM412" s="318">
        <f>'Contractor Model'!KM65</f>
        <v>0</v>
      </c>
      <c r="KN412" s="318">
        <f>'Contractor Model'!KN65</f>
        <v>0</v>
      </c>
      <c r="KO412" s="318">
        <f>'Contractor Model'!KO65</f>
        <v>0</v>
      </c>
      <c r="KP412" s="318">
        <f>'Contractor Model'!KP65</f>
        <v>0</v>
      </c>
      <c r="KQ412" s="318">
        <f>'Contractor Model'!KQ65</f>
        <v>0</v>
      </c>
      <c r="KR412" s="318">
        <f>'Contractor Model'!KR65</f>
        <v>0</v>
      </c>
      <c r="KS412" s="318">
        <f>'Contractor Model'!KS65</f>
        <v>0</v>
      </c>
      <c r="KT412" s="318">
        <f>'Contractor Model'!KT65</f>
        <v>0</v>
      </c>
      <c r="KU412" s="318">
        <f>'Contractor Model'!KU65</f>
        <v>0</v>
      </c>
      <c r="KV412" s="318">
        <f>'Contractor Model'!KV65</f>
        <v>0</v>
      </c>
      <c r="KW412" s="318">
        <f>'Contractor Model'!KW65</f>
        <v>0</v>
      </c>
      <c r="KX412" s="318">
        <f>'Contractor Model'!KX65</f>
        <v>0</v>
      </c>
      <c r="KY412" s="318">
        <f>'Contractor Model'!KY65</f>
        <v>0</v>
      </c>
      <c r="KZ412" s="318">
        <f>'Contractor Model'!KZ65</f>
        <v>0</v>
      </c>
      <c r="LA412" s="318">
        <f>'Contractor Model'!LA65</f>
        <v>0</v>
      </c>
      <c r="LB412" s="318">
        <f>'Contractor Model'!LB65</f>
        <v>0</v>
      </c>
      <c r="LC412" s="318">
        <f>'Contractor Model'!LC65</f>
        <v>0</v>
      </c>
      <c r="LD412" s="318">
        <f>'Contractor Model'!LD65</f>
        <v>0</v>
      </c>
      <c r="LE412" s="318">
        <f>'Contractor Model'!LE65</f>
        <v>0</v>
      </c>
      <c r="LF412" s="318">
        <f>'Contractor Model'!LF65</f>
        <v>0</v>
      </c>
      <c r="LG412" s="318">
        <f>'Contractor Model'!LG65</f>
        <v>0</v>
      </c>
      <c r="LH412" s="318">
        <f>'Contractor Model'!LH65</f>
        <v>0</v>
      </c>
      <c r="LI412" s="318">
        <f>'Contractor Model'!LI65</f>
        <v>0</v>
      </c>
      <c r="LJ412" s="318">
        <f>'Contractor Model'!LJ65</f>
        <v>0</v>
      </c>
      <c r="LK412" s="318">
        <f>'Contractor Model'!LK65</f>
        <v>0</v>
      </c>
      <c r="LL412" s="318">
        <f>'Contractor Model'!LL65</f>
        <v>0</v>
      </c>
      <c r="LM412" s="318">
        <f>'Contractor Model'!LM65</f>
        <v>0</v>
      </c>
      <c r="LN412" s="318">
        <f>'Contractor Model'!LN65</f>
        <v>0</v>
      </c>
      <c r="LO412" s="318">
        <f>'Contractor Model'!LO65</f>
        <v>0</v>
      </c>
      <c r="LP412" s="318">
        <f>'Contractor Model'!LP65</f>
        <v>0</v>
      </c>
      <c r="LQ412" s="318">
        <f>'Contractor Model'!LQ65</f>
        <v>0</v>
      </c>
      <c r="LR412" s="318">
        <f>'Contractor Model'!LR65</f>
        <v>0</v>
      </c>
      <c r="LS412" s="318">
        <f>'Contractor Model'!LS65</f>
        <v>0</v>
      </c>
      <c r="LT412" s="318">
        <f>'Contractor Model'!LT65</f>
        <v>0</v>
      </c>
      <c r="LU412" s="318">
        <f>'Contractor Model'!LU65</f>
        <v>0</v>
      </c>
      <c r="LV412" s="318">
        <f>'Contractor Model'!LV65</f>
        <v>0</v>
      </c>
      <c r="LW412" s="318">
        <f>'Contractor Model'!LW65</f>
        <v>0</v>
      </c>
      <c r="LX412" s="318">
        <f>'Contractor Model'!LX65</f>
        <v>0</v>
      </c>
      <c r="LY412" s="318">
        <f>'Contractor Model'!LY65</f>
        <v>0</v>
      </c>
      <c r="LZ412" s="318">
        <f>'Contractor Model'!LZ65</f>
        <v>0</v>
      </c>
      <c r="MA412" s="318">
        <f>'Contractor Model'!MA65</f>
        <v>0</v>
      </c>
      <c r="MB412" s="318">
        <f>'Contractor Model'!MB65</f>
        <v>0</v>
      </c>
      <c r="MC412" s="318">
        <f>'Contractor Model'!MC65</f>
        <v>0</v>
      </c>
      <c r="MD412" s="318">
        <f>'Contractor Model'!MD65</f>
        <v>0</v>
      </c>
      <c r="ME412" s="318">
        <f>'Contractor Model'!ME65</f>
        <v>0</v>
      </c>
      <c r="MF412" s="318">
        <f>'Contractor Model'!MF65</f>
        <v>0</v>
      </c>
      <c r="MG412" s="318">
        <f>'Contractor Model'!MG65</f>
        <v>0</v>
      </c>
      <c r="MH412" s="318">
        <f>'Contractor Model'!MH65</f>
        <v>0</v>
      </c>
      <c r="MI412" s="318">
        <f>'Contractor Model'!MI65</f>
        <v>0</v>
      </c>
      <c r="MJ412" s="318">
        <f>'Contractor Model'!MJ65</f>
        <v>0</v>
      </c>
      <c r="MK412" s="318">
        <f>'Contractor Model'!MK65</f>
        <v>0</v>
      </c>
      <c r="ML412" s="318">
        <f>'Contractor Model'!ML65</f>
        <v>0</v>
      </c>
      <c r="MM412" s="318">
        <f>'Contractor Model'!MM65</f>
        <v>0</v>
      </c>
      <c r="MN412" s="318">
        <f>'Contractor Model'!MN65</f>
        <v>0</v>
      </c>
      <c r="MO412" s="318">
        <f>'Contractor Model'!MO65</f>
        <v>0</v>
      </c>
      <c r="MP412" s="318">
        <f>'Contractor Model'!MP65</f>
        <v>0</v>
      </c>
      <c r="MQ412" s="318">
        <f>'Contractor Model'!MQ65</f>
        <v>0</v>
      </c>
      <c r="MR412" s="318">
        <f>'Contractor Model'!MR65</f>
        <v>0</v>
      </c>
      <c r="MS412" s="318">
        <f>'Contractor Model'!MS65</f>
        <v>0</v>
      </c>
      <c r="MT412" s="318">
        <f>'Contractor Model'!MT65</f>
        <v>0</v>
      </c>
      <c r="MU412" s="318">
        <f>'Contractor Model'!MU65</f>
        <v>0</v>
      </c>
      <c r="MV412" s="318">
        <f>'Contractor Model'!MV65</f>
        <v>0</v>
      </c>
      <c r="MW412" s="318">
        <f>'Contractor Model'!MW65</f>
        <v>0</v>
      </c>
      <c r="MX412" s="318">
        <f>'Contractor Model'!MX65</f>
        <v>0</v>
      </c>
      <c r="MY412" s="318">
        <f>'Contractor Model'!MY65</f>
        <v>0</v>
      </c>
      <c r="MZ412" s="318">
        <f>'Contractor Model'!MZ65</f>
        <v>0</v>
      </c>
      <c r="NA412" s="318">
        <f>'Contractor Model'!NA65</f>
        <v>0</v>
      </c>
      <c r="NB412" s="318">
        <f>'Contractor Model'!NB65</f>
        <v>0</v>
      </c>
      <c r="NC412" s="318">
        <f>'Contractor Model'!NC65</f>
        <v>0</v>
      </c>
      <c r="ND412" s="318">
        <f>'Contractor Model'!ND65</f>
        <v>0</v>
      </c>
      <c r="NE412" s="318">
        <f>'Contractor Model'!NE65</f>
        <v>0</v>
      </c>
      <c r="NF412" s="318">
        <f>'Contractor Model'!NF65</f>
        <v>0</v>
      </c>
      <c r="NG412" s="318">
        <f>'Contractor Model'!NG65</f>
        <v>0</v>
      </c>
      <c r="NH412" s="318">
        <f>'Contractor Model'!NH65</f>
        <v>0</v>
      </c>
      <c r="NI412" s="318">
        <f>'Contractor Model'!NI65</f>
        <v>0</v>
      </c>
      <c r="NJ412" s="318">
        <f>'Contractor Model'!NJ65</f>
        <v>0</v>
      </c>
      <c r="NK412" s="318">
        <f>'Contractor Model'!NK65</f>
        <v>0</v>
      </c>
      <c r="NL412" s="318">
        <f>'Contractor Model'!NL65</f>
        <v>0</v>
      </c>
      <c r="NM412" s="318">
        <f>'Contractor Model'!NM65</f>
        <v>0</v>
      </c>
      <c r="NN412" s="318">
        <f>'Contractor Model'!NN65</f>
        <v>0</v>
      </c>
      <c r="NO412" s="318">
        <f>'Contractor Model'!NO65</f>
        <v>0</v>
      </c>
      <c r="NP412" s="318">
        <f>'Contractor Model'!NP65</f>
        <v>0</v>
      </c>
      <c r="NQ412" s="318">
        <f>'Contractor Model'!NQ65</f>
        <v>0</v>
      </c>
      <c r="NR412" s="318">
        <f>'Contractor Model'!NR65</f>
        <v>0</v>
      </c>
      <c r="NS412" s="318">
        <f>'Contractor Model'!NS65</f>
        <v>0</v>
      </c>
      <c r="NT412" s="318">
        <f>'Contractor Model'!NT65</f>
        <v>0</v>
      </c>
      <c r="NU412" s="318">
        <f>'Contractor Model'!NU65</f>
        <v>0</v>
      </c>
      <c r="NV412" s="318">
        <f>'Contractor Model'!NV65</f>
        <v>0</v>
      </c>
      <c r="NW412" s="318">
        <f>'Contractor Model'!NW65</f>
        <v>0</v>
      </c>
      <c r="NX412" s="318">
        <f>'Contractor Model'!NX65</f>
        <v>0</v>
      </c>
      <c r="NY412" s="318">
        <f>'Contractor Model'!NY65</f>
        <v>0</v>
      </c>
      <c r="NZ412" s="318">
        <f>'Contractor Model'!NZ65</f>
        <v>0</v>
      </c>
      <c r="OA412" s="318">
        <f>'Contractor Model'!OA65</f>
        <v>0</v>
      </c>
      <c r="OB412" s="318">
        <f>'Contractor Model'!OB65</f>
        <v>0</v>
      </c>
      <c r="OC412" s="318">
        <f>'Contractor Model'!OC65</f>
        <v>0</v>
      </c>
      <c r="OD412" s="318">
        <f>'Contractor Model'!OD65</f>
        <v>0</v>
      </c>
      <c r="OE412" s="318">
        <f>'Contractor Model'!OE65</f>
        <v>0</v>
      </c>
      <c r="OF412" s="318">
        <f>'Contractor Model'!OF65</f>
        <v>0</v>
      </c>
      <c r="OG412" s="318">
        <f>'Contractor Model'!OG65</f>
        <v>0</v>
      </c>
      <c r="OH412" s="318">
        <f>'Contractor Model'!OH65</f>
        <v>0</v>
      </c>
      <c r="OI412" s="318">
        <f>'Contractor Model'!OI65</f>
        <v>0</v>
      </c>
      <c r="OJ412" s="318">
        <f>'Contractor Model'!OJ65</f>
        <v>0</v>
      </c>
      <c r="OK412" s="318">
        <f>'Contractor Model'!OK65</f>
        <v>0</v>
      </c>
      <c r="OL412" s="318">
        <f>'Contractor Model'!OL65</f>
        <v>0</v>
      </c>
      <c r="OM412" s="318">
        <f>'Contractor Model'!OM65</f>
        <v>0</v>
      </c>
      <c r="ON412" s="318">
        <f>'Contractor Model'!ON65</f>
        <v>0</v>
      </c>
      <c r="OO412" s="318">
        <f>'Contractor Model'!OO65</f>
        <v>0</v>
      </c>
      <c r="OP412" s="318">
        <f>'Contractor Model'!OP65</f>
        <v>0</v>
      </c>
      <c r="OQ412" s="318">
        <f>'Contractor Model'!OQ65</f>
        <v>0</v>
      </c>
      <c r="OR412" s="318">
        <f>'Contractor Model'!OR65</f>
        <v>0</v>
      </c>
      <c r="OS412" s="318">
        <f>'Contractor Model'!OS65</f>
        <v>0</v>
      </c>
      <c r="OT412" s="318">
        <f>'Contractor Model'!OT65</f>
        <v>0</v>
      </c>
      <c r="OU412" s="318">
        <f>'Contractor Model'!OU65</f>
        <v>0</v>
      </c>
      <c r="OV412" s="318">
        <f>'Contractor Model'!OV65</f>
        <v>0</v>
      </c>
      <c r="OW412" s="318">
        <f>'Contractor Model'!OW65</f>
        <v>0</v>
      </c>
      <c r="OX412" s="318">
        <f>'Contractor Model'!OX65</f>
        <v>0</v>
      </c>
      <c r="OY412" s="318">
        <f>'Contractor Model'!OY65</f>
        <v>0</v>
      </c>
      <c r="OZ412" s="318">
        <f>'Contractor Model'!OZ65</f>
        <v>0</v>
      </c>
      <c r="PA412" s="318">
        <f>'Contractor Model'!PA65</f>
        <v>0</v>
      </c>
      <c r="PB412" s="318">
        <f>'Contractor Model'!PB65</f>
        <v>0</v>
      </c>
      <c r="PC412" s="318">
        <f>'Contractor Model'!PC65</f>
        <v>0</v>
      </c>
      <c r="PD412" s="318">
        <f>'Contractor Model'!PD65</f>
        <v>0</v>
      </c>
      <c r="PE412" s="318">
        <f>'Contractor Model'!PE65</f>
        <v>0</v>
      </c>
      <c r="PF412" s="318">
        <f>'Contractor Model'!PF65</f>
        <v>0</v>
      </c>
      <c r="PG412" s="318">
        <f>'Contractor Model'!PG65</f>
        <v>0</v>
      </c>
      <c r="PH412" s="318">
        <f>'Contractor Model'!PH65</f>
        <v>0</v>
      </c>
      <c r="PI412" s="318">
        <f>'Contractor Model'!PI65</f>
        <v>0</v>
      </c>
      <c r="PJ412" s="318">
        <f>'Contractor Model'!PJ65</f>
        <v>0</v>
      </c>
      <c r="PK412" s="318">
        <f>'Contractor Model'!PK65</f>
        <v>0</v>
      </c>
      <c r="PL412" s="318">
        <f>'Contractor Model'!PL65</f>
        <v>0</v>
      </c>
      <c r="PM412" s="318">
        <f>'Contractor Model'!PM65</f>
        <v>0</v>
      </c>
      <c r="PN412" s="318">
        <f>'Contractor Model'!PN65</f>
        <v>0</v>
      </c>
      <c r="PO412" s="318">
        <f>'Contractor Model'!PO65</f>
        <v>0</v>
      </c>
      <c r="PP412" s="318">
        <f>'Contractor Model'!PP65</f>
        <v>0</v>
      </c>
      <c r="PQ412" s="318">
        <f>'Contractor Model'!PQ65</f>
        <v>0</v>
      </c>
      <c r="PR412" s="318">
        <f>'Contractor Model'!PR65</f>
        <v>0</v>
      </c>
      <c r="PS412" s="318">
        <f>'Contractor Model'!PS65</f>
        <v>0</v>
      </c>
      <c r="PT412" s="318">
        <f>'Contractor Model'!PT65</f>
        <v>0</v>
      </c>
      <c r="PU412" s="318">
        <f>'Contractor Model'!PU65</f>
        <v>0</v>
      </c>
      <c r="PV412" s="318">
        <f>'Contractor Model'!PV65</f>
        <v>0</v>
      </c>
      <c r="PW412" s="318">
        <f>'Contractor Model'!PW65</f>
        <v>0</v>
      </c>
      <c r="PX412" s="318">
        <f>'Contractor Model'!PX65</f>
        <v>0</v>
      </c>
      <c r="PY412" s="318">
        <f>'Contractor Model'!PY65</f>
        <v>0</v>
      </c>
      <c r="PZ412" s="318">
        <f>'Contractor Model'!PZ65</f>
        <v>0</v>
      </c>
      <c r="QA412" s="318">
        <f>'Contractor Model'!QA65</f>
        <v>0</v>
      </c>
      <c r="QB412" s="318">
        <f>'Contractor Model'!QB65</f>
        <v>0</v>
      </c>
      <c r="QC412" s="318">
        <f>'Contractor Model'!QC65</f>
        <v>0</v>
      </c>
      <c r="QD412" s="318">
        <f>'Contractor Model'!QD65</f>
        <v>0</v>
      </c>
      <c r="QE412" s="318">
        <f>'Contractor Model'!QE65</f>
        <v>0</v>
      </c>
      <c r="QF412" s="318">
        <f>'Contractor Model'!QF65</f>
        <v>0</v>
      </c>
      <c r="QG412" s="318">
        <f>'Contractor Model'!QG65</f>
        <v>0</v>
      </c>
      <c r="QH412" s="318">
        <f>'Contractor Model'!QH65</f>
        <v>0</v>
      </c>
      <c r="QI412" s="318">
        <f>'Contractor Model'!QI65</f>
        <v>0</v>
      </c>
      <c r="QJ412" s="318">
        <f>'Contractor Model'!QJ65</f>
        <v>0</v>
      </c>
      <c r="QK412" s="318">
        <f>'Contractor Model'!QK65</f>
        <v>0</v>
      </c>
      <c r="QL412" s="318">
        <f>'Contractor Model'!QL65</f>
        <v>0</v>
      </c>
      <c r="QM412" s="318">
        <f>'Contractor Model'!QM65</f>
        <v>0</v>
      </c>
      <c r="QN412" s="318">
        <f>'Contractor Model'!QN65</f>
        <v>0</v>
      </c>
      <c r="QO412" s="318">
        <f>'Contractor Model'!QO65</f>
        <v>0</v>
      </c>
      <c r="QP412" s="318">
        <f>'Contractor Model'!QP65</f>
        <v>0</v>
      </c>
      <c r="QQ412" s="318">
        <f>'Contractor Model'!QQ65</f>
        <v>0</v>
      </c>
      <c r="QR412" s="318">
        <f>'Contractor Model'!QR65</f>
        <v>0</v>
      </c>
      <c r="QS412" s="318">
        <f>'Contractor Model'!QS65</f>
        <v>0</v>
      </c>
      <c r="QT412" s="318">
        <f>'Contractor Model'!QT65</f>
        <v>0</v>
      </c>
      <c r="QU412" s="318">
        <f>'Contractor Model'!QU65</f>
        <v>0</v>
      </c>
      <c r="QV412" s="318">
        <f>'Contractor Model'!QV65</f>
        <v>0</v>
      </c>
      <c r="QW412" s="318">
        <f>'Contractor Model'!QW65</f>
        <v>0</v>
      </c>
      <c r="QX412" s="318">
        <f>'Contractor Model'!QX65</f>
        <v>0</v>
      </c>
      <c r="QY412" s="318">
        <f>'Contractor Model'!QY65</f>
        <v>0</v>
      </c>
      <c r="QZ412" s="318">
        <f>'Contractor Model'!QZ65</f>
        <v>0</v>
      </c>
      <c r="RA412" s="318">
        <f>'Contractor Model'!RA65</f>
        <v>0</v>
      </c>
      <c r="RB412" s="318">
        <f>'Contractor Model'!RB65</f>
        <v>0</v>
      </c>
      <c r="RC412" s="318">
        <f>'Contractor Model'!RC65</f>
        <v>0</v>
      </c>
      <c r="RD412" s="318">
        <f>'Contractor Model'!RD65</f>
        <v>0</v>
      </c>
      <c r="RE412" s="318">
        <f>'Contractor Model'!RE65</f>
        <v>0</v>
      </c>
      <c r="RF412" s="318">
        <f>'Contractor Model'!RF65</f>
        <v>0</v>
      </c>
      <c r="RG412" s="318">
        <f>'Contractor Model'!RG65</f>
        <v>0</v>
      </c>
      <c r="RH412" s="318">
        <f>'Contractor Model'!RH65</f>
        <v>0</v>
      </c>
      <c r="RI412" s="318">
        <f>'Contractor Model'!RI65</f>
        <v>0</v>
      </c>
      <c r="RJ412" s="318">
        <f>'Contractor Model'!RJ65</f>
        <v>0</v>
      </c>
      <c r="RK412" s="318">
        <f>'Contractor Model'!RK65</f>
        <v>0</v>
      </c>
      <c r="RL412" s="318">
        <f>'Contractor Model'!RL65</f>
        <v>0</v>
      </c>
      <c r="RM412" s="318">
        <f>'Contractor Model'!RM65</f>
        <v>0</v>
      </c>
      <c r="RN412" s="318">
        <f>'Contractor Model'!RN65</f>
        <v>0</v>
      </c>
      <c r="RO412" s="318">
        <f>'Contractor Model'!RO65</f>
        <v>0</v>
      </c>
      <c r="RP412" s="318">
        <f>'Contractor Model'!RP65</f>
        <v>0</v>
      </c>
      <c r="RQ412" s="318">
        <f>'Contractor Model'!RQ65</f>
        <v>0</v>
      </c>
      <c r="RR412" s="318">
        <f>'Contractor Model'!RR65</f>
        <v>0</v>
      </c>
      <c r="RS412" s="318">
        <f>'Contractor Model'!RS65</f>
        <v>0</v>
      </c>
      <c r="RT412" s="318">
        <f>'Contractor Model'!RT65</f>
        <v>0</v>
      </c>
      <c r="RU412" s="318">
        <f>'Contractor Model'!RU65</f>
        <v>0</v>
      </c>
      <c r="RV412" s="318">
        <f>'Contractor Model'!RV65</f>
        <v>0</v>
      </c>
      <c r="RW412" s="318">
        <f>'Contractor Model'!RW65</f>
        <v>0</v>
      </c>
      <c r="RX412" s="318">
        <f>'Contractor Model'!RX65</f>
        <v>0</v>
      </c>
      <c r="RY412" s="318">
        <f>'Contractor Model'!RY65</f>
        <v>0</v>
      </c>
      <c r="RZ412" s="318">
        <f>'Contractor Model'!RZ65</f>
        <v>0</v>
      </c>
      <c r="SA412" s="318">
        <f>'Contractor Model'!SA65</f>
        <v>0</v>
      </c>
      <c r="SB412" s="318">
        <f>'Contractor Model'!SB65</f>
        <v>0</v>
      </c>
      <c r="SC412" s="318">
        <f>'Contractor Model'!SC65</f>
        <v>0</v>
      </c>
      <c r="SD412" s="318">
        <f>'Contractor Model'!SD65</f>
        <v>0</v>
      </c>
      <c r="SE412" s="318">
        <f>'Contractor Model'!SE65</f>
        <v>0</v>
      </c>
      <c r="SF412" s="318">
        <f>'Contractor Model'!SF65</f>
        <v>0</v>
      </c>
      <c r="SG412" s="318">
        <f>'Contractor Model'!SG65</f>
        <v>0</v>
      </c>
      <c r="SH412" s="318">
        <f>'Contractor Model'!SH65</f>
        <v>0</v>
      </c>
      <c r="SI412" s="318">
        <f>'Contractor Model'!SI65</f>
        <v>0</v>
      </c>
      <c r="SJ412" s="318">
        <f>'Contractor Model'!SJ65</f>
        <v>0</v>
      </c>
      <c r="SK412" s="318">
        <f>'Contractor Model'!SK65</f>
        <v>0</v>
      </c>
      <c r="SL412" s="318">
        <f>'Contractor Model'!SL65</f>
        <v>0</v>
      </c>
      <c r="SM412" s="318">
        <f>'Contractor Model'!SM65</f>
        <v>0</v>
      </c>
      <c r="SN412" s="318">
        <f>'Contractor Model'!SN65</f>
        <v>0</v>
      </c>
      <c r="SO412" s="318">
        <f>'Contractor Model'!SO65</f>
        <v>0</v>
      </c>
      <c r="SP412" s="318">
        <f>'Contractor Model'!SP65</f>
        <v>0</v>
      </c>
      <c r="SQ412" s="318">
        <f>'Contractor Model'!SQ65</f>
        <v>0</v>
      </c>
      <c r="SR412" s="318">
        <f>'Contractor Model'!SR65</f>
        <v>0</v>
      </c>
      <c r="SS412" s="318">
        <f>'Contractor Model'!SS65</f>
        <v>0</v>
      </c>
      <c r="ST412" s="318">
        <f>'Contractor Model'!ST65</f>
        <v>0</v>
      </c>
      <c r="SU412" s="318">
        <f>'Contractor Model'!SU65</f>
        <v>0</v>
      </c>
      <c r="SV412" s="318">
        <f>'Contractor Model'!SV65</f>
        <v>0</v>
      </c>
      <c r="SW412" s="318">
        <f>'Contractor Model'!SW65</f>
        <v>0</v>
      </c>
      <c r="SX412" s="318">
        <f>'Contractor Model'!SX65</f>
        <v>0</v>
      </c>
      <c r="SY412" s="318">
        <f>'Contractor Model'!SY65</f>
        <v>0</v>
      </c>
      <c r="SZ412" s="318">
        <f>'Contractor Model'!SZ65</f>
        <v>0</v>
      </c>
      <c r="TA412" s="318">
        <f>'Contractor Model'!TA65</f>
        <v>0</v>
      </c>
      <c r="TB412" s="318">
        <f>'Contractor Model'!TB65</f>
        <v>0</v>
      </c>
      <c r="TC412" s="318">
        <f>'Contractor Model'!TC65</f>
        <v>0</v>
      </c>
      <c r="TD412" s="318">
        <f>'Contractor Model'!TD65</f>
        <v>0</v>
      </c>
      <c r="TE412" s="318">
        <f>'Contractor Model'!TE65</f>
        <v>0</v>
      </c>
      <c r="TF412" s="318">
        <f>'Contractor Model'!TF65</f>
        <v>0</v>
      </c>
      <c r="TG412" s="318">
        <f>'Contractor Model'!TG65</f>
        <v>0</v>
      </c>
      <c r="TH412" s="318">
        <f>'Contractor Model'!TH65</f>
        <v>0</v>
      </c>
      <c r="TI412" s="318">
        <f>'Contractor Model'!TI65</f>
        <v>0</v>
      </c>
      <c r="TJ412" s="318">
        <f>'Contractor Model'!TJ65</f>
        <v>0</v>
      </c>
      <c r="TK412" s="318">
        <f>'Contractor Model'!TK65</f>
        <v>0</v>
      </c>
      <c r="TL412" s="318">
        <f>'Contractor Model'!TL65</f>
        <v>0</v>
      </c>
      <c r="TM412" s="318">
        <f>'Contractor Model'!TM65</f>
        <v>0</v>
      </c>
      <c r="TN412" s="318">
        <f>'Contractor Model'!TN65</f>
        <v>0</v>
      </c>
      <c r="TO412" s="318">
        <f>'Contractor Model'!TO65</f>
        <v>0</v>
      </c>
      <c r="TP412" s="318">
        <f>'Contractor Model'!TP65</f>
        <v>0</v>
      </c>
      <c r="TQ412" s="318">
        <f>'Contractor Model'!TQ65</f>
        <v>0</v>
      </c>
      <c r="TR412" s="318">
        <f>'Contractor Model'!TR65</f>
        <v>0</v>
      </c>
      <c r="TS412" s="318">
        <f>'Contractor Model'!TS65</f>
        <v>0</v>
      </c>
      <c r="TT412" s="318">
        <f>'Contractor Model'!TT65</f>
        <v>0</v>
      </c>
      <c r="TU412" s="318">
        <f>'Contractor Model'!TU65</f>
        <v>0</v>
      </c>
      <c r="TV412" s="318">
        <f>'Contractor Model'!TV65</f>
        <v>0</v>
      </c>
      <c r="TW412" s="318">
        <f>'Contractor Model'!TW65</f>
        <v>0</v>
      </c>
      <c r="TX412" s="318">
        <f>'Contractor Model'!TX65</f>
        <v>0</v>
      </c>
      <c r="TY412" s="318">
        <f>'Contractor Model'!TY65</f>
        <v>0</v>
      </c>
      <c r="TZ412" s="318">
        <f>'Contractor Model'!TZ65</f>
        <v>0</v>
      </c>
      <c r="UA412" s="318">
        <f>'Contractor Model'!UA65</f>
        <v>0</v>
      </c>
      <c r="UB412" s="318">
        <f>'Contractor Model'!UB65</f>
        <v>0</v>
      </c>
      <c r="UC412" s="318">
        <f>'Contractor Model'!UC65</f>
        <v>0</v>
      </c>
      <c r="UD412" s="318">
        <f>'Contractor Model'!UD65</f>
        <v>0</v>
      </c>
      <c r="UE412" s="318">
        <f>'Contractor Model'!UE65</f>
        <v>0</v>
      </c>
      <c r="UF412" s="318">
        <f>'Contractor Model'!UF65</f>
        <v>0</v>
      </c>
      <c r="UG412" s="318">
        <f>'Contractor Model'!UG65</f>
        <v>0</v>
      </c>
      <c r="UH412" s="318">
        <f>'Contractor Model'!UH65</f>
        <v>0</v>
      </c>
      <c r="UI412" s="318">
        <f>'Contractor Model'!UI65</f>
        <v>0</v>
      </c>
      <c r="UJ412" s="318">
        <f>'Contractor Model'!UJ65</f>
        <v>0</v>
      </c>
      <c r="UK412" s="318">
        <f>'Contractor Model'!UK65</f>
        <v>0</v>
      </c>
      <c r="UL412" s="318">
        <f>'Contractor Model'!UL65</f>
        <v>0</v>
      </c>
      <c r="UM412" s="318">
        <f>'Contractor Model'!UM65</f>
        <v>0</v>
      </c>
      <c r="UN412" s="318">
        <f>'Contractor Model'!UN65</f>
        <v>0</v>
      </c>
      <c r="UO412" s="318">
        <f>'Contractor Model'!UO65</f>
        <v>0</v>
      </c>
      <c r="UP412" s="318">
        <f>'Contractor Model'!UP65</f>
        <v>0</v>
      </c>
      <c r="UQ412" s="318">
        <f>'Contractor Model'!UQ65</f>
        <v>0</v>
      </c>
      <c r="UR412" s="318">
        <f>'Contractor Model'!UR65</f>
        <v>0</v>
      </c>
      <c r="US412" s="318">
        <f>'Contractor Model'!US65</f>
        <v>0</v>
      </c>
      <c r="UT412" s="318">
        <f>'Contractor Model'!UT65</f>
        <v>0</v>
      </c>
      <c r="UU412" s="318">
        <f>'Contractor Model'!UU65</f>
        <v>0</v>
      </c>
      <c r="UV412" s="318">
        <f>'Contractor Model'!UV65</f>
        <v>0</v>
      </c>
      <c r="UW412" s="318">
        <f>'Contractor Model'!UW65</f>
        <v>0</v>
      </c>
      <c r="UX412" s="318">
        <f>'Contractor Model'!UX65</f>
        <v>0</v>
      </c>
      <c r="UY412" s="318">
        <f>'Contractor Model'!UY65</f>
        <v>0</v>
      </c>
      <c r="UZ412" s="318">
        <f>'Contractor Model'!UZ65</f>
        <v>0</v>
      </c>
      <c r="VA412" s="318">
        <f>'Contractor Model'!VA65</f>
        <v>0</v>
      </c>
      <c r="VB412" s="318">
        <f>'Contractor Model'!VB65</f>
        <v>0</v>
      </c>
      <c r="VC412" s="318">
        <f>'Contractor Model'!VC65</f>
        <v>0</v>
      </c>
      <c r="VD412" s="318">
        <f>'Contractor Model'!VD65</f>
        <v>0</v>
      </c>
      <c r="VE412" s="318">
        <f>'Contractor Model'!VE65</f>
        <v>0</v>
      </c>
      <c r="VF412" s="318">
        <f>'Contractor Model'!VF65</f>
        <v>0</v>
      </c>
      <c r="VG412" s="318">
        <f>'Contractor Model'!VG65</f>
        <v>0</v>
      </c>
      <c r="VH412" s="318">
        <f>'Contractor Model'!VH65</f>
        <v>0</v>
      </c>
      <c r="VI412" s="318">
        <f>'Contractor Model'!VI65</f>
        <v>0</v>
      </c>
      <c r="VJ412" s="318">
        <f>'Contractor Model'!VJ65</f>
        <v>0</v>
      </c>
      <c r="VK412" s="318">
        <f>'Contractor Model'!VK65</f>
        <v>0</v>
      </c>
      <c r="VL412" s="318">
        <f>'Contractor Model'!VL65</f>
        <v>0</v>
      </c>
      <c r="VM412" s="318">
        <f>'Contractor Model'!VM65</f>
        <v>0</v>
      </c>
      <c r="VN412" s="318">
        <f>'Contractor Model'!VN65</f>
        <v>0</v>
      </c>
      <c r="VO412" s="318">
        <f>'Contractor Model'!VO65</f>
        <v>0</v>
      </c>
      <c r="VP412" s="318">
        <f>'Contractor Model'!VP65</f>
        <v>0</v>
      </c>
      <c r="VQ412" s="318">
        <f>'Contractor Model'!VQ65</f>
        <v>0</v>
      </c>
      <c r="VR412" s="318">
        <f>'Contractor Model'!VR65</f>
        <v>0</v>
      </c>
      <c r="VS412" s="318">
        <f>'Contractor Model'!VS65</f>
        <v>0</v>
      </c>
      <c r="VT412" s="318">
        <f>'Contractor Model'!VT65</f>
        <v>0</v>
      </c>
      <c r="VU412" s="318">
        <f>'Contractor Model'!VU65</f>
        <v>0</v>
      </c>
      <c r="VV412" s="318">
        <f>'Contractor Model'!VV65</f>
        <v>0</v>
      </c>
      <c r="VW412" s="318">
        <f>'Contractor Model'!VW65</f>
        <v>0</v>
      </c>
      <c r="VX412" s="318">
        <f>'Contractor Model'!VX65</f>
        <v>0</v>
      </c>
      <c r="VY412" s="318">
        <f>'Contractor Model'!VY65</f>
        <v>0</v>
      </c>
      <c r="VZ412" s="318">
        <f>'Contractor Model'!VZ65</f>
        <v>0</v>
      </c>
      <c r="WA412" s="318">
        <f>'Contractor Model'!WA65</f>
        <v>0</v>
      </c>
      <c r="WB412" s="318">
        <f>'Contractor Model'!WB65</f>
        <v>0</v>
      </c>
      <c r="WC412" s="318">
        <f>'Contractor Model'!WC65</f>
        <v>0</v>
      </c>
      <c r="WD412" s="318">
        <f>'Contractor Model'!WD65</f>
        <v>0</v>
      </c>
      <c r="WE412" s="318">
        <f>'Contractor Model'!WE65</f>
        <v>0</v>
      </c>
      <c r="WF412" s="318">
        <f>'Contractor Model'!WF65</f>
        <v>0</v>
      </c>
      <c r="WG412" s="318">
        <f>'Contractor Model'!WG65</f>
        <v>0</v>
      </c>
      <c r="WH412" s="318">
        <f>'Contractor Model'!WH65</f>
        <v>0</v>
      </c>
      <c r="WI412" s="318">
        <f>'Contractor Model'!WI65</f>
        <v>0</v>
      </c>
      <c r="WJ412" s="318">
        <f>'Contractor Model'!WJ65</f>
        <v>0</v>
      </c>
      <c r="WK412" s="318">
        <f>'Contractor Model'!WK65</f>
        <v>0</v>
      </c>
      <c r="WL412" s="318">
        <f>'Contractor Model'!WL65</f>
        <v>0</v>
      </c>
      <c r="WM412" s="318">
        <f>'Contractor Model'!WM65</f>
        <v>0</v>
      </c>
      <c r="WN412" s="318">
        <f>'Contractor Model'!WN65</f>
        <v>0</v>
      </c>
      <c r="WO412" s="318">
        <f>'Contractor Model'!WO65</f>
        <v>0</v>
      </c>
      <c r="WP412" s="318">
        <f>'Contractor Model'!WP65</f>
        <v>0</v>
      </c>
      <c r="WQ412" s="318">
        <f>'Contractor Model'!WQ65</f>
        <v>0</v>
      </c>
      <c r="WR412" s="318">
        <f>'Contractor Model'!WR65</f>
        <v>0</v>
      </c>
      <c r="WS412" s="318">
        <f>'Contractor Model'!WS65</f>
        <v>0</v>
      </c>
      <c r="WT412" s="318">
        <f>'Contractor Model'!WT65</f>
        <v>0</v>
      </c>
      <c r="WU412" s="318">
        <f>'Contractor Model'!WU65</f>
        <v>0</v>
      </c>
      <c r="WV412" s="318">
        <f>'Contractor Model'!WV65</f>
        <v>0</v>
      </c>
      <c r="WW412" s="318">
        <f>'Contractor Model'!WW65</f>
        <v>0</v>
      </c>
      <c r="WX412" s="318">
        <f>'Contractor Model'!WX65</f>
        <v>0</v>
      </c>
      <c r="WY412" s="318">
        <f>'Contractor Model'!WY65</f>
        <v>0</v>
      </c>
      <c r="WZ412" s="318">
        <f>'Contractor Model'!WZ65</f>
        <v>0</v>
      </c>
      <c r="XA412" s="318">
        <f>'Contractor Model'!XA65</f>
        <v>0</v>
      </c>
      <c r="XB412" s="318">
        <f>'Contractor Model'!XB65</f>
        <v>0</v>
      </c>
      <c r="XC412" s="318">
        <f>'Contractor Model'!XC65</f>
        <v>0</v>
      </c>
      <c r="XD412" s="318">
        <f>'Contractor Model'!XD65</f>
        <v>0</v>
      </c>
      <c r="XE412" s="318">
        <f>'Contractor Model'!XE65</f>
        <v>0</v>
      </c>
      <c r="XF412" s="318">
        <f>'Contractor Model'!XF65</f>
        <v>0</v>
      </c>
      <c r="XG412" s="318">
        <f>'Contractor Model'!XG65</f>
        <v>0</v>
      </c>
      <c r="XH412" s="318">
        <f>'Contractor Model'!XH65</f>
        <v>0</v>
      </c>
      <c r="XI412" s="318">
        <f>'Contractor Model'!XI65</f>
        <v>0</v>
      </c>
      <c r="XJ412" s="318">
        <f>'Contractor Model'!XJ65</f>
        <v>0</v>
      </c>
      <c r="XK412" s="318">
        <f>'Contractor Model'!XK65</f>
        <v>0</v>
      </c>
      <c r="XL412" s="318">
        <f>'Contractor Model'!XL65</f>
        <v>0</v>
      </c>
      <c r="XM412" s="318">
        <f>'Contractor Model'!XM65</f>
        <v>0</v>
      </c>
      <c r="XN412" s="318">
        <f>'Contractor Model'!XN65</f>
        <v>0</v>
      </c>
      <c r="XO412" s="318">
        <f>'Contractor Model'!XO65</f>
        <v>0</v>
      </c>
      <c r="XP412" s="318">
        <f>'Contractor Model'!XP65</f>
        <v>0</v>
      </c>
      <c r="XQ412" s="318">
        <f>'Contractor Model'!XQ65</f>
        <v>0</v>
      </c>
      <c r="XR412" s="318">
        <f>'Contractor Model'!XR65</f>
        <v>0</v>
      </c>
      <c r="XS412" s="318">
        <f>'Contractor Model'!XS65</f>
        <v>0</v>
      </c>
      <c r="XT412" s="318">
        <f>'Contractor Model'!XT65</f>
        <v>0</v>
      </c>
      <c r="XU412" s="318">
        <f>'Contractor Model'!XU65</f>
        <v>0</v>
      </c>
      <c r="XV412" s="318">
        <f>'Contractor Model'!XV65</f>
        <v>0</v>
      </c>
      <c r="XW412" s="318">
        <f>'Contractor Model'!XW65</f>
        <v>0</v>
      </c>
      <c r="XX412" s="318">
        <f>'Contractor Model'!XX65</f>
        <v>0</v>
      </c>
      <c r="XY412" s="318">
        <f>'Contractor Model'!XY65</f>
        <v>0</v>
      </c>
      <c r="XZ412" s="318">
        <f>'Contractor Model'!XZ65</f>
        <v>0</v>
      </c>
      <c r="YA412" s="318">
        <f>'Contractor Model'!YA65</f>
        <v>0</v>
      </c>
      <c r="YB412" s="318">
        <f>'Contractor Model'!YB65</f>
        <v>0</v>
      </c>
      <c r="YC412" s="318">
        <f>'Contractor Model'!YC65</f>
        <v>0</v>
      </c>
      <c r="YD412" s="318">
        <f>'Contractor Model'!YD65</f>
        <v>0</v>
      </c>
      <c r="YE412" s="318">
        <f>'Contractor Model'!YE65</f>
        <v>0</v>
      </c>
      <c r="YF412" s="318">
        <f>'Contractor Model'!YF65</f>
        <v>0</v>
      </c>
      <c r="YG412" s="318">
        <f>'Contractor Model'!YG65</f>
        <v>0</v>
      </c>
      <c r="YH412" s="318">
        <f>'Contractor Model'!YH65</f>
        <v>0</v>
      </c>
      <c r="YI412" s="318">
        <f>'Contractor Model'!YI65</f>
        <v>0</v>
      </c>
      <c r="YJ412" s="318">
        <f>'Contractor Model'!YJ65</f>
        <v>0</v>
      </c>
      <c r="YK412" s="318">
        <f>'Contractor Model'!YK65</f>
        <v>0</v>
      </c>
      <c r="YL412" s="318">
        <f>'Contractor Model'!YL65</f>
        <v>0</v>
      </c>
      <c r="YM412" s="318">
        <f>'Contractor Model'!YM65</f>
        <v>0</v>
      </c>
      <c r="YN412" s="318">
        <f>'Contractor Model'!YN65</f>
        <v>0</v>
      </c>
      <c r="YO412" s="318">
        <f>'Contractor Model'!YO65</f>
        <v>0</v>
      </c>
      <c r="YP412" s="318">
        <f>'Contractor Model'!YP65</f>
        <v>0</v>
      </c>
      <c r="YQ412" s="318">
        <f>'Contractor Model'!YQ65</f>
        <v>0</v>
      </c>
      <c r="YR412" s="318">
        <f>'Contractor Model'!YR65</f>
        <v>0</v>
      </c>
      <c r="YS412" s="318">
        <f>'Contractor Model'!YS65</f>
        <v>0</v>
      </c>
      <c r="YT412" s="318">
        <f>'Contractor Model'!YT65</f>
        <v>0</v>
      </c>
      <c r="YU412" s="318">
        <f>'Contractor Model'!YU65</f>
        <v>0</v>
      </c>
      <c r="YV412" s="318">
        <f>'Contractor Model'!YV65</f>
        <v>0</v>
      </c>
      <c r="YW412" s="318">
        <f>'Contractor Model'!YW65</f>
        <v>0</v>
      </c>
      <c r="YX412" s="318">
        <f>'Contractor Model'!YX65</f>
        <v>0</v>
      </c>
      <c r="YY412" s="318">
        <f>'Contractor Model'!YY65</f>
        <v>0</v>
      </c>
      <c r="YZ412" s="318">
        <f>'Contractor Model'!YZ65</f>
        <v>0</v>
      </c>
      <c r="ZA412" s="318">
        <f>'Contractor Model'!ZA65</f>
        <v>0</v>
      </c>
      <c r="ZB412" s="318">
        <f>'Contractor Model'!ZB65</f>
        <v>0</v>
      </c>
      <c r="ZC412" s="318">
        <f>'Contractor Model'!ZC65</f>
        <v>0</v>
      </c>
      <c r="ZD412" s="318">
        <f>'Contractor Model'!ZD65</f>
        <v>0</v>
      </c>
      <c r="ZE412" s="318">
        <f>'Contractor Model'!ZE65</f>
        <v>0</v>
      </c>
      <c r="ZF412" s="318">
        <f>'Contractor Model'!ZF65</f>
        <v>0</v>
      </c>
      <c r="ZG412" s="318">
        <f>'Contractor Model'!ZG65</f>
        <v>0</v>
      </c>
      <c r="ZH412" s="318">
        <f>'Contractor Model'!ZH65</f>
        <v>0</v>
      </c>
      <c r="ZI412" s="318">
        <f>'Contractor Model'!ZI65</f>
        <v>0</v>
      </c>
      <c r="ZJ412" s="318">
        <f>'Contractor Model'!ZJ65</f>
        <v>0</v>
      </c>
      <c r="ZK412" s="318">
        <f>'Contractor Model'!ZK65</f>
        <v>0</v>
      </c>
      <c r="ZL412" s="318">
        <f>'Contractor Model'!ZL65</f>
        <v>0</v>
      </c>
      <c r="ZM412" s="318">
        <f>'Contractor Model'!ZM65</f>
        <v>0</v>
      </c>
      <c r="ZN412" s="318">
        <f>'Contractor Model'!ZN65</f>
        <v>0</v>
      </c>
      <c r="ZO412" s="318">
        <f>'Contractor Model'!ZO65</f>
        <v>0</v>
      </c>
      <c r="ZP412" s="318">
        <f>'Contractor Model'!ZP65</f>
        <v>0</v>
      </c>
      <c r="ZQ412" s="318">
        <f>'Contractor Model'!ZQ65</f>
        <v>0</v>
      </c>
      <c r="ZR412" s="318">
        <f>'Contractor Model'!ZR65</f>
        <v>0</v>
      </c>
      <c r="ZS412" s="318">
        <f>'Contractor Model'!ZS65</f>
        <v>0</v>
      </c>
      <c r="ZT412" s="318">
        <f>'Contractor Model'!ZT65</f>
        <v>0</v>
      </c>
      <c r="ZU412" s="318">
        <f>'Contractor Model'!ZU65</f>
        <v>0</v>
      </c>
      <c r="ZV412" s="318">
        <f>'Contractor Model'!ZV65</f>
        <v>0</v>
      </c>
      <c r="ZW412" s="318">
        <f>'Contractor Model'!ZW65</f>
        <v>0</v>
      </c>
      <c r="ZX412" s="318">
        <f>'Contractor Model'!ZX65</f>
        <v>0</v>
      </c>
      <c r="ZY412" s="318">
        <f>'Contractor Model'!ZY65</f>
        <v>0</v>
      </c>
      <c r="ZZ412" s="318">
        <f>'Contractor Model'!ZZ65</f>
        <v>0</v>
      </c>
      <c r="AAA412" s="318">
        <f>'Contractor Model'!AAA65</f>
        <v>0</v>
      </c>
      <c r="AAB412" s="318">
        <f>'Contractor Model'!AAB65</f>
        <v>0</v>
      </c>
      <c r="AAC412" s="318">
        <f>'Contractor Model'!AAC65</f>
        <v>0</v>
      </c>
      <c r="AAD412" s="318">
        <f>'Contractor Model'!AAD65</f>
        <v>0</v>
      </c>
      <c r="AAE412" s="318">
        <f>'Contractor Model'!AAE65</f>
        <v>0</v>
      </c>
      <c r="AAF412" s="318">
        <f>'Contractor Model'!AAF65</f>
        <v>0</v>
      </c>
      <c r="AAG412" s="318">
        <f>'Contractor Model'!AAG65</f>
        <v>0</v>
      </c>
      <c r="AAH412" s="318">
        <f>'Contractor Model'!AAH65</f>
        <v>0</v>
      </c>
      <c r="AAI412" s="318">
        <f>'Contractor Model'!AAI65</f>
        <v>0</v>
      </c>
      <c r="AAJ412" s="318">
        <f>'Contractor Model'!AAJ65</f>
        <v>0</v>
      </c>
      <c r="AAK412" s="318">
        <f>'Contractor Model'!AAK65</f>
        <v>0</v>
      </c>
      <c r="AAL412" s="318">
        <f>'Contractor Model'!AAL65</f>
        <v>0</v>
      </c>
      <c r="AAM412" s="318">
        <f>'Contractor Model'!AAM65</f>
        <v>0</v>
      </c>
      <c r="AAN412" s="318">
        <f>'Contractor Model'!AAN65</f>
        <v>0</v>
      </c>
      <c r="AAO412" s="318">
        <f>'Contractor Model'!AAO65</f>
        <v>0</v>
      </c>
      <c r="AAP412" s="318">
        <f>'Contractor Model'!AAP65</f>
        <v>0</v>
      </c>
      <c r="AAQ412" s="318">
        <f>'Contractor Model'!AAQ65</f>
        <v>0</v>
      </c>
      <c r="AAR412" s="318">
        <f>'Contractor Model'!AAR65</f>
        <v>0</v>
      </c>
      <c r="AAS412" s="318">
        <f>'Contractor Model'!AAS65</f>
        <v>0</v>
      </c>
      <c r="AAT412" s="318">
        <f>'Contractor Model'!AAT65</f>
        <v>0</v>
      </c>
      <c r="AAU412" s="318">
        <f>'Contractor Model'!AAU65</f>
        <v>0</v>
      </c>
      <c r="AAV412" s="318">
        <f>'Contractor Model'!AAV65</f>
        <v>0</v>
      </c>
      <c r="AAW412" s="318">
        <f>'Contractor Model'!AAW65</f>
        <v>0</v>
      </c>
      <c r="AAX412" s="318">
        <f>'Contractor Model'!AAX65</f>
        <v>0</v>
      </c>
      <c r="AAY412" s="318">
        <f>'Contractor Model'!AAY65</f>
        <v>0</v>
      </c>
      <c r="AAZ412" s="318">
        <f>'Contractor Model'!AAZ65</f>
        <v>0</v>
      </c>
      <c r="ABA412" s="318">
        <f>'Contractor Model'!ABA65</f>
        <v>0</v>
      </c>
      <c r="ABB412" s="318">
        <f>'Contractor Model'!ABB65</f>
        <v>0</v>
      </c>
      <c r="ABC412" s="318">
        <f>'Contractor Model'!ABC65</f>
        <v>0</v>
      </c>
      <c r="ABD412" s="318">
        <f>'Contractor Model'!ABD65</f>
        <v>0</v>
      </c>
      <c r="ABE412" s="318">
        <f>'Contractor Model'!ABE65</f>
        <v>0</v>
      </c>
      <c r="ABF412" s="318">
        <f>'Contractor Model'!ABF65</f>
        <v>0</v>
      </c>
      <c r="ABG412" s="318">
        <f>'Contractor Model'!ABG65</f>
        <v>0</v>
      </c>
      <c r="ABH412" s="318">
        <f>'Contractor Model'!ABH65</f>
        <v>0</v>
      </c>
      <c r="ABI412" s="318">
        <f>'Contractor Model'!ABI65</f>
        <v>0</v>
      </c>
      <c r="ABJ412" s="318">
        <f>'Contractor Model'!ABJ65</f>
        <v>0</v>
      </c>
      <c r="ABK412" s="318">
        <f>'Contractor Model'!ABK65</f>
        <v>0</v>
      </c>
      <c r="ABL412" s="318">
        <f>'Contractor Model'!ABL65</f>
        <v>0</v>
      </c>
      <c r="ABM412" s="318">
        <f>'Contractor Model'!ABM65</f>
        <v>0</v>
      </c>
      <c r="ABN412" s="318">
        <f>'Contractor Model'!ABN65</f>
        <v>0</v>
      </c>
      <c r="ABO412" s="318">
        <f>'Contractor Model'!ABO65</f>
        <v>0</v>
      </c>
      <c r="ABP412" s="318">
        <f>'Contractor Model'!ABP65</f>
        <v>0</v>
      </c>
      <c r="ABQ412" s="318">
        <f>'Contractor Model'!ABQ65</f>
        <v>0</v>
      </c>
      <c r="ABR412" s="318">
        <f>'Contractor Model'!ABR65</f>
        <v>0</v>
      </c>
      <c r="ABS412" s="318">
        <f>'Contractor Model'!ABS65</f>
        <v>0</v>
      </c>
      <c r="ABT412" s="318">
        <f>'Contractor Model'!ABT65</f>
        <v>0</v>
      </c>
      <c r="ABU412" s="318">
        <f>'Contractor Model'!ABU65</f>
        <v>0</v>
      </c>
      <c r="ABV412" s="318">
        <f>'Contractor Model'!ABV65</f>
        <v>0</v>
      </c>
      <c r="ABW412" s="318">
        <f>'Contractor Model'!ABW65</f>
        <v>0</v>
      </c>
      <c r="ABX412" s="318">
        <f>'Contractor Model'!ABX65</f>
        <v>0</v>
      </c>
      <c r="ABY412" s="318">
        <f>'Contractor Model'!ABY65</f>
        <v>0</v>
      </c>
      <c r="ABZ412" s="318">
        <f>'Contractor Model'!ABZ65</f>
        <v>0</v>
      </c>
      <c r="ACA412" s="318">
        <f>'Contractor Model'!ACA65</f>
        <v>0</v>
      </c>
      <c r="ACB412" s="318">
        <f>'Contractor Model'!ACB65</f>
        <v>0</v>
      </c>
      <c r="ACC412" s="318">
        <f>'Contractor Model'!ACC65</f>
        <v>0</v>
      </c>
      <c r="ACD412" s="318">
        <f>'Contractor Model'!ACD65</f>
        <v>0</v>
      </c>
      <c r="ACE412" s="318">
        <f>'Contractor Model'!ACE65</f>
        <v>0</v>
      </c>
      <c r="ACF412" s="318">
        <f>'Contractor Model'!ACF65</f>
        <v>0</v>
      </c>
      <c r="ACG412" s="318">
        <f>'Contractor Model'!ACG65</f>
        <v>0</v>
      </c>
      <c r="ACH412" s="318">
        <f>'Contractor Model'!ACH65</f>
        <v>0</v>
      </c>
      <c r="ACI412" s="318">
        <f>'Contractor Model'!ACI65</f>
        <v>0</v>
      </c>
      <c r="ACJ412" s="318">
        <f>'Contractor Model'!ACJ65</f>
        <v>0</v>
      </c>
      <c r="ACK412" s="318">
        <f>'Contractor Model'!ACK65</f>
        <v>0</v>
      </c>
      <c r="ACL412" s="318">
        <f>'Contractor Model'!ACL65</f>
        <v>0</v>
      </c>
      <c r="ACM412" s="318">
        <f>'Contractor Model'!ACM65</f>
        <v>0</v>
      </c>
      <c r="ACN412" s="318">
        <f>'Contractor Model'!ACN65</f>
        <v>0</v>
      </c>
      <c r="ACO412" s="318">
        <f>'Contractor Model'!ACO65</f>
        <v>0</v>
      </c>
      <c r="ACP412" s="318">
        <f>'Contractor Model'!ACP65</f>
        <v>0</v>
      </c>
      <c r="ACQ412" s="318">
        <f>'Contractor Model'!ACQ65</f>
        <v>0</v>
      </c>
      <c r="ACR412" s="318">
        <f>'Contractor Model'!ACR65</f>
        <v>0</v>
      </c>
      <c r="ACS412" s="318">
        <f>'Contractor Model'!ACS65</f>
        <v>0</v>
      </c>
      <c r="ACT412" s="318">
        <f>'Contractor Model'!ACT65</f>
        <v>0</v>
      </c>
      <c r="ACU412" s="318">
        <f>'Contractor Model'!ACU65</f>
        <v>0</v>
      </c>
      <c r="ACV412" s="318">
        <f>'Contractor Model'!ACV65</f>
        <v>0</v>
      </c>
      <c r="ACW412" s="318">
        <f>'Contractor Model'!ACW65</f>
        <v>0</v>
      </c>
      <c r="ACX412" s="318">
        <f>'Contractor Model'!ACX65</f>
        <v>0</v>
      </c>
      <c r="ACY412" s="318">
        <f>'Contractor Model'!ACY65</f>
        <v>0</v>
      </c>
      <c r="ACZ412" s="318">
        <f>'Contractor Model'!ACZ65</f>
        <v>0</v>
      </c>
      <c r="ADA412" s="318">
        <f>'Contractor Model'!ADA65</f>
        <v>0</v>
      </c>
      <c r="ADB412" s="318">
        <f>'Contractor Model'!ADB65</f>
        <v>0</v>
      </c>
      <c r="ADC412" s="318">
        <f>'Contractor Model'!ADC65</f>
        <v>0</v>
      </c>
      <c r="ADD412" s="318">
        <f>'Contractor Model'!ADD65</f>
        <v>0</v>
      </c>
      <c r="ADE412" s="318">
        <f>'Contractor Model'!ADE65</f>
        <v>0</v>
      </c>
      <c r="ADF412" s="318">
        <f>'Contractor Model'!ADF65</f>
        <v>0</v>
      </c>
      <c r="ADG412" s="318">
        <f>'Contractor Model'!ADG65</f>
        <v>0</v>
      </c>
      <c r="ADH412" s="318">
        <f>'Contractor Model'!ADH65</f>
        <v>0</v>
      </c>
      <c r="ADI412" s="318">
        <f>'Contractor Model'!ADI65</f>
        <v>0</v>
      </c>
      <c r="ADJ412" s="318">
        <f>'Contractor Model'!ADJ65</f>
        <v>0</v>
      </c>
      <c r="ADK412" s="318">
        <f>'Contractor Model'!ADK65</f>
        <v>0</v>
      </c>
      <c r="ADL412" s="318">
        <f>'Contractor Model'!ADL65</f>
        <v>0</v>
      </c>
      <c r="ADM412" s="318">
        <f>'Contractor Model'!ADM65</f>
        <v>0</v>
      </c>
      <c r="ADN412" s="318">
        <f>'Contractor Model'!ADN65</f>
        <v>0</v>
      </c>
      <c r="ADO412" s="318">
        <f>'Contractor Model'!ADO65</f>
        <v>0</v>
      </c>
      <c r="ADP412" s="318">
        <f>'Contractor Model'!ADP65</f>
        <v>0</v>
      </c>
      <c r="ADQ412" s="318">
        <f>'Contractor Model'!ADQ65</f>
        <v>0</v>
      </c>
      <c r="ADR412" s="318">
        <f>'Contractor Model'!ADR65</f>
        <v>0</v>
      </c>
      <c r="ADS412" s="318">
        <f>'Contractor Model'!ADS65</f>
        <v>0</v>
      </c>
      <c r="ADT412" s="318">
        <f>'Contractor Model'!ADT65</f>
        <v>0</v>
      </c>
      <c r="ADU412" s="318">
        <f>'Contractor Model'!ADU65</f>
        <v>0</v>
      </c>
      <c r="ADV412" s="318">
        <f>'Contractor Model'!ADV65</f>
        <v>0</v>
      </c>
      <c r="ADW412" s="318">
        <f>'Contractor Model'!ADW65</f>
        <v>0</v>
      </c>
      <c r="ADX412" s="318">
        <f>'Contractor Model'!ADX65</f>
        <v>0</v>
      </c>
      <c r="ADY412" s="318">
        <f>'Contractor Model'!ADY65</f>
        <v>0</v>
      </c>
      <c r="ADZ412" s="318">
        <f>'Contractor Model'!ADZ65</f>
        <v>0</v>
      </c>
      <c r="AEA412" s="318">
        <f>'Contractor Model'!AEA65</f>
        <v>0</v>
      </c>
      <c r="AEB412" s="318">
        <f>'Contractor Model'!AEB65</f>
        <v>0</v>
      </c>
      <c r="AEC412" s="318">
        <f>'Contractor Model'!AEC65</f>
        <v>0</v>
      </c>
      <c r="AED412" s="318">
        <f>'Contractor Model'!AED65</f>
        <v>0</v>
      </c>
      <c r="AEE412" s="318">
        <f>'Contractor Model'!AEE65</f>
        <v>0</v>
      </c>
      <c r="AEF412" s="318">
        <f>'Contractor Model'!AEF65</f>
        <v>0</v>
      </c>
      <c r="AEG412" s="318">
        <f>'Contractor Model'!AEG65</f>
        <v>0</v>
      </c>
      <c r="AEH412" s="318">
        <f>'Contractor Model'!AEH65</f>
        <v>0</v>
      </c>
      <c r="AEI412" s="318">
        <f>'Contractor Model'!AEI65</f>
        <v>0</v>
      </c>
      <c r="AEJ412" s="318">
        <f>'Contractor Model'!AEJ65</f>
        <v>0</v>
      </c>
      <c r="AEK412" s="318">
        <f>'Contractor Model'!AEK65</f>
        <v>0</v>
      </c>
      <c r="AEL412" s="318">
        <f>'Contractor Model'!AEL65</f>
        <v>0</v>
      </c>
      <c r="AEM412" s="318">
        <f>'Contractor Model'!AEM65</f>
        <v>0</v>
      </c>
      <c r="AEN412" s="318">
        <f>'Contractor Model'!AEN65</f>
        <v>0</v>
      </c>
      <c r="AEO412" s="318">
        <f>'Contractor Model'!AEO65</f>
        <v>0</v>
      </c>
      <c r="AEP412" s="318">
        <f>'Contractor Model'!AEP65</f>
        <v>0</v>
      </c>
      <c r="AEQ412" s="318">
        <f>'Contractor Model'!AEQ65</f>
        <v>0</v>
      </c>
      <c r="AER412" s="318">
        <f>'Contractor Model'!AER65</f>
        <v>0</v>
      </c>
      <c r="AES412" s="318">
        <f>'Contractor Model'!AES65</f>
        <v>0</v>
      </c>
      <c r="AET412" s="318">
        <f>'Contractor Model'!AET65</f>
        <v>0</v>
      </c>
      <c r="AEU412" s="318">
        <f>'Contractor Model'!AEU65</f>
        <v>0</v>
      </c>
      <c r="AEV412" s="318">
        <f>'Contractor Model'!AEV65</f>
        <v>0</v>
      </c>
      <c r="AEW412" s="318">
        <f>'Contractor Model'!AEW65</f>
        <v>0</v>
      </c>
      <c r="AEX412" s="318">
        <f>'Contractor Model'!AEX65</f>
        <v>0</v>
      </c>
      <c r="AEY412" s="318">
        <f>'Contractor Model'!AEY65</f>
        <v>0</v>
      </c>
      <c r="AEZ412" s="318">
        <f>'Contractor Model'!AEZ65</f>
        <v>0</v>
      </c>
      <c r="AFA412" s="318">
        <f>'Contractor Model'!AFA65</f>
        <v>0</v>
      </c>
      <c r="AFB412" s="318">
        <f>'Contractor Model'!AFB65</f>
        <v>0</v>
      </c>
      <c r="AFC412" s="318">
        <f>'Contractor Model'!AFC65</f>
        <v>0</v>
      </c>
      <c r="AFD412" s="318">
        <f>'Contractor Model'!AFD65</f>
        <v>0</v>
      </c>
      <c r="AFE412" s="318">
        <f>'Contractor Model'!AFE65</f>
        <v>0</v>
      </c>
      <c r="AFF412" s="318">
        <f>'Contractor Model'!AFF65</f>
        <v>0</v>
      </c>
      <c r="AFG412" s="318">
        <f>'Contractor Model'!AFG65</f>
        <v>0</v>
      </c>
      <c r="AFH412" s="318">
        <f>'Contractor Model'!AFH65</f>
        <v>0</v>
      </c>
      <c r="AFI412" s="318">
        <f>'Contractor Model'!AFI65</f>
        <v>0</v>
      </c>
      <c r="AFJ412" s="318">
        <f>'Contractor Model'!AFJ65</f>
        <v>0</v>
      </c>
      <c r="AFK412" s="318">
        <f>'Contractor Model'!AFK65</f>
        <v>0</v>
      </c>
      <c r="AFL412" s="318">
        <f>'Contractor Model'!AFL65</f>
        <v>0</v>
      </c>
      <c r="AFM412" s="318">
        <f>'Contractor Model'!AFM65</f>
        <v>0</v>
      </c>
      <c r="AFN412" s="318">
        <f>'Contractor Model'!AFN65</f>
        <v>0</v>
      </c>
      <c r="AFO412" s="318">
        <f>'Contractor Model'!AFO65</f>
        <v>0</v>
      </c>
      <c r="AFP412" s="318">
        <f>'Contractor Model'!AFP65</f>
        <v>0</v>
      </c>
      <c r="AFQ412" s="318">
        <f>'Contractor Model'!AFQ65</f>
        <v>0</v>
      </c>
      <c r="AFR412" s="318">
        <f>'Contractor Model'!AFR65</f>
        <v>0</v>
      </c>
      <c r="AFS412" s="318">
        <f>'Contractor Model'!AFS65</f>
        <v>0</v>
      </c>
      <c r="AFT412" s="318">
        <f>'Contractor Model'!AFT65</f>
        <v>0</v>
      </c>
      <c r="AFU412" s="318">
        <f>'Contractor Model'!AFU65</f>
        <v>0</v>
      </c>
      <c r="AFV412" s="318">
        <f>'Contractor Model'!AFV65</f>
        <v>0</v>
      </c>
      <c r="AFW412" s="318">
        <f>'Contractor Model'!AFW65</f>
        <v>0</v>
      </c>
      <c r="AFX412" s="318">
        <f>'Contractor Model'!AFX65</f>
        <v>0</v>
      </c>
      <c r="AFY412" s="318">
        <f>'Contractor Model'!AFY65</f>
        <v>0</v>
      </c>
      <c r="AFZ412" s="318">
        <f>'Contractor Model'!AFZ65</f>
        <v>0</v>
      </c>
      <c r="AGA412" s="318">
        <f>'Contractor Model'!AGA65</f>
        <v>0</v>
      </c>
      <c r="AGB412" s="318">
        <f>'Contractor Model'!AGB65</f>
        <v>0</v>
      </c>
      <c r="AGC412" s="318">
        <f>'Contractor Model'!AGC65</f>
        <v>0</v>
      </c>
      <c r="AGD412" s="318">
        <f>'Contractor Model'!AGD65</f>
        <v>0</v>
      </c>
      <c r="AGE412" s="318">
        <f>'Contractor Model'!AGE65</f>
        <v>0</v>
      </c>
      <c r="AGF412" s="318">
        <f>'Contractor Model'!AGF65</f>
        <v>0</v>
      </c>
      <c r="AGG412" s="318">
        <f>'Contractor Model'!AGG65</f>
        <v>0</v>
      </c>
      <c r="AGH412" s="318">
        <f>'Contractor Model'!AGH65</f>
        <v>0</v>
      </c>
      <c r="AGI412" s="318">
        <f>'Contractor Model'!AGI65</f>
        <v>0</v>
      </c>
      <c r="AGJ412" s="318">
        <f>'Contractor Model'!AGJ65</f>
        <v>0</v>
      </c>
      <c r="AGK412" s="318">
        <f>'Contractor Model'!AGK65</f>
        <v>0</v>
      </c>
      <c r="AGL412" s="318">
        <f>'Contractor Model'!AGL65</f>
        <v>0</v>
      </c>
      <c r="AGM412" s="318">
        <f>'Contractor Model'!AGM65</f>
        <v>0</v>
      </c>
      <c r="AGN412" s="318">
        <f>'Contractor Model'!AGN65</f>
        <v>0</v>
      </c>
      <c r="AGO412" s="318">
        <f>'Contractor Model'!AGO65</f>
        <v>0</v>
      </c>
      <c r="AGP412" s="318">
        <f>'Contractor Model'!AGP65</f>
        <v>0</v>
      </c>
      <c r="AGQ412" s="318">
        <f>'Contractor Model'!AGQ65</f>
        <v>0</v>
      </c>
      <c r="AGR412" s="318">
        <f>'Contractor Model'!AGR65</f>
        <v>0</v>
      </c>
      <c r="AGS412" s="318">
        <f>'Contractor Model'!AGS65</f>
        <v>0</v>
      </c>
      <c r="AGT412" s="318">
        <f>'Contractor Model'!AGT65</f>
        <v>0</v>
      </c>
      <c r="AGU412" s="318">
        <f>'Contractor Model'!AGU65</f>
        <v>0</v>
      </c>
      <c r="AGV412" s="318">
        <f>'Contractor Model'!AGV65</f>
        <v>0</v>
      </c>
      <c r="AGW412" s="318">
        <f>'Contractor Model'!AGW65</f>
        <v>0</v>
      </c>
      <c r="AGX412" s="318">
        <f>'Contractor Model'!AGX65</f>
        <v>0</v>
      </c>
      <c r="AGY412" s="318">
        <f>'Contractor Model'!AGY65</f>
        <v>0</v>
      </c>
      <c r="AGZ412" s="318">
        <f>'Contractor Model'!AGZ65</f>
        <v>0</v>
      </c>
      <c r="AHA412" s="318">
        <f>'Contractor Model'!AHA65</f>
        <v>0</v>
      </c>
      <c r="AHB412" s="318">
        <f>'Contractor Model'!AHB65</f>
        <v>0</v>
      </c>
      <c r="AHC412" s="318">
        <f>'Contractor Model'!AHC65</f>
        <v>0</v>
      </c>
      <c r="AHD412" s="318">
        <f>'Contractor Model'!AHD65</f>
        <v>0</v>
      </c>
      <c r="AHE412" s="318">
        <f>'Contractor Model'!AHE65</f>
        <v>0</v>
      </c>
      <c r="AHF412" s="318">
        <f>'Contractor Model'!AHF65</f>
        <v>0</v>
      </c>
      <c r="AHG412" s="318">
        <f>'Contractor Model'!AHG65</f>
        <v>0</v>
      </c>
      <c r="AHH412" s="318">
        <f>'Contractor Model'!AHH65</f>
        <v>0</v>
      </c>
      <c r="AHI412" s="318">
        <f>'Contractor Model'!AHI65</f>
        <v>0</v>
      </c>
      <c r="AHJ412" s="318">
        <f>'Contractor Model'!AHJ65</f>
        <v>0</v>
      </c>
      <c r="AHK412" s="318">
        <f>'Contractor Model'!AHK65</f>
        <v>0</v>
      </c>
      <c r="AHL412" s="318">
        <f>'Contractor Model'!AHL65</f>
        <v>0</v>
      </c>
      <c r="AHM412" s="318">
        <f>'Contractor Model'!AHM65</f>
        <v>0</v>
      </c>
      <c r="AHN412" s="318">
        <f>'Contractor Model'!AHN65</f>
        <v>0</v>
      </c>
      <c r="AHO412" s="318">
        <f>'Contractor Model'!AHO65</f>
        <v>0</v>
      </c>
      <c r="AHP412" s="318">
        <f>'Contractor Model'!AHP65</f>
        <v>0</v>
      </c>
      <c r="AHQ412" s="318">
        <f>'Contractor Model'!AHQ65</f>
        <v>0</v>
      </c>
      <c r="AHR412" s="318">
        <f>'Contractor Model'!AHR65</f>
        <v>0</v>
      </c>
      <c r="AHS412" s="318">
        <f>'Contractor Model'!AHS65</f>
        <v>0</v>
      </c>
      <c r="AHT412" s="318">
        <f>'Contractor Model'!AHT65</f>
        <v>0</v>
      </c>
      <c r="AHU412" s="318">
        <f>'Contractor Model'!AHU65</f>
        <v>0</v>
      </c>
      <c r="AHV412" s="318">
        <f>'Contractor Model'!AHV65</f>
        <v>0</v>
      </c>
      <c r="AHW412" s="318">
        <f>'Contractor Model'!AHW65</f>
        <v>0</v>
      </c>
      <c r="AHX412" s="318">
        <f>'Contractor Model'!AHX65</f>
        <v>0</v>
      </c>
      <c r="AHY412" s="318">
        <f>'Contractor Model'!AHY65</f>
        <v>0</v>
      </c>
      <c r="AHZ412" s="318">
        <f>'Contractor Model'!AHZ65</f>
        <v>0</v>
      </c>
      <c r="AIA412" s="318">
        <f>'Contractor Model'!AIA65</f>
        <v>0</v>
      </c>
      <c r="AIB412" s="318">
        <f>'Contractor Model'!AIB65</f>
        <v>0</v>
      </c>
      <c r="AIC412" s="318">
        <f>'Contractor Model'!AIC65</f>
        <v>0</v>
      </c>
      <c r="AID412" s="318">
        <f>'Contractor Model'!AID65</f>
        <v>0</v>
      </c>
      <c r="AIE412" s="318">
        <f>'Contractor Model'!AIE65</f>
        <v>0</v>
      </c>
      <c r="AIF412" s="318">
        <f>'Contractor Model'!AIF65</f>
        <v>0</v>
      </c>
      <c r="AIG412" s="318">
        <f>'Contractor Model'!AIG65</f>
        <v>0</v>
      </c>
      <c r="AIH412" s="318">
        <f>'Contractor Model'!AIH65</f>
        <v>0</v>
      </c>
      <c r="AII412" s="318">
        <f>'Contractor Model'!AII65</f>
        <v>0</v>
      </c>
      <c r="AIJ412" s="318">
        <f>'Contractor Model'!AIJ65</f>
        <v>0</v>
      </c>
      <c r="AIK412" s="318">
        <f>'Contractor Model'!AIK65</f>
        <v>0</v>
      </c>
      <c r="AIL412" s="318">
        <f>'Contractor Model'!AIL65</f>
        <v>0</v>
      </c>
      <c r="AIM412" s="318">
        <f>'Contractor Model'!AIM65</f>
        <v>0</v>
      </c>
      <c r="AIN412" s="318">
        <f>'Contractor Model'!AIN65</f>
        <v>0</v>
      </c>
      <c r="AIO412" s="318">
        <f>'Contractor Model'!AIO65</f>
        <v>0</v>
      </c>
      <c r="AIP412" s="318">
        <f>'Contractor Model'!AIP65</f>
        <v>0</v>
      </c>
      <c r="AIQ412" s="318">
        <f>'Contractor Model'!AIQ65</f>
        <v>0</v>
      </c>
      <c r="AIR412" s="318">
        <f>'Contractor Model'!AIR65</f>
        <v>0</v>
      </c>
      <c r="AIS412" s="318">
        <f>'Contractor Model'!AIS65</f>
        <v>0</v>
      </c>
      <c r="AIT412" s="318">
        <f>'Contractor Model'!AIT65</f>
        <v>0</v>
      </c>
      <c r="AIU412" s="318">
        <f>'Contractor Model'!AIU65</f>
        <v>0</v>
      </c>
      <c r="AIV412" s="318">
        <f>'Contractor Model'!AIV65</f>
        <v>0</v>
      </c>
      <c r="AIW412" s="318">
        <f>'Contractor Model'!AIW65</f>
        <v>0</v>
      </c>
      <c r="AIX412" s="318">
        <f>'Contractor Model'!AIX65</f>
        <v>0</v>
      </c>
      <c r="AIY412" s="318">
        <f>'Contractor Model'!AIY65</f>
        <v>0</v>
      </c>
      <c r="AIZ412" s="318">
        <f>'Contractor Model'!AIZ65</f>
        <v>0</v>
      </c>
      <c r="AJA412" s="318">
        <f>'Contractor Model'!AJA65</f>
        <v>0</v>
      </c>
      <c r="AJB412" s="318">
        <f>'Contractor Model'!AJB65</f>
        <v>0</v>
      </c>
      <c r="AJC412" s="318">
        <f>'Contractor Model'!AJC65</f>
        <v>0</v>
      </c>
      <c r="AJD412" s="318">
        <f>'Contractor Model'!AJD65</f>
        <v>0</v>
      </c>
      <c r="AJE412" s="318">
        <f>'Contractor Model'!AJE65</f>
        <v>0</v>
      </c>
      <c r="AJF412" s="318">
        <f>'Contractor Model'!AJF65</f>
        <v>0</v>
      </c>
      <c r="AJG412" s="318">
        <f>'Contractor Model'!AJG65</f>
        <v>0</v>
      </c>
      <c r="AJH412" s="318">
        <f>'Contractor Model'!AJH65</f>
        <v>0</v>
      </c>
      <c r="AJI412" s="318">
        <f>'Contractor Model'!AJI65</f>
        <v>0</v>
      </c>
      <c r="AJJ412" s="318">
        <f>'Contractor Model'!AJJ65</f>
        <v>0</v>
      </c>
      <c r="AJK412" s="318">
        <f>'Contractor Model'!AJK65</f>
        <v>0</v>
      </c>
      <c r="AJL412" s="318">
        <f>'Contractor Model'!AJL65</f>
        <v>0</v>
      </c>
      <c r="AJM412" s="318">
        <f>'Contractor Model'!AJM65</f>
        <v>0</v>
      </c>
      <c r="AJN412" s="318">
        <f>'Contractor Model'!AJN65</f>
        <v>0</v>
      </c>
      <c r="AJO412" s="318">
        <f>'Contractor Model'!AJO65</f>
        <v>0</v>
      </c>
      <c r="AJP412" s="318">
        <f>'Contractor Model'!AJP65</f>
        <v>0</v>
      </c>
      <c r="AJQ412" s="318">
        <f>'Contractor Model'!AJQ65</f>
        <v>0</v>
      </c>
      <c r="AJR412" s="318">
        <f>'Contractor Model'!AJR65</f>
        <v>0</v>
      </c>
      <c r="AJS412" s="318">
        <f>'Contractor Model'!AJS65</f>
        <v>0</v>
      </c>
      <c r="AJT412" s="318">
        <f>'Contractor Model'!AJT65</f>
        <v>0</v>
      </c>
      <c r="AJU412" s="318">
        <f>'Contractor Model'!AJU65</f>
        <v>0</v>
      </c>
      <c r="AJV412" s="318">
        <f>'Contractor Model'!AJV65</f>
        <v>0</v>
      </c>
      <c r="AJW412" s="318">
        <f>'Contractor Model'!AJW65</f>
        <v>0</v>
      </c>
      <c r="AJX412" s="318">
        <f>'Contractor Model'!AJX65</f>
        <v>0</v>
      </c>
      <c r="AJY412" s="318">
        <f>'Contractor Model'!AJY65</f>
        <v>0</v>
      </c>
      <c r="AJZ412" s="318">
        <f>'Contractor Model'!AJZ65</f>
        <v>0</v>
      </c>
      <c r="AKA412" s="318">
        <f>'Contractor Model'!AKA65</f>
        <v>0</v>
      </c>
      <c r="AKB412" s="318">
        <f>'Contractor Model'!AKB65</f>
        <v>0</v>
      </c>
      <c r="AKC412" s="318">
        <f>'Contractor Model'!AKC65</f>
        <v>0</v>
      </c>
      <c r="AKD412" s="318">
        <f>'Contractor Model'!AKD65</f>
        <v>0</v>
      </c>
      <c r="AKE412" s="318">
        <f>'Contractor Model'!AKE65</f>
        <v>0</v>
      </c>
      <c r="AKF412" s="318">
        <f>'Contractor Model'!AKF65</f>
        <v>0</v>
      </c>
      <c r="AKG412" s="318">
        <f>'Contractor Model'!AKG65</f>
        <v>0</v>
      </c>
      <c r="AKH412" s="318">
        <f>'Contractor Model'!AKH65</f>
        <v>0</v>
      </c>
      <c r="AKI412" s="318">
        <f>'Contractor Model'!AKI65</f>
        <v>0</v>
      </c>
      <c r="AKJ412" s="318">
        <f>'Contractor Model'!AKJ65</f>
        <v>0</v>
      </c>
      <c r="AKK412" s="318">
        <f>'Contractor Model'!AKK65</f>
        <v>0</v>
      </c>
      <c r="AKL412" s="318">
        <f>'Contractor Model'!AKL65</f>
        <v>0</v>
      </c>
      <c r="AKM412" s="318">
        <f>'Contractor Model'!AKM65</f>
        <v>0</v>
      </c>
      <c r="AKN412" s="318">
        <f>'Contractor Model'!AKN65</f>
        <v>0</v>
      </c>
      <c r="AKO412" s="318">
        <f>'Contractor Model'!AKO65</f>
        <v>0</v>
      </c>
      <c r="AKP412" s="318">
        <f>'Contractor Model'!AKP65</f>
        <v>0</v>
      </c>
      <c r="AKQ412" s="318">
        <f>'Contractor Model'!AKQ65</f>
        <v>0</v>
      </c>
      <c r="AKR412" s="318">
        <f>'Contractor Model'!AKR65</f>
        <v>0</v>
      </c>
      <c r="AKS412" s="318">
        <f>'Contractor Model'!AKS65</f>
        <v>0</v>
      </c>
      <c r="AKT412" s="318">
        <f>'Contractor Model'!AKT65</f>
        <v>0</v>
      </c>
      <c r="AKU412" s="318">
        <f>'Contractor Model'!AKU65</f>
        <v>0</v>
      </c>
      <c r="AKV412" s="318">
        <f>'Contractor Model'!AKV65</f>
        <v>0</v>
      </c>
      <c r="AKW412" s="318">
        <f>'Contractor Model'!AKW65</f>
        <v>0</v>
      </c>
      <c r="AKX412" s="318">
        <f>'Contractor Model'!AKX65</f>
        <v>0</v>
      </c>
      <c r="AKY412" s="318">
        <f>'Contractor Model'!AKY65</f>
        <v>0</v>
      </c>
      <c r="AKZ412" s="318">
        <f>'Contractor Model'!AKZ65</f>
        <v>0</v>
      </c>
      <c r="ALA412" s="318">
        <f>'Contractor Model'!ALA65</f>
        <v>0</v>
      </c>
      <c r="ALB412" s="318">
        <f>'Contractor Model'!ALB65</f>
        <v>0</v>
      </c>
      <c r="ALC412" s="318">
        <f>'Contractor Model'!ALC65</f>
        <v>0</v>
      </c>
      <c r="ALD412" s="318">
        <f>'Contractor Model'!ALD65</f>
        <v>0</v>
      </c>
      <c r="ALE412" s="318">
        <f>'Contractor Model'!ALE65</f>
        <v>0</v>
      </c>
      <c r="ALF412" s="318">
        <f>'Contractor Model'!ALF65</f>
        <v>0</v>
      </c>
      <c r="ALG412" s="318">
        <f>'Contractor Model'!ALG65</f>
        <v>0</v>
      </c>
      <c r="ALH412" s="318">
        <f>'Contractor Model'!ALH65</f>
        <v>0</v>
      </c>
      <c r="ALI412" s="318">
        <f>'Contractor Model'!ALI65</f>
        <v>0</v>
      </c>
      <c r="ALJ412" s="318">
        <f>'Contractor Model'!ALJ65</f>
        <v>0</v>
      </c>
      <c r="ALK412" s="318">
        <f>'Contractor Model'!ALK65</f>
        <v>0</v>
      </c>
      <c r="ALL412" s="318">
        <f>'Contractor Model'!ALL65</f>
        <v>0</v>
      </c>
      <c r="ALM412" s="318">
        <f>'Contractor Model'!ALM65</f>
        <v>0</v>
      </c>
      <c r="ALN412" s="318">
        <f>'Contractor Model'!ALN65</f>
        <v>0</v>
      </c>
      <c r="ALO412" s="318">
        <f>'Contractor Model'!ALO65</f>
        <v>0</v>
      </c>
      <c r="ALP412" s="318">
        <f>'Contractor Model'!ALP65</f>
        <v>0</v>
      </c>
      <c r="ALQ412" s="318">
        <f>'Contractor Model'!ALQ65</f>
        <v>0</v>
      </c>
      <c r="ALR412" s="318">
        <f>'Contractor Model'!ALR65</f>
        <v>0</v>
      </c>
      <c r="ALS412" s="318">
        <f>'Contractor Model'!ALS65</f>
        <v>0</v>
      </c>
      <c r="ALT412" s="318">
        <f>'Contractor Model'!ALT65</f>
        <v>0</v>
      </c>
      <c r="ALU412" s="318">
        <f>'Contractor Model'!ALU65</f>
        <v>0</v>
      </c>
      <c r="ALV412" s="318">
        <f>'Contractor Model'!ALV65</f>
        <v>0</v>
      </c>
      <c r="ALW412" s="318">
        <f>'Contractor Model'!ALW65</f>
        <v>0</v>
      </c>
      <c r="ALX412" s="318">
        <f>'Contractor Model'!ALX65</f>
        <v>0</v>
      </c>
      <c r="ALY412" s="318">
        <f>'Contractor Model'!ALY65</f>
        <v>0</v>
      </c>
      <c r="ALZ412" s="318">
        <f>'Contractor Model'!ALZ65</f>
        <v>0</v>
      </c>
      <c r="AMA412" s="318">
        <f>'Contractor Model'!AMA65</f>
        <v>0</v>
      </c>
      <c r="AMB412" s="318">
        <f>'Contractor Model'!AMB65</f>
        <v>0</v>
      </c>
      <c r="AMC412" s="318">
        <f>'Contractor Model'!AMC65</f>
        <v>0</v>
      </c>
      <c r="AMD412" s="318">
        <f>'Contractor Model'!AMD65</f>
        <v>0</v>
      </c>
      <c r="AME412" s="318">
        <f>'Contractor Model'!AME65</f>
        <v>0</v>
      </c>
      <c r="AMF412" s="318">
        <f>'Contractor Model'!AMF65</f>
        <v>0</v>
      </c>
      <c r="AMG412" s="318">
        <f>'Contractor Model'!AMG65</f>
        <v>0</v>
      </c>
      <c r="AMH412" s="318">
        <f>'Contractor Model'!AMH65</f>
        <v>0</v>
      </c>
      <c r="AMI412" s="318">
        <f>'Contractor Model'!AMI65</f>
        <v>0</v>
      </c>
      <c r="AMJ412" s="318">
        <f>'Contractor Model'!AMJ65</f>
        <v>0</v>
      </c>
      <c r="AMK412" s="318">
        <f>'Contractor Model'!AMK65</f>
        <v>0</v>
      </c>
      <c r="AML412" s="318">
        <f>'Contractor Model'!AML65</f>
        <v>0</v>
      </c>
      <c r="AMM412" s="318">
        <f>'Contractor Model'!AMM65</f>
        <v>0</v>
      </c>
      <c r="AMN412" s="318">
        <f>'Contractor Model'!AMN65</f>
        <v>0</v>
      </c>
      <c r="AMO412" s="318">
        <f>'Contractor Model'!AMO65</f>
        <v>0</v>
      </c>
      <c r="AMP412" s="318">
        <f>'Contractor Model'!AMP65</f>
        <v>0</v>
      </c>
      <c r="AMQ412" s="318">
        <f>'Contractor Model'!AMQ65</f>
        <v>0</v>
      </c>
      <c r="AMR412" s="318">
        <f>'Contractor Model'!AMR65</f>
        <v>0</v>
      </c>
      <c r="AMS412" s="318">
        <f>'Contractor Model'!AMS65</f>
        <v>0</v>
      </c>
      <c r="AMT412" s="318">
        <f>'Contractor Model'!AMT65</f>
        <v>0</v>
      </c>
      <c r="AMU412" s="318">
        <f>'Contractor Model'!AMU65</f>
        <v>0</v>
      </c>
      <c r="AMV412" s="318">
        <f>'Contractor Model'!AMV65</f>
        <v>0</v>
      </c>
      <c r="AMW412" s="318">
        <f>'Contractor Model'!AMW65</f>
        <v>0</v>
      </c>
      <c r="AMX412" s="318">
        <f>'Contractor Model'!AMX65</f>
        <v>0</v>
      </c>
      <c r="AMY412" s="318">
        <f>'Contractor Model'!AMY65</f>
        <v>0</v>
      </c>
      <c r="AMZ412" s="318">
        <f>'Contractor Model'!AMZ65</f>
        <v>0</v>
      </c>
      <c r="ANA412" s="318">
        <f>'Contractor Model'!ANA65</f>
        <v>0</v>
      </c>
      <c r="ANB412" s="318">
        <f>'Contractor Model'!ANB65</f>
        <v>0</v>
      </c>
      <c r="ANC412" s="318">
        <f>'Contractor Model'!ANC65</f>
        <v>0</v>
      </c>
      <c r="AND412" s="318">
        <f>'Contractor Model'!AND65</f>
        <v>0</v>
      </c>
      <c r="ANE412" s="318">
        <f>'Contractor Model'!ANE65</f>
        <v>0</v>
      </c>
      <c r="ANF412" s="318">
        <f>'Contractor Model'!ANF65</f>
        <v>0</v>
      </c>
      <c r="ANG412" s="318">
        <f>'Contractor Model'!ANG65</f>
        <v>0</v>
      </c>
      <c r="ANH412" s="318">
        <f>'Contractor Model'!ANH65</f>
        <v>0</v>
      </c>
      <c r="ANI412" s="318">
        <f>'Contractor Model'!ANI65</f>
        <v>0</v>
      </c>
      <c r="ANJ412" s="318">
        <f>'Contractor Model'!ANJ65</f>
        <v>0</v>
      </c>
      <c r="ANK412" s="318">
        <f>'Contractor Model'!ANK65</f>
        <v>0</v>
      </c>
      <c r="ANL412" s="318">
        <f>'Contractor Model'!ANL65</f>
        <v>0</v>
      </c>
      <c r="ANM412" s="318">
        <f>'Contractor Model'!ANM65</f>
        <v>0</v>
      </c>
      <c r="ANN412" s="318">
        <f>'Contractor Model'!ANN65</f>
        <v>0</v>
      </c>
      <c r="ANO412" s="318">
        <f>'Contractor Model'!ANO65</f>
        <v>0</v>
      </c>
      <c r="ANP412" s="318">
        <f>'Contractor Model'!ANP65</f>
        <v>0</v>
      </c>
      <c r="ANQ412" s="318">
        <f>'Contractor Model'!ANQ65</f>
        <v>0</v>
      </c>
      <c r="ANR412" s="318">
        <f>'Contractor Model'!ANR65</f>
        <v>0</v>
      </c>
      <c r="ANS412" s="318">
        <f>'Contractor Model'!ANS65</f>
        <v>0</v>
      </c>
      <c r="ANT412" s="318">
        <f>'Contractor Model'!ANT65</f>
        <v>0</v>
      </c>
      <c r="ANU412" s="318">
        <f>'Contractor Model'!ANU65</f>
        <v>0</v>
      </c>
      <c r="ANV412" s="318">
        <f>'Contractor Model'!ANV65</f>
        <v>0</v>
      </c>
      <c r="ANW412" s="318">
        <f>'Contractor Model'!ANW65</f>
        <v>0</v>
      </c>
      <c r="ANX412" s="318">
        <f>'Contractor Model'!ANX65</f>
        <v>0</v>
      </c>
      <c r="ANY412" s="318">
        <f>'Contractor Model'!ANY65</f>
        <v>0</v>
      </c>
      <c r="ANZ412" s="318">
        <f>'Contractor Model'!ANZ65</f>
        <v>0</v>
      </c>
      <c r="AOA412" s="318">
        <f>'Contractor Model'!AOA65</f>
        <v>0</v>
      </c>
      <c r="AOB412" s="318">
        <f>'Contractor Model'!AOB65</f>
        <v>0</v>
      </c>
      <c r="AOC412" s="318">
        <f>'Contractor Model'!AOC65</f>
        <v>0</v>
      </c>
      <c r="AOD412" s="318">
        <f>'Contractor Model'!AOD65</f>
        <v>0</v>
      </c>
      <c r="AOE412" s="318">
        <f>'Contractor Model'!AOE65</f>
        <v>0</v>
      </c>
      <c r="AOF412" s="318">
        <f>'Contractor Model'!AOF65</f>
        <v>0</v>
      </c>
      <c r="AOG412" s="318">
        <f>'Contractor Model'!AOG65</f>
        <v>0</v>
      </c>
      <c r="AOH412" s="318">
        <f>'Contractor Model'!AOH65</f>
        <v>0</v>
      </c>
      <c r="AOI412" s="318">
        <f>'Contractor Model'!AOI65</f>
        <v>0</v>
      </c>
      <c r="AOJ412" s="318">
        <f>'Contractor Model'!AOJ65</f>
        <v>0</v>
      </c>
      <c r="AOK412" s="318">
        <f>'Contractor Model'!AOK65</f>
        <v>0</v>
      </c>
      <c r="AOL412" s="318">
        <f>'Contractor Model'!AOL65</f>
        <v>0</v>
      </c>
      <c r="AOM412" s="318">
        <f>'Contractor Model'!AOM65</f>
        <v>0</v>
      </c>
      <c r="AON412" s="318">
        <f>'Contractor Model'!AON65</f>
        <v>0</v>
      </c>
      <c r="AOO412" s="318">
        <f>'Contractor Model'!AOO65</f>
        <v>0</v>
      </c>
      <c r="AOP412" s="318">
        <f>'Contractor Model'!AOP65</f>
        <v>0</v>
      </c>
      <c r="AOQ412" s="318">
        <f>'Contractor Model'!AOQ65</f>
        <v>0</v>
      </c>
      <c r="AOR412" s="318">
        <f>'Contractor Model'!AOR65</f>
        <v>0</v>
      </c>
      <c r="AOS412" s="318">
        <f>'Contractor Model'!AOS65</f>
        <v>0</v>
      </c>
      <c r="AOT412" s="318">
        <f>'Contractor Model'!AOT65</f>
        <v>0</v>
      </c>
      <c r="AOU412" s="318">
        <f>'Contractor Model'!AOU65</f>
        <v>0</v>
      </c>
      <c r="AOV412" s="318">
        <f>'Contractor Model'!AOV65</f>
        <v>0</v>
      </c>
      <c r="AOW412" s="318">
        <f>'Contractor Model'!AOW65</f>
        <v>0</v>
      </c>
      <c r="AOX412" s="318">
        <f>'Contractor Model'!AOX65</f>
        <v>0</v>
      </c>
      <c r="AOY412" s="318">
        <f>'Contractor Model'!AOY65</f>
        <v>0</v>
      </c>
      <c r="AOZ412" s="318">
        <f>'Contractor Model'!AOZ65</f>
        <v>0</v>
      </c>
      <c r="APA412" s="318">
        <f>'Contractor Model'!APA65</f>
        <v>0</v>
      </c>
      <c r="APB412" s="318">
        <f>'Contractor Model'!APB65</f>
        <v>0</v>
      </c>
      <c r="APC412" s="318">
        <f>'Contractor Model'!APC65</f>
        <v>0</v>
      </c>
      <c r="APD412" s="318">
        <f>'Contractor Model'!APD65</f>
        <v>0</v>
      </c>
      <c r="APE412" s="318">
        <f>'Contractor Model'!APE65</f>
        <v>0</v>
      </c>
      <c r="APF412" s="318">
        <f>'Contractor Model'!APF65</f>
        <v>0</v>
      </c>
      <c r="APG412" s="318">
        <f>'Contractor Model'!APG65</f>
        <v>0</v>
      </c>
      <c r="APH412" s="318">
        <f>'Contractor Model'!APH65</f>
        <v>0</v>
      </c>
      <c r="API412" s="318">
        <f>'Contractor Model'!API65</f>
        <v>0</v>
      </c>
      <c r="APJ412" s="318">
        <f>'Contractor Model'!APJ65</f>
        <v>0</v>
      </c>
      <c r="APK412" s="318">
        <f>'Contractor Model'!APK65</f>
        <v>0</v>
      </c>
      <c r="APL412" s="318">
        <f>'Contractor Model'!APL65</f>
        <v>0</v>
      </c>
      <c r="APM412" s="318">
        <f>'Contractor Model'!APM65</f>
        <v>0</v>
      </c>
      <c r="APN412" s="318">
        <f>'Contractor Model'!APN65</f>
        <v>0</v>
      </c>
      <c r="APO412" s="318">
        <f>'Contractor Model'!APO65</f>
        <v>0</v>
      </c>
      <c r="APP412" s="318">
        <f>'Contractor Model'!APP65</f>
        <v>0</v>
      </c>
      <c r="APQ412" s="318">
        <f>'Contractor Model'!APQ65</f>
        <v>0</v>
      </c>
      <c r="APR412" s="318">
        <f>'Contractor Model'!APR65</f>
        <v>0</v>
      </c>
      <c r="APS412" s="318">
        <f>'Contractor Model'!APS65</f>
        <v>0</v>
      </c>
      <c r="APT412" s="318">
        <f>'Contractor Model'!APT65</f>
        <v>0</v>
      </c>
      <c r="APU412" s="318">
        <f>'Contractor Model'!APU65</f>
        <v>0</v>
      </c>
      <c r="APV412" s="318">
        <f>'Contractor Model'!APV65</f>
        <v>0</v>
      </c>
      <c r="APW412" s="318">
        <f>'Contractor Model'!APW65</f>
        <v>0</v>
      </c>
      <c r="APX412" s="318">
        <f>'Contractor Model'!APX65</f>
        <v>0</v>
      </c>
      <c r="APY412" s="318">
        <f>'Contractor Model'!APY65</f>
        <v>0</v>
      </c>
      <c r="APZ412" s="318">
        <f>'Contractor Model'!APZ65</f>
        <v>0</v>
      </c>
      <c r="AQA412" s="318">
        <f>'Contractor Model'!AQA65</f>
        <v>0</v>
      </c>
      <c r="AQB412" s="318">
        <f>'Contractor Model'!AQB65</f>
        <v>0</v>
      </c>
      <c r="AQC412" s="318">
        <f>'Contractor Model'!AQC65</f>
        <v>0</v>
      </c>
      <c r="AQD412" s="318">
        <f>'Contractor Model'!AQD65</f>
        <v>0</v>
      </c>
      <c r="AQE412" s="318">
        <f>'Contractor Model'!AQE65</f>
        <v>0</v>
      </c>
      <c r="AQF412" s="318">
        <f>'Contractor Model'!AQF65</f>
        <v>0</v>
      </c>
      <c r="AQG412" s="318">
        <f>'Contractor Model'!AQG65</f>
        <v>0</v>
      </c>
      <c r="AQH412" s="318">
        <f>'Contractor Model'!AQH65</f>
        <v>0</v>
      </c>
      <c r="AQI412" s="318">
        <f>'Contractor Model'!AQI65</f>
        <v>0</v>
      </c>
      <c r="AQJ412" s="318">
        <f>'Contractor Model'!AQJ65</f>
        <v>0</v>
      </c>
      <c r="AQK412" s="318">
        <f>'Contractor Model'!AQK65</f>
        <v>0</v>
      </c>
      <c r="AQL412" s="318">
        <f>'Contractor Model'!AQL65</f>
        <v>0</v>
      </c>
      <c r="AQM412" s="318">
        <f>'Contractor Model'!AQM65</f>
        <v>0</v>
      </c>
      <c r="AQN412" s="318">
        <f>'Contractor Model'!AQN65</f>
        <v>0</v>
      </c>
      <c r="AQO412" s="318">
        <f>'Contractor Model'!AQO65</f>
        <v>0</v>
      </c>
      <c r="AQP412" s="318">
        <f>'Contractor Model'!AQP65</f>
        <v>0</v>
      </c>
      <c r="AQQ412" s="318">
        <f>'Contractor Model'!AQQ65</f>
        <v>0</v>
      </c>
      <c r="AQR412" s="318">
        <f>'Contractor Model'!AQR65</f>
        <v>0</v>
      </c>
      <c r="AQS412" s="318">
        <f>'Contractor Model'!AQS65</f>
        <v>0</v>
      </c>
      <c r="AQT412" s="318">
        <f>'Contractor Model'!AQT65</f>
        <v>0</v>
      </c>
      <c r="AQU412" s="318">
        <f>'Contractor Model'!AQU65</f>
        <v>0</v>
      </c>
      <c r="AQV412" s="318">
        <f>'Contractor Model'!AQV65</f>
        <v>0</v>
      </c>
      <c r="AQW412" s="318">
        <f>'Contractor Model'!AQW65</f>
        <v>0</v>
      </c>
      <c r="AQX412" s="318">
        <f>'Contractor Model'!AQX65</f>
        <v>0</v>
      </c>
      <c r="AQY412" s="318">
        <f>'Contractor Model'!AQY65</f>
        <v>0</v>
      </c>
      <c r="AQZ412" s="318">
        <f>'Contractor Model'!AQZ65</f>
        <v>0</v>
      </c>
      <c r="ARA412" s="318">
        <f>'Contractor Model'!ARA65</f>
        <v>0</v>
      </c>
      <c r="ARB412" s="318">
        <f>'Contractor Model'!ARB65</f>
        <v>0</v>
      </c>
      <c r="ARC412" s="318">
        <f>'Contractor Model'!ARC65</f>
        <v>0</v>
      </c>
      <c r="ARD412" s="318">
        <f>'Contractor Model'!ARD65</f>
        <v>0</v>
      </c>
      <c r="ARE412" s="318">
        <f>'Contractor Model'!ARE65</f>
        <v>0</v>
      </c>
      <c r="ARF412" s="318">
        <f>'Contractor Model'!ARF65</f>
        <v>0</v>
      </c>
      <c r="ARG412" s="318">
        <f>'Contractor Model'!ARG65</f>
        <v>0</v>
      </c>
      <c r="ARH412" s="318">
        <f>'Contractor Model'!ARH65</f>
        <v>0</v>
      </c>
      <c r="ARI412" s="318">
        <f>'Contractor Model'!ARI65</f>
        <v>0</v>
      </c>
      <c r="ARJ412" s="318">
        <f>'Contractor Model'!ARJ65</f>
        <v>0</v>
      </c>
      <c r="ARK412" s="318">
        <f>'Contractor Model'!ARK65</f>
        <v>0</v>
      </c>
      <c r="ARL412" s="318">
        <f>'Contractor Model'!ARL65</f>
        <v>0</v>
      </c>
      <c r="ARM412" s="318">
        <f>'Contractor Model'!ARM65</f>
        <v>0</v>
      </c>
      <c r="ARN412" s="318">
        <f>'Contractor Model'!ARN65</f>
        <v>0</v>
      </c>
      <c r="ARO412" s="318">
        <f>'Contractor Model'!ARO65</f>
        <v>0</v>
      </c>
      <c r="ARP412" s="318">
        <f>'Contractor Model'!ARP65</f>
        <v>0</v>
      </c>
      <c r="ARQ412" s="318">
        <f>'Contractor Model'!ARQ65</f>
        <v>0</v>
      </c>
      <c r="ARR412" s="318">
        <f>'Contractor Model'!ARR65</f>
        <v>0</v>
      </c>
      <c r="ARS412" s="318">
        <f>'Contractor Model'!ARS65</f>
        <v>0</v>
      </c>
      <c r="ART412" s="318">
        <f>'Contractor Model'!ART65</f>
        <v>0</v>
      </c>
      <c r="ARU412" s="318">
        <f>'Contractor Model'!ARU65</f>
        <v>0</v>
      </c>
      <c r="ARV412" s="318">
        <f>'Contractor Model'!ARV65</f>
        <v>0</v>
      </c>
      <c r="ARW412" s="318">
        <f>'Contractor Model'!ARW65</f>
        <v>0</v>
      </c>
      <c r="ARX412" s="318">
        <f>'Contractor Model'!ARX65</f>
        <v>0</v>
      </c>
      <c r="ARY412" s="318">
        <f>'Contractor Model'!ARY65</f>
        <v>0</v>
      </c>
      <c r="ARZ412" s="318">
        <f>'Contractor Model'!ARZ65</f>
        <v>0</v>
      </c>
      <c r="ASA412" s="318">
        <f>'Contractor Model'!ASA65</f>
        <v>0</v>
      </c>
      <c r="ASB412" s="318">
        <f>'Contractor Model'!ASB65</f>
        <v>0</v>
      </c>
      <c r="ASC412" s="318">
        <f>'Contractor Model'!ASC65</f>
        <v>0</v>
      </c>
      <c r="ASD412" s="318">
        <f>'Contractor Model'!ASD65</f>
        <v>0</v>
      </c>
      <c r="ASE412" s="318">
        <f>'Contractor Model'!ASE65</f>
        <v>0</v>
      </c>
      <c r="ASF412" s="318">
        <f>'Contractor Model'!ASF65</f>
        <v>0</v>
      </c>
      <c r="ASG412" s="318">
        <f>'Contractor Model'!ASG65</f>
        <v>0</v>
      </c>
      <c r="ASH412" s="318">
        <f>'Contractor Model'!ASH65</f>
        <v>0</v>
      </c>
      <c r="ASI412" s="318">
        <f>'Contractor Model'!ASI65</f>
        <v>0</v>
      </c>
      <c r="ASJ412" s="318">
        <f>'Contractor Model'!ASJ65</f>
        <v>0</v>
      </c>
      <c r="ASK412" s="318">
        <f>'Contractor Model'!ASK65</f>
        <v>0</v>
      </c>
      <c r="ASL412" s="318">
        <f>'Contractor Model'!ASL65</f>
        <v>0</v>
      </c>
      <c r="ASM412" s="318">
        <f>'Contractor Model'!ASM65</f>
        <v>0</v>
      </c>
      <c r="ASN412" s="318">
        <f>'Contractor Model'!ASN65</f>
        <v>0</v>
      </c>
      <c r="ASO412" s="318">
        <f>'Contractor Model'!ASO65</f>
        <v>0</v>
      </c>
      <c r="ASP412" s="318">
        <f>'Contractor Model'!ASP65</f>
        <v>0</v>
      </c>
      <c r="ASQ412" s="318">
        <f>'Contractor Model'!ASQ65</f>
        <v>0</v>
      </c>
      <c r="ASR412" s="318">
        <f>'Contractor Model'!ASR65</f>
        <v>0</v>
      </c>
      <c r="ASS412" s="318">
        <f>'Contractor Model'!ASS65</f>
        <v>0</v>
      </c>
      <c r="AST412" s="318">
        <f>'Contractor Model'!AST65</f>
        <v>0</v>
      </c>
      <c r="ASU412" s="318">
        <f>'Contractor Model'!ASU65</f>
        <v>0</v>
      </c>
      <c r="ASV412" s="318">
        <f>'Contractor Model'!ASV65</f>
        <v>0</v>
      </c>
      <c r="ASW412" s="318">
        <f>'Contractor Model'!ASW65</f>
        <v>0</v>
      </c>
      <c r="ASX412" s="318">
        <f>'Contractor Model'!ASX65</f>
        <v>0</v>
      </c>
      <c r="ASY412" s="318">
        <f>'Contractor Model'!ASY65</f>
        <v>0</v>
      </c>
      <c r="ASZ412" s="318">
        <f>'Contractor Model'!ASZ65</f>
        <v>0</v>
      </c>
      <c r="ATA412" s="318">
        <f>'Contractor Model'!ATA65</f>
        <v>0</v>
      </c>
      <c r="ATB412" s="318">
        <f>'Contractor Model'!ATB65</f>
        <v>0</v>
      </c>
      <c r="ATC412" s="318">
        <f>'Contractor Model'!ATC65</f>
        <v>0</v>
      </c>
      <c r="ATD412" s="318">
        <f>'Contractor Model'!ATD65</f>
        <v>0</v>
      </c>
      <c r="ATE412" s="318">
        <f>'Contractor Model'!ATE65</f>
        <v>0</v>
      </c>
      <c r="ATF412" s="318">
        <f>'Contractor Model'!ATF65</f>
        <v>0</v>
      </c>
      <c r="ATG412" s="318">
        <f>'Contractor Model'!ATG65</f>
        <v>0</v>
      </c>
      <c r="ATH412" s="318">
        <f>'Contractor Model'!ATH65</f>
        <v>0</v>
      </c>
      <c r="ATI412" s="318">
        <f>'Contractor Model'!ATI65</f>
        <v>0</v>
      </c>
      <c r="ATJ412" s="318">
        <f>'Contractor Model'!ATJ65</f>
        <v>0</v>
      </c>
      <c r="ATK412" s="318">
        <f>'Contractor Model'!ATK65</f>
        <v>0</v>
      </c>
      <c r="ATL412" s="318">
        <f>'Contractor Model'!ATL65</f>
        <v>0</v>
      </c>
      <c r="ATM412" s="318">
        <f>'Contractor Model'!ATM65</f>
        <v>0</v>
      </c>
      <c r="ATN412" s="318">
        <f>'Contractor Model'!ATN65</f>
        <v>0</v>
      </c>
      <c r="ATO412" s="318">
        <f>'Contractor Model'!ATO65</f>
        <v>0</v>
      </c>
      <c r="ATP412" s="318">
        <f>'Contractor Model'!ATP65</f>
        <v>0</v>
      </c>
      <c r="ATQ412" s="318">
        <f>'Contractor Model'!ATQ65</f>
        <v>0</v>
      </c>
      <c r="ATR412" s="318">
        <f>'Contractor Model'!ATR65</f>
        <v>0</v>
      </c>
      <c r="ATS412" s="318">
        <f>'Contractor Model'!ATS65</f>
        <v>0</v>
      </c>
      <c r="ATT412" s="318">
        <f>'Contractor Model'!ATT65</f>
        <v>0</v>
      </c>
      <c r="ATU412" s="318">
        <f>'Contractor Model'!ATU65</f>
        <v>0</v>
      </c>
      <c r="ATV412" s="318">
        <f>'Contractor Model'!ATV65</f>
        <v>0</v>
      </c>
      <c r="ATW412" s="318">
        <f>'Contractor Model'!ATW65</f>
        <v>0</v>
      </c>
      <c r="ATX412" s="318">
        <f>'Contractor Model'!ATX65</f>
        <v>0</v>
      </c>
      <c r="ATY412" s="318">
        <f>'Contractor Model'!ATY65</f>
        <v>0</v>
      </c>
      <c r="ATZ412" s="318">
        <f>'Contractor Model'!ATZ65</f>
        <v>0</v>
      </c>
      <c r="AUA412" s="318">
        <f>'Contractor Model'!AUA65</f>
        <v>0</v>
      </c>
      <c r="AUB412" s="318">
        <f>'Contractor Model'!AUB65</f>
        <v>0</v>
      </c>
      <c r="AUC412" s="318">
        <f>'Contractor Model'!AUC65</f>
        <v>0</v>
      </c>
      <c r="AUD412" s="318">
        <f>'Contractor Model'!AUD65</f>
        <v>0</v>
      </c>
      <c r="AUE412" s="318">
        <f>'Contractor Model'!AUE65</f>
        <v>0</v>
      </c>
      <c r="AUF412" s="318">
        <f>'Contractor Model'!AUF65</f>
        <v>0</v>
      </c>
      <c r="AUG412" s="318">
        <f>'Contractor Model'!AUG65</f>
        <v>0</v>
      </c>
      <c r="AUH412" s="318">
        <f>'Contractor Model'!AUH65</f>
        <v>0</v>
      </c>
      <c r="AUI412" s="318">
        <f>'Contractor Model'!AUI65</f>
        <v>0</v>
      </c>
      <c r="AUJ412" s="318">
        <f>'Contractor Model'!AUJ65</f>
        <v>0</v>
      </c>
      <c r="AUK412" s="318">
        <f>'Contractor Model'!AUK65</f>
        <v>0</v>
      </c>
      <c r="AUL412" s="318">
        <f>'Contractor Model'!AUL65</f>
        <v>0</v>
      </c>
      <c r="AUM412" s="318">
        <f>'Contractor Model'!AUM65</f>
        <v>0</v>
      </c>
      <c r="AUN412" s="318">
        <f>'Contractor Model'!AUN65</f>
        <v>0</v>
      </c>
      <c r="AUO412" s="318">
        <f>'Contractor Model'!AUO65</f>
        <v>0</v>
      </c>
      <c r="AUP412" s="318">
        <f>'Contractor Model'!AUP65</f>
        <v>0</v>
      </c>
      <c r="AUQ412" s="318">
        <f>'Contractor Model'!AUQ65</f>
        <v>0</v>
      </c>
      <c r="AUR412" s="318">
        <f>'Contractor Model'!AUR65</f>
        <v>0</v>
      </c>
      <c r="AUS412" s="318">
        <f>'Contractor Model'!AUS65</f>
        <v>0</v>
      </c>
      <c r="AUT412" s="318">
        <f>'Contractor Model'!AUT65</f>
        <v>0</v>
      </c>
      <c r="AUU412" s="318">
        <f>'Contractor Model'!AUU65</f>
        <v>0</v>
      </c>
      <c r="AUV412" s="318">
        <f>'Contractor Model'!AUV65</f>
        <v>0</v>
      </c>
      <c r="AUW412" s="318">
        <f>'Contractor Model'!AUW65</f>
        <v>0</v>
      </c>
      <c r="AUX412" s="318">
        <f>'Contractor Model'!AUX65</f>
        <v>0</v>
      </c>
      <c r="AUY412" s="318">
        <f>'Contractor Model'!AUY65</f>
        <v>0</v>
      </c>
      <c r="AUZ412" s="318">
        <f>'Contractor Model'!AUZ65</f>
        <v>0</v>
      </c>
      <c r="AVA412" s="318">
        <f>'Contractor Model'!AVA65</f>
        <v>0</v>
      </c>
      <c r="AVB412" s="318">
        <f>'Contractor Model'!AVB65</f>
        <v>0</v>
      </c>
      <c r="AVC412" s="318">
        <f>'Contractor Model'!AVC65</f>
        <v>0</v>
      </c>
      <c r="AVD412" s="318">
        <f>'Contractor Model'!AVD65</f>
        <v>0</v>
      </c>
      <c r="AVE412" s="318">
        <f>'Contractor Model'!AVE65</f>
        <v>0</v>
      </c>
      <c r="AVF412" s="318">
        <f>'Contractor Model'!AVF65</f>
        <v>0</v>
      </c>
      <c r="AVG412" s="318">
        <f>'Contractor Model'!AVG65</f>
        <v>0</v>
      </c>
      <c r="AVH412" s="318">
        <f>'Contractor Model'!AVH65</f>
        <v>0</v>
      </c>
      <c r="AVI412" s="318">
        <f>'Contractor Model'!AVI65</f>
        <v>0</v>
      </c>
      <c r="AVJ412" s="318">
        <f>'Contractor Model'!AVJ65</f>
        <v>0</v>
      </c>
      <c r="AVK412" s="318">
        <f>'Contractor Model'!AVK65</f>
        <v>0</v>
      </c>
      <c r="AVL412" s="318">
        <f>'Contractor Model'!AVL65</f>
        <v>0</v>
      </c>
      <c r="AVM412" s="318">
        <f>'Contractor Model'!AVM65</f>
        <v>0</v>
      </c>
      <c r="AVN412" s="318">
        <f>'Contractor Model'!AVN65</f>
        <v>0</v>
      </c>
      <c r="AVO412" s="318">
        <f>'Contractor Model'!AVO65</f>
        <v>0</v>
      </c>
      <c r="AVP412" s="318">
        <f>'Contractor Model'!AVP65</f>
        <v>0</v>
      </c>
      <c r="AVQ412" s="318">
        <f>'Contractor Model'!AVQ65</f>
        <v>0</v>
      </c>
      <c r="AVR412" s="318">
        <f>'Contractor Model'!AVR65</f>
        <v>0</v>
      </c>
      <c r="AVS412" s="318">
        <f>'Contractor Model'!AVS65</f>
        <v>0</v>
      </c>
      <c r="AVT412" s="318">
        <f>'Contractor Model'!AVT65</f>
        <v>0</v>
      </c>
      <c r="AVU412" s="318">
        <f>'Contractor Model'!AVU65</f>
        <v>0</v>
      </c>
      <c r="AVV412" s="318">
        <f>'Contractor Model'!AVV65</f>
        <v>0</v>
      </c>
      <c r="AVW412" s="318">
        <f>'Contractor Model'!AVW65</f>
        <v>0</v>
      </c>
      <c r="AVX412" s="318">
        <f>'Contractor Model'!AVX65</f>
        <v>0</v>
      </c>
      <c r="AVY412" s="318">
        <f>'Contractor Model'!AVY65</f>
        <v>0</v>
      </c>
      <c r="AVZ412" s="318">
        <f>'Contractor Model'!AVZ65</f>
        <v>0</v>
      </c>
      <c r="AWA412" s="318">
        <f>'Contractor Model'!AWA65</f>
        <v>0</v>
      </c>
      <c r="AWB412" s="318">
        <f>'Contractor Model'!AWB65</f>
        <v>0</v>
      </c>
      <c r="AWC412" s="318">
        <f>'Contractor Model'!AWC65</f>
        <v>0</v>
      </c>
      <c r="AWD412" s="318">
        <f>'Contractor Model'!AWD65</f>
        <v>0</v>
      </c>
      <c r="AWE412" s="318">
        <f>'Contractor Model'!AWE65</f>
        <v>0</v>
      </c>
      <c r="AWF412" s="318">
        <f>'Contractor Model'!AWF65</f>
        <v>0</v>
      </c>
      <c r="AWG412" s="318">
        <f>'Contractor Model'!AWG65</f>
        <v>0</v>
      </c>
      <c r="AWH412" s="318">
        <f>'Contractor Model'!AWH65</f>
        <v>0</v>
      </c>
      <c r="AWI412" s="318">
        <f>'Contractor Model'!AWI65</f>
        <v>0</v>
      </c>
      <c r="AWJ412" s="318">
        <f>'Contractor Model'!AWJ65</f>
        <v>0</v>
      </c>
      <c r="AWK412" s="318">
        <f>'Contractor Model'!AWK65</f>
        <v>0</v>
      </c>
      <c r="AWL412" s="318">
        <f>'Contractor Model'!AWL65</f>
        <v>0</v>
      </c>
      <c r="AWM412" s="318">
        <f>'Contractor Model'!AWM65</f>
        <v>0</v>
      </c>
      <c r="AWN412" s="318">
        <f>'Contractor Model'!AWN65</f>
        <v>0</v>
      </c>
      <c r="AWO412" s="318">
        <f>'Contractor Model'!AWO65</f>
        <v>0</v>
      </c>
      <c r="AWP412" s="318">
        <f>'Contractor Model'!AWP65</f>
        <v>0</v>
      </c>
      <c r="AWQ412" s="318">
        <f>'Contractor Model'!AWQ65</f>
        <v>0</v>
      </c>
      <c r="AWR412" s="318">
        <f>'Contractor Model'!AWR65</f>
        <v>0</v>
      </c>
      <c r="AWS412" s="318">
        <f>'Contractor Model'!AWS65</f>
        <v>0</v>
      </c>
      <c r="AWT412" s="318">
        <f>'Contractor Model'!AWT65</f>
        <v>0</v>
      </c>
      <c r="AWU412" s="318">
        <f>'Contractor Model'!AWU65</f>
        <v>0</v>
      </c>
      <c r="AWV412" s="318">
        <f>'Contractor Model'!AWV65</f>
        <v>0</v>
      </c>
      <c r="AWW412" s="318">
        <f>'Contractor Model'!AWW65</f>
        <v>0</v>
      </c>
      <c r="AWX412" s="318">
        <f>'Contractor Model'!AWX65</f>
        <v>0</v>
      </c>
      <c r="AWY412" s="318">
        <f>'Contractor Model'!AWY65</f>
        <v>0</v>
      </c>
      <c r="AWZ412" s="318">
        <f>'Contractor Model'!AWZ65</f>
        <v>0</v>
      </c>
      <c r="AXA412" s="318">
        <f>'Contractor Model'!AXA65</f>
        <v>0</v>
      </c>
      <c r="AXB412" s="318">
        <f>'Contractor Model'!AXB65</f>
        <v>0</v>
      </c>
      <c r="AXC412" s="318">
        <f>'Contractor Model'!AXC65</f>
        <v>0</v>
      </c>
      <c r="AXD412" s="318">
        <f>'Contractor Model'!AXD65</f>
        <v>0</v>
      </c>
      <c r="AXE412" s="318">
        <f>'Contractor Model'!AXE65</f>
        <v>0</v>
      </c>
      <c r="AXF412" s="318">
        <f>'Contractor Model'!AXF65</f>
        <v>0</v>
      </c>
      <c r="AXG412" s="318">
        <f>'Contractor Model'!AXG65</f>
        <v>0</v>
      </c>
      <c r="AXH412" s="318">
        <f>'Contractor Model'!AXH65</f>
        <v>0</v>
      </c>
      <c r="AXI412" s="318">
        <f>'Contractor Model'!AXI65</f>
        <v>0</v>
      </c>
      <c r="AXJ412" s="318">
        <f>'Contractor Model'!AXJ65</f>
        <v>0</v>
      </c>
      <c r="AXK412" s="318">
        <f>'Contractor Model'!AXK65</f>
        <v>0</v>
      </c>
      <c r="AXL412" s="318">
        <f>'Contractor Model'!AXL65</f>
        <v>0</v>
      </c>
      <c r="AXM412" s="318">
        <f>'Contractor Model'!AXM65</f>
        <v>0</v>
      </c>
      <c r="AXN412" s="318">
        <f>'Contractor Model'!AXN65</f>
        <v>0</v>
      </c>
      <c r="AXO412" s="318">
        <f>'Contractor Model'!AXO65</f>
        <v>0</v>
      </c>
      <c r="AXP412" s="318">
        <f>'Contractor Model'!AXP65</f>
        <v>0</v>
      </c>
      <c r="AXQ412" s="318">
        <f>'Contractor Model'!AXQ65</f>
        <v>0</v>
      </c>
      <c r="AXR412" s="318">
        <f>'Contractor Model'!AXR65</f>
        <v>0</v>
      </c>
      <c r="AXS412" s="318">
        <f>'Contractor Model'!AXS65</f>
        <v>0</v>
      </c>
      <c r="AXT412" s="318">
        <f>'Contractor Model'!AXT65</f>
        <v>0</v>
      </c>
      <c r="AXU412" s="318">
        <f>'Contractor Model'!AXU65</f>
        <v>0</v>
      </c>
      <c r="AXV412" s="318">
        <f>'Contractor Model'!AXV65</f>
        <v>0</v>
      </c>
      <c r="AXW412" s="318">
        <f>'Contractor Model'!AXW65</f>
        <v>0</v>
      </c>
      <c r="AXX412" s="318">
        <f>'Contractor Model'!AXX65</f>
        <v>0</v>
      </c>
      <c r="AXY412" s="318">
        <f>'Contractor Model'!AXY65</f>
        <v>0</v>
      </c>
      <c r="AXZ412" s="318">
        <f>'Contractor Model'!AXZ65</f>
        <v>0</v>
      </c>
      <c r="AYA412" s="318">
        <f>'Contractor Model'!AYA65</f>
        <v>0</v>
      </c>
      <c r="AYB412" s="318">
        <f>'Contractor Model'!AYB65</f>
        <v>0</v>
      </c>
      <c r="AYC412" s="318">
        <f>'Contractor Model'!AYC65</f>
        <v>0</v>
      </c>
      <c r="AYD412" s="318">
        <f>'Contractor Model'!AYD65</f>
        <v>0</v>
      </c>
      <c r="AYE412" s="318">
        <f>'Contractor Model'!AYE65</f>
        <v>0</v>
      </c>
      <c r="AYF412" s="318">
        <f>'Contractor Model'!AYF65</f>
        <v>0</v>
      </c>
      <c r="AYG412" s="318">
        <f>'Contractor Model'!AYG65</f>
        <v>0</v>
      </c>
      <c r="AYH412" s="318">
        <f>'Contractor Model'!AYH65</f>
        <v>0</v>
      </c>
      <c r="AYI412" s="318">
        <f>'Contractor Model'!AYI65</f>
        <v>0</v>
      </c>
      <c r="AYJ412" s="318">
        <f>'Contractor Model'!AYJ65</f>
        <v>0</v>
      </c>
      <c r="AYK412" s="318">
        <f>'Contractor Model'!AYK65</f>
        <v>0</v>
      </c>
      <c r="AYL412" s="318">
        <f>'Contractor Model'!AYL65</f>
        <v>0</v>
      </c>
      <c r="AYM412" s="318">
        <f>'Contractor Model'!AYM65</f>
        <v>0</v>
      </c>
      <c r="AYN412" s="318">
        <f>'Contractor Model'!AYN65</f>
        <v>0</v>
      </c>
      <c r="AYO412" s="318">
        <f>'Contractor Model'!AYO65</f>
        <v>0</v>
      </c>
      <c r="AYP412" s="318">
        <f>'Contractor Model'!AYP65</f>
        <v>0</v>
      </c>
      <c r="AYQ412" s="318">
        <f>'Contractor Model'!AYQ65</f>
        <v>0</v>
      </c>
      <c r="AYR412" s="318">
        <f>'Contractor Model'!AYR65</f>
        <v>0</v>
      </c>
      <c r="AYS412" s="318">
        <f>'Contractor Model'!AYS65</f>
        <v>0</v>
      </c>
      <c r="AYT412" s="318">
        <f>'Contractor Model'!AYT65</f>
        <v>0</v>
      </c>
      <c r="AYU412" s="318">
        <f>'Contractor Model'!AYU65</f>
        <v>0</v>
      </c>
      <c r="AYV412" s="318">
        <f>'Contractor Model'!AYV65</f>
        <v>0</v>
      </c>
      <c r="AYW412" s="318">
        <f>'Contractor Model'!AYW65</f>
        <v>0</v>
      </c>
      <c r="AYX412" s="318">
        <f>'Contractor Model'!AYX65</f>
        <v>0</v>
      </c>
      <c r="AYY412" s="318">
        <f>'Contractor Model'!AYY65</f>
        <v>0</v>
      </c>
      <c r="AYZ412" s="318">
        <f>'Contractor Model'!AYZ65</f>
        <v>0</v>
      </c>
      <c r="AZA412" s="318">
        <f>'Contractor Model'!AZA65</f>
        <v>0</v>
      </c>
      <c r="AZB412" s="318">
        <f>'Contractor Model'!AZB65</f>
        <v>0</v>
      </c>
      <c r="AZC412" s="318">
        <f>'Contractor Model'!AZC65</f>
        <v>0</v>
      </c>
      <c r="AZD412" s="318">
        <f>'Contractor Model'!AZD65</f>
        <v>0</v>
      </c>
      <c r="AZE412" s="318">
        <f>'Contractor Model'!AZE65</f>
        <v>0</v>
      </c>
      <c r="AZF412" s="318">
        <f>'Contractor Model'!AZF65</f>
        <v>0</v>
      </c>
      <c r="AZG412" s="318">
        <f>'Contractor Model'!AZG65</f>
        <v>0</v>
      </c>
      <c r="AZH412" s="318">
        <f>'Contractor Model'!AZH65</f>
        <v>0</v>
      </c>
      <c r="AZI412" s="318">
        <f>'Contractor Model'!AZI65</f>
        <v>0</v>
      </c>
      <c r="AZJ412" s="318">
        <f>'Contractor Model'!AZJ65</f>
        <v>0</v>
      </c>
      <c r="AZK412" s="318">
        <f>'Contractor Model'!AZK65</f>
        <v>0</v>
      </c>
      <c r="AZL412" s="318">
        <f>'Contractor Model'!AZL65</f>
        <v>0</v>
      </c>
      <c r="AZM412" s="318">
        <f>'Contractor Model'!AZM65</f>
        <v>0</v>
      </c>
      <c r="AZN412" s="318">
        <f>'Contractor Model'!AZN65</f>
        <v>0</v>
      </c>
      <c r="AZO412" s="318">
        <f>'Contractor Model'!AZO65</f>
        <v>0</v>
      </c>
      <c r="AZP412" s="318">
        <f>'Contractor Model'!AZP65</f>
        <v>0</v>
      </c>
      <c r="AZQ412" s="318">
        <f>'Contractor Model'!AZQ65</f>
        <v>0</v>
      </c>
      <c r="AZR412" s="318">
        <f>'Contractor Model'!AZR65</f>
        <v>0</v>
      </c>
      <c r="AZS412" s="318">
        <f>'Contractor Model'!AZS65</f>
        <v>0</v>
      </c>
      <c r="AZT412" s="318">
        <f>'Contractor Model'!AZT65</f>
        <v>0</v>
      </c>
      <c r="AZU412" s="318">
        <f>'Contractor Model'!AZU65</f>
        <v>0</v>
      </c>
      <c r="AZV412" s="318">
        <f>'Contractor Model'!AZV65</f>
        <v>0</v>
      </c>
      <c r="AZW412" s="318">
        <f>'Contractor Model'!AZW65</f>
        <v>0</v>
      </c>
      <c r="AZX412" s="318">
        <f>'Contractor Model'!AZX65</f>
        <v>0</v>
      </c>
      <c r="AZY412" s="318">
        <f>'Contractor Model'!AZY65</f>
        <v>0</v>
      </c>
      <c r="AZZ412" s="318">
        <f>'Contractor Model'!AZZ65</f>
        <v>0</v>
      </c>
      <c r="BAA412" s="318">
        <f>'Contractor Model'!BAA65</f>
        <v>0</v>
      </c>
      <c r="BAB412" s="318">
        <f>'Contractor Model'!BAB65</f>
        <v>0</v>
      </c>
      <c r="BAC412" s="318">
        <f>'Contractor Model'!BAC65</f>
        <v>0</v>
      </c>
      <c r="BAD412" s="318">
        <f>'Contractor Model'!BAD65</f>
        <v>0</v>
      </c>
      <c r="BAE412" s="318">
        <f>'Contractor Model'!BAE65</f>
        <v>0</v>
      </c>
      <c r="BAF412" s="318">
        <f>'Contractor Model'!BAF65</f>
        <v>0</v>
      </c>
      <c r="BAG412" s="318">
        <f>'Contractor Model'!BAG65</f>
        <v>0</v>
      </c>
      <c r="BAH412" s="318">
        <f>'Contractor Model'!BAH65</f>
        <v>0</v>
      </c>
      <c r="BAI412" s="318">
        <f>'Contractor Model'!BAI65</f>
        <v>0</v>
      </c>
      <c r="BAJ412" s="318">
        <f>'Contractor Model'!BAJ65</f>
        <v>0</v>
      </c>
      <c r="BAK412" s="318">
        <f>'Contractor Model'!BAK65</f>
        <v>0</v>
      </c>
      <c r="BAL412" s="318">
        <f>'Contractor Model'!BAL65</f>
        <v>0</v>
      </c>
      <c r="BAM412" s="318">
        <f>'Contractor Model'!BAM65</f>
        <v>0</v>
      </c>
      <c r="BAN412" s="318">
        <f>'Contractor Model'!BAN65</f>
        <v>0</v>
      </c>
      <c r="BAO412" s="318">
        <f>'Contractor Model'!BAO65</f>
        <v>0</v>
      </c>
      <c r="BAP412" s="318">
        <f>'Contractor Model'!BAP65</f>
        <v>0</v>
      </c>
      <c r="BAQ412" s="318">
        <f>'Contractor Model'!BAQ65</f>
        <v>0</v>
      </c>
      <c r="BAR412" s="318">
        <f>'Contractor Model'!BAR65</f>
        <v>0</v>
      </c>
      <c r="BAS412" s="318">
        <f>'Contractor Model'!BAS65</f>
        <v>0</v>
      </c>
      <c r="BAT412" s="318">
        <f>'Contractor Model'!BAT65</f>
        <v>0</v>
      </c>
      <c r="BAU412" s="318">
        <f>'Contractor Model'!BAU65</f>
        <v>0</v>
      </c>
      <c r="BAV412" s="318">
        <f>'Contractor Model'!BAV65</f>
        <v>0</v>
      </c>
      <c r="BAW412" s="318">
        <f>'Contractor Model'!BAW65</f>
        <v>0</v>
      </c>
      <c r="BAX412" s="318">
        <f>'Contractor Model'!BAX65</f>
        <v>0</v>
      </c>
      <c r="BAY412" s="318">
        <f>'Contractor Model'!BAY65</f>
        <v>0</v>
      </c>
      <c r="BAZ412" s="318">
        <f>'Contractor Model'!BAZ65</f>
        <v>0</v>
      </c>
      <c r="BBA412" s="318">
        <f>'Contractor Model'!BBA65</f>
        <v>0</v>
      </c>
      <c r="BBB412" s="318">
        <f>'Contractor Model'!BBB65</f>
        <v>0</v>
      </c>
      <c r="BBC412" s="318">
        <f>'Contractor Model'!BBC65</f>
        <v>0</v>
      </c>
      <c r="BBD412" s="318">
        <f>'Contractor Model'!BBD65</f>
        <v>0</v>
      </c>
      <c r="BBE412" s="318">
        <f>'Contractor Model'!BBE65</f>
        <v>0</v>
      </c>
      <c r="BBF412" s="318">
        <f>'Contractor Model'!BBF65</f>
        <v>0</v>
      </c>
      <c r="BBG412" s="318">
        <f>'Contractor Model'!BBG65</f>
        <v>0</v>
      </c>
      <c r="BBH412" s="318">
        <f>'Contractor Model'!BBH65</f>
        <v>0</v>
      </c>
      <c r="BBI412" s="318">
        <f>'Contractor Model'!BBI65</f>
        <v>0</v>
      </c>
      <c r="BBJ412" s="318">
        <f>'Contractor Model'!BBJ65</f>
        <v>0</v>
      </c>
      <c r="BBK412" s="318">
        <f>'Contractor Model'!BBK65</f>
        <v>0</v>
      </c>
      <c r="BBL412" s="318">
        <f>'Contractor Model'!BBL65</f>
        <v>0</v>
      </c>
      <c r="BBM412" s="318">
        <f>'Contractor Model'!BBM65</f>
        <v>0</v>
      </c>
      <c r="BBN412" s="318">
        <f>'Contractor Model'!BBN65</f>
        <v>0</v>
      </c>
      <c r="BBO412" s="318">
        <f>'Contractor Model'!BBO65</f>
        <v>0</v>
      </c>
      <c r="BBP412" s="318">
        <f>'Contractor Model'!BBP65</f>
        <v>0</v>
      </c>
      <c r="BBQ412" s="318">
        <f>'Contractor Model'!BBQ65</f>
        <v>0</v>
      </c>
      <c r="BBR412" s="318">
        <f>'Contractor Model'!BBR65</f>
        <v>0</v>
      </c>
      <c r="BBS412" s="318">
        <f>'Contractor Model'!BBS65</f>
        <v>0</v>
      </c>
      <c r="BBT412" s="318">
        <f>'Contractor Model'!BBT65</f>
        <v>0</v>
      </c>
      <c r="BBU412" s="318">
        <f>'Contractor Model'!BBU65</f>
        <v>0</v>
      </c>
      <c r="BBV412" s="318">
        <f>'Contractor Model'!BBV65</f>
        <v>0</v>
      </c>
      <c r="BBW412" s="318">
        <f>'Contractor Model'!BBW65</f>
        <v>0</v>
      </c>
      <c r="BBX412" s="318">
        <f>'Contractor Model'!BBX65</f>
        <v>0</v>
      </c>
      <c r="BBY412" s="318">
        <f>'Contractor Model'!BBY65</f>
        <v>0</v>
      </c>
      <c r="BBZ412" s="318">
        <f>'Contractor Model'!BBZ65</f>
        <v>0</v>
      </c>
      <c r="BCA412" s="318">
        <f>'Contractor Model'!BCA65</f>
        <v>0</v>
      </c>
      <c r="BCB412" s="318">
        <f>'Contractor Model'!BCB65</f>
        <v>0</v>
      </c>
      <c r="BCC412" s="318">
        <f>'Contractor Model'!BCC65</f>
        <v>0</v>
      </c>
      <c r="BCD412" s="318">
        <f>'Contractor Model'!BCD65</f>
        <v>0</v>
      </c>
      <c r="BCE412" s="318">
        <f>'Contractor Model'!BCE65</f>
        <v>0</v>
      </c>
      <c r="BCF412" s="318">
        <f>'Contractor Model'!BCF65</f>
        <v>0</v>
      </c>
      <c r="BCG412" s="318">
        <f>'Contractor Model'!BCG65</f>
        <v>0</v>
      </c>
      <c r="BCH412" s="318">
        <f>'Contractor Model'!BCH65</f>
        <v>0</v>
      </c>
      <c r="BCI412" s="318">
        <f>'Contractor Model'!BCI65</f>
        <v>0</v>
      </c>
      <c r="BCJ412" s="318">
        <f>'Contractor Model'!BCJ65</f>
        <v>0</v>
      </c>
      <c r="BCK412" s="318">
        <f>'Contractor Model'!BCK65</f>
        <v>0</v>
      </c>
      <c r="BCL412" s="318">
        <f>'Contractor Model'!BCL65</f>
        <v>0</v>
      </c>
      <c r="BCM412" s="318">
        <f>'Contractor Model'!BCM65</f>
        <v>0</v>
      </c>
      <c r="BCN412" s="318">
        <f>'Contractor Model'!BCN65</f>
        <v>0</v>
      </c>
      <c r="BCO412" s="318">
        <f>'Contractor Model'!BCO65</f>
        <v>0</v>
      </c>
      <c r="BCP412" s="318">
        <f>'Contractor Model'!BCP65</f>
        <v>0</v>
      </c>
      <c r="BCQ412" s="318">
        <f>'Contractor Model'!BCQ65</f>
        <v>0</v>
      </c>
      <c r="BCR412" s="318">
        <f>'Contractor Model'!BCR65</f>
        <v>0</v>
      </c>
      <c r="BCS412" s="318">
        <f>'Contractor Model'!BCS65</f>
        <v>0</v>
      </c>
      <c r="BCT412" s="318">
        <f>'Contractor Model'!BCT65</f>
        <v>0</v>
      </c>
      <c r="BCU412" s="318">
        <f>'Contractor Model'!BCU65</f>
        <v>0</v>
      </c>
      <c r="BCV412" s="318">
        <f>'Contractor Model'!BCV65</f>
        <v>0</v>
      </c>
      <c r="BCW412" s="318">
        <f>'Contractor Model'!BCW65</f>
        <v>0</v>
      </c>
      <c r="BCX412" s="318">
        <f>'Contractor Model'!BCX65</f>
        <v>0</v>
      </c>
      <c r="BCY412" s="318">
        <f>'Contractor Model'!BCY65</f>
        <v>0</v>
      </c>
      <c r="BCZ412" s="318">
        <f>'Contractor Model'!BCZ65</f>
        <v>0</v>
      </c>
      <c r="BDA412" s="318">
        <f>'Contractor Model'!BDA65</f>
        <v>0</v>
      </c>
      <c r="BDB412" s="318">
        <f>'Contractor Model'!BDB65</f>
        <v>0</v>
      </c>
      <c r="BDC412" s="318">
        <f>'Contractor Model'!BDC65</f>
        <v>0</v>
      </c>
      <c r="BDD412" s="318">
        <f>'Contractor Model'!BDD65</f>
        <v>0</v>
      </c>
      <c r="BDE412" s="318">
        <f>'Contractor Model'!BDE65</f>
        <v>0</v>
      </c>
      <c r="BDF412" s="318">
        <f>'Contractor Model'!BDF65</f>
        <v>0</v>
      </c>
      <c r="BDG412" s="318">
        <f>'Contractor Model'!BDG65</f>
        <v>0</v>
      </c>
      <c r="BDH412" s="318">
        <f>'Contractor Model'!BDH65</f>
        <v>0</v>
      </c>
      <c r="BDI412" s="318">
        <f>'Contractor Model'!BDI65</f>
        <v>0</v>
      </c>
      <c r="BDJ412" s="318">
        <f>'Contractor Model'!BDJ65</f>
        <v>0</v>
      </c>
      <c r="BDK412" s="318">
        <f>'Contractor Model'!BDK65</f>
        <v>0</v>
      </c>
      <c r="BDL412" s="318">
        <f>'Contractor Model'!BDL65</f>
        <v>0</v>
      </c>
      <c r="BDM412" s="318">
        <f>'Contractor Model'!BDM65</f>
        <v>0</v>
      </c>
      <c r="BDN412" s="318">
        <f>'Contractor Model'!BDN65</f>
        <v>0</v>
      </c>
      <c r="BDO412" s="318">
        <f>'Contractor Model'!BDO65</f>
        <v>0</v>
      </c>
      <c r="BDP412" s="318">
        <f>'Contractor Model'!BDP65</f>
        <v>0</v>
      </c>
      <c r="BDQ412" s="318">
        <f>'Contractor Model'!BDQ65</f>
        <v>0</v>
      </c>
      <c r="BDR412" s="318">
        <f>'Contractor Model'!BDR65</f>
        <v>0</v>
      </c>
      <c r="BDS412" s="318">
        <f>'Contractor Model'!BDS65</f>
        <v>0</v>
      </c>
      <c r="BDT412" s="318">
        <f>'Contractor Model'!BDT65</f>
        <v>0</v>
      </c>
      <c r="BDU412" s="318">
        <f>'Contractor Model'!BDU65</f>
        <v>0</v>
      </c>
      <c r="BDV412" s="318">
        <f>'Contractor Model'!BDV65</f>
        <v>0</v>
      </c>
      <c r="BDW412" s="318">
        <f>'Contractor Model'!BDW65</f>
        <v>0</v>
      </c>
      <c r="BDX412" s="318">
        <f>'Contractor Model'!BDX65</f>
        <v>0</v>
      </c>
      <c r="BDY412" s="318">
        <f>'Contractor Model'!BDY65</f>
        <v>0</v>
      </c>
      <c r="BDZ412" s="318">
        <f>'Contractor Model'!BDZ65</f>
        <v>0</v>
      </c>
      <c r="BEA412" s="318">
        <f>'Contractor Model'!BEA65</f>
        <v>0</v>
      </c>
      <c r="BEB412" s="318">
        <f>'Contractor Model'!BEB65</f>
        <v>0</v>
      </c>
      <c r="BEC412" s="318">
        <f>'Contractor Model'!BEC65</f>
        <v>0</v>
      </c>
      <c r="BED412" s="318">
        <f>'Contractor Model'!BED65</f>
        <v>0</v>
      </c>
      <c r="BEE412" s="318">
        <f>'Contractor Model'!BEE65</f>
        <v>0</v>
      </c>
      <c r="BEF412" s="318">
        <f>'Contractor Model'!BEF65</f>
        <v>0</v>
      </c>
      <c r="BEG412" s="318">
        <f>'Contractor Model'!BEG65</f>
        <v>0</v>
      </c>
      <c r="BEH412" s="318">
        <f>'Contractor Model'!BEH65</f>
        <v>0</v>
      </c>
      <c r="BEI412" s="318">
        <f>'Contractor Model'!BEI65</f>
        <v>0</v>
      </c>
      <c r="BEJ412" s="318">
        <f>'Contractor Model'!BEJ65</f>
        <v>0</v>
      </c>
      <c r="BEK412" s="318">
        <f>'Contractor Model'!BEK65</f>
        <v>0</v>
      </c>
      <c r="BEL412" s="318">
        <f>'Contractor Model'!BEL65</f>
        <v>0</v>
      </c>
      <c r="BEM412" s="318">
        <f>'Contractor Model'!BEM65</f>
        <v>0</v>
      </c>
      <c r="BEN412" s="318">
        <f>'Contractor Model'!BEN65</f>
        <v>0</v>
      </c>
      <c r="BEO412" s="318">
        <f>'Contractor Model'!BEO65</f>
        <v>0</v>
      </c>
      <c r="BEP412" s="318">
        <f>'Contractor Model'!BEP65</f>
        <v>0</v>
      </c>
      <c r="BEQ412" s="318">
        <f>'Contractor Model'!BEQ65</f>
        <v>0</v>
      </c>
      <c r="BER412" s="318">
        <f>'Contractor Model'!BER65</f>
        <v>0</v>
      </c>
      <c r="BES412" s="318">
        <f>'Contractor Model'!BES65</f>
        <v>0</v>
      </c>
      <c r="BET412" s="318">
        <f>'Contractor Model'!BET65</f>
        <v>0</v>
      </c>
      <c r="BEU412" s="318">
        <f>'Contractor Model'!BEU65</f>
        <v>0</v>
      </c>
      <c r="BEV412" s="318">
        <f>'Contractor Model'!BEV65</f>
        <v>0</v>
      </c>
      <c r="BEW412" s="318">
        <f>'Contractor Model'!BEW65</f>
        <v>0</v>
      </c>
      <c r="BEX412" s="318">
        <f>'Contractor Model'!BEX65</f>
        <v>0</v>
      </c>
      <c r="BEY412" s="318">
        <f>'Contractor Model'!BEY65</f>
        <v>0</v>
      </c>
      <c r="BEZ412" s="318">
        <f>'Contractor Model'!BEZ65</f>
        <v>0</v>
      </c>
      <c r="BFA412" s="318">
        <f>'Contractor Model'!BFA65</f>
        <v>0</v>
      </c>
      <c r="BFB412" s="318">
        <f>'Contractor Model'!BFB65</f>
        <v>0</v>
      </c>
      <c r="BFC412" s="318">
        <f>'Contractor Model'!BFC65</f>
        <v>0</v>
      </c>
      <c r="BFD412" s="318">
        <f>'Contractor Model'!BFD65</f>
        <v>0</v>
      </c>
      <c r="BFE412" s="318">
        <f>'Contractor Model'!BFE65</f>
        <v>0</v>
      </c>
      <c r="BFF412" s="318">
        <f>'Contractor Model'!BFF65</f>
        <v>0</v>
      </c>
      <c r="BFG412" s="318">
        <f>'Contractor Model'!BFG65</f>
        <v>0</v>
      </c>
      <c r="BFH412" s="318">
        <f>'Contractor Model'!BFH65</f>
        <v>0</v>
      </c>
      <c r="BFI412" s="318">
        <f>'Contractor Model'!BFI65</f>
        <v>0</v>
      </c>
      <c r="BFJ412" s="318">
        <f>'Contractor Model'!BFJ65</f>
        <v>0</v>
      </c>
      <c r="BFK412" s="318">
        <f>'Contractor Model'!BFK65</f>
        <v>0</v>
      </c>
      <c r="BFL412" s="318">
        <f>'Contractor Model'!BFL65</f>
        <v>0</v>
      </c>
      <c r="BFM412" s="318">
        <f>'Contractor Model'!BFM65</f>
        <v>0</v>
      </c>
      <c r="BFN412" s="318">
        <f>'Contractor Model'!BFN65</f>
        <v>0</v>
      </c>
      <c r="BFO412" s="318">
        <f>'Contractor Model'!BFO65</f>
        <v>0</v>
      </c>
      <c r="BFP412" s="318">
        <f>'Contractor Model'!BFP65</f>
        <v>0</v>
      </c>
      <c r="BFQ412" s="318">
        <f>'Contractor Model'!BFQ65</f>
        <v>0</v>
      </c>
      <c r="BFR412" s="318">
        <f>'Contractor Model'!BFR65</f>
        <v>0</v>
      </c>
      <c r="BFS412" s="318">
        <f>'Contractor Model'!BFS65</f>
        <v>0</v>
      </c>
      <c r="BFT412" s="318">
        <f>'Contractor Model'!BFT65</f>
        <v>0</v>
      </c>
      <c r="BFU412" s="318">
        <f>'Contractor Model'!BFU65</f>
        <v>0</v>
      </c>
      <c r="BFV412" s="318">
        <f>'Contractor Model'!BFV65</f>
        <v>0</v>
      </c>
      <c r="BFW412" s="318">
        <f>'Contractor Model'!BFW65</f>
        <v>0</v>
      </c>
      <c r="BFX412" s="318">
        <f>'Contractor Model'!BFX65</f>
        <v>0</v>
      </c>
      <c r="BFY412" s="318">
        <f>'Contractor Model'!BFY65</f>
        <v>0</v>
      </c>
      <c r="BFZ412" s="318">
        <f>'Contractor Model'!BFZ65</f>
        <v>0</v>
      </c>
      <c r="BGA412" s="318">
        <f>'Contractor Model'!BGA65</f>
        <v>0</v>
      </c>
      <c r="BGB412" s="318">
        <f>'Contractor Model'!BGB65</f>
        <v>0</v>
      </c>
      <c r="BGC412" s="318">
        <f>'Contractor Model'!BGC65</f>
        <v>0</v>
      </c>
      <c r="BGD412" s="318">
        <f>'Contractor Model'!BGD65</f>
        <v>0</v>
      </c>
      <c r="BGE412" s="318">
        <f>'Contractor Model'!BGE65</f>
        <v>0</v>
      </c>
      <c r="BGF412" s="318">
        <f>'Contractor Model'!BGF65</f>
        <v>0</v>
      </c>
      <c r="BGG412" s="318">
        <f>'Contractor Model'!BGG65</f>
        <v>0</v>
      </c>
      <c r="BGH412" s="318">
        <f>'Contractor Model'!BGH65</f>
        <v>0</v>
      </c>
      <c r="BGI412" s="318">
        <f>'Contractor Model'!BGI65</f>
        <v>0</v>
      </c>
      <c r="BGJ412" s="318">
        <f>'Contractor Model'!BGJ65</f>
        <v>0</v>
      </c>
      <c r="BGK412" s="318">
        <f>'Contractor Model'!BGK65</f>
        <v>0</v>
      </c>
      <c r="BGL412" s="318">
        <f>'Contractor Model'!BGL65</f>
        <v>0</v>
      </c>
      <c r="BGM412" s="318">
        <f>'Contractor Model'!BGM65</f>
        <v>0</v>
      </c>
      <c r="BGN412" s="318">
        <f>'Contractor Model'!BGN65</f>
        <v>0</v>
      </c>
      <c r="BGO412" s="318">
        <f>'Contractor Model'!BGO65</f>
        <v>0</v>
      </c>
      <c r="BGP412" s="318">
        <f>'Contractor Model'!BGP65</f>
        <v>0</v>
      </c>
      <c r="BGQ412" s="318">
        <f>'Contractor Model'!BGQ65</f>
        <v>0</v>
      </c>
      <c r="BGR412" s="318">
        <f>'Contractor Model'!BGR65</f>
        <v>0</v>
      </c>
      <c r="BGS412" s="318">
        <f>'Contractor Model'!BGS65</f>
        <v>0</v>
      </c>
      <c r="BGT412" s="318">
        <f>'Contractor Model'!BGT65</f>
        <v>0</v>
      </c>
      <c r="BGU412" s="318">
        <f>'Contractor Model'!BGU65</f>
        <v>0</v>
      </c>
      <c r="BGV412" s="318">
        <f>'Contractor Model'!BGV65</f>
        <v>0</v>
      </c>
      <c r="BGW412" s="318">
        <f>'Contractor Model'!BGW65</f>
        <v>0</v>
      </c>
      <c r="BGX412" s="318">
        <f>'Contractor Model'!BGX65</f>
        <v>0</v>
      </c>
      <c r="BGY412" s="318">
        <f>'Contractor Model'!BGY65</f>
        <v>0</v>
      </c>
      <c r="BGZ412" s="318">
        <f>'Contractor Model'!BGZ65</f>
        <v>0</v>
      </c>
      <c r="BHA412" s="318">
        <f>'Contractor Model'!BHA65</f>
        <v>0</v>
      </c>
      <c r="BHB412" s="318">
        <f>'Contractor Model'!BHB65</f>
        <v>0</v>
      </c>
      <c r="BHC412" s="318">
        <f>'Contractor Model'!BHC65</f>
        <v>0</v>
      </c>
      <c r="BHD412" s="318">
        <f>'Contractor Model'!BHD65</f>
        <v>0</v>
      </c>
      <c r="BHE412" s="318">
        <f>'Contractor Model'!BHE65</f>
        <v>0</v>
      </c>
      <c r="BHF412" s="318">
        <f>'Contractor Model'!BHF65</f>
        <v>0</v>
      </c>
      <c r="BHG412" s="318">
        <f>'Contractor Model'!BHG65</f>
        <v>0</v>
      </c>
      <c r="BHH412" s="318">
        <f>'Contractor Model'!BHH65</f>
        <v>0</v>
      </c>
      <c r="BHI412" s="318">
        <f>'Contractor Model'!BHI65</f>
        <v>0</v>
      </c>
      <c r="BHJ412" s="318">
        <f>'Contractor Model'!BHJ65</f>
        <v>0</v>
      </c>
      <c r="BHK412" s="318">
        <f>'Contractor Model'!BHK65</f>
        <v>0</v>
      </c>
      <c r="BHL412" s="318">
        <f>'Contractor Model'!BHL65</f>
        <v>0</v>
      </c>
      <c r="BHM412" s="318">
        <f>'Contractor Model'!BHM65</f>
        <v>0</v>
      </c>
      <c r="BHN412" s="318">
        <f>'Contractor Model'!BHN65</f>
        <v>0</v>
      </c>
      <c r="BHO412" s="318">
        <f>'Contractor Model'!BHO65</f>
        <v>0</v>
      </c>
      <c r="BHP412" s="318">
        <f>'Contractor Model'!BHP65</f>
        <v>0</v>
      </c>
      <c r="BHQ412" s="318">
        <f>'Contractor Model'!BHQ65</f>
        <v>0</v>
      </c>
      <c r="BHR412" s="318">
        <f>'Contractor Model'!BHR65</f>
        <v>0</v>
      </c>
      <c r="BHS412" s="318">
        <f>'Contractor Model'!BHS65</f>
        <v>0</v>
      </c>
      <c r="BHT412" s="318">
        <f>'Contractor Model'!BHT65</f>
        <v>0</v>
      </c>
      <c r="BHU412" s="318">
        <f>'Contractor Model'!BHU65</f>
        <v>0</v>
      </c>
      <c r="BHV412" s="318">
        <f>'Contractor Model'!BHV65</f>
        <v>0</v>
      </c>
      <c r="BHW412" s="318">
        <f>'Contractor Model'!BHW65</f>
        <v>0</v>
      </c>
      <c r="BHX412" s="318">
        <f>'Contractor Model'!BHX65</f>
        <v>0</v>
      </c>
      <c r="BHY412" s="318">
        <f>'Contractor Model'!BHY65</f>
        <v>0</v>
      </c>
      <c r="BHZ412" s="318">
        <f>'Contractor Model'!BHZ65</f>
        <v>0</v>
      </c>
      <c r="BIA412" s="318">
        <f>'Contractor Model'!BIA65</f>
        <v>0</v>
      </c>
      <c r="BIB412" s="318">
        <f>'Contractor Model'!BIB65</f>
        <v>0</v>
      </c>
      <c r="BIC412" s="318">
        <f>'Contractor Model'!BIC65</f>
        <v>0</v>
      </c>
      <c r="BID412" s="318">
        <f>'Contractor Model'!BID65</f>
        <v>0</v>
      </c>
      <c r="BIE412" s="318">
        <f>'Contractor Model'!BIE65</f>
        <v>0</v>
      </c>
      <c r="BIF412" s="318">
        <f>'Contractor Model'!BIF65</f>
        <v>0</v>
      </c>
      <c r="BIG412" s="318">
        <f>'Contractor Model'!BIG65</f>
        <v>0</v>
      </c>
      <c r="BIH412" s="318">
        <f>'Contractor Model'!BIH65</f>
        <v>0</v>
      </c>
      <c r="BII412" s="318">
        <f>'Contractor Model'!BII65</f>
        <v>0</v>
      </c>
      <c r="BIJ412" s="318">
        <f>'Contractor Model'!BIJ65</f>
        <v>0</v>
      </c>
      <c r="BIK412" s="318">
        <f>'Contractor Model'!BIK65</f>
        <v>0</v>
      </c>
      <c r="BIL412" s="318">
        <f>'Contractor Model'!BIL65</f>
        <v>0</v>
      </c>
      <c r="BIM412" s="318">
        <f>'Contractor Model'!BIM65</f>
        <v>0</v>
      </c>
      <c r="BIN412" s="318">
        <f>'Contractor Model'!BIN65</f>
        <v>0</v>
      </c>
      <c r="BIO412" s="318">
        <f>'Contractor Model'!BIO65</f>
        <v>0</v>
      </c>
      <c r="BIP412" s="318">
        <f>'Contractor Model'!BIP65</f>
        <v>0</v>
      </c>
      <c r="BIQ412" s="318">
        <f>'Contractor Model'!BIQ65</f>
        <v>0</v>
      </c>
      <c r="BIR412" s="318">
        <f>'Contractor Model'!BIR65</f>
        <v>0</v>
      </c>
      <c r="BIS412" s="318">
        <f>'Contractor Model'!BIS65</f>
        <v>0</v>
      </c>
      <c r="BIT412" s="318">
        <f>'Contractor Model'!BIT65</f>
        <v>0</v>
      </c>
      <c r="BIU412" s="318">
        <f>'Contractor Model'!BIU65</f>
        <v>0</v>
      </c>
      <c r="BIV412" s="318">
        <f>'Contractor Model'!BIV65</f>
        <v>0</v>
      </c>
      <c r="BIW412" s="318">
        <f>'Contractor Model'!BIW65</f>
        <v>0</v>
      </c>
      <c r="BIX412" s="318">
        <f>'Contractor Model'!BIX65</f>
        <v>0</v>
      </c>
      <c r="BIY412" s="318">
        <f>'Contractor Model'!BIY65</f>
        <v>0</v>
      </c>
      <c r="BIZ412" s="318">
        <f>'Contractor Model'!BIZ65</f>
        <v>0</v>
      </c>
      <c r="BJA412" s="318">
        <f>'Contractor Model'!BJA65</f>
        <v>0</v>
      </c>
      <c r="BJB412" s="318">
        <f>'Contractor Model'!BJB65</f>
        <v>0</v>
      </c>
      <c r="BJC412" s="318">
        <f>'Contractor Model'!BJC65</f>
        <v>0</v>
      </c>
      <c r="BJD412" s="318">
        <f>'Contractor Model'!BJD65</f>
        <v>0</v>
      </c>
      <c r="BJE412" s="318">
        <f>'Contractor Model'!BJE65</f>
        <v>0</v>
      </c>
      <c r="BJF412" s="318">
        <f>'Contractor Model'!BJF65</f>
        <v>0</v>
      </c>
      <c r="BJG412" s="318">
        <f>'Contractor Model'!BJG65</f>
        <v>0</v>
      </c>
      <c r="BJH412" s="318">
        <f>'Contractor Model'!BJH65</f>
        <v>0</v>
      </c>
      <c r="BJI412" s="318">
        <f>'Contractor Model'!BJI65</f>
        <v>0</v>
      </c>
      <c r="BJJ412" s="318">
        <f>'Contractor Model'!BJJ65</f>
        <v>0</v>
      </c>
      <c r="BJK412" s="318">
        <f>'Contractor Model'!BJK65</f>
        <v>0</v>
      </c>
      <c r="BJL412" s="318">
        <f>'Contractor Model'!BJL65</f>
        <v>0</v>
      </c>
      <c r="BJM412" s="318">
        <f>'Contractor Model'!BJM65</f>
        <v>0</v>
      </c>
      <c r="BJN412" s="318">
        <f>'Contractor Model'!BJN65</f>
        <v>0</v>
      </c>
      <c r="BJO412" s="318">
        <f>'Contractor Model'!BJO65</f>
        <v>0</v>
      </c>
      <c r="BJP412" s="318">
        <f>'Contractor Model'!BJP65</f>
        <v>0</v>
      </c>
      <c r="BJQ412" s="318">
        <f>'Contractor Model'!BJQ65</f>
        <v>0</v>
      </c>
      <c r="BJR412" s="318">
        <f>'Contractor Model'!BJR65</f>
        <v>0</v>
      </c>
      <c r="BJS412" s="318">
        <f>'Contractor Model'!BJS65</f>
        <v>0</v>
      </c>
      <c r="BJT412" s="318">
        <f>'Contractor Model'!BJT65</f>
        <v>0</v>
      </c>
      <c r="BJU412" s="318">
        <f>'Contractor Model'!BJU65</f>
        <v>0</v>
      </c>
      <c r="BJV412" s="318">
        <f>'Contractor Model'!BJV65</f>
        <v>0</v>
      </c>
      <c r="BJW412" s="318">
        <f>'Contractor Model'!BJW65</f>
        <v>0</v>
      </c>
      <c r="BJX412" s="318">
        <f>'Contractor Model'!BJX65</f>
        <v>0</v>
      </c>
      <c r="BJY412" s="318">
        <f>'Contractor Model'!BJY65</f>
        <v>0</v>
      </c>
      <c r="BJZ412" s="318">
        <f>'Contractor Model'!BJZ65</f>
        <v>0</v>
      </c>
      <c r="BKA412" s="318">
        <f>'Contractor Model'!BKA65</f>
        <v>0</v>
      </c>
      <c r="BKB412" s="318">
        <f>'Contractor Model'!BKB65</f>
        <v>0</v>
      </c>
      <c r="BKC412" s="318">
        <f>'Contractor Model'!BKC65</f>
        <v>0</v>
      </c>
      <c r="BKD412" s="318">
        <f>'Contractor Model'!BKD65</f>
        <v>0</v>
      </c>
      <c r="BKE412" s="318">
        <f>'Contractor Model'!BKE65</f>
        <v>0</v>
      </c>
      <c r="BKF412" s="318">
        <f>'Contractor Model'!BKF65</f>
        <v>0</v>
      </c>
      <c r="BKG412" s="318">
        <f>'Contractor Model'!BKG65</f>
        <v>0</v>
      </c>
      <c r="BKH412" s="318">
        <f>'Contractor Model'!BKH65</f>
        <v>0</v>
      </c>
      <c r="BKI412" s="318">
        <f>'Contractor Model'!BKI65</f>
        <v>0</v>
      </c>
      <c r="BKJ412" s="318">
        <f>'Contractor Model'!BKJ65</f>
        <v>0</v>
      </c>
      <c r="BKK412" s="318">
        <f>'Contractor Model'!BKK65</f>
        <v>0</v>
      </c>
      <c r="BKL412" s="318">
        <f>'Contractor Model'!BKL65</f>
        <v>0</v>
      </c>
      <c r="BKM412" s="318">
        <f>'Contractor Model'!BKM65</f>
        <v>0</v>
      </c>
      <c r="BKN412" s="318">
        <f>'Contractor Model'!BKN65</f>
        <v>0</v>
      </c>
      <c r="BKO412" s="318">
        <f>'Contractor Model'!BKO65</f>
        <v>0</v>
      </c>
      <c r="BKP412" s="318">
        <f>'Contractor Model'!BKP65</f>
        <v>0</v>
      </c>
      <c r="BKQ412" s="318">
        <f>'Contractor Model'!BKQ65</f>
        <v>0</v>
      </c>
      <c r="BKR412" s="318">
        <f>'Contractor Model'!BKR65</f>
        <v>0</v>
      </c>
      <c r="BKS412" s="318">
        <f>'Contractor Model'!BKS65</f>
        <v>0</v>
      </c>
      <c r="BKT412" s="318">
        <f>'Contractor Model'!BKT65</f>
        <v>0</v>
      </c>
      <c r="BKU412" s="318">
        <f>'Contractor Model'!BKU65</f>
        <v>0</v>
      </c>
      <c r="BKV412" s="318">
        <f>'Contractor Model'!BKV65</f>
        <v>0</v>
      </c>
      <c r="BKW412" s="318">
        <f>'Contractor Model'!BKW65</f>
        <v>0</v>
      </c>
      <c r="BKX412" s="318">
        <f>'Contractor Model'!BKX65</f>
        <v>0</v>
      </c>
      <c r="BKY412" s="318">
        <f>'Contractor Model'!BKY65</f>
        <v>0</v>
      </c>
      <c r="BKZ412" s="318">
        <f>'Contractor Model'!BKZ65</f>
        <v>0</v>
      </c>
      <c r="BLA412" s="318">
        <f>'Contractor Model'!BLA65</f>
        <v>0</v>
      </c>
      <c r="BLB412" s="318">
        <f>'Contractor Model'!BLB65</f>
        <v>0</v>
      </c>
      <c r="BLC412" s="318">
        <f>'Contractor Model'!BLC65</f>
        <v>0</v>
      </c>
      <c r="BLD412" s="318">
        <f>'Contractor Model'!BLD65</f>
        <v>0</v>
      </c>
      <c r="BLE412" s="318">
        <f>'Contractor Model'!BLE65</f>
        <v>0</v>
      </c>
      <c r="BLF412" s="318">
        <f>'Contractor Model'!BLF65</f>
        <v>0</v>
      </c>
      <c r="BLG412" s="318">
        <f>'Contractor Model'!BLG65</f>
        <v>0</v>
      </c>
      <c r="BLH412" s="318">
        <f>'Contractor Model'!BLH65</f>
        <v>0</v>
      </c>
      <c r="BLI412" s="318">
        <f>'Contractor Model'!BLI65</f>
        <v>0</v>
      </c>
      <c r="BLJ412" s="318">
        <f>'Contractor Model'!BLJ65</f>
        <v>0</v>
      </c>
      <c r="BLK412" s="318">
        <f>'Contractor Model'!BLK65</f>
        <v>0</v>
      </c>
      <c r="BLL412" s="318">
        <f>'Contractor Model'!BLL65</f>
        <v>0</v>
      </c>
      <c r="BLM412" s="318">
        <f>'Contractor Model'!BLM65</f>
        <v>0</v>
      </c>
      <c r="BLN412" s="318">
        <f>'Contractor Model'!BLN65</f>
        <v>0</v>
      </c>
      <c r="BLO412" s="318">
        <f>'Contractor Model'!BLO65</f>
        <v>0</v>
      </c>
      <c r="BLP412" s="318">
        <f>'Contractor Model'!BLP65</f>
        <v>0</v>
      </c>
      <c r="BLQ412" s="318">
        <f>'Contractor Model'!BLQ65</f>
        <v>0</v>
      </c>
      <c r="BLR412" s="318">
        <f>'Contractor Model'!BLR65</f>
        <v>0</v>
      </c>
      <c r="BLS412" s="318">
        <f>'Contractor Model'!BLS65</f>
        <v>0</v>
      </c>
      <c r="BLT412" s="318">
        <f>'Contractor Model'!BLT65</f>
        <v>0</v>
      </c>
      <c r="BLU412" s="318">
        <f>'Contractor Model'!BLU65</f>
        <v>0</v>
      </c>
      <c r="BLV412" s="318">
        <f>'Contractor Model'!BLV65</f>
        <v>0</v>
      </c>
      <c r="BLW412" s="318">
        <f>'Contractor Model'!BLW65</f>
        <v>0</v>
      </c>
      <c r="BLX412" s="318">
        <f>'Contractor Model'!BLX65</f>
        <v>0</v>
      </c>
      <c r="BLY412" s="318">
        <f>'Contractor Model'!BLY65</f>
        <v>0</v>
      </c>
      <c r="BLZ412" s="318">
        <f>'Contractor Model'!BLZ65</f>
        <v>0</v>
      </c>
      <c r="BMA412" s="318">
        <f>'Contractor Model'!BMA65</f>
        <v>0</v>
      </c>
      <c r="BMB412" s="318">
        <f>'Contractor Model'!BMB65</f>
        <v>0</v>
      </c>
      <c r="BMC412" s="318">
        <f>'Contractor Model'!BMC65</f>
        <v>0</v>
      </c>
      <c r="BMD412" s="318">
        <f>'Contractor Model'!BMD65</f>
        <v>0</v>
      </c>
      <c r="BME412" s="318">
        <f>'Contractor Model'!BME65</f>
        <v>0</v>
      </c>
      <c r="BMF412" s="318">
        <f>'Contractor Model'!BMF65</f>
        <v>0</v>
      </c>
      <c r="BMG412" s="318">
        <f>'Contractor Model'!BMG65</f>
        <v>0</v>
      </c>
      <c r="BMH412" s="318">
        <f>'Contractor Model'!BMH65</f>
        <v>0</v>
      </c>
      <c r="BMI412" s="318">
        <f>'Contractor Model'!BMI65</f>
        <v>0</v>
      </c>
      <c r="BMJ412" s="318">
        <f>'Contractor Model'!BMJ65</f>
        <v>0</v>
      </c>
      <c r="BMK412" s="318">
        <f>'Contractor Model'!BMK65</f>
        <v>0</v>
      </c>
      <c r="BML412" s="318">
        <f>'Contractor Model'!BML65</f>
        <v>0</v>
      </c>
      <c r="BMM412" s="318">
        <f>'Contractor Model'!BMM65</f>
        <v>0</v>
      </c>
      <c r="BMN412" s="318">
        <f>'Contractor Model'!BMN65</f>
        <v>0</v>
      </c>
      <c r="BMO412" s="318">
        <f>'Contractor Model'!BMO65</f>
        <v>0</v>
      </c>
      <c r="BMP412" s="318">
        <f>'Contractor Model'!BMP65</f>
        <v>0</v>
      </c>
      <c r="BMQ412" s="318">
        <f>'Contractor Model'!BMQ65</f>
        <v>0</v>
      </c>
      <c r="BMR412" s="318">
        <f>'Contractor Model'!BMR65</f>
        <v>0</v>
      </c>
      <c r="BMS412" s="318">
        <f>'Contractor Model'!BMS65</f>
        <v>0</v>
      </c>
      <c r="BMT412" s="318">
        <f>'Contractor Model'!BMT65</f>
        <v>0</v>
      </c>
      <c r="BMU412" s="318">
        <f>'Contractor Model'!BMU65</f>
        <v>0</v>
      </c>
      <c r="BMV412" s="318">
        <f>'Contractor Model'!BMV65</f>
        <v>0</v>
      </c>
      <c r="BMW412" s="318">
        <f>'Contractor Model'!BMW65</f>
        <v>0</v>
      </c>
      <c r="BMX412" s="318">
        <f>'Contractor Model'!BMX65</f>
        <v>0</v>
      </c>
      <c r="BMY412" s="318">
        <f>'Contractor Model'!BMY65</f>
        <v>0</v>
      </c>
      <c r="BMZ412" s="318">
        <f>'Contractor Model'!BMZ65</f>
        <v>0</v>
      </c>
      <c r="BNA412" s="318">
        <f>'Contractor Model'!BNA65</f>
        <v>0</v>
      </c>
      <c r="BNB412" s="318">
        <f>'Contractor Model'!BNB65</f>
        <v>0</v>
      </c>
      <c r="BNC412" s="318">
        <f>'Contractor Model'!BNC65</f>
        <v>0</v>
      </c>
      <c r="BND412" s="318">
        <f>'Contractor Model'!BND65</f>
        <v>0</v>
      </c>
      <c r="BNE412" s="318">
        <f>'Contractor Model'!BNE65</f>
        <v>0</v>
      </c>
      <c r="BNF412" s="318">
        <f>'Contractor Model'!BNF65</f>
        <v>0</v>
      </c>
      <c r="BNG412" s="318">
        <f>'Contractor Model'!BNG65</f>
        <v>0</v>
      </c>
      <c r="BNH412" s="318">
        <f>'Contractor Model'!BNH65</f>
        <v>0</v>
      </c>
      <c r="BNI412" s="318">
        <f>'Contractor Model'!BNI65</f>
        <v>0</v>
      </c>
      <c r="BNJ412" s="318">
        <f>'Contractor Model'!BNJ65</f>
        <v>0</v>
      </c>
      <c r="BNK412" s="318">
        <f>'Contractor Model'!BNK65</f>
        <v>0</v>
      </c>
      <c r="BNL412" s="318">
        <f>'Contractor Model'!BNL65</f>
        <v>0</v>
      </c>
      <c r="BNM412" s="318">
        <f>'Contractor Model'!BNM65</f>
        <v>0</v>
      </c>
      <c r="BNN412" s="318">
        <f>'Contractor Model'!BNN65</f>
        <v>0</v>
      </c>
      <c r="BNO412" s="318">
        <f>'Contractor Model'!BNO65</f>
        <v>0</v>
      </c>
      <c r="BNP412" s="318">
        <f>'Contractor Model'!BNP65</f>
        <v>0</v>
      </c>
      <c r="BNQ412" s="318">
        <f>'Contractor Model'!BNQ65</f>
        <v>0</v>
      </c>
      <c r="BNR412" s="318">
        <f>'Contractor Model'!BNR65</f>
        <v>0</v>
      </c>
      <c r="BNS412" s="318">
        <f>'Contractor Model'!BNS65</f>
        <v>0</v>
      </c>
      <c r="BNT412" s="318">
        <f>'Contractor Model'!BNT65</f>
        <v>0</v>
      </c>
      <c r="BNU412" s="318">
        <f>'Contractor Model'!BNU65</f>
        <v>0</v>
      </c>
      <c r="BNV412" s="318">
        <f>'Contractor Model'!BNV65</f>
        <v>0</v>
      </c>
      <c r="BNW412" s="318">
        <f>'Contractor Model'!BNW65</f>
        <v>0</v>
      </c>
      <c r="BNX412" s="318">
        <f>'Contractor Model'!BNX65</f>
        <v>0</v>
      </c>
      <c r="BNY412" s="318">
        <f>'Contractor Model'!BNY65</f>
        <v>0</v>
      </c>
      <c r="BNZ412" s="318">
        <f>'Contractor Model'!BNZ65</f>
        <v>0</v>
      </c>
      <c r="BOA412" s="318">
        <f>'Contractor Model'!BOA65</f>
        <v>0</v>
      </c>
      <c r="BOB412" s="318">
        <f>'Contractor Model'!BOB65</f>
        <v>0</v>
      </c>
      <c r="BOC412" s="318">
        <f>'Contractor Model'!BOC65</f>
        <v>0</v>
      </c>
      <c r="BOD412" s="318">
        <f>'Contractor Model'!BOD65</f>
        <v>0</v>
      </c>
      <c r="BOE412" s="318">
        <f>'Contractor Model'!BOE65</f>
        <v>0</v>
      </c>
      <c r="BOF412" s="318">
        <f>'Contractor Model'!BOF65</f>
        <v>0</v>
      </c>
      <c r="BOG412" s="318">
        <f>'Contractor Model'!BOG65</f>
        <v>0</v>
      </c>
      <c r="BOH412" s="318">
        <f>'Contractor Model'!BOH65</f>
        <v>0</v>
      </c>
      <c r="BOI412" s="318">
        <f>'Contractor Model'!BOI65</f>
        <v>0</v>
      </c>
      <c r="BOJ412" s="318">
        <f>'Contractor Model'!BOJ65</f>
        <v>0</v>
      </c>
      <c r="BOK412" s="318">
        <f>'Contractor Model'!BOK65</f>
        <v>0</v>
      </c>
      <c r="BOL412" s="318">
        <f>'Contractor Model'!BOL65</f>
        <v>0</v>
      </c>
      <c r="BOM412" s="318">
        <f>'Contractor Model'!BOM65</f>
        <v>0</v>
      </c>
      <c r="BON412" s="318">
        <f>'Contractor Model'!BON65</f>
        <v>0</v>
      </c>
      <c r="BOO412" s="318">
        <f>'Contractor Model'!BOO65</f>
        <v>0</v>
      </c>
      <c r="BOP412" s="318">
        <f>'Contractor Model'!BOP65</f>
        <v>0</v>
      </c>
      <c r="BOQ412" s="318">
        <f>'Contractor Model'!BOQ65</f>
        <v>0</v>
      </c>
      <c r="BOR412" s="318">
        <f>'Contractor Model'!BOR65</f>
        <v>0</v>
      </c>
      <c r="BOS412" s="318">
        <f>'Contractor Model'!BOS65</f>
        <v>0</v>
      </c>
      <c r="BOT412" s="318">
        <f>'Contractor Model'!BOT65</f>
        <v>0</v>
      </c>
      <c r="BOU412" s="318">
        <f>'Contractor Model'!BOU65</f>
        <v>0</v>
      </c>
      <c r="BOV412" s="318">
        <f>'Contractor Model'!BOV65</f>
        <v>0</v>
      </c>
      <c r="BOW412" s="318">
        <f>'Contractor Model'!BOW65</f>
        <v>0</v>
      </c>
      <c r="BOX412" s="318">
        <f>'Contractor Model'!BOX65</f>
        <v>0</v>
      </c>
      <c r="BOY412" s="318">
        <f>'Contractor Model'!BOY65</f>
        <v>0</v>
      </c>
      <c r="BOZ412" s="318">
        <f>'Contractor Model'!BOZ65</f>
        <v>0</v>
      </c>
      <c r="BPA412" s="318">
        <f>'Contractor Model'!BPA65</f>
        <v>0</v>
      </c>
      <c r="BPB412" s="318">
        <f>'Contractor Model'!BPB65</f>
        <v>0</v>
      </c>
      <c r="BPC412" s="318">
        <f>'Contractor Model'!BPC65</f>
        <v>0</v>
      </c>
      <c r="BPD412" s="318">
        <f>'Contractor Model'!BPD65</f>
        <v>0</v>
      </c>
      <c r="BPE412" s="318">
        <f>'Contractor Model'!BPE65</f>
        <v>0</v>
      </c>
      <c r="BPF412" s="318">
        <f>'Contractor Model'!BPF65</f>
        <v>0</v>
      </c>
      <c r="BPG412" s="318">
        <f>'Contractor Model'!BPG65</f>
        <v>0</v>
      </c>
      <c r="BPH412" s="318">
        <f>'Contractor Model'!BPH65</f>
        <v>0</v>
      </c>
      <c r="BPI412" s="318">
        <f>'Contractor Model'!BPI65</f>
        <v>0</v>
      </c>
      <c r="BPJ412" s="318">
        <f>'Contractor Model'!BPJ65</f>
        <v>0</v>
      </c>
      <c r="BPK412" s="318">
        <f>'Contractor Model'!BPK65</f>
        <v>0</v>
      </c>
      <c r="BPL412" s="318">
        <f>'Contractor Model'!BPL65</f>
        <v>0</v>
      </c>
      <c r="BPM412" s="318">
        <f>'Contractor Model'!BPM65</f>
        <v>0</v>
      </c>
      <c r="BPN412" s="318">
        <f>'Contractor Model'!BPN65</f>
        <v>0</v>
      </c>
      <c r="BPO412" s="318">
        <f>'Contractor Model'!BPO65</f>
        <v>0</v>
      </c>
      <c r="BPP412" s="318">
        <f>'Contractor Model'!BPP65</f>
        <v>0</v>
      </c>
      <c r="BPQ412" s="318">
        <f>'Contractor Model'!BPQ65</f>
        <v>0</v>
      </c>
      <c r="BPR412" s="318">
        <f>'Contractor Model'!BPR65</f>
        <v>0</v>
      </c>
      <c r="BPS412" s="318">
        <f>'Contractor Model'!BPS65</f>
        <v>0</v>
      </c>
      <c r="BPT412" s="318">
        <f>'Contractor Model'!BPT65</f>
        <v>0</v>
      </c>
      <c r="BPU412" s="318">
        <f>'Contractor Model'!BPU65</f>
        <v>0</v>
      </c>
      <c r="BPV412" s="318">
        <f>'Contractor Model'!BPV65</f>
        <v>0</v>
      </c>
      <c r="BPW412" s="318">
        <f>'Contractor Model'!BPW65</f>
        <v>0</v>
      </c>
      <c r="BPX412" s="318">
        <f>'Contractor Model'!BPX65</f>
        <v>0</v>
      </c>
      <c r="BPY412" s="318">
        <f>'Contractor Model'!BPY65</f>
        <v>0</v>
      </c>
      <c r="BPZ412" s="318">
        <f>'Contractor Model'!BPZ65</f>
        <v>0</v>
      </c>
      <c r="BQA412" s="318">
        <f>'Contractor Model'!BQA65</f>
        <v>0</v>
      </c>
      <c r="BQB412" s="318">
        <f>'Contractor Model'!BQB65</f>
        <v>0</v>
      </c>
      <c r="BQC412" s="318">
        <f>'Contractor Model'!BQC65</f>
        <v>0</v>
      </c>
      <c r="BQD412" s="318">
        <f>'Contractor Model'!BQD65</f>
        <v>0</v>
      </c>
      <c r="BQE412" s="318">
        <f>'Contractor Model'!BQE65</f>
        <v>0</v>
      </c>
      <c r="BQF412" s="318">
        <f>'Contractor Model'!BQF65</f>
        <v>0</v>
      </c>
      <c r="BQG412" s="318">
        <f>'Contractor Model'!BQG65</f>
        <v>0</v>
      </c>
      <c r="BQH412" s="318">
        <f>'Contractor Model'!BQH65</f>
        <v>0</v>
      </c>
      <c r="BQI412" s="318">
        <f>'Contractor Model'!BQI65</f>
        <v>0</v>
      </c>
      <c r="BQJ412" s="318">
        <f>'Contractor Model'!BQJ65</f>
        <v>0</v>
      </c>
      <c r="BQK412" s="318">
        <f>'Contractor Model'!BQK65</f>
        <v>0</v>
      </c>
      <c r="BQL412" s="318">
        <f>'Contractor Model'!BQL65</f>
        <v>0</v>
      </c>
      <c r="BQM412" s="318">
        <f>'Contractor Model'!BQM65</f>
        <v>0</v>
      </c>
      <c r="BQN412" s="318">
        <f>'Contractor Model'!BQN65</f>
        <v>0</v>
      </c>
      <c r="BQO412" s="318">
        <f>'Contractor Model'!BQO65</f>
        <v>0</v>
      </c>
      <c r="BQP412" s="318">
        <f>'Contractor Model'!BQP65</f>
        <v>0</v>
      </c>
      <c r="BQQ412" s="318">
        <f>'Contractor Model'!BQQ65</f>
        <v>0</v>
      </c>
      <c r="BQR412" s="318">
        <f>'Contractor Model'!BQR65</f>
        <v>0</v>
      </c>
      <c r="BQS412" s="318">
        <f>'Contractor Model'!BQS65</f>
        <v>0</v>
      </c>
      <c r="BQT412" s="318">
        <f>'Contractor Model'!BQT65</f>
        <v>0</v>
      </c>
      <c r="BQU412" s="318">
        <f>'Contractor Model'!BQU65</f>
        <v>0</v>
      </c>
      <c r="BQV412" s="318">
        <f>'Contractor Model'!BQV65</f>
        <v>0</v>
      </c>
      <c r="BQW412" s="318">
        <f>'Contractor Model'!BQW65</f>
        <v>0</v>
      </c>
      <c r="BQX412" s="318">
        <f>'Contractor Model'!BQX65</f>
        <v>0</v>
      </c>
      <c r="BQY412" s="318">
        <f>'Contractor Model'!BQY65</f>
        <v>0</v>
      </c>
      <c r="BQZ412" s="318">
        <f>'Contractor Model'!BQZ65</f>
        <v>0</v>
      </c>
      <c r="BRA412" s="318">
        <f>'Contractor Model'!BRA65</f>
        <v>0</v>
      </c>
      <c r="BRB412" s="318">
        <f>'Contractor Model'!BRB65</f>
        <v>0</v>
      </c>
      <c r="BRC412" s="318">
        <f>'Contractor Model'!BRC65</f>
        <v>0</v>
      </c>
      <c r="BRD412" s="318">
        <f>'Contractor Model'!BRD65</f>
        <v>0</v>
      </c>
      <c r="BRE412" s="318">
        <f>'Contractor Model'!BRE65</f>
        <v>0</v>
      </c>
      <c r="BRF412" s="318">
        <f>'Contractor Model'!BRF65</f>
        <v>0</v>
      </c>
      <c r="BRG412" s="318">
        <f>'Contractor Model'!BRG65</f>
        <v>0</v>
      </c>
      <c r="BRH412" s="318">
        <f>'Contractor Model'!BRH65</f>
        <v>0</v>
      </c>
      <c r="BRI412" s="318">
        <f>'Contractor Model'!BRI65</f>
        <v>0</v>
      </c>
      <c r="BRJ412" s="318">
        <f>'Contractor Model'!BRJ65</f>
        <v>0</v>
      </c>
      <c r="BRK412" s="318">
        <f>'Contractor Model'!BRK65</f>
        <v>0</v>
      </c>
      <c r="BRL412" s="318">
        <f>'Contractor Model'!BRL65</f>
        <v>0</v>
      </c>
      <c r="BRM412" s="318">
        <f>'Contractor Model'!BRM65</f>
        <v>0</v>
      </c>
      <c r="BRN412" s="318">
        <f>'Contractor Model'!BRN65</f>
        <v>0</v>
      </c>
      <c r="BRO412" s="318">
        <f>'Contractor Model'!BRO65</f>
        <v>0</v>
      </c>
      <c r="BRP412" s="318">
        <f>'Contractor Model'!BRP65</f>
        <v>0</v>
      </c>
      <c r="BRQ412" s="318">
        <f>'Contractor Model'!BRQ65</f>
        <v>0</v>
      </c>
      <c r="BRR412" s="318">
        <f>'Contractor Model'!BRR65</f>
        <v>0</v>
      </c>
      <c r="BRS412" s="318">
        <f>'Contractor Model'!BRS65</f>
        <v>0</v>
      </c>
      <c r="BRT412" s="318">
        <f>'Contractor Model'!BRT65</f>
        <v>0</v>
      </c>
      <c r="BRU412" s="318">
        <f>'Contractor Model'!BRU65</f>
        <v>0</v>
      </c>
      <c r="BRV412" s="318">
        <f>'Contractor Model'!BRV65</f>
        <v>0</v>
      </c>
      <c r="BRW412" s="318">
        <f>'Contractor Model'!BRW65</f>
        <v>0</v>
      </c>
      <c r="BRX412" s="318">
        <f>'Contractor Model'!BRX65</f>
        <v>0</v>
      </c>
      <c r="BRY412" s="318">
        <f>'Contractor Model'!BRY65</f>
        <v>0</v>
      </c>
      <c r="BRZ412" s="318">
        <f>'Contractor Model'!BRZ65</f>
        <v>0</v>
      </c>
      <c r="BSA412" s="318">
        <f>'Contractor Model'!BSA65</f>
        <v>0</v>
      </c>
      <c r="BSB412" s="318">
        <f>'Contractor Model'!BSB65</f>
        <v>0</v>
      </c>
      <c r="BSC412" s="318">
        <f>'Contractor Model'!BSC65</f>
        <v>0</v>
      </c>
      <c r="BSD412" s="318">
        <f>'Contractor Model'!BSD65</f>
        <v>0</v>
      </c>
      <c r="BSE412" s="318">
        <f>'Contractor Model'!BSE65</f>
        <v>0</v>
      </c>
      <c r="BSF412" s="318">
        <f>'Contractor Model'!BSF65</f>
        <v>0</v>
      </c>
      <c r="BSG412" s="318">
        <f>'Contractor Model'!BSG65</f>
        <v>0</v>
      </c>
      <c r="BSH412" s="318">
        <f>'Contractor Model'!BSH65</f>
        <v>0</v>
      </c>
      <c r="BSI412" s="318">
        <f>'Contractor Model'!BSI65</f>
        <v>0</v>
      </c>
      <c r="BSJ412" s="318">
        <f>'Contractor Model'!BSJ65</f>
        <v>0</v>
      </c>
      <c r="BSK412" s="318">
        <f>'Contractor Model'!BSK65</f>
        <v>0</v>
      </c>
      <c r="BSL412" s="318">
        <f>'Contractor Model'!BSL65</f>
        <v>0</v>
      </c>
      <c r="BSM412" s="318">
        <f>'Contractor Model'!BSM65</f>
        <v>0</v>
      </c>
      <c r="BSN412" s="318">
        <f>'Contractor Model'!BSN65</f>
        <v>0</v>
      </c>
      <c r="BSO412" s="318">
        <f>'Contractor Model'!BSO65</f>
        <v>0</v>
      </c>
      <c r="BSP412" s="318">
        <f>'Contractor Model'!BSP65</f>
        <v>0</v>
      </c>
      <c r="BSQ412" s="318">
        <f>'Contractor Model'!BSQ65</f>
        <v>0</v>
      </c>
      <c r="BSR412" s="318">
        <f>'Contractor Model'!BSR65</f>
        <v>0</v>
      </c>
      <c r="BSS412" s="318">
        <f>'Contractor Model'!BSS65</f>
        <v>0</v>
      </c>
      <c r="BST412" s="318">
        <f>'Contractor Model'!BST65</f>
        <v>0</v>
      </c>
      <c r="BSU412" s="318">
        <f>'Contractor Model'!BSU65</f>
        <v>0</v>
      </c>
      <c r="BSV412" s="318">
        <f>'Contractor Model'!BSV65</f>
        <v>0</v>
      </c>
      <c r="BSW412" s="318">
        <f>'Contractor Model'!BSW65</f>
        <v>0</v>
      </c>
      <c r="BSX412" s="318">
        <f>'Contractor Model'!BSX65</f>
        <v>0</v>
      </c>
      <c r="BSY412" s="318">
        <f>'Contractor Model'!BSY65</f>
        <v>0</v>
      </c>
      <c r="BSZ412" s="318">
        <f>'Contractor Model'!BSZ65</f>
        <v>0</v>
      </c>
      <c r="BTA412" s="318">
        <f>'Contractor Model'!BTA65</f>
        <v>0</v>
      </c>
      <c r="BTB412" s="318">
        <f>'Contractor Model'!BTB65</f>
        <v>0</v>
      </c>
      <c r="BTC412" s="318">
        <f>'Contractor Model'!BTC65</f>
        <v>0</v>
      </c>
      <c r="BTD412" s="318">
        <f>'Contractor Model'!BTD65</f>
        <v>0</v>
      </c>
      <c r="BTE412" s="318">
        <f>'Contractor Model'!BTE65</f>
        <v>0</v>
      </c>
      <c r="BTF412" s="318">
        <f>'Contractor Model'!BTF65</f>
        <v>0</v>
      </c>
      <c r="BTG412" s="318">
        <f>'Contractor Model'!BTG65</f>
        <v>0</v>
      </c>
      <c r="BTH412" s="318">
        <f>'Contractor Model'!BTH65</f>
        <v>0</v>
      </c>
      <c r="BTI412" s="318">
        <f>'Contractor Model'!BTI65</f>
        <v>0</v>
      </c>
      <c r="BTJ412" s="318">
        <f>'Contractor Model'!BTJ65</f>
        <v>0</v>
      </c>
      <c r="BTK412" s="318">
        <f>'Contractor Model'!BTK65</f>
        <v>0</v>
      </c>
      <c r="BTL412" s="318">
        <f>'Contractor Model'!BTL65</f>
        <v>0</v>
      </c>
      <c r="BTM412" s="318">
        <f>'Contractor Model'!BTM65</f>
        <v>0</v>
      </c>
      <c r="BTN412" s="318">
        <f>'Contractor Model'!BTN65</f>
        <v>0</v>
      </c>
      <c r="BTO412" s="318">
        <f>'Contractor Model'!BTO65</f>
        <v>0</v>
      </c>
      <c r="BTP412" s="318">
        <f>'Contractor Model'!BTP65</f>
        <v>0</v>
      </c>
      <c r="BTQ412" s="318">
        <f>'Contractor Model'!BTQ65</f>
        <v>0</v>
      </c>
      <c r="BTR412" s="318">
        <f>'Contractor Model'!BTR65</f>
        <v>0</v>
      </c>
      <c r="BTS412" s="318">
        <f>'Contractor Model'!BTS65</f>
        <v>0</v>
      </c>
      <c r="BTT412" s="318">
        <f>'Contractor Model'!BTT65</f>
        <v>0</v>
      </c>
      <c r="BTU412" s="318">
        <f>'Contractor Model'!BTU65</f>
        <v>0</v>
      </c>
      <c r="BTV412" s="318">
        <f>'Contractor Model'!BTV65</f>
        <v>0</v>
      </c>
      <c r="BTW412" s="318">
        <f>'Contractor Model'!BTW65</f>
        <v>0</v>
      </c>
      <c r="BTX412" s="318">
        <f>'Contractor Model'!BTX65</f>
        <v>0</v>
      </c>
      <c r="BTY412" s="318">
        <f>'Contractor Model'!BTY65</f>
        <v>0</v>
      </c>
      <c r="BTZ412" s="318">
        <f>'Contractor Model'!BTZ65</f>
        <v>0</v>
      </c>
      <c r="BUA412" s="318">
        <f>'Contractor Model'!BUA65</f>
        <v>0</v>
      </c>
      <c r="BUB412" s="318">
        <f>'Contractor Model'!BUB65</f>
        <v>0</v>
      </c>
      <c r="BUC412" s="318">
        <f>'Contractor Model'!BUC65</f>
        <v>0</v>
      </c>
      <c r="BUD412" s="318">
        <f>'Contractor Model'!BUD65</f>
        <v>0</v>
      </c>
      <c r="BUE412" s="318">
        <f>'Contractor Model'!BUE65</f>
        <v>0</v>
      </c>
      <c r="BUF412" s="318">
        <f>'Contractor Model'!BUF65</f>
        <v>0</v>
      </c>
      <c r="BUG412" s="318">
        <f>'Contractor Model'!BUG65</f>
        <v>0</v>
      </c>
      <c r="BUH412" s="318">
        <f>'Contractor Model'!BUH65</f>
        <v>0</v>
      </c>
      <c r="BUI412" s="318">
        <f>'Contractor Model'!BUI65</f>
        <v>0</v>
      </c>
      <c r="BUJ412" s="318">
        <f>'Contractor Model'!BUJ65</f>
        <v>0</v>
      </c>
      <c r="BUK412" s="318">
        <f>'Contractor Model'!BUK65</f>
        <v>0</v>
      </c>
      <c r="BUL412" s="318">
        <f>'Contractor Model'!BUL65</f>
        <v>0</v>
      </c>
      <c r="BUM412" s="318">
        <f>'Contractor Model'!BUM65</f>
        <v>0</v>
      </c>
      <c r="BUN412" s="318">
        <f>'Contractor Model'!BUN65</f>
        <v>0</v>
      </c>
      <c r="BUO412" s="318">
        <f>'Contractor Model'!BUO65</f>
        <v>0</v>
      </c>
      <c r="BUP412" s="318">
        <f>'Contractor Model'!BUP65</f>
        <v>0</v>
      </c>
      <c r="BUQ412" s="318">
        <f>'Contractor Model'!BUQ65</f>
        <v>0</v>
      </c>
      <c r="BUR412" s="318">
        <f>'Contractor Model'!BUR65</f>
        <v>0</v>
      </c>
      <c r="BUS412" s="318">
        <f>'Contractor Model'!BUS65</f>
        <v>0</v>
      </c>
      <c r="BUT412" s="318">
        <f>'Contractor Model'!BUT65</f>
        <v>0</v>
      </c>
      <c r="BUU412" s="318">
        <f>'Contractor Model'!BUU65</f>
        <v>0</v>
      </c>
      <c r="BUV412" s="318">
        <f>'Contractor Model'!BUV65</f>
        <v>0</v>
      </c>
      <c r="BUW412" s="318">
        <f>'Contractor Model'!BUW65</f>
        <v>0</v>
      </c>
      <c r="BUX412" s="318">
        <f>'Contractor Model'!BUX65</f>
        <v>0</v>
      </c>
      <c r="BUY412" s="318">
        <f>'Contractor Model'!BUY65</f>
        <v>0</v>
      </c>
      <c r="BUZ412" s="318">
        <f>'Contractor Model'!BUZ65</f>
        <v>0</v>
      </c>
      <c r="BVA412" s="318">
        <f>'Contractor Model'!BVA65</f>
        <v>0</v>
      </c>
      <c r="BVB412" s="318">
        <f>'Contractor Model'!BVB65</f>
        <v>0</v>
      </c>
      <c r="BVC412" s="318">
        <f>'Contractor Model'!BVC65</f>
        <v>0</v>
      </c>
      <c r="BVD412" s="318">
        <f>'Contractor Model'!BVD65</f>
        <v>0</v>
      </c>
      <c r="BVE412" s="318">
        <f>'Contractor Model'!BVE65</f>
        <v>0</v>
      </c>
      <c r="BVF412" s="318">
        <f>'Contractor Model'!BVF65</f>
        <v>0</v>
      </c>
      <c r="BVG412" s="318">
        <f>'Contractor Model'!BVG65</f>
        <v>0</v>
      </c>
      <c r="BVH412" s="318">
        <f>'Contractor Model'!BVH65</f>
        <v>0</v>
      </c>
      <c r="BVI412" s="318">
        <f>'Contractor Model'!BVI65</f>
        <v>0</v>
      </c>
      <c r="BVJ412" s="318">
        <f>'Contractor Model'!BVJ65</f>
        <v>0</v>
      </c>
      <c r="BVK412" s="318">
        <f>'Contractor Model'!BVK65</f>
        <v>0</v>
      </c>
      <c r="BVL412" s="318">
        <f>'Contractor Model'!BVL65</f>
        <v>0</v>
      </c>
      <c r="BVM412" s="318">
        <f>'Contractor Model'!BVM65</f>
        <v>0</v>
      </c>
      <c r="BVN412" s="318">
        <f>'Contractor Model'!BVN65</f>
        <v>0</v>
      </c>
      <c r="BVO412" s="318">
        <f>'Contractor Model'!BVO65</f>
        <v>0</v>
      </c>
      <c r="BVP412" s="318">
        <f>'Contractor Model'!BVP65</f>
        <v>0</v>
      </c>
      <c r="BVQ412" s="318">
        <f>'Contractor Model'!BVQ65</f>
        <v>0</v>
      </c>
      <c r="BVR412" s="318">
        <f>'Contractor Model'!BVR65</f>
        <v>0</v>
      </c>
      <c r="BVS412" s="318">
        <f>'Contractor Model'!BVS65</f>
        <v>0</v>
      </c>
      <c r="BVT412" s="318">
        <f>'Contractor Model'!BVT65</f>
        <v>0</v>
      </c>
      <c r="BVU412" s="318">
        <f>'Contractor Model'!BVU65</f>
        <v>0</v>
      </c>
      <c r="BVV412" s="318">
        <f>'Contractor Model'!BVV65</f>
        <v>0</v>
      </c>
      <c r="BVW412" s="318">
        <f>'Contractor Model'!BVW65</f>
        <v>0</v>
      </c>
      <c r="BVX412" s="318">
        <f>'Contractor Model'!BVX65</f>
        <v>0</v>
      </c>
      <c r="BVY412" s="318">
        <f>'Contractor Model'!BVY65</f>
        <v>0</v>
      </c>
      <c r="BVZ412" s="318">
        <f>'Contractor Model'!BVZ65</f>
        <v>0</v>
      </c>
      <c r="BWA412" s="318">
        <f>'Contractor Model'!BWA65</f>
        <v>0</v>
      </c>
      <c r="BWB412" s="318">
        <f>'Contractor Model'!BWB65</f>
        <v>0</v>
      </c>
      <c r="BWC412" s="318">
        <f>'Contractor Model'!BWC65</f>
        <v>0</v>
      </c>
      <c r="BWD412" s="318">
        <f>'Contractor Model'!BWD65</f>
        <v>0</v>
      </c>
      <c r="BWE412" s="318">
        <f>'Contractor Model'!BWE65</f>
        <v>0</v>
      </c>
      <c r="BWF412" s="318">
        <f>'Contractor Model'!BWF65</f>
        <v>0</v>
      </c>
      <c r="BWG412" s="318">
        <f>'Contractor Model'!BWG65</f>
        <v>0</v>
      </c>
      <c r="BWH412" s="318">
        <f>'Contractor Model'!BWH65</f>
        <v>0</v>
      </c>
      <c r="BWI412" s="318">
        <f>'Contractor Model'!BWI65</f>
        <v>0</v>
      </c>
      <c r="BWJ412" s="318">
        <f>'Contractor Model'!BWJ65</f>
        <v>0</v>
      </c>
      <c r="BWK412" s="318">
        <f>'Contractor Model'!BWK65</f>
        <v>0</v>
      </c>
      <c r="BWL412" s="318">
        <f>'Contractor Model'!BWL65</f>
        <v>0</v>
      </c>
      <c r="BWM412" s="318">
        <f>'Contractor Model'!BWM65</f>
        <v>0</v>
      </c>
      <c r="BWN412" s="318">
        <f>'Contractor Model'!BWN65</f>
        <v>0</v>
      </c>
      <c r="BWO412" s="318">
        <f>'Contractor Model'!BWO65</f>
        <v>0</v>
      </c>
      <c r="BWP412" s="318">
        <f>'Contractor Model'!BWP65</f>
        <v>0</v>
      </c>
      <c r="BWQ412" s="318">
        <f>'Contractor Model'!BWQ65</f>
        <v>0</v>
      </c>
      <c r="BWR412" s="318">
        <f>'Contractor Model'!BWR65</f>
        <v>0</v>
      </c>
      <c r="BWS412" s="318">
        <f>'Contractor Model'!BWS65</f>
        <v>0</v>
      </c>
      <c r="BWT412" s="318">
        <f>'Contractor Model'!BWT65</f>
        <v>0</v>
      </c>
      <c r="BWU412" s="318">
        <f>'Contractor Model'!BWU65</f>
        <v>0</v>
      </c>
      <c r="BWV412" s="318">
        <f>'Contractor Model'!BWV65</f>
        <v>0</v>
      </c>
      <c r="BWW412" s="318">
        <f>'Contractor Model'!BWW65</f>
        <v>0</v>
      </c>
      <c r="BWX412" s="318">
        <f>'Contractor Model'!BWX65</f>
        <v>0</v>
      </c>
      <c r="BWY412" s="318">
        <f>'Contractor Model'!BWY65</f>
        <v>0</v>
      </c>
      <c r="BWZ412" s="318">
        <f>'Contractor Model'!BWZ65</f>
        <v>0</v>
      </c>
      <c r="BXA412" s="318">
        <f>'Contractor Model'!BXA65</f>
        <v>0</v>
      </c>
      <c r="BXB412" s="318">
        <f>'Contractor Model'!BXB65</f>
        <v>0</v>
      </c>
      <c r="BXC412" s="318">
        <f>'Contractor Model'!BXC65</f>
        <v>0</v>
      </c>
      <c r="BXD412" s="318">
        <f>'Contractor Model'!BXD65</f>
        <v>0</v>
      </c>
      <c r="BXE412" s="318">
        <f>'Contractor Model'!BXE65</f>
        <v>0</v>
      </c>
      <c r="BXF412" s="318">
        <f>'Contractor Model'!BXF65</f>
        <v>0</v>
      </c>
      <c r="BXG412" s="318">
        <f>'Contractor Model'!BXG65</f>
        <v>0</v>
      </c>
      <c r="BXH412" s="318">
        <f>'Contractor Model'!BXH65</f>
        <v>0</v>
      </c>
      <c r="BXI412" s="318">
        <f>'Contractor Model'!BXI65</f>
        <v>0</v>
      </c>
      <c r="BXJ412" s="318">
        <f>'Contractor Model'!BXJ65</f>
        <v>0</v>
      </c>
      <c r="BXK412" s="318">
        <f>'Contractor Model'!BXK65</f>
        <v>0</v>
      </c>
      <c r="BXL412" s="318">
        <f>'Contractor Model'!BXL65</f>
        <v>0</v>
      </c>
      <c r="BXM412" s="318">
        <f>'Contractor Model'!BXM65</f>
        <v>0</v>
      </c>
      <c r="BXN412" s="318">
        <f>'Contractor Model'!BXN65</f>
        <v>0</v>
      </c>
      <c r="BXO412" s="318">
        <f>'Contractor Model'!BXO65</f>
        <v>0</v>
      </c>
      <c r="BXP412" s="318">
        <f>'Contractor Model'!BXP65</f>
        <v>0</v>
      </c>
      <c r="BXQ412" s="318">
        <f>'Contractor Model'!BXQ65</f>
        <v>0</v>
      </c>
      <c r="BXR412" s="318">
        <f>'Contractor Model'!BXR65</f>
        <v>0</v>
      </c>
      <c r="BXS412" s="318">
        <f>'Contractor Model'!BXS65</f>
        <v>0</v>
      </c>
      <c r="BXT412" s="318">
        <f>'Contractor Model'!BXT65</f>
        <v>0</v>
      </c>
      <c r="BXU412" s="318">
        <f>'Contractor Model'!BXU65</f>
        <v>0</v>
      </c>
      <c r="BXV412" s="318">
        <f>'Contractor Model'!BXV65</f>
        <v>0</v>
      </c>
      <c r="BXW412" s="318">
        <f>'Contractor Model'!BXW65</f>
        <v>0</v>
      </c>
      <c r="BXX412" s="318">
        <f>'Contractor Model'!BXX65</f>
        <v>0</v>
      </c>
      <c r="BXY412" s="318">
        <f>'Contractor Model'!BXY65</f>
        <v>0</v>
      </c>
      <c r="BXZ412" s="318">
        <f>'Contractor Model'!BXZ65</f>
        <v>0</v>
      </c>
      <c r="BYA412" s="318">
        <f>'Contractor Model'!BYA65</f>
        <v>0</v>
      </c>
      <c r="BYB412" s="318">
        <f>'Contractor Model'!BYB65</f>
        <v>0</v>
      </c>
      <c r="BYC412" s="318">
        <f>'Contractor Model'!BYC65</f>
        <v>0</v>
      </c>
      <c r="BYD412" s="318">
        <f>'Contractor Model'!BYD65</f>
        <v>0</v>
      </c>
      <c r="BYE412" s="318">
        <f>'Contractor Model'!BYE65</f>
        <v>0</v>
      </c>
      <c r="BYF412" s="318">
        <f>'Contractor Model'!BYF65</f>
        <v>0</v>
      </c>
      <c r="BYG412" s="318">
        <f>'Contractor Model'!BYG65</f>
        <v>0</v>
      </c>
      <c r="BYH412" s="318">
        <f>'Contractor Model'!BYH65</f>
        <v>0</v>
      </c>
      <c r="BYI412" s="318">
        <f>'Contractor Model'!BYI65</f>
        <v>0</v>
      </c>
      <c r="BYJ412" s="318">
        <f>'Contractor Model'!BYJ65</f>
        <v>0</v>
      </c>
      <c r="BYK412" s="318">
        <f>'Contractor Model'!BYK65</f>
        <v>0</v>
      </c>
      <c r="BYL412" s="318">
        <f>'Contractor Model'!BYL65</f>
        <v>0</v>
      </c>
      <c r="BYM412" s="318">
        <f>'Contractor Model'!BYM65</f>
        <v>0</v>
      </c>
      <c r="BYN412" s="318">
        <f>'Contractor Model'!BYN65</f>
        <v>0</v>
      </c>
      <c r="BYO412" s="318">
        <f>'Contractor Model'!BYO65</f>
        <v>0</v>
      </c>
      <c r="BYP412" s="318">
        <f>'Contractor Model'!BYP65</f>
        <v>0</v>
      </c>
      <c r="BYQ412" s="318">
        <f>'Contractor Model'!BYQ65</f>
        <v>0</v>
      </c>
      <c r="BYR412" s="318">
        <f>'Contractor Model'!BYR65</f>
        <v>0</v>
      </c>
      <c r="BYS412" s="318">
        <f>'Contractor Model'!BYS65</f>
        <v>0</v>
      </c>
      <c r="BYT412" s="318">
        <f>'Contractor Model'!BYT65</f>
        <v>0</v>
      </c>
      <c r="BYU412" s="318">
        <f>'Contractor Model'!BYU65</f>
        <v>0</v>
      </c>
      <c r="BYV412" s="318">
        <f>'Contractor Model'!BYV65</f>
        <v>0</v>
      </c>
      <c r="BYW412" s="318">
        <f>'Contractor Model'!BYW65</f>
        <v>0</v>
      </c>
      <c r="BYX412" s="318">
        <f>'Contractor Model'!BYX65</f>
        <v>0</v>
      </c>
      <c r="BYY412" s="318">
        <f>'Contractor Model'!BYY65</f>
        <v>0</v>
      </c>
      <c r="BYZ412" s="318">
        <f>'Contractor Model'!BYZ65</f>
        <v>0</v>
      </c>
      <c r="BZA412" s="318">
        <f>'Contractor Model'!BZA65</f>
        <v>0</v>
      </c>
      <c r="BZB412" s="318">
        <f>'Contractor Model'!BZB65</f>
        <v>0</v>
      </c>
      <c r="BZC412" s="318">
        <f>'Contractor Model'!BZC65</f>
        <v>0</v>
      </c>
      <c r="BZD412" s="318">
        <f>'Contractor Model'!BZD65</f>
        <v>0</v>
      </c>
      <c r="BZE412" s="318">
        <f>'Contractor Model'!BZE65</f>
        <v>0</v>
      </c>
      <c r="BZF412" s="318">
        <f>'Contractor Model'!BZF65</f>
        <v>0</v>
      </c>
      <c r="BZG412" s="318">
        <f>'Contractor Model'!BZG65</f>
        <v>0</v>
      </c>
      <c r="BZH412" s="318">
        <f>'Contractor Model'!BZH65</f>
        <v>0</v>
      </c>
      <c r="BZI412" s="318">
        <f>'Contractor Model'!BZI65</f>
        <v>0</v>
      </c>
      <c r="BZJ412" s="318">
        <f>'Contractor Model'!BZJ65</f>
        <v>0</v>
      </c>
      <c r="BZK412" s="318">
        <f>'Contractor Model'!BZK65</f>
        <v>0</v>
      </c>
      <c r="BZL412" s="318">
        <f>'Contractor Model'!BZL65</f>
        <v>0</v>
      </c>
      <c r="BZM412" s="318">
        <f>'Contractor Model'!BZM65</f>
        <v>0</v>
      </c>
      <c r="BZN412" s="318">
        <f>'Contractor Model'!BZN65</f>
        <v>0</v>
      </c>
      <c r="BZO412" s="318">
        <f>'Contractor Model'!BZO65</f>
        <v>0</v>
      </c>
      <c r="BZP412" s="318">
        <f>'Contractor Model'!BZP65</f>
        <v>0</v>
      </c>
      <c r="BZQ412" s="318">
        <f>'Contractor Model'!BZQ65</f>
        <v>0</v>
      </c>
      <c r="BZR412" s="318">
        <f>'Contractor Model'!BZR65</f>
        <v>0</v>
      </c>
      <c r="BZS412" s="318">
        <f>'Contractor Model'!BZS65</f>
        <v>0</v>
      </c>
      <c r="BZT412" s="318">
        <f>'Contractor Model'!BZT65</f>
        <v>0</v>
      </c>
      <c r="BZU412" s="318">
        <f>'Contractor Model'!BZU65</f>
        <v>0</v>
      </c>
      <c r="BZV412" s="318">
        <f>'Contractor Model'!BZV65</f>
        <v>0</v>
      </c>
      <c r="BZW412" s="318">
        <f>'Contractor Model'!BZW65</f>
        <v>0</v>
      </c>
      <c r="BZX412" s="318">
        <f>'Contractor Model'!BZX65</f>
        <v>0</v>
      </c>
      <c r="BZY412" s="318">
        <f>'Contractor Model'!BZY65</f>
        <v>0</v>
      </c>
      <c r="BZZ412" s="318">
        <f>'Contractor Model'!BZZ65</f>
        <v>0</v>
      </c>
      <c r="CAA412" s="318">
        <f>'Contractor Model'!CAA65</f>
        <v>0</v>
      </c>
      <c r="CAB412" s="318">
        <f>'Contractor Model'!CAB65</f>
        <v>0</v>
      </c>
      <c r="CAC412" s="318">
        <f>'Contractor Model'!CAC65</f>
        <v>0</v>
      </c>
      <c r="CAD412" s="318">
        <f>'Contractor Model'!CAD65</f>
        <v>0</v>
      </c>
      <c r="CAE412" s="318">
        <f>'Contractor Model'!CAE65</f>
        <v>0</v>
      </c>
      <c r="CAF412" s="318">
        <f>'Contractor Model'!CAF65</f>
        <v>0</v>
      </c>
      <c r="CAG412" s="318">
        <f>'Contractor Model'!CAG65</f>
        <v>0</v>
      </c>
      <c r="CAH412" s="318">
        <f>'Contractor Model'!CAH65</f>
        <v>0</v>
      </c>
      <c r="CAI412" s="318">
        <f>'Contractor Model'!CAI65</f>
        <v>0</v>
      </c>
      <c r="CAJ412" s="318">
        <f>'Contractor Model'!CAJ65</f>
        <v>0</v>
      </c>
      <c r="CAK412" s="318">
        <f>'Contractor Model'!CAK65</f>
        <v>0</v>
      </c>
      <c r="CAL412" s="318">
        <f>'Contractor Model'!CAL65</f>
        <v>0</v>
      </c>
      <c r="CAM412" s="318">
        <f>'Contractor Model'!CAM65</f>
        <v>0</v>
      </c>
      <c r="CAN412" s="318">
        <f>'Contractor Model'!CAN65</f>
        <v>0</v>
      </c>
      <c r="CAO412" s="318">
        <f>'Contractor Model'!CAO65</f>
        <v>0</v>
      </c>
      <c r="CAP412" s="318">
        <f>'Contractor Model'!CAP65</f>
        <v>0</v>
      </c>
      <c r="CAQ412" s="318">
        <f>'Contractor Model'!CAQ65</f>
        <v>0</v>
      </c>
      <c r="CAR412" s="318">
        <f>'Contractor Model'!CAR65</f>
        <v>0</v>
      </c>
      <c r="CAS412" s="318">
        <f>'Contractor Model'!CAS65</f>
        <v>0</v>
      </c>
      <c r="CAT412" s="318">
        <f>'Contractor Model'!CAT65</f>
        <v>0</v>
      </c>
      <c r="CAU412" s="318">
        <f>'Contractor Model'!CAU65</f>
        <v>0</v>
      </c>
      <c r="CAV412" s="318">
        <f>'Contractor Model'!CAV65</f>
        <v>0</v>
      </c>
      <c r="CAW412" s="318">
        <f>'Contractor Model'!CAW65</f>
        <v>0</v>
      </c>
      <c r="CAX412" s="318">
        <f>'Contractor Model'!CAX65</f>
        <v>0</v>
      </c>
      <c r="CAY412" s="318">
        <f>'Contractor Model'!CAY65</f>
        <v>0</v>
      </c>
      <c r="CAZ412" s="318">
        <f>'Contractor Model'!CAZ65</f>
        <v>0</v>
      </c>
      <c r="CBA412" s="318">
        <f>'Contractor Model'!CBA65</f>
        <v>0</v>
      </c>
      <c r="CBB412" s="318">
        <f>'Contractor Model'!CBB65</f>
        <v>0</v>
      </c>
      <c r="CBC412" s="318">
        <f>'Contractor Model'!CBC65</f>
        <v>0</v>
      </c>
      <c r="CBD412" s="318">
        <f>'Contractor Model'!CBD65</f>
        <v>0</v>
      </c>
      <c r="CBE412" s="318">
        <f>'Contractor Model'!CBE65</f>
        <v>0</v>
      </c>
      <c r="CBF412" s="318">
        <f>'Contractor Model'!CBF65</f>
        <v>0</v>
      </c>
      <c r="CBG412" s="318">
        <f>'Contractor Model'!CBG65</f>
        <v>0</v>
      </c>
      <c r="CBH412" s="318">
        <f>'Contractor Model'!CBH65</f>
        <v>0</v>
      </c>
      <c r="CBI412" s="318">
        <f>'Contractor Model'!CBI65</f>
        <v>0</v>
      </c>
      <c r="CBJ412" s="318">
        <f>'Contractor Model'!CBJ65</f>
        <v>0</v>
      </c>
      <c r="CBK412" s="318">
        <f>'Contractor Model'!CBK65</f>
        <v>0</v>
      </c>
      <c r="CBL412" s="318">
        <f>'Contractor Model'!CBL65</f>
        <v>0</v>
      </c>
      <c r="CBM412" s="318">
        <f>'Contractor Model'!CBM65</f>
        <v>0</v>
      </c>
      <c r="CBN412" s="318">
        <f>'Contractor Model'!CBN65</f>
        <v>0</v>
      </c>
      <c r="CBO412" s="318">
        <f>'Contractor Model'!CBO65</f>
        <v>0</v>
      </c>
      <c r="CBP412" s="318">
        <f>'Contractor Model'!CBP65</f>
        <v>0</v>
      </c>
      <c r="CBQ412" s="318">
        <f>'Contractor Model'!CBQ65</f>
        <v>0</v>
      </c>
      <c r="CBR412" s="318">
        <f>'Contractor Model'!CBR65</f>
        <v>0</v>
      </c>
      <c r="CBS412" s="318">
        <f>'Contractor Model'!CBS65</f>
        <v>0</v>
      </c>
      <c r="CBT412" s="318">
        <f>'Contractor Model'!CBT65</f>
        <v>0</v>
      </c>
      <c r="CBU412" s="318">
        <f>'Contractor Model'!CBU65</f>
        <v>0</v>
      </c>
      <c r="CBV412" s="318">
        <f>'Contractor Model'!CBV65</f>
        <v>0</v>
      </c>
      <c r="CBW412" s="318">
        <f>'Contractor Model'!CBW65</f>
        <v>0</v>
      </c>
      <c r="CBX412" s="318">
        <f>'Contractor Model'!CBX65</f>
        <v>0</v>
      </c>
      <c r="CBY412" s="318">
        <f>'Contractor Model'!CBY65</f>
        <v>0</v>
      </c>
      <c r="CBZ412" s="318">
        <f>'Contractor Model'!CBZ65</f>
        <v>0</v>
      </c>
      <c r="CCA412" s="318">
        <f>'Contractor Model'!CCA65</f>
        <v>0</v>
      </c>
      <c r="CCB412" s="318">
        <f>'Contractor Model'!CCB65</f>
        <v>0</v>
      </c>
      <c r="CCC412" s="318">
        <f>'Contractor Model'!CCC65</f>
        <v>0</v>
      </c>
      <c r="CCD412" s="318">
        <f>'Contractor Model'!CCD65</f>
        <v>0</v>
      </c>
      <c r="CCE412" s="318">
        <f>'Contractor Model'!CCE65</f>
        <v>0</v>
      </c>
      <c r="CCF412" s="318">
        <f>'Contractor Model'!CCF65</f>
        <v>0</v>
      </c>
      <c r="CCG412" s="318">
        <f>'Contractor Model'!CCG65</f>
        <v>0</v>
      </c>
      <c r="CCH412" s="318">
        <f>'Contractor Model'!CCH65</f>
        <v>0</v>
      </c>
      <c r="CCI412" s="318">
        <f>'Contractor Model'!CCI65</f>
        <v>0</v>
      </c>
      <c r="CCJ412" s="318">
        <f>'Contractor Model'!CCJ65</f>
        <v>0</v>
      </c>
      <c r="CCK412" s="318">
        <f>'Contractor Model'!CCK65</f>
        <v>0</v>
      </c>
      <c r="CCL412" s="318">
        <f>'Contractor Model'!CCL65</f>
        <v>0</v>
      </c>
      <c r="CCM412" s="318">
        <f>'Contractor Model'!CCM65</f>
        <v>0</v>
      </c>
      <c r="CCN412" s="318">
        <f>'Contractor Model'!CCN65</f>
        <v>0</v>
      </c>
      <c r="CCO412" s="318">
        <f>'Contractor Model'!CCO65</f>
        <v>0</v>
      </c>
      <c r="CCP412" s="318">
        <f>'Contractor Model'!CCP65</f>
        <v>0</v>
      </c>
      <c r="CCQ412" s="318">
        <f>'Contractor Model'!CCQ65</f>
        <v>0</v>
      </c>
      <c r="CCR412" s="318">
        <f>'Contractor Model'!CCR65</f>
        <v>0</v>
      </c>
      <c r="CCS412" s="318">
        <f>'Contractor Model'!CCS65</f>
        <v>0</v>
      </c>
      <c r="CCT412" s="318">
        <f>'Contractor Model'!CCT65</f>
        <v>0</v>
      </c>
      <c r="CCU412" s="318">
        <f>'Contractor Model'!CCU65</f>
        <v>0</v>
      </c>
      <c r="CCV412" s="318">
        <f>'Contractor Model'!CCV65</f>
        <v>0</v>
      </c>
      <c r="CCW412" s="318">
        <f>'Contractor Model'!CCW65</f>
        <v>0</v>
      </c>
      <c r="CCX412" s="318">
        <f>'Contractor Model'!CCX65</f>
        <v>0</v>
      </c>
      <c r="CCY412" s="318">
        <f>'Contractor Model'!CCY65</f>
        <v>0</v>
      </c>
      <c r="CCZ412" s="318">
        <f>'Contractor Model'!CCZ65</f>
        <v>0</v>
      </c>
      <c r="CDA412" s="318">
        <f>'Contractor Model'!CDA65</f>
        <v>0</v>
      </c>
      <c r="CDB412" s="318">
        <f>'Contractor Model'!CDB65</f>
        <v>0</v>
      </c>
      <c r="CDC412" s="318">
        <f>'Contractor Model'!CDC65</f>
        <v>0</v>
      </c>
      <c r="CDD412" s="318">
        <f>'Contractor Model'!CDD65</f>
        <v>0</v>
      </c>
      <c r="CDE412" s="318">
        <f>'Contractor Model'!CDE65</f>
        <v>0</v>
      </c>
      <c r="CDF412" s="318">
        <f>'Contractor Model'!CDF65</f>
        <v>0</v>
      </c>
      <c r="CDG412" s="318">
        <f>'Contractor Model'!CDG65</f>
        <v>0</v>
      </c>
      <c r="CDH412" s="318">
        <f>'Contractor Model'!CDH65</f>
        <v>0</v>
      </c>
      <c r="CDI412" s="318">
        <f>'Contractor Model'!CDI65</f>
        <v>0</v>
      </c>
      <c r="CDJ412" s="318">
        <f>'Contractor Model'!CDJ65</f>
        <v>0</v>
      </c>
      <c r="CDK412" s="318">
        <f>'Contractor Model'!CDK65</f>
        <v>0</v>
      </c>
      <c r="CDL412" s="318">
        <f>'Contractor Model'!CDL65</f>
        <v>0</v>
      </c>
      <c r="CDM412" s="318">
        <f>'Contractor Model'!CDM65</f>
        <v>0</v>
      </c>
      <c r="CDN412" s="318">
        <f>'Contractor Model'!CDN65</f>
        <v>0</v>
      </c>
      <c r="CDO412" s="318">
        <f>'Contractor Model'!CDO65</f>
        <v>0</v>
      </c>
      <c r="CDP412" s="318">
        <f>'Contractor Model'!CDP65</f>
        <v>0</v>
      </c>
      <c r="CDQ412" s="318">
        <f>'Contractor Model'!CDQ65</f>
        <v>0</v>
      </c>
      <c r="CDR412" s="318">
        <f>'Contractor Model'!CDR65</f>
        <v>0</v>
      </c>
      <c r="CDS412" s="318">
        <f>'Contractor Model'!CDS65</f>
        <v>0</v>
      </c>
      <c r="CDT412" s="318">
        <f>'Contractor Model'!CDT65</f>
        <v>0</v>
      </c>
      <c r="CDU412" s="318">
        <f>'Contractor Model'!CDU65</f>
        <v>0</v>
      </c>
      <c r="CDV412" s="318">
        <f>'Contractor Model'!CDV65</f>
        <v>0</v>
      </c>
      <c r="CDW412" s="318">
        <f>'Contractor Model'!CDW65</f>
        <v>0</v>
      </c>
      <c r="CDX412" s="318">
        <f>'Contractor Model'!CDX65</f>
        <v>0</v>
      </c>
      <c r="CDY412" s="318">
        <f>'Contractor Model'!CDY65</f>
        <v>0</v>
      </c>
      <c r="CDZ412" s="318">
        <f>'Contractor Model'!CDZ65</f>
        <v>0</v>
      </c>
      <c r="CEA412" s="318">
        <f>'Contractor Model'!CEA65</f>
        <v>0</v>
      </c>
      <c r="CEB412" s="318">
        <f>'Contractor Model'!CEB65</f>
        <v>0</v>
      </c>
      <c r="CEC412" s="318">
        <f>'Contractor Model'!CEC65</f>
        <v>0</v>
      </c>
      <c r="CED412" s="318">
        <f>'Contractor Model'!CED65</f>
        <v>0</v>
      </c>
      <c r="CEE412" s="318">
        <f>'Contractor Model'!CEE65</f>
        <v>0</v>
      </c>
      <c r="CEF412" s="318">
        <f>'Contractor Model'!CEF65</f>
        <v>0</v>
      </c>
      <c r="CEG412" s="318">
        <f>'Contractor Model'!CEG65</f>
        <v>0</v>
      </c>
      <c r="CEH412" s="318">
        <f>'Contractor Model'!CEH65</f>
        <v>0</v>
      </c>
      <c r="CEI412" s="318">
        <f>'Contractor Model'!CEI65</f>
        <v>0</v>
      </c>
      <c r="CEJ412" s="318">
        <f>'Contractor Model'!CEJ65</f>
        <v>0</v>
      </c>
      <c r="CEK412" s="318">
        <f>'Contractor Model'!CEK65</f>
        <v>0</v>
      </c>
      <c r="CEL412" s="318">
        <f>'Contractor Model'!CEL65</f>
        <v>0</v>
      </c>
      <c r="CEM412" s="318">
        <f>'Contractor Model'!CEM65</f>
        <v>0</v>
      </c>
      <c r="CEN412" s="318">
        <f>'Contractor Model'!CEN65</f>
        <v>0</v>
      </c>
      <c r="CEO412" s="318">
        <f>'Contractor Model'!CEO65</f>
        <v>0</v>
      </c>
      <c r="CEP412" s="318">
        <f>'Contractor Model'!CEP65</f>
        <v>0</v>
      </c>
      <c r="CEQ412" s="318">
        <f>'Contractor Model'!CEQ65</f>
        <v>0</v>
      </c>
      <c r="CER412" s="318">
        <f>'Contractor Model'!CER65</f>
        <v>0</v>
      </c>
      <c r="CES412" s="318">
        <f>'Contractor Model'!CES65</f>
        <v>0</v>
      </c>
      <c r="CET412" s="318">
        <f>'Contractor Model'!CET65</f>
        <v>0</v>
      </c>
      <c r="CEU412" s="318">
        <f>'Contractor Model'!CEU65</f>
        <v>0</v>
      </c>
      <c r="CEV412" s="318">
        <f>'Contractor Model'!CEV65</f>
        <v>0</v>
      </c>
      <c r="CEW412" s="318">
        <f>'Contractor Model'!CEW65</f>
        <v>0</v>
      </c>
      <c r="CEX412" s="318">
        <f>'Contractor Model'!CEX65</f>
        <v>0</v>
      </c>
      <c r="CEY412" s="318">
        <f>'Contractor Model'!CEY65</f>
        <v>0</v>
      </c>
      <c r="CEZ412" s="318">
        <f>'Contractor Model'!CEZ65</f>
        <v>0</v>
      </c>
      <c r="CFA412" s="318">
        <f>'Contractor Model'!CFA65</f>
        <v>0</v>
      </c>
      <c r="CFB412" s="318">
        <f>'Contractor Model'!CFB65</f>
        <v>0</v>
      </c>
      <c r="CFC412" s="318">
        <f>'Contractor Model'!CFC65</f>
        <v>0</v>
      </c>
      <c r="CFD412" s="318">
        <f>'Contractor Model'!CFD65</f>
        <v>0</v>
      </c>
      <c r="CFE412" s="318">
        <f>'Contractor Model'!CFE65</f>
        <v>0</v>
      </c>
      <c r="CFF412" s="318">
        <f>'Contractor Model'!CFF65</f>
        <v>0</v>
      </c>
      <c r="CFG412" s="318">
        <f>'Contractor Model'!CFG65</f>
        <v>0</v>
      </c>
      <c r="CFH412" s="318">
        <f>'Contractor Model'!CFH65</f>
        <v>0</v>
      </c>
      <c r="CFI412" s="318">
        <f>'Contractor Model'!CFI65</f>
        <v>0</v>
      </c>
      <c r="CFJ412" s="318">
        <f>'Contractor Model'!CFJ65</f>
        <v>0</v>
      </c>
      <c r="CFK412" s="318">
        <f>'Contractor Model'!CFK65</f>
        <v>0</v>
      </c>
      <c r="CFL412" s="318">
        <f>'Contractor Model'!CFL65</f>
        <v>0</v>
      </c>
      <c r="CFM412" s="318">
        <f>'Contractor Model'!CFM65</f>
        <v>0</v>
      </c>
      <c r="CFN412" s="318">
        <f>'Contractor Model'!CFN65</f>
        <v>0</v>
      </c>
      <c r="CFO412" s="318">
        <f>'Contractor Model'!CFO65</f>
        <v>0</v>
      </c>
      <c r="CFP412" s="318">
        <f>'Contractor Model'!CFP65</f>
        <v>0</v>
      </c>
      <c r="CFQ412" s="318">
        <f>'Contractor Model'!CFQ65</f>
        <v>0</v>
      </c>
      <c r="CFR412" s="318">
        <f>'Contractor Model'!CFR65</f>
        <v>0</v>
      </c>
      <c r="CFS412" s="318">
        <f>'Contractor Model'!CFS65</f>
        <v>0</v>
      </c>
      <c r="CFT412" s="318">
        <f>'Contractor Model'!CFT65</f>
        <v>0</v>
      </c>
      <c r="CFU412" s="318">
        <f>'Contractor Model'!CFU65</f>
        <v>0</v>
      </c>
      <c r="CFV412" s="318">
        <f>'Contractor Model'!CFV65</f>
        <v>0</v>
      </c>
      <c r="CFW412" s="318">
        <f>'Contractor Model'!CFW65</f>
        <v>0</v>
      </c>
      <c r="CFX412" s="318">
        <f>'Contractor Model'!CFX65</f>
        <v>0</v>
      </c>
      <c r="CFY412" s="318">
        <f>'Contractor Model'!CFY65</f>
        <v>0</v>
      </c>
      <c r="CFZ412" s="318">
        <f>'Contractor Model'!CFZ65</f>
        <v>0</v>
      </c>
      <c r="CGA412" s="318">
        <f>'Contractor Model'!CGA65</f>
        <v>0</v>
      </c>
      <c r="CGB412" s="318">
        <f>'Contractor Model'!CGB65</f>
        <v>0</v>
      </c>
      <c r="CGC412" s="318">
        <f>'Contractor Model'!CGC65</f>
        <v>0</v>
      </c>
      <c r="CGD412" s="318">
        <f>'Contractor Model'!CGD65</f>
        <v>0</v>
      </c>
      <c r="CGE412" s="318">
        <f>'Contractor Model'!CGE65</f>
        <v>0</v>
      </c>
      <c r="CGF412" s="318">
        <f>'Contractor Model'!CGF65</f>
        <v>0</v>
      </c>
      <c r="CGG412" s="318">
        <f>'Contractor Model'!CGG65</f>
        <v>0</v>
      </c>
      <c r="CGH412" s="318">
        <f>'Contractor Model'!CGH65</f>
        <v>0</v>
      </c>
      <c r="CGI412" s="318">
        <f>'Contractor Model'!CGI65</f>
        <v>0</v>
      </c>
      <c r="CGJ412" s="318">
        <f>'Contractor Model'!CGJ65</f>
        <v>0</v>
      </c>
      <c r="CGK412" s="318">
        <f>'Contractor Model'!CGK65</f>
        <v>0</v>
      </c>
      <c r="CGL412" s="318">
        <f>'Contractor Model'!CGL65</f>
        <v>0</v>
      </c>
      <c r="CGM412" s="318">
        <f>'Contractor Model'!CGM65</f>
        <v>0</v>
      </c>
      <c r="CGN412" s="318">
        <f>'Contractor Model'!CGN65</f>
        <v>0</v>
      </c>
      <c r="CGO412" s="318">
        <f>'Contractor Model'!CGO65</f>
        <v>0</v>
      </c>
      <c r="CGP412" s="318">
        <f>'Contractor Model'!CGP65</f>
        <v>0</v>
      </c>
      <c r="CGQ412" s="318">
        <f>'Contractor Model'!CGQ65</f>
        <v>0</v>
      </c>
      <c r="CGR412" s="318">
        <f>'Contractor Model'!CGR65</f>
        <v>0</v>
      </c>
      <c r="CGS412" s="318">
        <f>'Contractor Model'!CGS65</f>
        <v>0</v>
      </c>
      <c r="CGT412" s="318">
        <f>'Contractor Model'!CGT65</f>
        <v>0</v>
      </c>
      <c r="CGU412" s="318">
        <f>'Contractor Model'!CGU65</f>
        <v>0</v>
      </c>
      <c r="CGV412" s="318">
        <f>'Contractor Model'!CGV65</f>
        <v>0</v>
      </c>
      <c r="CGW412" s="318">
        <f>'Contractor Model'!CGW65</f>
        <v>0</v>
      </c>
      <c r="CGX412" s="318">
        <f>'Contractor Model'!CGX65</f>
        <v>0</v>
      </c>
      <c r="CGY412" s="318">
        <f>'Contractor Model'!CGY65</f>
        <v>0</v>
      </c>
      <c r="CGZ412" s="318">
        <f>'Contractor Model'!CGZ65</f>
        <v>0</v>
      </c>
      <c r="CHA412" s="318">
        <f>'Contractor Model'!CHA65</f>
        <v>0</v>
      </c>
      <c r="CHB412" s="318">
        <f>'Contractor Model'!CHB65</f>
        <v>0</v>
      </c>
      <c r="CHC412" s="318">
        <f>'Contractor Model'!CHC65</f>
        <v>0</v>
      </c>
      <c r="CHD412" s="318">
        <f>'Contractor Model'!CHD65</f>
        <v>0</v>
      </c>
      <c r="CHE412" s="318">
        <f>'Contractor Model'!CHE65</f>
        <v>0</v>
      </c>
      <c r="CHF412" s="318">
        <f>'Contractor Model'!CHF65</f>
        <v>0</v>
      </c>
      <c r="CHG412" s="318">
        <f>'Contractor Model'!CHG65</f>
        <v>0</v>
      </c>
      <c r="CHH412" s="318">
        <f>'Contractor Model'!CHH65</f>
        <v>0</v>
      </c>
      <c r="CHI412" s="318">
        <f>'Contractor Model'!CHI65</f>
        <v>0</v>
      </c>
      <c r="CHJ412" s="318">
        <f>'Contractor Model'!CHJ65</f>
        <v>0</v>
      </c>
      <c r="CHK412" s="318">
        <f>'Contractor Model'!CHK65</f>
        <v>0</v>
      </c>
      <c r="CHL412" s="318">
        <f>'Contractor Model'!CHL65</f>
        <v>0</v>
      </c>
      <c r="CHM412" s="318">
        <f>'Contractor Model'!CHM65</f>
        <v>0</v>
      </c>
      <c r="CHN412" s="318">
        <f>'Contractor Model'!CHN65</f>
        <v>0</v>
      </c>
      <c r="CHO412" s="318">
        <f>'Contractor Model'!CHO65</f>
        <v>0</v>
      </c>
      <c r="CHP412" s="318">
        <f>'Contractor Model'!CHP65</f>
        <v>0</v>
      </c>
      <c r="CHQ412" s="318">
        <f>'Contractor Model'!CHQ65</f>
        <v>0</v>
      </c>
      <c r="CHR412" s="318">
        <f>'Contractor Model'!CHR65</f>
        <v>0</v>
      </c>
      <c r="CHS412" s="318">
        <f>'Contractor Model'!CHS65</f>
        <v>0</v>
      </c>
      <c r="CHT412" s="318">
        <f>'Contractor Model'!CHT65</f>
        <v>0</v>
      </c>
      <c r="CHU412" s="318">
        <f>'Contractor Model'!CHU65</f>
        <v>0</v>
      </c>
      <c r="CHV412" s="318">
        <f>'Contractor Model'!CHV65</f>
        <v>0</v>
      </c>
      <c r="CHW412" s="318">
        <f>'Contractor Model'!CHW65</f>
        <v>0</v>
      </c>
      <c r="CHX412" s="318">
        <f>'Contractor Model'!CHX65</f>
        <v>0</v>
      </c>
      <c r="CHY412" s="318">
        <f>'Contractor Model'!CHY65</f>
        <v>0</v>
      </c>
      <c r="CHZ412" s="318">
        <f>'Contractor Model'!CHZ65</f>
        <v>0</v>
      </c>
      <c r="CIA412" s="318">
        <f>'Contractor Model'!CIA65</f>
        <v>0</v>
      </c>
      <c r="CIB412" s="318">
        <f>'Contractor Model'!CIB65</f>
        <v>0</v>
      </c>
      <c r="CIC412" s="318">
        <f>'Contractor Model'!CIC65</f>
        <v>0</v>
      </c>
      <c r="CID412" s="318">
        <f>'Contractor Model'!CID65</f>
        <v>0</v>
      </c>
      <c r="CIE412" s="318">
        <f>'Contractor Model'!CIE65</f>
        <v>0</v>
      </c>
      <c r="CIF412" s="318">
        <f>'Contractor Model'!CIF65</f>
        <v>0</v>
      </c>
      <c r="CIG412" s="318">
        <f>'Contractor Model'!CIG65</f>
        <v>0</v>
      </c>
      <c r="CIH412" s="318">
        <f>'Contractor Model'!CIH65</f>
        <v>0</v>
      </c>
      <c r="CII412" s="318">
        <f>'Contractor Model'!CII65</f>
        <v>0</v>
      </c>
      <c r="CIJ412" s="318">
        <f>'Contractor Model'!CIJ65</f>
        <v>0</v>
      </c>
      <c r="CIK412" s="318">
        <f>'Contractor Model'!CIK65</f>
        <v>0</v>
      </c>
      <c r="CIL412" s="318">
        <f>'Contractor Model'!CIL65</f>
        <v>0</v>
      </c>
      <c r="CIM412" s="318">
        <f>'Contractor Model'!CIM65</f>
        <v>0</v>
      </c>
      <c r="CIN412" s="318">
        <f>'Contractor Model'!CIN65</f>
        <v>0</v>
      </c>
      <c r="CIO412" s="318">
        <f>'Contractor Model'!CIO65</f>
        <v>0</v>
      </c>
      <c r="CIP412" s="318">
        <f>'Contractor Model'!CIP65</f>
        <v>0</v>
      </c>
      <c r="CIQ412" s="318">
        <f>'Contractor Model'!CIQ65</f>
        <v>0</v>
      </c>
      <c r="CIR412" s="318">
        <f>'Contractor Model'!CIR65</f>
        <v>0</v>
      </c>
      <c r="CIS412" s="318">
        <f>'Contractor Model'!CIS65</f>
        <v>0</v>
      </c>
      <c r="CIT412" s="318">
        <f>'Contractor Model'!CIT65</f>
        <v>0</v>
      </c>
      <c r="CIU412" s="318">
        <f>'Contractor Model'!CIU65</f>
        <v>0</v>
      </c>
      <c r="CIV412" s="318">
        <f>'Contractor Model'!CIV65</f>
        <v>0</v>
      </c>
      <c r="CIW412" s="318">
        <f>'Contractor Model'!CIW65</f>
        <v>0</v>
      </c>
      <c r="CIX412" s="318">
        <f>'Contractor Model'!CIX65</f>
        <v>0</v>
      </c>
      <c r="CIY412" s="318">
        <f>'Contractor Model'!CIY65</f>
        <v>0</v>
      </c>
      <c r="CIZ412" s="318">
        <f>'Contractor Model'!CIZ65</f>
        <v>0</v>
      </c>
      <c r="CJA412" s="318">
        <f>'Contractor Model'!CJA65</f>
        <v>0</v>
      </c>
      <c r="CJB412" s="318">
        <f>'Contractor Model'!CJB65</f>
        <v>0</v>
      </c>
      <c r="CJC412" s="318">
        <f>'Contractor Model'!CJC65</f>
        <v>0</v>
      </c>
      <c r="CJD412" s="318">
        <f>'Contractor Model'!CJD65</f>
        <v>0</v>
      </c>
      <c r="CJE412" s="318">
        <f>'Contractor Model'!CJE65</f>
        <v>0</v>
      </c>
      <c r="CJF412" s="318">
        <f>'Contractor Model'!CJF65</f>
        <v>0</v>
      </c>
      <c r="CJG412" s="318">
        <f>'Contractor Model'!CJG65</f>
        <v>0</v>
      </c>
      <c r="CJH412" s="318">
        <f>'Contractor Model'!CJH65</f>
        <v>0</v>
      </c>
      <c r="CJI412" s="318">
        <f>'Contractor Model'!CJI65</f>
        <v>0</v>
      </c>
      <c r="CJJ412" s="318">
        <f>'Contractor Model'!CJJ65</f>
        <v>0</v>
      </c>
      <c r="CJK412" s="318">
        <f>'Contractor Model'!CJK65</f>
        <v>0</v>
      </c>
      <c r="CJL412" s="318">
        <f>'Contractor Model'!CJL65</f>
        <v>0</v>
      </c>
      <c r="CJM412" s="318">
        <f>'Contractor Model'!CJM65</f>
        <v>0</v>
      </c>
      <c r="CJN412" s="318">
        <f>'Contractor Model'!CJN65</f>
        <v>0</v>
      </c>
      <c r="CJO412" s="318">
        <f>'Contractor Model'!CJO65</f>
        <v>0</v>
      </c>
      <c r="CJP412" s="318">
        <f>'Contractor Model'!CJP65</f>
        <v>0</v>
      </c>
      <c r="CJQ412" s="318">
        <f>'Contractor Model'!CJQ65</f>
        <v>0</v>
      </c>
      <c r="CJR412" s="318">
        <f>'Contractor Model'!CJR65</f>
        <v>0</v>
      </c>
      <c r="CJS412" s="318">
        <f>'Contractor Model'!CJS65</f>
        <v>0</v>
      </c>
      <c r="CJT412" s="318">
        <f>'Contractor Model'!CJT65</f>
        <v>0</v>
      </c>
      <c r="CJU412" s="318">
        <f>'Contractor Model'!CJU65</f>
        <v>0</v>
      </c>
      <c r="CJV412" s="318">
        <f>'Contractor Model'!CJV65</f>
        <v>0</v>
      </c>
      <c r="CJW412" s="318">
        <f>'Contractor Model'!CJW65</f>
        <v>0</v>
      </c>
      <c r="CJX412" s="318">
        <f>'Contractor Model'!CJX65</f>
        <v>0</v>
      </c>
      <c r="CJY412" s="318">
        <f>'Contractor Model'!CJY65</f>
        <v>0</v>
      </c>
      <c r="CJZ412" s="318">
        <f>'Contractor Model'!CJZ65</f>
        <v>0</v>
      </c>
      <c r="CKA412" s="318">
        <f>'Contractor Model'!CKA65</f>
        <v>0</v>
      </c>
      <c r="CKB412" s="318">
        <f>'Contractor Model'!CKB65</f>
        <v>0</v>
      </c>
      <c r="CKC412" s="318">
        <f>'Contractor Model'!CKC65</f>
        <v>0</v>
      </c>
      <c r="CKD412" s="318">
        <f>'Contractor Model'!CKD65</f>
        <v>0</v>
      </c>
      <c r="CKE412" s="318">
        <f>'Contractor Model'!CKE65</f>
        <v>0</v>
      </c>
      <c r="CKF412" s="318">
        <f>'Contractor Model'!CKF65</f>
        <v>0</v>
      </c>
      <c r="CKG412" s="318">
        <f>'Contractor Model'!CKG65</f>
        <v>0</v>
      </c>
      <c r="CKH412" s="318">
        <f>'Contractor Model'!CKH65</f>
        <v>0</v>
      </c>
      <c r="CKI412" s="318">
        <f>'Contractor Model'!CKI65</f>
        <v>0</v>
      </c>
      <c r="CKJ412" s="318">
        <f>'Contractor Model'!CKJ65</f>
        <v>0</v>
      </c>
      <c r="CKK412" s="318">
        <f>'Contractor Model'!CKK65</f>
        <v>0</v>
      </c>
      <c r="CKL412" s="318">
        <f>'Contractor Model'!CKL65</f>
        <v>0</v>
      </c>
      <c r="CKM412" s="318">
        <f>'Contractor Model'!CKM65</f>
        <v>0</v>
      </c>
      <c r="CKN412" s="318">
        <f>'Contractor Model'!CKN65</f>
        <v>0</v>
      </c>
      <c r="CKO412" s="318">
        <f>'Contractor Model'!CKO65</f>
        <v>0</v>
      </c>
      <c r="CKP412" s="318">
        <f>'Contractor Model'!CKP65</f>
        <v>0</v>
      </c>
      <c r="CKQ412" s="318">
        <f>'Contractor Model'!CKQ65</f>
        <v>0</v>
      </c>
      <c r="CKR412" s="318">
        <f>'Contractor Model'!CKR65</f>
        <v>0</v>
      </c>
      <c r="CKS412" s="318">
        <f>'Contractor Model'!CKS65</f>
        <v>0</v>
      </c>
      <c r="CKT412" s="318">
        <f>'Contractor Model'!CKT65</f>
        <v>0</v>
      </c>
      <c r="CKU412" s="318">
        <f>'Contractor Model'!CKU65</f>
        <v>0</v>
      </c>
      <c r="CKV412" s="318">
        <f>'Contractor Model'!CKV65</f>
        <v>0</v>
      </c>
      <c r="CKW412" s="318">
        <f>'Contractor Model'!CKW65</f>
        <v>0</v>
      </c>
      <c r="CKX412" s="318">
        <f>'Contractor Model'!CKX65</f>
        <v>0</v>
      </c>
      <c r="CKY412" s="318">
        <f>'Contractor Model'!CKY65</f>
        <v>0</v>
      </c>
      <c r="CKZ412" s="318">
        <f>'Contractor Model'!CKZ65</f>
        <v>0</v>
      </c>
      <c r="CLA412" s="318">
        <f>'Contractor Model'!CLA65</f>
        <v>0</v>
      </c>
      <c r="CLB412" s="318">
        <f>'Contractor Model'!CLB65</f>
        <v>0</v>
      </c>
      <c r="CLC412" s="318">
        <f>'Contractor Model'!CLC65</f>
        <v>0</v>
      </c>
      <c r="CLD412" s="318">
        <f>'Contractor Model'!CLD65</f>
        <v>0</v>
      </c>
      <c r="CLE412" s="318">
        <f>'Contractor Model'!CLE65</f>
        <v>0</v>
      </c>
      <c r="CLF412" s="318">
        <f>'Contractor Model'!CLF65</f>
        <v>0</v>
      </c>
      <c r="CLG412" s="318">
        <f>'Contractor Model'!CLG65</f>
        <v>0</v>
      </c>
      <c r="CLH412" s="318">
        <f>'Contractor Model'!CLH65</f>
        <v>0</v>
      </c>
      <c r="CLI412" s="318">
        <f>'Contractor Model'!CLI65</f>
        <v>0</v>
      </c>
      <c r="CLJ412" s="318">
        <f>'Contractor Model'!CLJ65</f>
        <v>0</v>
      </c>
      <c r="CLK412" s="318">
        <f>'Contractor Model'!CLK65</f>
        <v>0</v>
      </c>
      <c r="CLL412" s="318">
        <f>'Contractor Model'!CLL65</f>
        <v>0</v>
      </c>
      <c r="CLM412" s="318">
        <f>'Contractor Model'!CLM65</f>
        <v>0</v>
      </c>
      <c r="CLN412" s="318">
        <f>'Contractor Model'!CLN65</f>
        <v>0</v>
      </c>
      <c r="CLO412" s="318">
        <f>'Contractor Model'!CLO65</f>
        <v>0</v>
      </c>
      <c r="CLP412" s="318">
        <f>'Contractor Model'!CLP65</f>
        <v>0</v>
      </c>
      <c r="CLQ412" s="318">
        <f>'Contractor Model'!CLQ65</f>
        <v>0</v>
      </c>
      <c r="CLR412" s="318">
        <f>'Contractor Model'!CLR65</f>
        <v>0</v>
      </c>
      <c r="CLS412" s="318">
        <f>'Contractor Model'!CLS65</f>
        <v>0</v>
      </c>
      <c r="CLT412" s="318">
        <f>'Contractor Model'!CLT65</f>
        <v>0</v>
      </c>
      <c r="CLU412" s="318">
        <f>'Contractor Model'!CLU65</f>
        <v>0</v>
      </c>
      <c r="CLV412" s="318">
        <f>'Contractor Model'!CLV65</f>
        <v>0</v>
      </c>
      <c r="CLW412" s="318">
        <f>'Contractor Model'!CLW65</f>
        <v>0</v>
      </c>
      <c r="CLX412" s="318">
        <f>'Contractor Model'!CLX65</f>
        <v>0</v>
      </c>
      <c r="CLY412" s="318">
        <f>'Contractor Model'!CLY65</f>
        <v>0</v>
      </c>
      <c r="CLZ412" s="318">
        <f>'Contractor Model'!CLZ65</f>
        <v>0</v>
      </c>
      <c r="CMA412" s="318">
        <f>'Contractor Model'!CMA65</f>
        <v>0</v>
      </c>
      <c r="CMB412" s="318">
        <f>'Contractor Model'!CMB65</f>
        <v>0</v>
      </c>
      <c r="CMC412" s="318">
        <f>'Contractor Model'!CMC65</f>
        <v>0</v>
      </c>
      <c r="CMD412" s="318">
        <f>'Contractor Model'!CMD65</f>
        <v>0</v>
      </c>
      <c r="CME412" s="318">
        <f>'Contractor Model'!CME65</f>
        <v>0</v>
      </c>
      <c r="CMF412" s="318">
        <f>'Contractor Model'!CMF65</f>
        <v>0</v>
      </c>
      <c r="CMG412" s="318">
        <f>'Contractor Model'!CMG65</f>
        <v>0</v>
      </c>
      <c r="CMH412" s="318">
        <f>'Contractor Model'!CMH65</f>
        <v>0</v>
      </c>
      <c r="CMI412" s="318">
        <f>'Contractor Model'!CMI65</f>
        <v>0</v>
      </c>
      <c r="CMJ412" s="318">
        <f>'Contractor Model'!CMJ65</f>
        <v>0</v>
      </c>
      <c r="CMK412" s="318">
        <f>'Contractor Model'!CMK65</f>
        <v>0</v>
      </c>
      <c r="CML412" s="318">
        <f>'Contractor Model'!CML65</f>
        <v>0</v>
      </c>
      <c r="CMM412" s="318">
        <f>'Contractor Model'!CMM65</f>
        <v>0</v>
      </c>
      <c r="CMN412" s="318">
        <f>'Contractor Model'!CMN65</f>
        <v>0</v>
      </c>
      <c r="CMO412" s="318">
        <f>'Contractor Model'!CMO65</f>
        <v>0</v>
      </c>
      <c r="CMP412" s="318">
        <f>'Contractor Model'!CMP65</f>
        <v>0</v>
      </c>
      <c r="CMQ412" s="318">
        <f>'Contractor Model'!CMQ65</f>
        <v>0</v>
      </c>
      <c r="CMR412" s="318">
        <f>'Contractor Model'!CMR65</f>
        <v>0</v>
      </c>
      <c r="CMS412" s="318">
        <f>'Contractor Model'!CMS65</f>
        <v>0</v>
      </c>
      <c r="CMT412" s="318">
        <f>'Contractor Model'!CMT65</f>
        <v>0</v>
      </c>
      <c r="CMU412" s="318">
        <f>'Contractor Model'!CMU65</f>
        <v>0</v>
      </c>
      <c r="CMV412" s="318">
        <f>'Contractor Model'!CMV65</f>
        <v>0</v>
      </c>
      <c r="CMW412" s="318">
        <f>'Contractor Model'!CMW65</f>
        <v>0</v>
      </c>
      <c r="CMX412" s="318">
        <f>'Contractor Model'!CMX65</f>
        <v>0</v>
      </c>
      <c r="CMY412" s="318">
        <f>'Contractor Model'!CMY65</f>
        <v>0</v>
      </c>
      <c r="CMZ412" s="318">
        <f>'Contractor Model'!CMZ65</f>
        <v>0</v>
      </c>
      <c r="CNA412" s="318">
        <f>'Contractor Model'!CNA65</f>
        <v>0</v>
      </c>
      <c r="CNB412" s="318">
        <f>'Contractor Model'!CNB65</f>
        <v>0</v>
      </c>
      <c r="CNC412" s="318">
        <f>'Contractor Model'!CNC65</f>
        <v>0</v>
      </c>
      <c r="CND412" s="318">
        <f>'Contractor Model'!CND65</f>
        <v>0</v>
      </c>
      <c r="CNE412" s="318">
        <f>'Contractor Model'!CNE65</f>
        <v>0</v>
      </c>
      <c r="CNF412" s="318">
        <f>'Contractor Model'!CNF65</f>
        <v>0</v>
      </c>
      <c r="CNG412" s="318">
        <f>'Contractor Model'!CNG65</f>
        <v>0</v>
      </c>
      <c r="CNH412" s="318">
        <f>'Contractor Model'!CNH65</f>
        <v>0</v>
      </c>
      <c r="CNI412" s="318">
        <f>'Contractor Model'!CNI65</f>
        <v>0</v>
      </c>
      <c r="CNJ412" s="318">
        <f>'Contractor Model'!CNJ65</f>
        <v>0</v>
      </c>
      <c r="CNK412" s="318">
        <f>'Contractor Model'!CNK65</f>
        <v>0</v>
      </c>
      <c r="CNL412" s="318">
        <f>'Contractor Model'!CNL65</f>
        <v>0</v>
      </c>
      <c r="CNM412" s="318">
        <f>'Contractor Model'!CNM65</f>
        <v>0</v>
      </c>
      <c r="CNN412" s="318">
        <f>'Contractor Model'!CNN65</f>
        <v>0</v>
      </c>
      <c r="CNO412" s="318">
        <f>'Contractor Model'!CNO65</f>
        <v>0</v>
      </c>
      <c r="CNP412" s="318">
        <f>'Contractor Model'!CNP65</f>
        <v>0</v>
      </c>
      <c r="CNQ412" s="318">
        <f>'Contractor Model'!CNQ65</f>
        <v>0</v>
      </c>
      <c r="CNR412" s="318">
        <f>'Contractor Model'!CNR65</f>
        <v>0</v>
      </c>
      <c r="CNS412" s="318">
        <f>'Contractor Model'!CNS65</f>
        <v>0</v>
      </c>
      <c r="CNT412" s="318">
        <f>'Contractor Model'!CNT65</f>
        <v>0</v>
      </c>
      <c r="CNU412" s="318">
        <f>'Contractor Model'!CNU65</f>
        <v>0</v>
      </c>
      <c r="CNV412" s="318">
        <f>'Contractor Model'!CNV65</f>
        <v>0</v>
      </c>
      <c r="CNW412" s="318">
        <f>'Contractor Model'!CNW65</f>
        <v>0</v>
      </c>
      <c r="CNX412" s="318">
        <f>'Contractor Model'!CNX65</f>
        <v>0</v>
      </c>
      <c r="CNY412" s="318">
        <f>'Contractor Model'!CNY65</f>
        <v>0</v>
      </c>
      <c r="CNZ412" s="318">
        <f>'Contractor Model'!CNZ65</f>
        <v>0</v>
      </c>
      <c r="COA412" s="318">
        <f>'Contractor Model'!COA65</f>
        <v>0</v>
      </c>
      <c r="COB412" s="318">
        <f>'Contractor Model'!COB65</f>
        <v>0</v>
      </c>
      <c r="COC412" s="318">
        <f>'Contractor Model'!COC65</f>
        <v>0</v>
      </c>
      <c r="COD412" s="318">
        <f>'Contractor Model'!COD65</f>
        <v>0</v>
      </c>
      <c r="COE412" s="318">
        <f>'Contractor Model'!COE65</f>
        <v>0</v>
      </c>
      <c r="COF412" s="318">
        <f>'Contractor Model'!COF65</f>
        <v>0</v>
      </c>
      <c r="COG412" s="318">
        <f>'Contractor Model'!COG65</f>
        <v>0</v>
      </c>
      <c r="COH412" s="318">
        <f>'Contractor Model'!COH65</f>
        <v>0</v>
      </c>
      <c r="COI412" s="318">
        <f>'Contractor Model'!COI65</f>
        <v>0</v>
      </c>
      <c r="COJ412" s="318">
        <f>'Contractor Model'!COJ65</f>
        <v>0</v>
      </c>
      <c r="COK412" s="318">
        <f>'Contractor Model'!COK65</f>
        <v>0</v>
      </c>
      <c r="COL412" s="318">
        <f>'Contractor Model'!COL65</f>
        <v>0</v>
      </c>
      <c r="COM412" s="318">
        <f>'Contractor Model'!COM65</f>
        <v>0</v>
      </c>
      <c r="CON412" s="318">
        <f>'Contractor Model'!CON65</f>
        <v>0</v>
      </c>
      <c r="COO412" s="318">
        <f>'Contractor Model'!COO65</f>
        <v>0</v>
      </c>
      <c r="COP412" s="318">
        <f>'Contractor Model'!COP65</f>
        <v>0</v>
      </c>
      <c r="COQ412" s="318">
        <f>'Contractor Model'!COQ65</f>
        <v>0</v>
      </c>
      <c r="COR412" s="318">
        <f>'Contractor Model'!COR65</f>
        <v>0</v>
      </c>
      <c r="COS412" s="318">
        <f>'Contractor Model'!COS65</f>
        <v>0</v>
      </c>
      <c r="COT412" s="318">
        <f>'Contractor Model'!COT65</f>
        <v>0</v>
      </c>
      <c r="COU412" s="318">
        <f>'Contractor Model'!COU65</f>
        <v>0</v>
      </c>
      <c r="COV412" s="318">
        <f>'Contractor Model'!COV65</f>
        <v>0</v>
      </c>
      <c r="COW412" s="318">
        <f>'Contractor Model'!COW65</f>
        <v>0</v>
      </c>
      <c r="COX412" s="318">
        <f>'Contractor Model'!COX65</f>
        <v>0</v>
      </c>
      <c r="COY412" s="318">
        <f>'Contractor Model'!COY65</f>
        <v>0</v>
      </c>
      <c r="COZ412" s="318">
        <f>'Contractor Model'!COZ65</f>
        <v>0</v>
      </c>
      <c r="CPA412" s="318">
        <f>'Contractor Model'!CPA65</f>
        <v>0</v>
      </c>
      <c r="CPB412" s="318">
        <f>'Contractor Model'!CPB65</f>
        <v>0</v>
      </c>
      <c r="CPC412" s="318">
        <f>'Contractor Model'!CPC65</f>
        <v>0</v>
      </c>
      <c r="CPD412" s="318">
        <f>'Contractor Model'!CPD65</f>
        <v>0</v>
      </c>
      <c r="CPE412" s="318">
        <f>'Contractor Model'!CPE65</f>
        <v>0</v>
      </c>
      <c r="CPF412" s="318">
        <f>'Contractor Model'!CPF65</f>
        <v>0</v>
      </c>
      <c r="CPG412" s="318">
        <f>'Contractor Model'!CPG65</f>
        <v>0</v>
      </c>
      <c r="CPH412" s="318">
        <f>'Contractor Model'!CPH65</f>
        <v>0</v>
      </c>
      <c r="CPI412" s="318">
        <f>'Contractor Model'!CPI65</f>
        <v>0</v>
      </c>
      <c r="CPJ412" s="318">
        <f>'Contractor Model'!CPJ65</f>
        <v>0</v>
      </c>
      <c r="CPK412" s="318">
        <f>'Contractor Model'!CPK65</f>
        <v>0</v>
      </c>
      <c r="CPL412" s="318">
        <f>'Contractor Model'!CPL65</f>
        <v>0</v>
      </c>
      <c r="CPM412" s="318">
        <f>'Contractor Model'!CPM65</f>
        <v>0</v>
      </c>
      <c r="CPN412" s="318">
        <f>'Contractor Model'!CPN65</f>
        <v>0</v>
      </c>
      <c r="CPO412" s="318">
        <f>'Contractor Model'!CPO65</f>
        <v>0</v>
      </c>
      <c r="CPP412" s="318">
        <f>'Contractor Model'!CPP65</f>
        <v>0</v>
      </c>
      <c r="CPQ412" s="318">
        <f>'Contractor Model'!CPQ65</f>
        <v>0</v>
      </c>
      <c r="CPR412" s="318">
        <f>'Contractor Model'!CPR65</f>
        <v>0</v>
      </c>
      <c r="CPS412" s="318">
        <f>'Contractor Model'!CPS65</f>
        <v>0</v>
      </c>
      <c r="CPT412" s="318">
        <f>'Contractor Model'!CPT65</f>
        <v>0</v>
      </c>
      <c r="CPU412" s="318">
        <f>'Contractor Model'!CPU65</f>
        <v>0</v>
      </c>
      <c r="CPV412" s="318">
        <f>'Contractor Model'!CPV65</f>
        <v>0</v>
      </c>
      <c r="CPW412" s="318">
        <f>'Contractor Model'!CPW65</f>
        <v>0</v>
      </c>
      <c r="CPX412" s="318">
        <f>'Contractor Model'!CPX65</f>
        <v>0</v>
      </c>
      <c r="CPY412" s="318">
        <f>'Contractor Model'!CPY65</f>
        <v>0</v>
      </c>
      <c r="CPZ412" s="318">
        <f>'Contractor Model'!CPZ65</f>
        <v>0</v>
      </c>
      <c r="CQA412" s="318">
        <f>'Contractor Model'!CQA65</f>
        <v>0</v>
      </c>
      <c r="CQB412" s="318">
        <f>'Contractor Model'!CQB65</f>
        <v>0</v>
      </c>
      <c r="CQC412" s="318">
        <f>'Contractor Model'!CQC65</f>
        <v>0</v>
      </c>
      <c r="CQD412" s="318">
        <f>'Contractor Model'!CQD65</f>
        <v>0</v>
      </c>
      <c r="CQE412" s="318">
        <f>'Contractor Model'!CQE65</f>
        <v>0</v>
      </c>
      <c r="CQF412" s="318">
        <f>'Contractor Model'!CQF65</f>
        <v>0</v>
      </c>
      <c r="CQG412" s="318">
        <f>'Contractor Model'!CQG65</f>
        <v>0</v>
      </c>
      <c r="CQH412" s="318">
        <f>'Contractor Model'!CQH65</f>
        <v>0</v>
      </c>
      <c r="CQI412" s="318">
        <f>'Contractor Model'!CQI65</f>
        <v>0</v>
      </c>
      <c r="CQJ412" s="318">
        <f>'Contractor Model'!CQJ65</f>
        <v>0</v>
      </c>
      <c r="CQK412" s="318">
        <f>'Contractor Model'!CQK65</f>
        <v>0</v>
      </c>
      <c r="CQL412" s="318">
        <f>'Contractor Model'!CQL65</f>
        <v>0</v>
      </c>
      <c r="CQM412" s="318">
        <f>'Contractor Model'!CQM65</f>
        <v>0</v>
      </c>
      <c r="CQN412" s="318">
        <f>'Contractor Model'!CQN65</f>
        <v>0</v>
      </c>
      <c r="CQO412" s="318">
        <f>'Contractor Model'!CQO65</f>
        <v>0</v>
      </c>
      <c r="CQP412" s="318">
        <f>'Contractor Model'!CQP65</f>
        <v>0</v>
      </c>
      <c r="CQQ412" s="318">
        <f>'Contractor Model'!CQQ65</f>
        <v>0</v>
      </c>
      <c r="CQR412" s="318">
        <f>'Contractor Model'!CQR65</f>
        <v>0</v>
      </c>
      <c r="CQS412" s="318">
        <f>'Contractor Model'!CQS65</f>
        <v>0</v>
      </c>
      <c r="CQT412" s="318">
        <f>'Contractor Model'!CQT65</f>
        <v>0</v>
      </c>
      <c r="CQU412" s="318">
        <f>'Contractor Model'!CQU65</f>
        <v>0</v>
      </c>
      <c r="CQV412" s="318">
        <f>'Contractor Model'!CQV65</f>
        <v>0</v>
      </c>
      <c r="CQW412" s="318">
        <f>'Contractor Model'!CQW65</f>
        <v>0</v>
      </c>
      <c r="CQX412" s="318">
        <f>'Contractor Model'!CQX65</f>
        <v>0</v>
      </c>
      <c r="CQY412" s="318">
        <f>'Contractor Model'!CQY65</f>
        <v>0</v>
      </c>
      <c r="CQZ412" s="318">
        <f>'Contractor Model'!CQZ65</f>
        <v>0</v>
      </c>
      <c r="CRA412" s="318">
        <f>'Contractor Model'!CRA65</f>
        <v>0</v>
      </c>
      <c r="CRB412" s="318">
        <f>'Contractor Model'!CRB65</f>
        <v>0</v>
      </c>
      <c r="CRC412" s="318">
        <f>'Contractor Model'!CRC65</f>
        <v>0</v>
      </c>
      <c r="CRD412" s="318">
        <f>'Contractor Model'!CRD65</f>
        <v>0</v>
      </c>
      <c r="CRE412" s="318">
        <f>'Contractor Model'!CRE65</f>
        <v>0</v>
      </c>
      <c r="CRF412" s="318">
        <f>'Contractor Model'!CRF65</f>
        <v>0</v>
      </c>
      <c r="CRG412" s="318">
        <f>'Contractor Model'!CRG65</f>
        <v>0</v>
      </c>
      <c r="CRH412" s="318">
        <f>'Contractor Model'!CRH65</f>
        <v>0</v>
      </c>
      <c r="CRI412" s="318">
        <f>'Contractor Model'!CRI65</f>
        <v>0</v>
      </c>
      <c r="CRJ412" s="318">
        <f>'Contractor Model'!CRJ65</f>
        <v>0</v>
      </c>
      <c r="CRK412" s="318">
        <f>'Contractor Model'!CRK65</f>
        <v>0</v>
      </c>
      <c r="CRL412" s="318">
        <f>'Contractor Model'!CRL65</f>
        <v>0</v>
      </c>
      <c r="CRM412" s="318">
        <f>'Contractor Model'!CRM65</f>
        <v>0</v>
      </c>
      <c r="CRN412" s="318">
        <f>'Contractor Model'!CRN65</f>
        <v>0</v>
      </c>
      <c r="CRO412" s="318">
        <f>'Contractor Model'!CRO65</f>
        <v>0</v>
      </c>
      <c r="CRP412" s="318">
        <f>'Contractor Model'!CRP65</f>
        <v>0</v>
      </c>
      <c r="CRQ412" s="318">
        <f>'Contractor Model'!CRQ65</f>
        <v>0</v>
      </c>
      <c r="CRR412" s="318">
        <f>'Contractor Model'!CRR65</f>
        <v>0</v>
      </c>
      <c r="CRS412" s="318">
        <f>'Contractor Model'!CRS65</f>
        <v>0</v>
      </c>
      <c r="CRT412" s="318">
        <f>'Contractor Model'!CRT65</f>
        <v>0</v>
      </c>
      <c r="CRU412" s="318">
        <f>'Contractor Model'!CRU65</f>
        <v>0</v>
      </c>
      <c r="CRV412" s="318">
        <f>'Contractor Model'!CRV65</f>
        <v>0</v>
      </c>
      <c r="CRW412" s="318">
        <f>'Contractor Model'!CRW65</f>
        <v>0</v>
      </c>
      <c r="CRX412" s="318">
        <f>'Contractor Model'!CRX65</f>
        <v>0</v>
      </c>
      <c r="CRY412" s="318">
        <f>'Contractor Model'!CRY65</f>
        <v>0</v>
      </c>
      <c r="CRZ412" s="318">
        <f>'Contractor Model'!CRZ65</f>
        <v>0</v>
      </c>
      <c r="CSA412" s="318">
        <f>'Contractor Model'!CSA65</f>
        <v>0</v>
      </c>
      <c r="CSB412" s="318">
        <f>'Contractor Model'!CSB65</f>
        <v>0</v>
      </c>
      <c r="CSC412" s="318">
        <f>'Contractor Model'!CSC65</f>
        <v>0</v>
      </c>
      <c r="CSD412" s="318">
        <f>'Contractor Model'!CSD65</f>
        <v>0</v>
      </c>
      <c r="CSE412" s="318">
        <f>'Contractor Model'!CSE65</f>
        <v>0</v>
      </c>
      <c r="CSF412" s="318">
        <f>'Contractor Model'!CSF65</f>
        <v>0</v>
      </c>
      <c r="CSG412" s="318">
        <f>'Contractor Model'!CSG65</f>
        <v>0</v>
      </c>
      <c r="CSH412" s="318">
        <f>'Contractor Model'!CSH65</f>
        <v>0</v>
      </c>
      <c r="CSI412" s="318">
        <f>'Contractor Model'!CSI65</f>
        <v>0</v>
      </c>
      <c r="CSJ412" s="318">
        <f>'Contractor Model'!CSJ65</f>
        <v>0</v>
      </c>
      <c r="CSK412" s="318">
        <f>'Contractor Model'!CSK65</f>
        <v>0</v>
      </c>
      <c r="CSL412" s="318">
        <f>'Contractor Model'!CSL65</f>
        <v>0</v>
      </c>
      <c r="CSM412" s="318">
        <f>'Contractor Model'!CSM65</f>
        <v>0</v>
      </c>
      <c r="CSN412" s="318">
        <f>'Contractor Model'!CSN65</f>
        <v>0</v>
      </c>
      <c r="CSO412" s="318">
        <f>'Contractor Model'!CSO65</f>
        <v>0</v>
      </c>
      <c r="CSP412" s="318">
        <f>'Contractor Model'!CSP65</f>
        <v>0</v>
      </c>
      <c r="CSQ412" s="318">
        <f>'Contractor Model'!CSQ65</f>
        <v>0</v>
      </c>
      <c r="CSR412" s="318">
        <f>'Contractor Model'!CSR65</f>
        <v>0</v>
      </c>
      <c r="CSS412" s="318">
        <f>'Contractor Model'!CSS65</f>
        <v>0</v>
      </c>
      <c r="CST412" s="318">
        <f>'Contractor Model'!CST65</f>
        <v>0</v>
      </c>
      <c r="CSU412" s="318">
        <f>'Contractor Model'!CSU65</f>
        <v>0</v>
      </c>
      <c r="CSV412" s="318">
        <f>'Contractor Model'!CSV65</f>
        <v>0</v>
      </c>
      <c r="CSW412" s="318">
        <f>'Contractor Model'!CSW65</f>
        <v>0</v>
      </c>
      <c r="CSX412" s="318">
        <f>'Contractor Model'!CSX65</f>
        <v>0</v>
      </c>
      <c r="CSY412" s="318">
        <f>'Contractor Model'!CSY65</f>
        <v>0</v>
      </c>
      <c r="CSZ412" s="318">
        <f>'Contractor Model'!CSZ65</f>
        <v>0</v>
      </c>
      <c r="CTA412" s="318">
        <f>'Contractor Model'!CTA65</f>
        <v>0</v>
      </c>
      <c r="CTB412" s="318">
        <f>'Contractor Model'!CTB65</f>
        <v>0</v>
      </c>
      <c r="CTC412" s="318">
        <f>'Contractor Model'!CTC65</f>
        <v>0</v>
      </c>
      <c r="CTD412" s="318">
        <f>'Contractor Model'!CTD65</f>
        <v>0</v>
      </c>
      <c r="CTE412" s="318">
        <f>'Contractor Model'!CTE65</f>
        <v>0</v>
      </c>
      <c r="CTF412" s="318">
        <f>'Contractor Model'!CTF65</f>
        <v>0</v>
      </c>
      <c r="CTG412" s="318">
        <f>'Contractor Model'!CTG65</f>
        <v>0</v>
      </c>
      <c r="CTH412" s="318">
        <f>'Contractor Model'!CTH65</f>
        <v>0</v>
      </c>
      <c r="CTI412" s="318">
        <f>'Contractor Model'!CTI65</f>
        <v>0</v>
      </c>
      <c r="CTJ412" s="318">
        <f>'Contractor Model'!CTJ65</f>
        <v>0</v>
      </c>
      <c r="CTK412" s="318">
        <f>'Contractor Model'!CTK65</f>
        <v>0</v>
      </c>
      <c r="CTL412" s="318">
        <f>'Contractor Model'!CTL65</f>
        <v>0</v>
      </c>
      <c r="CTM412" s="318">
        <f>'Contractor Model'!CTM65</f>
        <v>0</v>
      </c>
      <c r="CTN412" s="318">
        <f>'Contractor Model'!CTN65</f>
        <v>0</v>
      </c>
      <c r="CTO412" s="318">
        <f>'Contractor Model'!CTO65</f>
        <v>0</v>
      </c>
      <c r="CTP412" s="318">
        <f>'Contractor Model'!CTP65</f>
        <v>0</v>
      </c>
      <c r="CTQ412" s="318">
        <f>'Contractor Model'!CTQ65</f>
        <v>0</v>
      </c>
      <c r="CTR412" s="318">
        <f>'Contractor Model'!CTR65</f>
        <v>0</v>
      </c>
      <c r="CTS412" s="318">
        <f>'Contractor Model'!CTS65</f>
        <v>0</v>
      </c>
      <c r="CTT412" s="318">
        <f>'Contractor Model'!CTT65</f>
        <v>0</v>
      </c>
      <c r="CTU412" s="318">
        <f>'Contractor Model'!CTU65</f>
        <v>0</v>
      </c>
      <c r="CTV412" s="318">
        <f>'Contractor Model'!CTV65</f>
        <v>0</v>
      </c>
      <c r="CTW412" s="318">
        <f>'Contractor Model'!CTW65</f>
        <v>0</v>
      </c>
      <c r="CTX412" s="318">
        <f>'Contractor Model'!CTX65</f>
        <v>0</v>
      </c>
      <c r="CTY412" s="318">
        <f>'Contractor Model'!CTY65</f>
        <v>0</v>
      </c>
      <c r="CTZ412" s="318">
        <f>'Contractor Model'!CTZ65</f>
        <v>0</v>
      </c>
      <c r="CUA412" s="318">
        <f>'Contractor Model'!CUA65</f>
        <v>0</v>
      </c>
      <c r="CUB412" s="318">
        <f>'Contractor Model'!CUB65</f>
        <v>0</v>
      </c>
      <c r="CUC412" s="318">
        <f>'Contractor Model'!CUC65</f>
        <v>0</v>
      </c>
      <c r="CUD412" s="318">
        <f>'Contractor Model'!CUD65</f>
        <v>0</v>
      </c>
      <c r="CUE412" s="318">
        <f>'Contractor Model'!CUE65</f>
        <v>0</v>
      </c>
      <c r="CUF412" s="318">
        <f>'Contractor Model'!CUF65</f>
        <v>0</v>
      </c>
      <c r="CUG412" s="318">
        <f>'Contractor Model'!CUG65</f>
        <v>0</v>
      </c>
      <c r="CUH412" s="318">
        <f>'Contractor Model'!CUH65</f>
        <v>0</v>
      </c>
      <c r="CUI412" s="318">
        <f>'Contractor Model'!CUI65</f>
        <v>0</v>
      </c>
      <c r="CUJ412" s="318">
        <f>'Contractor Model'!CUJ65</f>
        <v>0</v>
      </c>
      <c r="CUK412" s="318">
        <f>'Contractor Model'!CUK65</f>
        <v>0</v>
      </c>
      <c r="CUL412" s="318">
        <f>'Contractor Model'!CUL65</f>
        <v>0</v>
      </c>
      <c r="CUM412" s="318">
        <f>'Contractor Model'!CUM65</f>
        <v>0</v>
      </c>
      <c r="CUN412" s="318">
        <f>'Contractor Model'!CUN65</f>
        <v>0</v>
      </c>
      <c r="CUO412" s="318">
        <f>'Contractor Model'!CUO65</f>
        <v>0</v>
      </c>
      <c r="CUP412" s="318">
        <f>'Contractor Model'!CUP65</f>
        <v>0</v>
      </c>
      <c r="CUQ412" s="318">
        <f>'Contractor Model'!CUQ65</f>
        <v>0</v>
      </c>
      <c r="CUR412" s="318">
        <f>'Contractor Model'!CUR65</f>
        <v>0</v>
      </c>
      <c r="CUS412" s="318">
        <f>'Contractor Model'!CUS65</f>
        <v>0</v>
      </c>
      <c r="CUT412" s="318">
        <f>'Contractor Model'!CUT65</f>
        <v>0</v>
      </c>
      <c r="CUU412" s="318">
        <f>'Contractor Model'!CUU65</f>
        <v>0</v>
      </c>
      <c r="CUV412" s="318">
        <f>'Contractor Model'!CUV65</f>
        <v>0</v>
      </c>
      <c r="CUW412" s="318">
        <f>'Contractor Model'!CUW65</f>
        <v>0</v>
      </c>
      <c r="CUX412" s="318">
        <f>'Contractor Model'!CUX65</f>
        <v>0</v>
      </c>
      <c r="CUY412" s="318">
        <f>'Contractor Model'!CUY65</f>
        <v>0</v>
      </c>
      <c r="CUZ412" s="318">
        <f>'Contractor Model'!CUZ65</f>
        <v>0</v>
      </c>
      <c r="CVA412" s="318">
        <f>'Contractor Model'!CVA65</f>
        <v>0</v>
      </c>
      <c r="CVB412" s="318">
        <f>'Contractor Model'!CVB65</f>
        <v>0</v>
      </c>
      <c r="CVC412" s="318">
        <f>'Contractor Model'!CVC65</f>
        <v>0</v>
      </c>
      <c r="CVD412" s="318">
        <f>'Contractor Model'!CVD65</f>
        <v>0</v>
      </c>
      <c r="CVE412" s="318">
        <f>'Contractor Model'!CVE65</f>
        <v>0</v>
      </c>
      <c r="CVF412" s="318">
        <f>'Contractor Model'!CVF65</f>
        <v>0</v>
      </c>
      <c r="CVG412" s="318">
        <f>'Contractor Model'!CVG65</f>
        <v>0</v>
      </c>
      <c r="CVH412" s="318">
        <f>'Contractor Model'!CVH65</f>
        <v>0</v>
      </c>
      <c r="CVI412" s="318">
        <f>'Contractor Model'!CVI65</f>
        <v>0</v>
      </c>
      <c r="CVJ412" s="318">
        <f>'Contractor Model'!CVJ65</f>
        <v>0</v>
      </c>
      <c r="CVK412" s="318">
        <f>'Contractor Model'!CVK65</f>
        <v>0</v>
      </c>
      <c r="CVL412" s="318">
        <f>'Contractor Model'!CVL65</f>
        <v>0</v>
      </c>
      <c r="CVM412" s="318">
        <f>'Contractor Model'!CVM65</f>
        <v>0</v>
      </c>
      <c r="CVN412" s="318">
        <f>'Contractor Model'!CVN65</f>
        <v>0</v>
      </c>
      <c r="CVO412" s="318">
        <f>'Contractor Model'!CVO65</f>
        <v>0</v>
      </c>
      <c r="CVP412" s="318">
        <f>'Contractor Model'!CVP65</f>
        <v>0</v>
      </c>
      <c r="CVQ412" s="318">
        <f>'Contractor Model'!CVQ65</f>
        <v>0</v>
      </c>
      <c r="CVR412" s="318">
        <f>'Contractor Model'!CVR65</f>
        <v>0</v>
      </c>
      <c r="CVS412" s="318">
        <f>'Contractor Model'!CVS65</f>
        <v>0</v>
      </c>
      <c r="CVT412" s="318">
        <f>'Contractor Model'!CVT65</f>
        <v>0</v>
      </c>
      <c r="CVU412" s="318">
        <f>'Contractor Model'!CVU65</f>
        <v>0</v>
      </c>
      <c r="CVV412" s="318">
        <f>'Contractor Model'!CVV65</f>
        <v>0</v>
      </c>
      <c r="CVW412" s="318">
        <f>'Contractor Model'!CVW65</f>
        <v>0</v>
      </c>
      <c r="CVX412" s="318">
        <f>'Contractor Model'!CVX65</f>
        <v>0</v>
      </c>
      <c r="CVY412" s="318">
        <f>'Contractor Model'!CVY65</f>
        <v>0</v>
      </c>
      <c r="CVZ412" s="318">
        <f>'Contractor Model'!CVZ65</f>
        <v>0</v>
      </c>
      <c r="CWA412" s="318">
        <f>'Contractor Model'!CWA65</f>
        <v>0</v>
      </c>
      <c r="CWB412" s="318">
        <f>'Contractor Model'!CWB65</f>
        <v>0</v>
      </c>
      <c r="CWC412" s="318">
        <f>'Contractor Model'!CWC65</f>
        <v>0</v>
      </c>
      <c r="CWD412" s="318">
        <f>'Contractor Model'!CWD65</f>
        <v>0</v>
      </c>
      <c r="CWE412" s="318">
        <f>'Contractor Model'!CWE65</f>
        <v>0</v>
      </c>
      <c r="CWF412" s="318">
        <f>'Contractor Model'!CWF65</f>
        <v>0</v>
      </c>
      <c r="CWG412" s="318">
        <f>'Contractor Model'!CWG65</f>
        <v>0</v>
      </c>
      <c r="CWH412" s="318">
        <f>'Contractor Model'!CWH65</f>
        <v>0</v>
      </c>
      <c r="CWI412" s="318">
        <f>'Contractor Model'!CWI65</f>
        <v>0</v>
      </c>
      <c r="CWJ412" s="318">
        <f>'Contractor Model'!CWJ65</f>
        <v>0</v>
      </c>
      <c r="CWK412" s="318">
        <f>'Contractor Model'!CWK65</f>
        <v>0</v>
      </c>
      <c r="CWL412" s="318">
        <f>'Contractor Model'!CWL65</f>
        <v>0</v>
      </c>
      <c r="CWM412" s="318">
        <f>'Contractor Model'!CWM65</f>
        <v>0</v>
      </c>
      <c r="CWN412" s="318">
        <f>'Contractor Model'!CWN65</f>
        <v>0</v>
      </c>
      <c r="CWO412" s="318">
        <f>'Contractor Model'!CWO65</f>
        <v>0</v>
      </c>
      <c r="CWP412" s="318">
        <f>'Contractor Model'!CWP65</f>
        <v>0</v>
      </c>
      <c r="CWQ412" s="318">
        <f>'Contractor Model'!CWQ65</f>
        <v>0</v>
      </c>
      <c r="CWR412" s="318">
        <f>'Contractor Model'!CWR65</f>
        <v>0</v>
      </c>
      <c r="CWS412" s="318">
        <f>'Contractor Model'!CWS65</f>
        <v>0</v>
      </c>
      <c r="CWT412" s="318">
        <f>'Contractor Model'!CWT65</f>
        <v>0</v>
      </c>
      <c r="CWU412" s="318">
        <f>'Contractor Model'!CWU65</f>
        <v>0</v>
      </c>
      <c r="CWV412" s="318">
        <f>'Contractor Model'!CWV65</f>
        <v>0</v>
      </c>
      <c r="CWW412" s="318">
        <f>'Contractor Model'!CWW65</f>
        <v>0</v>
      </c>
      <c r="CWX412" s="318">
        <f>'Contractor Model'!CWX65</f>
        <v>0</v>
      </c>
      <c r="CWY412" s="318">
        <f>'Contractor Model'!CWY65</f>
        <v>0</v>
      </c>
      <c r="CWZ412" s="318">
        <f>'Contractor Model'!CWZ65</f>
        <v>0</v>
      </c>
      <c r="CXA412" s="318">
        <f>'Contractor Model'!CXA65</f>
        <v>0</v>
      </c>
      <c r="CXB412" s="318">
        <f>'Contractor Model'!CXB65</f>
        <v>0</v>
      </c>
      <c r="CXC412" s="318">
        <f>'Contractor Model'!CXC65</f>
        <v>0</v>
      </c>
      <c r="CXD412" s="318">
        <f>'Contractor Model'!CXD65</f>
        <v>0</v>
      </c>
      <c r="CXE412" s="318">
        <f>'Contractor Model'!CXE65</f>
        <v>0</v>
      </c>
      <c r="CXF412" s="318">
        <f>'Contractor Model'!CXF65</f>
        <v>0</v>
      </c>
      <c r="CXG412" s="318">
        <f>'Contractor Model'!CXG65</f>
        <v>0</v>
      </c>
      <c r="CXH412" s="318">
        <f>'Contractor Model'!CXH65</f>
        <v>0</v>
      </c>
      <c r="CXI412" s="318">
        <f>'Contractor Model'!CXI65</f>
        <v>0</v>
      </c>
      <c r="CXJ412" s="318">
        <f>'Contractor Model'!CXJ65</f>
        <v>0</v>
      </c>
      <c r="CXK412" s="318">
        <f>'Contractor Model'!CXK65</f>
        <v>0</v>
      </c>
      <c r="CXL412" s="318">
        <f>'Contractor Model'!CXL65</f>
        <v>0</v>
      </c>
      <c r="CXM412" s="318">
        <f>'Contractor Model'!CXM65</f>
        <v>0</v>
      </c>
      <c r="CXN412" s="318">
        <f>'Contractor Model'!CXN65</f>
        <v>0</v>
      </c>
      <c r="CXO412" s="318">
        <f>'Contractor Model'!CXO65</f>
        <v>0</v>
      </c>
      <c r="CXP412" s="318">
        <f>'Contractor Model'!CXP65</f>
        <v>0</v>
      </c>
      <c r="CXQ412" s="318">
        <f>'Contractor Model'!CXQ65</f>
        <v>0</v>
      </c>
      <c r="CXR412" s="318">
        <f>'Contractor Model'!CXR65</f>
        <v>0</v>
      </c>
      <c r="CXS412" s="318">
        <f>'Contractor Model'!CXS65</f>
        <v>0</v>
      </c>
      <c r="CXT412" s="318">
        <f>'Contractor Model'!CXT65</f>
        <v>0</v>
      </c>
      <c r="CXU412" s="318">
        <f>'Contractor Model'!CXU65</f>
        <v>0</v>
      </c>
      <c r="CXV412" s="318">
        <f>'Contractor Model'!CXV65</f>
        <v>0</v>
      </c>
      <c r="CXW412" s="318">
        <f>'Contractor Model'!CXW65</f>
        <v>0</v>
      </c>
      <c r="CXX412" s="318">
        <f>'Contractor Model'!CXX65</f>
        <v>0</v>
      </c>
      <c r="CXY412" s="318">
        <f>'Contractor Model'!CXY65</f>
        <v>0</v>
      </c>
      <c r="CXZ412" s="318">
        <f>'Contractor Model'!CXZ65</f>
        <v>0</v>
      </c>
      <c r="CYA412" s="318">
        <f>'Contractor Model'!CYA65</f>
        <v>0</v>
      </c>
      <c r="CYB412" s="318">
        <f>'Contractor Model'!CYB65</f>
        <v>0</v>
      </c>
      <c r="CYC412" s="318">
        <f>'Contractor Model'!CYC65</f>
        <v>0</v>
      </c>
      <c r="CYD412" s="318">
        <f>'Contractor Model'!CYD65</f>
        <v>0</v>
      </c>
      <c r="CYE412" s="318">
        <f>'Contractor Model'!CYE65</f>
        <v>0</v>
      </c>
      <c r="CYF412" s="318">
        <f>'Contractor Model'!CYF65</f>
        <v>0</v>
      </c>
      <c r="CYG412" s="318">
        <f>'Contractor Model'!CYG65</f>
        <v>0</v>
      </c>
      <c r="CYH412" s="318">
        <f>'Contractor Model'!CYH65</f>
        <v>0</v>
      </c>
      <c r="CYI412" s="318">
        <f>'Contractor Model'!CYI65</f>
        <v>0</v>
      </c>
      <c r="CYJ412" s="318">
        <f>'Contractor Model'!CYJ65</f>
        <v>0</v>
      </c>
      <c r="CYK412" s="318">
        <f>'Contractor Model'!CYK65</f>
        <v>0</v>
      </c>
      <c r="CYL412" s="318">
        <f>'Contractor Model'!CYL65</f>
        <v>0</v>
      </c>
      <c r="CYM412" s="318">
        <f>'Contractor Model'!CYM65</f>
        <v>0</v>
      </c>
      <c r="CYN412" s="318">
        <f>'Contractor Model'!CYN65</f>
        <v>0</v>
      </c>
      <c r="CYO412" s="318">
        <f>'Contractor Model'!CYO65</f>
        <v>0</v>
      </c>
      <c r="CYP412" s="318">
        <f>'Contractor Model'!CYP65</f>
        <v>0</v>
      </c>
      <c r="CYQ412" s="318">
        <f>'Contractor Model'!CYQ65</f>
        <v>0</v>
      </c>
      <c r="CYR412" s="318">
        <f>'Contractor Model'!CYR65</f>
        <v>0</v>
      </c>
      <c r="CYS412" s="318">
        <f>'Contractor Model'!CYS65</f>
        <v>0</v>
      </c>
      <c r="CYT412" s="318">
        <f>'Contractor Model'!CYT65</f>
        <v>0</v>
      </c>
      <c r="CYU412" s="318">
        <f>'Contractor Model'!CYU65</f>
        <v>0</v>
      </c>
      <c r="CYV412" s="318">
        <f>'Contractor Model'!CYV65</f>
        <v>0</v>
      </c>
      <c r="CYW412" s="318">
        <f>'Contractor Model'!CYW65</f>
        <v>0</v>
      </c>
      <c r="CYX412" s="318">
        <f>'Contractor Model'!CYX65</f>
        <v>0</v>
      </c>
      <c r="CYY412" s="318">
        <f>'Contractor Model'!CYY65</f>
        <v>0</v>
      </c>
      <c r="CYZ412" s="318">
        <f>'Contractor Model'!CYZ65</f>
        <v>0</v>
      </c>
      <c r="CZA412" s="318">
        <f>'Contractor Model'!CZA65</f>
        <v>0</v>
      </c>
      <c r="CZB412" s="318">
        <f>'Contractor Model'!CZB65</f>
        <v>0</v>
      </c>
      <c r="CZC412" s="318">
        <f>'Contractor Model'!CZC65</f>
        <v>0</v>
      </c>
      <c r="CZD412" s="318">
        <f>'Contractor Model'!CZD65</f>
        <v>0</v>
      </c>
      <c r="CZE412" s="318">
        <f>'Contractor Model'!CZE65</f>
        <v>0</v>
      </c>
      <c r="CZF412" s="318">
        <f>'Contractor Model'!CZF65</f>
        <v>0</v>
      </c>
      <c r="CZG412" s="318">
        <f>'Contractor Model'!CZG65</f>
        <v>0</v>
      </c>
      <c r="CZH412" s="318">
        <f>'Contractor Model'!CZH65</f>
        <v>0</v>
      </c>
      <c r="CZI412" s="318">
        <f>'Contractor Model'!CZI65</f>
        <v>0</v>
      </c>
      <c r="CZJ412" s="318">
        <f>'Contractor Model'!CZJ65</f>
        <v>0</v>
      </c>
      <c r="CZK412" s="318">
        <f>'Contractor Model'!CZK65</f>
        <v>0</v>
      </c>
      <c r="CZL412" s="318">
        <f>'Contractor Model'!CZL65</f>
        <v>0</v>
      </c>
      <c r="CZM412" s="318">
        <f>'Contractor Model'!CZM65</f>
        <v>0</v>
      </c>
      <c r="CZN412" s="318">
        <f>'Contractor Model'!CZN65</f>
        <v>0</v>
      </c>
      <c r="CZO412" s="318">
        <f>'Contractor Model'!CZO65</f>
        <v>0</v>
      </c>
      <c r="CZP412" s="318">
        <f>'Contractor Model'!CZP65</f>
        <v>0</v>
      </c>
      <c r="CZQ412" s="318">
        <f>'Contractor Model'!CZQ65</f>
        <v>0</v>
      </c>
      <c r="CZR412" s="318">
        <f>'Contractor Model'!CZR65</f>
        <v>0</v>
      </c>
      <c r="CZS412" s="318">
        <f>'Contractor Model'!CZS65</f>
        <v>0</v>
      </c>
      <c r="CZT412" s="318">
        <f>'Contractor Model'!CZT65</f>
        <v>0</v>
      </c>
      <c r="CZU412" s="318">
        <f>'Contractor Model'!CZU65</f>
        <v>0</v>
      </c>
      <c r="CZV412" s="318">
        <f>'Contractor Model'!CZV65</f>
        <v>0</v>
      </c>
      <c r="CZW412" s="318">
        <f>'Contractor Model'!CZW65</f>
        <v>0</v>
      </c>
      <c r="CZX412" s="318">
        <f>'Contractor Model'!CZX65</f>
        <v>0</v>
      </c>
      <c r="CZY412" s="318">
        <f>'Contractor Model'!CZY65</f>
        <v>0</v>
      </c>
      <c r="CZZ412" s="318">
        <f>'Contractor Model'!CZZ65</f>
        <v>0</v>
      </c>
      <c r="DAA412" s="318">
        <f>'Contractor Model'!DAA65</f>
        <v>0</v>
      </c>
      <c r="DAB412" s="318">
        <f>'Contractor Model'!DAB65</f>
        <v>0</v>
      </c>
      <c r="DAC412" s="318">
        <f>'Contractor Model'!DAC65</f>
        <v>0</v>
      </c>
      <c r="DAD412" s="318">
        <f>'Contractor Model'!DAD65</f>
        <v>0</v>
      </c>
      <c r="DAE412" s="318">
        <f>'Contractor Model'!DAE65</f>
        <v>0</v>
      </c>
      <c r="DAF412" s="318">
        <f>'Contractor Model'!DAF65</f>
        <v>0</v>
      </c>
      <c r="DAG412" s="318">
        <f>'Contractor Model'!DAG65</f>
        <v>0</v>
      </c>
      <c r="DAH412" s="318">
        <f>'Contractor Model'!DAH65</f>
        <v>0</v>
      </c>
      <c r="DAI412" s="318">
        <f>'Contractor Model'!DAI65</f>
        <v>0</v>
      </c>
      <c r="DAJ412" s="318">
        <f>'Contractor Model'!DAJ65</f>
        <v>0</v>
      </c>
      <c r="DAK412" s="318">
        <f>'Contractor Model'!DAK65</f>
        <v>0</v>
      </c>
      <c r="DAL412" s="318">
        <f>'Contractor Model'!DAL65</f>
        <v>0</v>
      </c>
      <c r="DAM412" s="318">
        <f>'Contractor Model'!DAM65</f>
        <v>0</v>
      </c>
      <c r="DAN412" s="318">
        <f>'Contractor Model'!DAN65</f>
        <v>0</v>
      </c>
      <c r="DAO412" s="318">
        <f>'Contractor Model'!DAO65</f>
        <v>0</v>
      </c>
      <c r="DAP412" s="318">
        <f>'Contractor Model'!DAP65</f>
        <v>0</v>
      </c>
      <c r="DAQ412" s="318">
        <f>'Contractor Model'!DAQ65</f>
        <v>0</v>
      </c>
      <c r="DAR412" s="318">
        <f>'Contractor Model'!DAR65</f>
        <v>0</v>
      </c>
      <c r="DAS412" s="318">
        <f>'Contractor Model'!DAS65</f>
        <v>0</v>
      </c>
      <c r="DAT412" s="318">
        <f>'Contractor Model'!DAT65</f>
        <v>0</v>
      </c>
      <c r="DAU412" s="318">
        <f>'Contractor Model'!DAU65</f>
        <v>0</v>
      </c>
      <c r="DAV412" s="318">
        <f>'Contractor Model'!DAV65</f>
        <v>0</v>
      </c>
      <c r="DAW412" s="318">
        <f>'Contractor Model'!DAW65</f>
        <v>0</v>
      </c>
      <c r="DAX412" s="318">
        <f>'Contractor Model'!DAX65</f>
        <v>0</v>
      </c>
      <c r="DAY412" s="318">
        <f>'Contractor Model'!DAY65</f>
        <v>0</v>
      </c>
      <c r="DAZ412" s="318">
        <f>'Contractor Model'!DAZ65</f>
        <v>0</v>
      </c>
      <c r="DBA412" s="318">
        <f>'Contractor Model'!DBA65</f>
        <v>0</v>
      </c>
      <c r="DBB412" s="318">
        <f>'Contractor Model'!DBB65</f>
        <v>0</v>
      </c>
      <c r="DBC412" s="318">
        <f>'Contractor Model'!DBC65</f>
        <v>0</v>
      </c>
      <c r="DBD412" s="318">
        <f>'Contractor Model'!DBD65</f>
        <v>0</v>
      </c>
      <c r="DBE412" s="318">
        <f>'Contractor Model'!DBE65</f>
        <v>0</v>
      </c>
      <c r="DBF412" s="318">
        <f>'Contractor Model'!DBF65</f>
        <v>0</v>
      </c>
      <c r="DBG412" s="318">
        <f>'Contractor Model'!DBG65</f>
        <v>0</v>
      </c>
      <c r="DBH412" s="318">
        <f>'Contractor Model'!DBH65</f>
        <v>0</v>
      </c>
      <c r="DBI412" s="318">
        <f>'Contractor Model'!DBI65</f>
        <v>0</v>
      </c>
      <c r="DBJ412" s="318">
        <f>'Contractor Model'!DBJ65</f>
        <v>0</v>
      </c>
      <c r="DBK412" s="318">
        <f>'Contractor Model'!DBK65</f>
        <v>0</v>
      </c>
      <c r="DBL412" s="318">
        <f>'Contractor Model'!DBL65</f>
        <v>0</v>
      </c>
      <c r="DBM412" s="318">
        <f>'Contractor Model'!DBM65</f>
        <v>0</v>
      </c>
      <c r="DBN412" s="318">
        <f>'Contractor Model'!DBN65</f>
        <v>0</v>
      </c>
      <c r="DBO412" s="318">
        <f>'Contractor Model'!DBO65</f>
        <v>0</v>
      </c>
      <c r="DBP412" s="318">
        <f>'Contractor Model'!DBP65</f>
        <v>0</v>
      </c>
      <c r="DBQ412" s="318">
        <f>'Contractor Model'!DBQ65</f>
        <v>0</v>
      </c>
      <c r="DBR412" s="318">
        <f>'Contractor Model'!DBR65</f>
        <v>0</v>
      </c>
      <c r="DBS412" s="318">
        <f>'Contractor Model'!DBS65</f>
        <v>0</v>
      </c>
      <c r="DBT412" s="318">
        <f>'Contractor Model'!DBT65</f>
        <v>0</v>
      </c>
      <c r="DBU412" s="318">
        <f>'Contractor Model'!DBU65</f>
        <v>0</v>
      </c>
      <c r="DBV412" s="318">
        <f>'Contractor Model'!DBV65</f>
        <v>0</v>
      </c>
      <c r="DBW412" s="318">
        <f>'Contractor Model'!DBW65</f>
        <v>0</v>
      </c>
      <c r="DBX412" s="318">
        <f>'Contractor Model'!DBX65</f>
        <v>0</v>
      </c>
      <c r="DBY412" s="318">
        <f>'Contractor Model'!DBY65</f>
        <v>0</v>
      </c>
      <c r="DBZ412" s="318">
        <f>'Contractor Model'!DBZ65</f>
        <v>0</v>
      </c>
      <c r="DCA412" s="318">
        <f>'Contractor Model'!DCA65</f>
        <v>0</v>
      </c>
      <c r="DCB412" s="318">
        <f>'Contractor Model'!DCB65</f>
        <v>0</v>
      </c>
      <c r="DCC412" s="318">
        <f>'Contractor Model'!DCC65</f>
        <v>0</v>
      </c>
      <c r="DCD412" s="318">
        <f>'Contractor Model'!DCD65</f>
        <v>0</v>
      </c>
      <c r="DCE412" s="318">
        <f>'Contractor Model'!DCE65</f>
        <v>0</v>
      </c>
      <c r="DCF412" s="318">
        <f>'Contractor Model'!DCF65</f>
        <v>0</v>
      </c>
      <c r="DCG412" s="318">
        <f>'Contractor Model'!DCG65</f>
        <v>0</v>
      </c>
      <c r="DCH412" s="318">
        <f>'Contractor Model'!DCH65</f>
        <v>0</v>
      </c>
      <c r="DCI412" s="318">
        <f>'Contractor Model'!DCI65</f>
        <v>0</v>
      </c>
      <c r="DCJ412" s="318">
        <f>'Contractor Model'!DCJ65</f>
        <v>0</v>
      </c>
      <c r="DCK412" s="318">
        <f>'Contractor Model'!DCK65</f>
        <v>0</v>
      </c>
      <c r="DCL412" s="318">
        <f>'Contractor Model'!DCL65</f>
        <v>0</v>
      </c>
      <c r="DCM412" s="318">
        <f>'Contractor Model'!DCM65</f>
        <v>0</v>
      </c>
      <c r="DCN412" s="318">
        <f>'Contractor Model'!DCN65</f>
        <v>0</v>
      </c>
      <c r="DCO412" s="318">
        <f>'Contractor Model'!DCO65</f>
        <v>0</v>
      </c>
      <c r="DCP412" s="318">
        <f>'Contractor Model'!DCP65</f>
        <v>0</v>
      </c>
      <c r="DCQ412" s="318">
        <f>'Contractor Model'!DCQ65</f>
        <v>0</v>
      </c>
      <c r="DCR412" s="318">
        <f>'Contractor Model'!DCR65</f>
        <v>0</v>
      </c>
      <c r="DCS412" s="318">
        <f>'Contractor Model'!DCS65</f>
        <v>0</v>
      </c>
      <c r="DCT412" s="318">
        <f>'Contractor Model'!DCT65</f>
        <v>0</v>
      </c>
      <c r="DCU412" s="318">
        <f>'Contractor Model'!DCU65</f>
        <v>0</v>
      </c>
      <c r="DCV412" s="318">
        <f>'Contractor Model'!DCV65</f>
        <v>0</v>
      </c>
      <c r="DCW412" s="318">
        <f>'Contractor Model'!DCW65</f>
        <v>0</v>
      </c>
      <c r="DCX412" s="318">
        <f>'Contractor Model'!DCX65</f>
        <v>0</v>
      </c>
      <c r="DCY412" s="318">
        <f>'Contractor Model'!DCY65</f>
        <v>0</v>
      </c>
      <c r="DCZ412" s="318">
        <f>'Contractor Model'!DCZ65</f>
        <v>0</v>
      </c>
      <c r="DDA412" s="318">
        <f>'Contractor Model'!DDA65</f>
        <v>0</v>
      </c>
      <c r="DDB412" s="318">
        <f>'Contractor Model'!DDB65</f>
        <v>0</v>
      </c>
      <c r="DDC412" s="318">
        <f>'Contractor Model'!DDC65</f>
        <v>0</v>
      </c>
      <c r="DDD412" s="318">
        <f>'Contractor Model'!DDD65</f>
        <v>0</v>
      </c>
      <c r="DDE412" s="318">
        <f>'Contractor Model'!DDE65</f>
        <v>0</v>
      </c>
      <c r="DDF412" s="318">
        <f>'Contractor Model'!DDF65</f>
        <v>0</v>
      </c>
      <c r="DDG412" s="318">
        <f>'Contractor Model'!DDG65</f>
        <v>0</v>
      </c>
      <c r="DDH412" s="318">
        <f>'Contractor Model'!DDH65</f>
        <v>0</v>
      </c>
      <c r="DDI412" s="318">
        <f>'Contractor Model'!DDI65</f>
        <v>0</v>
      </c>
      <c r="DDJ412" s="318">
        <f>'Contractor Model'!DDJ65</f>
        <v>0</v>
      </c>
      <c r="DDK412" s="318">
        <f>'Contractor Model'!DDK65</f>
        <v>0</v>
      </c>
      <c r="DDL412" s="318">
        <f>'Contractor Model'!DDL65</f>
        <v>0</v>
      </c>
      <c r="DDM412" s="318">
        <f>'Contractor Model'!DDM65</f>
        <v>0</v>
      </c>
      <c r="DDN412" s="318">
        <f>'Contractor Model'!DDN65</f>
        <v>0</v>
      </c>
      <c r="DDO412" s="318">
        <f>'Contractor Model'!DDO65</f>
        <v>0</v>
      </c>
      <c r="DDP412" s="318">
        <f>'Contractor Model'!DDP65</f>
        <v>0</v>
      </c>
      <c r="DDQ412" s="318">
        <f>'Contractor Model'!DDQ65</f>
        <v>0</v>
      </c>
      <c r="DDR412" s="318">
        <f>'Contractor Model'!DDR65</f>
        <v>0</v>
      </c>
      <c r="DDS412" s="318">
        <f>'Contractor Model'!DDS65</f>
        <v>0</v>
      </c>
      <c r="DDT412" s="318">
        <f>'Contractor Model'!DDT65</f>
        <v>0</v>
      </c>
      <c r="DDU412" s="318">
        <f>'Contractor Model'!DDU65</f>
        <v>0</v>
      </c>
      <c r="DDV412" s="318">
        <f>'Contractor Model'!DDV65</f>
        <v>0</v>
      </c>
      <c r="DDW412" s="318">
        <f>'Contractor Model'!DDW65</f>
        <v>0</v>
      </c>
      <c r="DDX412" s="318">
        <f>'Contractor Model'!DDX65</f>
        <v>0</v>
      </c>
      <c r="DDY412" s="318">
        <f>'Contractor Model'!DDY65</f>
        <v>0</v>
      </c>
      <c r="DDZ412" s="318">
        <f>'Contractor Model'!DDZ65</f>
        <v>0</v>
      </c>
      <c r="DEA412" s="318">
        <f>'Contractor Model'!DEA65</f>
        <v>0</v>
      </c>
      <c r="DEB412" s="318">
        <f>'Contractor Model'!DEB65</f>
        <v>0</v>
      </c>
      <c r="DEC412" s="318">
        <f>'Contractor Model'!DEC65</f>
        <v>0</v>
      </c>
      <c r="DED412" s="318">
        <f>'Contractor Model'!DED65</f>
        <v>0</v>
      </c>
      <c r="DEE412" s="318">
        <f>'Contractor Model'!DEE65</f>
        <v>0</v>
      </c>
      <c r="DEF412" s="318">
        <f>'Contractor Model'!DEF65</f>
        <v>0</v>
      </c>
      <c r="DEG412" s="318">
        <f>'Contractor Model'!DEG65</f>
        <v>0</v>
      </c>
      <c r="DEH412" s="318">
        <f>'Contractor Model'!DEH65</f>
        <v>0</v>
      </c>
      <c r="DEI412" s="318">
        <f>'Contractor Model'!DEI65</f>
        <v>0</v>
      </c>
      <c r="DEJ412" s="318">
        <f>'Contractor Model'!DEJ65</f>
        <v>0</v>
      </c>
      <c r="DEK412" s="318">
        <f>'Contractor Model'!DEK65</f>
        <v>0</v>
      </c>
      <c r="DEL412" s="318">
        <f>'Contractor Model'!DEL65</f>
        <v>0</v>
      </c>
      <c r="DEM412" s="318">
        <f>'Contractor Model'!DEM65</f>
        <v>0</v>
      </c>
      <c r="DEN412" s="318">
        <f>'Contractor Model'!DEN65</f>
        <v>0</v>
      </c>
      <c r="DEO412" s="318">
        <f>'Contractor Model'!DEO65</f>
        <v>0</v>
      </c>
      <c r="DEP412" s="318">
        <f>'Contractor Model'!DEP65</f>
        <v>0</v>
      </c>
      <c r="DEQ412" s="318">
        <f>'Contractor Model'!DEQ65</f>
        <v>0</v>
      </c>
      <c r="DER412" s="318">
        <f>'Contractor Model'!DER65</f>
        <v>0</v>
      </c>
      <c r="DES412" s="318">
        <f>'Contractor Model'!DES65</f>
        <v>0</v>
      </c>
      <c r="DET412" s="318">
        <f>'Contractor Model'!DET65</f>
        <v>0</v>
      </c>
      <c r="DEU412" s="318">
        <f>'Contractor Model'!DEU65</f>
        <v>0</v>
      </c>
      <c r="DEV412" s="318">
        <f>'Contractor Model'!DEV65</f>
        <v>0</v>
      </c>
      <c r="DEW412" s="318">
        <f>'Contractor Model'!DEW65</f>
        <v>0</v>
      </c>
      <c r="DEX412" s="318">
        <f>'Contractor Model'!DEX65</f>
        <v>0</v>
      </c>
      <c r="DEY412" s="318">
        <f>'Contractor Model'!DEY65</f>
        <v>0</v>
      </c>
      <c r="DEZ412" s="318">
        <f>'Contractor Model'!DEZ65</f>
        <v>0</v>
      </c>
      <c r="DFA412" s="318">
        <f>'Contractor Model'!DFA65</f>
        <v>0</v>
      </c>
      <c r="DFB412" s="318">
        <f>'Contractor Model'!DFB65</f>
        <v>0</v>
      </c>
      <c r="DFC412" s="318">
        <f>'Contractor Model'!DFC65</f>
        <v>0</v>
      </c>
      <c r="DFD412" s="318">
        <f>'Contractor Model'!DFD65</f>
        <v>0</v>
      </c>
      <c r="DFE412" s="318">
        <f>'Contractor Model'!DFE65</f>
        <v>0</v>
      </c>
      <c r="DFF412" s="318">
        <f>'Contractor Model'!DFF65</f>
        <v>0</v>
      </c>
      <c r="DFG412" s="318">
        <f>'Contractor Model'!DFG65</f>
        <v>0</v>
      </c>
      <c r="DFH412" s="318">
        <f>'Contractor Model'!DFH65</f>
        <v>0</v>
      </c>
      <c r="DFI412" s="318">
        <f>'Contractor Model'!DFI65</f>
        <v>0</v>
      </c>
      <c r="DFJ412" s="318">
        <f>'Contractor Model'!DFJ65</f>
        <v>0</v>
      </c>
      <c r="DFK412" s="318">
        <f>'Contractor Model'!DFK65</f>
        <v>0</v>
      </c>
      <c r="DFL412" s="318">
        <f>'Contractor Model'!DFL65</f>
        <v>0</v>
      </c>
      <c r="DFM412" s="318">
        <f>'Contractor Model'!DFM65</f>
        <v>0</v>
      </c>
      <c r="DFN412" s="318">
        <f>'Contractor Model'!DFN65</f>
        <v>0</v>
      </c>
      <c r="DFO412" s="318">
        <f>'Contractor Model'!DFO65</f>
        <v>0</v>
      </c>
      <c r="DFP412" s="318">
        <f>'Contractor Model'!DFP65</f>
        <v>0</v>
      </c>
      <c r="DFQ412" s="318">
        <f>'Contractor Model'!DFQ65</f>
        <v>0</v>
      </c>
      <c r="DFR412" s="318">
        <f>'Contractor Model'!DFR65</f>
        <v>0</v>
      </c>
      <c r="DFS412" s="318">
        <f>'Contractor Model'!DFS65</f>
        <v>0</v>
      </c>
      <c r="DFT412" s="318">
        <f>'Contractor Model'!DFT65</f>
        <v>0</v>
      </c>
      <c r="DFU412" s="318">
        <f>'Contractor Model'!DFU65</f>
        <v>0</v>
      </c>
      <c r="DFV412" s="318">
        <f>'Contractor Model'!DFV65</f>
        <v>0</v>
      </c>
      <c r="DFW412" s="318">
        <f>'Contractor Model'!DFW65</f>
        <v>0</v>
      </c>
      <c r="DFX412" s="318">
        <f>'Contractor Model'!DFX65</f>
        <v>0</v>
      </c>
      <c r="DFY412" s="318">
        <f>'Contractor Model'!DFY65</f>
        <v>0</v>
      </c>
      <c r="DFZ412" s="318">
        <f>'Contractor Model'!DFZ65</f>
        <v>0</v>
      </c>
      <c r="DGA412" s="318">
        <f>'Contractor Model'!DGA65</f>
        <v>0</v>
      </c>
      <c r="DGB412" s="318">
        <f>'Contractor Model'!DGB65</f>
        <v>0</v>
      </c>
      <c r="DGC412" s="318">
        <f>'Contractor Model'!DGC65</f>
        <v>0</v>
      </c>
      <c r="DGD412" s="318">
        <f>'Contractor Model'!DGD65</f>
        <v>0</v>
      </c>
      <c r="DGE412" s="318">
        <f>'Contractor Model'!DGE65</f>
        <v>0</v>
      </c>
      <c r="DGF412" s="318">
        <f>'Contractor Model'!DGF65</f>
        <v>0</v>
      </c>
      <c r="DGG412" s="318">
        <f>'Contractor Model'!DGG65</f>
        <v>0</v>
      </c>
      <c r="DGH412" s="318">
        <f>'Contractor Model'!DGH65</f>
        <v>0</v>
      </c>
      <c r="DGI412" s="318">
        <f>'Contractor Model'!DGI65</f>
        <v>0</v>
      </c>
      <c r="DGJ412" s="318">
        <f>'Contractor Model'!DGJ65</f>
        <v>0</v>
      </c>
      <c r="DGK412" s="318">
        <f>'Contractor Model'!DGK65</f>
        <v>0</v>
      </c>
      <c r="DGL412" s="318">
        <f>'Contractor Model'!DGL65</f>
        <v>0</v>
      </c>
      <c r="DGM412" s="318">
        <f>'Contractor Model'!DGM65</f>
        <v>0</v>
      </c>
      <c r="DGN412" s="318">
        <f>'Contractor Model'!DGN65</f>
        <v>0</v>
      </c>
      <c r="DGO412" s="318">
        <f>'Contractor Model'!DGO65</f>
        <v>0</v>
      </c>
      <c r="DGP412" s="318">
        <f>'Contractor Model'!DGP65</f>
        <v>0</v>
      </c>
      <c r="DGQ412" s="318">
        <f>'Contractor Model'!DGQ65</f>
        <v>0</v>
      </c>
      <c r="DGR412" s="318">
        <f>'Contractor Model'!DGR65</f>
        <v>0</v>
      </c>
      <c r="DGS412" s="318">
        <f>'Contractor Model'!DGS65</f>
        <v>0</v>
      </c>
      <c r="DGT412" s="318">
        <f>'Contractor Model'!DGT65</f>
        <v>0</v>
      </c>
      <c r="DGU412" s="318">
        <f>'Contractor Model'!DGU65</f>
        <v>0</v>
      </c>
      <c r="DGV412" s="318">
        <f>'Contractor Model'!DGV65</f>
        <v>0</v>
      </c>
      <c r="DGW412" s="318">
        <f>'Contractor Model'!DGW65</f>
        <v>0</v>
      </c>
      <c r="DGX412" s="318">
        <f>'Contractor Model'!DGX65</f>
        <v>0</v>
      </c>
      <c r="DGY412" s="318">
        <f>'Contractor Model'!DGY65</f>
        <v>0</v>
      </c>
      <c r="DGZ412" s="318">
        <f>'Contractor Model'!DGZ65</f>
        <v>0</v>
      </c>
      <c r="DHA412" s="318">
        <f>'Contractor Model'!DHA65</f>
        <v>0</v>
      </c>
      <c r="DHB412" s="318">
        <f>'Contractor Model'!DHB65</f>
        <v>0</v>
      </c>
      <c r="DHC412" s="318">
        <f>'Contractor Model'!DHC65</f>
        <v>0</v>
      </c>
      <c r="DHD412" s="318">
        <f>'Contractor Model'!DHD65</f>
        <v>0</v>
      </c>
      <c r="DHE412" s="318">
        <f>'Contractor Model'!DHE65</f>
        <v>0</v>
      </c>
      <c r="DHF412" s="318">
        <f>'Contractor Model'!DHF65</f>
        <v>0</v>
      </c>
      <c r="DHG412" s="318">
        <f>'Contractor Model'!DHG65</f>
        <v>0</v>
      </c>
      <c r="DHH412" s="318">
        <f>'Contractor Model'!DHH65</f>
        <v>0</v>
      </c>
      <c r="DHI412" s="318">
        <f>'Contractor Model'!DHI65</f>
        <v>0</v>
      </c>
      <c r="DHJ412" s="318">
        <f>'Contractor Model'!DHJ65</f>
        <v>0</v>
      </c>
      <c r="DHK412" s="318">
        <f>'Contractor Model'!DHK65</f>
        <v>0</v>
      </c>
      <c r="DHL412" s="318">
        <f>'Contractor Model'!DHL65</f>
        <v>0</v>
      </c>
      <c r="DHM412" s="318">
        <f>'Contractor Model'!DHM65</f>
        <v>0</v>
      </c>
      <c r="DHN412" s="318">
        <f>'Contractor Model'!DHN65</f>
        <v>0</v>
      </c>
      <c r="DHO412" s="318">
        <f>'Contractor Model'!DHO65</f>
        <v>0</v>
      </c>
      <c r="DHP412" s="318">
        <f>'Contractor Model'!DHP65</f>
        <v>0</v>
      </c>
      <c r="DHQ412" s="318">
        <f>'Contractor Model'!DHQ65</f>
        <v>0</v>
      </c>
      <c r="DHR412" s="318">
        <f>'Contractor Model'!DHR65</f>
        <v>0</v>
      </c>
      <c r="DHS412" s="318">
        <f>'Contractor Model'!DHS65</f>
        <v>0</v>
      </c>
      <c r="DHT412" s="318">
        <f>'Contractor Model'!DHT65</f>
        <v>0</v>
      </c>
      <c r="DHU412" s="318">
        <f>'Contractor Model'!DHU65</f>
        <v>0</v>
      </c>
      <c r="DHV412" s="318">
        <f>'Contractor Model'!DHV65</f>
        <v>0</v>
      </c>
      <c r="DHW412" s="318">
        <f>'Contractor Model'!DHW65</f>
        <v>0</v>
      </c>
      <c r="DHX412" s="318">
        <f>'Contractor Model'!DHX65</f>
        <v>0</v>
      </c>
      <c r="DHY412" s="318">
        <f>'Contractor Model'!DHY65</f>
        <v>0</v>
      </c>
      <c r="DHZ412" s="318">
        <f>'Contractor Model'!DHZ65</f>
        <v>0</v>
      </c>
      <c r="DIA412" s="318">
        <f>'Contractor Model'!DIA65</f>
        <v>0</v>
      </c>
      <c r="DIB412" s="318">
        <f>'Contractor Model'!DIB65</f>
        <v>0</v>
      </c>
      <c r="DIC412" s="318">
        <f>'Contractor Model'!DIC65</f>
        <v>0</v>
      </c>
      <c r="DID412" s="318">
        <f>'Contractor Model'!DID65</f>
        <v>0</v>
      </c>
      <c r="DIE412" s="318">
        <f>'Contractor Model'!DIE65</f>
        <v>0</v>
      </c>
      <c r="DIF412" s="318">
        <f>'Contractor Model'!DIF65</f>
        <v>0</v>
      </c>
      <c r="DIG412" s="318">
        <f>'Contractor Model'!DIG65</f>
        <v>0</v>
      </c>
      <c r="DIH412" s="318">
        <f>'Contractor Model'!DIH65</f>
        <v>0</v>
      </c>
      <c r="DII412" s="318">
        <f>'Contractor Model'!DII65</f>
        <v>0</v>
      </c>
      <c r="DIJ412" s="318">
        <f>'Contractor Model'!DIJ65</f>
        <v>0</v>
      </c>
      <c r="DIK412" s="318">
        <f>'Contractor Model'!DIK65</f>
        <v>0</v>
      </c>
      <c r="DIL412" s="318">
        <f>'Contractor Model'!DIL65</f>
        <v>0</v>
      </c>
      <c r="DIM412" s="318">
        <f>'Contractor Model'!DIM65</f>
        <v>0</v>
      </c>
      <c r="DIN412" s="318">
        <f>'Contractor Model'!DIN65</f>
        <v>0</v>
      </c>
      <c r="DIO412" s="318">
        <f>'Contractor Model'!DIO65</f>
        <v>0</v>
      </c>
      <c r="DIP412" s="318">
        <f>'Contractor Model'!DIP65</f>
        <v>0</v>
      </c>
      <c r="DIQ412" s="318">
        <f>'Contractor Model'!DIQ65</f>
        <v>0</v>
      </c>
      <c r="DIR412" s="318">
        <f>'Contractor Model'!DIR65</f>
        <v>0</v>
      </c>
      <c r="DIS412" s="318">
        <f>'Contractor Model'!DIS65</f>
        <v>0</v>
      </c>
      <c r="DIT412" s="318">
        <f>'Contractor Model'!DIT65</f>
        <v>0</v>
      </c>
      <c r="DIU412" s="318">
        <f>'Contractor Model'!DIU65</f>
        <v>0</v>
      </c>
      <c r="DIV412" s="318">
        <f>'Contractor Model'!DIV65</f>
        <v>0</v>
      </c>
      <c r="DIW412" s="318">
        <f>'Contractor Model'!DIW65</f>
        <v>0</v>
      </c>
      <c r="DIX412" s="318">
        <f>'Contractor Model'!DIX65</f>
        <v>0</v>
      </c>
      <c r="DIY412" s="318">
        <f>'Contractor Model'!DIY65</f>
        <v>0</v>
      </c>
      <c r="DIZ412" s="318">
        <f>'Contractor Model'!DIZ65</f>
        <v>0</v>
      </c>
      <c r="DJA412" s="318">
        <f>'Contractor Model'!DJA65</f>
        <v>0</v>
      </c>
      <c r="DJB412" s="318">
        <f>'Contractor Model'!DJB65</f>
        <v>0</v>
      </c>
      <c r="DJC412" s="318">
        <f>'Contractor Model'!DJC65</f>
        <v>0</v>
      </c>
      <c r="DJD412" s="318">
        <f>'Contractor Model'!DJD65</f>
        <v>0</v>
      </c>
      <c r="DJE412" s="318">
        <f>'Contractor Model'!DJE65</f>
        <v>0</v>
      </c>
      <c r="DJF412" s="318">
        <f>'Contractor Model'!DJF65</f>
        <v>0</v>
      </c>
      <c r="DJG412" s="318">
        <f>'Contractor Model'!DJG65</f>
        <v>0</v>
      </c>
      <c r="DJH412" s="318">
        <f>'Contractor Model'!DJH65</f>
        <v>0</v>
      </c>
      <c r="DJI412" s="318">
        <f>'Contractor Model'!DJI65</f>
        <v>0</v>
      </c>
      <c r="DJJ412" s="318">
        <f>'Contractor Model'!DJJ65</f>
        <v>0</v>
      </c>
      <c r="DJK412" s="318">
        <f>'Contractor Model'!DJK65</f>
        <v>0</v>
      </c>
      <c r="DJL412" s="318">
        <f>'Contractor Model'!DJL65</f>
        <v>0</v>
      </c>
      <c r="DJM412" s="318">
        <f>'Contractor Model'!DJM65</f>
        <v>0</v>
      </c>
      <c r="DJN412" s="318">
        <f>'Contractor Model'!DJN65</f>
        <v>0</v>
      </c>
      <c r="DJO412" s="318">
        <f>'Contractor Model'!DJO65</f>
        <v>0</v>
      </c>
      <c r="DJP412" s="318">
        <f>'Contractor Model'!DJP65</f>
        <v>0</v>
      </c>
      <c r="DJQ412" s="318">
        <f>'Contractor Model'!DJQ65</f>
        <v>0</v>
      </c>
      <c r="DJR412" s="318">
        <f>'Contractor Model'!DJR65</f>
        <v>0</v>
      </c>
      <c r="DJS412" s="318">
        <f>'Contractor Model'!DJS65</f>
        <v>0</v>
      </c>
      <c r="DJT412" s="318">
        <f>'Contractor Model'!DJT65</f>
        <v>0</v>
      </c>
      <c r="DJU412" s="318">
        <f>'Contractor Model'!DJU65</f>
        <v>0</v>
      </c>
      <c r="DJV412" s="318">
        <f>'Contractor Model'!DJV65</f>
        <v>0</v>
      </c>
      <c r="DJW412" s="318">
        <f>'Contractor Model'!DJW65</f>
        <v>0</v>
      </c>
      <c r="DJX412" s="318">
        <f>'Contractor Model'!DJX65</f>
        <v>0</v>
      </c>
      <c r="DJY412" s="318">
        <f>'Contractor Model'!DJY65</f>
        <v>0</v>
      </c>
      <c r="DJZ412" s="318">
        <f>'Contractor Model'!DJZ65</f>
        <v>0</v>
      </c>
      <c r="DKA412" s="318">
        <f>'Contractor Model'!DKA65</f>
        <v>0</v>
      </c>
      <c r="DKB412" s="318">
        <f>'Contractor Model'!DKB65</f>
        <v>0</v>
      </c>
      <c r="DKC412" s="318">
        <f>'Contractor Model'!DKC65</f>
        <v>0</v>
      </c>
      <c r="DKD412" s="318">
        <f>'Contractor Model'!DKD65</f>
        <v>0</v>
      </c>
      <c r="DKE412" s="318">
        <f>'Contractor Model'!DKE65</f>
        <v>0</v>
      </c>
      <c r="DKF412" s="318">
        <f>'Contractor Model'!DKF65</f>
        <v>0</v>
      </c>
      <c r="DKG412" s="318">
        <f>'Contractor Model'!DKG65</f>
        <v>0</v>
      </c>
      <c r="DKH412" s="318">
        <f>'Contractor Model'!DKH65</f>
        <v>0</v>
      </c>
      <c r="DKI412" s="318">
        <f>'Contractor Model'!DKI65</f>
        <v>0</v>
      </c>
      <c r="DKJ412" s="318">
        <f>'Contractor Model'!DKJ65</f>
        <v>0</v>
      </c>
      <c r="DKK412" s="318">
        <f>'Contractor Model'!DKK65</f>
        <v>0</v>
      </c>
      <c r="DKL412" s="318">
        <f>'Contractor Model'!DKL65</f>
        <v>0</v>
      </c>
      <c r="DKM412" s="318">
        <f>'Contractor Model'!DKM65</f>
        <v>0</v>
      </c>
      <c r="DKN412" s="318">
        <f>'Contractor Model'!DKN65</f>
        <v>0</v>
      </c>
      <c r="DKO412" s="318">
        <f>'Contractor Model'!DKO65</f>
        <v>0</v>
      </c>
      <c r="DKP412" s="318">
        <f>'Contractor Model'!DKP65</f>
        <v>0</v>
      </c>
      <c r="DKQ412" s="318">
        <f>'Contractor Model'!DKQ65</f>
        <v>0</v>
      </c>
      <c r="DKR412" s="318">
        <f>'Contractor Model'!DKR65</f>
        <v>0</v>
      </c>
      <c r="DKS412" s="318">
        <f>'Contractor Model'!DKS65</f>
        <v>0</v>
      </c>
      <c r="DKT412" s="318">
        <f>'Contractor Model'!DKT65</f>
        <v>0</v>
      </c>
      <c r="DKU412" s="318">
        <f>'Contractor Model'!DKU65</f>
        <v>0</v>
      </c>
      <c r="DKV412" s="318">
        <f>'Contractor Model'!DKV65</f>
        <v>0</v>
      </c>
      <c r="DKW412" s="318">
        <f>'Contractor Model'!DKW65</f>
        <v>0</v>
      </c>
      <c r="DKX412" s="318">
        <f>'Contractor Model'!DKX65</f>
        <v>0</v>
      </c>
      <c r="DKY412" s="318">
        <f>'Contractor Model'!DKY65</f>
        <v>0</v>
      </c>
      <c r="DKZ412" s="318">
        <f>'Contractor Model'!DKZ65</f>
        <v>0</v>
      </c>
      <c r="DLA412" s="318">
        <f>'Contractor Model'!DLA65</f>
        <v>0</v>
      </c>
      <c r="DLB412" s="318">
        <f>'Contractor Model'!DLB65</f>
        <v>0</v>
      </c>
      <c r="DLC412" s="318">
        <f>'Contractor Model'!DLC65</f>
        <v>0</v>
      </c>
      <c r="DLD412" s="318">
        <f>'Contractor Model'!DLD65</f>
        <v>0</v>
      </c>
      <c r="DLE412" s="318">
        <f>'Contractor Model'!DLE65</f>
        <v>0</v>
      </c>
      <c r="DLF412" s="318">
        <f>'Contractor Model'!DLF65</f>
        <v>0</v>
      </c>
      <c r="DLG412" s="318">
        <f>'Contractor Model'!DLG65</f>
        <v>0</v>
      </c>
      <c r="DLH412" s="318">
        <f>'Contractor Model'!DLH65</f>
        <v>0</v>
      </c>
      <c r="DLI412" s="318">
        <f>'Contractor Model'!DLI65</f>
        <v>0</v>
      </c>
      <c r="DLJ412" s="318">
        <f>'Contractor Model'!DLJ65</f>
        <v>0</v>
      </c>
      <c r="DLK412" s="318">
        <f>'Contractor Model'!DLK65</f>
        <v>0</v>
      </c>
      <c r="DLL412" s="318">
        <f>'Contractor Model'!DLL65</f>
        <v>0</v>
      </c>
      <c r="DLM412" s="318">
        <f>'Contractor Model'!DLM65</f>
        <v>0</v>
      </c>
      <c r="DLN412" s="318">
        <f>'Contractor Model'!DLN65</f>
        <v>0</v>
      </c>
      <c r="DLO412" s="318">
        <f>'Contractor Model'!DLO65</f>
        <v>0</v>
      </c>
      <c r="DLP412" s="318">
        <f>'Contractor Model'!DLP65</f>
        <v>0</v>
      </c>
      <c r="DLQ412" s="318">
        <f>'Contractor Model'!DLQ65</f>
        <v>0</v>
      </c>
      <c r="DLR412" s="318">
        <f>'Contractor Model'!DLR65</f>
        <v>0</v>
      </c>
      <c r="DLS412" s="318">
        <f>'Contractor Model'!DLS65</f>
        <v>0</v>
      </c>
      <c r="DLT412" s="318">
        <f>'Contractor Model'!DLT65</f>
        <v>0</v>
      </c>
      <c r="DLU412" s="318">
        <f>'Contractor Model'!DLU65</f>
        <v>0</v>
      </c>
      <c r="DLV412" s="318">
        <f>'Contractor Model'!DLV65</f>
        <v>0</v>
      </c>
      <c r="DLW412" s="318">
        <f>'Contractor Model'!DLW65</f>
        <v>0</v>
      </c>
      <c r="DLX412" s="318">
        <f>'Contractor Model'!DLX65</f>
        <v>0</v>
      </c>
      <c r="DLY412" s="318">
        <f>'Contractor Model'!DLY65</f>
        <v>0</v>
      </c>
      <c r="DLZ412" s="318">
        <f>'Contractor Model'!DLZ65</f>
        <v>0</v>
      </c>
      <c r="DMA412" s="318">
        <f>'Contractor Model'!DMA65</f>
        <v>0</v>
      </c>
      <c r="DMB412" s="318">
        <f>'Contractor Model'!DMB65</f>
        <v>0</v>
      </c>
      <c r="DMC412" s="318">
        <f>'Contractor Model'!DMC65</f>
        <v>0</v>
      </c>
      <c r="DMD412" s="318">
        <f>'Contractor Model'!DMD65</f>
        <v>0</v>
      </c>
      <c r="DME412" s="318">
        <f>'Contractor Model'!DME65</f>
        <v>0</v>
      </c>
      <c r="DMF412" s="318">
        <f>'Contractor Model'!DMF65</f>
        <v>0</v>
      </c>
      <c r="DMG412" s="318">
        <f>'Contractor Model'!DMG65</f>
        <v>0</v>
      </c>
      <c r="DMH412" s="318">
        <f>'Contractor Model'!DMH65</f>
        <v>0</v>
      </c>
      <c r="DMI412" s="318">
        <f>'Contractor Model'!DMI65</f>
        <v>0</v>
      </c>
      <c r="DMJ412" s="318">
        <f>'Contractor Model'!DMJ65</f>
        <v>0</v>
      </c>
      <c r="DMK412" s="318">
        <f>'Contractor Model'!DMK65</f>
        <v>0</v>
      </c>
      <c r="DML412" s="318">
        <f>'Contractor Model'!DML65</f>
        <v>0</v>
      </c>
      <c r="DMM412" s="318">
        <f>'Contractor Model'!DMM65</f>
        <v>0</v>
      </c>
      <c r="DMN412" s="318">
        <f>'Contractor Model'!DMN65</f>
        <v>0</v>
      </c>
      <c r="DMO412" s="318">
        <f>'Contractor Model'!DMO65</f>
        <v>0</v>
      </c>
      <c r="DMP412" s="318">
        <f>'Contractor Model'!DMP65</f>
        <v>0</v>
      </c>
      <c r="DMQ412" s="318">
        <f>'Contractor Model'!DMQ65</f>
        <v>0</v>
      </c>
      <c r="DMR412" s="318">
        <f>'Contractor Model'!DMR65</f>
        <v>0</v>
      </c>
      <c r="DMS412" s="318">
        <f>'Contractor Model'!DMS65</f>
        <v>0</v>
      </c>
      <c r="DMT412" s="318">
        <f>'Contractor Model'!DMT65</f>
        <v>0</v>
      </c>
      <c r="DMU412" s="318">
        <f>'Contractor Model'!DMU65</f>
        <v>0</v>
      </c>
      <c r="DMV412" s="318">
        <f>'Contractor Model'!DMV65</f>
        <v>0</v>
      </c>
      <c r="DMW412" s="318">
        <f>'Contractor Model'!DMW65</f>
        <v>0</v>
      </c>
      <c r="DMX412" s="318">
        <f>'Contractor Model'!DMX65</f>
        <v>0</v>
      </c>
      <c r="DMY412" s="318">
        <f>'Contractor Model'!DMY65</f>
        <v>0</v>
      </c>
      <c r="DMZ412" s="318">
        <f>'Contractor Model'!DMZ65</f>
        <v>0</v>
      </c>
      <c r="DNA412" s="318">
        <f>'Contractor Model'!DNA65</f>
        <v>0</v>
      </c>
      <c r="DNB412" s="318">
        <f>'Contractor Model'!DNB65</f>
        <v>0</v>
      </c>
      <c r="DNC412" s="318">
        <f>'Contractor Model'!DNC65</f>
        <v>0</v>
      </c>
      <c r="DND412" s="318">
        <f>'Contractor Model'!DND65</f>
        <v>0</v>
      </c>
      <c r="DNE412" s="318">
        <f>'Contractor Model'!DNE65</f>
        <v>0</v>
      </c>
      <c r="DNF412" s="318">
        <f>'Contractor Model'!DNF65</f>
        <v>0</v>
      </c>
      <c r="DNG412" s="318">
        <f>'Contractor Model'!DNG65</f>
        <v>0</v>
      </c>
      <c r="DNH412" s="318">
        <f>'Contractor Model'!DNH65</f>
        <v>0</v>
      </c>
      <c r="DNI412" s="318">
        <f>'Contractor Model'!DNI65</f>
        <v>0</v>
      </c>
      <c r="DNJ412" s="318">
        <f>'Contractor Model'!DNJ65</f>
        <v>0</v>
      </c>
      <c r="DNK412" s="318">
        <f>'Contractor Model'!DNK65</f>
        <v>0</v>
      </c>
      <c r="DNL412" s="318">
        <f>'Contractor Model'!DNL65</f>
        <v>0</v>
      </c>
      <c r="DNM412" s="318">
        <f>'Contractor Model'!DNM65</f>
        <v>0</v>
      </c>
      <c r="DNN412" s="318">
        <f>'Contractor Model'!DNN65</f>
        <v>0</v>
      </c>
      <c r="DNO412" s="318">
        <f>'Contractor Model'!DNO65</f>
        <v>0</v>
      </c>
      <c r="DNP412" s="318">
        <f>'Contractor Model'!DNP65</f>
        <v>0</v>
      </c>
      <c r="DNQ412" s="318">
        <f>'Contractor Model'!DNQ65</f>
        <v>0</v>
      </c>
      <c r="DNR412" s="318">
        <f>'Contractor Model'!DNR65</f>
        <v>0</v>
      </c>
      <c r="DNS412" s="318">
        <f>'Contractor Model'!DNS65</f>
        <v>0</v>
      </c>
      <c r="DNT412" s="318">
        <f>'Contractor Model'!DNT65</f>
        <v>0</v>
      </c>
      <c r="DNU412" s="318">
        <f>'Contractor Model'!DNU65</f>
        <v>0</v>
      </c>
      <c r="DNV412" s="318">
        <f>'Contractor Model'!DNV65</f>
        <v>0</v>
      </c>
      <c r="DNW412" s="318">
        <f>'Contractor Model'!DNW65</f>
        <v>0</v>
      </c>
      <c r="DNX412" s="318">
        <f>'Contractor Model'!DNX65</f>
        <v>0</v>
      </c>
      <c r="DNY412" s="318">
        <f>'Contractor Model'!DNY65</f>
        <v>0</v>
      </c>
      <c r="DNZ412" s="318">
        <f>'Contractor Model'!DNZ65</f>
        <v>0</v>
      </c>
      <c r="DOA412" s="318">
        <f>'Contractor Model'!DOA65</f>
        <v>0</v>
      </c>
      <c r="DOB412" s="318">
        <f>'Contractor Model'!DOB65</f>
        <v>0</v>
      </c>
      <c r="DOC412" s="318">
        <f>'Contractor Model'!DOC65</f>
        <v>0</v>
      </c>
      <c r="DOD412" s="318">
        <f>'Contractor Model'!DOD65</f>
        <v>0</v>
      </c>
      <c r="DOE412" s="318">
        <f>'Contractor Model'!DOE65</f>
        <v>0</v>
      </c>
      <c r="DOF412" s="318">
        <f>'Contractor Model'!DOF65</f>
        <v>0</v>
      </c>
      <c r="DOG412" s="318">
        <f>'Contractor Model'!DOG65</f>
        <v>0</v>
      </c>
      <c r="DOH412" s="318">
        <f>'Contractor Model'!DOH65</f>
        <v>0</v>
      </c>
      <c r="DOI412" s="318">
        <f>'Contractor Model'!DOI65</f>
        <v>0</v>
      </c>
      <c r="DOJ412" s="318">
        <f>'Contractor Model'!DOJ65</f>
        <v>0</v>
      </c>
      <c r="DOK412" s="318">
        <f>'Contractor Model'!DOK65</f>
        <v>0</v>
      </c>
      <c r="DOL412" s="318">
        <f>'Contractor Model'!DOL65</f>
        <v>0</v>
      </c>
      <c r="DOM412" s="318">
        <f>'Contractor Model'!DOM65</f>
        <v>0</v>
      </c>
      <c r="DON412" s="318">
        <f>'Contractor Model'!DON65</f>
        <v>0</v>
      </c>
      <c r="DOO412" s="318">
        <f>'Contractor Model'!DOO65</f>
        <v>0</v>
      </c>
      <c r="DOP412" s="318">
        <f>'Contractor Model'!DOP65</f>
        <v>0</v>
      </c>
      <c r="DOQ412" s="318">
        <f>'Contractor Model'!DOQ65</f>
        <v>0</v>
      </c>
      <c r="DOR412" s="318">
        <f>'Contractor Model'!DOR65</f>
        <v>0</v>
      </c>
      <c r="DOS412" s="318">
        <f>'Contractor Model'!DOS65</f>
        <v>0</v>
      </c>
      <c r="DOT412" s="318">
        <f>'Contractor Model'!DOT65</f>
        <v>0</v>
      </c>
      <c r="DOU412" s="318">
        <f>'Contractor Model'!DOU65</f>
        <v>0</v>
      </c>
      <c r="DOV412" s="318">
        <f>'Contractor Model'!DOV65</f>
        <v>0</v>
      </c>
      <c r="DOW412" s="318">
        <f>'Contractor Model'!DOW65</f>
        <v>0</v>
      </c>
      <c r="DOX412" s="318">
        <f>'Contractor Model'!DOX65</f>
        <v>0</v>
      </c>
      <c r="DOY412" s="318">
        <f>'Contractor Model'!DOY65</f>
        <v>0</v>
      </c>
      <c r="DOZ412" s="318">
        <f>'Contractor Model'!DOZ65</f>
        <v>0</v>
      </c>
      <c r="DPA412" s="318">
        <f>'Contractor Model'!DPA65</f>
        <v>0</v>
      </c>
      <c r="DPB412" s="318">
        <f>'Contractor Model'!DPB65</f>
        <v>0</v>
      </c>
      <c r="DPC412" s="318">
        <f>'Contractor Model'!DPC65</f>
        <v>0</v>
      </c>
      <c r="DPD412" s="318">
        <f>'Contractor Model'!DPD65</f>
        <v>0</v>
      </c>
      <c r="DPE412" s="318">
        <f>'Contractor Model'!DPE65</f>
        <v>0</v>
      </c>
      <c r="DPF412" s="318">
        <f>'Contractor Model'!DPF65</f>
        <v>0</v>
      </c>
      <c r="DPG412" s="318">
        <f>'Contractor Model'!DPG65</f>
        <v>0</v>
      </c>
      <c r="DPH412" s="318">
        <f>'Contractor Model'!DPH65</f>
        <v>0</v>
      </c>
      <c r="DPI412" s="318">
        <f>'Contractor Model'!DPI65</f>
        <v>0</v>
      </c>
      <c r="DPJ412" s="318">
        <f>'Contractor Model'!DPJ65</f>
        <v>0</v>
      </c>
      <c r="DPK412" s="318">
        <f>'Contractor Model'!DPK65</f>
        <v>0</v>
      </c>
      <c r="DPL412" s="318">
        <f>'Contractor Model'!DPL65</f>
        <v>0</v>
      </c>
      <c r="DPM412" s="318">
        <f>'Contractor Model'!DPM65</f>
        <v>0</v>
      </c>
      <c r="DPN412" s="318">
        <f>'Contractor Model'!DPN65</f>
        <v>0</v>
      </c>
      <c r="DPO412" s="318">
        <f>'Contractor Model'!DPO65</f>
        <v>0</v>
      </c>
      <c r="DPP412" s="318">
        <f>'Contractor Model'!DPP65</f>
        <v>0</v>
      </c>
      <c r="DPQ412" s="318">
        <f>'Contractor Model'!DPQ65</f>
        <v>0</v>
      </c>
      <c r="DPR412" s="318">
        <f>'Contractor Model'!DPR65</f>
        <v>0</v>
      </c>
      <c r="DPS412" s="318">
        <f>'Contractor Model'!DPS65</f>
        <v>0</v>
      </c>
      <c r="DPT412" s="318">
        <f>'Contractor Model'!DPT65</f>
        <v>0</v>
      </c>
      <c r="DPU412" s="318">
        <f>'Contractor Model'!DPU65</f>
        <v>0</v>
      </c>
      <c r="DPV412" s="318">
        <f>'Contractor Model'!DPV65</f>
        <v>0</v>
      </c>
      <c r="DPW412" s="318">
        <f>'Contractor Model'!DPW65</f>
        <v>0</v>
      </c>
      <c r="DPX412" s="318">
        <f>'Contractor Model'!DPX65</f>
        <v>0</v>
      </c>
      <c r="DPY412" s="318">
        <f>'Contractor Model'!DPY65</f>
        <v>0</v>
      </c>
      <c r="DPZ412" s="318">
        <f>'Contractor Model'!DPZ65</f>
        <v>0</v>
      </c>
      <c r="DQA412" s="318">
        <f>'Contractor Model'!DQA65</f>
        <v>0</v>
      </c>
      <c r="DQB412" s="318">
        <f>'Contractor Model'!DQB65</f>
        <v>0</v>
      </c>
      <c r="DQC412" s="318">
        <f>'Contractor Model'!DQC65</f>
        <v>0</v>
      </c>
      <c r="DQD412" s="318">
        <f>'Contractor Model'!DQD65</f>
        <v>0</v>
      </c>
      <c r="DQE412" s="318">
        <f>'Contractor Model'!DQE65</f>
        <v>0</v>
      </c>
      <c r="DQF412" s="318">
        <f>'Contractor Model'!DQF65</f>
        <v>0</v>
      </c>
      <c r="DQG412" s="318">
        <f>'Contractor Model'!DQG65</f>
        <v>0</v>
      </c>
      <c r="DQH412" s="318">
        <f>'Contractor Model'!DQH65</f>
        <v>0</v>
      </c>
      <c r="DQI412" s="318">
        <f>'Contractor Model'!DQI65</f>
        <v>0</v>
      </c>
      <c r="DQJ412" s="318">
        <f>'Contractor Model'!DQJ65</f>
        <v>0</v>
      </c>
      <c r="DQK412" s="318">
        <f>'Contractor Model'!DQK65</f>
        <v>0</v>
      </c>
      <c r="DQL412" s="318">
        <f>'Contractor Model'!DQL65</f>
        <v>0</v>
      </c>
      <c r="DQM412" s="318">
        <f>'Contractor Model'!DQM65</f>
        <v>0</v>
      </c>
      <c r="DQN412" s="318">
        <f>'Contractor Model'!DQN65</f>
        <v>0</v>
      </c>
      <c r="DQO412" s="318">
        <f>'Contractor Model'!DQO65</f>
        <v>0</v>
      </c>
      <c r="DQP412" s="318">
        <f>'Contractor Model'!DQP65</f>
        <v>0</v>
      </c>
      <c r="DQQ412" s="318">
        <f>'Contractor Model'!DQQ65</f>
        <v>0</v>
      </c>
      <c r="DQR412" s="318">
        <f>'Contractor Model'!DQR65</f>
        <v>0</v>
      </c>
      <c r="DQS412" s="318">
        <f>'Contractor Model'!DQS65</f>
        <v>0</v>
      </c>
      <c r="DQT412" s="318">
        <f>'Contractor Model'!DQT65</f>
        <v>0</v>
      </c>
      <c r="DQU412" s="318">
        <f>'Contractor Model'!DQU65</f>
        <v>0</v>
      </c>
      <c r="DQV412" s="318">
        <f>'Contractor Model'!DQV65</f>
        <v>0</v>
      </c>
      <c r="DQW412" s="318">
        <f>'Contractor Model'!DQW65</f>
        <v>0</v>
      </c>
      <c r="DQX412" s="318">
        <f>'Contractor Model'!DQX65</f>
        <v>0</v>
      </c>
      <c r="DQY412" s="318">
        <f>'Contractor Model'!DQY65</f>
        <v>0</v>
      </c>
      <c r="DQZ412" s="318">
        <f>'Contractor Model'!DQZ65</f>
        <v>0</v>
      </c>
      <c r="DRA412" s="318">
        <f>'Contractor Model'!DRA65</f>
        <v>0</v>
      </c>
      <c r="DRB412" s="318">
        <f>'Contractor Model'!DRB65</f>
        <v>0</v>
      </c>
      <c r="DRC412" s="318">
        <f>'Contractor Model'!DRC65</f>
        <v>0</v>
      </c>
      <c r="DRD412" s="318">
        <f>'Contractor Model'!DRD65</f>
        <v>0</v>
      </c>
      <c r="DRE412" s="318">
        <f>'Contractor Model'!DRE65</f>
        <v>0</v>
      </c>
      <c r="DRF412" s="318">
        <f>'Contractor Model'!DRF65</f>
        <v>0</v>
      </c>
      <c r="DRG412" s="318">
        <f>'Contractor Model'!DRG65</f>
        <v>0</v>
      </c>
      <c r="DRH412" s="318">
        <f>'Contractor Model'!DRH65</f>
        <v>0</v>
      </c>
      <c r="DRI412" s="318">
        <f>'Contractor Model'!DRI65</f>
        <v>0</v>
      </c>
      <c r="DRJ412" s="318">
        <f>'Contractor Model'!DRJ65</f>
        <v>0</v>
      </c>
      <c r="DRK412" s="318">
        <f>'Contractor Model'!DRK65</f>
        <v>0</v>
      </c>
      <c r="DRL412" s="318">
        <f>'Contractor Model'!DRL65</f>
        <v>0</v>
      </c>
      <c r="DRM412" s="318">
        <f>'Contractor Model'!DRM65</f>
        <v>0</v>
      </c>
      <c r="DRN412" s="318">
        <f>'Contractor Model'!DRN65</f>
        <v>0</v>
      </c>
      <c r="DRO412" s="318">
        <f>'Contractor Model'!DRO65</f>
        <v>0</v>
      </c>
      <c r="DRP412" s="318">
        <f>'Contractor Model'!DRP65</f>
        <v>0</v>
      </c>
      <c r="DRQ412" s="318">
        <f>'Contractor Model'!DRQ65</f>
        <v>0</v>
      </c>
      <c r="DRR412" s="318">
        <f>'Contractor Model'!DRR65</f>
        <v>0</v>
      </c>
      <c r="DRS412" s="318">
        <f>'Contractor Model'!DRS65</f>
        <v>0</v>
      </c>
      <c r="DRT412" s="318">
        <f>'Contractor Model'!DRT65</f>
        <v>0</v>
      </c>
      <c r="DRU412" s="318">
        <f>'Contractor Model'!DRU65</f>
        <v>0</v>
      </c>
      <c r="DRV412" s="318">
        <f>'Contractor Model'!DRV65</f>
        <v>0</v>
      </c>
      <c r="DRW412" s="318">
        <f>'Contractor Model'!DRW65</f>
        <v>0</v>
      </c>
      <c r="DRX412" s="318">
        <f>'Contractor Model'!DRX65</f>
        <v>0</v>
      </c>
      <c r="DRY412" s="318">
        <f>'Contractor Model'!DRY65</f>
        <v>0</v>
      </c>
      <c r="DRZ412" s="318">
        <f>'Contractor Model'!DRZ65</f>
        <v>0</v>
      </c>
      <c r="DSA412" s="318">
        <f>'Contractor Model'!DSA65</f>
        <v>0</v>
      </c>
      <c r="DSB412" s="318">
        <f>'Contractor Model'!DSB65</f>
        <v>0</v>
      </c>
      <c r="DSC412" s="318">
        <f>'Contractor Model'!DSC65</f>
        <v>0</v>
      </c>
      <c r="DSD412" s="318">
        <f>'Contractor Model'!DSD65</f>
        <v>0</v>
      </c>
      <c r="DSE412" s="318">
        <f>'Contractor Model'!DSE65</f>
        <v>0</v>
      </c>
      <c r="DSF412" s="318">
        <f>'Contractor Model'!DSF65</f>
        <v>0</v>
      </c>
      <c r="DSG412" s="318">
        <f>'Contractor Model'!DSG65</f>
        <v>0</v>
      </c>
      <c r="DSH412" s="318">
        <f>'Contractor Model'!DSH65</f>
        <v>0</v>
      </c>
      <c r="DSI412" s="318">
        <f>'Contractor Model'!DSI65</f>
        <v>0</v>
      </c>
      <c r="DSJ412" s="318">
        <f>'Contractor Model'!DSJ65</f>
        <v>0</v>
      </c>
      <c r="DSK412" s="318">
        <f>'Contractor Model'!DSK65</f>
        <v>0</v>
      </c>
      <c r="DSL412" s="318">
        <f>'Contractor Model'!DSL65</f>
        <v>0</v>
      </c>
      <c r="DSM412" s="318">
        <f>'Contractor Model'!DSM65</f>
        <v>0</v>
      </c>
      <c r="DSN412" s="318">
        <f>'Contractor Model'!DSN65</f>
        <v>0</v>
      </c>
      <c r="DSO412" s="318">
        <f>'Contractor Model'!DSO65</f>
        <v>0</v>
      </c>
      <c r="DSP412" s="318">
        <f>'Contractor Model'!DSP65</f>
        <v>0</v>
      </c>
      <c r="DSQ412" s="318">
        <f>'Contractor Model'!DSQ65</f>
        <v>0</v>
      </c>
      <c r="DSR412" s="318">
        <f>'Contractor Model'!DSR65</f>
        <v>0</v>
      </c>
      <c r="DSS412" s="318">
        <f>'Contractor Model'!DSS65</f>
        <v>0</v>
      </c>
      <c r="DST412" s="318">
        <f>'Contractor Model'!DST65</f>
        <v>0</v>
      </c>
      <c r="DSU412" s="318">
        <f>'Contractor Model'!DSU65</f>
        <v>0</v>
      </c>
      <c r="DSV412" s="318">
        <f>'Contractor Model'!DSV65</f>
        <v>0</v>
      </c>
      <c r="DSW412" s="318">
        <f>'Contractor Model'!DSW65</f>
        <v>0</v>
      </c>
      <c r="DSX412" s="318">
        <f>'Contractor Model'!DSX65</f>
        <v>0</v>
      </c>
      <c r="DSY412" s="318">
        <f>'Contractor Model'!DSY65</f>
        <v>0</v>
      </c>
      <c r="DSZ412" s="318">
        <f>'Contractor Model'!DSZ65</f>
        <v>0</v>
      </c>
      <c r="DTA412" s="318">
        <f>'Contractor Model'!DTA65</f>
        <v>0</v>
      </c>
      <c r="DTB412" s="318">
        <f>'Contractor Model'!DTB65</f>
        <v>0</v>
      </c>
      <c r="DTC412" s="318">
        <f>'Contractor Model'!DTC65</f>
        <v>0</v>
      </c>
      <c r="DTD412" s="318">
        <f>'Contractor Model'!DTD65</f>
        <v>0</v>
      </c>
      <c r="DTE412" s="318">
        <f>'Contractor Model'!DTE65</f>
        <v>0</v>
      </c>
      <c r="DTF412" s="318">
        <f>'Contractor Model'!DTF65</f>
        <v>0</v>
      </c>
      <c r="DTG412" s="318">
        <f>'Contractor Model'!DTG65</f>
        <v>0</v>
      </c>
      <c r="DTH412" s="318">
        <f>'Contractor Model'!DTH65</f>
        <v>0</v>
      </c>
      <c r="DTI412" s="318">
        <f>'Contractor Model'!DTI65</f>
        <v>0</v>
      </c>
      <c r="DTJ412" s="318">
        <f>'Contractor Model'!DTJ65</f>
        <v>0</v>
      </c>
      <c r="DTK412" s="318">
        <f>'Contractor Model'!DTK65</f>
        <v>0</v>
      </c>
      <c r="DTL412" s="318">
        <f>'Contractor Model'!DTL65</f>
        <v>0</v>
      </c>
      <c r="DTM412" s="318">
        <f>'Contractor Model'!DTM65</f>
        <v>0</v>
      </c>
      <c r="DTN412" s="318">
        <f>'Contractor Model'!DTN65</f>
        <v>0</v>
      </c>
      <c r="DTO412" s="318">
        <f>'Contractor Model'!DTO65</f>
        <v>0</v>
      </c>
      <c r="DTP412" s="318">
        <f>'Contractor Model'!DTP65</f>
        <v>0</v>
      </c>
      <c r="DTQ412" s="318">
        <f>'Contractor Model'!DTQ65</f>
        <v>0</v>
      </c>
      <c r="DTR412" s="318">
        <f>'Contractor Model'!DTR65</f>
        <v>0</v>
      </c>
      <c r="DTS412" s="318">
        <f>'Contractor Model'!DTS65</f>
        <v>0</v>
      </c>
      <c r="DTT412" s="318">
        <f>'Contractor Model'!DTT65</f>
        <v>0</v>
      </c>
      <c r="DTU412" s="318">
        <f>'Contractor Model'!DTU65</f>
        <v>0</v>
      </c>
      <c r="DTV412" s="318">
        <f>'Contractor Model'!DTV65</f>
        <v>0</v>
      </c>
      <c r="DTW412" s="318">
        <f>'Contractor Model'!DTW65</f>
        <v>0</v>
      </c>
      <c r="DTX412" s="318">
        <f>'Contractor Model'!DTX65</f>
        <v>0</v>
      </c>
      <c r="DTY412" s="318">
        <f>'Contractor Model'!DTY65</f>
        <v>0</v>
      </c>
      <c r="DTZ412" s="318">
        <f>'Contractor Model'!DTZ65</f>
        <v>0</v>
      </c>
      <c r="DUA412" s="318">
        <f>'Contractor Model'!DUA65</f>
        <v>0</v>
      </c>
      <c r="DUB412" s="318">
        <f>'Contractor Model'!DUB65</f>
        <v>0</v>
      </c>
      <c r="DUC412" s="318">
        <f>'Contractor Model'!DUC65</f>
        <v>0</v>
      </c>
      <c r="DUD412" s="318">
        <f>'Contractor Model'!DUD65</f>
        <v>0</v>
      </c>
      <c r="DUE412" s="318">
        <f>'Contractor Model'!DUE65</f>
        <v>0</v>
      </c>
      <c r="DUF412" s="318">
        <f>'Contractor Model'!DUF65</f>
        <v>0</v>
      </c>
      <c r="DUG412" s="318">
        <f>'Contractor Model'!DUG65</f>
        <v>0</v>
      </c>
      <c r="DUH412" s="318">
        <f>'Contractor Model'!DUH65</f>
        <v>0</v>
      </c>
      <c r="DUI412" s="318">
        <f>'Contractor Model'!DUI65</f>
        <v>0</v>
      </c>
      <c r="DUJ412" s="318">
        <f>'Contractor Model'!DUJ65</f>
        <v>0</v>
      </c>
      <c r="DUK412" s="318">
        <f>'Contractor Model'!DUK65</f>
        <v>0</v>
      </c>
      <c r="DUL412" s="318">
        <f>'Contractor Model'!DUL65</f>
        <v>0</v>
      </c>
      <c r="DUM412" s="318">
        <f>'Contractor Model'!DUM65</f>
        <v>0</v>
      </c>
      <c r="DUN412" s="318">
        <f>'Contractor Model'!DUN65</f>
        <v>0</v>
      </c>
      <c r="DUO412" s="318">
        <f>'Contractor Model'!DUO65</f>
        <v>0</v>
      </c>
      <c r="DUP412" s="318">
        <f>'Contractor Model'!DUP65</f>
        <v>0</v>
      </c>
      <c r="DUQ412" s="318">
        <f>'Contractor Model'!DUQ65</f>
        <v>0</v>
      </c>
      <c r="DUR412" s="318">
        <f>'Contractor Model'!DUR65</f>
        <v>0</v>
      </c>
      <c r="DUS412" s="318">
        <f>'Contractor Model'!DUS65</f>
        <v>0</v>
      </c>
      <c r="DUT412" s="318">
        <f>'Contractor Model'!DUT65</f>
        <v>0</v>
      </c>
      <c r="DUU412" s="318">
        <f>'Contractor Model'!DUU65</f>
        <v>0</v>
      </c>
      <c r="DUV412" s="318">
        <f>'Contractor Model'!DUV65</f>
        <v>0</v>
      </c>
      <c r="DUW412" s="318">
        <f>'Contractor Model'!DUW65</f>
        <v>0</v>
      </c>
      <c r="DUX412" s="318">
        <f>'Contractor Model'!DUX65</f>
        <v>0</v>
      </c>
      <c r="DUY412" s="318">
        <f>'Contractor Model'!DUY65</f>
        <v>0</v>
      </c>
      <c r="DUZ412" s="318">
        <f>'Contractor Model'!DUZ65</f>
        <v>0</v>
      </c>
      <c r="DVA412" s="318">
        <f>'Contractor Model'!DVA65</f>
        <v>0</v>
      </c>
      <c r="DVB412" s="318">
        <f>'Contractor Model'!DVB65</f>
        <v>0</v>
      </c>
      <c r="DVC412" s="318">
        <f>'Contractor Model'!DVC65</f>
        <v>0</v>
      </c>
      <c r="DVD412" s="318">
        <f>'Contractor Model'!DVD65</f>
        <v>0</v>
      </c>
      <c r="DVE412" s="318">
        <f>'Contractor Model'!DVE65</f>
        <v>0</v>
      </c>
      <c r="DVF412" s="318">
        <f>'Contractor Model'!DVF65</f>
        <v>0</v>
      </c>
      <c r="DVG412" s="318">
        <f>'Contractor Model'!DVG65</f>
        <v>0</v>
      </c>
      <c r="DVH412" s="318">
        <f>'Contractor Model'!DVH65</f>
        <v>0</v>
      </c>
      <c r="DVI412" s="318">
        <f>'Contractor Model'!DVI65</f>
        <v>0</v>
      </c>
      <c r="DVJ412" s="318">
        <f>'Contractor Model'!DVJ65</f>
        <v>0</v>
      </c>
      <c r="DVK412" s="318">
        <f>'Contractor Model'!DVK65</f>
        <v>0</v>
      </c>
      <c r="DVL412" s="318">
        <f>'Contractor Model'!DVL65</f>
        <v>0</v>
      </c>
      <c r="DVM412" s="318">
        <f>'Contractor Model'!DVM65</f>
        <v>0</v>
      </c>
      <c r="DVN412" s="318">
        <f>'Contractor Model'!DVN65</f>
        <v>0</v>
      </c>
      <c r="DVO412" s="318">
        <f>'Contractor Model'!DVO65</f>
        <v>0</v>
      </c>
      <c r="DVP412" s="318">
        <f>'Contractor Model'!DVP65</f>
        <v>0</v>
      </c>
      <c r="DVQ412" s="318">
        <f>'Contractor Model'!DVQ65</f>
        <v>0</v>
      </c>
      <c r="DVR412" s="318">
        <f>'Contractor Model'!DVR65</f>
        <v>0</v>
      </c>
      <c r="DVS412" s="318">
        <f>'Contractor Model'!DVS65</f>
        <v>0</v>
      </c>
      <c r="DVT412" s="318">
        <f>'Contractor Model'!DVT65</f>
        <v>0</v>
      </c>
      <c r="DVU412" s="318">
        <f>'Contractor Model'!DVU65</f>
        <v>0</v>
      </c>
      <c r="DVV412" s="318">
        <f>'Contractor Model'!DVV65</f>
        <v>0</v>
      </c>
      <c r="DVW412" s="318">
        <f>'Contractor Model'!DVW65</f>
        <v>0</v>
      </c>
      <c r="DVX412" s="318">
        <f>'Contractor Model'!DVX65</f>
        <v>0</v>
      </c>
      <c r="DVY412" s="318">
        <f>'Contractor Model'!DVY65</f>
        <v>0</v>
      </c>
      <c r="DVZ412" s="318">
        <f>'Contractor Model'!DVZ65</f>
        <v>0</v>
      </c>
      <c r="DWA412" s="318">
        <f>'Contractor Model'!DWA65</f>
        <v>0</v>
      </c>
      <c r="DWB412" s="318">
        <f>'Contractor Model'!DWB65</f>
        <v>0</v>
      </c>
      <c r="DWC412" s="318">
        <f>'Contractor Model'!DWC65</f>
        <v>0</v>
      </c>
      <c r="DWD412" s="318">
        <f>'Contractor Model'!DWD65</f>
        <v>0</v>
      </c>
      <c r="DWE412" s="318">
        <f>'Contractor Model'!DWE65</f>
        <v>0</v>
      </c>
      <c r="DWF412" s="318">
        <f>'Contractor Model'!DWF65</f>
        <v>0</v>
      </c>
      <c r="DWG412" s="318">
        <f>'Contractor Model'!DWG65</f>
        <v>0</v>
      </c>
      <c r="DWH412" s="318">
        <f>'Contractor Model'!DWH65</f>
        <v>0</v>
      </c>
      <c r="DWI412" s="318">
        <f>'Contractor Model'!DWI65</f>
        <v>0</v>
      </c>
      <c r="DWJ412" s="318">
        <f>'Contractor Model'!DWJ65</f>
        <v>0</v>
      </c>
      <c r="DWK412" s="318">
        <f>'Contractor Model'!DWK65</f>
        <v>0</v>
      </c>
      <c r="DWL412" s="318">
        <f>'Contractor Model'!DWL65</f>
        <v>0</v>
      </c>
      <c r="DWM412" s="318">
        <f>'Contractor Model'!DWM65</f>
        <v>0</v>
      </c>
      <c r="DWN412" s="318">
        <f>'Contractor Model'!DWN65</f>
        <v>0</v>
      </c>
      <c r="DWO412" s="318">
        <f>'Contractor Model'!DWO65</f>
        <v>0</v>
      </c>
      <c r="DWP412" s="318">
        <f>'Contractor Model'!DWP65</f>
        <v>0</v>
      </c>
      <c r="DWQ412" s="318">
        <f>'Contractor Model'!DWQ65</f>
        <v>0</v>
      </c>
      <c r="DWR412" s="318">
        <f>'Contractor Model'!DWR65</f>
        <v>0</v>
      </c>
      <c r="DWS412" s="318">
        <f>'Contractor Model'!DWS65</f>
        <v>0</v>
      </c>
      <c r="DWT412" s="318">
        <f>'Contractor Model'!DWT65</f>
        <v>0</v>
      </c>
      <c r="DWU412" s="318">
        <f>'Contractor Model'!DWU65</f>
        <v>0</v>
      </c>
      <c r="DWV412" s="318">
        <f>'Contractor Model'!DWV65</f>
        <v>0</v>
      </c>
      <c r="DWW412" s="318">
        <f>'Contractor Model'!DWW65</f>
        <v>0</v>
      </c>
      <c r="DWX412" s="318">
        <f>'Contractor Model'!DWX65</f>
        <v>0</v>
      </c>
      <c r="DWY412" s="318">
        <f>'Contractor Model'!DWY65</f>
        <v>0</v>
      </c>
      <c r="DWZ412" s="318">
        <f>'Contractor Model'!DWZ65</f>
        <v>0</v>
      </c>
      <c r="DXA412" s="318">
        <f>'Contractor Model'!DXA65</f>
        <v>0</v>
      </c>
      <c r="DXB412" s="318">
        <f>'Contractor Model'!DXB65</f>
        <v>0</v>
      </c>
      <c r="DXC412" s="318">
        <f>'Contractor Model'!DXC65</f>
        <v>0</v>
      </c>
      <c r="DXD412" s="318">
        <f>'Contractor Model'!DXD65</f>
        <v>0</v>
      </c>
      <c r="DXE412" s="318">
        <f>'Contractor Model'!DXE65</f>
        <v>0</v>
      </c>
      <c r="DXF412" s="318">
        <f>'Contractor Model'!DXF65</f>
        <v>0</v>
      </c>
      <c r="DXG412" s="318">
        <f>'Contractor Model'!DXG65</f>
        <v>0</v>
      </c>
      <c r="DXH412" s="318">
        <f>'Contractor Model'!DXH65</f>
        <v>0</v>
      </c>
      <c r="DXI412" s="318">
        <f>'Contractor Model'!DXI65</f>
        <v>0</v>
      </c>
      <c r="DXJ412" s="318">
        <f>'Contractor Model'!DXJ65</f>
        <v>0</v>
      </c>
      <c r="DXK412" s="318">
        <f>'Contractor Model'!DXK65</f>
        <v>0</v>
      </c>
      <c r="DXL412" s="318">
        <f>'Contractor Model'!DXL65</f>
        <v>0</v>
      </c>
      <c r="DXM412" s="318">
        <f>'Contractor Model'!DXM65</f>
        <v>0</v>
      </c>
      <c r="DXN412" s="318">
        <f>'Contractor Model'!DXN65</f>
        <v>0</v>
      </c>
      <c r="DXO412" s="318">
        <f>'Contractor Model'!DXO65</f>
        <v>0</v>
      </c>
      <c r="DXP412" s="318">
        <f>'Contractor Model'!DXP65</f>
        <v>0</v>
      </c>
      <c r="DXQ412" s="318">
        <f>'Contractor Model'!DXQ65</f>
        <v>0</v>
      </c>
      <c r="DXR412" s="318">
        <f>'Contractor Model'!DXR65</f>
        <v>0</v>
      </c>
      <c r="DXS412" s="318">
        <f>'Contractor Model'!DXS65</f>
        <v>0</v>
      </c>
      <c r="DXT412" s="318">
        <f>'Contractor Model'!DXT65</f>
        <v>0</v>
      </c>
      <c r="DXU412" s="318">
        <f>'Contractor Model'!DXU65</f>
        <v>0</v>
      </c>
      <c r="DXV412" s="318">
        <f>'Contractor Model'!DXV65</f>
        <v>0</v>
      </c>
      <c r="DXW412" s="318">
        <f>'Contractor Model'!DXW65</f>
        <v>0</v>
      </c>
      <c r="DXX412" s="318">
        <f>'Contractor Model'!DXX65</f>
        <v>0</v>
      </c>
      <c r="DXY412" s="318">
        <f>'Contractor Model'!DXY65</f>
        <v>0</v>
      </c>
      <c r="DXZ412" s="318">
        <f>'Contractor Model'!DXZ65</f>
        <v>0</v>
      </c>
      <c r="DYA412" s="318">
        <f>'Contractor Model'!DYA65</f>
        <v>0</v>
      </c>
      <c r="DYB412" s="318">
        <f>'Contractor Model'!DYB65</f>
        <v>0</v>
      </c>
      <c r="DYC412" s="318">
        <f>'Contractor Model'!DYC65</f>
        <v>0</v>
      </c>
      <c r="DYD412" s="318">
        <f>'Contractor Model'!DYD65</f>
        <v>0</v>
      </c>
      <c r="DYE412" s="318">
        <f>'Contractor Model'!DYE65</f>
        <v>0</v>
      </c>
      <c r="DYF412" s="318">
        <f>'Contractor Model'!DYF65</f>
        <v>0</v>
      </c>
      <c r="DYG412" s="318">
        <f>'Contractor Model'!DYG65</f>
        <v>0</v>
      </c>
      <c r="DYH412" s="318">
        <f>'Contractor Model'!DYH65</f>
        <v>0</v>
      </c>
      <c r="DYI412" s="318">
        <f>'Contractor Model'!DYI65</f>
        <v>0</v>
      </c>
      <c r="DYJ412" s="318">
        <f>'Contractor Model'!DYJ65</f>
        <v>0</v>
      </c>
      <c r="DYK412" s="318">
        <f>'Contractor Model'!DYK65</f>
        <v>0</v>
      </c>
      <c r="DYL412" s="318">
        <f>'Contractor Model'!DYL65</f>
        <v>0</v>
      </c>
      <c r="DYM412" s="318">
        <f>'Contractor Model'!DYM65</f>
        <v>0</v>
      </c>
      <c r="DYN412" s="318">
        <f>'Contractor Model'!DYN65</f>
        <v>0</v>
      </c>
      <c r="DYO412" s="318">
        <f>'Contractor Model'!DYO65</f>
        <v>0</v>
      </c>
      <c r="DYP412" s="318">
        <f>'Contractor Model'!DYP65</f>
        <v>0</v>
      </c>
      <c r="DYQ412" s="318">
        <f>'Contractor Model'!DYQ65</f>
        <v>0</v>
      </c>
      <c r="DYR412" s="318">
        <f>'Contractor Model'!DYR65</f>
        <v>0</v>
      </c>
      <c r="DYS412" s="318">
        <f>'Contractor Model'!DYS65</f>
        <v>0</v>
      </c>
      <c r="DYT412" s="318">
        <f>'Contractor Model'!DYT65</f>
        <v>0</v>
      </c>
      <c r="DYU412" s="318">
        <f>'Contractor Model'!DYU65</f>
        <v>0</v>
      </c>
      <c r="DYV412" s="318">
        <f>'Contractor Model'!DYV65</f>
        <v>0</v>
      </c>
      <c r="DYW412" s="318">
        <f>'Contractor Model'!DYW65</f>
        <v>0</v>
      </c>
      <c r="DYX412" s="318">
        <f>'Contractor Model'!DYX65</f>
        <v>0</v>
      </c>
      <c r="DYY412" s="318">
        <f>'Contractor Model'!DYY65</f>
        <v>0</v>
      </c>
      <c r="DYZ412" s="318">
        <f>'Contractor Model'!DYZ65</f>
        <v>0</v>
      </c>
      <c r="DZA412" s="318">
        <f>'Contractor Model'!DZA65</f>
        <v>0</v>
      </c>
      <c r="DZB412" s="318">
        <f>'Contractor Model'!DZB65</f>
        <v>0</v>
      </c>
      <c r="DZC412" s="318">
        <f>'Contractor Model'!DZC65</f>
        <v>0</v>
      </c>
      <c r="DZD412" s="318">
        <f>'Contractor Model'!DZD65</f>
        <v>0</v>
      </c>
      <c r="DZE412" s="318">
        <f>'Contractor Model'!DZE65</f>
        <v>0</v>
      </c>
      <c r="DZF412" s="318">
        <f>'Contractor Model'!DZF65</f>
        <v>0</v>
      </c>
      <c r="DZG412" s="318">
        <f>'Contractor Model'!DZG65</f>
        <v>0</v>
      </c>
      <c r="DZH412" s="318">
        <f>'Contractor Model'!DZH65</f>
        <v>0</v>
      </c>
      <c r="DZI412" s="318">
        <f>'Contractor Model'!DZI65</f>
        <v>0</v>
      </c>
      <c r="DZJ412" s="318">
        <f>'Contractor Model'!DZJ65</f>
        <v>0</v>
      </c>
      <c r="DZK412" s="318">
        <f>'Contractor Model'!DZK65</f>
        <v>0</v>
      </c>
      <c r="DZL412" s="318">
        <f>'Contractor Model'!DZL65</f>
        <v>0</v>
      </c>
      <c r="DZM412" s="318">
        <f>'Contractor Model'!DZM65</f>
        <v>0</v>
      </c>
      <c r="DZN412" s="318">
        <f>'Contractor Model'!DZN65</f>
        <v>0</v>
      </c>
      <c r="DZO412" s="318">
        <f>'Contractor Model'!DZO65</f>
        <v>0</v>
      </c>
      <c r="DZP412" s="318">
        <f>'Contractor Model'!DZP65</f>
        <v>0</v>
      </c>
      <c r="DZQ412" s="318">
        <f>'Contractor Model'!DZQ65</f>
        <v>0</v>
      </c>
      <c r="DZR412" s="318">
        <f>'Contractor Model'!DZR65</f>
        <v>0</v>
      </c>
      <c r="DZS412" s="318">
        <f>'Contractor Model'!DZS65</f>
        <v>0</v>
      </c>
      <c r="DZT412" s="318">
        <f>'Contractor Model'!DZT65</f>
        <v>0</v>
      </c>
      <c r="DZU412" s="318">
        <f>'Contractor Model'!DZU65</f>
        <v>0</v>
      </c>
      <c r="DZV412" s="318">
        <f>'Contractor Model'!DZV65</f>
        <v>0</v>
      </c>
      <c r="DZW412" s="318">
        <f>'Contractor Model'!DZW65</f>
        <v>0</v>
      </c>
      <c r="DZX412" s="318">
        <f>'Contractor Model'!DZX65</f>
        <v>0</v>
      </c>
      <c r="DZY412" s="318">
        <f>'Contractor Model'!DZY65</f>
        <v>0</v>
      </c>
      <c r="DZZ412" s="318">
        <f>'Contractor Model'!DZZ65</f>
        <v>0</v>
      </c>
      <c r="EAA412" s="318">
        <f>'Contractor Model'!EAA65</f>
        <v>0</v>
      </c>
      <c r="EAB412" s="318">
        <f>'Contractor Model'!EAB65</f>
        <v>0</v>
      </c>
      <c r="EAC412" s="318">
        <f>'Contractor Model'!EAC65</f>
        <v>0</v>
      </c>
      <c r="EAD412" s="318">
        <f>'Contractor Model'!EAD65</f>
        <v>0</v>
      </c>
      <c r="EAE412" s="318">
        <f>'Contractor Model'!EAE65</f>
        <v>0</v>
      </c>
      <c r="EAF412" s="318">
        <f>'Contractor Model'!EAF65</f>
        <v>0</v>
      </c>
      <c r="EAG412" s="318">
        <f>'Contractor Model'!EAG65</f>
        <v>0</v>
      </c>
      <c r="EAH412" s="318">
        <f>'Contractor Model'!EAH65</f>
        <v>0</v>
      </c>
      <c r="EAI412" s="318">
        <f>'Contractor Model'!EAI65</f>
        <v>0</v>
      </c>
      <c r="EAJ412" s="318">
        <f>'Contractor Model'!EAJ65</f>
        <v>0</v>
      </c>
      <c r="EAK412" s="318">
        <f>'Contractor Model'!EAK65</f>
        <v>0</v>
      </c>
      <c r="EAL412" s="318">
        <f>'Contractor Model'!EAL65</f>
        <v>0</v>
      </c>
      <c r="EAM412" s="318">
        <f>'Contractor Model'!EAM65</f>
        <v>0</v>
      </c>
      <c r="EAN412" s="318">
        <f>'Contractor Model'!EAN65</f>
        <v>0</v>
      </c>
      <c r="EAO412" s="318">
        <f>'Contractor Model'!EAO65</f>
        <v>0</v>
      </c>
      <c r="EAP412" s="318">
        <f>'Contractor Model'!EAP65</f>
        <v>0</v>
      </c>
      <c r="EAQ412" s="318">
        <f>'Contractor Model'!EAQ65</f>
        <v>0</v>
      </c>
      <c r="EAR412" s="318">
        <f>'Contractor Model'!EAR65</f>
        <v>0</v>
      </c>
      <c r="EAS412" s="318">
        <f>'Contractor Model'!EAS65</f>
        <v>0</v>
      </c>
      <c r="EAT412" s="318">
        <f>'Contractor Model'!EAT65</f>
        <v>0</v>
      </c>
      <c r="EAU412" s="318">
        <f>'Contractor Model'!EAU65</f>
        <v>0</v>
      </c>
      <c r="EAV412" s="318">
        <f>'Contractor Model'!EAV65</f>
        <v>0</v>
      </c>
      <c r="EAW412" s="318">
        <f>'Contractor Model'!EAW65</f>
        <v>0</v>
      </c>
      <c r="EAX412" s="318">
        <f>'Contractor Model'!EAX65</f>
        <v>0</v>
      </c>
      <c r="EAY412" s="318">
        <f>'Contractor Model'!EAY65</f>
        <v>0</v>
      </c>
      <c r="EAZ412" s="318">
        <f>'Contractor Model'!EAZ65</f>
        <v>0</v>
      </c>
      <c r="EBA412" s="318">
        <f>'Contractor Model'!EBA65</f>
        <v>0</v>
      </c>
      <c r="EBB412" s="318">
        <f>'Contractor Model'!EBB65</f>
        <v>0</v>
      </c>
      <c r="EBC412" s="318">
        <f>'Contractor Model'!EBC65</f>
        <v>0</v>
      </c>
      <c r="EBD412" s="318">
        <f>'Contractor Model'!EBD65</f>
        <v>0</v>
      </c>
      <c r="EBE412" s="318">
        <f>'Contractor Model'!EBE65</f>
        <v>0</v>
      </c>
      <c r="EBF412" s="318">
        <f>'Contractor Model'!EBF65</f>
        <v>0</v>
      </c>
      <c r="EBG412" s="318">
        <f>'Contractor Model'!EBG65</f>
        <v>0</v>
      </c>
      <c r="EBH412" s="318">
        <f>'Contractor Model'!EBH65</f>
        <v>0</v>
      </c>
      <c r="EBI412" s="318">
        <f>'Contractor Model'!EBI65</f>
        <v>0</v>
      </c>
      <c r="EBJ412" s="318">
        <f>'Contractor Model'!EBJ65</f>
        <v>0</v>
      </c>
      <c r="EBK412" s="318">
        <f>'Contractor Model'!EBK65</f>
        <v>0</v>
      </c>
      <c r="EBL412" s="318">
        <f>'Contractor Model'!EBL65</f>
        <v>0</v>
      </c>
      <c r="EBM412" s="318">
        <f>'Contractor Model'!EBM65</f>
        <v>0</v>
      </c>
      <c r="EBN412" s="318">
        <f>'Contractor Model'!EBN65</f>
        <v>0</v>
      </c>
      <c r="EBO412" s="318">
        <f>'Contractor Model'!EBO65</f>
        <v>0</v>
      </c>
      <c r="EBP412" s="318">
        <f>'Contractor Model'!EBP65</f>
        <v>0</v>
      </c>
      <c r="EBQ412" s="318">
        <f>'Contractor Model'!EBQ65</f>
        <v>0</v>
      </c>
      <c r="EBR412" s="318">
        <f>'Contractor Model'!EBR65</f>
        <v>0</v>
      </c>
      <c r="EBS412" s="318">
        <f>'Contractor Model'!EBS65</f>
        <v>0</v>
      </c>
      <c r="EBT412" s="318">
        <f>'Contractor Model'!EBT65</f>
        <v>0</v>
      </c>
      <c r="EBU412" s="318">
        <f>'Contractor Model'!EBU65</f>
        <v>0</v>
      </c>
      <c r="EBV412" s="318">
        <f>'Contractor Model'!EBV65</f>
        <v>0</v>
      </c>
      <c r="EBW412" s="318">
        <f>'Contractor Model'!EBW65</f>
        <v>0</v>
      </c>
      <c r="EBX412" s="318">
        <f>'Contractor Model'!EBX65</f>
        <v>0</v>
      </c>
      <c r="EBY412" s="318">
        <f>'Contractor Model'!EBY65</f>
        <v>0</v>
      </c>
      <c r="EBZ412" s="318">
        <f>'Contractor Model'!EBZ65</f>
        <v>0</v>
      </c>
      <c r="ECA412" s="318">
        <f>'Contractor Model'!ECA65</f>
        <v>0</v>
      </c>
      <c r="ECB412" s="318">
        <f>'Contractor Model'!ECB65</f>
        <v>0</v>
      </c>
      <c r="ECC412" s="318">
        <f>'Contractor Model'!ECC65</f>
        <v>0</v>
      </c>
      <c r="ECD412" s="318">
        <f>'Contractor Model'!ECD65</f>
        <v>0</v>
      </c>
      <c r="ECE412" s="318">
        <f>'Contractor Model'!ECE65</f>
        <v>0</v>
      </c>
      <c r="ECF412" s="318">
        <f>'Contractor Model'!ECF65</f>
        <v>0</v>
      </c>
      <c r="ECG412" s="318">
        <f>'Contractor Model'!ECG65</f>
        <v>0</v>
      </c>
      <c r="ECH412" s="318">
        <f>'Contractor Model'!ECH65</f>
        <v>0</v>
      </c>
      <c r="ECI412" s="318">
        <f>'Contractor Model'!ECI65</f>
        <v>0</v>
      </c>
      <c r="ECJ412" s="318">
        <f>'Contractor Model'!ECJ65</f>
        <v>0</v>
      </c>
      <c r="ECK412" s="318">
        <f>'Contractor Model'!ECK65</f>
        <v>0</v>
      </c>
      <c r="ECL412" s="318">
        <f>'Contractor Model'!ECL65</f>
        <v>0</v>
      </c>
      <c r="ECM412" s="318">
        <f>'Contractor Model'!ECM65</f>
        <v>0</v>
      </c>
      <c r="ECN412" s="318">
        <f>'Contractor Model'!ECN65</f>
        <v>0</v>
      </c>
      <c r="ECO412" s="318">
        <f>'Contractor Model'!ECO65</f>
        <v>0</v>
      </c>
      <c r="ECP412" s="318">
        <f>'Contractor Model'!ECP65</f>
        <v>0</v>
      </c>
      <c r="ECQ412" s="318">
        <f>'Contractor Model'!ECQ65</f>
        <v>0</v>
      </c>
      <c r="ECR412" s="318">
        <f>'Contractor Model'!ECR65</f>
        <v>0</v>
      </c>
      <c r="ECS412" s="318">
        <f>'Contractor Model'!ECS65</f>
        <v>0</v>
      </c>
      <c r="ECT412" s="318">
        <f>'Contractor Model'!ECT65</f>
        <v>0</v>
      </c>
      <c r="ECU412" s="318">
        <f>'Contractor Model'!ECU65</f>
        <v>0</v>
      </c>
      <c r="ECV412" s="318">
        <f>'Contractor Model'!ECV65</f>
        <v>0</v>
      </c>
      <c r="ECW412" s="318">
        <f>'Contractor Model'!ECW65</f>
        <v>0</v>
      </c>
      <c r="ECX412" s="318">
        <f>'Contractor Model'!ECX65</f>
        <v>0</v>
      </c>
      <c r="ECY412" s="318">
        <f>'Contractor Model'!ECY65</f>
        <v>0</v>
      </c>
      <c r="ECZ412" s="318">
        <f>'Contractor Model'!ECZ65</f>
        <v>0</v>
      </c>
      <c r="EDA412" s="318">
        <f>'Contractor Model'!EDA65</f>
        <v>0</v>
      </c>
      <c r="EDB412" s="318">
        <f>'Contractor Model'!EDB65</f>
        <v>0</v>
      </c>
      <c r="EDC412" s="318">
        <f>'Contractor Model'!EDC65</f>
        <v>0</v>
      </c>
      <c r="EDD412" s="318">
        <f>'Contractor Model'!EDD65</f>
        <v>0</v>
      </c>
      <c r="EDE412" s="318">
        <f>'Contractor Model'!EDE65</f>
        <v>0</v>
      </c>
      <c r="EDF412" s="318">
        <f>'Contractor Model'!EDF65</f>
        <v>0</v>
      </c>
      <c r="EDG412" s="318">
        <f>'Contractor Model'!EDG65</f>
        <v>0</v>
      </c>
      <c r="EDH412" s="318">
        <f>'Contractor Model'!EDH65</f>
        <v>0</v>
      </c>
      <c r="EDI412" s="318">
        <f>'Contractor Model'!EDI65</f>
        <v>0</v>
      </c>
      <c r="EDJ412" s="318">
        <f>'Contractor Model'!EDJ65</f>
        <v>0</v>
      </c>
      <c r="EDK412" s="318">
        <f>'Contractor Model'!EDK65</f>
        <v>0</v>
      </c>
      <c r="EDL412" s="318">
        <f>'Contractor Model'!EDL65</f>
        <v>0</v>
      </c>
      <c r="EDM412" s="318">
        <f>'Contractor Model'!EDM65</f>
        <v>0</v>
      </c>
      <c r="EDN412" s="318">
        <f>'Contractor Model'!EDN65</f>
        <v>0</v>
      </c>
      <c r="EDO412" s="318">
        <f>'Contractor Model'!EDO65</f>
        <v>0</v>
      </c>
      <c r="EDP412" s="318">
        <f>'Contractor Model'!EDP65</f>
        <v>0</v>
      </c>
      <c r="EDQ412" s="318">
        <f>'Contractor Model'!EDQ65</f>
        <v>0</v>
      </c>
      <c r="EDR412" s="318">
        <f>'Contractor Model'!EDR65</f>
        <v>0</v>
      </c>
      <c r="EDS412" s="318">
        <f>'Contractor Model'!EDS65</f>
        <v>0</v>
      </c>
      <c r="EDT412" s="318">
        <f>'Contractor Model'!EDT65</f>
        <v>0</v>
      </c>
      <c r="EDU412" s="318">
        <f>'Contractor Model'!EDU65</f>
        <v>0</v>
      </c>
      <c r="EDV412" s="318">
        <f>'Contractor Model'!EDV65</f>
        <v>0</v>
      </c>
      <c r="EDW412" s="318">
        <f>'Contractor Model'!EDW65</f>
        <v>0</v>
      </c>
      <c r="EDX412" s="318">
        <f>'Contractor Model'!EDX65</f>
        <v>0</v>
      </c>
      <c r="EDY412" s="318">
        <f>'Contractor Model'!EDY65</f>
        <v>0</v>
      </c>
      <c r="EDZ412" s="318">
        <f>'Contractor Model'!EDZ65</f>
        <v>0</v>
      </c>
      <c r="EEA412" s="318">
        <f>'Contractor Model'!EEA65</f>
        <v>0</v>
      </c>
      <c r="EEB412" s="318">
        <f>'Contractor Model'!EEB65</f>
        <v>0</v>
      </c>
      <c r="EEC412" s="318">
        <f>'Contractor Model'!EEC65</f>
        <v>0</v>
      </c>
      <c r="EED412" s="318">
        <f>'Contractor Model'!EED65</f>
        <v>0</v>
      </c>
      <c r="EEE412" s="318">
        <f>'Contractor Model'!EEE65</f>
        <v>0</v>
      </c>
      <c r="EEF412" s="318">
        <f>'Contractor Model'!EEF65</f>
        <v>0</v>
      </c>
      <c r="EEG412" s="318">
        <f>'Contractor Model'!EEG65</f>
        <v>0</v>
      </c>
      <c r="EEH412" s="318">
        <f>'Contractor Model'!EEH65</f>
        <v>0</v>
      </c>
      <c r="EEI412" s="318">
        <f>'Contractor Model'!EEI65</f>
        <v>0</v>
      </c>
      <c r="EEJ412" s="318">
        <f>'Contractor Model'!EEJ65</f>
        <v>0</v>
      </c>
      <c r="EEK412" s="318">
        <f>'Contractor Model'!EEK65</f>
        <v>0</v>
      </c>
      <c r="EEL412" s="318">
        <f>'Contractor Model'!EEL65</f>
        <v>0</v>
      </c>
      <c r="EEM412" s="318">
        <f>'Contractor Model'!EEM65</f>
        <v>0</v>
      </c>
      <c r="EEN412" s="318">
        <f>'Contractor Model'!EEN65</f>
        <v>0</v>
      </c>
      <c r="EEO412" s="318">
        <f>'Contractor Model'!EEO65</f>
        <v>0</v>
      </c>
      <c r="EEP412" s="318">
        <f>'Contractor Model'!EEP65</f>
        <v>0</v>
      </c>
      <c r="EEQ412" s="318">
        <f>'Contractor Model'!EEQ65</f>
        <v>0</v>
      </c>
      <c r="EER412" s="318">
        <f>'Contractor Model'!EER65</f>
        <v>0</v>
      </c>
      <c r="EES412" s="318">
        <f>'Contractor Model'!EES65</f>
        <v>0</v>
      </c>
      <c r="EET412" s="318">
        <f>'Contractor Model'!EET65</f>
        <v>0</v>
      </c>
      <c r="EEU412" s="318">
        <f>'Contractor Model'!EEU65</f>
        <v>0</v>
      </c>
      <c r="EEV412" s="318">
        <f>'Contractor Model'!EEV65</f>
        <v>0</v>
      </c>
      <c r="EEW412" s="318">
        <f>'Contractor Model'!EEW65</f>
        <v>0</v>
      </c>
      <c r="EEX412" s="318">
        <f>'Contractor Model'!EEX65</f>
        <v>0</v>
      </c>
      <c r="EEY412" s="318">
        <f>'Contractor Model'!EEY65</f>
        <v>0</v>
      </c>
      <c r="EEZ412" s="318">
        <f>'Contractor Model'!EEZ65</f>
        <v>0</v>
      </c>
      <c r="EFA412" s="318">
        <f>'Contractor Model'!EFA65</f>
        <v>0</v>
      </c>
      <c r="EFB412" s="318">
        <f>'Contractor Model'!EFB65</f>
        <v>0</v>
      </c>
      <c r="EFC412" s="318">
        <f>'Contractor Model'!EFC65</f>
        <v>0</v>
      </c>
      <c r="EFD412" s="318">
        <f>'Contractor Model'!EFD65</f>
        <v>0</v>
      </c>
      <c r="EFE412" s="318">
        <f>'Contractor Model'!EFE65</f>
        <v>0</v>
      </c>
      <c r="EFF412" s="318">
        <f>'Contractor Model'!EFF65</f>
        <v>0</v>
      </c>
      <c r="EFG412" s="318">
        <f>'Contractor Model'!EFG65</f>
        <v>0</v>
      </c>
      <c r="EFH412" s="318">
        <f>'Contractor Model'!EFH65</f>
        <v>0</v>
      </c>
      <c r="EFI412" s="318">
        <f>'Contractor Model'!EFI65</f>
        <v>0</v>
      </c>
      <c r="EFJ412" s="318">
        <f>'Contractor Model'!EFJ65</f>
        <v>0</v>
      </c>
      <c r="EFK412" s="318">
        <f>'Contractor Model'!EFK65</f>
        <v>0</v>
      </c>
      <c r="EFL412" s="318">
        <f>'Contractor Model'!EFL65</f>
        <v>0</v>
      </c>
      <c r="EFM412" s="318">
        <f>'Contractor Model'!EFM65</f>
        <v>0</v>
      </c>
      <c r="EFN412" s="318">
        <f>'Contractor Model'!EFN65</f>
        <v>0</v>
      </c>
      <c r="EFO412" s="318">
        <f>'Contractor Model'!EFO65</f>
        <v>0</v>
      </c>
      <c r="EFP412" s="318">
        <f>'Contractor Model'!EFP65</f>
        <v>0</v>
      </c>
      <c r="EFQ412" s="318">
        <f>'Contractor Model'!EFQ65</f>
        <v>0</v>
      </c>
      <c r="EFR412" s="318">
        <f>'Contractor Model'!EFR65</f>
        <v>0</v>
      </c>
      <c r="EFS412" s="318">
        <f>'Contractor Model'!EFS65</f>
        <v>0</v>
      </c>
      <c r="EFT412" s="318">
        <f>'Contractor Model'!EFT65</f>
        <v>0</v>
      </c>
      <c r="EFU412" s="318">
        <f>'Contractor Model'!EFU65</f>
        <v>0</v>
      </c>
      <c r="EFV412" s="318">
        <f>'Contractor Model'!EFV65</f>
        <v>0</v>
      </c>
      <c r="EFW412" s="318">
        <f>'Contractor Model'!EFW65</f>
        <v>0</v>
      </c>
      <c r="EFX412" s="318">
        <f>'Contractor Model'!EFX65</f>
        <v>0</v>
      </c>
      <c r="EFY412" s="318">
        <f>'Contractor Model'!EFY65</f>
        <v>0</v>
      </c>
      <c r="EFZ412" s="318">
        <f>'Contractor Model'!EFZ65</f>
        <v>0</v>
      </c>
      <c r="EGA412" s="318">
        <f>'Contractor Model'!EGA65</f>
        <v>0</v>
      </c>
      <c r="EGB412" s="318">
        <f>'Contractor Model'!EGB65</f>
        <v>0</v>
      </c>
      <c r="EGC412" s="318">
        <f>'Contractor Model'!EGC65</f>
        <v>0</v>
      </c>
      <c r="EGD412" s="318">
        <f>'Contractor Model'!EGD65</f>
        <v>0</v>
      </c>
      <c r="EGE412" s="318">
        <f>'Contractor Model'!EGE65</f>
        <v>0</v>
      </c>
      <c r="EGF412" s="318">
        <f>'Contractor Model'!EGF65</f>
        <v>0</v>
      </c>
      <c r="EGG412" s="318">
        <f>'Contractor Model'!EGG65</f>
        <v>0</v>
      </c>
      <c r="EGH412" s="318">
        <f>'Contractor Model'!EGH65</f>
        <v>0</v>
      </c>
      <c r="EGI412" s="318">
        <f>'Contractor Model'!EGI65</f>
        <v>0</v>
      </c>
      <c r="EGJ412" s="318">
        <f>'Contractor Model'!EGJ65</f>
        <v>0</v>
      </c>
      <c r="EGK412" s="318">
        <f>'Contractor Model'!EGK65</f>
        <v>0</v>
      </c>
      <c r="EGL412" s="318">
        <f>'Contractor Model'!EGL65</f>
        <v>0</v>
      </c>
      <c r="EGM412" s="318">
        <f>'Contractor Model'!EGM65</f>
        <v>0</v>
      </c>
      <c r="EGN412" s="318">
        <f>'Contractor Model'!EGN65</f>
        <v>0</v>
      </c>
      <c r="EGO412" s="318">
        <f>'Contractor Model'!EGO65</f>
        <v>0</v>
      </c>
      <c r="EGP412" s="318">
        <f>'Contractor Model'!EGP65</f>
        <v>0</v>
      </c>
      <c r="EGQ412" s="318">
        <f>'Contractor Model'!EGQ65</f>
        <v>0</v>
      </c>
      <c r="EGR412" s="318">
        <f>'Contractor Model'!EGR65</f>
        <v>0</v>
      </c>
      <c r="EGS412" s="318">
        <f>'Contractor Model'!EGS65</f>
        <v>0</v>
      </c>
      <c r="EGT412" s="318">
        <f>'Contractor Model'!EGT65</f>
        <v>0</v>
      </c>
      <c r="EGU412" s="318">
        <f>'Contractor Model'!EGU65</f>
        <v>0</v>
      </c>
      <c r="EGV412" s="318">
        <f>'Contractor Model'!EGV65</f>
        <v>0</v>
      </c>
      <c r="EGW412" s="318">
        <f>'Contractor Model'!EGW65</f>
        <v>0</v>
      </c>
      <c r="EGX412" s="318">
        <f>'Contractor Model'!EGX65</f>
        <v>0</v>
      </c>
      <c r="EGY412" s="318">
        <f>'Contractor Model'!EGY65</f>
        <v>0</v>
      </c>
      <c r="EGZ412" s="318">
        <f>'Contractor Model'!EGZ65</f>
        <v>0</v>
      </c>
      <c r="EHA412" s="318">
        <f>'Contractor Model'!EHA65</f>
        <v>0</v>
      </c>
      <c r="EHB412" s="318">
        <f>'Contractor Model'!EHB65</f>
        <v>0</v>
      </c>
      <c r="EHC412" s="318">
        <f>'Contractor Model'!EHC65</f>
        <v>0</v>
      </c>
      <c r="EHD412" s="318">
        <f>'Contractor Model'!EHD65</f>
        <v>0</v>
      </c>
      <c r="EHE412" s="318">
        <f>'Contractor Model'!EHE65</f>
        <v>0</v>
      </c>
      <c r="EHF412" s="318">
        <f>'Contractor Model'!EHF65</f>
        <v>0</v>
      </c>
      <c r="EHG412" s="318">
        <f>'Contractor Model'!EHG65</f>
        <v>0</v>
      </c>
      <c r="EHH412" s="318">
        <f>'Contractor Model'!EHH65</f>
        <v>0</v>
      </c>
      <c r="EHI412" s="318">
        <f>'Contractor Model'!EHI65</f>
        <v>0</v>
      </c>
      <c r="EHJ412" s="318">
        <f>'Contractor Model'!EHJ65</f>
        <v>0</v>
      </c>
      <c r="EHK412" s="318">
        <f>'Contractor Model'!EHK65</f>
        <v>0</v>
      </c>
      <c r="EHL412" s="318">
        <f>'Contractor Model'!EHL65</f>
        <v>0</v>
      </c>
      <c r="EHM412" s="318">
        <f>'Contractor Model'!EHM65</f>
        <v>0</v>
      </c>
      <c r="EHN412" s="318">
        <f>'Contractor Model'!EHN65</f>
        <v>0</v>
      </c>
      <c r="EHO412" s="318">
        <f>'Contractor Model'!EHO65</f>
        <v>0</v>
      </c>
      <c r="EHP412" s="318">
        <f>'Contractor Model'!EHP65</f>
        <v>0</v>
      </c>
      <c r="EHQ412" s="318">
        <f>'Contractor Model'!EHQ65</f>
        <v>0</v>
      </c>
      <c r="EHR412" s="318">
        <f>'Contractor Model'!EHR65</f>
        <v>0</v>
      </c>
      <c r="EHS412" s="318">
        <f>'Contractor Model'!EHS65</f>
        <v>0</v>
      </c>
      <c r="EHT412" s="318">
        <f>'Contractor Model'!EHT65</f>
        <v>0</v>
      </c>
      <c r="EHU412" s="318">
        <f>'Contractor Model'!EHU65</f>
        <v>0</v>
      </c>
      <c r="EHV412" s="318">
        <f>'Contractor Model'!EHV65</f>
        <v>0</v>
      </c>
      <c r="EHW412" s="318">
        <f>'Contractor Model'!EHW65</f>
        <v>0</v>
      </c>
      <c r="EHX412" s="318">
        <f>'Contractor Model'!EHX65</f>
        <v>0</v>
      </c>
      <c r="EHY412" s="318">
        <f>'Contractor Model'!EHY65</f>
        <v>0</v>
      </c>
      <c r="EHZ412" s="318">
        <f>'Contractor Model'!EHZ65</f>
        <v>0</v>
      </c>
      <c r="EIA412" s="318">
        <f>'Contractor Model'!EIA65</f>
        <v>0</v>
      </c>
      <c r="EIB412" s="318">
        <f>'Contractor Model'!EIB65</f>
        <v>0</v>
      </c>
      <c r="EIC412" s="318">
        <f>'Contractor Model'!EIC65</f>
        <v>0</v>
      </c>
      <c r="EID412" s="318">
        <f>'Contractor Model'!EID65</f>
        <v>0</v>
      </c>
      <c r="EIE412" s="318">
        <f>'Contractor Model'!EIE65</f>
        <v>0</v>
      </c>
      <c r="EIF412" s="318">
        <f>'Contractor Model'!EIF65</f>
        <v>0</v>
      </c>
      <c r="EIG412" s="318">
        <f>'Contractor Model'!EIG65</f>
        <v>0</v>
      </c>
      <c r="EIH412" s="318">
        <f>'Contractor Model'!EIH65</f>
        <v>0</v>
      </c>
      <c r="EII412" s="318">
        <f>'Contractor Model'!EII65</f>
        <v>0</v>
      </c>
      <c r="EIJ412" s="318">
        <f>'Contractor Model'!EIJ65</f>
        <v>0</v>
      </c>
      <c r="EIK412" s="318">
        <f>'Contractor Model'!EIK65</f>
        <v>0</v>
      </c>
      <c r="EIL412" s="318">
        <f>'Contractor Model'!EIL65</f>
        <v>0</v>
      </c>
      <c r="EIM412" s="318">
        <f>'Contractor Model'!EIM65</f>
        <v>0</v>
      </c>
      <c r="EIN412" s="318">
        <f>'Contractor Model'!EIN65</f>
        <v>0</v>
      </c>
      <c r="EIO412" s="318">
        <f>'Contractor Model'!EIO65</f>
        <v>0</v>
      </c>
      <c r="EIP412" s="318">
        <f>'Contractor Model'!EIP65</f>
        <v>0</v>
      </c>
      <c r="EIQ412" s="318">
        <f>'Contractor Model'!EIQ65</f>
        <v>0</v>
      </c>
      <c r="EIR412" s="318">
        <f>'Contractor Model'!EIR65</f>
        <v>0</v>
      </c>
      <c r="EIS412" s="318">
        <f>'Contractor Model'!EIS65</f>
        <v>0</v>
      </c>
      <c r="EIT412" s="318">
        <f>'Contractor Model'!EIT65</f>
        <v>0</v>
      </c>
      <c r="EIU412" s="318">
        <f>'Contractor Model'!EIU65</f>
        <v>0</v>
      </c>
      <c r="EIV412" s="318">
        <f>'Contractor Model'!EIV65</f>
        <v>0</v>
      </c>
      <c r="EIW412" s="318">
        <f>'Contractor Model'!EIW65</f>
        <v>0</v>
      </c>
      <c r="EIX412" s="318">
        <f>'Contractor Model'!EIX65</f>
        <v>0</v>
      </c>
      <c r="EIY412" s="318">
        <f>'Contractor Model'!EIY65</f>
        <v>0</v>
      </c>
      <c r="EIZ412" s="318">
        <f>'Contractor Model'!EIZ65</f>
        <v>0</v>
      </c>
      <c r="EJA412" s="318">
        <f>'Contractor Model'!EJA65</f>
        <v>0</v>
      </c>
      <c r="EJB412" s="318">
        <f>'Contractor Model'!EJB65</f>
        <v>0</v>
      </c>
      <c r="EJC412" s="318">
        <f>'Contractor Model'!EJC65</f>
        <v>0</v>
      </c>
      <c r="EJD412" s="318">
        <f>'Contractor Model'!EJD65</f>
        <v>0</v>
      </c>
      <c r="EJE412" s="318">
        <f>'Contractor Model'!EJE65</f>
        <v>0</v>
      </c>
      <c r="EJF412" s="318">
        <f>'Contractor Model'!EJF65</f>
        <v>0</v>
      </c>
      <c r="EJG412" s="318">
        <f>'Contractor Model'!EJG65</f>
        <v>0</v>
      </c>
      <c r="EJH412" s="318">
        <f>'Contractor Model'!EJH65</f>
        <v>0</v>
      </c>
      <c r="EJI412" s="318">
        <f>'Contractor Model'!EJI65</f>
        <v>0</v>
      </c>
      <c r="EJJ412" s="318">
        <f>'Contractor Model'!EJJ65</f>
        <v>0</v>
      </c>
      <c r="EJK412" s="318">
        <f>'Contractor Model'!EJK65</f>
        <v>0</v>
      </c>
      <c r="EJL412" s="318">
        <f>'Contractor Model'!EJL65</f>
        <v>0</v>
      </c>
      <c r="EJM412" s="318">
        <f>'Contractor Model'!EJM65</f>
        <v>0</v>
      </c>
      <c r="EJN412" s="318">
        <f>'Contractor Model'!EJN65</f>
        <v>0</v>
      </c>
      <c r="EJO412" s="318">
        <f>'Contractor Model'!EJO65</f>
        <v>0</v>
      </c>
      <c r="EJP412" s="318">
        <f>'Contractor Model'!EJP65</f>
        <v>0</v>
      </c>
      <c r="EJQ412" s="318">
        <f>'Contractor Model'!EJQ65</f>
        <v>0</v>
      </c>
      <c r="EJR412" s="318">
        <f>'Contractor Model'!EJR65</f>
        <v>0</v>
      </c>
      <c r="EJS412" s="318">
        <f>'Contractor Model'!EJS65</f>
        <v>0</v>
      </c>
      <c r="EJT412" s="318">
        <f>'Contractor Model'!EJT65</f>
        <v>0</v>
      </c>
      <c r="EJU412" s="318">
        <f>'Contractor Model'!EJU65</f>
        <v>0</v>
      </c>
      <c r="EJV412" s="318">
        <f>'Contractor Model'!EJV65</f>
        <v>0</v>
      </c>
      <c r="EJW412" s="318">
        <f>'Contractor Model'!EJW65</f>
        <v>0</v>
      </c>
      <c r="EJX412" s="318">
        <f>'Contractor Model'!EJX65</f>
        <v>0</v>
      </c>
      <c r="EJY412" s="318">
        <f>'Contractor Model'!EJY65</f>
        <v>0</v>
      </c>
      <c r="EJZ412" s="318">
        <f>'Contractor Model'!EJZ65</f>
        <v>0</v>
      </c>
      <c r="EKA412" s="318">
        <f>'Contractor Model'!EKA65</f>
        <v>0</v>
      </c>
      <c r="EKB412" s="318">
        <f>'Contractor Model'!EKB65</f>
        <v>0</v>
      </c>
      <c r="EKC412" s="318">
        <f>'Contractor Model'!EKC65</f>
        <v>0</v>
      </c>
      <c r="EKD412" s="318">
        <f>'Contractor Model'!EKD65</f>
        <v>0</v>
      </c>
      <c r="EKE412" s="318">
        <f>'Contractor Model'!EKE65</f>
        <v>0</v>
      </c>
      <c r="EKF412" s="318">
        <f>'Contractor Model'!EKF65</f>
        <v>0</v>
      </c>
      <c r="EKG412" s="318">
        <f>'Contractor Model'!EKG65</f>
        <v>0</v>
      </c>
      <c r="EKH412" s="318">
        <f>'Contractor Model'!EKH65</f>
        <v>0</v>
      </c>
      <c r="EKI412" s="318">
        <f>'Contractor Model'!EKI65</f>
        <v>0</v>
      </c>
      <c r="EKJ412" s="318">
        <f>'Contractor Model'!EKJ65</f>
        <v>0</v>
      </c>
      <c r="EKK412" s="318">
        <f>'Contractor Model'!EKK65</f>
        <v>0</v>
      </c>
      <c r="EKL412" s="318">
        <f>'Contractor Model'!EKL65</f>
        <v>0</v>
      </c>
      <c r="EKM412" s="318">
        <f>'Contractor Model'!EKM65</f>
        <v>0</v>
      </c>
      <c r="EKN412" s="318">
        <f>'Contractor Model'!EKN65</f>
        <v>0</v>
      </c>
      <c r="EKO412" s="318">
        <f>'Contractor Model'!EKO65</f>
        <v>0</v>
      </c>
      <c r="EKP412" s="318">
        <f>'Contractor Model'!EKP65</f>
        <v>0</v>
      </c>
      <c r="EKQ412" s="318">
        <f>'Contractor Model'!EKQ65</f>
        <v>0</v>
      </c>
      <c r="EKR412" s="318">
        <f>'Contractor Model'!EKR65</f>
        <v>0</v>
      </c>
      <c r="EKS412" s="318">
        <f>'Contractor Model'!EKS65</f>
        <v>0</v>
      </c>
      <c r="EKT412" s="318">
        <f>'Contractor Model'!EKT65</f>
        <v>0</v>
      </c>
      <c r="EKU412" s="318">
        <f>'Contractor Model'!EKU65</f>
        <v>0</v>
      </c>
      <c r="EKV412" s="318">
        <f>'Contractor Model'!EKV65</f>
        <v>0</v>
      </c>
      <c r="EKW412" s="318">
        <f>'Contractor Model'!EKW65</f>
        <v>0</v>
      </c>
      <c r="EKX412" s="318">
        <f>'Contractor Model'!EKX65</f>
        <v>0</v>
      </c>
      <c r="EKY412" s="318">
        <f>'Contractor Model'!EKY65</f>
        <v>0</v>
      </c>
      <c r="EKZ412" s="318">
        <f>'Contractor Model'!EKZ65</f>
        <v>0</v>
      </c>
      <c r="ELA412" s="318">
        <f>'Contractor Model'!ELA65</f>
        <v>0</v>
      </c>
      <c r="ELB412" s="318">
        <f>'Contractor Model'!ELB65</f>
        <v>0</v>
      </c>
      <c r="ELC412" s="318">
        <f>'Contractor Model'!ELC65</f>
        <v>0</v>
      </c>
      <c r="ELD412" s="318">
        <f>'Contractor Model'!ELD65</f>
        <v>0</v>
      </c>
      <c r="ELE412" s="318">
        <f>'Contractor Model'!ELE65</f>
        <v>0</v>
      </c>
      <c r="ELF412" s="318">
        <f>'Contractor Model'!ELF65</f>
        <v>0</v>
      </c>
      <c r="ELG412" s="318">
        <f>'Contractor Model'!ELG65</f>
        <v>0</v>
      </c>
      <c r="ELH412" s="318">
        <f>'Contractor Model'!ELH65</f>
        <v>0</v>
      </c>
      <c r="ELI412" s="318">
        <f>'Contractor Model'!ELI65</f>
        <v>0</v>
      </c>
      <c r="ELJ412" s="318">
        <f>'Contractor Model'!ELJ65</f>
        <v>0</v>
      </c>
      <c r="ELK412" s="318">
        <f>'Contractor Model'!ELK65</f>
        <v>0</v>
      </c>
      <c r="ELL412" s="318">
        <f>'Contractor Model'!ELL65</f>
        <v>0</v>
      </c>
      <c r="ELM412" s="318">
        <f>'Contractor Model'!ELM65</f>
        <v>0</v>
      </c>
      <c r="ELN412" s="318">
        <f>'Contractor Model'!ELN65</f>
        <v>0</v>
      </c>
      <c r="ELO412" s="318">
        <f>'Contractor Model'!ELO65</f>
        <v>0</v>
      </c>
      <c r="ELP412" s="318">
        <f>'Contractor Model'!ELP65</f>
        <v>0</v>
      </c>
      <c r="ELQ412" s="318">
        <f>'Contractor Model'!ELQ65</f>
        <v>0</v>
      </c>
      <c r="ELR412" s="318">
        <f>'Contractor Model'!ELR65</f>
        <v>0</v>
      </c>
      <c r="ELS412" s="318">
        <f>'Contractor Model'!ELS65</f>
        <v>0</v>
      </c>
      <c r="ELT412" s="318">
        <f>'Contractor Model'!ELT65</f>
        <v>0</v>
      </c>
      <c r="ELU412" s="318">
        <f>'Contractor Model'!ELU65</f>
        <v>0</v>
      </c>
      <c r="ELV412" s="318">
        <f>'Contractor Model'!ELV65</f>
        <v>0</v>
      </c>
      <c r="ELW412" s="318">
        <f>'Contractor Model'!ELW65</f>
        <v>0</v>
      </c>
      <c r="ELX412" s="318">
        <f>'Contractor Model'!ELX65</f>
        <v>0</v>
      </c>
      <c r="ELY412" s="318">
        <f>'Contractor Model'!ELY65</f>
        <v>0</v>
      </c>
      <c r="ELZ412" s="318">
        <f>'Contractor Model'!ELZ65</f>
        <v>0</v>
      </c>
      <c r="EMA412" s="318">
        <f>'Contractor Model'!EMA65</f>
        <v>0</v>
      </c>
      <c r="EMB412" s="318">
        <f>'Contractor Model'!EMB65</f>
        <v>0</v>
      </c>
      <c r="EMC412" s="318">
        <f>'Contractor Model'!EMC65</f>
        <v>0</v>
      </c>
      <c r="EMD412" s="318">
        <f>'Contractor Model'!EMD65</f>
        <v>0</v>
      </c>
      <c r="EME412" s="318">
        <f>'Contractor Model'!EME65</f>
        <v>0</v>
      </c>
      <c r="EMF412" s="318">
        <f>'Contractor Model'!EMF65</f>
        <v>0</v>
      </c>
      <c r="EMG412" s="318">
        <f>'Contractor Model'!EMG65</f>
        <v>0</v>
      </c>
      <c r="EMH412" s="318">
        <f>'Contractor Model'!EMH65</f>
        <v>0</v>
      </c>
      <c r="EMI412" s="318">
        <f>'Contractor Model'!EMI65</f>
        <v>0</v>
      </c>
      <c r="EMJ412" s="318">
        <f>'Contractor Model'!EMJ65</f>
        <v>0</v>
      </c>
      <c r="EMK412" s="318">
        <f>'Contractor Model'!EMK65</f>
        <v>0</v>
      </c>
      <c r="EML412" s="318">
        <f>'Contractor Model'!EML65</f>
        <v>0</v>
      </c>
      <c r="EMM412" s="318">
        <f>'Contractor Model'!EMM65</f>
        <v>0</v>
      </c>
      <c r="EMN412" s="318">
        <f>'Contractor Model'!EMN65</f>
        <v>0</v>
      </c>
      <c r="EMO412" s="318">
        <f>'Contractor Model'!EMO65</f>
        <v>0</v>
      </c>
      <c r="EMP412" s="318">
        <f>'Contractor Model'!EMP65</f>
        <v>0</v>
      </c>
      <c r="EMQ412" s="318">
        <f>'Contractor Model'!EMQ65</f>
        <v>0</v>
      </c>
      <c r="EMR412" s="318">
        <f>'Contractor Model'!EMR65</f>
        <v>0</v>
      </c>
      <c r="EMS412" s="318">
        <f>'Contractor Model'!EMS65</f>
        <v>0</v>
      </c>
      <c r="EMT412" s="318">
        <f>'Contractor Model'!EMT65</f>
        <v>0</v>
      </c>
      <c r="EMU412" s="318">
        <f>'Contractor Model'!EMU65</f>
        <v>0</v>
      </c>
      <c r="EMV412" s="318">
        <f>'Contractor Model'!EMV65</f>
        <v>0</v>
      </c>
      <c r="EMW412" s="318">
        <f>'Contractor Model'!EMW65</f>
        <v>0</v>
      </c>
      <c r="EMX412" s="318">
        <f>'Contractor Model'!EMX65</f>
        <v>0</v>
      </c>
      <c r="EMY412" s="318">
        <f>'Contractor Model'!EMY65</f>
        <v>0</v>
      </c>
      <c r="EMZ412" s="318">
        <f>'Contractor Model'!EMZ65</f>
        <v>0</v>
      </c>
      <c r="ENA412" s="318">
        <f>'Contractor Model'!ENA65</f>
        <v>0</v>
      </c>
      <c r="ENB412" s="318">
        <f>'Contractor Model'!ENB65</f>
        <v>0</v>
      </c>
      <c r="ENC412" s="318">
        <f>'Contractor Model'!ENC65</f>
        <v>0</v>
      </c>
      <c r="END412" s="318">
        <f>'Contractor Model'!END65</f>
        <v>0</v>
      </c>
      <c r="ENE412" s="318">
        <f>'Contractor Model'!ENE65</f>
        <v>0</v>
      </c>
      <c r="ENF412" s="318">
        <f>'Contractor Model'!ENF65</f>
        <v>0</v>
      </c>
      <c r="ENG412" s="318">
        <f>'Contractor Model'!ENG65</f>
        <v>0</v>
      </c>
      <c r="ENH412" s="318">
        <f>'Contractor Model'!ENH65</f>
        <v>0</v>
      </c>
      <c r="ENI412" s="318">
        <f>'Contractor Model'!ENI65</f>
        <v>0</v>
      </c>
      <c r="ENJ412" s="318">
        <f>'Contractor Model'!ENJ65</f>
        <v>0</v>
      </c>
      <c r="ENK412" s="318">
        <f>'Contractor Model'!ENK65</f>
        <v>0</v>
      </c>
      <c r="ENL412" s="318">
        <f>'Contractor Model'!ENL65</f>
        <v>0</v>
      </c>
      <c r="ENM412" s="318">
        <f>'Contractor Model'!ENM65</f>
        <v>0</v>
      </c>
      <c r="ENN412" s="318">
        <f>'Contractor Model'!ENN65</f>
        <v>0</v>
      </c>
      <c r="ENO412" s="318">
        <f>'Contractor Model'!ENO65</f>
        <v>0</v>
      </c>
      <c r="ENP412" s="318">
        <f>'Contractor Model'!ENP65</f>
        <v>0</v>
      </c>
      <c r="ENQ412" s="318">
        <f>'Contractor Model'!ENQ65</f>
        <v>0</v>
      </c>
      <c r="ENR412" s="318">
        <f>'Contractor Model'!ENR65</f>
        <v>0</v>
      </c>
      <c r="ENS412" s="318">
        <f>'Contractor Model'!ENS65</f>
        <v>0</v>
      </c>
      <c r="ENT412" s="318">
        <f>'Contractor Model'!ENT65</f>
        <v>0</v>
      </c>
      <c r="ENU412" s="318">
        <f>'Contractor Model'!ENU65</f>
        <v>0</v>
      </c>
      <c r="ENV412" s="318">
        <f>'Contractor Model'!ENV65</f>
        <v>0</v>
      </c>
      <c r="ENW412" s="318">
        <f>'Contractor Model'!ENW65</f>
        <v>0</v>
      </c>
      <c r="ENX412" s="318">
        <f>'Contractor Model'!ENX65</f>
        <v>0</v>
      </c>
      <c r="ENY412" s="318">
        <f>'Contractor Model'!ENY65</f>
        <v>0</v>
      </c>
      <c r="ENZ412" s="318">
        <f>'Contractor Model'!ENZ65</f>
        <v>0</v>
      </c>
      <c r="EOA412" s="318">
        <f>'Contractor Model'!EOA65</f>
        <v>0</v>
      </c>
      <c r="EOB412" s="318">
        <f>'Contractor Model'!EOB65</f>
        <v>0</v>
      </c>
      <c r="EOC412" s="318">
        <f>'Contractor Model'!EOC65</f>
        <v>0</v>
      </c>
      <c r="EOD412" s="318">
        <f>'Contractor Model'!EOD65</f>
        <v>0</v>
      </c>
      <c r="EOE412" s="318">
        <f>'Contractor Model'!EOE65</f>
        <v>0</v>
      </c>
      <c r="EOF412" s="318">
        <f>'Contractor Model'!EOF65</f>
        <v>0</v>
      </c>
      <c r="EOG412" s="318">
        <f>'Contractor Model'!EOG65</f>
        <v>0</v>
      </c>
      <c r="EOH412" s="318">
        <f>'Contractor Model'!EOH65</f>
        <v>0</v>
      </c>
      <c r="EOI412" s="318">
        <f>'Contractor Model'!EOI65</f>
        <v>0</v>
      </c>
      <c r="EOJ412" s="318">
        <f>'Contractor Model'!EOJ65</f>
        <v>0</v>
      </c>
      <c r="EOK412" s="318">
        <f>'Contractor Model'!EOK65</f>
        <v>0</v>
      </c>
      <c r="EOL412" s="318">
        <f>'Contractor Model'!EOL65</f>
        <v>0</v>
      </c>
      <c r="EOM412" s="318">
        <f>'Contractor Model'!EOM65</f>
        <v>0</v>
      </c>
      <c r="EON412" s="318">
        <f>'Contractor Model'!EON65</f>
        <v>0</v>
      </c>
      <c r="EOO412" s="318">
        <f>'Contractor Model'!EOO65</f>
        <v>0</v>
      </c>
      <c r="EOP412" s="318">
        <f>'Contractor Model'!EOP65</f>
        <v>0</v>
      </c>
      <c r="EOQ412" s="318">
        <f>'Contractor Model'!EOQ65</f>
        <v>0</v>
      </c>
      <c r="EOR412" s="318">
        <f>'Contractor Model'!EOR65</f>
        <v>0</v>
      </c>
      <c r="EOS412" s="318">
        <f>'Contractor Model'!EOS65</f>
        <v>0</v>
      </c>
      <c r="EOT412" s="318">
        <f>'Contractor Model'!EOT65</f>
        <v>0</v>
      </c>
      <c r="EOU412" s="318">
        <f>'Contractor Model'!EOU65</f>
        <v>0</v>
      </c>
      <c r="EOV412" s="318">
        <f>'Contractor Model'!EOV65</f>
        <v>0</v>
      </c>
      <c r="EOW412" s="318">
        <f>'Contractor Model'!EOW65</f>
        <v>0</v>
      </c>
      <c r="EOX412" s="318">
        <f>'Contractor Model'!EOX65</f>
        <v>0</v>
      </c>
      <c r="EOY412" s="318">
        <f>'Contractor Model'!EOY65</f>
        <v>0</v>
      </c>
      <c r="EOZ412" s="318">
        <f>'Contractor Model'!EOZ65</f>
        <v>0</v>
      </c>
      <c r="EPA412" s="318">
        <f>'Contractor Model'!EPA65</f>
        <v>0</v>
      </c>
      <c r="EPB412" s="318">
        <f>'Contractor Model'!EPB65</f>
        <v>0</v>
      </c>
      <c r="EPC412" s="318">
        <f>'Contractor Model'!EPC65</f>
        <v>0</v>
      </c>
      <c r="EPD412" s="318">
        <f>'Contractor Model'!EPD65</f>
        <v>0</v>
      </c>
      <c r="EPE412" s="318">
        <f>'Contractor Model'!EPE65</f>
        <v>0</v>
      </c>
      <c r="EPF412" s="318">
        <f>'Contractor Model'!EPF65</f>
        <v>0</v>
      </c>
      <c r="EPG412" s="318">
        <f>'Contractor Model'!EPG65</f>
        <v>0</v>
      </c>
      <c r="EPH412" s="318">
        <f>'Contractor Model'!EPH65</f>
        <v>0</v>
      </c>
      <c r="EPI412" s="318">
        <f>'Contractor Model'!EPI65</f>
        <v>0</v>
      </c>
      <c r="EPJ412" s="318">
        <f>'Contractor Model'!EPJ65</f>
        <v>0</v>
      </c>
      <c r="EPK412" s="318">
        <f>'Contractor Model'!EPK65</f>
        <v>0</v>
      </c>
      <c r="EPL412" s="318">
        <f>'Contractor Model'!EPL65</f>
        <v>0</v>
      </c>
      <c r="EPM412" s="318">
        <f>'Contractor Model'!EPM65</f>
        <v>0</v>
      </c>
      <c r="EPN412" s="318">
        <f>'Contractor Model'!EPN65</f>
        <v>0</v>
      </c>
      <c r="EPO412" s="318">
        <f>'Contractor Model'!EPO65</f>
        <v>0</v>
      </c>
      <c r="EPP412" s="318">
        <f>'Contractor Model'!EPP65</f>
        <v>0</v>
      </c>
      <c r="EPQ412" s="318">
        <f>'Contractor Model'!EPQ65</f>
        <v>0</v>
      </c>
      <c r="EPR412" s="318">
        <f>'Contractor Model'!EPR65</f>
        <v>0</v>
      </c>
      <c r="EPS412" s="318">
        <f>'Contractor Model'!EPS65</f>
        <v>0</v>
      </c>
      <c r="EPT412" s="318">
        <f>'Contractor Model'!EPT65</f>
        <v>0</v>
      </c>
      <c r="EPU412" s="318">
        <f>'Contractor Model'!EPU65</f>
        <v>0</v>
      </c>
      <c r="EPV412" s="318">
        <f>'Contractor Model'!EPV65</f>
        <v>0</v>
      </c>
      <c r="EPW412" s="318">
        <f>'Contractor Model'!EPW65</f>
        <v>0</v>
      </c>
      <c r="EPX412" s="318">
        <f>'Contractor Model'!EPX65</f>
        <v>0</v>
      </c>
      <c r="EPY412" s="318">
        <f>'Contractor Model'!EPY65</f>
        <v>0</v>
      </c>
      <c r="EPZ412" s="318">
        <f>'Contractor Model'!EPZ65</f>
        <v>0</v>
      </c>
      <c r="EQA412" s="318">
        <f>'Contractor Model'!EQA65</f>
        <v>0</v>
      </c>
      <c r="EQB412" s="318">
        <f>'Contractor Model'!EQB65</f>
        <v>0</v>
      </c>
      <c r="EQC412" s="318">
        <f>'Contractor Model'!EQC65</f>
        <v>0</v>
      </c>
      <c r="EQD412" s="318">
        <f>'Contractor Model'!EQD65</f>
        <v>0</v>
      </c>
      <c r="EQE412" s="318">
        <f>'Contractor Model'!EQE65</f>
        <v>0</v>
      </c>
      <c r="EQF412" s="318">
        <f>'Contractor Model'!EQF65</f>
        <v>0</v>
      </c>
      <c r="EQG412" s="318">
        <f>'Contractor Model'!EQG65</f>
        <v>0</v>
      </c>
      <c r="EQH412" s="318">
        <f>'Contractor Model'!EQH65</f>
        <v>0</v>
      </c>
      <c r="EQI412" s="318">
        <f>'Contractor Model'!EQI65</f>
        <v>0</v>
      </c>
      <c r="EQJ412" s="318">
        <f>'Contractor Model'!EQJ65</f>
        <v>0</v>
      </c>
      <c r="EQK412" s="318">
        <f>'Contractor Model'!EQK65</f>
        <v>0</v>
      </c>
      <c r="EQL412" s="318">
        <f>'Contractor Model'!EQL65</f>
        <v>0</v>
      </c>
      <c r="EQM412" s="318">
        <f>'Contractor Model'!EQM65</f>
        <v>0</v>
      </c>
      <c r="EQN412" s="318">
        <f>'Contractor Model'!EQN65</f>
        <v>0</v>
      </c>
      <c r="EQO412" s="318">
        <f>'Contractor Model'!EQO65</f>
        <v>0</v>
      </c>
      <c r="EQP412" s="318">
        <f>'Contractor Model'!EQP65</f>
        <v>0</v>
      </c>
      <c r="EQQ412" s="318">
        <f>'Contractor Model'!EQQ65</f>
        <v>0</v>
      </c>
      <c r="EQR412" s="318">
        <f>'Contractor Model'!EQR65</f>
        <v>0</v>
      </c>
      <c r="EQS412" s="318">
        <f>'Contractor Model'!EQS65</f>
        <v>0</v>
      </c>
      <c r="EQT412" s="318">
        <f>'Contractor Model'!EQT65</f>
        <v>0</v>
      </c>
      <c r="EQU412" s="318">
        <f>'Contractor Model'!EQU65</f>
        <v>0</v>
      </c>
      <c r="EQV412" s="318">
        <f>'Contractor Model'!EQV65</f>
        <v>0</v>
      </c>
      <c r="EQW412" s="318">
        <f>'Contractor Model'!EQW65</f>
        <v>0</v>
      </c>
      <c r="EQX412" s="318">
        <f>'Contractor Model'!EQX65</f>
        <v>0</v>
      </c>
      <c r="EQY412" s="318">
        <f>'Contractor Model'!EQY65</f>
        <v>0</v>
      </c>
      <c r="EQZ412" s="318">
        <f>'Contractor Model'!EQZ65</f>
        <v>0</v>
      </c>
      <c r="ERA412" s="318">
        <f>'Contractor Model'!ERA65</f>
        <v>0</v>
      </c>
      <c r="ERB412" s="318">
        <f>'Contractor Model'!ERB65</f>
        <v>0</v>
      </c>
      <c r="ERC412" s="318">
        <f>'Contractor Model'!ERC65</f>
        <v>0</v>
      </c>
      <c r="ERD412" s="318">
        <f>'Contractor Model'!ERD65</f>
        <v>0</v>
      </c>
      <c r="ERE412" s="318">
        <f>'Contractor Model'!ERE65</f>
        <v>0</v>
      </c>
      <c r="ERF412" s="318">
        <f>'Contractor Model'!ERF65</f>
        <v>0</v>
      </c>
      <c r="ERG412" s="318">
        <f>'Contractor Model'!ERG65</f>
        <v>0</v>
      </c>
      <c r="ERH412" s="318">
        <f>'Contractor Model'!ERH65</f>
        <v>0</v>
      </c>
      <c r="ERI412" s="318">
        <f>'Contractor Model'!ERI65</f>
        <v>0</v>
      </c>
      <c r="ERJ412" s="318">
        <f>'Contractor Model'!ERJ65</f>
        <v>0</v>
      </c>
      <c r="ERK412" s="318">
        <f>'Contractor Model'!ERK65</f>
        <v>0</v>
      </c>
      <c r="ERL412" s="318">
        <f>'Contractor Model'!ERL65</f>
        <v>0</v>
      </c>
      <c r="ERM412" s="318">
        <f>'Contractor Model'!ERM65</f>
        <v>0</v>
      </c>
      <c r="ERN412" s="318">
        <f>'Contractor Model'!ERN65</f>
        <v>0</v>
      </c>
      <c r="ERO412" s="318">
        <f>'Contractor Model'!ERO65</f>
        <v>0</v>
      </c>
      <c r="ERP412" s="318">
        <f>'Contractor Model'!ERP65</f>
        <v>0</v>
      </c>
      <c r="ERQ412" s="318">
        <f>'Contractor Model'!ERQ65</f>
        <v>0</v>
      </c>
      <c r="ERR412" s="318">
        <f>'Contractor Model'!ERR65</f>
        <v>0</v>
      </c>
      <c r="ERS412" s="318">
        <f>'Contractor Model'!ERS65</f>
        <v>0</v>
      </c>
      <c r="ERT412" s="318">
        <f>'Contractor Model'!ERT65</f>
        <v>0</v>
      </c>
      <c r="ERU412" s="318">
        <f>'Contractor Model'!ERU65</f>
        <v>0</v>
      </c>
      <c r="ERV412" s="318">
        <f>'Contractor Model'!ERV65</f>
        <v>0</v>
      </c>
      <c r="ERW412" s="318">
        <f>'Contractor Model'!ERW65</f>
        <v>0</v>
      </c>
      <c r="ERX412" s="318">
        <f>'Contractor Model'!ERX65</f>
        <v>0</v>
      </c>
      <c r="ERY412" s="318">
        <f>'Contractor Model'!ERY65</f>
        <v>0</v>
      </c>
      <c r="ERZ412" s="318">
        <f>'Contractor Model'!ERZ65</f>
        <v>0</v>
      </c>
      <c r="ESA412" s="318">
        <f>'Contractor Model'!ESA65</f>
        <v>0</v>
      </c>
      <c r="ESB412" s="318">
        <f>'Contractor Model'!ESB65</f>
        <v>0</v>
      </c>
      <c r="ESC412" s="318">
        <f>'Contractor Model'!ESC65</f>
        <v>0</v>
      </c>
      <c r="ESD412" s="318">
        <f>'Contractor Model'!ESD65</f>
        <v>0</v>
      </c>
      <c r="ESE412" s="318">
        <f>'Contractor Model'!ESE65</f>
        <v>0</v>
      </c>
      <c r="ESF412" s="318">
        <f>'Contractor Model'!ESF65</f>
        <v>0</v>
      </c>
      <c r="ESG412" s="318">
        <f>'Contractor Model'!ESG65</f>
        <v>0</v>
      </c>
      <c r="ESH412" s="318">
        <f>'Contractor Model'!ESH65</f>
        <v>0</v>
      </c>
      <c r="ESI412" s="318">
        <f>'Contractor Model'!ESI65</f>
        <v>0</v>
      </c>
      <c r="ESJ412" s="318">
        <f>'Contractor Model'!ESJ65</f>
        <v>0</v>
      </c>
      <c r="ESK412" s="318">
        <f>'Contractor Model'!ESK65</f>
        <v>0</v>
      </c>
      <c r="ESL412" s="318">
        <f>'Contractor Model'!ESL65</f>
        <v>0</v>
      </c>
      <c r="ESM412" s="318">
        <f>'Contractor Model'!ESM65</f>
        <v>0</v>
      </c>
      <c r="ESN412" s="318">
        <f>'Contractor Model'!ESN65</f>
        <v>0</v>
      </c>
      <c r="ESO412" s="318">
        <f>'Contractor Model'!ESO65</f>
        <v>0</v>
      </c>
      <c r="ESP412" s="318">
        <f>'Contractor Model'!ESP65</f>
        <v>0</v>
      </c>
      <c r="ESQ412" s="318">
        <f>'Contractor Model'!ESQ65</f>
        <v>0</v>
      </c>
      <c r="ESR412" s="318">
        <f>'Contractor Model'!ESR65</f>
        <v>0</v>
      </c>
      <c r="ESS412" s="318">
        <f>'Contractor Model'!ESS65</f>
        <v>0</v>
      </c>
      <c r="EST412" s="318">
        <f>'Contractor Model'!EST65</f>
        <v>0</v>
      </c>
      <c r="ESU412" s="318">
        <f>'Contractor Model'!ESU65</f>
        <v>0</v>
      </c>
      <c r="ESV412" s="318">
        <f>'Contractor Model'!ESV65</f>
        <v>0</v>
      </c>
      <c r="ESW412" s="318">
        <f>'Contractor Model'!ESW65</f>
        <v>0</v>
      </c>
      <c r="ESX412" s="318">
        <f>'Contractor Model'!ESX65</f>
        <v>0</v>
      </c>
      <c r="ESY412" s="318">
        <f>'Contractor Model'!ESY65</f>
        <v>0</v>
      </c>
      <c r="ESZ412" s="318">
        <f>'Contractor Model'!ESZ65</f>
        <v>0</v>
      </c>
      <c r="ETA412" s="318">
        <f>'Contractor Model'!ETA65</f>
        <v>0</v>
      </c>
      <c r="ETB412" s="318">
        <f>'Contractor Model'!ETB65</f>
        <v>0</v>
      </c>
      <c r="ETC412" s="318">
        <f>'Contractor Model'!ETC65</f>
        <v>0</v>
      </c>
      <c r="ETD412" s="318">
        <f>'Contractor Model'!ETD65</f>
        <v>0</v>
      </c>
      <c r="ETE412" s="318">
        <f>'Contractor Model'!ETE65</f>
        <v>0</v>
      </c>
      <c r="ETF412" s="318">
        <f>'Contractor Model'!ETF65</f>
        <v>0</v>
      </c>
      <c r="ETG412" s="318">
        <f>'Contractor Model'!ETG65</f>
        <v>0</v>
      </c>
      <c r="ETH412" s="318">
        <f>'Contractor Model'!ETH65</f>
        <v>0</v>
      </c>
      <c r="ETI412" s="318">
        <f>'Contractor Model'!ETI65</f>
        <v>0</v>
      </c>
      <c r="ETJ412" s="318">
        <f>'Contractor Model'!ETJ65</f>
        <v>0</v>
      </c>
      <c r="ETK412" s="318">
        <f>'Contractor Model'!ETK65</f>
        <v>0</v>
      </c>
      <c r="ETL412" s="318">
        <f>'Contractor Model'!ETL65</f>
        <v>0</v>
      </c>
      <c r="ETM412" s="318">
        <f>'Contractor Model'!ETM65</f>
        <v>0</v>
      </c>
      <c r="ETN412" s="318">
        <f>'Contractor Model'!ETN65</f>
        <v>0</v>
      </c>
      <c r="ETO412" s="318">
        <f>'Contractor Model'!ETO65</f>
        <v>0</v>
      </c>
      <c r="ETP412" s="318">
        <f>'Contractor Model'!ETP65</f>
        <v>0</v>
      </c>
      <c r="ETQ412" s="318">
        <f>'Contractor Model'!ETQ65</f>
        <v>0</v>
      </c>
      <c r="ETR412" s="318">
        <f>'Contractor Model'!ETR65</f>
        <v>0</v>
      </c>
      <c r="ETS412" s="318">
        <f>'Contractor Model'!ETS65</f>
        <v>0</v>
      </c>
      <c r="ETT412" s="318">
        <f>'Contractor Model'!ETT65</f>
        <v>0</v>
      </c>
      <c r="ETU412" s="318">
        <f>'Contractor Model'!ETU65</f>
        <v>0</v>
      </c>
      <c r="ETV412" s="318">
        <f>'Contractor Model'!ETV65</f>
        <v>0</v>
      </c>
      <c r="ETW412" s="318">
        <f>'Contractor Model'!ETW65</f>
        <v>0</v>
      </c>
      <c r="ETX412" s="318">
        <f>'Contractor Model'!ETX65</f>
        <v>0</v>
      </c>
      <c r="ETY412" s="318">
        <f>'Contractor Model'!ETY65</f>
        <v>0</v>
      </c>
      <c r="ETZ412" s="318">
        <f>'Contractor Model'!ETZ65</f>
        <v>0</v>
      </c>
      <c r="EUA412" s="318">
        <f>'Contractor Model'!EUA65</f>
        <v>0</v>
      </c>
      <c r="EUB412" s="318">
        <f>'Contractor Model'!EUB65</f>
        <v>0</v>
      </c>
      <c r="EUC412" s="318">
        <f>'Contractor Model'!EUC65</f>
        <v>0</v>
      </c>
      <c r="EUD412" s="318">
        <f>'Contractor Model'!EUD65</f>
        <v>0</v>
      </c>
      <c r="EUE412" s="318">
        <f>'Contractor Model'!EUE65</f>
        <v>0</v>
      </c>
      <c r="EUF412" s="318">
        <f>'Contractor Model'!EUF65</f>
        <v>0</v>
      </c>
      <c r="EUG412" s="318">
        <f>'Contractor Model'!EUG65</f>
        <v>0</v>
      </c>
      <c r="EUH412" s="318">
        <f>'Contractor Model'!EUH65</f>
        <v>0</v>
      </c>
      <c r="EUI412" s="318">
        <f>'Contractor Model'!EUI65</f>
        <v>0</v>
      </c>
      <c r="EUJ412" s="318">
        <f>'Contractor Model'!EUJ65</f>
        <v>0</v>
      </c>
      <c r="EUK412" s="318">
        <f>'Contractor Model'!EUK65</f>
        <v>0</v>
      </c>
      <c r="EUL412" s="318">
        <f>'Contractor Model'!EUL65</f>
        <v>0</v>
      </c>
      <c r="EUM412" s="318">
        <f>'Contractor Model'!EUM65</f>
        <v>0</v>
      </c>
      <c r="EUN412" s="318">
        <f>'Contractor Model'!EUN65</f>
        <v>0</v>
      </c>
      <c r="EUO412" s="318">
        <f>'Contractor Model'!EUO65</f>
        <v>0</v>
      </c>
      <c r="EUP412" s="318">
        <f>'Contractor Model'!EUP65</f>
        <v>0</v>
      </c>
      <c r="EUQ412" s="318">
        <f>'Contractor Model'!EUQ65</f>
        <v>0</v>
      </c>
      <c r="EUR412" s="318">
        <f>'Contractor Model'!EUR65</f>
        <v>0</v>
      </c>
      <c r="EUS412" s="318">
        <f>'Contractor Model'!EUS65</f>
        <v>0</v>
      </c>
      <c r="EUT412" s="318">
        <f>'Contractor Model'!EUT65</f>
        <v>0</v>
      </c>
      <c r="EUU412" s="318">
        <f>'Contractor Model'!EUU65</f>
        <v>0</v>
      </c>
      <c r="EUV412" s="318">
        <f>'Contractor Model'!EUV65</f>
        <v>0</v>
      </c>
      <c r="EUW412" s="318">
        <f>'Contractor Model'!EUW65</f>
        <v>0</v>
      </c>
      <c r="EUX412" s="318">
        <f>'Contractor Model'!EUX65</f>
        <v>0</v>
      </c>
      <c r="EUY412" s="318">
        <f>'Contractor Model'!EUY65</f>
        <v>0</v>
      </c>
      <c r="EUZ412" s="318">
        <f>'Contractor Model'!EUZ65</f>
        <v>0</v>
      </c>
      <c r="EVA412" s="318">
        <f>'Contractor Model'!EVA65</f>
        <v>0</v>
      </c>
      <c r="EVB412" s="318">
        <f>'Contractor Model'!EVB65</f>
        <v>0</v>
      </c>
      <c r="EVC412" s="318">
        <f>'Contractor Model'!EVC65</f>
        <v>0</v>
      </c>
      <c r="EVD412" s="318">
        <f>'Contractor Model'!EVD65</f>
        <v>0</v>
      </c>
      <c r="EVE412" s="318">
        <f>'Contractor Model'!EVE65</f>
        <v>0</v>
      </c>
      <c r="EVF412" s="318">
        <f>'Contractor Model'!EVF65</f>
        <v>0</v>
      </c>
      <c r="EVG412" s="318">
        <f>'Contractor Model'!EVG65</f>
        <v>0</v>
      </c>
      <c r="EVH412" s="318">
        <f>'Contractor Model'!EVH65</f>
        <v>0</v>
      </c>
      <c r="EVI412" s="318">
        <f>'Contractor Model'!EVI65</f>
        <v>0</v>
      </c>
      <c r="EVJ412" s="318">
        <f>'Contractor Model'!EVJ65</f>
        <v>0</v>
      </c>
      <c r="EVK412" s="318">
        <f>'Contractor Model'!EVK65</f>
        <v>0</v>
      </c>
      <c r="EVL412" s="318">
        <f>'Contractor Model'!EVL65</f>
        <v>0</v>
      </c>
      <c r="EVM412" s="318">
        <f>'Contractor Model'!EVM65</f>
        <v>0</v>
      </c>
      <c r="EVN412" s="318">
        <f>'Contractor Model'!EVN65</f>
        <v>0</v>
      </c>
      <c r="EVO412" s="318">
        <f>'Contractor Model'!EVO65</f>
        <v>0</v>
      </c>
      <c r="EVP412" s="318">
        <f>'Contractor Model'!EVP65</f>
        <v>0</v>
      </c>
      <c r="EVQ412" s="318">
        <f>'Contractor Model'!EVQ65</f>
        <v>0</v>
      </c>
      <c r="EVR412" s="318">
        <f>'Contractor Model'!EVR65</f>
        <v>0</v>
      </c>
      <c r="EVS412" s="318">
        <f>'Contractor Model'!EVS65</f>
        <v>0</v>
      </c>
      <c r="EVT412" s="318">
        <f>'Contractor Model'!EVT65</f>
        <v>0</v>
      </c>
      <c r="EVU412" s="318">
        <f>'Contractor Model'!EVU65</f>
        <v>0</v>
      </c>
      <c r="EVV412" s="318">
        <f>'Contractor Model'!EVV65</f>
        <v>0</v>
      </c>
      <c r="EVW412" s="318">
        <f>'Contractor Model'!EVW65</f>
        <v>0</v>
      </c>
      <c r="EVX412" s="318">
        <f>'Contractor Model'!EVX65</f>
        <v>0</v>
      </c>
      <c r="EVY412" s="318">
        <f>'Contractor Model'!EVY65</f>
        <v>0</v>
      </c>
      <c r="EVZ412" s="318">
        <f>'Contractor Model'!EVZ65</f>
        <v>0</v>
      </c>
      <c r="EWA412" s="318">
        <f>'Contractor Model'!EWA65</f>
        <v>0</v>
      </c>
      <c r="EWB412" s="318">
        <f>'Contractor Model'!EWB65</f>
        <v>0</v>
      </c>
      <c r="EWC412" s="318">
        <f>'Contractor Model'!EWC65</f>
        <v>0</v>
      </c>
      <c r="EWD412" s="318">
        <f>'Contractor Model'!EWD65</f>
        <v>0</v>
      </c>
      <c r="EWE412" s="318">
        <f>'Contractor Model'!EWE65</f>
        <v>0</v>
      </c>
      <c r="EWF412" s="318">
        <f>'Contractor Model'!EWF65</f>
        <v>0</v>
      </c>
      <c r="EWG412" s="318">
        <f>'Contractor Model'!EWG65</f>
        <v>0</v>
      </c>
      <c r="EWH412" s="318">
        <f>'Contractor Model'!EWH65</f>
        <v>0</v>
      </c>
      <c r="EWI412" s="318">
        <f>'Contractor Model'!EWI65</f>
        <v>0</v>
      </c>
      <c r="EWJ412" s="318">
        <f>'Contractor Model'!EWJ65</f>
        <v>0</v>
      </c>
      <c r="EWK412" s="318">
        <f>'Contractor Model'!EWK65</f>
        <v>0</v>
      </c>
      <c r="EWL412" s="318">
        <f>'Contractor Model'!EWL65</f>
        <v>0</v>
      </c>
      <c r="EWM412" s="318">
        <f>'Contractor Model'!EWM65</f>
        <v>0</v>
      </c>
      <c r="EWN412" s="318">
        <f>'Contractor Model'!EWN65</f>
        <v>0</v>
      </c>
      <c r="EWO412" s="318">
        <f>'Contractor Model'!EWO65</f>
        <v>0</v>
      </c>
      <c r="EWP412" s="318">
        <f>'Contractor Model'!EWP65</f>
        <v>0</v>
      </c>
      <c r="EWQ412" s="318">
        <f>'Contractor Model'!EWQ65</f>
        <v>0</v>
      </c>
      <c r="EWR412" s="318">
        <f>'Contractor Model'!EWR65</f>
        <v>0</v>
      </c>
      <c r="EWS412" s="318">
        <f>'Contractor Model'!EWS65</f>
        <v>0</v>
      </c>
      <c r="EWT412" s="318">
        <f>'Contractor Model'!EWT65</f>
        <v>0</v>
      </c>
      <c r="EWU412" s="318">
        <f>'Contractor Model'!EWU65</f>
        <v>0</v>
      </c>
      <c r="EWV412" s="318">
        <f>'Contractor Model'!EWV65</f>
        <v>0</v>
      </c>
      <c r="EWW412" s="318">
        <f>'Contractor Model'!EWW65</f>
        <v>0</v>
      </c>
      <c r="EWX412" s="318">
        <f>'Contractor Model'!EWX65</f>
        <v>0</v>
      </c>
      <c r="EWY412" s="318">
        <f>'Contractor Model'!EWY65</f>
        <v>0</v>
      </c>
      <c r="EWZ412" s="318">
        <f>'Contractor Model'!EWZ65</f>
        <v>0</v>
      </c>
      <c r="EXA412" s="318">
        <f>'Contractor Model'!EXA65</f>
        <v>0</v>
      </c>
      <c r="EXB412" s="318">
        <f>'Contractor Model'!EXB65</f>
        <v>0</v>
      </c>
      <c r="EXC412" s="318">
        <f>'Contractor Model'!EXC65</f>
        <v>0</v>
      </c>
      <c r="EXD412" s="318">
        <f>'Contractor Model'!EXD65</f>
        <v>0</v>
      </c>
      <c r="EXE412" s="318">
        <f>'Contractor Model'!EXE65</f>
        <v>0</v>
      </c>
      <c r="EXF412" s="318">
        <f>'Contractor Model'!EXF65</f>
        <v>0</v>
      </c>
      <c r="EXG412" s="318">
        <f>'Contractor Model'!EXG65</f>
        <v>0</v>
      </c>
      <c r="EXH412" s="318">
        <f>'Contractor Model'!EXH65</f>
        <v>0</v>
      </c>
      <c r="EXI412" s="318">
        <f>'Contractor Model'!EXI65</f>
        <v>0</v>
      </c>
      <c r="EXJ412" s="318">
        <f>'Contractor Model'!EXJ65</f>
        <v>0</v>
      </c>
      <c r="EXK412" s="318">
        <f>'Contractor Model'!EXK65</f>
        <v>0</v>
      </c>
      <c r="EXL412" s="318">
        <f>'Contractor Model'!EXL65</f>
        <v>0</v>
      </c>
      <c r="EXM412" s="318">
        <f>'Contractor Model'!EXM65</f>
        <v>0</v>
      </c>
      <c r="EXN412" s="318">
        <f>'Contractor Model'!EXN65</f>
        <v>0</v>
      </c>
      <c r="EXO412" s="318">
        <f>'Contractor Model'!EXO65</f>
        <v>0</v>
      </c>
      <c r="EXP412" s="318">
        <f>'Contractor Model'!EXP65</f>
        <v>0</v>
      </c>
      <c r="EXQ412" s="318">
        <f>'Contractor Model'!EXQ65</f>
        <v>0</v>
      </c>
      <c r="EXR412" s="318">
        <f>'Contractor Model'!EXR65</f>
        <v>0</v>
      </c>
      <c r="EXS412" s="318">
        <f>'Contractor Model'!EXS65</f>
        <v>0</v>
      </c>
      <c r="EXT412" s="318">
        <f>'Contractor Model'!EXT65</f>
        <v>0</v>
      </c>
      <c r="EXU412" s="318">
        <f>'Contractor Model'!EXU65</f>
        <v>0</v>
      </c>
      <c r="EXV412" s="318">
        <f>'Contractor Model'!EXV65</f>
        <v>0</v>
      </c>
      <c r="EXW412" s="318">
        <f>'Contractor Model'!EXW65</f>
        <v>0</v>
      </c>
      <c r="EXX412" s="318">
        <f>'Contractor Model'!EXX65</f>
        <v>0</v>
      </c>
      <c r="EXY412" s="318">
        <f>'Contractor Model'!EXY65</f>
        <v>0</v>
      </c>
      <c r="EXZ412" s="318">
        <f>'Contractor Model'!EXZ65</f>
        <v>0</v>
      </c>
      <c r="EYA412" s="318">
        <f>'Contractor Model'!EYA65</f>
        <v>0</v>
      </c>
      <c r="EYB412" s="318">
        <f>'Contractor Model'!EYB65</f>
        <v>0</v>
      </c>
      <c r="EYC412" s="318">
        <f>'Contractor Model'!EYC65</f>
        <v>0</v>
      </c>
      <c r="EYD412" s="318">
        <f>'Contractor Model'!EYD65</f>
        <v>0</v>
      </c>
      <c r="EYE412" s="318">
        <f>'Contractor Model'!EYE65</f>
        <v>0</v>
      </c>
      <c r="EYF412" s="318">
        <f>'Contractor Model'!EYF65</f>
        <v>0</v>
      </c>
      <c r="EYG412" s="318">
        <f>'Contractor Model'!EYG65</f>
        <v>0</v>
      </c>
      <c r="EYH412" s="318">
        <f>'Contractor Model'!EYH65</f>
        <v>0</v>
      </c>
      <c r="EYI412" s="318">
        <f>'Contractor Model'!EYI65</f>
        <v>0</v>
      </c>
      <c r="EYJ412" s="318">
        <f>'Contractor Model'!EYJ65</f>
        <v>0</v>
      </c>
      <c r="EYK412" s="318">
        <f>'Contractor Model'!EYK65</f>
        <v>0</v>
      </c>
      <c r="EYL412" s="318">
        <f>'Contractor Model'!EYL65</f>
        <v>0</v>
      </c>
      <c r="EYM412" s="318">
        <f>'Contractor Model'!EYM65</f>
        <v>0</v>
      </c>
      <c r="EYN412" s="318">
        <f>'Contractor Model'!EYN65</f>
        <v>0</v>
      </c>
      <c r="EYO412" s="318">
        <f>'Contractor Model'!EYO65</f>
        <v>0</v>
      </c>
      <c r="EYP412" s="318">
        <f>'Contractor Model'!EYP65</f>
        <v>0</v>
      </c>
      <c r="EYQ412" s="318">
        <f>'Contractor Model'!EYQ65</f>
        <v>0</v>
      </c>
      <c r="EYR412" s="318">
        <f>'Contractor Model'!EYR65</f>
        <v>0</v>
      </c>
      <c r="EYS412" s="318">
        <f>'Contractor Model'!EYS65</f>
        <v>0</v>
      </c>
      <c r="EYT412" s="318">
        <f>'Contractor Model'!EYT65</f>
        <v>0</v>
      </c>
      <c r="EYU412" s="318">
        <f>'Contractor Model'!EYU65</f>
        <v>0</v>
      </c>
      <c r="EYV412" s="318">
        <f>'Contractor Model'!EYV65</f>
        <v>0</v>
      </c>
      <c r="EYW412" s="318">
        <f>'Contractor Model'!EYW65</f>
        <v>0</v>
      </c>
      <c r="EYX412" s="318">
        <f>'Contractor Model'!EYX65</f>
        <v>0</v>
      </c>
      <c r="EYY412" s="318">
        <f>'Contractor Model'!EYY65</f>
        <v>0</v>
      </c>
      <c r="EYZ412" s="318">
        <f>'Contractor Model'!EYZ65</f>
        <v>0</v>
      </c>
      <c r="EZA412" s="318">
        <f>'Contractor Model'!EZA65</f>
        <v>0</v>
      </c>
      <c r="EZB412" s="318">
        <f>'Contractor Model'!EZB65</f>
        <v>0</v>
      </c>
      <c r="EZC412" s="318">
        <f>'Contractor Model'!EZC65</f>
        <v>0</v>
      </c>
      <c r="EZD412" s="318">
        <f>'Contractor Model'!EZD65</f>
        <v>0</v>
      </c>
      <c r="EZE412" s="318">
        <f>'Contractor Model'!EZE65</f>
        <v>0</v>
      </c>
      <c r="EZF412" s="318">
        <f>'Contractor Model'!EZF65</f>
        <v>0</v>
      </c>
      <c r="EZG412" s="318">
        <f>'Contractor Model'!EZG65</f>
        <v>0</v>
      </c>
      <c r="EZH412" s="318">
        <f>'Contractor Model'!EZH65</f>
        <v>0</v>
      </c>
      <c r="EZI412" s="318">
        <f>'Contractor Model'!EZI65</f>
        <v>0</v>
      </c>
      <c r="EZJ412" s="318">
        <f>'Contractor Model'!EZJ65</f>
        <v>0</v>
      </c>
      <c r="EZK412" s="318">
        <f>'Contractor Model'!EZK65</f>
        <v>0</v>
      </c>
      <c r="EZL412" s="318">
        <f>'Contractor Model'!EZL65</f>
        <v>0</v>
      </c>
      <c r="EZM412" s="318">
        <f>'Contractor Model'!EZM65</f>
        <v>0</v>
      </c>
      <c r="EZN412" s="318">
        <f>'Contractor Model'!EZN65</f>
        <v>0</v>
      </c>
      <c r="EZO412" s="318">
        <f>'Contractor Model'!EZO65</f>
        <v>0</v>
      </c>
      <c r="EZP412" s="318">
        <f>'Contractor Model'!EZP65</f>
        <v>0</v>
      </c>
      <c r="EZQ412" s="318">
        <f>'Contractor Model'!EZQ65</f>
        <v>0</v>
      </c>
      <c r="EZR412" s="318">
        <f>'Contractor Model'!EZR65</f>
        <v>0</v>
      </c>
      <c r="EZS412" s="318">
        <f>'Contractor Model'!EZS65</f>
        <v>0</v>
      </c>
      <c r="EZT412" s="318">
        <f>'Contractor Model'!EZT65</f>
        <v>0</v>
      </c>
      <c r="EZU412" s="318">
        <f>'Contractor Model'!EZU65</f>
        <v>0</v>
      </c>
      <c r="EZV412" s="318">
        <f>'Contractor Model'!EZV65</f>
        <v>0</v>
      </c>
      <c r="EZW412" s="318">
        <f>'Contractor Model'!EZW65</f>
        <v>0</v>
      </c>
      <c r="EZX412" s="318">
        <f>'Contractor Model'!EZX65</f>
        <v>0</v>
      </c>
      <c r="EZY412" s="318">
        <f>'Contractor Model'!EZY65</f>
        <v>0</v>
      </c>
      <c r="EZZ412" s="318">
        <f>'Contractor Model'!EZZ65</f>
        <v>0</v>
      </c>
      <c r="FAA412" s="318">
        <f>'Contractor Model'!FAA65</f>
        <v>0</v>
      </c>
      <c r="FAB412" s="318">
        <f>'Contractor Model'!FAB65</f>
        <v>0</v>
      </c>
      <c r="FAC412" s="318">
        <f>'Contractor Model'!FAC65</f>
        <v>0</v>
      </c>
      <c r="FAD412" s="318">
        <f>'Contractor Model'!FAD65</f>
        <v>0</v>
      </c>
      <c r="FAE412" s="318">
        <f>'Contractor Model'!FAE65</f>
        <v>0</v>
      </c>
      <c r="FAF412" s="318">
        <f>'Contractor Model'!FAF65</f>
        <v>0</v>
      </c>
      <c r="FAG412" s="318">
        <f>'Contractor Model'!FAG65</f>
        <v>0</v>
      </c>
      <c r="FAH412" s="318">
        <f>'Contractor Model'!FAH65</f>
        <v>0</v>
      </c>
      <c r="FAI412" s="318">
        <f>'Contractor Model'!FAI65</f>
        <v>0</v>
      </c>
      <c r="FAJ412" s="318">
        <f>'Contractor Model'!FAJ65</f>
        <v>0</v>
      </c>
      <c r="FAK412" s="318">
        <f>'Contractor Model'!FAK65</f>
        <v>0</v>
      </c>
      <c r="FAL412" s="318">
        <f>'Contractor Model'!FAL65</f>
        <v>0</v>
      </c>
      <c r="FAM412" s="318">
        <f>'Contractor Model'!FAM65</f>
        <v>0</v>
      </c>
      <c r="FAN412" s="318">
        <f>'Contractor Model'!FAN65</f>
        <v>0</v>
      </c>
      <c r="FAO412" s="318">
        <f>'Contractor Model'!FAO65</f>
        <v>0</v>
      </c>
      <c r="FAP412" s="318">
        <f>'Contractor Model'!FAP65</f>
        <v>0</v>
      </c>
      <c r="FAQ412" s="318">
        <f>'Contractor Model'!FAQ65</f>
        <v>0</v>
      </c>
      <c r="FAR412" s="318">
        <f>'Contractor Model'!FAR65</f>
        <v>0</v>
      </c>
      <c r="FAS412" s="318">
        <f>'Contractor Model'!FAS65</f>
        <v>0</v>
      </c>
      <c r="FAT412" s="318">
        <f>'Contractor Model'!FAT65</f>
        <v>0</v>
      </c>
      <c r="FAU412" s="318">
        <f>'Contractor Model'!FAU65</f>
        <v>0</v>
      </c>
      <c r="FAV412" s="318">
        <f>'Contractor Model'!FAV65</f>
        <v>0</v>
      </c>
      <c r="FAW412" s="318">
        <f>'Contractor Model'!FAW65</f>
        <v>0</v>
      </c>
      <c r="FAX412" s="318">
        <f>'Contractor Model'!FAX65</f>
        <v>0</v>
      </c>
      <c r="FAY412" s="318">
        <f>'Contractor Model'!FAY65</f>
        <v>0</v>
      </c>
      <c r="FAZ412" s="318">
        <f>'Contractor Model'!FAZ65</f>
        <v>0</v>
      </c>
      <c r="FBA412" s="318">
        <f>'Contractor Model'!FBA65</f>
        <v>0</v>
      </c>
      <c r="FBB412" s="318">
        <f>'Contractor Model'!FBB65</f>
        <v>0</v>
      </c>
      <c r="FBC412" s="318">
        <f>'Contractor Model'!FBC65</f>
        <v>0</v>
      </c>
      <c r="FBD412" s="318">
        <f>'Contractor Model'!FBD65</f>
        <v>0</v>
      </c>
      <c r="FBE412" s="318">
        <f>'Contractor Model'!FBE65</f>
        <v>0</v>
      </c>
      <c r="FBF412" s="318">
        <f>'Contractor Model'!FBF65</f>
        <v>0</v>
      </c>
      <c r="FBG412" s="318">
        <f>'Contractor Model'!FBG65</f>
        <v>0</v>
      </c>
      <c r="FBH412" s="318">
        <f>'Contractor Model'!FBH65</f>
        <v>0</v>
      </c>
      <c r="FBI412" s="318">
        <f>'Contractor Model'!FBI65</f>
        <v>0</v>
      </c>
      <c r="FBJ412" s="318">
        <f>'Contractor Model'!FBJ65</f>
        <v>0</v>
      </c>
      <c r="FBK412" s="318">
        <f>'Contractor Model'!FBK65</f>
        <v>0</v>
      </c>
      <c r="FBL412" s="318">
        <f>'Contractor Model'!FBL65</f>
        <v>0</v>
      </c>
      <c r="FBM412" s="318">
        <f>'Contractor Model'!FBM65</f>
        <v>0</v>
      </c>
      <c r="FBN412" s="318">
        <f>'Contractor Model'!FBN65</f>
        <v>0</v>
      </c>
      <c r="FBO412" s="318">
        <f>'Contractor Model'!FBO65</f>
        <v>0</v>
      </c>
      <c r="FBP412" s="318">
        <f>'Contractor Model'!FBP65</f>
        <v>0</v>
      </c>
      <c r="FBQ412" s="318">
        <f>'Contractor Model'!FBQ65</f>
        <v>0</v>
      </c>
      <c r="FBR412" s="318">
        <f>'Contractor Model'!FBR65</f>
        <v>0</v>
      </c>
      <c r="FBS412" s="318">
        <f>'Contractor Model'!FBS65</f>
        <v>0</v>
      </c>
      <c r="FBT412" s="318">
        <f>'Contractor Model'!FBT65</f>
        <v>0</v>
      </c>
      <c r="FBU412" s="318">
        <f>'Contractor Model'!FBU65</f>
        <v>0</v>
      </c>
      <c r="FBV412" s="318">
        <f>'Contractor Model'!FBV65</f>
        <v>0</v>
      </c>
      <c r="FBW412" s="318">
        <f>'Contractor Model'!FBW65</f>
        <v>0</v>
      </c>
      <c r="FBX412" s="318">
        <f>'Contractor Model'!FBX65</f>
        <v>0</v>
      </c>
      <c r="FBY412" s="318">
        <f>'Contractor Model'!FBY65</f>
        <v>0</v>
      </c>
      <c r="FBZ412" s="318">
        <f>'Contractor Model'!FBZ65</f>
        <v>0</v>
      </c>
      <c r="FCA412" s="318">
        <f>'Contractor Model'!FCA65</f>
        <v>0</v>
      </c>
      <c r="FCB412" s="318">
        <f>'Contractor Model'!FCB65</f>
        <v>0</v>
      </c>
      <c r="FCC412" s="318">
        <f>'Contractor Model'!FCC65</f>
        <v>0</v>
      </c>
      <c r="FCD412" s="318">
        <f>'Contractor Model'!FCD65</f>
        <v>0</v>
      </c>
      <c r="FCE412" s="318">
        <f>'Contractor Model'!FCE65</f>
        <v>0</v>
      </c>
      <c r="FCF412" s="318">
        <f>'Contractor Model'!FCF65</f>
        <v>0</v>
      </c>
      <c r="FCG412" s="318">
        <f>'Contractor Model'!FCG65</f>
        <v>0</v>
      </c>
      <c r="FCH412" s="318">
        <f>'Contractor Model'!FCH65</f>
        <v>0</v>
      </c>
      <c r="FCI412" s="318">
        <f>'Contractor Model'!FCI65</f>
        <v>0</v>
      </c>
      <c r="FCJ412" s="318">
        <f>'Contractor Model'!FCJ65</f>
        <v>0</v>
      </c>
      <c r="FCK412" s="318">
        <f>'Contractor Model'!FCK65</f>
        <v>0</v>
      </c>
      <c r="FCL412" s="318">
        <f>'Contractor Model'!FCL65</f>
        <v>0</v>
      </c>
      <c r="FCM412" s="318">
        <f>'Contractor Model'!FCM65</f>
        <v>0</v>
      </c>
      <c r="FCN412" s="318">
        <f>'Contractor Model'!FCN65</f>
        <v>0</v>
      </c>
      <c r="FCO412" s="318">
        <f>'Contractor Model'!FCO65</f>
        <v>0</v>
      </c>
      <c r="FCP412" s="318">
        <f>'Contractor Model'!FCP65</f>
        <v>0</v>
      </c>
      <c r="FCQ412" s="318">
        <f>'Contractor Model'!FCQ65</f>
        <v>0</v>
      </c>
      <c r="FCR412" s="318">
        <f>'Contractor Model'!FCR65</f>
        <v>0</v>
      </c>
      <c r="FCS412" s="318">
        <f>'Contractor Model'!FCS65</f>
        <v>0</v>
      </c>
      <c r="FCT412" s="318">
        <f>'Contractor Model'!FCT65</f>
        <v>0</v>
      </c>
      <c r="FCU412" s="318">
        <f>'Contractor Model'!FCU65</f>
        <v>0</v>
      </c>
      <c r="FCV412" s="318">
        <f>'Contractor Model'!FCV65</f>
        <v>0</v>
      </c>
      <c r="FCW412" s="318">
        <f>'Contractor Model'!FCW65</f>
        <v>0</v>
      </c>
      <c r="FCX412" s="318">
        <f>'Contractor Model'!FCX65</f>
        <v>0</v>
      </c>
      <c r="FCY412" s="318">
        <f>'Contractor Model'!FCY65</f>
        <v>0</v>
      </c>
      <c r="FCZ412" s="318">
        <f>'Contractor Model'!FCZ65</f>
        <v>0</v>
      </c>
      <c r="FDA412" s="318">
        <f>'Contractor Model'!FDA65</f>
        <v>0</v>
      </c>
      <c r="FDB412" s="318">
        <f>'Contractor Model'!FDB65</f>
        <v>0</v>
      </c>
      <c r="FDC412" s="318">
        <f>'Contractor Model'!FDC65</f>
        <v>0</v>
      </c>
      <c r="FDD412" s="318">
        <f>'Contractor Model'!FDD65</f>
        <v>0</v>
      </c>
      <c r="FDE412" s="318">
        <f>'Contractor Model'!FDE65</f>
        <v>0</v>
      </c>
      <c r="FDF412" s="318">
        <f>'Contractor Model'!FDF65</f>
        <v>0</v>
      </c>
      <c r="FDG412" s="318">
        <f>'Contractor Model'!FDG65</f>
        <v>0</v>
      </c>
      <c r="FDH412" s="318">
        <f>'Contractor Model'!FDH65</f>
        <v>0</v>
      </c>
      <c r="FDI412" s="318">
        <f>'Contractor Model'!FDI65</f>
        <v>0</v>
      </c>
      <c r="FDJ412" s="318">
        <f>'Contractor Model'!FDJ65</f>
        <v>0</v>
      </c>
      <c r="FDK412" s="318">
        <f>'Contractor Model'!FDK65</f>
        <v>0</v>
      </c>
      <c r="FDL412" s="318">
        <f>'Contractor Model'!FDL65</f>
        <v>0</v>
      </c>
      <c r="FDM412" s="318">
        <f>'Contractor Model'!FDM65</f>
        <v>0</v>
      </c>
      <c r="FDN412" s="318">
        <f>'Contractor Model'!FDN65</f>
        <v>0</v>
      </c>
      <c r="FDO412" s="318">
        <f>'Contractor Model'!FDO65</f>
        <v>0</v>
      </c>
      <c r="FDP412" s="318">
        <f>'Contractor Model'!FDP65</f>
        <v>0</v>
      </c>
      <c r="FDQ412" s="318">
        <f>'Contractor Model'!FDQ65</f>
        <v>0</v>
      </c>
      <c r="FDR412" s="318">
        <f>'Contractor Model'!FDR65</f>
        <v>0</v>
      </c>
      <c r="FDS412" s="318">
        <f>'Contractor Model'!FDS65</f>
        <v>0</v>
      </c>
      <c r="FDT412" s="318">
        <f>'Contractor Model'!FDT65</f>
        <v>0</v>
      </c>
      <c r="FDU412" s="318">
        <f>'Contractor Model'!FDU65</f>
        <v>0</v>
      </c>
      <c r="FDV412" s="318">
        <f>'Contractor Model'!FDV65</f>
        <v>0</v>
      </c>
      <c r="FDW412" s="318">
        <f>'Contractor Model'!FDW65</f>
        <v>0</v>
      </c>
      <c r="FDX412" s="318">
        <f>'Contractor Model'!FDX65</f>
        <v>0</v>
      </c>
      <c r="FDY412" s="318">
        <f>'Contractor Model'!FDY65</f>
        <v>0</v>
      </c>
      <c r="FDZ412" s="318">
        <f>'Contractor Model'!FDZ65</f>
        <v>0</v>
      </c>
      <c r="FEA412" s="318">
        <f>'Contractor Model'!FEA65</f>
        <v>0</v>
      </c>
      <c r="FEB412" s="318">
        <f>'Contractor Model'!FEB65</f>
        <v>0</v>
      </c>
      <c r="FEC412" s="318">
        <f>'Contractor Model'!FEC65</f>
        <v>0</v>
      </c>
      <c r="FED412" s="318">
        <f>'Contractor Model'!FED65</f>
        <v>0</v>
      </c>
      <c r="FEE412" s="318">
        <f>'Contractor Model'!FEE65</f>
        <v>0</v>
      </c>
      <c r="FEF412" s="318">
        <f>'Contractor Model'!FEF65</f>
        <v>0</v>
      </c>
      <c r="FEG412" s="318">
        <f>'Contractor Model'!FEG65</f>
        <v>0</v>
      </c>
      <c r="FEH412" s="318">
        <f>'Contractor Model'!FEH65</f>
        <v>0</v>
      </c>
      <c r="FEI412" s="318">
        <f>'Contractor Model'!FEI65</f>
        <v>0</v>
      </c>
      <c r="FEJ412" s="318">
        <f>'Contractor Model'!FEJ65</f>
        <v>0</v>
      </c>
      <c r="FEK412" s="318">
        <f>'Contractor Model'!FEK65</f>
        <v>0</v>
      </c>
      <c r="FEL412" s="318">
        <f>'Contractor Model'!FEL65</f>
        <v>0</v>
      </c>
      <c r="FEM412" s="318">
        <f>'Contractor Model'!FEM65</f>
        <v>0</v>
      </c>
      <c r="FEN412" s="318">
        <f>'Contractor Model'!FEN65</f>
        <v>0</v>
      </c>
      <c r="FEO412" s="318">
        <f>'Contractor Model'!FEO65</f>
        <v>0</v>
      </c>
      <c r="FEP412" s="318">
        <f>'Contractor Model'!FEP65</f>
        <v>0</v>
      </c>
      <c r="FEQ412" s="318">
        <f>'Contractor Model'!FEQ65</f>
        <v>0</v>
      </c>
      <c r="FER412" s="318">
        <f>'Contractor Model'!FER65</f>
        <v>0</v>
      </c>
      <c r="FES412" s="318">
        <f>'Contractor Model'!FES65</f>
        <v>0</v>
      </c>
      <c r="FET412" s="318">
        <f>'Contractor Model'!FET65</f>
        <v>0</v>
      </c>
      <c r="FEU412" s="318">
        <f>'Contractor Model'!FEU65</f>
        <v>0</v>
      </c>
      <c r="FEV412" s="318">
        <f>'Contractor Model'!FEV65</f>
        <v>0</v>
      </c>
      <c r="FEW412" s="318">
        <f>'Contractor Model'!FEW65</f>
        <v>0</v>
      </c>
      <c r="FEX412" s="318">
        <f>'Contractor Model'!FEX65</f>
        <v>0</v>
      </c>
      <c r="FEY412" s="318">
        <f>'Contractor Model'!FEY65</f>
        <v>0</v>
      </c>
      <c r="FEZ412" s="318">
        <f>'Contractor Model'!FEZ65</f>
        <v>0</v>
      </c>
      <c r="FFA412" s="318">
        <f>'Contractor Model'!FFA65</f>
        <v>0</v>
      </c>
      <c r="FFB412" s="318">
        <f>'Contractor Model'!FFB65</f>
        <v>0</v>
      </c>
      <c r="FFC412" s="318">
        <f>'Contractor Model'!FFC65</f>
        <v>0</v>
      </c>
      <c r="FFD412" s="318">
        <f>'Contractor Model'!FFD65</f>
        <v>0</v>
      </c>
      <c r="FFE412" s="318">
        <f>'Contractor Model'!FFE65</f>
        <v>0</v>
      </c>
      <c r="FFF412" s="318">
        <f>'Contractor Model'!FFF65</f>
        <v>0</v>
      </c>
      <c r="FFG412" s="318">
        <f>'Contractor Model'!FFG65</f>
        <v>0</v>
      </c>
      <c r="FFH412" s="318">
        <f>'Contractor Model'!FFH65</f>
        <v>0</v>
      </c>
      <c r="FFI412" s="318">
        <f>'Contractor Model'!FFI65</f>
        <v>0</v>
      </c>
      <c r="FFJ412" s="318">
        <f>'Contractor Model'!FFJ65</f>
        <v>0</v>
      </c>
      <c r="FFK412" s="318">
        <f>'Contractor Model'!FFK65</f>
        <v>0</v>
      </c>
      <c r="FFL412" s="318">
        <f>'Contractor Model'!FFL65</f>
        <v>0</v>
      </c>
      <c r="FFM412" s="318">
        <f>'Contractor Model'!FFM65</f>
        <v>0</v>
      </c>
      <c r="FFN412" s="318">
        <f>'Contractor Model'!FFN65</f>
        <v>0</v>
      </c>
      <c r="FFO412" s="318">
        <f>'Contractor Model'!FFO65</f>
        <v>0</v>
      </c>
      <c r="FFP412" s="318">
        <f>'Contractor Model'!FFP65</f>
        <v>0</v>
      </c>
      <c r="FFQ412" s="318">
        <f>'Contractor Model'!FFQ65</f>
        <v>0</v>
      </c>
      <c r="FFR412" s="318">
        <f>'Contractor Model'!FFR65</f>
        <v>0</v>
      </c>
      <c r="FFS412" s="318">
        <f>'Contractor Model'!FFS65</f>
        <v>0</v>
      </c>
      <c r="FFT412" s="318">
        <f>'Contractor Model'!FFT65</f>
        <v>0</v>
      </c>
      <c r="FFU412" s="318">
        <f>'Contractor Model'!FFU65</f>
        <v>0</v>
      </c>
      <c r="FFV412" s="318">
        <f>'Contractor Model'!FFV65</f>
        <v>0</v>
      </c>
      <c r="FFW412" s="318">
        <f>'Contractor Model'!FFW65</f>
        <v>0</v>
      </c>
      <c r="FFX412" s="318">
        <f>'Contractor Model'!FFX65</f>
        <v>0</v>
      </c>
      <c r="FFY412" s="318">
        <f>'Contractor Model'!FFY65</f>
        <v>0</v>
      </c>
      <c r="FFZ412" s="318">
        <f>'Contractor Model'!FFZ65</f>
        <v>0</v>
      </c>
      <c r="FGA412" s="318">
        <f>'Contractor Model'!FGA65</f>
        <v>0</v>
      </c>
      <c r="FGB412" s="318">
        <f>'Contractor Model'!FGB65</f>
        <v>0</v>
      </c>
      <c r="FGC412" s="318">
        <f>'Contractor Model'!FGC65</f>
        <v>0</v>
      </c>
      <c r="FGD412" s="318">
        <f>'Contractor Model'!FGD65</f>
        <v>0</v>
      </c>
      <c r="FGE412" s="318">
        <f>'Contractor Model'!FGE65</f>
        <v>0</v>
      </c>
      <c r="FGF412" s="318">
        <f>'Contractor Model'!FGF65</f>
        <v>0</v>
      </c>
      <c r="FGG412" s="318">
        <f>'Contractor Model'!FGG65</f>
        <v>0</v>
      </c>
      <c r="FGH412" s="318">
        <f>'Contractor Model'!FGH65</f>
        <v>0</v>
      </c>
      <c r="FGI412" s="318">
        <f>'Contractor Model'!FGI65</f>
        <v>0</v>
      </c>
      <c r="FGJ412" s="318">
        <f>'Contractor Model'!FGJ65</f>
        <v>0</v>
      </c>
      <c r="FGK412" s="318">
        <f>'Contractor Model'!FGK65</f>
        <v>0</v>
      </c>
      <c r="FGL412" s="318">
        <f>'Contractor Model'!FGL65</f>
        <v>0</v>
      </c>
      <c r="FGM412" s="318">
        <f>'Contractor Model'!FGM65</f>
        <v>0</v>
      </c>
      <c r="FGN412" s="318">
        <f>'Contractor Model'!FGN65</f>
        <v>0</v>
      </c>
      <c r="FGO412" s="318">
        <f>'Contractor Model'!FGO65</f>
        <v>0</v>
      </c>
      <c r="FGP412" s="318">
        <f>'Contractor Model'!FGP65</f>
        <v>0</v>
      </c>
      <c r="FGQ412" s="318">
        <f>'Contractor Model'!FGQ65</f>
        <v>0</v>
      </c>
      <c r="FGR412" s="318">
        <f>'Contractor Model'!FGR65</f>
        <v>0</v>
      </c>
      <c r="FGS412" s="318">
        <f>'Contractor Model'!FGS65</f>
        <v>0</v>
      </c>
      <c r="FGT412" s="318">
        <f>'Contractor Model'!FGT65</f>
        <v>0</v>
      </c>
      <c r="FGU412" s="318">
        <f>'Contractor Model'!FGU65</f>
        <v>0</v>
      </c>
      <c r="FGV412" s="318">
        <f>'Contractor Model'!FGV65</f>
        <v>0</v>
      </c>
      <c r="FGW412" s="318">
        <f>'Contractor Model'!FGW65</f>
        <v>0</v>
      </c>
      <c r="FGX412" s="318">
        <f>'Contractor Model'!FGX65</f>
        <v>0</v>
      </c>
      <c r="FGY412" s="318">
        <f>'Contractor Model'!FGY65</f>
        <v>0</v>
      </c>
      <c r="FGZ412" s="318">
        <f>'Contractor Model'!FGZ65</f>
        <v>0</v>
      </c>
      <c r="FHA412" s="318">
        <f>'Contractor Model'!FHA65</f>
        <v>0</v>
      </c>
      <c r="FHB412" s="318">
        <f>'Contractor Model'!FHB65</f>
        <v>0</v>
      </c>
      <c r="FHC412" s="318">
        <f>'Contractor Model'!FHC65</f>
        <v>0</v>
      </c>
      <c r="FHD412" s="318">
        <f>'Contractor Model'!FHD65</f>
        <v>0</v>
      </c>
      <c r="FHE412" s="318">
        <f>'Contractor Model'!FHE65</f>
        <v>0</v>
      </c>
      <c r="FHF412" s="318">
        <f>'Contractor Model'!FHF65</f>
        <v>0</v>
      </c>
      <c r="FHG412" s="318">
        <f>'Contractor Model'!FHG65</f>
        <v>0</v>
      </c>
      <c r="FHH412" s="318">
        <f>'Contractor Model'!FHH65</f>
        <v>0</v>
      </c>
      <c r="FHI412" s="318">
        <f>'Contractor Model'!FHI65</f>
        <v>0</v>
      </c>
      <c r="FHJ412" s="318">
        <f>'Contractor Model'!FHJ65</f>
        <v>0</v>
      </c>
      <c r="FHK412" s="318">
        <f>'Contractor Model'!FHK65</f>
        <v>0</v>
      </c>
      <c r="FHL412" s="318">
        <f>'Contractor Model'!FHL65</f>
        <v>0</v>
      </c>
      <c r="FHM412" s="318">
        <f>'Contractor Model'!FHM65</f>
        <v>0</v>
      </c>
      <c r="FHN412" s="318">
        <f>'Contractor Model'!FHN65</f>
        <v>0</v>
      </c>
      <c r="FHO412" s="318">
        <f>'Contractor Model'!FHO65</f>
        <v>0</v>
      </c>
      <c r="FHP412" s="318">
        <f>'Contractor Model'!FHP65</f>
        <v>0</v>
      </c>
      <c r="FHQ412" s="318">
        <f>'Contractor Model'!FHQ65</f>
        <v>0</v>
      </c>
      <c r="FHR412" s="318">
        <f>'Contractor Model'!FHR65</f>
        <v>0</v>
      </c>
      <c r="FHS412" s="318">
        <f>'Contractor Model'!FHS65</f>
        <v>0</v>
      </c>
      <c r="FHT412" s="318">
        <f>'Contractor Model'!FHT65</f>
        <v>0</v>
      </c>
      <c r="FHU412" s="318">
        <f>'Contractor Model'!FHU65</f>
        <v>0</v>
      </c>
      <c r="FHV412" s="318">
        <f>'Contractor Model'!FHV65</f>
        <v>0</v>
      </c>
      <c r="FHW412" s="318">
        <f>'Contractor Model'!FHW65</f>
        <v>0</v>
      </c>
      <c r="FHX412" s="318">
        <f>'Contractor Model'!FHX65</f>
        <v>0</v>
      </c>
      <c r="FHY412" s="318">
        <f>'Contractor Model'!FHY65</f>
        <v>0</v>
      </c>
      <c r="FHZ412" s="318">
        <f>'Contractor Model'!FHZ65</f>
        <v>0</v>
      </c>
      <c r="FIA412" s="318">
        <f>'Contractor Model'!FIA65</f>
        <v>0</v>
      </c>
      <c r="FIB412" s="318">
        <f>'Contractor Model'!FIB65</f>
        <v>0</v>
      </c>
      <c r="FIC412" s="318">
        <f>'Contractor Model'!FIC65</f>
        <v>0</v>
      </c>
      <c r="FID412" s="318">
        <f>'Contractor Model'!FID65</f>
        <v>0</v>
      </c>
      <c r="FIE412" s="318">
        <f>'Contractor Model'!FIE65</f>
        <v>0</v>
      </c>
      <c r="FIF412" s="318">
        <f>'Contractor Model'!FIF65</f>
        <v>0</v>
      </c>
      <c r="FIG412" s="318">
        <f>'Contractor Model'!FIG65</f>
        <v>0</v>
      </c>
      <c r="FIH412" s="318">
        <f>'Contractor Model'!FIH65</f>
        <v>0</v>
      </c>
      <c r="FII412" s="318">
        <f>'Contractor Model'!FII65</f>
        <v>0</v>
      </c>
      <c r="FIJ412" s="318">
        <f>'Contractor Model'!FIJ65</f>
        <v>0</v>
      </c>
      <c r="FIK412" s="318">
        <f>'Contractor Model'!FIK65</f>
        <v>0</v>
      </c>
      <c r="FIL412" s="318">
        <f>'Contractor Model'!FIL65</f>
        <v>0</v>
      </c>
      <c r="FIM412" s="318">
        <f>'Contractor Model'!FIM65</f>
        <v>0</v>
      </c>
      <c r="FIN412" s="318">
        <f>'Contractor Model'!FIN65</f>
        <v>0</v>
      </c>
      <c r="FIO412" s="318">
        <f>'Contractor Model'!FIO65</f>
        <v>0</v>
      </c>
      <c r="FIP412" s="318">
        <f>'Contractor Model'!FIP65</f>
        <v>0</v>
      </c>
      <c r="FIQ412" s="318">
        <f>'Contractor Model'!FIQ65</f>
        <v>0</v>
      </c>
      <c r="FIR412" s="318">
        <f>'Contractor Model'!FIR65</f>
        <v>0</v>
      </c>
      <c r="FIS412" s="318">
        <f>'Contractor Model'!FIS65</f>
        <v>0</v>
      </c>
      <c r="FIT412" s="318">
        <f>'Contractor Model'!FIT65</f>
        <v>0</v>
      </c>
      <c r="FIU412" s="318">
        <f>'Contractor Model'!FIU65</f>
        <v>0</v>
      </c>
      <c r="FIV412" s="318">
        <f>'Contractor Model'!FIV65</f>
        <v>0</v>
      </c>
      <c r="FIW412" s="318">
        <f>'Contractor Model'!FIW65</f>
        <v>0</v>
      </c>
      <c r="FIX412" s="318">
        <f>'Contractor Model'!FIX65</f>
        <v>0</v>
      </c>
      <c r="FIY412" s="318">
        <f>'Contractor Model'!FIY65</f>
        <v>0</v>
      </c>
      <c r="FIZ412" s="318">
        <f>'Contractor Model'!FIZ65</f>
        <v>0</v>
      </c>
      <c r="FJA412" s="318">
        <f>'Contractor Model'!FJA65</f>
        <v>0</v>
      </c>
      <c r="FJB412" s="318">
        <f>'Contractor Model'!FJB65</f>
        <v>0</v>
      </c>
      <c r="FJC412" s="318">
        <f>'Contractor Model'!FJC65</f>
        <v>0</v>
      </c>
      <c r="FJD412" s="318">
        <f>'Contractor Model'!FJD65</f>
        <v>0</v>
      </c>
      <c r="FJE412" s="318">
        <f>'Contractor Model'!FJE65</f>
        <v>0</v>
      </c>
      <c r="FJF412" s="318">
        <f>'Contractor Model'!FJF65</f>
        <v>0</v>
      </c>
      <c r="FJG412" s="318">
        <f>'Contractor Model'!FJG65</f>
        <v>0</v>
      </c>
      <c r="FJH412" s="318">
        <f>'Contractor Model'!FJH65</f>
        <v>0</v>
      </c>
      <c r="FJI412" s="318">
        <f>'Contractor Model'!FJI65</f>
        <v>0</v>
      </c>
      <c r="FJJ412" s="318">
        <f>'Contractor Model'!FJJ65</f>
        <v>0</v>
      </c>
      <c r="FJK412" s="318">
        <f>'Contractor Model'!FJK65</f>
        <v>0</v>
      </c>
      <c r="FJL412" s="318">
        <f>'Contractor Model'!FJL65</f>
        <v>0</v>
      </c>
      <c r="FJM412" s="318">
        <f>'Contractor Model'!FJM65</f>
        <v>0</v>
      </c>
      <c r="FJN412" s="318">
        <f>'Contractor Model'!FJN65</f>
        <v>0</v>
      </c>
      <c r="FJO412" s="318">
        <f>'Contractor Model'!FJO65</f>
        <v>0</v>
      </c>
      <c r="FJP412" s="318">
        <f>'Contractor Model'!FJP65</f>
        <v>0</v>
      </c>
      <c r="FJQ412" s="318">
        <f>'Contractor Model'!FJQ65</f>
        <v>0</v>
      </c>
      <c r="FJR412" s="318">
        <f>'Contractor Model'!FJR65</f>
        <v>0</v>
      </c>
      <c r="FJS412" s="318">
        <f>'Contractor Model'!FJS65</f>
        <v>0</v>
      </c>
      <c r="FJT412" s="318">
        <f>'Contractor Model'!FJT65</f>
        <v>0</v>
      </c>
      <c r="FJU412" s="318">
        <f>'Contractor Model'!FJU65</f>
        <v>0</v>
      </c>
      <c r="FJV412" s="318">
        <f>'Contractor Model'!FJV65</f>
        <v>0</v>
      </c>
      <c r="FJW412" s="318">
        <f>'Contractor Model'!FJW65</f>
        <v>0</v>
      </c>
      <c r="FJX412" s="318">
        <f>'Contractor Model'!FJX65</f>
        <v>0</v>
      </c>
      <c r="FJY412" s="318">
        <f>'Contractor Model'!FJY65</f>
        <v>0</v>
      </c>
      <c r="FJZ412" s="318">
        <f>'Contractor Model'!FJZ65</f>
        <v>0</v>
      </c>
      <c r="FKA412" s="318">
        <f>'Contractor Model'!FKA65</f>
        <v>0</v>
      </c>
      <c r="FKB412" s="318">
        <f>'Contractor Model'!FKB65</f>
        <v>0</v>
      </c>
      <c r="FKC412" s="318">
        <f>'Contractor Model'!FKC65</f>
        <v>0</v>
      </c>
      <c r="FKD412" s="318">
        <f>'Contractor Model'!FKD65</f>
        <v>0</v>
      </c>
      <c r="FKE412" s="318">
        <f>'Contractor Model'!FKE65</f>
        <v>0</v>
      </c>
      <c r="FKF412" s="318">
        <f>'Contractor Model'!FKF65</f>
        <v>0</v>
      </c>
      <c r="FKG412" s="318">
        <f>'Contractor Model'!FKG65</f>
        <v>0</v>
      </c>
      <c r="FKH412" s="318">
        <f>'Contractor Model'!FKH65</f>
        <v>0</v>
      </c>
      <c r="FKI412" s="318">
        <f>'Contractor Model'!FKI65</f>
        <v>0</v>
      </c>
      <c r="FKJ412" s="318">
        <f>'Contractor Model'!FKJ65</f>
        <v>0</v>
      </c>
      <c r="FKK412" s="318">
        <f>'Contractor Model'!FKK65</f>
        <v>0</v>
      </c>
      <c r="FKL412" s="318">
        <f>'Contractor Model'!FKL65</f>
        <v>0</v>
      </c>
      <c r="FKM412" s="318">
        <f>'Contractor Model'!FKM65</f>
        <v>0</v>
      </c>
      <c r="FKN412" s="318">
        <f>'Contractor Model'!FKN65</f>
        <v>0</v>
      </c>
      <c r="FKO412" s="318">
        <f>'Contractor Model'!FKO65</f>
        <v>0</v>
      </c>
      <c r="FKP412" s="318">
        <f>'Contractor Model'!FKP65</f>
        <v>0</v>
      </c>
      <c r="FKQ412" s="318">
        <f>'Contractor Model'!FKQ65</f>
        <v>0</v>
      </c>
      <c r="FKR412" s="318">
        <f>'Contractor Model'!FKR65</f>
        <v>0</v>
      </c>
      <c r="FKS412" s="318">
        <f>'Contractor Model'!FKS65</f>
        <v>0</v>
      </c>
      <c r="FKT412" s="318">
        <f>'Contractor Model'!FKT65</f>
        <v>0</v>
      </c>
      <c r="FKU412" s="318">
        <f>'Contractor Model'!FKU65</f>
        <v>0</v>
      </c>
      <c r="FKV412" s="318">
        <f>'Contractor Model'!FKV65</f>
        <v>0</v>
      </c>
      <c r="FKW412" s="318">
        <f>'Contractor Model'!FKW65</f>
        <v>0</v>
      </c>
      <c r="FKX412" s="318">
        <f>'Contractor Model'!FKX65</f>
        <v>0</v>
      </c>
      <c r="FKY412" s="318">
        <f>'Contractor Model'!FKY65</f>
        <v>0</v>
      </c>
      <c r="FKZ412" s="318">
        <f>'Contractor Model'!FKZ65</f>
        <v>0</v>
      </c>
      <c r="FLA412" s="318">
        <f>'Contractor Model'!FLA65</f>
        <v>0</v>
      </c>
      <c r="FLB412" s="318">
        <f>'Contractor Model'!FLB65</f>
        <v>0</v>
      </c>
      <c r="FLC412" s="318">
        <f>'Contractor Model'!FLC65</f>
        <v>0</v>
      </c>
      <c r="FLD412" s="318">
        <f>'Contractor Model'!FLD65</f>
        <v>0</v>
      </c>
      <c r="FLE412" s="318">
        <f>'Contractor Model'!FLE65</f>
        <v>0</v>
      </c>
      <c r="FLF412" s="318">
        <f>'Contractor Model'!FLF65</f>
        <v>0</v>
      </c>
      <c r="FLG412" s="318">
        <f>'Contractor Model'!FLG65</f>
        <v>0</v>
      </c>
      <c r="FLH412" s="318">
        <f>'Contractor Model'!FLH65</f>
        <v>0</v>
      </c>
      <c r="FLI412" s="318">
        <f>'Contractor Model'!FLI65</f>
        <v>0</v>
      </c>
      <c r="FLJ412" s="318">
        <f>'Contractor Model'!FLJ65</f>
        <v>0</v>
      </c>
      <c r="FLK412" s="318">
        <f>'Contractor Model'!FLK65</f>
        <v>0</v>
      </c>
      <c r="FLL412" s="318">
        <f>'Contractor Model'!FLL65</f>
        <v>0</v>
      </c>
      <c r="FLM412" s="318">
        <f>'Contractor Model'!FLM65</f>
        <v>0</v>
      </c>
      <c r="FLN412" s="318">
        <f>'Contractor Model'!FLN65</f>
        <v>0</v>
      </c>
      <c r="FLO412" s="318">
        <f>'Contractor Model'!FLO65</f>
        <v>0</v>
      </c>
      <c r="FLP412" s="318">
        <f>'Contractor Model'!FLP65</f>
        <v>0</v>
      </c>
      <c r="FLQ412" s="318">
        <f>'Contractor Model'!FLQ65</f>
        <v>0</v>
      </c>
      <c r="FLR412" s="318">
        <f>'Contractor Model'!FLR65</f>
        <v>0</v>
      </c>
      <c r="FLS412" s="318">
        <f>'Contractor Model'!FLS65</f>
        <v>0</v>
      </c>
      <c r="FLT412" s="318">
        <f>'Contractor Model'!FLT65</f>
        <v>0</v>
      </c>
      <c r="FLU412" s="318">
        <f>'Contractor Model'!FLU65</f>
        <v>0</v>
      </c>
      <c r="FLV412" s="318">
        <f>'Contractor Model'!FLV65</f>
        <v>0</v>
      </c>
      <c r="FLW412" s="318">
        <f>'Contractor Model'!FLW65</f>
        <v>0</v>
      </c>
      <c r="FLX412" s="318">
        <f>'Contractor Model'!FLX65</f>
        <v>0</v>
      </c>
      <c r="FLY412" s="318">
        <f>'Contractor Model'!FLY65</f>
        <v>0</v>
      </c>
      <c r="FLZ412" s="318">
        <f>'Contractor Model'!FLZ65</f>
        <v>0</v>
      </c>
      <c r="FMA412" s="318">
        <f>'Contractor Model'!FMA65</f>
        <v>0</v>
      </c>
      <c r="FMB412" s="318">
        <f>'Contractor Model'!FMB65</f>
        <v>0</v>
      </c>
      <c r="FMC412" s="318">
        <f>'Contractor Model'!FMC65</f>
        <v>0</v>
      </c>
      <c r="FMD412" s="318">
        <f>'Contractor Model'!FMD65</f>
        <v>0</v>
      </c>
      <c r="FME412" s="318">
        <f>'Contractor Model'!FME65</f>
        <v>0</v>
      </c>
      <c r="FMF412" s="318">
        <f>'Contractor Model'!FMF65</f>
        <v>0</v>
      </c>
      <c r="FMG412" s="318">
        <f>'Contractor Model'!FMG65</f>
        <v>0</v>
      </c>
      <c r="FMH412" s="318">
        <f>'Contractor Model'!FMH65</f>
        <v>0</v>
      </c>
      <c r="FMI412" s="318">
        <f>'Contractor Model'!FMI65</f>
        <v>0</v>
      </c>
      <c r="FMJ412" s="318">
        <f>'Contractor Model'!FMJ65</f>
        <v>0</v>
      </c>
      <c r="FMK412" s="318">
        <f>'Contractor Model'!FMK65</f>
        <v>0</v>
      </c>
      <c r="FML412" s="318">
        <f>'Contractor Model'!FML65</f>
        <v>0</v>
      </c>
      <c r="FMM412" s="318">
        <f>'Contractor Model'!FMM65</f>
        <v>0</v>
      </c>
      <c r="FMN412" s="318">
        <f>'Contractor Model'!FMN65</f>
        <v>0</v>
      </c>
      <c r="FMO412" s="318">
        <f>'Contractor Model'!FMO65</f>
        <v>0</v>
      </c>
      <c r="FMP412" s="318">
        <f>'Contractor Model'!FMP65</f>
        <v>0</v>
      </c>
      <c r="FMQ412" s="318">
        <f>'Contractor Model'!FMQ65</f>
        <v>0</v>
      </c>
      <c r="FMR412" s="318">
        <f>'Contractor Model'!FMR65</f>
        <v>0</v>
      </c>
      <c r="FMS412" s="318">
        <f>'Contractor Model'!FMS65</f>
        <v>0</v>
      </c>
      <c r="FMT412" s="318">
        <f>'Contractor Model'!FMT65</f>
        <v>0</v>
      </c>
      <c r="FMU412" s="318">
        <f>'Contractor Model'!FMU65</f>
        <v>0</v>
      </c>
      <c r="FMV412" s="318">
        <f>'Contractor Model'!FMV65</f>
        <v>0</v>
      </c>
      <c r="FMW412" s="318">
        <f>'Contractor Model'!FMW65</f>
        <v>0</v>
      </c>
      <c r="FMX412" s="318">
        <f>'Contractor Model'!FMX65</f>
        <v>0</v>
      </c>
      <c r="FMY412" s="318">
        <f>'Contractor Model'!FMY65</f>
        <v>0</v>
      </c>
      <c r="FMZ412" s="318">
        <f>'Contractor Model'!FMZ65</f>
        <v>0</v>
      </c>
      <c r="FNA412" s="318">
        <f>'Contractor Model'!FNA65</f>
        <v>0</v>
      </c>
      <c r="FNB412" s="318">
        <f>'Contractor Model'!FNB65</f>
        <v>0</v>
      </c>
      <c r="FNC412" s="318">
        <f>'Contractor Model'!FNC65</f>
        <v>0</v>
      </c>
      <c r="FND412" s="318">
        <f>'Contractor Model'!FND65</f>
        <v>0</v>
      </c>
      <c r="FNE412" s="318">
        <f>'Contractor Model'!FNE65</f>
        <v>0</v>
      </c>
      <c r="FNF412" s="318">
        <f>'Contractor Model'!FNF65</f>
        <v>0</v>
      </c>
      <c r="FNG412" s="318">
        <f>'Contractor Model'!FNG65</f>
        <v>0</v>
      </c>
      <c r="FNH412" s="318">
        <f>'Contractor Model'!FNH65</f>
        <v>0</v>
      </c>
      <c r="FNI412" s="318">
        <f>'Contractor Model'!FNI65</f>
        <v>0</v>
      </c>
      <c r="FNJ412" s="318">
        <f>'Contractor Model'!FNJ65</f>
        <v>0</v>
      </c>
      <c r="FNK412" s="318">
        <f>'Contractor Model'!FNK65</f>
        <v>0</v>
      </c>
      <c r="FNL412" s="318">
        <f>'Contractor Model'!FNL65</f>
        <v>0</v>
      </c>
      <c r="FNM412" s="318">
        <f>'Contractor Model'!FNM65</f>
        <v>0</v>
      </c>
      <c r="FNN412" s="318">
        <f>'Contractor Model'!FNN65</f>
        <v>0</v>
      </c>
      <c r="FNO412" s="318">
        <f>'Contractor Model'!FNO65</f>
        <v>0</v>
      </c>
      <c r="FNP412" s="318">
        <f>'Contractor Model'!FNP65</f>
        <v>0</v>
      </c>
      <c r="FNQ412" s="318">
        <f>'Contractor Model'!FNQ65</f>
        <v>0</v>
      </c>
      <c r="FNR412" s="318">
        <f>'Contractor Model'!FNR65</f>
        <v>0</v>
      </c>
      <c r="FNS412" s="318">
        <f>'Contractor Model'!FNS65</f>
        <v>0</v>
      </c>
      <c r="FNT412" s="318">
        <f>'Contractor Model'!FNT65</f>
        <v>0</v>
      </c>
      <c r="FNU412" s="318">
        <f>'Contractor Model'!FNU65</f>
        <v>0</v>
      </c>
      <c r="FNV412" s="318">
        <f>'Contractor Model'!FNV65</f>
        <v>0</v>
      </c>
      <c r="FNW412" s="318">
        <f>'Contractor Model'!FNW65</f>
        <v>0</v>
      </c>
      <c r="FNX412" s="318">
        <f>'Contractor Model'!FNX65</f>
        <v>0</v>
      </c>
      <c r="FNY412" s="318">
        <f>'Contractor Model'!FNY65</f>
        <v>0</v>
      </c>
      <c r="FNZ412" s="318">
        <f>'Contractor Model'!FNZ65</f>
        <v>0</v>
      </c>
      <c r="FOA412" s="318">
        <f>'Contractor Model'!FOA65</f>
        <v>0</v>
      </c>
      <c r="FOB412" s="318">
        <f>'Contractor Model'!FOB65</f>
        <v>0</v>
      </c>
      <c r="FOC412" s="318">
        <f>'Contractor Model'!FOC65</f>
        <v>0</v>
      </c>
      <c r="FOD412" s="318">
        <f>'Contractor Model'!FOD65</f>
        <v>0</v>
      </c>
      <c r="FOE412" s="318">
        <f>'Contractor Model'!FOE65</f>
        <v>0</v>
      </c>
      <c r="FOF412" s="318">
        <f>'Contractor Model'!FOF65</f>
        <v>0</v>
      </c>
      <c r="FOG412" s="318">
        <f>'Contractor Model'!FOG65</f>
        <v>0</v>
      </c>
      <c r="FOH412" s="318">
        <f>'Contractor Model'!FOH65</f>
        <v>0</v>
      </c>
      <c r="FOI412" s="318">
        <f>'Contractor Model'!FOI65</f>
        <v>0</v>
      </c>
      <c r="FOJ412" s="318">
        <f>'Contractor Model'!FOJ65</f>
        <v>0</v>
      </c>
      <c r="FOK412" s="318">
        <f>'Contractor Model'!FOK65</f>
        <v>0</v>
      </c>
      <c r="FOL412" s="318">
        <f>'Contractor Model'!FOL65</f>
        <v>0</v>
      </c>
      <c r="FOM412" s="318">
        <f>'Contractor Model'!FOM65</f>
        <v>0</v>
      </c>
      <c r="FON412" s="318">
        <f>'Contractor Model'!FON65</f>
        <v>0</v>
      </c>
      <c r="FOO412" s="318">
        <f>'Contractor Model'!FOO65</f>
        <v>0</v>
      </c>
      <c r="FOP412" s="318">
        <f>'Contractor Model'!FOP65</f>
        <v>0</v>
      </c>
      <c r="FOQ412" s="318">
        <f>'Contractor Model'!FOQ65</f>
        <v>0</v>
      </c>
      <c r="FOR412" s="318">
        <f>'Contractor Model'!FOR65</f>
        <v>0</v>
      </c>
      <c r="FOS412" s="318">
        <f>'Contractor Model'!FOS65</f>
        <v>0</v>
      </c>
      <c r="FOT412" s="318">
        <f>'Contractor Model'!FOT65</f>
        <v>0</v>
      </c>
      <c r="FOU412" s="318">
        <f>'Contractor Model'!FOU65</f>
        <v>0</v>
      </c>
      <c r="FOV412" s="318">
        <f>'Contractor Model'!FOV65</f>
        <v>0</v>
      </c>
      <c r="FOW412" s="318">
        <f>'Contractor Model'!FOW65</f>
        <v>0</v>
      </c>
      <c r="FOX412" s="318">
        <f>'Contractor Model'!FOX65</f>
        <v>0</v>
      </c>
      <c r="FOY412" s="318">
        <f>'Contractor Model'!FOY65</f>
        <v>0</v>
      </c>
      <c r="FOZ412" s="318">
        <f>'Contractor Model'!FOZ65</f>
        <v>0</v>
      </c>
      <c r="FPA412" s="318">
        <f>'Contractor Model'!FPA65</f>
        <v>0</v>
      </c>
      <c r="FPB412" s="318">
        <f>'Contractor Model'!FPB65</f>
        <v>0</v>
      </c>
      <c r="FPC412" s="318">
        <f>'Contractor Model'!FPC65</f>
        <v>0</v>
      </c>
      <c r="FPD412" s="318">
        <f>'Contractor Model'!FPD65</f>
        <v>0</v>
      </c>
      <c r="FPE412" s="318">
        <f>'Contractor Model'!FPE65</f>
        <v>0</v>
      </c>
      <c r="FPF412" s="318">
        <f>'Contractor Model'!FPF65</f>
        <v>0</v>
      </c>
      <c r="FPG412" s="318">
        <f>'Contractor Model'!FPG65</f>
        <v>0</v>
      </c>
      <c r="FPH412" s="318">
        <f>'Contractor Model'!FPH65</f>
        <v>0</v>
      </c>
      <c r="FPI412" s="318">
        <f>'Contractor Model'!FPI65</f>
        <v>0</v>
      </c>
      <c r="FPJ412" s="318">
        <f>'Contractor Model'!FPJ65</f>
        <v>0</v>
      </c>
      <c r="FPK412" s="318">
        <f>'Contractor Model'!FPK65</f>
        <v>0</v>
      </c>
      <c r="FPL412" s="318">
        <f>'Contractor Model'!FPL65</f>
        <v>0</v>
      </c>
      <c r="FPM412" s="318">
        <f>'Contractor Model'!FPM65</f>
        <v>0</v>
      </c>
      <c r="FPN412" s="318">
        <f>'Contractor Model'!FPN65</f>
        <v>0</v>
      </c>
      <c r="FPO412" s="318">
        <f>'Contractor Model'!FPO65</f>
        <v>0</v>
      </c>
      <c r="FPP412" s="318">
        <f>'Contractor Model'!FPP65</f>
        <v>0</v>
      </c>
      <c r="FPQ412" s="318">
        <f>'Contractor Model'!FPQ65</f>
        <v>0</v>
      </c>
      <c r="FPR412" s="318">
        <f>'Contractor Model'!FPR65</f>
        <v>0</v>
      </c>
      <c r="FPS412" s="318">
        <f>'Contractor Model'!FPS65</f>
        <v>0</v>
      </c>
      <c r="FPT412" s="318">
        <f>'Contractor Model'!FPT65</f>
        <v>0</v>
      </c>
      <c r="FPU412" s="318">
        <f>'Contractor Model'!FPU65</f>
        <v>0</v>
      </c>
      <c r="FPV412" s="318">
        <f>'Contractor Model'!FPV65</f>
        <v>0</v>
      </c>
      <c r="FPW412" s="318">
        <f>'Contractor Model'!FPW65</f>
        <v>0</v>
      </c>
      <c r="FPX412" s="318">
        <f>'Contractor Model'!FPX65</f>
        <v>0</v>
      </c>
      <c r="FPY412" s="318">
        <f>'Contractor Model'!FPY65</f>
        <v>0</v>
      </c>
      <c r="FPZ412" s="318">
        <f>'Contractor Model'!FPZ65</f>
        <v>0</v>
      </c>
      <c r="FQA412" s="318">
        <f>'Contractor Model'!FQA65</f>
        <v>0</v>
      </c>
      <c r="FQB412" s="318">
        <f>'Contractor Model'!FQB65</f>
        <v>0</v>
      </c>
      <c r="FQC412" s="318">
        <f>'Contractor Model'!FQC65</f>
        <v>0</v>
      </c>
      <c r="FQD412" s="318">
        <f>'Contractor Model'!FQD65</f>
        <v>0</v>
      </c>
      <c r="FQE412" s="318">
        <f>'Contractor Model'!FQE65</f>
        <v>0</v>
      </c>
      <c r="FQF412" s="318">
        <f>'Contractor Model'!FQF65</f>
        <v>0</v>
      </c>
      <c r="FQG412" s="318">
        <f>'Contractor Model'!FQG65</f>
        <v>0</v>
      </c>
      <c r="FQH412" s="318">
        <f>'Contractor Model'!FQH65</f>
        <v>0</v>
      </c>
      <c r="FQI412" s="318">
        <f>'Contractor Model'!FQI65</f>
        <v>0</v>
      </c>
      <c r="FQJ412" s="318">
        <f>'Contractor Model'!FQJ65</f>
        <v>0</v>
      </c>
      <c r="FQK412" s="318">
        <f>'Contractor Model'!FQK65</f>
        <v>0</v>
      </c>
      <c r="FQL412" s="318">
        <f>'Contractor Model'!FQL65</f>
        <v>0</v>
      </c>
      <c r="FQM412" s="318">
        <f>'Contractor Model'!FQM65</f>
        <v>0</v>
      </c>
      <c r="FQN412" s="318">
        <f>'Contractor Model'!FQN65</f>
        <v>0</v>
      </c>
      <c r="FQO412" s="318">
        <f>'Contractor Model'!FQO65</f>
        <v>0</v>
      </c>
      <c r="FQP412" s="318">
        <f>'Contractor Model'!FQP65</f>
        <v>0</v>
      </c>
      <c r="FQQ412" s="318">
        <f>'Contractor Model'!FQQ65</f>
        <v>0</v>
      </c>
      <c r="FQR412" s="318">
        <f>'Contractor Model'!FQR65</f>
        <v>0</v>
      </c>
      <c r="FQS412" s="318">
        <f>'Contractor Model'!FQS65</f>
        <v>0</v>
      </c>
      <c r="FQT412" s="318">
        <f>'Contractor Model'!FQT65</f>
        <v>0</v>
      </c>
      <c r="FQU412" s="318">
        <f>'Contractor Model'!FQU65</f>
        <v>0</v>
      </c>
      <c r="FQV412" s="318">
        <f>'Contractor Model'!FQV65</f>
        <v>0</v>
      </c>
      <c r="FQW412" s="318">
        <f>'Contractor Model'!FQW65</f>
        <v>0</v>
      </c>
      <c r="FQX412" s="318">
        <f>'Contractor Model'!FQX65</f>
        <v>0</v>
      </c>
      <c r="FQY412" s="318">
        <f>'Contractor Model'!FQY65</f>
        <v>0</v>
      </c>
      <c r="FQZ412" s="318">
        <f>'Contractor Model'!FQZ65</f>
        <v>0</v>
      </c>
      <c r="FRA412" s="318">
        <f>'Contractor Model'!FRA65</f>
        <v>0</v>
      </c>
      <c r="FRB412" s="318">
        <f>'Contractor Model'!FRB65</f>
        <v>0</v>
      </c>
      <c r="FRC412" s="318">
        <f>'Contractor Model'!FRC65</f>
        <v>0</v>
      </c>
      <c r="FRD412" s="318">
        <f>'Contractor Model'!FRD65</f>
        <v>0</v>
      </c>
      <c r="FRE412" s="318">
        <f>'Contractor Model'!FRE65</f>
        <v>0</v>
      </c>
      <c r="FRF412" s="318">
        <f>'Contractor Model'!FRF65</f>
        <v>0</v>
      </c>
      <c r="FRG412" s="318">
        <f>'Contractor Model'!FRG65</f>
        <v>0</v>
      </c>
      <c r="FRH412" s="318">
        <f>'Contractor Model'!FRH65</f>
        <v>0</v>
      </c>
      <c r="FRI412" s="318">
        <f>'Contractor Model'!FRI65</f>
        <v>0</v>
      </c>
      <c r="FRJ412" s="318">
        <f>'Contractor Model'!FRJ65</f>
        <v>0</v>
      </c>
      <c r="FRK412" s="318">
        <f>'Contractor Model'!FRK65</f>
        <v>0</v>
      </c>
      <c r="FRL412" s="318">
        <f>'Contractor Model'!FRL65</f>
        <v>0</v>
      </c>
      <c r="FRM412" s="318">
        <f>'Contractor Model'!FRM65</f>
        <v>0</v>
      </c>
      <c r="FRN412" s="318">
        <f>'Contractor Model'!FRN65</f>
        <v>0</v>
      </c>
      <c r="FRO412" s="318">
        <f>'Contractor Model'!FRO65</f>
        <v>0</v>
      </c>
      <c r="FRP412" s="318">
        <f>'Contractor Model'!FRP65</f>
        <v>0</v>
      </c>
      <c r="FRQ412" s="318">
        <f>'Contractor Model'!FRQ65</f>
        <v>0</v>
      </c>
      <c r="FRR412" s="318">
        <f>'Contractor Model'!FRR65</f>
        <v>0</v>
      </c>
      <c r="FRS412" s="318">
        <f>'Contractor Model'!FRS65</f>
        <v>0</v>
      </c>
      <c r="FRT412" s="318">
        <f>'Contractor Model'!FRT65</f>
        <v>0</v>
      </c>
      <c r="FRU412" s="318">
        <f>'Contractor Model'!FRU65</f>
        <v>0</v>
      </c>
      <c r="FRV412" s="318">
        <f>'Contractor Model'!FRV65</f>
        <v>0</v>
      </c>
      <c r="FRW412" s="318">
        <f>'Contractor Model'!FRW65</f>
        <v>0</v>
      </c>
      <c r="FRX412" s="318">
        <f>'Contractor Model'!FRX65</f>
        <v>0</v>
      </c>
      <c r="FRY412" s="318">
        <f>'Contractor Model'!FRY65</f>
        <v>0</v>
      </c>
      <c r="FRZ412" s="318">
        <f>'Contractor Model'!FRZ65</f>
        <v>0</v>
      </c>
      <c r="FSA412" s="318">
        <f>'Contractor Model'!FSA65</f>
        <v>0</v>
      </c>
      <c r="FSB412" s="318">
        <f>'Contractor Model'!FSB65</f>
        <v>0</v>
      </c>
      <c r="FSC412" s="318">
        <f>'Contractor Model'!FSC65</f>
        <v>0</v>
      </c>
      <c r="FSD412" s="318">
        <f>'Contractor Model'!FSD65</f>
        <v>0</v>
      </c>
      <c r="FSE412" s="318">
        <f>'Contractor Model'!FSE65</f>
        <v>0</v>
      </c>
      <c r="FSF412" s="318">
        <f>'Contractor Model'!FSF65</f>
        <v>0</v>
      </c>
      <c r="FSG412" s="318">
        <f>'Contractor Model'!FSG65</f>
        <v>0</v>
      </c>
      <c r="FSH412" s="318">
        <f>'Contractor Model'!FSH65</f>
        <v>0</v>
      </c>
      <c r="FSI412" s="318">
        <f>'Contractor Model'!FSI65</f>
        <v>0</v>
      </c>
      <c r="FSJ412" s="318">
        <f>'Contractor Model'!FSJ65</f>
        <v>0</v>
      </c>
      <c r="FSK412" s="318">
        <f>'Contractor Model'!FSK65</f>
        <v>0</v>
      </c>
      <c r="FSL412" s="318">
        <f>'Contractor Model'!FSL65</f>
        <v>0</v>
      </c>
      <c r="FSM412" s="318">
        <f>'Contractor Model'!FSM65</f>
        <v>0</v>
      </c>
      <c r="FSN412" s="318">
        <f>'Contractor Model'!FSN65</f>
        <v>0</v>
      </c>
      <c r="FSO412" s="318">
        <f>'Contractor Model'!FSO65</f>
        <v>0</v>
      </c>
      <c r="FSP412" s="318">
        <f>'Contractor Model'!FSP65</f>
        <v>0</v>
      </c>
      <c r="FSQ412" s="318">
        <f>'Contractor Model'!FSQ65</f>
        <v>0</v>
      </c>
      <c r="FSR412" s="318">
        <f>'Contractor Model'!FSR65</f>
        <v>0</v>
      </c>
      <c r="FSS412" s="318">
        <f>'Contractor Model'!FSS65</f>
        <v>0</v>
      </c>
      <c r="FST412" s="318">
        <f>'Contractor Model'!FST65</f>
        <v>0</v>
      </c>
      <c r="FSU412" s="318">
        <f>'Contractor Model'!FSU65</f>
        <v>0</v>
      </c>
      <c r="FSV412" s="318">
        <f>'Contractor Model'!FSV65</f>
        <v>0</v>
      </c>
      <c r="FSW412" s="318">
        <f>'Contractor Model'!FSW65</f>
        <v>0</v>
      </c>
      <c r="FSX412" s="318">
        <f>'Contractor Model'!FSX65</f>
        <v>0</v>
      </c>
      <c r="FSY412" s="318">
        <f>'Contractor Model'!FSY65</f>
        <v>0</v>
      </c>
      <c r="FSZ412" s="318">
        <f>'Contractor Model'!FSZ65</f>
        <v>0</v>
      </c>
      <c r="FTA412" s="318">
        <f>'Contractor Model'!FTA65</f>
        <v>0</v>
      </c>
      <c r="FTB412" s="318">
        <f>'Contractor Model'!FTB65</f>
        <v>0</v>
      </c>
      <c r="FTC412" s="318">
        <f>'Contractor Model'!FTC65</f>
        <v>0</v>
      </c>
      <c r="FTD412" s="318">
        <f>'Contractor Model'!FTD65</f>
        <v>0</v>
      </c>
      <c r="FTE412" s="318">
        <f>'Contractor Model'!FTE65</f>
        <v>0</v>
      </c>
      <c r="FTF412" s="318">
        <f>'Contractor Model'!FTF65</f>
        <v>0</v>
      </c>
      <c r="FTG412" s="318">
        <f>'Contractor Model'!FTG65</f>
        <v>0</v>
      </c>
      <c r="FTH412" s="318">
        <f>'Contractor Model'!FTH65</f>
        <v>0</v>
      </c>
      <c r="FTI412" s="318">
        <f>'Contractor Model'!FTI65</f>
        <v>0</v>
      </c>
      <c r="FTJ412" s="318">
        <f>'Contractor Model'!FTJ65</f>
        <v>0</v>
      </c>
      <c r="FTK412" s="318">
        <f>'Contractor Model'!FTK65</f>
        <v>0</v>
      </c>
      <c r="FTL412" s="318">
        <f>'Contractor Model'!FTL65</f>
        <v>0</v>
      </c>
      <c r="FTM412" s="318">
        <f>'Contractor Model'!FTM65</f>
        <v>0</v>
      </c>
      <c r="FTN412" s="318">
        <f>'Contractor Model'!FTN65</f>
        <v>0</v>
      </c>
      <c r="FTO412" s="318">
        <f>'Contractor Model'!FTO65</f>
        <v>0</v>
      </c>
      <c r="FTP412" s="318">
        <f>'Contractor Model'!FTP65</f>
        <v>0</v>
      </c>
      <c r="FTQ412" s="318">
        <f>'Contractor Model'!FTQ65</f>
        <v>0</v>
      </c>
      <c r="FTR412" s="318">
        <f>'Contractor Model'!FTR65</f>
        <v>0</v>
      </c>
      <c r="FTS412" s="318">
        <f>'Contractor Model'!FTS65</f>
        <v>0</v>
      </c>
      <c r="FTT412" s="318">
        <f>'Contractor Model'!FTT65</f>
        <v>0</v>
      </c>
      <c r="FTU412" s="318">
        <f>'Contractor Model'!FTU65</f>
        <v>0</v>
      </c>
      <c r="FTV412" s="318">
        <f>'Contractor Model'!FTV65</f>
        <v>0</v>
      </c>
      <c r="FTW412" s="318">
        <f>'Contractor Model'!FTW65</f>
        <v>0</v>
      </c>
      <c r="FTX412" s="318">
        <f>'Contractor Model'!FTX65</f>
        <v>0</v>
      </c>
      <c r="FTY412" s="318">
        <f>'Contractor Model'!FTY65</f>
        <v>0</v>
      </c>
      <c r="FTZ412" s="318">
        <f>'Contractor Model'!FTZ65</f>
        <v>0</v>
      </c>
      <c r="FUA412" s="318">
        <f>'Contractor Model'!FUA65</f>
        <v>0</v>
      </c>
      <c r="FUB412" s="318">
        <f>'Contractor Model'!FUB65</f>
        <v>0</v>
      </c>
      <c r="FUC412" s="318">
        <f>'Contractor Model'!FUC65</f>
        <v>0</v>
      </c>
      <c r="FUD412" s="318">
        <f>'Contractor Model'!FUD65</f>
        <v>0</v>
      </c>
      <c r="FUE412" s="318">
        <f>'Contractor Model'!FUE65</f>
        <v>0</v>
      </c>
      <c r="FUF412" s="318">
        <f>'Contractor Model'!FUF65</f>
        <v>0</v>
      </c>
      <c r="FUG412" s="318">
        <f>'Contractor Model'!FUG65</f>
        <v>0</v>
      </c>
      <c r="FUH412" s="318">
        <f>'Contractor Model'!FUH65</f>
        <v>0</v>
      </c>
      <c r="FUI412" s="318">
        <f>'Contractor Model'!FUI65</f>
        <v>0</v>
      </c>
      <c r="FUJ412" s="318">
        <f>'Contractor Model'!FUJ65</f>
        <v>0</v>
      </c>
      <c r="FUK412" s="318">
        <f>'Contractor Model'!FUK65</f>
        <v>0</v>
      </c>
      <c r="FUL412" s="318">
        <f>'Contractor Model'!FUL65</f>
        <v>0</v>
      </c>
      <c r="FUM412" s="318">
        <f>'Contractor Model'!FUM65</f>
        <v>0</v>
      </c>
      <c r="FUN412" s="318">
        <f>'Contractor Model'!FUN65</f>
        <v>0</v>
      </c>
      <c r="FUO412" s="318">
        <f>'Contractor Model'!FUO65</f>
        <v>0</v>
      </c>
      <c r="FUP412" s="318">
        <f>'Contractor Model'!FUP65</f>
        <v>0</v>
      </c>
      <c r="FUQ412" s="318">
        <f>'Contractor Model'!FUQ65</f>
        <v>0</v>
      </c>
      <c r="FUR412" s="318">
        <f>'Contractor Model'!FUR65</f>
        <v>0</v>
      </c>
      <c r="FUS412" s="318">
        <f>'Contractor Model'!FUS65</f>
        <v>0</v>
      </c>
      <c r="FUT412" s="318">
        <f>'Contractor Model'!FUT65</f>
        <v>0</v>
      </c>
      <c r="FUU412" s="318">
        <f>'Contractor Model'!FUU65</f>
        <v>0</v>
      </c>
      <c r="FUV412" s="318">
        <f>'Contractor Model'!FUV65</f>
        <v>0</v>
      </c>
      <c r="FUW412" s="318">
        <f>'Contractor Model'!FUW65</f>
        <v>0</v>
      </c>
      <c r="FUX412" s="318">
        <f>'Contractor Model'!FUX65</f>
        <v>0</v>
      </c>
      <c r="FUY412" s="318">
        <f>'Contractor Model'!FUY65</f>
        <v>0</v>
      </c>
      <c r="FUZ412" s="318">
        <f>'Contractor Model'!FUZ65</f>
        <v>0</v>
      </c>
      <c r="FVA412" s="318">
        <f>'Contractor Model'!FVA65</f>
        <v>0</v>
      </c>
      <c r="FVB412" s="318">
        <f>'Contractor Model'!FVB65</f>
        <v>0</v>
      </c>
      <c r="FVC412" s="318">
        <f>'Contractor Model'!FVC65</f>
        <v>0</v>
      </c>
      <c r="FVD412" s="318">
        <f>'Contractor Model'!FVD65</f>
        <v>0</v>
      </c>
      <c r="FVE412" s="318">
        <f>'Contractor Model'!FVE65</f>
        <v>0</v>
      </c>
      <c r="FVF412" s="318">
        <f>'Contractor Model'!FVF65</f>
        <v>0</v>
      </c>
      <c r="FVG412" s="318">
        <f>'Contractor Model'!FVG65</f>
        <v>0</v>
      </c>
      <c r="FVH412" s="318">
        <f>'Contractor Model'!FVH65</f>
        <v>0</v>
      </c>
      <c r="FVI412" s="318">
        <f>'Contractor Model'!FVI65</f>
        <v>0</v>
      </c>
      <c r="FVJ412" s="318">
        <f>'Contractor Model'!FVJ65</f>
        <v>0</v>
      </c>
      <c r="FVK412" s="318">
        <f>'Contractor Model'!FVK65</f>
        <v>0</v>
      </c>
      <c r="FVL412" s="318">
        <f>'Contractor Model'!FVL65</f>
        <v>0</v>
      </c>
      <c r="FVM412" s="318">
        <f>'Contractor Model'!FVM65</f>
        <v>0</v>
      </c>
      <c r="FVN412" s="318">
        <f>'Contractor Model'!FVN65</f>
        <v>0</v>
      </c>
      <c r="FVO412" s="318">
        <f>'Contractor Model'!FVO65</f>
        <v>0</v>
      </c>
      <c r="FVP412" s="318">
        <f>'Contractor Model'!FVP65</f>
        <v>0</v>
      </c>
      <c r="FVQ412" s="318">
        <f>'Contractor Model'!FVQ65</f>
        <v>0</v>
      </c>
      <c r="FVR412" s="318">
        <f>'Contractor Model'!FVR65</f>
        <v>0</v>
      </c>
      <c r="FVS412" s="318">
        <f>'Contractor Model'!FVS65</f>
        <v>0</v>
      </c>
      <c r="FVT412" s="318">
        <f>'Contractor Model'!FVT65</f>
        <v>0</v>
      </c>
      <c r="FVU412" s="318">
        <f>'Contractor Model'!FVU65</f>
        <v>0</v>
      </c>
      <c r="FVV412" s="318">
        <f>'Contractor Model'!FVV65</f>
        <v>0</v>
      </c>
      <c r="FVW412" s="318">
        <f>'Contractor Model'!FVW65</f>
        <v>0</v>
      </c>
      <c r="FVX412" s="318">
        <f>'Contractor Model'!FVX65</f>
        <v>0</v>
      </c>
      <c r="FVY412" s="318">
        <f>'Contractor Model'!FVY65</f>
        <v>0</v>
      </c>
      <c r="FVZ412" s="318">
        <f>'Contractor Model'!FVZ65</f>
        <v>0</v>
      </c>
      <c r="FWA412" s="318">
        <f>'Contractor Model'!FWA65</f>
        <v>0</v>
      </c>
      <c r="FWB412" s="318">
        <f>'Contractor Model'!FWB65</f>
        <v>0</v>
      </c>
      <c r="FWC412" s="318">
        <f>'Contractor Model'!FWC65</f>
        <v>0</v>
      </c>
      <c r="FWD412" s="318">
        <f>'Contractor Model'!FWD65</f>
        <v>0</v>
      </c>
      <c r="FWE412" s="318">
        <f>'Contractor Model'!FWE65</f>
        <v>0</v>
      </c>
      <c r="FWF412" s="318">
        <f>'Contractor Model'!FWF65</f>
        <v>0</v>
      </c>
      <c r="FWG412" s="318">
        <f>'Contractor Model'!FWG65</f>
        <v>0</v>
      </c>
      <c r="FWH412" s="318">
        <f>'Contractor Model'!FWH65</f>
        <v>0</v>
      </c>
      <c r="FWI412" s="318">
        <f>'Contractor Model'!FWI65</f>
        <v>0</v>
      </c>
      <c r="FWJ412" s="318">
        <f>'Contractor Model'!FWJ65</f>
        <v>0</v>
      </c>
      <c r="FWK412" s="318">
        <f>'Contractor Model'!FWK65</f>
        <v>0</v>
      </c>
      <c r="FWL412" s="318">
        <f>'Contractor Model'!FWL65</f>
        <v>0</v>
      </c>
      <c r="FWM412" s="318">
        <f>'Contractor Model'!FWM65</f>
        <v>0</v>
      </c>
      <c r="FWN412" s="318">
        <f>'Contractor Model'!FWN65</f>
        <v>0</v>
      </c>
      <c r="FWO412" s="318">
        <f>'Contractor Model'!FWO65</f>
        <v>0</v>
      </c>
      <c r="FWP412" s="318">
        <f>'Contractor Model'!FWP65</f>
        <v>0</v>
      </c>
      <c r="FWQ412" s="318">
        <f>'Contractor Model'!FWQ65</f>
        <v>0</v>
      </c>
      <c r="FWR412" s="318">
        <f>'Contractor Model'!FWR65</f>
        <v>0</v>
      </c>
      <c r="FWS412" s="318">
        <f>'Contractor Model'!FWS65</f>
        <v>0</v>
      </c>
      <c r="FWT412" s="318">
        <f>'Contractor Model'!FWT65</f>
        <v>0</v>
      </c>
      <c r="FWU412" s="318">
        <f>'Contractor Model'!FWU65</f>
        <v>0</v>
      </c>
      <c r="FWV412" s="318">
        <f>'Contractor Model'!FWV65</f>
        <v>0</v>
      </c>
      <c r="FWW412" s="318">
        <f>'Contractor Model'!FWW65</f>
        <v>0</v>
      </c>
      <c r="FWX412" s="318">
        <f>'Contractor Model'!FWX65</f>
        <v>0</v>
      </c>
      <c r="FWY412" s="318">
        <f>'Contractor Model'!FWY65</f>
        <v>0</v>
      </c>
      <c r="FWZ412" s="318">
        <f>'Contractor Model'!FWZ65</f>
        <v>0</v>
      </c>
      <c r="FXA412" s="318">
        <f>'Contractor Model'!FXA65</f>
        <v>0</v>
      </c>
      <c r="FXB412" s="318">
        <f>'Contractor Model'!FXB65</f>
        <v>0</v>
      </c>
      <c r="FXC412" s="318">
        <f>'Contractor Model'!FXC65</f>
        <v>0</v>
      </c>
      <c r="FXD412" s="318">
        <f>'Contractor Model'!FXD65</f>
        <v>0</v>
      </c>
      <c r="FXE412" s="318">
        <f>'Contractor Model'!FXE65</f>
        <v>0</v>
      </c>
      <c r="FXF412" s="318">
        <f>'Contractor Model'!FXF65</f>
        <v>0</v>
      </c>
      <c r="FXG412" s="318">
        <f>'Contractor Model'!FXG65</f>
        <v>0</v>
      </c>
      <c r="FXH412" s="318">
        <f>'Contractor Model'!FXH65</f>
        <v>0</v>
      </c>
      <c r="FXI412" s="318">
        <f>'Contractor Model'!FXI65</f>
        <v>0</v>
      </c>
      <c r="FXJ412" s="318">
        <f>'Contractor Model'!FXJ65</f>
        <v>0</v>
      </c>
      <c r="FXK412" s="318">
        <f>'Contractor Model'!FXK65</f>
        <v>0</v>
      </c>
      <c r="FXL412" s="318">
        <f>'Contractor Model'!FXL65</f>
        <v>0</v>
      </c>
      <c r="FXM412" s="318">
        <f>'Contractor Model'!FXM65</f>
        <v>0</v>
      </c>
      <c r="FXN412" s="318">
        <f>'Contractor Model'!FXN65</f>
        <v>0</v>
      </c>
      <c r="FXO412" s="318">
        <f>'Contractor Model'!FXO65</f>
        <v>0</v>
      </c>
      <c r="FXP412" s="318">
        <f>'Contractor Model'!FXP65</f>
        <v>0</v>
      </c>
      <c r="FXQ412" s="318">
        <f>'Contractor Model'!FXQ65</f>
        <v>0</v>
      </c>
      <c r="FXR412" s="318">
        <f>'Contractor Model'!FXR65</f>
        <v>0</v>
      </c>
      <c r="FXS412" s="318">
        <f>'Contractor Model'!FXS65</f>
        <v>0</v>
      </c>
      <c r="FXT412" s="318">
        <f>'Contractor Model'!FXT65</f>
        <v>0</v>
      </c>
      <c r="FXU412" s="318">
        <f>'Contractor Model'!FXU65</f>
        <v>0</v>
      </c>
      <c r="FXV412" s="318">
        <f>'Contractor Model'!FXV65</f>
        <v>0</v>
      </c>
      <c r="FXW412" s="318">
        <f>'Contractor Model'!FXW65</f>
        <v>0</v>
      </c>
      <c r="FXX412" s="318">
        <f>'Contractor Model'!FXX65</f>
        <v>0</v>
      </c>
      <c r="FXY412" s="318">
        <f>'Contractor Model'!FXY65</f>
        <v>0</v>
      </c>
      <c r="FXZ412" s="318">
        <f>'Contractor Model'!FXZ65</f>
        <v>0</v>
      </c>
      <c r="FYA412" s="318">
        <f>'Contractor Model'!FYA65</f>
        <v>0</v>
      </c>
      <c r="FYB412" s="318">
        <f>'Contractor Model'!FYB65</f>
        <v>0</v>
      </c>
      <c r="FYC412" s="318">
        <f>'Contractor Model'!FYC65</f>
        <v>0</v>
      </c>
      <c r="FYD412" s="318">
        <f>'Contractor Model'!FYD65</f>
        <v>0</v>
      </c>
      <c r="FYE412" s="318">
        <f>'Contractor Model'!FYE65</f>
        <v>0</v>
      </c>
      <c r="FYF412" s="318">
        <f>'Contractor Model'!FYF65</f>
        <v>0</v>
      </c>
      <c r="FYG412" s="318">
        <f>'Contractor Model'!FYG65</f>
        <v>0</v>
      </c>
      <c r="FYH412" s="318">
        <f>'Contractor Model'!FYH65</f>
        <v>0</v>
      </c>
      <c r="FYI412" s="318">
        <f>'Contractor Model'!FYI65</f>
        <v>0</v>
      </c>
      <c r="FYJ412" s="318">
        <f>'Contractor Model'!FYJ65</f>
        <v>0</v>
      </c>
      <c r="FYK412" s="318">
        <f>'Contractor Model'!FYK65</f>
        <v>0</v>
      </c>
      <c r="FYL412" s="318">
        <f>'Contractor Model'!FYL65</f>
        <v>0</v>
      </c>
      <c r="FYM412" s="318">
        <f>'Contractor Model'!FYM65</f>
        <v>0</v>
      </c>
      <c r="FYN412" s="318">
        <f>'Contractor Model'!FYN65</f>
        <v>0</v>
      </c>
      <c r="FYO412" s="318">
        <f>'Contractor Model'!FYO65</f>
        <v>0</v>
      </c>
      <c r="FYP412" s="318">
        <f>'Contractor Model'!FYP65</f>
        <v>0</v>
      </c>
      <c r="FYQ412" s="318">
        <f>'Contractor Model'!FYQ65</f>
        <v>0</v>
      </c>
      <c r="FYR412" s="318">
        <f>'Contractor Model'!FYR65</f>
        <v>0</v>
      </c>
      <c r="FYS412" s="318">
        <f>'Contractor Model'!FYS65</f>
        <v>0</v>
      </c>
      <c r="FYT412" s="318">
        <f>'Contractor Model'!FYT65</f>
        <v>0</v>
      </c>
      <c r="FYU412" s="318">
        <f>'Contractor Model'!FYU65</f>
        <v>0</v>
      </c>
      <c r="FYV412" s="318">
        <f>'Contractor Model'!FYV65</f>
        <v>0</v>
      </c>
      <c r="FYW412" s="318">
        <f>'Contractor Model'!FYW65</f>
        <v>0</v>
      </c>
      <c r="FYX412" s="318">
        <f>'Contractor Model'!FYX65</f>
        <v>0</v>
      </c>
      <c r="FYY412" s="318">
        <f>'Contractor Model'!FYY65</f>
        <v>0</v>
      </c>
      <c r="FYZ412" s="318">
        <f>'Contractor Model'!FYZ65</f>
        <v>0</v>
      </c>
      <c r="FZA412" s="318">
        <f>'Contractor Model'!FZA65</f>
        <v>0</v>
      </c>
      <c r="FZB412" s="318">
        <f>'Contractor Model'!FZB65</f>
        <v>0</v>
      </c>
      <c r="FZC412" s="318">
        <f>'Contractor Model'!FZC65</f>
        <v>0</v>
      </c>
      <c r="FZD412" s="318">
        <f>'Contractor Model'!FZD65</f>
        <v>0</v>
      </c>
      <c r="FZE412" s="318">
        <f>'Contractor Model'!FZE65</f>
        <v>0</v>
      </c>
      <c r="FZF412" s="318">
        <f>'Contractor Model'!FZF65</f>
        <v>0</v>
      </c>
      <c r="FZG412" s="318">
        <f>'Contractor Model'!FZG65</f>
        <v>0</v>
      </c>
      <c r="FZH412" s="318">
        <f>'Contractor Model'!FZH65</f>
        <v>0</v>
      </c>
      <c r="FZI412" s="318">
        <f>'Contractor Model'!FZI65</f>
        <v>0</v>
      </c>
      <c r="FZJ412" s="318">
        <f>'Contractor Model'!FZJ65</f>
        <v>0</v>
      </c>
      <c r="FZK412" s="318">
        <f>'Contractor Model'!FZK65</f>
        <v>0</v>
      </c>
      <c r="FZL412" s="318">
        <f>'Contractor Model'!FZL65</f>
        <v>0</v>
      </c>
      <c r="FZM412" s="318">
        <f>'Contractor Model'!FZM65</f>
        <v>0</v>
      </c>
      <c r="FZN412" s="318">
        <f>'Contractor Model'!FZN65</f>
        <v>0</v>
      </c>
      <c r="FZO412" s="318">
        <f>'Contractor Model'!FZO65</f>
        <v>0</v>
      </c>
      <c r="FZP412" s="318">
        <f>'Contractor Model'!FZP65</f>
        <v>0</v>
      </c>
      <c r="FZQ412" s="318">
        <f>'Contractor Model'!FZQ65</f>
        <v>0</v>
      </c>
      <c r="FZR412" s="318">
        <f>'Contractor Model'!FZR65</f>
        <v>0</v>
      </c>
      <c r="FZS412" s="318">
        <f>'Contractor Model'!FZS65</f>
        <v>0</v>
      </c>
      <c r="FZT412" s="318">
        <f>'Contractor Model'!FZT65</f>
        <v>0</v>
      </c>
      <c r="FZU412" s="318">
        <f>'Contractor Model'!FZU65</f>
        <v>0</v>
      </c>
      <c r="FZV412" s="318">
        <f>'Contractor Model'!FZV65</f>
        <v>0</v>
      </c>
      <c r="FZW412" s="318">
        <f>'Contractor Model'!FZW65</f>
        <v>0</v>
      </c>
      <c r="FZX412" s="318">
        <f>'Contractor Model'!FZX65</f>
        <v>0</v>
      </c>
      <c r="FZY412" s="318">
        <f>'Contractor Model'!FZY65</f>
        <v>0</v>
      </c>
      <c r="FZZ412" s="318">
        <f>'Contractor Model'!FZZ65</f>
        <v>0</v>
      </c>
      <c r="GAA412" s="318">
        <f>'Contractor Model'!GAA65</f>
        <v>0</v>
      </c>
      <c r="GAB412" s="318">
        <f>'Contractor Model'!GAB65</f>
        <v>0</v>
      </c>
      <c r="GAC412" s="318">
        <f>'Contractor Model'!GAC65</f>
        <v>0</v>
      </c>
      <c r="GAD412" s="318">
        <f>'Contractor Model'!GAD65</f>
        <v>0</v>
      </c>
      <c r="GAE412" s="318">
        <f>'Contractor Model'!GAE65</f>
        <v>0</v>
      </c>
      <c r="GAF412" s="318">
        <f>'Contractor Model'!GAF65</f>
        <v>0</v>
      </c>
      <c r="GAG412" s="318">
        <f>'Contractor Model'!GAG65</f>
        <v>0</v>
      </c>
      <c r="GAH412" s="318">
        <f>'Contractor Model'!GAH65</f>
        <v>0</v>
      </c>
      <c r="GAI412" s="318">
        <f>'Contractor Model'!GAI65</f>
        <v>0</v>
      </c>
      <c r="GAJ412" s="318">
        <f>'Contractor Model'!GAJ65</f>
        <v>0</v>
      </c>
      <c r="GAK412" s="318">
        <f>'Contractor Model'!GAK65</f>
        <v>0</v>
      </c>
      <c r="GAL412" s="318">
        <f>'Contractor Model'!GAL65</f>
        <v>0</v>
      </c>
      <c r="GAM412" s="318">
        <f>'Contractor Model'!GAM65</f>
        <v>0</v>
      </c>
      <c r="GAN412" s="318">
        <f>'Contractor Model'!GAN65</f>
        <v>0</v>
      </c>
      <c r="GAO412" s="318">
        <f>'Contractor Model'!GAO65</f>
        <v>0</v>
      </c>
      <c r="GAP412" s="318">
        <f>'Contractor Model'!GAP65</f>
        <v>0</v>
      </c>
      <c r="GAQ412" s="318">
        <f>'Contractor Model'!GAQ65</f>
        <v>0</v>
      </c>
      <c r="GAR412" s="318">
        <f>'Contractor Model'!GAR65</f>
        <v>0</v>
      </c>
      <c r="GAS412" s="318">
        <f>'Contractor Model'!GAS65</f>
        <v>0</v>
      </c>
      <c r="GAT412" s="318">
        <f>'Contractor Model'!GAT65</f>
        <v>0</v>
      </c>
      <c r="GAU412" s="318">
        <f>'Contractor Model'!GAU65</f>
        <v>0</v>
      </c>
      <c r="GAV412" s="318">
        <f>'Contractor Model'!GAV65</f>
        <v>0</v>
      </c>
      <c r="GAW412" s="318">
        <f>'Contractor Model'!GAW65</f>
        <v>0</v>
      </c>
      <c r="GAX412" s="318">
        <f>'Contractor Model'!GAX65</f>
        <v>0</v>
      </c>
      <c r="GAY412" s="318">
        <f>'Contractor Model'!GAY65</f>
        <v>0</v>
      </c>
      <c r="GAZ412" s="318">
        <f>'Contractor Model'!GAZ65</f>
        <v>0</v>
      </c>
      <c r="GBA412" s="318">
        <f>'Contractor Model'!GBA65</f>
        <v>0</v>
      </c>
      <c r="GBB412" s="318">
        <f>'Contractor Model'!GBB65</f>
        <v>0</v>
      </c>
      <c r="GBC412" s="318">
        <f>'Contractor Model'!GBC65</f>
        <v>0</v>
      </c>
      <c r="GBD412" s="318">
        <f>'Contractor Model'!GBD65</f>
        <v>0</v>
      </c>
      <c r="GBE412" s="318">
        <f>'Contractor Model'!GBE65</f>
        <v>0</v>
      </c>
      <c r="GBF412" s="318">
        <f>'Contractor Model'!GBF65</f>
        <v>0</v>
      </c>
      <c r="GBG412" s="318">
        <f>'Contractor Model'!GBG65</f>
        <v>0</v>
      </c>
      <c r="GBH412" s="318">
        <f>'Contractor Model'!GBH65</f>
        <v>0</v>
      </c>
      <c r="GBI412" s="318">
        <f>'Contractor Model'!GBI65</f>
        <v>0</v>
      </c>
      <c r="GBJ412" s="318">
        <f>'Contractor Model'!GBJ65</f>
        <v>0</v>
      </c>
      <c r="GBK412" s="318">
        <f>'Contractor Model'!GBK65</f>
        <v>0</v>
      </c>
      <c r="GBL412" s="318">
        <f>'Contractor Model'!GBL65</f>
        <v>0</v>
      </c>
      <c r="GBM412" s="318">
        <f>'Contractor Model'!GBM65</f>
        <v>0</v>
      </c>
      <c r="GBN412" s="318">
        <f>'Contractor Model'!GBN65</f>
        <v>0</v>
      </c>
      <c r="GBO412" s="318">
        <f>'Contractor Model'!GBO65</f>
        <v>0</v>
      </c>
      <c r="GBP412" s="318">
        <f>'Contractor Model'!GBP65</f>
        <v>0</v>
      </c>
      <c r="GBQ412" s="318">
        <f>'Contractor Model'!GBQ65</f>
        <v>0</v>
      </c>
      <c r="GBR412" s="318">
        <f>'Contractor Model'!GBR65</f>
        <v>0</v>
      </c>
      <c r="GBS412" s="318">
        <f>'Contractor Model'!GBS65</f>
        <v>0</v>
      </c>
      <c r="GBT412" s="318">
        <f>'Contractor Model'!GBT65</f>
        <v>0</v>
      </c>
      <c r="GBU412" s="318">
        <f>'Contractor Model'!GBU65</f>
        <v>0</v>
      </c>
      <c r="GBV412" s="318">
        <f>'Contractor Model'!GBV65</f>
        <v>0</v>
      </c>
      <c r="GBW412" s="318">
        <f>'Contractor Model'!GBW65</f>
        <v>0</v>
      </c>
      <c r="GBX412" s="318">
        <f>'Contractor Model'!GBX65</f>
        <v>0</v>
      </c>
      <c r="GBY412" s="318">
        <f>'Contractor Model'!GBY65</f>
        <v>0</v>
      </c>
      <c r="GBZ412" s="318">
        <f>'Contractor Model'!GBZ65</f>
        <v>0</v>
      </c>
      <c r="GCA412" s="318">
        <f>'Contractor Model'!GCA65</f>
        <v>0</v>
      </c>
      <c r="GCB412" s="318">
        <f>'Contractor Model'!GCB65</f>
        <v>0</v>
      </c>
      <c r="GCC412" s="318">
        <f>'Contractor Model'!GCC65</f>
        <v>0</v>
      </c>
      <c r="GCD412" s="318">
        <f>'Contractor Model'!GCD65</f>
        <v>0</v>
      </c>
      <c r="GCE412" s="318">
        <f>'Contractor Model'!GCE65</f>
        <v>0</v>
      </c>
      <c r="GCF412" s="318">
        <f>'Contractor Model'!GCF65</f>
        <v>0</v>
      </c>
      <c r="GCG412" s="318">
        <f>'Contractor Model'!GCG65</f>
        <v>0</v>
      </c>
      <c r="GCH412" s="318">
        <f>'Contractor Model'!GCH65</f>
        <v>0</v>
      </c>
      <c r="GCI412" s="318">
        <f>'Contractor Model'!GCI65</f>
        <v>0</v>
      </c>
      <c r="GCJ412" s="318">
        <f>'Contractor Model'!GCJ65</f>
        <v>0</v>
      </c>
      <c r="GCK412" s="318">
        <f>'Contractor Model'!GCK65</f>
        <v>0</v>
      </c>
      <c r="GCL412" s="318">
        <f>'Contractor Model'!GCL65</f>
        <v>0</v>
      </c>
      <c r="GCM412" s="318">
        <f>'Contractor Model'!GCM65</f>
        <v>0</v>
      </c>
      <c r="GCN412" s="318">
        <f>'Contractor Model'!GCN65</f>
        <v>0</v>
      </c>
      <c r="GCO412" s="318">
        <f>'Contractor Model'!GCO65</f>
        <v>0</v>
      </c>
      <c r="GCP412" s="318">
        <f>'Contractor Model'!GCP65</f>
        <v>0</v>
      </c>
      <c r="GCQ412" s="318">
        <f>'Contractor Model'!GCQ65</f>
        <v>0</v>
      </c>
      <c r="GCR412" s="318">
        <f>'Contractor Model'!GCR65</f>
        <v>0</v>
      </c>
      <c r="GCS412" s="318">
        <f>'Contractor Model'!GCS65</f>
        <v>0</v>
      </c>
      <c r="GCT412" s="318">
        <f>'Contractor Model'!GCT65</f>
        <v>0</v>
      </c>
      <c r="GCU412" s="318">
        <f>'Contractor Model'!GCU65</f>
        <v>0</v>
      </c>
      <c r="GCV412" s="318">
        <f>'Contractor Model'!GCV65</f>
        <v>0</v>
      </c>
      <c r="GCW412" s="318">
        <f>'Contractor Model'!GCW65</f>
        <v>0</v>
      </c>
      <c r="GCX412" s="318">
        <f>'Contractor Model'!GCX65</f>
        <v>0</v>
      </c>
      <c r="GCY412" s="318">
        <f>'Contractor Model'!GCY65</f>
        <v>0</v>
      </c>
      <c r="GCZ412" s="318">
        <f>'Contractor Model'!GCZ65</f>
        <v>0</v>
      </c>
      <c r="GDA412" s="318">
        <f>'Contractor Model'!GDA65</f>
        <v>0</v>
      </c>
      <c r="GDB412" s="318">
        <f>'Contractor Model'!GDB65</f>
        <v>0</v>
      </c>
      <c r="GDC412" s="318">
        <f>'Contractor Model'!GDC65</f>
        <v>0</v>
      </c>
      <c r="GDD412" s="318">
        <f>'Contractor Model'!GDD65</f>
        <v>0</v>
      </c>
      <c r="GDE412" s="318">
        <f>'Contractor Model'!GDE65</f>
        <v>0</v>
      </c>
      <c r="GDF412" s="318">
        <f>'Contractor Model'!GDF65</f>
        <v>0</v>
      </c>
      <c r="GDG412" s="318">
        <f>'Contractor Model'!GDG65</f>
        <v>0</v>
      </c>
      <c r="GDH412" s="318">
        <f>'Contractor Model'!GDH65</f>
        <v>0</v>
      </c>
      <c r="GDI412" s="318">
        <f>'Contractor Model'!GDI65</f>
        <v>0</v>
      </c>
      <c r="GDJ412" s="318">
        <f>'Contractor Model'!GDJ65</f>
        <v>0</v>
      </c>
      <c r="GDK412" s="318">
        <f>'Contractor Model'!GDK65</f>
        <v>0</v>
      </c>
      <c r="GDL412" s="318">
        <f>'Contractor Model'!GDL65</f>
        <v>0</v>
      </c>
      <c r="GDM412" s="318">
        <f>'Contractor Model'!GDM65</f>
        <v>0</v>
      </c>
      <c r="GDN412" s="318">
        <f>'Contractor Model'!GDN65</f>
        <v>0</v>
      </c>
      <c r="GDO412" s="318">
        <f>'Contractor Model'!GDO65</f>
        <v>0</v>
      </c>
      <c r="GDP412" s="318">
        <f>'Contractor Model'!GDP65</f>
        <v>0</v>
      </c>
      <c r="GDQ412" s="318">
        <f>'Contractor Model'!GDQ65</f>
        <v>0</v>
      </c>
      <c r="GDR412" s="318">
        <f>'Contractor Model'!GDR65</f>
        <v>0</v>
      </c>
      <c r="GDS412" s="318">
        <f>'Contractor Model'!GDS65</f>
        <v>0</v>
      </c>
      <c r="GDT412" s="318">
        <f>'Contractor Model'!GDT65</f>
        <v>0</v>
      </c>
      <c r="GDU412" s="318">
        <f>'Contractor Model'!GDU65</f>
        <v>0</v>
      </c>
      <c r="GDV412" s="318">
        <f>'Contractor Model'!GDV65</f>
        <v>0</v>
      </c>
      <c r="GDW412" s="318">
        <f>'Contractor Model'!GDW65</f>
        <v>0</v>
      </c>
      <c r="GDX412" s="318">
        <f>'Contractor Model'!GDX65</f>
        <v>0</v>
      </c>
      <c r="GDY412" s="318">
        <f>'Contractor Model'!GDY65</f>
        <v>0</v>
      </c>
      <c r="GDZ412" s="318">
        <f>'Contractor Model'!GDZ65</f>
        <v>0</v>
      </c>
      <c r="GEA412" s="318">
        <f>'Contractor Model'!GEA65</f>
        <v>0</v>
      </c>
      <c r="GEB412" s="318">
        <f>'Contractor Model'!GEB65</f>
        <v>0</v>
      </c>
      <c r="GEC412" s="318">
        <f>'Contractor Model'!GEC65</f>
        <v>0</v>
      </c>
      <c r="GED412" s="318">
        <f>'Contractor Model'!GED65</f>
        <v>0</v>
      </c>
      <c r="GEE412" s="318">
        <f>'Contractor Model'!GEE65</f>
        <v>0</v>
      </c>
      <c r="GEF412" s="318">
        <f>'Contractor Model'!GEF65</f>
        <v>0</v>
      </c>
      <c r="GEG412" s="318">
        <f>'Contractor Model'!GEG65</f>
        <v>0</v>
      </c>
      <c r="GEH412" s="318">
        <f>'Contractor Model'!GEH65</f>
        <v>0</v>
      </c>
      <c r="GEI412" s="318">
        <f>'Contractor Model'!GEI65</f>
        <v>0</v>
      </c>
      <c r="GEJ412" s="318">
        <f>'Contractor Model'!GEJ65</f>
        <v>0</v>
      </c>
      <c r="GEK412" s="318">
        <f>'Contractor Model'!GEK65</f>
        <v>0</v>
      </c>
      <c r="GEL412" s="318">
        <f>'Contractor Model'!GEL65</f>
        <v>0</v>
      </c>
      <c r="GEM412" s="318">
        <f>'Contractor Model'!GEM65</f>
        <v>0</v>
      </c>
      <c r="GEN412" s="318">
        <f>'Contractor Model'!GEN65</f>
        <v>0</v>
      </c>
      <c r="GEO412" s="318">
        <f>'Contractor Model'!GEO65</f>
        <v>0</v>
      </c>
      <c r="GEP412" s="318">
        <f>'Contractor Model'!GEP65</f>
        <v>0</v>
      </c>
      <c r="GEQ412" s="318">
        <f>'Contractor Model'!GEQ65</f>
        <v>0</v>
      </c>
      <c r="GER412" s="318">
        <f>'Contractor Model'!GER65</f>
        <v>0</v>
      </c>
      <c r="GES412" s="318">
        <f>'Contractor Model'!GES65</f>
        <v>0</v>
      </c>
      <c r="GET412" s="318">
        <f>'Contractor Model'!GET65</f>
        <v>0</v>
      </c>
      <c r="GEU412" s="318">
        <f>'Contractor Model'!GEU65</f>
        <v>0</v>
      </c>
      <c r="GEV412" s="318">
        <f>'Contractor Model'!GEV65</f>
        <v>0</v>
      </c>
      <c r="GEW412" s="318">
        <f>'Contractor Model'!GEW65</f>
        <v>0</v>
      </c>
      <c r="GEX412" s="318">
        <f>'Contractor Model'!GEX65</f>
        <v>0</v>
      </c>
      <c r="GEY412" s="318">
        <f>'Contractor Model'!GEY65</f>
        <v>0</v>
      </c>
      <c r="GEZ412" s="318">
        <f>'Contractor Model'!GEZ65</f>
        <v>0</v>
      </c>
      <c r="GFA412" s="318">
        <f>'Contractor Model'!GFA65</f>
        <v>0</v>
      </c>
      <c r="GFB412" s="318">
        <f>'Contractor Model'!GFB65</f>
        <v>0</v>
      </c>
      <c r="GFC412" s="318">
        <f>'Contractor Model'!GFC65</f>
        <v>0</v>
      </c>
      <c r="GFD412" s="318">
        <f>'Contractor Model'!GFD65</f>
        <v>0</v>
      </c>
      <c r="GFE412" s="318">
        <f>'Contractor Model'!GFE65</f>
        <v>0</v>
      </c>
      <c r="GFF412" s="318">
        <f>'Contractor Model'!GFF65</f>
        <v>0</v>
      </c>
      <c r="GFG412" s="318">
        <f>'Contractor Model'!GFG65</f>
        <v>0</v>
      </c>
      <c r="GFH412" s="318">
        <f>'Contractor Model'!GFH65</f>
        <v>0</v>
      </c>
      <c r="GFI412" s="318">
        <f>'Contractor Model'!GFI65</f>
        <v>0</v>
      </c>
      <c r="GFJ412" s="318">
        <f>'Contractor Model'!GFJ65</f>
        <v>0</v>
      </c>
      <c r="GFK412" s="318">
        <f>'Contractor Model'!GFK65</f>
        <v>0</v>
      </c>
      <c r="GFL412" s="318">
        <f>'Contractor Model'!GFL65</f>
        <v>0</v>
      </c>
      <c r="GFM412" s="318">
        <f>'Contractor Model'!GFM65</f>
        <v>0</v>
      </c>
      <c r="GFN412" s="318">
        <f>'Contractor Model'!GFN65</f>
        <v>0</v>
      </c>
      <c r="GFO412" s="318">
        <f>'Contractor Model'!GFO65</f>
        <v>0</v>
      </c>
      <c r="GFP412" s="318">
        <f>'Contractor Model'!GFP65</f>
        <v>0</v>
      </c>
      <c r="GFQ412" s="318">
        <f>'Contractor Model'!GFQ65</f>
        <v>0</v>
      </c>
      <c r="GFR412" s="318">
        <f>'Contractor Model'!GFR65</f>
        <v>0</v>
      </c>
      <c r="GFS412" s="318">
        <f>'Contractor Model'!GFS65</f>
        <v>0</v>
      </c>
      <c r="GFT412" s="318">
        <f>'Contractor Model'!GFT65</f>
        <v>0</v>
      </c>
      <c r="GFU412" s="318">
        <f>'Contractor Model'!GFU65</f>
        <v>0</v>
      </c>
      <c r="GFV412" s="318">
        <f>'Contractor Model'!GFV65</f>
        <v>0</v>
      </c>
      <c r="GFW412" s="318">
        <f>'Contractor Model'!GFW65</f>
        <v>0</v>
      </c>
      <c r="GFX412" s="318">
        <f>'Contractor Model'!GFX65</f>
        <v>0</v>
      </c>
      <c r="GFY412" s="318">
        <f>'Contractor Model'!GFY65</f>
        <v>0</v>
      </c>
      <c r="GFZ412" s="318">
        <f>'Contractor Model'!GFZ65</f>
        <v>0</v>
      </c>
      <c r="GGA412" s="318">
        <f>'Contractor Model'!GGA65</f>
        <v>0</v>
      </c>
      <c r="GGB412" s="318">
        <f>'Contractor Model'!GGB65</f>
        <v>0</v>
      </c>
      <c r="GGC412" s="318">
        <f>'Contractor Model'!GGC65</f>
        <v>0</v>
      </c>
      <c r="GGD412" s="318">
        <f>'Contractor Model'!GGD65</f>
        <v>0</v>
      </c>
      <c r="GGE412" s="318">
        <f>'Contractor Model'!GGE65</f>
        <v>0</v>
      </c>
      <c r="GGF412" s="318">
        <f>'Contractor Model'!GGF65</f>
        <v>0</v>
      </c>
      <c r="GGG412" s="318">
        <f>'Contractor Model'!GGG65</f>
        <v>0</v>
      </c>
      <c r="GGH412" s="318">
        <f>'Contractor Model'!GGH65</f>
        <v>0</v>
      </c>
      <c r="GGI412" s="318">
        <f>'Contractor Model'!GGI65</f>
        <v>0</v>
      </c>
      <c r="GGJ412" s="318">
        <f>'Contractor Model'!GGJ65</f>
        <v>0</v>
      </c>
      <c r="GGK412" s="318">
        <f>'Contractor Model'!GGK65</f>
        <v>0</v>
      </c>
      <c r="GGL412" s="318">
        <f>'Contractor Model'!GGL65</f>
        <v>0</v>
      </c>
      <c r="GGM412" s="318">
        <f>'Contractor Model'!GGM65</f>
        <v>0</v>
      </c>
      <c r="GGN412" s="318">
        <f>'Contractor Model'!GGN65</f>
        <v>0</v>
      </c>
      <c r="GGO412" s="318">
        <f>'Contractor Model'!GGO65</f>
        <v>0</v>
      </c>
      <c r="GGP412" s="318">
        <f>'Contractor Model'!GGP65</f>
        <v>0</v>
      </c>
      <c r="GGQ412" s="318">
        <f>'Contractor Model'!GGQ65</f>
        <v>0</v>
      </c>
      <c r="GGR412" s="318">
        <f>'Contractor Model'!GGR65</f>
        <v>0</v>
      </c>
      <c r="GGS412" s="318">
        <f>'Contractor Model'!GGS65</f>
        <v>0</v>
      </c>
      <c r="GGT412" s="318">
        <f>'Contractor Model'!GGT65</f>
        <v>0</v>
      </c>
      <c r="GGU412" s="318">
        <f>'Contractor Model'!GGU65</f>
        <v>0</v>
      </c>
      <c r="GGV412" s="318">
        <f>'Contractor Model'!GGV65</f>
        <v>0</v>
      </c>
      <c r="GGW412" s="318">
        <f>'Contractor Model'!GGW65</f>
        <v>0</v>
      </c>
      <c r="GGX412" s="318">
        <f>'Contractor Model'!GGX65</f>
        <v>0</v>
      </c>
      <c r="GGY412" s="318">
        <f>'Contractor Model'!GGY65</f>
        <v>0</v>
      </c>
      <c r="GGZ412" s="318">
        <f>'Contractor Model'!GGZ65</f>
        <v>0</v>
      </c>
      <c r="GHA412" s="318">
        <f>'Contractor Model'!GHA65</f>
        <v>0</v>
      </c>
      <c r="GHB412" s="318">
        <f>'Contractor Model'!GHB65</f>
        <v>0</v>
      </c>
      <c r="GHC412" s="318">
        <f>'Contractor Model'!GHC65</f>
        <v>0</v>
      </c>
      <c r="GHD412" s="318">
        <f>'Contractor Model'!GHD65</f>
        <v>0</v>
      </c>
      <c r="GHE412" s="318">
        <f>'Contractor Model'!GHE65</f>
        <v>0</v>
      </c>
      <c r="GHF412" s="318">
        <f>'Contractor Model'!GHF65</f>
        <v>0</v>
      </c>
      <c r="GHG412" s="318">
        <f>'Contractor Model'!GHG65</f>
        <v>0</v>
      </c>
      <c r="GHH412" s="318">
        <f>'Contractor Model'!GHH65</f>
        <v>0</v>
      </c>
      <c r="GHI412" s="318">
        <f>'Contractor Model'!GHI65</f>
        <v>0</v>
      </c>
      <c r="GHJ412" s="318">
        <f>'Contractor Model'!GHJ65</f>
        <v>0</v>
      </c>
      <c r="GHK412" s="318">
        <f>'Contractor Model'!GHK65</f>
        <v>0</v>
      </c>
      <c r="GHL412" s="318">
        <f>'Contractor Model'!GHL65</f>
        <v>0</v>
      </c>
      <c r="GHM412" s="318">
        <f>'Contractor Model'!GHM65</f>
        <v>0</v>
      </c>
      <c r="GHN412" s="318">
        <f>'Contractor Model'!GHN65</f>
        <v>0</v>
      </c>
      <c r="GHO412" s="318">
        <f>'Contractor Model'!GHO65</f>
        <v>0</v>
      </c>
      <c r="GHP412" s="318">
        <f>'Contractor Model'!GHP65</f>
        <v>0</v>
      </c>
      <c r="GHQ412" s="318">
        <f>'Contractor Model'!GHQ65</f>
        <v>0</v>
      </c>
      <c r="GHR412" s="318">
        <f>'Contractor Model'!GHR65</f>
        <v>0</v>
      </c>
      <c r="GHS412" s="318">
        <f>'Contractor Model'!GHS65</f>
        <v>0</v>
      </c>
      <c r="GHT412" s="318">
        <f>'Contractor Model'!GHT65</f>
        <v>0</v>
      </c>
      <c r="GHU412" s="318">
        <f>'Contractor Model'!GHU65</f>
        <v>0</v>
      </c>
      <c r="GHV412" s="318">
        <f>'Contractor Model'!GHV65</f>
        <v>0</v>
      </c>
      <c r="GHW412" s="318">
        <f>'Contractor Model'!GHW65</f>
        <v>0</v>
      </c>
      <c r="GHX412" s="318">
        <f>'Contractor Model'!GHX65</f>
        <v>0</v>
      </c>
      <c r="GHY412" s="318">
        <f>'Contractor Model'!GHY65</f>
        <v>0</v>
      </c>
      <c r="GHZ412" s="318">
        <f>'Contractor Model'!GHZ65</f>
        <v>0</v>
      </c>
      <c r="GIA412" s="318">
        <f>'Contractor Model'!GIA65</f>
        <v>0</v>
      </c>
      <c r="GIB412" s="318">
        <f>'Contractor Model'!GIB65</f>
        <v>0</v>
      </c>
      <c r="GIC412" s="318">
        <f>'Contractor Model'!GIC65</f>
        <v>0</v>
      </c>
      <c r="GID412" s="318">
        <f>'Contractor Model'!GID65</f>
        <v>0</v>
      </c>
      <c r="GIE412" s="318">
        <f>'Contractor Model'!GIE65</f>
        <v>0</v>
      </c>
      <c r="GIF412" s="318">
        <f>'Contractor Model'!GIF65</f>
        <v>0</v>
      </c>
      <c r="GIG412" s="318">
        <f>'Contractor Model'!GIG65</f>
        <v>0</v>
      </c>
      <c r="GIH412" s="318">
        <f>'Contractor Model'!GIH65</f>
        <v>0</v>
      </c>
      <c r="GII412" s="318">
        <f>'Contractor Model'!GII65</f>
        <v>0</v>
      </c>
      <c r="GIJ412" s="318">
        <f>'Contractor Model'!GIJ65</f>
        <v>0</v>
      </c>
      <c r="GIK412" s="318">
        <f>'Contractor Model'!GIK65</f>
        <v>0</v>
      </c>
      <c r="GIL412" s="318">
        <f>'Contractor Model'!GIL65</f>
        <v>0</v>
      </c>
      <c r="GIM412" s="318">
        <f>'Contractor Model'!GIM65</f>
        <v>0</v>
      </c>
      <c r="GIN412" s="318">
        <f>'Contractor Model'!GIN65</f>
        <v>0</v>
      </c>
      <c r="GIO412" s="318">
        <f>'Contractor Model'!GIO65</f>
        <v>0</v>
      </c>
      <c r="GIP412" s="318">
        <f>'Contractor Model'!GIP65</f>
        <v>0</v>
      </c>
      <c r="GIQ412" s="318">
        <f>'Contractor Model'!GIQ65</f>
        <v>0</v>
      </c>
      <c r="GIR412" s="318">
        <f>'Contractor Model'!GIR65</f>
        <v>0</v>
      </c>
      <c r="GIS412" s="318">
        <f>'Contractor Model'!GIS65</f>
        <v>0</v>
      </c>
      <c r="GIT412" s="318">
        <f>'Contractor Model'!GIT65</f>
        <v>0</v>
      </c>
      <c r="GIU412" s="318">
        <f>'Contractor Model'!GIU65</f>
        <v>0</v>
      </c>
      <c r="GIV412" s="318">
        <f>'Contractor Model'!GIV65</f>
        <v>0</v>
      </c>
      <c r="GIW412" s="318">
        <f>'Contractor Model'!GIW65</f>
        <v>0</v>
      </c>
      <c r="GIX412" s="318">
        <f>'Contractor Model'!GIX65</f>
        <v>0</v>
      </c>
      <c r="GIY412" s="318">
        <f>'Contractor Model'!GIY65</f>
        <v>0</v>
      </c>
      <c r="GIZ412" s="318">
        <f>'Contractor Model'!GIZ65</f>
        <v>0</v>
      </c>
      <c r="GJA412" s="318">
        <f>'Contractor Model'!GJA65</f>
        <v>0</v>
      </c>
      <c r="GJB412" s="318">
        <f>'Contractor Model'!GJB65</f>
        <v>0</v>
      </c>
      <c r="GJC412" s="318">
        <f>'Contractor Model'!GJC65</f>
        <v>0</v>
      </c>
      <c r="GJD412" s="318">
        <f>'Contractor Model'!GJD65</f>
        <v>0</v>
      </c>
      <c r="GJE412" s="318">
        <f>'Contractor Model'!GJE65</f>
        <v>0</v>
      </c>
      <c r="GJF412" s="318">
        <f>'Contractor Model'!GJF65</f>
        <v>0</v>
      </c>
      <c r="GJG412" s="318">
        <f>'Contractor Model'!GJG65</f>
        <v>0</v>
      </c>
      <c r="GJH412" s="318">
        <f>'Contractor Model'!GJH65</f>
        <v>0</v>
      </c>
      <c r="GJI412" s="318">
        <f>'Contractor Model'!GJI65</f>
        <v>0</v>
      </c>
      <c r="GJJ412" s="318">
        <f>'Contractor Model'!GJJ65</f>
        <v>0</v>
      </c>
      <c r="GJK412" s="318">
        <f>'Contractor Model'!GJK65</f>
        <v>0</v>
      </c>
      <c r="GJL412" s="318">
        <f>'Contractor Model'!GJL65</f>
        <v>0</v>
      </c>
      <c r="GJM412" s="318">
        <f>'Contractor Model'!GJM65</f>
        <v>0</v>
      </c>
      <c r="GJN412" s="318">
        <f>'Contractor Model'!GJN65</f>
        <v>0</v>
      </c>
      <c r="GJO412" s="318">
        <f>'Contractor Model'!GJO65</f>
        <v>0</v>
      </c>
      <c r="GJP412" s="318">
        <f>'Contractor Model'!GJP65</f>
        <v>0</v>
      </c>
      <c r="GJQ412" s="318">
        <f>'Contractor Model'!GJQ65</f>
        <v>0</v>
      </c>
      <c r="GJR412" s="318">
        <f>'Contractor Model'!GJR65</f>
        <v>0</v>
      </c>
      <c r="GJS412" s="318">
        <f>'Contractor Model'!GJS65</f>
        <v>0</v>
      </c>
      <c r="GJT412" s="318">
        <f>'Contractor Model'!GJT65</f>
        <v>0</v>
      </c>
      <c r="GJU412" s="318">
        <f>'Contractor Model'!GJU65</f>
        <v>0</v>
      </c>
      <c r="GJV412" s="318">
        <f>'Contractor Model'!GJV65</f>
        <v>0</v>
      </c>
      <c r="GJW412" s="318">
        <f>'Contractor Model'!GJW65</f>
        <v>0</v>
      </c>
      <c r="GJX412" s="318">
        <f>'Contractor Model'!GJX65</f>
        <v>0</v>
      </c>
      <c r="GJY412" s="318">
        <f>'Contractor Model'!GJY65</f>
        <v>0</v>
      </c>
      <c r="GJZ412" s="318">
        <f>'Contractor Model'!GJZ65</f>
        <v>0</v>
      </c>
      <c r="GKA412" s="318">
        <f>'Contractor Model'!GKA65</f>
        <v>0</v>
      </c>
      <c r="GKB412" s="318">
        <f>'Contractor Model'!GKB65</f>
        <v>0</v>
      </c>
      <c r="GKC412" s="318">
        <f>'Contractor Model'!GKC65</f>
        <v>0</v>
      </c>
      <c r="GKD412" s="318">
        <f>'Contractor Model'!GKD65</f>
        <v>0</v>
      </c>
      <c r="GKE412" s="318">
        <f>'Contractor Model'!GKE65</f>
        <v>0</v>
      </c>
      <c r="GKF412" s="318">
        <f>'Contractor Model'!GKF65</f>
        <v>0</v>
      </c>
      <c r="GKG412" s="318">
        <f>'Contractor Model'!GKG65</f>
        <v>0</v>
      </c>
      <c r="GKH412" s="318">
        <f>'Contractor Model'!GKH65</f>
        <v>0</v>
      </c>
      <c r="GKI412" s="318">
        <f>'Contractor Model'!GKI65</f>
        <v>0</v>
      </c>
      <c r="GKJ412" s="318">
        <f>'Contractor Model'!GKJ65</f>
        <v>0</v>
      </c>
      <c r="GKK412" s="318">
        <f>'Contractor Model'!GKK65</f>
        <v>0</v>
      </c>
      <c r="GKL412" s="318">
        <f>'Contractor Model'!GKL65</f>
        <v>0</v>
      </c>
      <c r="GKM412" s="318">
        <f>'Contractor Model'!GKM65</f>
        <v>0</v>
      </c>
      <c r="GKN412" s="318">
        <f>'Contractor Model'!GKN65</f>
        <v>0</v>
      </c>
      <c r="GKO412" s="318">
        <f>'Contractor Model'!GKO65</f>
        <v>0</v>
      </c>
      <c r="GKP412" s="318">
        <f>'Contractor Model'!GKP65</f>
        <v>0</v>
      </c>
      <c r="GKQ412" s="318">
        <f>'Contractor Model'!GKQ65</f>
        <v>0</v>
      </c>
      <c r="GKR412" s="318">
        <f>'Contractor Model'!GKR65</f>
        <v>0</v>
      </c>
      <c r="GKS412" s="318">
        <f>'Contractor Model'!GKS65</f>
        <v>0</v>
      </c>
      <c r="GKT412" s="318">
        <f>'Contractor Model'!GKT65</f>
        <v>0</v>
      </c>
      <c r="GKU412" s="318">
        <f>'Contractor Model'!GKU65</f>
        <v>0</v>
      </c>
      <c r="GKV412" s="318">
        <f>'Contractor Model'!GKV65</f>
        <v>0</v>
      </c>
      <c r="GKW412" s="318">
        <f>'Contractor Model'!GKW65</f>
        <v>0</v>
      </c>
      <c r="GKX412" s="318">
        <f>'Contractor Model'!GKX65</f>
        <v>0</v>
      </c>
      <c r="GKY412" s="318">
        <f>'Contractor Model'!GKY65</f>
        <v>0</v>
      </c>
      <c r="GKZ412" s="318">
        <f>'Contractor Model'!GKZ65</f>
        <v>0</v>
      </c>
      <c r="GLA412" s="318">
        <f>'Contractor Model'!GLA65</f>
        <v>0</v>
      </c>
      <c r="GLB412" s="318">
        <f>'Contractor Model'!GLB65</f>
        <v>0</v>
      </c>
      <c r="GLC412" s="318">
        <f>'Contractor Model'!GLC65</f>
        <v>0</v>
      </c>
      <c r="GLD412" s="318">
        <f>'Contractor Model'!GLD65</f>
        <v>0</v>
      </c>
      <c r="GLE412" s="318">
        <f>'Contractor Model'!GLE65</f>
        <v>0</v>
      </c>
      <c r="GLF412" s="318">
        <f>'Contractor Model'!GLF65</f>
        <v>0</v>
      </c>
      <c r="GLG412" s="318">
        <f>'Contractor Model'!GLG65</f>
        <v>0</v>
      </c>
      <c r="GLH412" s="318">
        <f>'Contractor Model'!GLH65</f>
        <v>0</v>
      </c>
      <c r="GLI412" s="318">
        <f>'Contractor Model'!GLI65</f>
        <v>0</v>
      </c>
      <c r="GLJ412" s="318">
        <f>'Contractor Model'!GLJ65</f>
        <v>0</v>
      </c>
      <c r="GLK412" s="318">
        <f>'Contractor Model'!GLK65</f>
        <v>0</v>
      </c>
      <c r="GLL412" s="318">
        <f>'Contractor Model'!GLL65</f>
        <v>0</v>
      </c>
      <c r="GLM412" s="318">
        <f>'Contractor Model'!GLM65</f>
        <v>0</v>
      </c>
      <c r="GLN412" s="318">
        <f>'Contractor Model'!GLN65</f>
        <v>0</v>
      </c>
      <c r="GLO412" s="318">
        <f>'Contractor Model'!GLO65</f>
        <v>0</v>
      </c>
      <c r="GLP412" s="318">
        <f>'Contractor Model'!GLP65</f>
        <v>0</v>
      </c>
      <c r="GLQ412" s="318">
        <f>'Contractor Model'!GLQ65</f>
        <v>0</v>
      </c>
      <c r="GLR412" s="318">
        <f>'Contractor Model'!GLR65</f>
        <v>0</v>
      </c>
      <c r="GLS412" s="318">
        <f>'Contractor Model'!GLS65</f>
        <v>0</v>
      </c>
      <c r="GLT412" s="318">
        <f>'Contractor Model'!GLT65</f>
        <v>0</v>
      </c>
      <c r="GLU412" s="318">
        <f>'Contractor Model'!GLU65</f>
        <v>0</v>
      </c>
      <c r="GLV412" s="318">
        <f>'Contractor Model'!GLV65</f>
        <v>0</v>
      </c>
      <c r="GLW412" s="318">
        <f>'Contractor Model'!GLW65</f>
        <v>0</v>
      </c>
      <c r="GLX412" s="318">
        <f>'Contractor Model'!GLX65</f>
        <v>0</v>
      </c>
      <c r="GLY412" s="318">
        <f>'Contractor Model'!GLY65</f>
        <v>0</v>
      </c>
      <c r="GLZ412" s="318">
        <f>'Contractor Model'!GLZ65</f>
        <v>0</v>
      </c>
      <c r="GMA412" s="318">
        <f>'Contractor Model'!GMA65</f>
        <v>0</v>
      </c>
      <c r="GMB412" s="318">
        <f>'Contractor Model'!GMB65</f>
        <v>0</v>
      </c>
      <c r="GMC412" s="318">
        <f>'Contractor Model'!GMC65</f>
        <v>0</v>
      </c>
      <c r="GMD412" s="318">
        <f>'Contractor Model'!GMD65</f>
        <v>0</v>
      </c>
      <c r="GME412" s="318">
        <f>'Contractor Model'!GME65</f>
        <v>0</v>
      </c>
      <c r="GMF412" s="318">
        <f>'Contractor Model'!GMF65</f>
        <v>0</v>
      </c>
      <c r="GMG412" s="318">
        <f>'Contractor Model'!GMG65</f>
        <v>0</v>
      </c>
      <c r="GMH412" s="318">
        <f>'Contractor Model'!GMH65</f>
        <v>0</v>
      </c>
      <c r="GMI412" s="318">
        <f>'Contractor Model'!GMI65</f>
        <v>0</v>
      </c>
      <c r="GMJ412" s="318">
        <f>'Contractor Model'!GMJ65</f>
        <v>0</v>
      </c>
      <c r="GMK412" s="318">
        <f>'Contractor Model'!GMK65</f>
        <v>0</v>
      </c>
      <c r="GML412" s="318">
        <f>'Contractor Model'!GML65</f>
        <v>0</v>
      </c>
      <c r="GMM412" s="318">
        <f>'Contractor Model'!GMM65</f>
        <v>0</v>
      </c>
      <c r="GMN412" s="318">
        <f>'Contractor Model'!GMN65</f>
        <v>0</v>
      </c>
      <c r="GMO412" s="318">
        <f>'Contractor Model'!GMO65</f>
        <v>0</v>
      </c>
      <c r="GMP412" s="318">
        <f>'Contractor Model'!GMP65</f>
        <v>0</v>
      </c>
      <c r="GMQ412" s="318">
        <f>'Contractor Model'!GMQ65</f>
        <v>0</v>
      </c>
      <c r="GMR412" s="318">
        <f>'Contractor Model'!GMR65</f>
        <v>0</v>
      </c>
      <c r="GMS412" s="318">
        <f>'Contractor Model'!GMS65</f>
        <v>0</v>
      </c>
      <c r="GMT412" s="318">
        <f>'Contractor Model'!GMT65</f>
        <v>0</v>
      </c>
      <c r="GMU412" s="318">
        <f>'Contractor Model'!GMU65</f>
        <v>0</v>
      </c>
      <c r="GMV412" s="318">
        <f>'Contractor Model'!GMV65</f>
        <v>0</v>
      </c>
      <c r="GMW412" s="318">
        <f>'Contractor Model'!GMW65</f>
        <v>0</v>
      </c>
      <c r="GMX412" s="318">
        <f>'Contractor Model'!GMX65</f>
        <v>0</v>
      </c>
      <c r="GMY412" s="318">
        <f>'Contractor Model'!GMY65</f>
        <v>0</v>
      </c>
      <c r="GMZ412" s="318">
        <f>'Contractor Model'!GMZ65</f>
        <v>0</v>
      </c>
      <c r="GNA412" s="318">
        <f>'Contractor Model'!GNA65</f>
        <v>0</v>
      </c>
      <c r="GNB412" s="318">
        <f>'Contractor Model'!GNB65</f>
        <v>0</v>
      </c>
      <c r="GNC412" s="318">
        <f>'Contractor Model'!GNC65</f>
        <v>0</v>
      </c>
      <c r="GND412" s="318">
        <f>'Contractor Model'!GND65</f>
        <v>0</v>
      </c>
      <c r="GNE412" s="318">
        <f>'Contractor Model'!GNE65</f>
        <v>0</v>
      </c>
      <c r="GNF412" s="318">
        <f>'Contractor Model'!GNF65</f>
        <v>0</v>
      </c>
      <c r="GNG412" s="318">
        <f>'Contractor Model'!GNG65</f>
        <v>0</v>
      </c>
      <c r="GNH412" s="318">
        <f>'Contractor Model'!GNH65</f>
        <v>0</v>
      </c>
      <c r="GNI412" s="318">
        <f>'Contractor Model'!GNI65</f>
        <v>0</v>
      </c>
      <c r="GNJ412" s="318">
        <f>'Contractor Model'!GNJ65</f>
        <v>0</v>
      </c>
      <c r="GNK412" s="318">
        <f>'Contractor Model'!GNK65</f>
        <v>0</v>
      </c>
      <c r="GNL412" s="318">
        <f>'Contractor Model'!GNL65</f>
        <v>0</v>
      </c>
      <c r="GNM412" s="318">
        <f>'Contractor Model'!GNM65</f>
        <v>0</v>
      </c>
      <c r="GNN412" s="318">
        <f>'Contractor Model'!GNN65</f>
        <v>0</v>
      </c>
      <c r="GNO412" s="318">
        <f>'Contractor Model'!GNO65</f>
        <v>0</v>
      </c>
      <c r="GNP412" s="318">
        <f>'Contractor Model'!GNP65</f>
        <v>0</v>
      </c>
      <c r="GNQ412" s="318">
        <f>'Contractor Model'!GNQ65</f>
        <v>0</v>
      </c>
      <c r="GNR412" s="318">
        <f>'Contractor Model'!GNR65</f>
        <v>0</v>
      </c>
      <c r="GNS412" s="318">
        <f>'Contractor Model'!GNS65</f>
        <v>0</v>
      </c>
      <c r="GNT412" s="318">
        <f>'Contractor Model'!GNT65</f>
        <v>0</v>
      </c>
      <c r="GNU412" s="318">
        <f>'Contractor Model'!GNU65</f>
        <v>0</v>
      </c>
      <c r="GNV412" s="318">
        <f>'Contractor Model'!GNV65</f>
        <v>0</v>
      </c>
      <c r="GNW412" s="318">
        <f>'Contractor Model'!GNW65</f>
        <v>0</v>
      </c>
      <c r="GNX412" s="318">
        <f>'Contractor Model'!GNX65</f>
        <v>0</v>
      </c>
      <c r="GNY412" s="318">
        <f>'Contractor Model'!GNY65</f>
        <v>0</v>
      </c>
      <c r="GNZ412" s="318">
        <f>'Contractor Model'!GNZ65</f>
        <v>0</v>
      </c>
      <c r="GOA412" s="318">
        <f>'Contractor Model'!GOA65</f>
        <v>0</v>
      </c>
      <c r="GOB412" s="318">
        <f>'Contractor Model'!GOB65</f>
        <v>0</v>
      </c>
      <c r="GOC412" s="318">
        <f>'Contractor Model'!GOC65</f>
        <v>0</v>
      </c>
      <c r="GOD412" s="318">
        <f>'Contractor Model'!GOD65</f>
        <v>0</v>
      </c>
      <c r="GOE412" s="318">
        <f>'Contractor Model'!GOE65</f>
        <v>0</v>
      </c>
      <c r="GOF412" s="318">
        <f>'Contractor Model'!GOF65</f>
        <v>0</v>
      </c>
      <c r="GOG412" s="318">
        <f>'Contractor Model'!GOG65</f>
        <v>0</v>
      </c>
      <c r="GOH412" s="318">
        <f>'Contractor Model'!GOH65</f>
        <v>0</v>
      </c>
      <c r="GOI412" s="318">
        <f>'Contractor Model'!GOI65</f>
        <v>0</v>
      </c>
      <c r="GOJ412" s="318">
        <f>'Contractor Model'!GOJ65</f>
        <v>0</v>
      </c>
      <c r="GOK412" s="318">
        <f>'Contractor Model'!GOK65</f>
        <v>0</v>
      </c>
      <c r="GOL412" s="318">
        <f>'Contractor Model'!GOL65</f>
        <v>0</v>
      </c>
      <c r="GOM412" s="318">
        <f>'Contractor Model'!GOM65</f>
        <v>0</v>
      </c>
      <c r="GON412" s="318">
        <f>'Contractor Model'!GON65</f>
        <v>0</v>
      </c>
      <c r="GOO412" s="318">
        <f>'Contractor Model'!GOO65</f>
        <v>0</v>
      </c>
      <c r="GOP412" s="318">
        <f>'Contractor Model'!GOP65</f>
        <v>0</v>
      </c>
      <c r="GOQ412" s="318">
        <f>'Contractor Model'!GOQ65</f>
        <v>0</v>
      </c>
      <c r="GOR412" s="318">
        <f>'Contractor Model'!GOR65</f>
        <v>0</v>
      </c>
      <c r="GOS412" s="318">
        <f>'Contractor Model'!GOS65</f>
        <v>0</v>
      </c>
      <c r="GOT412" s="318">
        <f>'Contractor Model'!GOT65</f>
        <v>0</v>
      </c>
      <c r="GOU412" s="318">
        <f>'Contractor Model'!GOU65</f>
        <v>0</v>
      </c>
      <c r="GOV412" s="318">
        <f>'Contractor Model'!GOV65</f>
        <v>0</v>
      </c>
      <c r="GOW412" s="318">
        <f>'Contractor Model'!GOW65</f>
        <v>0</v>
      </c>
      <c r="GOX412" s="318">
        <f>'Contractor Model'!GOX65</f>
        <v>0</v>
      </c>
      <c r="GOY412" s="318">
        <f>'Contractor Model'!GOY65</f>
        <v>0</v>
      </c>
      <c r="GOZ412" s="318">
        <f>'Contractor Model'!GOZ65</f>
        <v>0</v>
      </c>
      <c r="GPA412" s="318">
        <f>'Contractor Model'!GPA65</f>
        <v>0</v>
      </c>
      <c r="GPB412" s="318">
        <f>'Contractor Model'!GPB65</f>
        <v>0</v>
      </c>
      <c r="GPC412" s="318">
        <f>'Contractor Model'!GPC65</f>
        <v>0</v>
      </c>
      <c r="GPD412" s="318">
        <f>'Contractor Model'!GPD65</f>
        <v>0</v>
      </c>
      <c r="GPE412" s="318">
        <f>'Contractor Model'!GPE65</f>
        <v>0</v>
      </c>
      <c r="GPF412" s="318">
        <f>'Contractor Model'!GPF65</f>
        <v>0</v>
      </c>
      <c r="GPG412" s="318">
        <f>'Contractor Model'!GPG65</f>
        <v>0</v>
      </c>
      <c r="GPH412" s="318">
        <f>'Contractor Model'!GPH65</f>
        <v>0</v>
      </c>
      <c r="GPI412" s="318">
        <f>'Contractor Model'!GPI65</f>
        <v>0</v>
      </c>
      <c r="GPJ412" s="318">
        <f>'Contractor Model'!GPJ65</f>
        <v>0</v>
      </c>
      <c r="GPK412" s="318">
        <f>'Contractor Model'!GPK65</f>
        <v>0</v>
      </c>
      <c r="GPL412" s="318">
        <f>'Contractor Model'!GPL65</f>
        <v>0</v>
      </c>
      <c r="GPM412" s="318">
        <f>'Contractor Model'!GPM65</f>
        <v>0</v>
      </c>
      <c r="GPN412" s="318">
        <f>'Contractor Model'!GPN65</f>
        <v>0</v>
      </c>
      <c r="GPO412" s="318">
        <f>'Contractor Model'!GPO65</f>
        <v>0</v>
      </c>
      <c r="GPP412" s="318">
        <f>'Contractor Model'!GPP65</f>
        <v>0</v>
      </c>
      <c r="GPQ412" s="318">
        <f>'Contractor Model'!GPQ65</f>
        <v>0</v>
      </c>
      <c r="GPR412" s="318">
        <f>'Contractor Model'!GPR65</f>
        <v>0</v>
      </c>
      <c r="GPS412" s="318">
        <f>'Contractor Model'!GPS65</f>
        <v>0</v>
      </c>
      <c r="GPT412" s="318">
        <f>'Contractor Model'!GPT65</f>
        <v>0</v>
      </c>
      <c r="GPU412" s="318">
        <f>'Contractor Model'!GPU65</f>
        <v>0</v>
      </c>
      <c r="GPV412" s="318">
        <f>'Contractor Model'!GPV65</f>
        <v>0</v>
      </c>
      <c r="GPW412" s="318">
        <f>'Contractor Model'!GPW65</f>
        <v>0</v>
      </c>
      <c r="GPX412" s="318">
        <f>'Contractor Model'!GPX65</f>
        <v>0</v>
      </c>
      <c r="GPY412" s="318">
        <f>'Contractor Model'!GPY65</f>
        <v>0</v>
      </c>
      <c r="GPZ412" s="318">
        <f>'Contractor Model'!GPZ65</f>
        <v>0</v>
      </c>
      <c r="GQA412" s="318">
        <f>'Contractor Model'!GQA65</f>
        <v>0</v>
      </c>
      <c r="GQB412" s="318">
        <f>'Contractor Model'!GQB65</f>
        <v>0</v>
      </c>
      <c r="GQC412" s="318">
        <f>'Contractor Model'!GQC65</f>
        <v>0</v>
      </c>
      <c r="GQD412" s="318">
        <f>'Contractor Model'!GQD65</f>
        <v>0</v>
      </c>
      <c r="GQE412" s="318">
        <f>'Contractor Model'!GQE65</f>
        <v>0</v>
      </c>
      <c r="GQF412" s="318">
        <f>'Contractor Model'!GQF65</f>
        <v>0</v>
      </c>
      <c r="GQG412" s="318">
        <f>'Contractor Model'!GQG65</f>
        <v>0</v>
      </c>
      <c r="GQH412" s="318">
        <f>'Contractor Model'!GQH65</f>
        <v>0</v>
      </c>
      <c r="GQI412" s="318">
        <f>'Contractor Model'!GQI65</f>
        <v>0</v>
      </c>
      <c r="GQJ412" s="318">
        <f>'Contractor Model'!GQJ65</f>
        <v>0</v>
      </c>
      <c r="GQK412" s="318">
        <f>'Contractor Model'!GQK65</f>
        <v>0</v>
      </c>
      <c r="GQL412" s="318">
        <f>'Contractor Model'!GQL65</f>
        <v>0</v>
      </c>
      <c r="GQM412" s="318">
        <f>'Contractor Model'!GQM65</f>
        <v>0</v>
      </c>
      <c r="GQN412" s="318">
        <f>'Contractor Model'!GQN65</f>
        <v>0</v>
      </c>
      <c r="GQO412" s="318">
        <f>'Contractor Model'!GQO65</f>
        <v>0</v>
      </c>
      <c r="GQP412" s="318">
        <f>'Contractor Model'!GQP65</f>
        <v>0</v>
      </c>
      <c r="GQQ412" s="318">
        <f>'Contractor Model'!GQQ65</f>
        <v>0</v>
      </c>
      <c r="GQR412" s="318">
        <f>'Contractor Model'!GQR65</f>
        <v>0</v>
      </c>
      <c r="GQS412" s="318">
        <f>'Contractor Model'!GQS65</f>
        <v>0</v>
      </c>
      <c r="GQT412" s="318">
        <f>'Contractor Model'!GQT65</f>
        <v>0</v>
      </c>
      <c r="GQU412" s="318">
        <f>'Contractor Model'!GQU65</f>
        <v>0</v>
      </c>
      <c r="GQV412" s="318">
        <f>'Contractor Model'!GQV65</f>
        <v>0</v>
      </c>
      <c r="GQW412" s="318">
        <f>'Contractor Model'!GQW65</f>
        <v>0</v>
      </c>
      <c r="GQX412" s="318">
        <f>'Contractor Model'!GQX65</f>
        <v>0</v>
      </c>
      <c r="GQY412" s="318">
        <f>'Contractor Model'!GQY65</f>
        <v>0</v>
      </c>
      <c r="GQZ412" s="318">
        <f>'Contractor Model'!GQZ65</f>
        <v>0</v>
      </c>
      <c r="GRA412" s="318">
        <f>'Contractor Model'!GRA65</f>
        <v>0</v>
      </c>
      <c r="GRB412" s="318">
        <f>'Contractor Model'!GRB65</f>
        <v>0</v>
      </c>
      <c r="GRC412" s="318">
        <f>'Contractor Model'!GRC65</f>
        <v>0</v>
      </c>
      <c r="GRD412" s="318">
        <f>'Contractor Model'!GRD65</f>
        <v>0</v>
      </c>
      <c r="GRE412" s="318">
        <f>'Contractor Model'!GRE65</f>
        <v>0</v>
      </c>
      <c r="GRF412" s="318">
        <f>'Contractor Model'!GRF65</f>
        <v>0</v>
      </c>
      <c r="GRG412" s="318">
        <f>'Contractor Model'!GRG65</f>
        <v>0</v>
      </c>
      <c r="GRH412" s="318">
        <f>'Contractor Model'!GRH65</f>
        <v>0</v>
      </c>
      <c r="GRI412" s="318">
        <f>'Contractor Model'!GRI65</f>
        <v>0</v>
      </c>
      <c r="GRJ412" s="318">
        <f>'Contractor Model'!GRJ65</f>
        <v>0</v>
      </c>
      <c r="GRK412" s="318">
        <f>'Contractor Model'!GRK65</f>
        <v>0</v>
      </c>
      <c r="GRL412" s="318">
        <f>'Contractor Model'!GRL65</f>
        <v>0</v>
      </c>
      <c r="GRM412" s="318">
        <f>'Contractor Model'!GRM65</f>
        <v>0</v>
      </c>
      <c r="GRN412" s="318">
        <f>'Contractor Model'!GRN65</f>
        <v>0</v>
      </c>
      <c r="GRO412" s="318">
        <f>'Contractor Model'!GRO65</f>
        <v>0</v>
      </c>
      <c r="GRP412" s="318">
        <f>'Contractor Model'!GRP65</f>
        <v>0</v>
      </c>
      <c r="GRQ412" s="318">
        <f>'Contractor Model'!GRQ65</f>
        <v>0</v>
      </c>
      <c r="GRR412" s="318">
        <f>'Contractor Model'!GRR65</f>
        <v>0</v>
      </c>
      <c r="GRS412" s="318">
        <f>'Contractor Model'!GRS65</f>
        <v>0</v>
      </c>
      <c r="GRT412" s="318">
        <f>'Contractor Model'!GRT65</f>
        <v>0</v>
      </c>
      <c r="GRU412" s="318">
        <f>'Contractor Model'!GRU65</f>
        <v>0</v>
      </c>
      <c r="GRV412" s="318">
        <f>'Contractor Model'!GRV65</f>
        <v>0</v>
      </c>
      <c r="GRW412" s="318">
        <f>'Contractor Model'!GRW65</f>
        <v>0</v>
      </c>
      <c r="GRX412" s="318">
        <f>'Contractor Model'!GRX65</f>
        <v>0</v>
      </c>
      <c r="GRY412" s="318">
        <f>'Contractor Model'!GRY65</f>
        <v>0</v>
      </c>
      <c r="GRZ412" s="318">
        <f>'Contractor Model'!GRZ65</f>
        <v>0</v>
      </c>
      <c r="GSA412" s="318">
        <f>'Contractor Model'!GSA65</f>
        <v>0</v>
      </c>
      <c r="GSB412" s="318">
        <f>'Contractor Model'!GSB65</f>
        <v>0</v>
      </c>
      <c r="GSC412" s="318">
        <f>'Contractor Model'!GSC65</f>
        <v>0</v>
      </c>
      <c r="GSD412" s="318">
        <f>'Contractor Model'!GSD65</f>
        <v>0</v>
      </c>
      <c r="GSE412" s="318">
        <f>'Contractor Model'!GSE65</f>
        <v>0</v>
      </c>
      <c r="GSF412" s="318">
        <f>'Contractor Model'!GSF65</f>
        <v>0</v>
      </c>
      <c r="GSG412" s="318">
        <f>'Contractor Model'!GSG65</f>
        <v>0</v>
      </c>
      <c r="GSH412" s="318">
        <f>'Contractor Model'!GSH65</f>
        <v>0</v>
      </c>
      <c r="GSI412" s="318">
        <f>'Contractor Model'!GSI65</f>
        <v>0</v>
      </c>
      <c r="GSJ412" s="318">
        <f>'Contractor Model'!GSJ65</f>
        <v>0</v>
      </c>
      <c r="GSK412" s="318">
        <f>'Contractor Model'!GSK65</f>
        <v>0</v>
      </c>
      <c r="GSL412" s="318">
        <f>'Contractor Model'!GSL65</f>
        <v>0</v>
      </c>
      <c r="GSM412" s="318">
        <f>'Contractor Model'!GSM65</f>
        <v>0</v>
      </c>
      <c r="GSN412" s="318">
        <f>'Contractor Model'!GSN65</f>
        <v>0</v>
      </c>
      <c r="GSO412" s="318">
        <f>'Contractor Model'!GSO65</f>
        <v>0</v>
      </c>
      <c r="GSP412" s="318">
        <f>'Contractor Model'!GSP65</f>
        <v>0</v>
      </c>
      <c r="GSQ412" s="318">
        <f>'Contractor Model'!GSQ65</f>
        <v>0</v>
      </c>
      <c r="GSR412" s="318">
        <f>'Contractor Model'!GSR65</f>
        <v>0</v>
      </c>
      <c r="GSS412" s="318">
        <f>'Contractor Model'!GSS65</f>
        <v>0</v>
      </c>
      <c r="GST412" s="318">
        <f>'Contractor Model'!GST65</f>
        <v>0</v>
      </c>
      <c r="GSU412" s="318">
        <f>'Contractor Model'!GSU65</f>
        <v>0</v>
      </c>
      <c r="GSV412" s="318">
        <f>'Contractor Model'!GSV65</f>
        <v>0</v>
      </c>
      <c r="GSW412" s="318">
        <f>'Contractor Model'!GSW65</f>
        <v>0</v>
      </c>
      <c r="GSX412" s="318">
        <f>'Contractor Model'!GSX65</f>
        <v>0</v>
      </c>
      <c r="GSY412" s="318">
        <f>'Contractor Model'!GSY65</f>
        <v>0</v>
      </c>
      <c r="GSZ412" s="318">
        <f>'Contractor Model'!GSZ65</f>
        <v>0</v>
      </c>
      <c r="GTA412" s="318">
        <f>'Contractor Model'!GTA65</f>
        <v>0</v>
      </c>
      <c r="GTB412" s="318">
        <f>'Contractor Model'!GTB65</f>
        <v>0</v>
      </c>
      <c r="GTC412" s="318">
        <f>'Contractor Model'!GTC65</f>
        <v>0</v>
      </c>
      <c r="GTD412" s="318">
        <f>'Contractor Model'!GTD65</f>
        <v>0</v>
      </c>
      <c r="GTE412" s="318">
        <f>'Contractor Model'!GTE65</f>
        <v>0</v>
      </c>
      <c r="GTF412" s="318">
        <f>'Contractor Model'!GTF65</f>
        <v>0</v>
      </c>
      <c r="GTG412" s="318">
        <f>'Contractor Model'!GTG65</f>
        <v>0</v>
      </c>
      <c r="GTH412" s="318">
        <f>'Contractor Model'!GTH65</f>
        <v>0</v>
      </c>
      <c r="GTI412" s="318">
        <f>'Contractor Model'!GTI65</f>
        <v>0</v>
      </c>
      <c r="GTJ412" s="318">
        <f>'Contractor Model'!GTJ65</f>
        <v>0</v>
      </c>
      <c r="GTK412" s="318">
        <f>'Contractor Model'!GTK65</f>
        <v>0</v>
      </c>
      <c r="GTL412" s="318">
        <f>'Contractor Model'!GTL65</f>
        <v>0</v>
      </c>
      <c r="GTM412" s="318">
        <f>'Contractor Model'!GTM65</f>
        <v>0</v>
      </c>
      <c r="GTN412" s="318">
        <f>'Contractor Model'!GTN65</f>
        <v>0</v>
      </c>
      <c r="GTO412" s="318">
        <f>'Contractor Model'!GTO65</f>
        <v>0</v>
      </c>
      <c r="GTP412" s="318">
        <f>'Contractor Model'!GTP65</f>
        <v>0</v>
      </c>
      <c r="GTQ412" s="318">
        <f>'Contractor Model'!GTQ65</f>
        <v>0</v>
      </c>
      <c r="GTR412" s="318">
        <f>'Contractor Model'!GTR65</f>
        <v>0</v>
      </c>
      <c r="GTS412" s="318">
        <f>'Contractor Model'!GTS65</f>
        <v>0</v>
      </c>
      <c r="GTT412" s="318">
        <f>'Contractor Model'!GTT65</f>
        <v>0</v>
      </c>
      <c r="GTU412" s="318">
        <f>'Contractor Model'!GTU65</f>
        <v>0</v>
      </c>
      <c r="GTV412" s="318">
        <f>'Contractor Model'!GTV65</f>
        <v>0</v>
      </c>
      <c r="GTW412" s="318">
        <f>'Contractor Model'!GTW65</f>
        <v>0</v>
      </c>
      <c r="GTX412" s="318">
        <f>'Contractor Model'!GTX65</f>
        <v>0</v>
      </c>
      <c r="GTY412" s="318">
        <f>'Contractor Model'!GTY65</f>
        <v>0</v>
      </c>
      <c r="GTZ412" s="318">
        <f>'Contractor Model'!GTZ65</f>
        <v>0</v>
      </c>
      <c r="GUA412" s="318">
        <f>'Contractor Model'!GUA65</f>
        <v>0</v>
      </c>
      <c r="GUB412" s="318">
        <f>'Contractor Model'!GUB65</f>
        <v>0</v>
      </c>
      <c r="GUC412" s="318">
        <f>'Contractor Model'!GUC65</f>
        <v>0</v>
      </c>
      <c r="GUD412" s="318">
        <f>'Contractor Model'!GUD65</f>
        <v>0</v>
      </c>
      <c r="GUE412" s="318">
        <f>'Contractor Model'!GUE65</f>
        <v>0</v>
      </c>
      <c r="GUF412" s="318">
        <f>'Contractor Model'!GUF65</f>
        <v>0</v>
      </c>
      <c r="GUG412" s="318">
        <f>'Contractor Model'!GUG65</f>
        <v>0</v>
      </c>
      <c r="GUH412" s="318">
        <f>'Contractor Model'!GUH65</f>
        <v>0</v>
      </c>
      <c r="GUI412" s="318">
        <f>'Contractor Model'!GUI65</f>
        <v>0</v>
      </c>
      <c r="GUJ412" s="318">
        <f>'Contractor Model'!GUJ65</f>
        <v>0</v>
      </c>
      <c r="GUK412" s="318">
        <f>'Contractor Model'!GUK65</f>
        <v>0</v>
      </c>
      <c r="GUL412" s="318">
        <f>'Contractor Model'!GUL65</f>
        <v>0</v>
      </c>
      <c r="GUM412" s="318">
        <f>'Contractor Model'!GUM65</f>
        <v>0</v>
      </c>
      <c r="GUN412" s="318">
        <f>'Contractor Model'!GUN65</f>
        <v>0</v>
      </c>
      <c r="GUO412" s="318">
        <f>'Contractor Model'!GUO65</f>
        <v>0</v>
      </c>
      <c r="GUP412" s="318">
        <f>'Contractor Model'!GUP65</f>
        <v>0</v>
      </c>
      <c r="GUQ412" s="318">
        <f>'Contractor Model'!GUQ65</f>
        <v>0</v>
      </c>
      <c r="GUR412" s="318">
        <f>'Contractor Model'!GUR65</f>
        <v>0</v>
      </c>
      <c r="GUS412" s="318">
        <f>'Contractor Model'!GUS65</f>
        <v>0</v>
      </c>
      <c r="GUT412" s="318">
        <f>'Contractor Model'!GUT65</f>
        <v>0</v>
      </c>
      <c r="GUU412" s="318">
        <f>'Contractor Model'!GUU65</f>
        <v>0</v>
      </c>
      <c r="GUV412" s="318">
        <f>'Contractor Model'!GUV65</f>
        <v>0</v>
      </c>
      <c r="GUW412" s="318">
        <f>'Contractor Model'!GUW65</f>
        <v>0</v>
      </c>
      <c r="GUX412" s="318">
        <f>'Contractor Model'!GUX65</f>
        <v>0</v>
      </c>
      <c r="GUY412" s="318">
        <f>'Contractor Model'!GUY65</f>
        <v>0</v>
      </c>
      <c r="GUZ412" s="318">
        <f>'Contractor Model'!GUZ65</f>
        <v>0</v>
      </c>
      <c r="GVA412" s="318">
        <f>'Contractor Model'!GVA65</f>
        <v>0</v>
      </c>
      <c r="GVB412" s="318">
        <f>'Contractor Model'!GVB65</f>
        <v>0</v>
      </c>
      <c r="GVC412" s="318">
        <f>'Contractor Model'!GVC65</f>
        <v>0</v>
      </c>
      <c r="GVD412" s="318">
        <f>'Contractor Model'!GVD65</f>
        <v>0</v>
      </c>
      <c r="GVE412" s="318">
        <f>'Contractor Model'!GVE65</f>
        <v>0</v>
      </c>
      <c r="GVF412" s="318">
        <f>'Contractor Model'!GVF65</f>
        <v>0</v>
      </c>
      <c r="GVG412" s="318">
        <f>'Contractor Model'!GVG65</f>
        <v>0</v>
      </c>
      <c r="GVH412" s="318">
        <f>'Contractor Model'!GVH65</f>
        <v>0</v>
      </c>
      <c r="GVI412" s="318">
        <f>'Contractor Model'!GVI65</f>
        <v>0</v>
      </c>
      <c r="GVJ412" s="318">
        <f>'Contractor Model'!GVJ65</f>
        <v>0</v>
      </c>
      <c r="GVK412" s="318">
        <f>'Contractor Model'!GVK65</f>
        <v>0</v>
      </c>
      <c r="GVL412" s="318">
        <f>'Contractor Model'!GVL65</f>
        <v>0</v>
      </c>
      <c r="GVM412" s="318">
        <f>'Contractor Model'!GVM65</f>
        <v>0</v>
      </c>
      <c r="GVN412" s="318">
        <f>'Contractor Model'!GVN65</f>
        <v>0</v>
      </c>
      <c r="GVO412" s="318">
        <f>'Contractor Model'!GVO65</f>
        <v>0</v>
      </c>
      <c r="GVP412" s="318">
        <f>'Contractor Model'!GVP65</f>
        <v>0</v>
      </c>
      <c r="GVQ412" s="318">
        <f>'Contractor Model'!GVQ65</f>
        <v>0</v>
      </c>
      <c r="GVR412" s="318">
        <f>'Contractor Model'!GVR65</f>
        <v>0</v>
      </c>
      <c r="GVS412" s="318">
        <f>'Contractor Model'!GVS65</f>
        <v>0</v>
      </c>
      <c r="GVT412" s="318">
        <f>'Contractor Model'!GVT65</f>
        <v>0</v>
      </c>
      <c r="GVU412" s="318">
        <f>'Contractor Model'!GVU65</f>
        <v>0</v>
      </c>
      <c r="GVV412" s="318">
        <f>'Contractor Model'!GVV65</f>
        <v>0</v>
      </c>
      <c r="GVW412" s="318">
        <f>'Contractor Model'!GVW65</f>
        <v>0</v>
      </c>
      <c r="GVX412" s="318">
        <f>'Contractor Model'!GVX65</f>
        <v>0</v>
      </c>
      <c r="GVY412" s="318">
        <f>'Contractor Model'!GVY65</f>
        <v>0</v>
      </c>
      <c r="GVZ412" s="318">
        <f>'Contractor Model'!GVZ65</f>
        <v>0</v>
      </c>
      <c r="GWA412" s="318">
        <f>'Contractor Model'!GWA65</f>
        <v>0</v>
      </c>
      <c r="GWB412" s="318">
        <f>'Contractor Model'!GWB65</f>
        <v>0</v>
      </c>
      <c r="GWC412" s="318">
        <f>'Contractor Model'!GWC65</f>
        <v>0</v>
      </c>
      <c r="GWD412" s="318">
        <f>'Contractor Model'!GWD65</f>
        <v>0</v>
      </c>
      <c r="GWE412" s="318">
        <f>'Contractor Model'!GWE65</f>
        <v>0</v>
      </c>
      <c r="GWF412" s="318">
        <f>'Contractor Model'!GWF65</f>
        <v>0</v>
      </c>
      <c r="GWG412" s="318">
        <f>'Contractor Model'!GWG65</f>
        <v>0</v>
      </c>
      <c r="GWH412" s="318">
        <f>'Contractor Model'!GWH65</f>
        <v>0</v>
      </c>
      <c r="GWI412" s="318">
        <f>'Contractor Model'!GWI65</f>
        <v>0</v>
      </c>
      <c r="GWJ412" s="318">
        <f>'Contractor Model'!GWJ65</f>
        <v>0</v>
      </c>
      <c r="GWK412" s="318">
        <f>'Contractor Model'!GWK65</f>
        <v>0</v>
      </c>
      <c r="GWL412" s="318">
        <f>'Contractor Model'!GWL65</f>
        <v>0</v>
      </c>
      <c r="GWM412" s="318">
        <f>'Contractor Model'!GWM65</f>
        <v>0</v>
      </c>
      <c r="GWN412" s="318">
        <f>'Contractor Model'!GWN65</f>
        <v>0</v>
      </c>
      <c r="GWO412" s="318">
        <f>'Contractor Model'!GWO65</f>
        <v>0</v>
      </c>
      <c r="GWP412" s="318">
        <f>'Contractor Model'!GWP65</f>
        <v>0</v>
      </c>
      <c r="GWQ412" s="318">
        <f>'Contractor Model'!GWQ65</f>
        <v>0</v>
      </c>
      <c r="GWR412" s="318">
        <f>'Contractor Model'!GWR65</f>
        <v>0</v>
      </c>
      <c r="GWS412" s="318">
        <f>'Contractor Model'!GWS65</f>
        <v>0</v>
      </c>
      <c r="GWT412" s="318">
        <f>'Contractor Model'!GWT65</f>
        <v>0</v>
      </c>
      <c r="GWU412" s="318">
        <f>'Contractor Model'!GWU65</f>
        <v>0</v>
      </c>
      <c r="GWV412" s="318">
        <f>'Contractor Model'!GWV65</f>
        <v>0</v>
      </c>
      <c r="GWW412" s="318">
        <f>'Contractor Model'!GWW65</f>
        <v>0</v>
      </c>
      <c r="GWX412" s="318">
        <f>'Contractor Model'!GWX65</f>
        <v>0</v>
      </c>
      <c r="GWY412" s="318">
        <f>'Contractor Model'!GWY65</f>
        <v>0</v>
      </c>
      <c r="GWZ412" s="318">
        <f>'Contractor Model'!GWZ65</f>
        <v>0</v>
      </c>
      <c r="GXA412" s="318">
        <f>'Contractor Model'!GXA65</f>
        <v>0</v>
      </c>
      <c r="GXB412" s="318">
        <f>'Contractor Model'!GXB65</f>
        <v>0</v>
      </c>
      <c r="GXC412" s="318">
        <f>'Contractor Model'!GXC65</f>
        <v>0</v>
      </c>
      <c r="GXD412" s="318">
        <f>'Contractor Model'!GXD65</f>
        <v>0</v>
      </c>
      <c r="GXE412" s="318">
        <f>'Contractor Model'!GXE65</f>
        <v>0</v>
      </c>
      <c r="GXF412" s="318">
        <f>'Contractor Model'!GXF65</f>
        <v>0</v>
      </c>
      <c r="GXG412" s="318">
        <f>'Contractor Model'!GXG65</f>
        <v>0</v>
      </c>
      <c r="GXH412" s="318">
        <f>'Contractor Model'!GXH65</f>
        <v>0</v>
      </c>
      <c r="GXI412" s="318">
        <f>'Contractor Model'!GXI65</f>
        <v>0</v>
      </c>
      <c r="GXJ412" s="318">
        <f>'Contractor Model'!GXJ65</f>
        <v>0</v>
      </c>
      <c r="GXK412" s="318">
        <f>'Contractor Model'!GXK65</f>
        <v>0</v>
      </c>
      <c r="GXL412" s="318">
        <f>'Contractor Model'!GXL65</f>
        <v>0</v>
      </c>
      <c r="GXM412" s="318">
        <f>'Contractor Model'!GXM65</f>
        <v>0</v>
      </c>
      <c r="GXN412" s="318">
        <f>'Contractor Model'!GXN65</f>
        <v>0</v>
      </c>
      <c r="GXO412" s="318">
        <f>'Contractor Model'!GXO65</f>
        <v>0</v>
      </c>
      <c r="GXP412" s="318">
        <f>'Contractor Model'!GXP65</f>
        <v>0</v>
      </c>
      <c r="GXQ412" s="318">
        <f>'Contractor Model'!GXQ65</f>
        <v>0</v>
      </c>
      <c r="GXR412" s="318">
        <f>'Contractor Model'!GXR65</f>
        <v>0</v>
      </c>
      <c r="GXS412" s="318">
        <f>'Contractor Model'!GXS65</f>
        <v>0</v>
      </c>
      <c r="GXT412" s="318">
        <f>'Contractor Model'!GXT65</f>
        <v>0</v>
      </c>
      <c r="GXU412" s="318">
        <f>'Contractor Model'!GXU65</f>
        <v>0</v>
      </c>
      <c r="GXV412" s="318">
        <f>'Contractor Model'!GXV65</f>
        <v>0</v>
      </c>
      <c r="GXW412" s="318">
        <f>'Contractor Model'!GXW65</f>
        <v>0</v>
      </c>
      <c r="GXX412" s="318">
        <f>'Contractor Model'!GXX65</f>
        <v>0</v>
      </c>
      <c r="GXY412" s="318">
        <f>'Contractor Model'!GXY65</f>
        <v>0</v>
      </c>
      <c r="GXZ412" s="318">
        <f>'Contractor Model'!GXZ65</f>
        <v>0</v>
      </c>
      <c r="GYA412" s="318">
        <f>'Contractor Model'!GYA65</f>
        <v>0</v>
      </c>
      <c r="GYB412" s="318">
        <f>'Contractor Model'!GYB65</f>
        <v>0</v>
      </c>
      <c r="GYC412" s="318">
        <f>'Contractor Model'!GYC65</f>
        <v>0</v>
      </c>
      <c r="GYD412" s="318">
        <f>'Contractor Model'!GYD65</f>
        <v>0</v>
      </c>
      <c r="GYE412" s="318">
        <f>'Contractor Model'!GYE65</f>
        <v>0</v>
      </c>
      <c r="GYF412" s="318">
        <f>'Contractor Model'!GYF65</f>
        <v>0</v>
      </c>
      <c r="GYG412" s="318">
        <f>'Contractor Model'!GYG65</f>
        <v>0</v>
      </c>
      <c r="GYH412" s="318">
        <f>'Contractor Model'!GYH65</f>
        <v>0</v>
      </c>
      <c r="GYI412" s="318">
        <f>'Contractor Model'!GYI65</f>
        <v>0</v>
      </c>
      <c r="GYJ412" s="318">
        <f>'Contractor Model'!GYJ65</f>
        <v>0</v>
      </c>
      <c r="GYK412" s="318">
        <f>'Contractor Model'!GYK65</f>
        <v>0</v>
      </c>
      <c r="GYL412" s="318">
        <f>'Contractor Model'!GYL65</f>
        <v>0</v>
      </c>
      <c r="GYM412" s="318">
        <f>'Contractor Model'!GYM65</f>
        <v>0</v>
      </c>
      <c r="GYN412" s="318">
        <f>'Contractor Model'!GYN65</f>
        <v>0</v>
      </c>
      <c r="GYO412" s="318">
        <f>'Contractor Model'!GYO65</f>
        <v>0</v>
      </c>
      <c r="GYP412" s="318">
        <f>'Contractor Model'!GYP65</f>
        <v>0</v>
      </c>
      <c r="GYQ412" s="318">
        <f>'Contractor Model'!GYQ65</f>
        <v>0</v>
      </c>
      <c r="GYR412" s="318">
        <f>'Contractor Model'!GYR65</f>
        <v>0</v>
      </c>
      <c r="GYS412" s="318">
        <f>'Contractor Model'!GYS65</f>
        <v>0</v>
      </c>
      <c r="GYT412" s="318">
        <f>'Contractor Model'!GYT65</f>
        <v>0</v>
      </c>
      <c r="GYU412" s="318">
        <f>'Contractor Model'!GYU65</f>
        <v>0</v>
      </c>
      <c r="GYV412" s="318">
        <f>'Contractor Model'!GYV65</f>
        <v>0</v>
      </c>
      <c r="GYW412" s="318">
        <f>'Contractor Model'!GYW65</f>
        <v>0</v>
      </c>
      <c r="GYX412" s="318">
        <f>'Contractor Model'!GYX65</f>
        <v>0</v>
      </c>
      <c r="GYY412" s="318">
        <f>'Contractor Model'!GYY65</f>
        <v>0</v>
      </c>
      <c r="GYZ412" s="318">
        <f>'Contractor Model'!GYZ65</f>
        <v>0</v>
      </c>
      <c r="GZA412" s="318">
        <f>'Contractor Model'!GZA65</f>
        <v>0</v>
      </c>
      <c r="GZB412" s="318">
        <f>'Contractor Model'!GZB65</f>
        <v>0</v>
      </c>
      <c r="GZC412" s="318">
        <f>'Contractor Model'!GZC65</f>
        <v>0</v>
      </c>
      <c r="GZD412" s="318">
        <f>'Contractor Model'!GZD65</f>
        <v>0</v>
      </c>
      <c r="GZE412" s="318">
        <f>'Contractor Model'!GZE65</f>
        <v>0</v>
      </c>
      <c r="GZF412" s="318">
        <f>'Contractor Model'!GZF65</f>
        <v>0</v>
      </c>
      <c r="GZG412" s="318">
        <f>'Contractor Model'!GZG65</f>
        <v>0</v>
      </c>
      <c r="GZH412" s="318">
        <f>'Contractor Model'!GZH65</f>
        <v>0</v>
      </c>
      <c r="GZI412" s="318">
        <f>'Contractor Model'!GZI65</f>
        <v>0</v>
      </c>
      <c r="GZJ412" s="318">
        <f>'Contractor Model'!GZJ65</f>
        <v>0</v>
      </c>
      <c r="GZK412" s="318">
        <f>'Contractor Model'!GZK65</f>
        <v>0</v>
      </c>
      <c r="GZL412" s="318">
        <f>'Contractor Model'!GZL65</f>
        <v>0</v>
      </c>
      <c r="GZM412" s="318">
        <f>'Contractor Model'!GZM65</f>
        <v>0</v>
      </c>
      <c r="GZN412" s="318">
        <f>'Contractor Model'!GZN65</f>
        <v>0</v>
      </c>
      <c r="GZO412" s="318">
        <f>'Contractor Model'!GZO65</f>
        <v>0</v>
      </c>
      <c r="GZP412" s="318">
        <f>'Contractor Model'!GZP65</f>
        <v>0</v>
      </c>
      <c r="GZQ412" s="318">
        <f>'Contractor Model'!GZQ65</f>
        <v>0</v>
      </c>
      <c r="GZR412" s="318">
        <f>'Contractor Model'!GZR65</f>
        <v>0</v>
      </c>
      <c r="GZS412" s="318">
        <f>'Contractor Model'!GZS65</f>
        <v>0</v>
      </c>
      <c r="GZT412" s="318">
        <f>'Contractor Model'!GZT65</f>
        <v>0</v>
      </c>
      <c r="GZU412" s="318">
        <f>'Contractor Model'!GZU65</f>
        <v>0</v>
      </c>
      <c r="GZV412" s="318">
        <f>'Contractor Model'!GZV65</f>
        <v>0</v>
      </c>
      <c r="GZW412" s="318">
        <f>'Contractor Model'!GZW65</f>
        <v>0</v>
      </c>
      <c r="GZX412" s="318">
        <f>'Contractor Model'!GZX65</f>
        <v>0</v>
      </c>
      <c r="GZY412" s="318">
        <f>'Contractor Model'!GZY65</f>
        <v>0</v>
      </c>
      <c r="GZZ412" s="318">
        <f>'Contractor Model'!GZZ65</f>
        <v>0</v>
      </c>
      <c r="HAA412" s="318">
        <f>'Contractor Model'!HAA65</f>
        <v>0</v>
      </c>
      <c r="HAB412" s="318">
        <f>'Contractor Model'!HAB65</f>
        <v>0</v>
      </c>
      <c r="HAC412" s="318">
        <f>'Contractor Model'!HAC65</f>
        <v>0</v>
      </c>
      <c r="HAD412" s="318">
        <f>'Contractor Model'!HAD65</f>
        <v>0</v>
      </c>
      <c r="HAE412" s="318">
        <f>'Contractor Model'!HAE65</f>
        <v>0</v>
      </c>
      <c r="HAF412" s="318">
        <f>'Contractor Model'!HAF65</f>
        <v>0</v>
      </c>
      <c r="HAG412" s="318">
        <f>'Contractor Model'!HAG65</f>
        <v>0</v>
      </c>
      <c r="HAH412" s="318">
        <f>'Contractor Model'!HAH65</f>
        <v>0</v>
      </c>
      <c r="HAI412" s="318">
        <f>'Contractor Model'!HAI65</f>
        <v>0</v>
      </c>
      <c r="HAJ412" s="318">
        <f>'Contractor Model'!HAJ65</f>
        <v>0</v>
      </c>
      <c r="HAK412" s="318">
        <f>'Contractor Model'!HAK65</f>
        <v>0</v>
      </c>
      <c r="HAL412" s="318">
        <f>'Contractor Model'!HAL65</f>
        <v>0</v>
      </c>
      <c r="HAM412" s="318">
        <f>'Contractor Model'!HAM65</f>
        <v>0</v>
      </c>
      <c r="HAN412" s="318">
        <f>'Contractor Model'!HAN65</f>
        <v>0</v>
      </c>
      <c r="HAO412" s="318">
        <f>'Contractor Model'!HAO65</f>
        <v>0</v>
      </c>
      <c r="HAP412" s="318">
        <f>'Contractor Model'!HAP65</f>
        <v>0</v>
      </c>
      <c r="HAQ412" s="318">
        <f>'Contractor Model'!HAQ65</f>
        <v>0</v>
      </c>
      <c r="HAR412" s="318">
        <f>'Contractor Model'!HAR65</f>
        <v>0</v>
      </c>
      <c r="HAS412" s="318">
        <f>'Contractor Model'!HAS65</f>
        <v>0</v>
      </c>
      <c r="HAT412" s="318">
        <f>'Contractor Model'!HAT65</f>
        <v>0</v>
      </c>
      <c r="HAU412" s="318">
        <f>'Contractor Model'!HAU65</f>
        <v>0</v>
      </c>
      <c r="HAV412" s="318">
        <f>'Contractor Model'!HAV65</f>
        <v>0</v>
      </c>
      <c r="HAW412" s="318">
        <f>'Contractor Model'!HAW65</f>
        <v>0</v>
      </c>
      <c r="HAX412" s="318">
        <f>'Contractor Model'!HAX65</f>
        <v>0</v>
      </c>
      <c r="HAY412" s="318">
        <f>'Contractor Model'!HAY65</f>
        <v>0</v>
      </c>
      <c r="HAZ412" s="318">
        <f>'Contractor Model'!HAZ65</f>
        <v>0</v>
      </c>
      <c r="HBA412" s="318">
        <f>'Contractor Model'!HBA65</f>
        <v>0</v>
      </c>
      <c r="HBB412" s="318">
        <f>'Contractor Model'!HBB65</f>
        <v>0</v>
      </c>
      <c r="HBC412" s="318">
        <f>'Contractor Model'!HBC65</f>
        <v>0</v>
      </c>
      <c r="HBD412" s="318">
        <f>'Contractor Model'!HBD65</f>
        <v>0</v>
      </c>
      <c r="HBE412" s="318">
        <f>'Contractor Model'!HBE65</f>
        <v>0</v>
      </c>
      <c r="HBF412" s="318">
        <f>'Contractor Model'!HBF65</f>
        <v>0</v>
      </c>
      <c r="HBG412" s="318">
        <f>'Contractor Model'!HBG65</f>
        <v>0</v>
      </c>
      <c r="HBH412" s="318">
        <f>'Contractor Model'!HBH65</f>
        <v>0</v>
      </c>
      <c r="HBI412" s="318">
        <f>'Contractor Model'!HBI65</f>
        <v>0</v>
      </c>
      <c r="HBJ412" s="318">
        <f>'Contractor Model'!HBJ65</f>
        <v>0</v>
      </c>
      <c r="HBK412" s="318">
        <f>'Contractor Model'!HBK65</f>
        <v>0</v>
      </c>
      <c r="HBL412" s="318">
        <f>'Contractor Model'!HBL65</f>
        <v>0</v>
      </c>
      <c r="HBM412" s="318">
        <f>'Contractor Model'!HBM65</f>
        <v>0</v>
      </c>
      <c r="HBN412" s="318">
        <f>'Contractor Model'!HBN65</f>
        <v>0</v>
      </c>
      <c r="HBO412" s="318">
        <f>'Contractor Model'!HBO65</f>
        <v>0</v>
      </c>
      <c r="HBP412" s="318">
        <f>'Contractor Model'!HBP65</f>
        <v>0</v>
      </c>
      <c r="HBQ412" s="318">
        <f>'Contractor Model'!HBQ65</f>
        <v>0</v>
      </c>
      <c r="HBR412" s="318">
        <f>'Contractor Model'!HBR65</f>
        <v>0</v>
      </c>
      <c r="HBS412" s="318">
        <f>'Contractor Model'!HBS65</f>
        <v>0</v>
      </c>
      <c r="HBT412" s="318">
        <f>'Contractor Model'!HBT65</f>
        <v>0</v>
      </c>
      <c r="HBU412" s="318">
        <f>'Contractor Model'!HBU65</f>
        <v>0</v>
      </c>
      <c r="HBV412" s="318">
        <f>'Contractor Model'!HBV65</f>
        <v>0</v>
      </c>
      <c r="HBW412" s="318">
        <f>'Contractor Model'!HBW65</f>
        <v>0</v>
      </c>
      <c r="HBX412" s="318">
        <f>'Contractor Model'!HBX65</f>
        <v>0</v>
      </c>
      <c r="HBY412" s="318">
        <f>'Contractor Model'!HBY65</f>
        <v>0</v>
      </c>
      <c r="HBZ412" s="318">
        <f>'Contractor Model'!HBZ65</f>
        <v>0</v>
      </c>
      <c r="HCA412" s="318">
        <f>'Contractor Model'!HCA65</f>
        <v>0</v>
      </c>
      <c r="HCB412" s="318">
        <f>'Contractor Model'!HCB65</f>
        <v>0</v>
      </c>
      <c r="HCC412" s="318">
        <f>'Contractor Model'!HCC65</f>
        <v>0</v>
      </c>
      <c r="HCD412" s="318">
        <f>'Contractor Model'!HCD65</f>
        <v>0</v>
      </c>
      <c r="HCE412" s="318">
        <f>'Contractor Model'!HCE65</f>
        <v>0</v>
      </c>
      <c r="HCF412" s="318">
        <f>'Contractor Model'!HCF65</f>
        <v>0</v>
      </c>
      <c r="HCG412" s="318">
        <f>'Contractor Model'!HCG65</f>
        <v>0</v>
      </c>
      <c r="HCH412" s="318">
        <f>'Contractor Model'!HCH65</f>
        <v>0</v>
      </c>
      <c r="HCI412" s="318">
        <f>'Contractor Model'!HCI65</f>
        <v>0</v>
      </c>
      <c r="HCJ412" s="318">
        <f>'Contractor Model'!HCJ65</f>
        <v>0</v>
      </c>
      <c r="HCK412" s="318">
        <f>'Contractor Model'!HCK65</f>
        <v>0</v>
      </c>
      <c r="HCL412" s="318">
        <f>'Contractor Model'!HCL65</f>
        <v>0</v>
      </c>
      <c r="HCM412" s="318">
        <f>'Contractor Model'!HCM65</f>
        <v>0</v>
      </c>
      <c r="HCN412" s="318">
        <f>'Contractor Model'!HCN65</f>
        <v>0</v>
      </c>
      <c r="HCO412" s="318">
        <f>'Contractor Model'!HCO65</f>
        <v>0</v>
      </c>
      <c r="HCP412" s="318">
        <f>'Contractor Model'!HCP65</f>
        <v>0</v>
      </c>
      <c r="HCQ412" s="318">
        <f>'Contractor Model'!HCQ65</f>
        <v>0</v>
      </c>
      <c r="HCR412" s="318">
        <f>'Contractor Model'!HCR65</f>
        <v>0</v>
      </c>
      <c r="HCS412" s="318">
        <f>'Contractor Model'!HCS65</f>
        <v>0</v>
      </c>
      <c r="HCT412" s="318">
        <f>'Contractor Model'!HCT65</f>
        <v>0</v>
      </c>
      <c r="HCU412" s="318">
        <f>'Contractor Model'!HCU65</f>
        <v>0</v>
      </c>
      <c r="HCV412" s="318">
        <f>'Contractor Model'!HCV65</f>
        <v>0</v>
      </c>
      <c r="HCW412" s="318">
        <f>'Contractor Model'!HCW65</f>
        <v>0</v>
      </c>
      <c r="HCX412" s="318">
        <f>'Contractor Model'!HCX65</f>
        <v>0</v>
      </c>
      <c r="HCY412" s="318">
        <f>'Contractor Model'!HCY65</f>
        <v>0</v>
      </c>
      <c r="HCZ412" s="318">
        <f>'Contractor Model'!HCZ65</f>
        <v>0</v>
      </c>
      <c r="HDA412" s="318">
        <f>'Contractor Model'!HDA65</f>
        <v>0</v>
      </c>
      <c r="HDB412" s="318">
        <f>'Contractor Model'!HDB65</f>
        <v>0</v>
      </c>
      <c r="HDC412" s="318">
        <f>'Contractor Model'!HDC65</f>
        <v>0</v>
      </c>
      <c r="HDD412" s="318">
        <f>'Contractor Model'!HDD65</f>
        <v>0</v>
      </c>
      <c r="HDE412" s="318">
        <f>'Contractor Model'!HDE65</f>
        <v>0</v>
      </c>
      <c r="HDF412" s="318">
        <f>'Contractor Model'!HDF65</f>
        <v>0</v>
      </c>
      <c r="HDG412" s="318">
        <f>'Contractor Model'!HDG65</f>
        <v>0</v>
      </c>
      <c r="HDH412" s="318">
        <f>'Contractor Model'!HDH65</f>
        <v>0</v>
      </c>
      <c r="HDI412" s="318">
        <f>'Contractor Model'!HDI65</f>
        <v>0</v>
      </c>
      <c r="HDJ412" s="318">
        <f>'Contractor Model'!HDJ65</f>
        <v>0</v>
      </c>
      <c r="HDK412" s="318">
        <f>'Contractor Model'!HDK65</f>
        <v>0</v>
      </c>
      <c r="HDL412" s="318">
        <f>'Contractor Model'!HDL65</f>
        <v>0</v>
      </c>
      <c r="HDM412" s="318">
        <f>'Contractor Model'!HDM65</f>
        <v>0</v>
      </c>
      <c r="HDN412" s="318">
        <f>'Contractor Model'!HDN65</f>
        <v>0</v>
      </c>
      <c r="HDO412" s="318">
        <f>'Contractor Model'!HDO65</f>
        <v>0</v>
      </c>
      <c r="HDP412" s="318">
        <f>'Contractor Model'!HDP65</f>
        <v>0</v>
      </c>
      <c r="HDQ412" s="318">
        <f>'Contractor Model'!HDQ65</f>
        <v>0</v>
      </c>
      <c r="HDR412" s="318">
        <f>'Contractor Model'!HDR65</f>
        <v>0</v>
      </c>
      <c r="HDS412" s="318">
        <f>'Contractor Model'!HDS65</f>
        <v>0</v>
      </c>
      <c r="HDT412" s="318">
        <f>'Contractor Model'!HDT65</f>
        <v>0</v>
      </c>
      <c r="HDU412" s="318">
        <f>'Contractor Model'!HDU65</f>
        <v>0</v>
      </c>
      <c r="HDV412" s="318">
        <f>'Contractor Model'!HDV65</f>
        <v>0</v>
      </c>
      <c r="HDW412" s="318">
        <f>'Contractor Model'!HDW65</f>
        <v>0</v>
      </c>
      <c r="HDX412" s="318">
        <f>'Contractor Model'!HDX65</f>
        <v>0</v>
      </c>
      <c r="HDY412" s="318">
        <f>'Contractor Model'!HDY65</f>
        <v>0</v>
      </c>
      <c r="HDZ412" s="318">
        <f>'Contractor Model'!HDZ65</f>
        <v>0</v>
      </c>
      <c r="HEA412" s="318">
        <f>'Contractor Model'!HEA65</f>
        <v>0</v>
      </c>
      <c r="HEB412" s="318">
        <f>'Contractor Model'!HEB65</f>
        <v>0</v>
      </c>
      <c r="HEC412" s="318">
        <f>'Contractor Model'!HEC65</f>
        <v>0</v>
      </c>
      <c r="HED412" s="318">
        <f>'Contractor Model'!HED65</f>
        <v>0</v>
      </c>
      <c r="HEE412" s="318">
        <f>'Contractor Model'!HEE65</f>
        <v>0</v>
      </c>
      <c r="HEF412" s="318">
        <f>'Contractor Model'!HEF65</f>
        <v>0</v>
      </c>
      <c r="HEG412" s="318">
        <f>'Contractor Model'!HEG65</f>
        <v>0</v>
      </c>
      <c r="HEH412" s="318">
        <f>'Contractor Model'!HEH65</f>
        <v>0</v>
      </c>
      <c r="HEI412" s="318">
        <f>'Contractor Model'!HEI65</f>
        <v>0</v>
      </c>
      <c r="HEJ412" s="318">
        <f>'Contractor Model'!HEJ65</f>
        <v>0</v>
      </c>
      <c r="HEK412" s="318">
        <f>'Contractor Model'!HEK65</f>
        <v>0</v>
      </c>
      <c r="HEL412" s="318">
        <f>'Contractor Model'!HEL65</f>
        <v>0</v>
      </c>
      <c r="HEM412" s="318">
        <f>'Contractor Model'!HEM65</f>
        <v>0</v>
      </c>
      <c r="HEN412" s="318">
        <f>'Contractor Model'!HEN65</f>
        <v>0</v>
      </c>
      <c r="HEO412" s="318">
        <f>'Contractor Model'!HEO65</f>
        <v>0</v>
      </c>
      <c r="HEP412" s="318">
        <f>'Contractor Model'!HEP65</f>
        <v>0</v>
      </c>
      <c r="HEQ412" s="318">
        <f>'Contractor Model'!HEQ65</f>
        <v>0</v>
      </c>
      <c r="HER412" s="318">
        <f>'Contractor Model'!HER65</f>
        <v>0</v>
      </c>
      <c r="HES412" s="318">
        <f>'Contractor Model'!HES65</f>
        <v>0</v>
      </c>
      <c r="HET412" s="318">
        <f>'Contractor Model'!HET65</f>
        <v>0</v>
      </c>
      <c r="HEU412" s="318">
        <f>'Contractor Model'!HEU65</f>
        <v>0</v>
      </c>
      <c r="HEV412" s="318">
        <f>'Contractor Model'!HEV65</f>
        <v>0</v>
      </c>
      <c r="HEW412" s="318">
        <f>'Contractor Model'!HEW65</f>
        <v>0</v>
      </c>
      <c r="HEX412" s="318">
        <f>'Contractor Model'!HEX65</f>
        <v>0</v>
      </c>
      <c r="HEY412" s="318">
        <f>'Contractor Model'!HEY65</f>
        <v>0</v>
      </c>
      <c r="HEZ412" s="318">
        <f>'Contractor Model'!HEZ65</f>
        <v>0</v>
      </c>
      <c r="HFA412" s="318">
        <f>'Contractor Model'!HFA65</f>
        <v>0</v>
      </c>
      <c r="HFB412" s="318">
        <f>'Contractor Model'!HFB65</f>
        <v>0</v>
      </c>
      <c r="HFC412" s="318">
        <f>'Contractor Model'!HFC65</f>
        <v>0</v>
      </c>
      <c r="HFD412" s="318">
        <f>'Contractor Model'!HFD65</f>
        <v>0</v>
      </c>
      <c r="HFE412" s="318">
        <f>'Contractor Model'!HFE65</f>
        <v>0</v>
      </c>
      <c r="HFF412" s="318">
        <f>'Contractor Model'!HFF65</f>
        <v>0</v>
      </c>
      <c r="HFG412" s="318">
        <f>'Contractor Model'!HFG65</f>
        <v>0</v>
      </c>
      <c r="HFH412" s="318">
        <f>'Contractor Model'!HFH65</f>
        <v>0</v>
      </c>
      <c r="HFI412" s="318">
        <f>'Contractor Model'!HFI65</f>
        <v>0</v>
      </c>
      <c r="HFJ412" s="318">
        <f>'Contractor Model'!HFJ65</f>
        <v>0</v>
      </c>
      <c r="HFK412" s="318">
        <f>'Contractor Model'!HFK65</f>
        <v>0</v>
      </c>
      <c r="HFL412" s="318">
        <f>'Contractor Model'!HFL65</f>
        <v>0</v>
      </c>
      <c r="HFM412" s="318">
        <f>'Contractor Model'!HFM65</f>
        <v>0</v>
      </c>
      <c r="HFN412" s="318">
        <f>'Contractor Model'!HFN65</f>
        <v>0</v>
      </c>
      <c r="HFO412" s="318">
        <f>'Contractor Model'!HFO65</f>
        <v>0</v>
      </c>
      <c r="HFP412" s="318">
        <f>'Contractor Model'!HFP65</f>
        <v>0</v>
      </c>
      <c r="HFQ412" s="318">
        <f>'Contractor Model'!HFQ65</f>
        <v>0</v>
      </c>
      <c r="HFR412" s="318">
        <f>'Contractor Model'!HFR65</f>
        <v>0</v>
      </c>
      <c r="HFS412" s="318">
        <f>'Contractor Model'!HFS65</f>
        <v>0</v>
      </c>
      <c r="HFT412" s="318">
        <f>'Contractor Model'!HFT65</f>
        <v>0</v>
      </c>
      <c r="HFU412" s="318">
        <f>'Contractor Model'!HFU65</f>
        <v>0</v>
      </c>
      <c r="HFV412" s="318">
        <f>'Contractor Model'!HFV65</f>
        <v>0</v>
      </c>
      <c r="HFW412" s="318">
        <f>'Contractor Model'!HFW65</f>
        <v>0</v>
      </c>
      <c r="HFX412" s="318">
        <f>'Contractor Model'!HFX65</f>
        <v>0</v>
      </c>
      <c r="HFY412" s="318">
        <f>'Contractor Model'!HFY65</f>
        <v>0</v>
      </c>
      <c r="HFZ412" s="318">
        <f>'Contractor Model'!HFZ65</f>
        <v>0</v>
      </c>
      <c r="HGA412" s="318">
        <f>'Contractor Model'!HGA65</f>
        <v>0</v>
      </c>
      <c r="HGB412" s="318">
        <f>'Contractor Model'!HGB65</f>
        <v>0</v>
      </c>
      <c r="HGC412" s="318">
        <f>'Contractor Model'!HGC65</f>
        <v>0</v>
      </c>
      <c r="HGD412" s="318">
        <f>'Contractor Model'!HGD65</f>
        <v>0</v>
      </c>
      <c r="HGE412" s="318">
        <f>'Contractor Model'!HGE65</f>
        <v>0</v>
      </c>
      <c r="HGF412" s="318">
        <f>'Contractor Model'!HGF65</f>
        <v>0</v>
      </c>
      <c r="HGG412" s="318">
        <f>'Contractor Model'!HGG65</f>
        <v>0</v>
      </c>
      <c r="HGH412" s="318">
        <f>'Contractor Model'!HGH65</f>
        <v>0</v>
      </c>
      <c r="HGI412" s="318">
        <f>'Contractor Model'!HGI65</f>
        <v>0</v>
      </c>
      <c r="HGJ412" s="318">
        <f>'Contractor Model'!HGJ65</f>
        <v>0</v>
      </c>
      <c r="HGK412" s="318">
        <f>'Contractor Model'!HGK65</f>
        <v>0</v>
      </c>
      <c r="HGL412" s="318">
        <f>'Contractor Model'!HGL65</f>
        <v>0</v>
      </c>
      <c r="HGM412" s="318">
        <f>'Contractor Model'!HGM65</f>
        <v>0</v>
      </c>
      <c r="HGN412" s="318">
        <f>'Contractor Model'!HGN65</f>
        <v>0</v>
      </c>
      <c r="HGO412" s="318">
        <f>'Contractor Model'!HGO65</f>
        <v>0</v>
      </c>
      <c r="HGP412" s="318">
        <f>'Contractor Model'!HGP65</f>
        <v>0</v>
      </c>
      <c r="HGQ412" s="318">
        <f>'Contractor Model'!HGQ65</f>
        <v>0</v>
      </c>
      <c r="HGR412" s="318">
        <f>'Contractor Model'!HGR65</f>
        <v>0</v>
      </c>
      <c r="HGS412" s="318">
        <f>'Contractor Model'!HGS65</f>
        <v>0</v>
      </c>
      <c r="HGT412" s="318">
        <f>'Contractor Model'!HGT65</f>
        <v>0</v>
      </c>
      <c r="HGU412" s="318">
        <f>'Contractor Model'!HGU65</f>
        <v>0</v>
      </c>
      <c r="HGV412" s="318">
        <f>'Contractor Model'!HGV65</f>
        <v>0</v>
      </c>
      <c r="HGW412" s="318">
        <f>'Contractor Model'!HGW65</f>
        <v>0</v>
      </c>
      <c r="HGX412" s="318">
        <f>'Contractor Model'!HGX65</f>
        <v>0</v>
      </c>
      <c r="HGY412" s="318">
        <f>'Contractor Model'!HGY65</f>
        <v>0</v>
      </c>
      <c r="HGZ412" s="318">
        <f>'Contractor Model'!HGZ65</f>
        <v>0</v>
      </c>
      <c r="HHA412" s="318">
        <f>'Contractor Model'!HHA65</f>
        <v>0</v>
      </c>
      <c r="HHB412" s="318">
        <f>'Contractor Model'!HHB65</f>
        <v>0</v>
      </c>
      <c r="HHC412" s="318">
        <f>'Contractor Model'!HHC65</f>
        <v>0</v>
      </c>
      <c r="HHD412" s="318">
        <f>'Contractor Model'!HHD65</f>
        <v>0</v>
      </c>
      <c r="HHE412" s="318">
        <f>'Contractor Model'!HHE65</f>
        <v>0</v>
      </c>
      <c r="HHF412" s="318">
        <f>'Contractor Model'!HHF65</f>
        <v>0</v>
      </c>
      <c r="HHG412" s="318">
        <f>'Contractor Model'!HHG65</f>
        <v>0</v>
      </c>
      <c r="HHH412" s="318">
        <f>'Contractor Model'!HHH65</f>
        <v>0</v>
      </c>
      <c r="HHI412" s="318">
        <f>'Contractor Model'!HHI65</f>
        <v>0</v>
      </c>
      <c r="HHJ412" s="318">
        <f>'Contractor Model'!HHJ65</f>
        <v>0</v>
      </c>
      <c r="HHK412" s="318">
        <f>'Contractor Model'!HHK65</f>
        <v>0</v>
      </c>
      <c r="HHL412" s="318">
        <f>'Contractor Model'!HHL65</f>
        <v>0</v>
      </c>
      <c r="HHM412" s="318">
        <f>'Contractor Model'!HHM65</f>
        <v>0</v>
      </c>
      <c r="HHN412" s="318">
        <f>'Contractor Model'!HHN65</f>
        <v>0</v>
      </c>
      <c r="HHO412" s="318">
        <f>'Contractor Model'!HHO65</f>
        <v>0</v>
      </c>
      <c r="HHP412" s="318">
        <f>'Contractor Model'!HHP65</f>
        <v>0</v>
      </c>
      <c r="HHQ412" s="318">
        <f>'Contractor Model'!HHQ65</f>
        <v>0</v>
      </c>
      <c r="HHR412" s="318">
        <f>'Contractor Model'!HHR65</f>
        <v>0</v>
      </c>
      <c r="HHS412" s="318">
        <f>'Contractor Model'!HHS65</f>
        <v>0</v>
      </c>
      <c r="HHT412" s="318">
        <f>'Contractor Model'!HHT65</f>
        <v>0</v>
      </c>
      <c r="HHU412" s="318">
        <f>'Contractor Model'!HHU65</f>
        <v>0</v>
      </c>
      <c r="HHV412" s="318">
        <f>'Contractor Model'!HHV65</f>
        <v>0</v>
      </c>
      <c r="HHW412" s="318">
        <f>'Contractor Model'!HHW65</f>
        <v>0</v>
      </c>
      <c r="HHX412" s="318">
        <f>'Contractor Model'!HHX65</f>
        <v>0</v>
      </c>
      <c r="HHY412" s="318">
        <f>'Contractor Model'!HHY65</f>
        <v>0</v>
      </c>
      <c r="HHZ412" s="318">
        <f>'Contractor Model'!HHZ65</f>
        <v>0</v>
      </c>
      <c r="HIA412" s="318">
        <f>'Contractor Model'!HIA65</f>
        <v>0</v>
      </c>
      <c r="HIB412" s="318">
        <f>'Contractor Model'!HIB65</f>
        <v>0</v>
      </c>
      <c r="HIC412" s="318">
        <f>'Contractor Model'!HIC65</f>
        <v>0</v>
      </c>
      <c r="HID412" s="318">
        <f>'Contractor Model'!HID65</f>
        <v>0</v>
      </c>
      <c r="HIE412" s="318">
        <f>'Contractor Model'!HIE65</f>
        <v>0</v>
      </c>
      <c r="HIF412" s="318">
        <f>'Contractor Model'!HIF65</f>
        <v>0</v>
      </c>
      <c r="HIG412" s="318">
        <f>'Contractor Model'!HIG65</f>
        <v>0</v>
      </c>
      <c r="HIH412" s="318">
        <f>'Contractor Model'!HIH65</f>
        <v>0</v>
      </c>
      <c r="HII412" s="318">
        <f>'Contractor Model'!HII65</f>
        <v>0</v>
      </c>
      <c r="HIJ412" s="318">
        <f>'Contractor Model'!HIJ65</f>
        <v>0</v>
      </c>
      <c r="HIK412" s="318">
        <f>'Contractor Model'!HIK65</f>
        <v>0</v>
      </c>
      <c r="HIL412" s="318">
        <f>'Contractor Model'!HIL65</f>
        <v>0</v>
      </c>
      <c r="HIM412" s="318">
        <f>'Contractor Model'!HIM65</f>
        <v>0</v>
      </c>
      <c r="HIN412" s="318">
        <f>'Contractor Model'!HIN65</f>
        <v>0</v>
      </c>
      <c r="HIO412" s="318">
        <f>'Contractor Model'!HIO65</f>
        <v>0</v>
      </c>
      <c r="HIP412" s="318">
        <f>'Contractor Model'!HIP65</f>
        <v>0</v>
      </c>
      <c r="HIQ412" s="318">
        <f>'Contractor Model'!HIQ65</f>
        <v>0</v>
      </c>
      <c r="HIR412" s="318">
        <f>'Contractor Model'!HIR65</f>
        <v>0</v>
      </c>
      <c r="HIS412" s="318">
        <f>'Contractor Model'!HIS65</f>
        <v>0</v>
      </c>
      <c r="HIT412" s="318">
        <f>'Contractor Model'!HIT65</f>
        <v>0</v>
      </c>
      <c r="HIU412" s="318">
        <f>'Contractor Model'!HIU65</f>
        <v>0</v>
      </c>
      <c r="HIV412" s="318">
        <f>'Contractor Model'!HIV65</f>
        <v>0</v>
      </c>
      <c r="HIW412" s="318">
        <f>'Contractor Model'!HIW65</f>
        <v>0</v>
      </c>
      <c r="HIX412" s="318">
        <f>'Contractor Model'!HIX65</f>
        <v>0</v>
      </c>
      <c r="HIY412" s="318">
        <f>'Contractor Model'!HIY65</f>
        <v>0</v>
      </c>
      <c r="HIZ412" s="318">
        <f>'Contractor Model'!HIZ65</f>
        <v>0</v>
      </c>
      <c r="HJA412" s="318">
        <f>'Contractor Model'!HJA65</f>
        <v>0</v>
      </c>
      <c r="HJB412" s="318">
        <f>'Contractor Model'!HJB65</f>
        <v>0</v>
      </c>
      <c r="HJC412" s="318">
        <f>'Contractor Model'!HJC65</f>
        <v>0</v>
      </c>
      <c r="HJD412" s="318">
        <f>'Contractor Model'!HJD65</f>
        <v>0</v>
      </c>
      <c r="HJE412" s="318">
        <f>'Contractor Model'!HJE65</f>
        <v>0</v>
      </c>
      <c r="HJF412" s="318">
        <f>'Contractor Model'!HJF65</f>
        <v>0</v>
      </c>
      <c r="HJG412" s="318">
        <f>'Contractor Model'!HJG65</f>
        <v>0</v>
      </c>
      <c r="HJH412" s="318">
        <f>'Contractor Model'!HJH65</f>
        <v>0</v>
      </c>
      <c r="HJI412" s="318">
        <f>'Contractor Model'!HJI65</f>
        <v>0</v>
      </c>
      <c r="HJJ412" s="318">
        <f>'Contractor Model'!HJJ65</f>
        <v>0</v>
      </c>
      <c r="HJK412" s="318">
        <f>'Contractor Model'!HJK65</f>
        <v>0</v>
      </c>
      <c r="HJL412" s="318">
        <f>'Contractor Model'!HJL65</f>
        <v>0</v>
      </c>
      <c r="HJM412" s="318">
        <f>'Contractor Model'!HJM65</f>
        <v>0</v>
      </c>
      <c r="HJN412" s="318">
        <f>'Contractor Model'!HJN65</f>
        <v>0</v>
      </c>
      <c r="HJO412" s="318">
        <f>'Contractor Model'!HJO65</f>
        <v>0</v>
      </c>
      <c r="HJP412" s="318">
        <f>'Contractor Model'!HJP65</f>
        <v>0</v>
      </c>
      <c r="HJQ412" s="318">
        <f>'Contractor Model'!HJQ65</f>
        <v>0</v>
      </c>
      <c r="HJR412" s="318">
        <f>'Contractor Model'!HJR65</f>
        <v>0</v>
      </c>
      <c r="HJS412" s="318">
        <f>'Contractor Model'!HJS65</f>
        <v>0</v>
      </c>
      <c r="HJT412" s="318">
        <f>'Contractor Model'!HJT65</f>
        <v>0</v>
      </c>
      <c r="HJU412" s="318">
        <f>'Contractor Model'!HJU65</f>
        <v>0</v>
      </c>
      <c r="HJV412" s="318">
        <f>'Contractor Model'!HJV65</f>
        <v>0</v>
      </c>
      <c r="HJW412" s="318">
        <f>'Contractor Model'!HJW65</f>
        <v>0</v>
      </c>
      <c r="HJX412" s="318">
        <f>'Contractor Model'!HJX65</f>
        <v>0</v>
      </c>
      <c r="HJY412" s="318">
        <f>'Contractor Model'!HJY65</f>
        <v>0</v>
      </c>
      <c r="HJZ412" s="318">
        <f>'Contractor Model'!HJZ65</f>
        <v>0</v>
      </c>
      <c r="HKA412" s="318">
        <f>'Contractor Model'!HKA65</f>
        <v>0</v>
      </c>
      <c r="HKB412" s="318">
        <f>'Contractor Model'!HKB65</f>
        <v>0</v>
      </c>
      <c r="HKC412" s="318">
        <f>'Contractor Model'!HKC65</f>
        <v>0</v>
      </c>
      <c r="HKD412" s="318">
        <f>'Contractor Model'!HKD65</f>
        <v>0</v>
      </c>
      <c r="HKE412" s="318">
        <f>'Contractor Model'!HKE65</f>
        <v>0</v>
      </c>
      <c r="HKF412" s="318">
        <f>'Contractor Model'!HKF65</f>
        <v>0</v>
      </c>
      <c r="HKG412" s="318">
        <f>'Contractor Model'!HKG65</f>
        <v>0</v>
      </c>
      <c r="HKH412" s="318">
        <f>'Contractor Model'!HKH65</f>
        <v>0</v>
      </c>
      <c r="HKI412" s="318">
        <f>'Contractor Model'!HKI65</f>
        <v>0</v>
      </c>
      <c r="HKJ412" s="318">
        <f>'Contractor Model'!HKJ65</f>
        <v>0</v>
      </c>
      <c r="HKK412" s="318">
        <f>'Contractor Model'!HKK65</f>
        <v>0</v>
      </c>
      <c r="HKL412" s="318">
        <f>'Contractor Model'!HKL65</f>
        <v>0</v>
      </c>
      <c r="HKM412" s="318">
        <f>'Contractor Model'!HKM65</f>
        <v>0</v>
      </c>
      <c r="HKN412" s="318">
        <f>'Contractor Model'!HKN65</f>
        <v>0</v>
      </c>
      <c r="HKO412" s="318">
        <f>'Contractor Model'!HKO65</f>
        <v>0</v>
      </c>
      <c r="HKP412" s="318">
        <f>'Contractor Model'!HKP65</f>
        <v>0</v>
      </c>
      <c r="HKQ412" s="318">
        <f>'Contractor Model'!HKQ65</f>
        <v>0</v>
      </c>
      <c r="HKR412" s="318">
        <f>'Contractor Model'!HKR65</f>
        <v>0</v>
      </c>
      <c r="HKS412" s="318">
        <f>'Contractor Model'!HKS65</f>
        <v>0</v>
      </c>
      <c r="HKT412" s="318">
        <f>'Contractor Model'!HKT65</f>
        <v>0</v>
      </c>
      <c r="HKU412" s="318">
        <f>'Contractor Model'!HKU65</f>
        <v>0</v>
      </c>
      <c r="HKV412" s="318">
        <f>'Contractor Model'!HKV65</f>
        <v>0</v>
      </c>
      <c r="HKW412" s="318">
        <f>'Contractor Model'!HKW65</f>
        <v>0</v>
      </c>
      <c r="HKX412" s="318">
        <f>'Contractor Model'!HKX65</f>
        <v>0</v>
      </c>
      <c r="HKY412" s="318">
        <f>'Contractor Model'!HKY65</f>
        <v>0</v>
      </c>
      <c r="HKZ412" s="318">
        <f>'Contractor Model'!HKZ65</f>
        <v>0</v>
      </c>
      <c r="HLA412" s="318">
        <f>'Contractor Model'!HLA65</f>
        <v>0</v>
      </c>
      <c r="HLB412" s="318">
        <f>'Contractor Model'!HLB65</f>
        <v>0</v>
      </c>
      <c r="HLC412" s="318">
        <f>'Contractor Model'!HLC65</f>
        <v>0</v>
      </c>
      <c r="HLD412" s="318">
        <f>'Contractor Model'!HLD65</f>
        <v>0</v>
      </c>
      <c r="HLE412" s="318">
        <f>'Contractor Model'!HLE65</f>
        <v>0</v>
      </c>
      <c r="HLF412" s="318">
        <f>'Contractor Model'!HLF65</f>
        <v>0</v>
      </c>
      <c r="HLG412" s="318">
        <f>'Contractor Model'!HLG65</f>
        <v>0</v>
      </c>
      <c r="HLH412" s="318">
        <f>'Contractor Model'!HLH65</f>
        <v>0</v>
      </c>
      <c r="HLI412" s="318">
        <f>'Contractor Model'!HLI65</f>
        <v>0</v>
      </c>
      <c r="HLJ412" s="318">
        <f>'Contractor Model'!HLJ65</f>
        <v>0</v>
      </c>
      <c r="HLK412" s="318">
        <f>'Contractor Model'!HLK65</f>
        <v>0</v>
      </c>
      <c r="HLL412" s="318">
        <f>'Contractor Model'!HLL65</f>
        <v>0</v>
      </c>
      <c r="HLM412" s="318">
        <f>'Contractor Model'!HLM65</f>
        <v>0</v>
      </c>
      <c r="HLN412" s="318">
        <f>'Contractor Model'!HLN65</f>
        <v>0</v>
      </c>
      <c r="HLO412" s="318">
        <f>'Contractor Model'!HLO65</f>
        <v>0</v>
      </c>
      <c r="HLP412" s="318">
        <f>'Contractor Model'!HLP65</f>
        <v>0</v>
      </c>
      <c r="HLQ412" s="318">
        <f>'Contractor Model'!HLQ65</f>
        <v>0</v>
      </c>
      <c r="HLR412" s="318">
        <f>'Contractor Model'!HLR65</f>
        <v>0</v>
      </c>
      <c r="HLS412" s="318">
        <f>'Contractor Model'!HLS65</f>
        <v>0</v>
      </c>
      <c r="HLT412" s="318">
        <f>'Contractor Model'!HLT65</f>
        <v>0</v>
      </c>
      <c r="HLU412" s="318">
        <f>'Contractor Model'!HLU65</f>
        <v>0</v>
      </c>
      <c r="HLV412" s="318">
        <f>'Contractor Model'!HLV65</f>
        <v>0</v>
      </c>
      <c r="HLW412" s="318">
        <f>'Contractor Model'!HLW65</f>
        <v>0</v>
      </c>
      <c r="HLX412" s="318">
        <f>'Contractor Model'!HLX65</f>
        <v>0</v>
      </c>
      <c r="HLY412" s="318">
        <f>'Contractor Model'!HLY65</f>
        <v>0</v>
      </c>
      <c r="HLZ412" s="318">
        <f>'Contractor Model'!HLZ65</f>
        <v>0</v>
      </c>
      <c r="HMA412" s="318">
        <f>'Contractor Model'!HMA65</f>
        <v>0</v>
      </c>
      <c r="HMB412" s="318">
        <f>'Contractor Model'!HMB65</f>
        <v>0</v>
      </c>
      <c r="HMC412" s="318">
        <f>'Contractor Model'!HMC65</f>
        <v>0</v>
      </c>
      <c r="HMD412" s="318">
        <f>'Contractor Model'!HMD65</f>
        <v>0</v>
      </c>
      <c r="HME412" s="318">
        <f>'Contractor Model'!HME65</f>
        <v>0</v>
      </c>
      <c r="HMF412" s="318">
        <f>'Contractor Model'!HMF65</f>
        <v>0</v>
      </c>
      <c r="HMG412" s="318">
        <f>'Contractor Model'!HMG65</f>
        <v>0</v>
      </c>
      <c r="HMH412" s="318">
        <f>'Contractor Model'!HMH65</f>
        <v>0</v>
      </c>
      <c r="HMI412" s="318">
        <f>'Contractor Model'!HMI65</f>
        <v>0</v>
      </c>
      <c r="HMJ412" s="318">
        <f>'Contractor Model'!HMJ65</f>
        <v>0</v>
      </c>
      <c r="HMK412" s="318">
        <f>'Contractor Model'!HMK65</f>
        <v>0</v>
      </c>
      <c r="HML412" s="318">
        <f>'Contractor Model'!HML65</f>
        <v>0</v>
      </c>
      <c r="HMM412" s="318">
        <f>'Contractor Model'!HMM65</f>
        <v>0</v>
      </c>
      <c r="HMN412" s="318">
        <f>'Contractor Model'!HMN65</f>
        <v>0</v>
      </c>
      <c r="HMO412" s="318">
        <f>'Contractor Model'!HMO65</f>
        <v>0</v>
      </c>
      <c r="HMP412" s="318">
        <f>'Contractor Model'!HMP65</f>
        <v>0</v>
      </c>
      <c r="HMQ412" s="318">
        <f>'Contractor Model'!HMQ65</f>
        <v>0</v>
      </c>
      <c r="HMR412" s="318">
        <f>'Contractor Model'!HMR65</f>
        <v>0</v>
      </c>
      <c r="HMS412" s="318">
        <f>'Contractor Model'!HMS65</f>
        <v>0</v>
      </c>
      <c r="HMT412" s="318">
        <f>'Contractor Model'!HMT65</f>
        <v>0</v>
      </c>
      <c r="HMU412" s="318">
        <f>'Contractor Model'!HMU65</f>
        <v>0</v>
      </c>
      <c r="HMV412" s="318">
        <f>'Contractor Model'!HMV65</f>
        <v>0</v>
      </c>
      <c r="HMW412" s="318">
        <f>'Contractor Model'!HMW65</f>
        <v>0</v>
      </c>
      <c r="HMX412" s="318">
        <f>'Contractor Model'!HMX65</f>
        <v>0</v>
      </c>
      <c r="HMY412" s="318">
        <f>'Contractor Model'!HMY65</f>
        <v>0</v>
      </c>
      <c r="HMZ412" s="318">
        <f>'Contractor Model'!HMZ65</f>
        <v>0</v>
      </c>
      <c r="HNA412" s="318">
        <f>'Contractor Model'!HNA65</f>
        <v>0</v>
      </c>
      <c r="HNB412" s="318">
        <f>'Contractor Model'!HNB65</f>
        <v>0</v>
      </c>
      <c r="HNC412" s="318">
        <f>'Contractor Model'!HNC65</f>
        <v>0</v>
      </c>
      <c r="HND412" s="318">
        <f>'Contractor Model'!HND65</f>
        <v>0</v>
      </c>
      <c r="HNE412" s="318">
        <f>'Contractor Model'!HNE65</f>
        <v>0</v>
      </c>
      <c r="HNF412" s="318">
        <f>'Contractor Model'!HNF65</f>
        <v>0</v>
      </c>
      <c r="HNG412" s="318">
        <f>'Contractor Model'!HNG65</f>
        <v>0</v>
      </c>
      <c r="HNH412" s="318">
        <f>'Contractor Model'!HNH65</f>
        <v>0</v>
      </c>
      <c r="HNI412" s="318">
        <f>'Contractor Model'!HNI65</f>
        <v>0</v>
      </c>
      <c r="HNJ412" s="318">
        <f>'Contractor Model'!HNJ65</f>
        <v>0</v>
      </c>
      <c r="HNK412" s="318">
        <f>'Contractor Model'!HNK65</f>
        <v>0</v>
      </c>
      <c r="HNL412" s="318">
        <f>'Contractor Model'!HNL65</f>
        <v>0</v>
      </c>
      <c r="HNM412" s="318">
        <f>'Contractor Model'!HNM65</f>
        <v>0</v>
      </c>
      <c r="HNN412" s="318">
        <f>'Contractor Model'!HNN65</f>
        <v>0</v>
      </c>
      <c r="HNO412" s="318">
        <f>'Contractor Model'!HNO65</f>
        <v>0</v>
      </c>
      <c r="HNP412" s="318">
        <f>'Contractor Model'!HNP65</f>
        <v>0</v>
      </c>
      <c r="HNQ412" s="318">
        <f>'Contractor Model'!HNQ65</f>
        <v>0</v>
      </c>
      <c r="HNR412" s="318">
        <f>'Contractor Model'!HNR65</f>
        <v>0</v>
      </c>
      <c r="HNS412" s="318">
        <f>'Contractor Model'!HNS65</f>
        <v>0</v>
      </c>
      <c r="HNT412" s="318">
        <f>'Contractor Model'!HNT65</f>
        <v>0</v>
      </c>
      <c r="HNU412" s="318">
        <f>'Contractor Model'!HNU65</f>
        <v>0</v>
      </c>
      <c r="HNV412" s="318">
        <f>'Contractor Model'!HNV65</f>
        <v>0</v>
      </c>
      <c r="HNW412" s="318">
        <f>'Contractor Model'!HNW65</f>
        <v>0</v>
      </c>
      <c r="HNX412" s="318">
        <f>'Contractor Model'!HNX65</f>
        <v>0</v>
      </c>
      <c r="HNY412" s="318">
        <f>'Contractor Model'!HNY65</f>
        <v>0</v>
      </c>
      <c r="HNZ412" s="318">
        <f>'Contractor Model'!HNZ65</f>
        <v>0</v>
      </c>
      <c r="HOA412" s="318">
        <f>'Contractor Model'!HOA65</f>
        <v>0</v>
      </c>
      <c r="HOB412" s="318">
        <f>'Contractor Model'!HOB65</f>
        <v>0</v>
      </c>
      <c r="HOC412" s="318">
        <f>'Contractor Model'!HOC65</f>
        <v>0</v>
      </c>
      <c r="HOD412" s="318">
        <f>'Contractor Model'!HOD65</f>
        <v>0</v>
      </c>
      <c r="HOE412" s="318">
        <f>'Contractor Model'!HOE65</f>
        <v>0</v>
      </c>
      <c r="HOF412" s="318">
        <f>'Contractor Model'!HOF65</f>
        <v>0</v>
      </c>
      <c r="HOG412" s="318">
        <f>'Contractor Model'!HOG65</f>
        <v>0</v>
      </c>
      <c r="HOH412" s="318">
        <f>'Contractor Model'!HOH65</f>
        <v>0</v>
      </c>
      <c r="HOI412" s="318">
        <f>'Contractor Model'!HOI65</f>
        <v>0</v>
      </c>
      <c r="HOJ412" s="318">
        <f>'Contractor Model'!HOJ65</f>
        <v>0</v>
      </c>
      <c r="HOK412" s="318">
        <f>'Contractor Model'!HOK65</f>
        <v>0</v>
      </c>
      <c r="HOL412" s="318">
        <f>'Contractor Model'!HOL65</f>
        <v>0</v>
      </c>
      <c r="HOM412" s="318">
        <f>'Contractor Model'!HOM65</f>
        <v>0</v>
      </c>
      <c r="HON412" s="318">
        <f>'Contractor Model'!HON65</f>
        <v>0</v>
      </c>
      <c r="HOO412" s="318">
        <f>'Contractor Model'!HOO65</f>
        <v>0</v>
      </c>
      <c r="HOP412" s="318">
        <f>'Contractor Model'!HOP65</f>
        <v>0</v>
      </c>
      <c r="HOQ412" s="318">
        <f>'Contractor Model'!HOQ65</f>
        <v>0</v>
      </c>
      <c r="HOR412" s="318">
        <f>'Contractor Model'!HOR65</f>
        <v>0</v>
      </c>
      <c r="HOS412" s="318">
        <f>'Contractor Model'!HOS65</f>
        <v>0</v>
      </c>
      <c r="HOT412" s="318">
        <f>'Contractor Model'!HOT65</f>
        <v>0</v>
      </c>
      <c r="HOU412" s="318">
        <f>'Contractor Model'!HOU65</f>
        <v>0</v>
      </c>
      <c r="HOV412" s="318">
        <f>'Contractor Model'!HOV65</f>
        <v>0</v>
      </c>
      <c r="HOW412" s="318">
        <f>'Contractor Model'!HOW65</f>
        <v>0</v>
      </c>
      <c r="HOX412" s="318">
        <f>'Contractor Model'!HOX65</f>
        <v>0</v>
      </c>
      <c r="HOY412" s="318">
        <f>'Contractor Model'!HOY65</f>
        <v>0</v>
      </c>
      <c r="HOZ412" s="318">
        <f>'Contractor Model'!HOZ65</f>
        <v>0</v>
      </c>
      <c r="HPA412" s="318">
        <f>'Contractor Model'!HPA65</f>
        <v>0</v>
      </c>
      <c r="HPB412" s="318">
        <f>'Contractor Model'!HPB65</f>
        <v>0</v>
      </c>
      <c r="HPC412" s="318">
        <f>'Contractor Model'!HPC65</f>
        <v>0</v>
      </c>
      <c r="HPD412" s="318">
        <f>'Contractor Model'!HPD65</f>
        <v>0</v>
      </c>
      <c r="HPE412" s="318">
        <f>'Contractor Model'!HPE65</f>
        <v>0</v>
      </c>
      <c r="HPF412" s="318">
        <f>'Contractor Model'!HPF65</f>
        <v>0</v>
      </c>
      <c r="HPG412" s="318">
        <f>'Contractor Model'!HPG65</f>
        <v>0</v>
      </c>
      <c r="HPH412" s="318">
        <f>'Contractor Model'!HPH65</f>
        <v>0</v>
      </c>
      <c r="HPI412" s="318">
        <f>'Contractor Model'!HPI65</f>
        <v>0</v>
      </c>
      <c r="HPJ412" s="318">
        <f>'Contractor Model'!HPJ65</f>
        <v>0</v>
      </c>
      <c r="HPK412" s="318">
        <f>'Contractor Model'!HPK65</f>
        <v>0</v>
      </c>
      <c r="HPL412" s="318">
        <f>'Contractor Model'!HPL65</f>
        <v>0</v>
      </c>
      <c r="HPM412" s="318">
        <f>'Contractor Model'!HPM65</f>
        <v>0</v>
      </c>
      <c r="HPN412" s="318">
        <f>'Contractor Model'!HPN65</f>
        <v>0</v>
      </c>
      <c r="HPO412" s="318">
        <f>'Contractor Model'!HPO65</f>
        <v>0</v>
      </c>
      <c r="HPP412" s="318">
        <f>'Contractor Model'!HPP65</f>
        <v>0</v>
      </c>
      <c r="HPQ412" s="318">
        <f>'Contractor Model'!HPQ65</f>
        <v>0</v>
      </c>
      <c r="HPR412" s="318">
        <f>'Contractor Model'!HPR65</f>
        <v>0</v>
      </c>
      <c r="HPS412" s="318">
        <f>'Contractor Model'!HPS65</f>
        <v>0</v>
      </c>
      <c r="HPT412" s="318">
        <f>'Contractor Model'!HPT65</f>
        <v>0</v>
      </c>
      <c r="HPU412" s="318">
        <f>'Contractor Model'!HPU65</f>
        <v>0</v>
      </c>
      <c r="HPV412" s="318">
        <f>'Contractor Model'!HPV65</f>
        <v>0</v>
      </c>
      <c r="HPW412" s="318">
        <f>'Contractor Model'!HPW65</f>
        <v>0</v>
      </c>
      <c r="HPX412" s="318">
        <f>'Contractor Model'!HPX65</f>
        <v>0</v>
      </c>
      <c r="HPY412" s="318">
        <f>'Contractor Model'!HPY65</f>
        <v>0</v>
      </c>
      <c r="HPZ412" s="318">
        <f>'Contractor Model'!HPZ65</f>
        <v>0</v>
      </c>
      <c r="HQA412" s="318">
        <f>'Contractor Model'!HQA65</f>
        <v>0</v>
      </c>
      <c r="HQB412" s="318">
        <f>'Contractor Model'!HQB65</f>
        <v>0</v>
      </c>
      <c r="HQC412" s="318">
        <f>'Contractor Model'!HQC65</f>
        <v>0</v>
      </c>
      <c r="HQD412" s="318">
        <f>'Contractor Model'!HQD65</f>
        <v>0</v>
      </c>
      <c r="HQE412" s="318">
        <f>'Contractor Model'!HQE65</f>
        <v>0</v>
      </c>
      <c r="HQF412" s="318">
        <f>'Contractor Model'!HQF65</f>
        <v>0</v>
      </c>
      <c r="HQG412" s="318">
        <f>'Contractor Model'!HQG65</f>
        <v>0</v>
      </c>
      <c r="HQH412" s="318">
        <f>'Contractor Model'!HQH65</f>
        <v>0</v>
      </c>
      <c r="HQI412" s="318">
        <f>'Contractor Model'!HQI65</f>
        <v>0</v>
      </c>
      <c r="HQJ412" s="318">
        <f>'Contractor Model'!HQJ65</f>
        <v>0</v>
      </c>
      <c r="HQK412" s="318">
        <f>'Contractor Model'!HQK65</f>
        <v>0</v>
      </c>
      <c r="HQL412" s="318">
        <f>'Contractor Model'!HQL65</f>
        <v>0</v>
      </c>
      <c r="HQM412" s="318">
        <f>'Contractor Model'!HQM65</f>
        <v>0</v>
      </c>
      <c r="HQN412" s="318">
        <f>'Contractor Model'!HQN65</f>
        <v>0</v>
      </c>
      <c r="HQO412" s="318">
        <f>'Contractor Model'!HQO65</f>
        <v>0</v>
      </c>
      <c r="HQP412" s="318">
        <f>'Contractor Model'!HQP65</f>
        <v>0</v>
      </c>
      <c r="HQQ412" s="318">
        <f>'Contractor Model'!HQQ65</f>
        <v>0</v>
      </c>
      <c r="HQR412" s="318">
        <f>'Contractor Model'!HQR65</f>
        <v>0</v>
      </c>
      <c r="HQS412" s="318">
        <f>'Contractor Model'!HQS65</f>
        <v>0</v>
      </c>
      <c r="HQT412" s="318">
        <f>'Contractor Model'!HQT65</f>
        <v>0</v>
      </c>
      <c r="HQU412" s="318">
        <f>'Contractor Model'!HQU65</f>
        <v>0</v>
      </c>
      <c r="HQV412" s="318">
        <f>'Contractor Model'!HQV65</f>
        <v>0</v>
      </c>
      <c r="HQW412" s="318">
        <f>'Contractor Model'!HQW65</f>
        <v>0</v>
      </c>
      <c r="HQX412" s="318">
        <f>'Contractor Model'!HQX65</f>
        <v>0</v>
      </c>
      <c r="HQY412" s="318">
        <f>'Contractor Model'!HQY65</f>
        <v>0</v>
      </c>
      <c r="HQZ412" s="318">
        <f>'Contractor Model'!HQZ65</f>
        <v>0</v>
      </c>
      <c r="HRA412" s="318">
        <f>'Contractor Model'!HRA65</f>
        <v>0</v>
      </c>
      <c r="HRB412" s="318">
        <f>'Contractor Model'!HRB65</f>
        <v>0</v>
      </c>
      <c r="HRC412" s="318">
        <f>'Contractor Model'!HRC65</f>
        <v>0</v>
      </c>
      <c r="HRD412" s="318">
        <f>'Contractor Model'!HRD65</f>
        <v>0</v>
      </c>
      <c r="HRE412" s="318">
        <f>'Contractor Model'!HRE65</f>
        <v>0</v>
      </c>
      <c r="HRF412" s="318">
        <f>'Contractor Model'!HRF65</f>
        <v>0</v>
      </c>
      <c r="HRG412" s="318">
        <f>'Contractor Model'!HRG65</f>
        <v>0</v>
      </c>
      <c r="HRH412" s="318">
        <f>'Contractor Model'!HRH65</f>
        <v>0</v>
      </c>
      <c r="HRI412" s="318">
        <f>'Contractor Model'!HRI65</f>
        <v>0</v>
      </c>
      <c r="HRJ412" s="318">
        <f>'Contractor Model'!HRJ65</f>
        <v>0</v>
      </c>
      <c r="HRK412" s="318">
        <f>'Contractor Model'!HRK65</f>
        <v>0</v>
      </c>
      <c r="HRL412" s="318">
        <f>'Contractor Model'!HRL65</f>
        <v>0</v>
      </c>
      <c r="HRM412" s="318">
        <f>'Contractor Model'!HRM65</f>
        <v>0</v>
      </c>
      <c r="HRN412" s="318">
        <f>'Contractor Model'!HRN65</f>
        <v>0</v>
      </c>
      <c r="HRO412" s="318">
        <f>'Contractor Model'!HRO65</f>
        <v>0</v>
      </c>
      <c r="HRP412" s="318">
        <f>'Contractor Model'!HRP65</f>
        <v>0</v>
      </c>
      <c r="HRQ412" s="318">
        <f>'Contractor Model'!HRQ65</f>
        <v>0</v>
      </c>
      <c r="HRR412" s="318">
        <f>'Contractor Model'!HRR65</f>
        <v>0</v>
      </c>
      <c r="HRS412" s="318">
        <f>'Contractor Model'!HRS65</f>
        <v>0</v>
      </c>
      <c r="HRT412" s="318">
        <f>'Contractor Model'!HRT65</f>
        <v>0</v>
      </c>
      <c r="HRU412" s="318">
        <f>'Contractor Model'!HRU65</f>
        <v>0</v>
      </c>
      <c r="HRV412" s="318">
        <f>'Contractor Model'!HRV65</f>
        <v>0</v>
      </c>
      <c r="HRW412" s="318">
        <f>'Contractor Model'!HRW65</f>
        <v>0</v>
      </c>
      <c r="HRX412" s="318">
        <f>'Contractor Model'!HRX65</f>
        <v>0</v>
      </c>
      <c r="HRY412" s="318">
        <f>'Contractor Model'!HRY65</f>
        <v>0</v>
      </c>
      <c r="HRZ412" s="318">
        <f>'Contractor Model'!HRZ65</f>
        <v>0</v>
      </c>
      <c r="HSA412" s="318">
        <f>'Contractor Model'!HSA65</f>
        <v>0</v>
      </c>
      <c r="HSB412" s="318">
        <f>'Contractor Model'!HSB65</f>
        <v>0</v>
      </c>
      <c r="HSC412" s="318">
        <f>'Contractor Model'!HSC65</f>
        <v>0</v>
      </c>
      <c r="HSD412" s="318">
        <f>'Contractor Model'!HSD65</f>
        <v>0</v>
      </c>
      <c r="HSE412" s="318">
        <f>'Contractor Model'!HSE65</f>
        <v>0</v>
      </c>
      <c r="HSF412" s="318">
        <f>'Contractor Model'!HSF65</f>
        <v>0</v>
      </c>
      <c r="HSG412" s="318">
        <f>'Contractor Model'!HSG65</f>
        <v>0</v>
      </c>
      <c r="HSH412" s="318">
        <f>'Contractor Model'!HSH65</f>
        <v>0</v>
      </c>
      <c r="HSI412" s="318">
        <f>'Contractor Model'!HSI65</f>
        <v>0</v>
      </c>
      <c r="HSJ412" s="318">
        <f>'Contractor Model'!HSJ65</f>
        <v>0</v>
      </c>
      <c r="HSK412" s="318">
        <f>'Contractor Model'!HSK65</f>
        <v>0</v>
      </c>
      <c r="HSL412" s="318">
        <f>'Contractor Model'!HSL65</f>
        <v>0</v>
      </c>
      <c r="HSM412" s="318">
        <f>'Contractor Model'!HSM65</f>
        <v>0</v>
      </c>
      <c r="HSN412" s="318">
        <f>'Contractor Model'!HSN65</f>
        <v>0</v>
      </c>
      <c r="HSO412" s="318">
        <f>'Contractor Model'!HSO65</f>
        <v>0</v>
      </c>
      <c r="HSP412" s="318">
        <f>'Contractor Model'!HSP65</f>
        <v>0</v>
      </c>
      <c r="HSQ412" s="318">
        <f>'Contractor Model'!HSQ65</f>
        <v>0</v>
      </c>
      <c r="HSR412" s="318">
        <f>'Contractor Model'!HSR65</f>
        <v>0</v>
      </c>
      <c r="HSS412" s="318">
        <f>'Contractor Model'!HSS65</f>
        <v>0</v>
      </c>
      <c r="HST412" s="318">
        <f>'Contractor Model'!HST65</f>
        <v>0</v>
      </c>
      <c r="HSU412" s="318">
        <f>'Contractor Model'!HSU65</f>
        <v>0</v>
      </c>
      <c r="HSV412" s="318">
        <f>'Contractor Model'!HSV65</f>
        <v>0</v>
      </c>
      <c r="HSW412" s="318">
        <f>'Contractor Model'!HSW65</f>
        <v>0</v>
      </c>
      <c r="HSX412" s="318">
        <f>'Contractor Model'!HSX65</f>
        <v>0</v>
      </c>
      <c r="HSY412" s="318">
        <f>'Contractor Model'!HSY65</f>
        <v>0</v>
      </c>
      <c r="HSZ412" s="318">
        <f>'Contractor Model'!HSZ65</f>
        <v>0</v>
      </c>
      <c r="HTA412" s="318">
        <f>'Contractor Model'!HTA65</f>
        <v>0</v>
      </c>
      <c r="HTB412" s="318">
        <f>'Contractor Model'!HTB65</f>
        <v>0</v>
      </c>
      <c r="HTC412" s="318">
        <f>'Contractor Model'!HTC65</f>
        <v>0</v>
      </c>
      <c r="HTD412" s="318">
        <f>'Contractor Model'!HTD65</f>
        <v>0</v>
      </c>
      <c r="HTE412" s="318">
        <f>'Contractor Model'!HTE65</f>
        <v>0</v>
      </c>
      <c r="HTF412" s="318">
        <f>'Contractor Model'!HTF65</f>
        <v>0</v>
      </c>
      <c r="HTG412" s="318">
        <f>'Contractor Model'!HTG65</f>
        <v>0</v>
      </c>
      <c r="HTH412" s="318">
        <f>'Contractor Model'!HTH65</f>
        <v>0</v>
      </c>
      <c r="HTI412" s="318">
        <f>'Contractor Model'!HTI65</f>
        <v>0</v>
      </c>
      <c r="HTJ412" s="318">
        <f>'Contractor Model'!HTJ65</f>
        <v>0</v>
      </c>
      <c r="HTK412" s="318">
        <f>'Contractor Model'!HTK65</f>
        <v>0</v>
      </c>
      <c r="HTL412" s="318">
        <f>'Contractor Model'!HTL65</f>
        <v>0</v>
      </c>
      <c r="HTM412" s="318">
        <f>'Contractor Model'!HTM65</f>
        <v>0</v>
      </c>
      <c r="HTN412" s="318">
        <f>'Contractor Model'!HTN65</f>
        <v>0</v>
      </c>
      <c r="HTO412" s="318">
        <f>'Contractor Model'!HTO65</f>
        <v>0</v>
      </c>
      <c r="HTP412" s="318">
        <f>'Contractor Model'!HTP65</f>
        <v>0</v>
      </c>
      <c r="HTQ412" s="318">
        <f>'Contractor Model'!HTQ65</f>
        <v>0</v>
      </c>
      <c r="HTR412" s="318">
        <f>'Contractor Model'!HTR65</f>
        <v>0</v>
      </c>
      <c r="HTS412" s="318">
        <f>'Contractor Model'!HTS65</f>
        <v>0</v>
      </c>
      <c r="HTT412" s="318">
        <f>'Contractor Model'!HTT65</f>
        <v>0</v>
      </c>
      <c r="HTU412" s="318">
        <f>'Contractor Model'!HTU65</f>
        <v>0</v>
      </c>
      <c r="HTV412" s="318">
        <f>'Contractor Model'!HTV65</f>
        <v>0</v>
      </c>
      <c r="HTW412" s="318">
        <f>'Contractor Model'!HTW65</f>
        <v>0</v>
      </c>
      <c r="HTX412" s="318">
        <f>'Contractor Model'!HTX65</f>
        <v>0</v>
      </c>
      <c r="HTY412" s="318">
        <f>'Contractor Model'!HTY65</f>
        <v>0</v>
      </c>
      <c r="HTZ412" s="318">
        <f>'Contractor Model'!HTZ65</f>
        <v>0</v>
      </c>
      <c r="HUA412" s="318">
        <f>'Contractor Model'!HUA65</f>
        <v>0</v>
      </c>
      <c r="HUB412" s="318">
        <f>'Contractor Model'!HUB65</f>
        <v>0</v>
      </c>
      <c r="HUC412" s="318">
        <f>'Contractor Model'!HUC65</f>
        <v>0</v>
      </c>
      <c r="HUD412" s="318">
        <f>'Contractor Model'!HUD65</f>
        <v>0</v>
      </c>
      <c r="HUE412" s="318">
        <f>'Contractor Model'!HUE65</f>
        <v>0</v>
      </c>
      <c r="HUF412" s="318">
        <f>'Contractor Model'!HUF65</f>
        <v>0</v>
      </c>
      <c r="HUG412" s="318">
        <f>'Contractor Model'!HUG65</f>
        <v>0</v>
      </c>
      <c r="HUH412" s="318">
        <f>'Contractor Model'!HUH65</f>
        <v>0</v>
      </c>
      <c r="HUI412" s="318">
        <f>'Contractor Model'!HUI65</f>
        <v>0</v>
      </c>
      <c r="HUJ412" s="318">
        <f>'Contractor Model'!HUJ65</f>
        <v>0</v>
      </c>
      <c r="HUK412" s="318">
        <f>'Contractor Model'!HUK65</f>
        <v>0</v>
      </c>
      <c r="HUL412" s="318">
        <f>'Contractor Model'!HUL65</f>
        <v>0</v>
      </c>
      <c r="HUM412" s="318">
        <f>'Contractor Model'!HUM65</f>
        <v>0</v>
      </c>
      <c r="HUN412" s="318">
        <f>'Contractor Model'!HUN65</f>
        <v>0</v>
      </c>
      <c r="HUO412" s="318">
        <f>'Contractor Model'!HUO65</f>
        <v>0</v>
      </c>
      <c r="HUP412" s="318">
        <f>'Contractor Model'!HUP65</f>
        <v>0</v>
      </c>
      <c r="HUQ412" s="318">
        <f>'Contractor Model'!HUQ65</f>
        <v>0</v>
      </c>
      <c r="HUR412" s="318">
        <f>'Contractor Model'!HUR65</f>
        <v>0</v>
      </c>
      <c r="HUS412" s="318">
        <f>'Contractor Model'!HUS65</f>
        <v>0</v>
      </c>
      <c r="HUT412" s="318">
        <f>'Contractor Model'!HUT65</f>
        <v>0</v>
      </c>
      <c r="HUU412" s="318">
        <f>'Contractor Model'!HUU65</f>
        <v>0</v>
      </c>
      <c r="HUV412" s="318">
        <f>'Contractor Model'!HUV65</f>
        <v>0</v>
      </c>
      <c r="HUW412" s="318">
        <f>'Contractor Model'!HUW65</f>
        <v>0</v>
      </c>
      <c r="HUX412" s="318">
        <f>'Contractor Model'!HUX65</f>
        <v>0</v>
      </c>
      <c r="HUY412" s="318">
        <f>'Contractor Model'!HUY65</f>
        <v>0</v>
      </c>
      <c r="HUZ412" s="318">
        <f>'Contractor Model'!HUZ65</f>
        <v>0</v>
      </c>
      <c r="HVA412" s="318">
        <f>'Contractor Model'!HVA65</f>
        <v>0</v>
      </c>
      <c r="HVB412" s="318">
        <f>'Contractor Model'!HVB65</f>
        <v>0</v>
      </c>
      <c r="HVC412" s="318">
        <f>'Contractor Model'!HVC65</f>
        <v>0</v>
      </c>
      <c r="HVD412" s="318">
        <f>'Contractor Model'!HVD65</f>
        <v>0</v>
      </c>
      <c r="HVE412" s="318">
        <f>'Contractor Model'!HVE65</f>
        <v>0</v>
      </c>
      <c r="HVF412" s="318">
        <f>'Contractor Model'!HVF65</f>
        <v>0</v>
      </c>
      <c r="HVG412" s="318">
        <f>'Contractor Model'!HVG65</f>
        <v>0</v>
      </c>
      <c r="HVH412" s="318">
        <f>'Contractor Model'!HVH65</f>
        <v>0</v>
      </c>
      <c r="HVI412" s="318">
        <f>'Contractor Model'!HVI65</f>
        <v>0</v>
      </c>
      <c r="HVJ412" s="318">
        <f>'Contractor Model'!HVJ65</f>
        <v>0</v>
      </c>
      <c r="HVK412" s="318">
        <f>'Contractor Model'!HVK65</f>
        <v>0</v>
      </c>
      <c r="HVL412" s="318">
        <f>'Contractor Model'!HVL65</f>
        <v>0</v>
      </c>
      <c r="HVM412" s="318">
        <f>'Contractor Model'!HVM65</f>
        <v>0</v>
      </c>
      <c r="HVN412" s="318">
        <f>'Contractor Model'!HVN65</f>
        <v>0</v>
      </c>
      <c r="HVO412" s="318">
        <f>'Contractor Model'!HVO65</f>
        <v>0</v>
      </c>
      <c r="HVP412" s="318">
        <f>'Contractor Model'!HVP65</f>
        <v>0</v>
      </c>
      <c r="HVQ412" s="318">
        <f>'Contractor Model'!HVQ65</f>
        <v>0</v>
      </c>
      <c r="HVR412" s="318">
        <f>'Contractor Model'!HVR65</f>
        <v>0</v>
      </c>
      <c r="HVS412" s="318">
        <f>'Contractor Model'!HVS65</f>
        <v>0</v>
      </c>
      <c r="HVT412" s="318">
        <f>'Contractor Model'!HVT65</f>
        <v>0</v>
      </c>
      <c r="HVU412" s="318">
        <f>'Contractor Model'!HVU65</f>
        <v>0</v>
      </c>
      <c r="HVV412" s="318">
        <f>'Contractor Model'!HVV65</f>
        <v>0</v>
      </c>
      <c r="HVW412" s="318">
        <f>'Contractor Model'!HVW65</f>
        <v>0</v>
      </c>
      <c r="HVX412" s="318">
        <f>'Contractor Model'!HVX65</f>
        <v>0</v>
      </c>
      <c r="HVY412" s="318">
        <f>'Contractor Model'!HVY65</f>
        <v>0</v>
      </c>
      <c r="HVZ412" s="318">
        <f>'Contractor Model'!HVZ65</f>
        <v>0</v>
      </c>
      <c r="HWA412" s="318">
        <f>'Contractor Model'!HWA65</f>
        <v>0</v>
      </c>
      <c r="HWB412" s="318">
        <f>'Contractor Model'!HWB65</f>
        <v>0</v>
      </c>
      <c r="HWC412" s="318">
        <f>'Contractor Model'!HWC65</f>
        <v>0</v>
      </c>
      <c r="HWD412" s="318">
        <f>'Contractor Model'!HWD65</f>
        <v>0</v>
      </c>
      <c r="HWE412" s="318">
        <f>'Contractor Model'!HWE65</f>
        <v>0</v>
      </c>
      <c r="HWF412" s="318">
        <f>'Contractor Model'!HWF65</f>
        <v>0</v>
      </c>
      <c r="HWG412" s="318">
        <f>'Contractor Model'!HWG65</f>
        <v>0</v>
      </c>
      <c r="HWH412" s="318">
        <f>'Contractor Model'!HWH65</f>
        <v>0</v>
      </c>
      <c r="HWI412" s="318">
        <f>'Contractor Model'!HWI65</f>
        <v>0</v>
      </c>
      <c r="HWJ412" s="318">
        <f>'Contractor Model'!HWJ65</f>
        <v>0</v>
      </c>
      <c r="HWK412" s="318">
        <f>'Contractor Model'!HWK65</f>
        <v>0</v>
      </c>
      <c r="HWL412" s="318">
        <f>'Contractor Model'!HWL65</f>
        <v>0</v>
      </c>
      <c r="HWM412" s="318">
        <f>'Contractor Model'!HWM65</f>
        <v>0</v>
      </c>
      <c r="HWN412" s="318">
        <f>'Contractor Model'!HWN65</f>
        <v>0</v>
      </c>
      <c r="HWO412" s="318">
        <f>'Contractor Model'!HWO65</f>
        <v>0</v>
      </c>
      <c r="HWP412" s="318">
        <f>'Contractor Model'!HWP65</f>
        <v>0</v>
      </c>
      <c r="HWQ412" s="318">
        <f>'Contractor Model'!HWQ65</f>
        <v>0</v>
      </c>
      <c r="HWR412" s="318">
        <f>'Contractor Model'!HWR65</f>
        <v>0</v>
      </c>
      <c r="HWS412" s="318">
        <f>'Contractor Model'!HWS65</f>
        <v>0</v>
      </c>
      <c r="HWT412" s="318">
        <f>'Contractor Model'!HWT65</f>
        <v>0</v>
      </c>
      <c r="HWU412" s="318">
        <f>'Contractor Model'!HWU65</f>
        <v>0</v>
      </c>
      <c r="HWV412" s="318">
        <f>'Contractor Model'!HWV65</f>
        <v>0</v>
      </c>
      <c r="HWW412" s="318">
        <f>'Contractor Model'!HWW65</f>
        <v>0</v>
      </c>
      <c r="HWX412" s="318">
        <f>'Contractor Model'!HWX65</f>
        <v>0</v>
      </c>
      <c r="HWY412" s="318">
        <f>'Contractor Model'!HWY65</f>
        <v>0</v>
      </c>
      <c r="HWZ412" s="318">
        <f>'Contractor Model'!HWZ65</f>
        <v>0</v>
      </c>
      <c r="HXA412" s="318">
        <f>'Contractor Model'!HXA65</f>
        <v>0</v>
      </c>
      <c r="HXB412" s="318">
        <f>'Contractor Model'!HXB65</f>
        <v>0</v>
      </c>
      <c r="HXC412" s="318">
        <f>'Contractor Model'!HXC65</f>
        <v>0</v>
      </c>
      <c r="HXD412" s="318">
        <f>'Contractor Model'!HXD65</f>
        <v>0</v>
      </c>
      <c r="HXE412" s="318">
        <f>'Contractor Model'!HXE65</f>
        <v>0</v>
      </c>
      <c r="HXF412" s="318">
        <f>'Contractor Model'!HXF65</f>
        <v>0</v>
      </c>
      <c r="HXG412" s="318">
        <f>'Contractor Model'!HXG65</f>
        <v>0</v>
      </c>
      <c r="HXH412" s="318">
        <f>'Contractor Model'!HXH65</f>
        <v>0</v>
      </c>
      <c r="HXI412" s="318">
        <f>'Contractor Model'!HXI65</f>
        <v>0</v>
      </c>
      <c r="HXJ412" s="318">
        <f>'Contractor Model'!HXJ65</f>
        <v>0</v>
      </c>
      <c r="HXK412" s="318">
        <f>'Contractor Model'!HXK65</f>
        <v>0</v>
      </c>
      <c r="HXL412" s="318">
        <f>'Contractor Model'!HXL65</f>
        <v>0</v>
      </c>
      <c r="HXM412" s="318">
        <f>'Contractor Model'!HXM65</f>
        <v>0</v>
      </c>
      <c r="HXN412" s="318">
        <f>'Contractor Model'!HXN65</f>
        <v>0</v>
      </c>
      <c r="HXO412" s="318">
        <f>'Contractor Model'!HXO65</f>
        <v>0</v>
      </c>
      <c r="HXP412" s="318">
        <f>'Contractor Model'!HXP65</f>
        <v>0</v>
      </c>
      <c r="HXQ412" s="318">
        <f>'Contractor Model'!HXQ65</f>
        <v>0</v>
      </c>
      <c r="HXR412" s="318">
        <f>'Contractor Model'!HXR65</f>
        <v>0</v>
      </c>
      <c r="HXS412" s="318">
        <f>'Contractor Model'!HXS65</f>
        <v>0</v>
      </c>
      <c r="HXT412" s="318">
        <f>'Contractor Model'!HXT65</f>
        <v>0</v>
      </c>
      <c r="HXU412" s="318">
        <f>'Contractor Model'!HXU65</f>
        <v>0</v>
      </c>
      <c r="HXV412" s="318">
        <f>'Contractor Model'!HXV65</f>
        <v>0</v>
      </c>
      <c r="HXW412" s="318">
        <f>'Contractor Model'!HXW65</f>
        <v>0</v>
      </c>
      <c r="HXX412" s="318">
        <f>'Contractor Model'!HXX65</f>
        <v>0</v>
      </c>
      <c r="HXY412" s="318">
        <f>'Contractor Model'!HXY65</f>
        <v>0</v>
      </c>
      <c r="HXZ412" s="318">
        <f>'Contractor Model'!HXZ65</f>
        <v>0</v>
      </c>
      <c r="HYA412" s="318">
        <f>'Contractor Model'!HYA65</f>
        <v>0</v>
      </c>
      <c r="HYB412" s="318">
        <f>'Contractor Model'!HYB65</f>
        <v>0</v>
      </c>
      <c r="HYC412" s="318">
        <f>'Contractor Model'!HYC65</f>
        <v>0</v>
      </c>
      <c r="HYD412" s="318">
        <f>'Contractor Model'!HYD65</f>
        <v>0</v>
      </c>
      <c r="HYE412" s="318">
        <f>'Contractor Model'!HYE65</f>
        <v>0</v>
      </c>
      <c r="HYF412" s="318">
        <f>'Contractor Model'!HYF65</f>
        <v>0</v>
      </c>
      <c r="HYG412" s="318">
        <f>'Contractor Model'!HYG65</f>
        <v>0</v>
      </c>
      <c r="HYH412" s="318">
        <f>'Contractor Model'!HYH65</f>
        <v>0</v>
      </c>
      <c r="HYI412" s="318">
        <f>'Contractor Model'!HYI65</f>
        <v>0</v>
      </c>
      <c r="HYJ412" s="318">
        <f>'Contractor Model'!HYJ65</f>
        <v>0</v>
      </c>
      <c r="HYK412" s="318">
        <f>'Contractor Model'!HYK65</f>
        <v>0</v>
      </c>
      <c r="HYL412" s="318">
        <f>'Contractor Model'!HYL65</f>
        <v>0</v>
      </c>
      <c r="HYM412" s="318">
        <f>'Contractor Model'!HYM65</f>
        <v>0</v>
      </c>
      <c r="HYN412" s="318">
        <f>'Contractor Model'!HYN65</f>
        <v>0</v>
      </c>
      <c r="HYO412" s="318">
        <f>'Contractor Model'!HYO65</f>
        <v>0</v>
      </c>
      <c r="HYP412" s="318">
        <f>'Contractor Model'!HYP65</f>
        <v>0</v>
      </c>
      <c r="HYQ412" s="318">
        <f>'Contractor Model'!HYQ65</f>
        <v>0</v>
      </c>
      <c r="HYR412" s="318">
        <f>'Contractor Model'!HYR65</f>
        <v>0</v>
      </c>
      <c r="HYS412" s="318">
        <f>'Contractor Model'!HYS65</f>
        <v>0</v>
      </c>
      <c r="HYT412" s="318">
        <f>'Contractor Model'!HYT65</f>
        <v>0</v>
      </c>
      <c r="HYU412" s="318">
        <f>'Contractor Model'!HYU65</f>
        <v>0</v>
      </c>
      <c r="HYV412" s="318">
        <f>'Contractor Model'!HYV65</f>
        <v>0</v>
      </c>
      <c r="HYW412" s="318">
        <f>'Contractor Model'!HYW65</f>
        <v>0</v>
      </c>
      <c r="HYX412" s="318">
        <f>'Contractor Model'!HYX65</f>
        <v>0</v>
      </c>
      <c r="HYY412" s="318">
        <f>'Contractor Model'!HYY65</f>
        <v>0</v>
      </c>
      <c r="HYZ412" s="318">
        <f>'Contractor Model'!HYZ65</f>
        <v>0</v>
      </c>
      <c r="HZA412" s="318">
        <f>'Contractor Model'!HZA65</f>
        <v>0</v>
      </c>
      <c r="HZB412" s="318">
        <f>'Contractor Model'!HZB65</f>
        <v>0</v>
      </c>
      <c r="HZC412" s="318">
        <f>'Contractor Model'!HZC65</f>
        <v>0</v>
      </c>
      <c r="HZD412" s="318">
        <f>'Contractor Model'!HZD65</f>
        <v>0</v>
      </c>
      <c r="HZE412" s="318">
        <f>'Contractor Model'!HZE65</f>
        <v>0</v>
      </c>
      <c r="HZF412" s="318">
        <f>'Contractor Model'!HZF65</f>
        <v>0</v>
      </c>
      <c r="HZG412" s="318">
        <f>'Contractor Model'!HZG65</f>
        <v>0</v>
      </c>
      <c r="HZH412" s="318">
        <f>'Contractor Model'!HZH65</f>
        <v>0</v>
      </c>
      <c r="HZI412" s="318">
        <f>'Contractor Model'!HZI65</f>
        <v>0</v>
      </c>
      <c r="HZJ412" s="318">
        <f>'Contractor Model'!HZJ65</f>
        <v>0</v>
      </c>
      <c r="HZK412" s="318">
        <f>'Contractor Model'!HZK65</f>
        <v>0</v>
      </c>
      <c r="HZL412" s="318">
        <f>'Contractor Model'!HZL65</f>
        <v>0</v>
      </c>
      <c r="HZM412" s="318">
        <f>'Contractor Model'!HZM65</f>
        <v>0</v>
      </c>
      <c r="HZN412" s="318">
        <f>'Contractor Model'!HZN65</f>
        <v>0</v>
      </c>
      <c r="HZO412" s="318">
        <f>'Contractor Model'!HZO65</f>
        <v>0</v>
      </c>
      <c r="HZP412" s="318">
        <f>'Contractor Model'!HZP65</f>
        <v>0</v>
      </c>
      <c r="HZQ412" s="318">
        <f>'Contractor Model'!HZQ65</f>
        <v>0</v>
      </c>
      <c r="HZR412" s="318">
        <f>'Contractor Model'!HZR65</f>
        <v>0</v>
      </c>
      <c r="HZS412" s="318">
        <f>'Contractor Model'!HZS65</f>
        <v>0</v>
      </c>
      <c r="HZT412" s="318">
        <f>'Contractor Model'!HZT65</f>
        <v>0</v>
      </c>
      <c r="HZU412" s="318">
        <f>'Contractor Model'!HZU65</f>
        <v>0</v>
      </c>
      <c r="HZV412" s="318">
        <f>'Contractor Model'!HZV65</f>
        <v>0</v>
      </c>
      <c r="HZW412" s="318">
        <f>'Contractor Model'!HZW65</f>
        <v>0</v>
      </c>
      <c r="HZX412" s="318">
        <f>'Contractor Model'!HZX65</f>
        <v>0</v>
      </c>
      <c r="HZY412" s="318">
        <f>'Contractor Model'!HZY65</f>
        <v>0</v>
      </c>
      <c r="HZZ412" s="318">
        <f>'Contractor Model'!HZZ65</f>
        <v>0</v>
      </c>
      <c r="IAA412" s="318">
        <f>'Contractor Model'!IAA65</f>
        <v>0</v>
      </c>
      <c r="IAB412" s="318">
        <f>'Contractor Model'!IAB65</f>
        <v>0</v>
      </c>
      <c r="IAC412" s="318">
        <f>'Contractor Model'!IAC65</f>
        <v>0</v>
      </c>
      <c r="IAD412" s="318">
        <f>'Contractor Model'!IAD65</f>
        <v>0</v>
      </c>
      <c r="IAE412" s="318">
        <f>'Contractor Model'!IAE65</f>
        <v>0</v>
      </c>
      <c r="IAF412" s="318">
        <f>'Contractor Model'!IAF65</f>
        <v>0</v>
      </c>
      <c r="IAG412" s="318">
        <f>'Contractor Model'!IAG65</f>
        <v>0</v>
      </c>
      <c r="IAH412" s="318">
        <f>'Contractor Model'!IAH65</f>
        <v>0</v>
      </c>
      <c r="IAI412" s="318">
        <f>'Contractor Model'!IAI65</f>
        <v>0</v>
      </c>
      <c r="IAJ412" s="318">
        <f>'Contractor Model'!IAJ65</f>
        <v>0</v>
      </c>
      <c r="IAK412" s="318">
        <f>'Contractor Model'!IAK65</f>
        <v>0</v>
      </c>
      <c r="IAL412" s="318">
        <f>'Contractor Model'!IAL65</f>
        <v>0</v>
      </c>
      <c r="IAM412" s="318">
        <f>'Contractor Model'!IAM65</f>
        <v>0</v>
      </c>
      <c r="IAN412" s="318">
        <f>'Contractor Model'!IAN65</f>
        <v>0</v>
      </c>
      <c r="IAO412" s="318">
        <f>'Contractor Model'!IAO65</f>
        <v>0</v>
      </c>
      <c r="IAP412" s="318">
        <f>'Contractor Model'!IAP65</f>
        <v>0</v>
      </c>
      <c r="IAQ412" s="318">
        <f>'Contractor Model'!IAQ65</f>
        <v>0</v>
      </c>
      <c r="IAR412" s="318">
        <f>'Contractor Model'!IAR65</f>
        <v>0</v>
      </c>
      <c r="IAS412" s="318">
        <f>'Contractor Model'!IAS65</f>
        <v>0</v>
      </c>
      <c r="IAT412" s="318">
        <f>'Contractor Model'!IAT65</f>
        <v>0</v>
      </c>
      <c r="IAU412" s="318">
        <f>'Contractor Model'!IAU65</f>
        <v>0</v>
      </c>
      <c r="IAV412" s="318">
        <f>'Contractor Model'!IAV65</f>
        <v>0</v>
      </c>
      <c r="IAW412" s="318">
        <f>'Contractor Model'!IAW65</f>
        <v>0</v>
      </c>
      <c r="IAX412" s="318">
        <f>'Contractor Model'!IAX65</f>
        <v>0</v>
      </c>
      <c r="IAY412" s="318">
        <f>'Contractor Model'!IAY65</f>
        <v>0</v>
      </c>
      <c r="IAZ412" s="318">
        <f>'Contractor Model'!IAZ65</f>
        <v>0</v>
      </c>
      <c r="IBA412" s="318">
        <f>'Contractor Model'!IBA65</f>
        <v>0</v>
      </c>
      <c r="IBB412" s="318">
        <f>'Contractor Model'!IBB65</f>
        <v>0</v>
      </c>
      <c r="IBC412" s="318">
        <f>'Contractor Model'!IBC65</f>
        <v>0</v>
      </c>
      <c r="IBD412" s="318">
        <f>'Contractor Model'!IBD65</f>
        <v>0</v>
      </c>
      <c r="IBE412" s="318">
        <f>'Contractor Model'!IBE65</f>
        <v>0</v>
      </c>
      <c r="IBF412" s="318">
        <f>'Contractor Model'!IBF65</f>
        <v>0</v>
      </c>
      <c r="IBG412" s="318">
        <f>'Contractor Model'!IBG65</f>
        <v>0</v>
      </c>
      <c r="IBH412" s="318">
        <f>'Contractor Model'!IBH65</f>
        <v>0</v>
      </c>
      <c r="IBI412" s="318">
        <f>'Contractor Model'!IBI65</f>
        <v>0</v>
      </c>
      <c r="IBJ412" s="318">
        <f>'Contractor Model'!IBJ65</f>
        <v>0</v>
      </c>
      <c r="IBK412" s="318">
        <f>'Contractor Model'!IBK65</f>
        <v>0</v>
      </c>
      <c r="IBL412" s="318">
        <f>'Contractor Model'!IBL65</f>
        <v>0</v>
      </c>
      <c r="IBM412" s="318">
        <f>'Contractor Model'!IBM65</f>
        <v>0</v>
      </c>
      <c r="IBN412" s="318">
        <f>'Contractor Model'!IBN65</f>
        <v>0</v>
      </c>
      <c r="IBO412" s="318">
        <f>'Contractor Model'!IBO65</f>
        <v>0</v>
      </c>
      <c r="IBP412" s="318">
        <f>'Contractor Model'!IBP65</f>
        <v>0</v>
      </c>
      <c r="IBQ412" s="318">
        <f>'Contractor Model'!IBQ65</f>
        <v>0</v>
      </c>
      <c r="IBR412" s="318">
        <f>'Contractor Model'!IBR65</f>
        <v>0</v>
      </c>
      <c r="IBS412" s="318">
        <f>'Contractor Model'!IBS65</f>
        <v>0</v>
      </c>
      <c r="IBT412" s="318">
        <f>'Contractor Model'!IBT65</f>
        <v>0</v>
      </c>
      <c r="IBU412" s="318">
        <f>'Contractor Model'!IBU65</f>
        <v>0</v>
      </c>
      <c r="IBV412" s="318">
        <f>'Contractor Model'!IBV65</f>
        <v>0</v>
      </c>
      <c r="IBW412" s="318">
        <f>'Contractor Model'!IBW65</f>
        <v>0</v>
      </c>
      <c r="IBX412" s="318">
        <f>'Contractor Model'!IBX65</f>
        <v>0</v>
      </c>
      <c r="IBY412" s="318">
        <f>'Contractor Model'!IBY65</f>
        <v>0</v>
      </c>
      <c r="IBZ412" s="318">
        <f>'Contractor Model'!IBZ65</f>
        <v>0</v>
      </c>
      <c r="ICA412" s="318">
        <f>'Contractor Model'!ICA65</f>
        <v>0</v>
      </c>
      <c r="ICB412" s="318">
        <f>'Contractor Model'!ICB65</f>
        <v>0</v>
      </c>
      <c r="ICC412" s="318">
        <f>'Contractor Model'!ICC65</f>
        <v>0</v>
      </c>
      <c r="ICD412" s="318">
        <f>'Contractor Model'!ICD65</f>
        <v>0</v>
      </c>
      <c r="ICE412" s="318">
        <f>'Contractor Model'!ICE65</f>
        <v>0</v>
      </c>
      <c r="ICF412" s="318">
        <f>'Contractor Model'!ICF65</f>
        <v>0</v>
      </c>
      <c r="ICG412" s="318">
        <f>'Contractor Model'!ICG65</f>
        <v>0</v>
      </c>
      <c r="ICH412" s="318">
        <f>'Contractor Model'!ICH65</f>
        <v>0</v>
      </c>
      <c r="ICI412" s="318">
        <f>'Contractor Model'!ICI65</f>
        <v>0</v>
      </c>
      <c r="ICJ412" s="318">
        <f>'Contractor Model'!ICJ65</f>
        <v>0</v>
      </c>
      <c r="ICK412" s="318">
        <f>'Contractor Model'!ICK65</f>
        <v>0</v>
      </c>
      <c r="ICL412" s="318">
        <f>'Contractor Model'!ICL65</f>
        <v>0</v>
      </c>
      <c r="ICM412" s="318">
        <f>'Contractor Model'!ICM65</f>
        <v>0</v>
      </c>
      <c r="ICN412" s="318">
        <f>'Contractor Model'!ICN65</f>
        <v>0</v>
      </c>
      <c r="ICO412" s="318">
        <f>'Contractor Model'!ICO65</f>
        <v>0</v>
      </c>
      <c r="ICP412" s="318">
        <f>'Contractor Model'!ICP65</f>
        <v>0</v>
      </c>
      <c r="ICQ412" s="318">
        <f>'Contractor Model'!ICQ65</f>
        <v>0</v>
      </c>
      <c r="ICR412" s="318">
        <f>'Contractor Model'!ICR65</f>
        <v>0</v>
      </c>
      <c r="ICS412" s="318">
        <f>'Contractor Model'!ICS65</f>
        <v>0</v>
      </c>
      <c r="ICT412" s="318">
        <f>'Contractor Model'!ICT65</f>
        <v>0</v>
      </c>
      <c r="ICU412" s="318">
        <f>'Contractor Model'!ICU65</f>
        <v>0</v>
      </c>
      <c r="ICV412" s="318">
        <f>'Contractor Model'!ICV65</f>
        <v>0</v>
      </c>
      <c r="ICW412" s="318">
        <f>'Contractor Model'!ICW65</f>
        <v>0</v>
      </c>
      <c r="ICX412" s="318">
        <f>'Contractor Model'!ICX65</f>
        <v>0</v>
      </c>
      <c r="ICY412" s="318">
        <f>'Contractor Model'!ICY65</f>
        <v>0</v>
      </c>
      <c r="ICZ412" s="318">
        <f>'Contractor Model'!ICZ65</f>
        <v>0</v>
      </c>
      <c r="IDA412" s="318">
        <f>'Contractor Model'!IDA65</f>
        <v>0</v>
      </c>
      <c r="IDB412" s="318">
        <f>'Contractor Model'!IDB65</f>
        <v>0</v>
      </c>
      <c r="IDC412" s="318">
        <f>'Contractor Model'!IDC65</f>
        <v>0</v>
      </c>
      <c r="IDD412" s="318">
        <f>'Contractor Model'!IDD65</f>
        <v>0</v>
      </c>
      <c r="IDE412" s="318">
        <f>'Contractor Model'!IDE65</f>
        <v>0</v>
      </c>
      <c r="IDF412" s="318">
        <f>'Contractor Model'!IDF65</f>
        <v>0</v>
      </c>
      <c r="IDG412" s="318">
        <f>'Contractor Model'!IDG65</f>
        <v>0</v>
      </c>
      <c r="IDH412" s="318">
        <f>'Contractor Model'!IDH65</f>
        <v>0</v>
      </c>
      <c r="IDI412" s="318">
        <f>'Contractor Model'!IDI65</f>
        <v>0</v>
      </c>
      <c r="IDJ412" s="318">
        <f>'Contractor Model'!IDJ65</f>
        <v>0</v>
      </c>
      <c r="IDK412" s="318">
        <f>'Contractor Model'!IDK65</f>
        <v>0</v>
      </c>
      <c r="IDL412" s="318">
        <f>'Contractor Model'!IDL65</f>
        <v>0</v>
      </c>
      <c r="IDM412" s="318">
        <f>'Contractor Model'!IDM65</f>
        <v>0</v>
      </c>
      <c r="IDN412" s="318">
        <f>'Contractor Model'!IDN65</f>
        <v>0</v>
      </c>
      <c r="IDO412" s="318">
        <f>'Contractor Model'!IDO65</f>
        <v>0</v>
      </c>
      <c r="IDP412" s="318">
        <f>'Contractor Model'!IDP65</f>
        <v>0</v>
      </c>
      <c r="IDQ412" s="318">
        <f>'Contractor Model'!IDQ65</f>
        <v>0</v>
      </c>
      <c r="IDR412" s="318">
        <f>'Contractor Model'!IDR65</f>
        <v>0</v>
      </c>
      <c r="IDS412" s="318">
        <f>'Contractor Model'!IDS65</f>
        <v>0</v>
      </c>
      <c r="IDT412" s="318">
        <f>'Contractor Model'!IDT65</f>
        <v>0</v>
      </c>
      <c r="IDU412" s="318">
        <f>'Contractor Model'!IDU65</f>
        <v>0</v>
      </c>
      <c r="IDV412" s="318">
        <f>'Contractor Model'!IDV65</f>
        <v>0</v>
      </c>
      <c r="IDW412" s="318">
        <f>'Contractor Model'!IDW65</f>
        <v>0</v>
      </c>
      <c r="IDX412" s="318">
        <f>'Contractor Model'!IDX65</f>
        <v>0</v>
      </c>
      <c r="IDY412" s="318">
        <f>'Contractor Model'!IDY65</f>
        <v>0</v>
      </c>
      <c r="IDZ412" s="318">
        <f>'Contractor Model'!IDZ65</f>
        <v>0</v>
      </c>
      <c r="IEA412" s="318">
        <f>'Contractor Model'!IEA65</f>
        <v>0</v>
      </c>
      <c r="IEB412" s="318">
        <f>'Contractor Model'!IEB65</f>
        <v>0</v>
      </c>
      <c r="IEC412" s="318">
        <f>'Contractor Model'!IEC65</f>
        <v>0</v>
      </c>
      <c r="IED412" s="318">
        <f>'Contractor Model'!IED65</f>
        <v>0</v>
      </c>
      <c r="IEE412" s="318">
        <f>'Contractor Model'!IEE65</f>
        <v>0</v>
      </c>
      <c r="IEF412" s="318">
        <f>'Contractor Model'!IEF65</f>
        <v>0</v>
      </c>
      <c r="IEG412" s="318">
        <f>'Contractor Model'!IEG65</f>
        <v>0</v>
      </c>
      <c r="IEH412" s="318">
        <f>'Contractor Model'!IEH65</f>
        <v>0</v>
      </c>
      <c r="IEI412" s="318">
        <f>'Contractor Model'!IEI65</f>
        <v>0</v>
      </c>
      <c r="IEJ412" s="318">
        <f>'Contractor Model'!IEJ65</f>
        <v>0</v>
      </c>
      <c r="IEK412" s="318">
        <f>'Contractor Model'!IEK65</f>
        <v>0</v>
      </c>
      <c r="IEL412" s="318">
        <f>'Contractor Model'!IEL65</f>
        <v>0</v>
      </c>
      <c r="IEM412" s="318">
        <f>'Contractor Model'!IEM65</f>
        <v>0</v>
      </c>
      <c r="IEN412" s="318">
        <f>'Contractor Model'!IEN65</f>
        <v>0</v>
      </c>
      <c r="IEO412" s="318">
        <f>'Contractor Model'!IEO65</f>
        <v>0</v>
      </c>
      <c r="IEP412" s="318">
        <f>'Contractor Model'!IEP65</f>
        <v>0</v>
      </c>
      <c r="IEQ412" s="318">
        <f>'Contractor Model'!IEQ65</f>
        <v>0</v>
      </c>
      <c r="IER412" s="318">
        <f>'Contractor Model'!IER65</f>
        <v>0</v>
      </c>
      <c r="IES412" s="318">
        <f>'Contractor Model'!IES65</f>
        <v>0</v>
      </c>
      <c r="IET412" s="318">
        <f>'Contractor Model'!IET65</f>
        <v>0</v>
      </c>
      <c r="IEU412" s="318">
        <f>'Contractor Model'!IEU65</f>
        <v>0</v>
      </c>
      <c r="IEV412" s="318">
        <f>'Contractor Model'!IEV65</f>
        <v>0</v>
      </c>
      <c r="IEW412" s="318">
        <f>'Contractor Model'!IEW65</f>
        <v>0</v>
      </c>
      <c r="IEX412" s="318">
        <f>'Contractor Model'!IEX65</f>
        <v>0</v>
      </c>
      <c r="IEY412" s="318">
        <f>'Contractor Model'!IEY65</f>
        <v>0</v>
      </c>
      <c r="IEZ412" s="318">
        <f>'Contractor Model'!IEZ65</f>
        <v>0</v>
      </c>
      <c r="IFA412" s="318">
        <f>'Contractor Model'!IFA65</f>
        <v>0</v>
      </c>
      <c r="IFB412" s="318">
        <f>'Contractor Model'!IFB65</f>
        <v>0</v>
      </c>
      <c r="IFC412" s="318">
        <f>'Contractor Model'!IFC65</f>
        <v>0</v>
      </c>
      <c r="IFD412" s="318">
        <f>'Contractor Model'!IFD65</f>
        <v>0</v>
      </c>
      <c r="IFE412" s="318">
        <f>'Contractor Model'!IFE65</f>
        <v>0</v>
      </c>
      <c r="IFF412" s="318">
        <f>'Contractor Model'!IFF65</f>
        <v>0</v>
      </c>
      <c r="IFG412" s="318">
        <f>'Contractor Model'!IFG65</f>
        <v>0</v>
      </c>
      <c r="IFH412" s="318">
        <f>'Contractor Model'!IFH65</f>
        <v>0</v>
      </c>
      <c r="IFI412" s="318">
        <f>'Contractor Model'!IFI65</f>
        <v>0</v>
      </c>
      <c r="IFJ412" s="318">
        <f>'Contractor Model'!IFJ65</f>
        <v>0</v>
      </c>
      <c r="IFK412" s="318">
        <f>'Contractor Model'!IFK65</f>
        <v>0</v>
      </c>
      <c r="IFL412" s="318">
        <f>'Contractor Model'!IFL65</f>
        <v>0</v>
      </c>
      <c r="IFM412" s="318">
        <f>'Contractor Model'!IFM65</f>
        <v>0</v>
      </c>
      <c r="IFN412" s="318">
        <f>'Contractor Model'!IFN65</f>
        <v>0</v>
      </c>
      <c r="IFO412" s="318">
        <f>'Contractor Model'!IFO65</f>
        <v>0</v>
      </c>
      <c r="IFP412" s="318">
        <f>'Contractor Model'!IFP65</f>
        <v>0</v>
      </c>
      <c r="IFQ412" s="318">
        <f>'Contractor Model'!IFQ65</f>
        <v>0</v>
      </c>
      <c r="IFR412" s="318">
        <f>'Contractor Model'!IFR65</f>
        <v>0</v>
      </c>
      <c r="IFS412" s="318">
        <f>'Contractor Model'!IFS65</f>
        <v>0</v>
      </c>
      <c r="IFT412" s="318">
        <f>'Contractor Model'!IFT65</f>
        <v>0</v>
      </c>
      <c r="IFU412" s="318">
        <f>'Contractor Model'!IFU65</f>
        <v>0</v>
      </c>
      <c r="IFV412" s="318">
        <f>'Contractor Model'!IFV65</f>
        <v>0</v>
      </c>
      <c r="IFW412" s="318">
        <f>'Contractor Model'!IFW65</f>
        <v>0</v>
      </c>
      <c r="IFX412" s="318">
        <f>'Contractor Model'!IFX65</f>
        <v>0</v>
      </c>
      <c r="IFY412" s="318">
        <f>'Contractor Model'!IFY65</f>
        <v>0</v>
      </c>
      <c r="IFZ412" s="318">
        <f>'Contractor Model'!IFZ65</f>
        <v>0</v>
      </c>
      <c r="IGA412" s="318">
        <f>'Contractor Model'!IGA65</f>
        <v>0</v>
      </c>
      <c r="IGB412" s="318">
        <f>'Contractor Model'!IGB65</f>
        <v>0</v>
      </c>
      <c r="IGC412" s="318">
        <f>'Contractor Model'!IGC65</f>
        <v>0</v>
      </c>
      <c r="IGD412" s="318">
        <f>'Contractor Model'!IGD65</f>
        <v>0</v>
      </c>
      <c r="IGE412" s="318">
        <f>'Contractor Model'!IGE65</f>
        <v>0</v>
      </c>
      <c r="IGF412" s="318">
        <f>'Contractor Model'!IGF65</f>
        <v>0</v>
      </c>
      <c r="IGG412" s="318">
        <f>'Contractor Model'!IGG65</f>
        <v>0</v>
      </c>
      <c r="IGH412" s="318">
        <f>'Contractor Model'!IGH65</f>
        <v>0</v>
      </c>
      <c r="IGI412" s="318">
        <f>'Contractor Model'!IGI65</f>
        <v>0</v>
      </c>
      <c r="IGJ412" s="318">
        <f>'Contractor Model'!IGJ65</f>
        <v>0</v>
      </c>
      <c r="IGK412" s="318">
        <f>'Contractor Model'!IGK65</f>
        <v>0</v>
      </c>
      <c r="IGL412" s="318">
        <f>'Contractor Model'!IGL65</f>
        <v>0</v>
      </c>
      <c r="IGM412" s="318">
        <f>'Contractor Model'!IGM65</f>
        <v>0</v>
      </c>
      <c r="IGN412" s="318">
        <f>'Contractor Model'!IGN65</f>
        <v>0</v>
      </c>
      <c r="IGO412" s="318">
        <f>'Contractor Model'!IGO65</f>
        <v>0</v>
      </c>
      <c r="IGP412" s="318">
        <f>'Contractor Model'!IGP65</f>
        <v>0</v>
      </c>
      <c r="IGQ412" s="318">
        <f>'Contractor Model'!IGQ65</f>
        <v>0</v>
      </c>
      <c r="IGR412" s="318">
        <f>'Contractor Model'!IGR65</f>
        <v>0</v>
      </c>
      <c r="IGS412" s="318">
        <f>'Contractor Model'!IGS65</f>
        <v>0</v>
      </c>
      <c r="IGT412" s="318">
        <f>'Contractor Model'!IGT65</f>
        <v>0</v>
      </c>
      <c r="IGU412" s="318">
        <f>'Contractor Model'!IGU65</f>
        <v>0</v>
      </c>
      <c r="IGV412" s="318">
        <f>'Contractor Model'!IGV65</f>
        <v>0</v>
      </c>
      <c r="IGW412" s="318">
        <f>'Contractor Model'!IGW65</f>
        <v>0</v>
      </c>
      <c r="IGX412" s="318">
        <f>'Contractor Model'!IGX65</f>
        <v>0</v>
      </c>
      <c r="IGY412" s="318">
        <f>'Contractor Model'!IGY65</f>
        <v>0</v>
      </c>
      <c r="IGZ412" s="318">
        <f>'Contractor Model'!IGZ65</f>
        <v>0</v>
      </c>
      <c r="IHA412" s="318">
        <f>'Contractor Model'!IHA65</f>
        <v>0</v>
      </c>
      <c r="IHB412" s="318">
        <f>'Contractor Model'!IHB65</f>
        <v>0</v>
      </c>
      <c r="IHC412" s="318">
        <f>'Contractor Model'!IHC65</f>
        <v>0</v>
      </c>
      <c r="IHD412" s="318">
        <f>'Contractor Model'!IHD65</f>
        <v>0</v>
      </c>
      <c r="IHE412" s="318">
        <f>'Contractor Model'!IHE65</f>
        <v>0</v>
      </c>
      <c r="IHF412" s="318">
        <f>'Contractor Model'!IHF65</f>
        <v>0</v>
      </c>
      <c r="IHG412" s="318">
        <f>'Contractor Model'!IHG65</f>
        <v>0</v>
      </c>
      <c r="IHH412" s="318">
        <f>'Contractor Model'!IHH65</f>
        <v>0</v>
      </c>
      <c r="IHI412" s="318">
        <f>'Contractor Model'!IHI65</f>
        <v>0</v>
      </c>
      <c r="IHJ412" s="318">
        <f>'Contractor Model'!IHJ65</f>
        <v>0</v>
      </c>
      <c r="IHK412" s="318">
        <f>'Contractor Model'!IHK65</f>
        <v>0</v>
      </c>
      <c r="IHL412" s="318">
        <f>'Contractor Model'!IHL65</f>
        <v>0</v>
      </c>
      <c r="IHM412" s="318">
        <f>'Contractor Model'!IHM65</f>
        <v>0</v>
      </c>
      <c r="IHN412" s="318">
        <f>'Contractor Model'!IHN65</f>
        <v>0</v>
      </c>
      <c r="IHO412" s="318">
        <f>'Contractor Model'!IHO65</f>
        <v>0</v>
      </c>
      <c r="IHP412" s="318">
        <f>'Contractor Model'!IHP65</f>
        <v>0</v>
      </c>
      <c r="IHQ412" s="318">
        <f>'Contractor Model'!IHQ65</f>
        <v>0</v>
      </c>
      <c r="IHR412" s="318">
        <f>'Contractor Model'!IHR65</f>
        <v>0</v>
      </c>
      <c r="IHS412" s="318">
        <f>'Contractor Model'!IHS65</f>
        <v>0</v>
      </c>
      <c r="IHT412" s="318">
        <f>'Contractor Model'!IHT65</f>
        <v>0</v>
      </c>
      <c r="IHU412" s="318">
        <f>'Contractor Model'!IHU65</f>
        <v>0</v>
      </c>
      <c r="IHV412" s="318">
        <f>'Contractor Model'!IHV65</f>
        <v>0</v>
      </c>
      <c r="IHW412" s="318">
        <f>'Contractor Model'!IHW65</f>
        <v>0</v>
      </c>
      <c r="IHX412" s="318">
        <f>'Contractor Model'!IHX65</f>
        <v>0</v>
      </c>
      <c r="IHY412" s="318">
        <f>'Contractor Model'!IHY65</f>
        <v>0</v>
      </c>
      <c r="IHZ412" s="318">
        <f>'Contractor Model'!IHZ65</f>
        <v>0</v>
      </c>
      <c r="IIA412" s="318">
        <f>'Contractor Model'!IIA65</f>
        <v>0</v>
      </c>
      <c r="IIB412" s="318">
        <f>'Contractor Model'!IIB65</f>
        <v>0</v>
      </c>
      <c r="IIC412" s="318">
        <f>'Contractor Model'!IIC65</f>
        <v>0</v>
      </c>
      <c r="IID412" s="318">
        <f>'Contractor Model'!IID65</f>
        <v>0</v>
      </c>
      <c r="IIE412" s="318">
        <f>'Contractor Model'!IIE65</f>
        <v>0</v>
      </c>
      <c r="IIF412" s="318">
        <f>'Contractor Model'!IIF65</f>
        <v>0</v>
      </c>
      <c r="IIG412" s="318">
        <f>'Contractor Model'!IIG65</f>
        <v>0</v>
      </c>
      <c r="IIH412" s="318">
        <f>'Contractor Model'!IIH65</f>
        <v>0</v>
      </c>
      <c r="III412" s="318">
        <f>'Contractor Model'!III65</f>
        <v>0</v>
      </c>
      <c r="IIJ412" s="318">
        <f>'Contractor Model'!IIJ65</f>
        <v>0</v>
      </c>
      <c r="IIK412" s="318">
        <f>'Contractor Model'!IIK65</f>
        <v>0</v>
      </c>
      <c r="IIL412" s="318">
        <f>'Contractor Model'!IIL65</f>
        <v>0</v>
      </c>
      <c r="IIM412" s="318">
        <f>'Contractor Model'!IIM65</f>
        <v>0</v>
      </c>
      <c r="IIN412" s="318">
        <f>'Contractor Model'!IIN65</f>
        <v>0</v>
      </c>
      <c r="IIO412" s="318">
        <f>'Contractor Model'!IIO65</f>
        <v>0</v>
      </c>
      <c r="IIP412" s="318">
        <f>'Contractor Model'!IIP65</f>
        <v>0</v>
      </c>
      <c r="IIQ412" s="318">
        <f>'Contractor Model'!IIQ65</f>
        <v>0</v>
      </c>
      <c r="IIR412" s="318">
        <f>'Contractor Model'!IIR65</f>
        <v>0</v>
      </c>
      <c r="IIS412" s="318">
        <f>'Contractor Model'!IIS65</f>
        <v>0</v>
      </c>
      <c r="IIT412" s="318">
        <f>'Contractor Model'!IIT65</f>
        <v>0</v>
      </c>
      <c r="IIU412" s="318">
        <f>'Contractor Model'!IIU65</f>
        <v>0</v>
      </c>
      <c r="IIV412" s="318">
        <f>'Contractor Model'!IIV65</f>
        <v>0</v>
      </c>
      <c r="IIW412" s="318">
        <f>'Contractor Model'!IIW65</f>
        <v>0</v>
      </c>
      <c r="IIX412" s="318">
        <f>'Contractor Model'!IIX65</f>
        <v>0</v>
      </c>
      <c r="IIY412" s="318">
        <f>'Contractor Model'!IIY65</f>
        <v>0</v>
      </c>
      <c r="IIZ412" s="318">
        <f>'Contractor Model'!IIZ65</f>
        <v>0</v>
      </c>
      <c r="IJA412" s="318">
        <f>'Contractor Model'!IJA65</f>
        <v>0</v>
      </c>
      <c r="IJB412" s="318">
        <f>'Contractor Model'!IJB65</f>
        <v>0</v>
      </c>
      <c r="IJC412" s="318">
        <f>'Contractor Model'!IJC65</f>
        <v>0</v>
      </c>
      <c r="IJD412" s="318">
        <f>'Contractor Model'!IJD65</f>
        <v>0</v>
      </c>
      <c r="IJE412" s="318">
        <f>'Contractor Model'!IJE65</f>
        <v>0</v>
      </c>
      <c r="IJF412" s="318">
        <f>'Contractor Model'!IJF65</f>
        <v>0</v>
      </c>
      <c r="IJG412" s="318">
        <f>'Contractor Model'!IJG65</f>
        <v>0</v>
      </c>
      <c r="IJH412" s="318">
        <f>'Contractor Model'!IJH65</f>
        <v>0</v>
      </c>
      <c r="IJI412" s="318">
        <f>'Contractor Model'!IJI65</f>
        <v>0</v>
      </c>
      <c r="IJJ412" s="318">
        <f>'Contractor Model'!IJJ65</f>
        <v>0</v>
      </c>
      <c r="IJK412" s="318">
        <f>'Contractor Model'!IJK65</f>
        <v>0</v>
      </c>
      <c r="IJL412" s="318">
        <f>'Contractor Model'!IJL65</f>
        <v>0</v>
      </c>
      <c r="IJM412" s="318">
        <f>'Contractor Model'!IJM65</f>
        <v>0</v>
      </c>
      <c r="IJN412" s="318">
        <f>'Contractor Model'!IJN65</f>
        <v>0</v>
      </c>
      <c r="IJO412" s="318">
        <f>'Contractor Model'!IJO65</f>
        <v>0</v>
      </c>
      <c r="IJP412" s="318">
        <f>'Contractor Model'!IJP65</f>
        <v>0</v>
      </c>
      <c r="IJQ412" s="318">
        <f>'Contractor Model'!IJQ65</f>
        <v>0</v>
      </c>
      <c r="IJR412" s="318">
        <f>'Contractor Model'!IJR65</f>
        <v>0</v>
      </c>
      <c r="IJS412" s="318">
        <f>'Contractor Model'!IJS65</f>
        <v>0</v>
      </c>
      <c r="IJT412" s="318">
        <f>'Contractor Model'!IJT65</f>
        <v>0</v>
      </c>
      <c r="IJU412" s="318">
        <f>'Contractor Model'!IJU65</f>
        <v>0</v>
      </c>
      <c r="IJV412" s="318">
        <f>'Contractor Model'!IJV65</f>
        <v>0</v>
      </c>
      <c r="IJW412" s="318">
        <f>'Contractor Model'!IJW65</f>
        <v>0</v>
      </c>
      <c r="IJX412" s="318">
        <f>'Contractor Model'!IJX65</f>
        <v>0</v>
      </c>
      <c r="IJY412" s="318">
        <f>'Contractor Model'!IJY65</f>
        <v>0</v>
      </c>
      <c r="IJZ412" s="318">
        <f>'Contractor Model'!IJZ65</f>
        <v>0</v>
      </c>
      <c r="IKA412" s="318">
        <f>'Contractor Model'!IKA65</f>
        <v>0</v>
      </c>
      <c r="IKB412" s="318">
        <f>'Contractor Model'!IKB65</f>
        <v>0</v>
      </c>
      <c r="IKC412" s="318">
        <f>'Contractor Model'!IKC65</f>
        <v>0</v>
      </c>
      <c r="IKD412" s="318">
        <f>'Contractor Model'!IKD65</f>
        <v>0</v>
      </c>
      <c r="IKE412" s="318">
        <f>'Contractor Model'!IKE65</f>
        <v>0</v>
      </c>
      <c r="IKF412" s="318">
        <f>'Contractor Model'!IKF65</f>
        <v>0</v>
      </c>
      <c r="IKG412" s="318">
        <f>'Contractor Model'!IKG65</f>
        <v>0</v>
      </c>
      <c r="IKH412" s="318">
        <f>'Contractor Model'!IKH65</f>
        <v>0</v>
      </c>
      <c r="IKI412" s="318">
        <f>'Contractor Model'!IKI65</f>
        <v>0</v>
      </c>
      <c r="IKJ412" s="318">
        <f>'Contractor Model'!IKJ65</f>
        <v>0</v>
      </c>
      <c r="IKK412" s="318">
        <f>'Contractor Model'!IKK65</f>
        <v>0</v>
      </c>
      <c r="IKL412" s="318">
        <f>'Contractor Model'!IKL65</f>
        <v>0</v>
      </c>
      <c r="IKM412" s="318">
        <f>'Contractor Model'!IKM65</f>
        <v>0</v>
      </c>
      <c r="IKN412" s="318">
        <f>'Contractor Model'!IKN65</f>
        <v>0</v>
      </c>
      <c r="IKO412" s="318">
        <f>'Contractor Model'!IKO65</f>
        <v>0</v>
      </c>
      <c r="IKP412" s="318">
        <f>'Contractor Model'!IKP65</f>
        <v>0</v>
      </c>
      <c r="IKQ412" s="318">
        <f>'Contractor Model'!IKQ65</f>
        <v>0</v>
      </c>
      <c r="IKR412" s="318">
        <f>'Contractor Model'!IKR65</f>
        <v>0</v>
      </c>
      <c r="IKS412" s="318">
        <f>'Contractor Model'!IKS65</f>
        <v>0</v>
      </c>
      <c r="IKT412" s="318">
        <f>'Contractor Model'!IKT65</f>
        <v>0</v>
      </c>
      <c r="IKU412" s="318">
        <f>'Contractor Model'!IKU65</f>
        <v>0</v>
      </c>
      <c r="IKV412" s="318">
        <f>'Contractor Model'!IKV65</f>
        <v>0</v>
      </c>
      <c r="IKW412" s="318">
        <f>'Contractor Model'!IKW65</f>
        <v>0</v>
      </c>
      <c r="IKX412" s="318">
        <f>'Contractor Model'!IKX65</f>
        <v>0</v>
      </c>
      <c r="IKY412" s="318">
        <f>'Contractor Model'!IKY65</f>
        <v>0</v>
      </c>
      <c r="IKZ412" s="318">
        <f>'Contractor Model'!IKZ65</f>
        <v>0</v>
      </c>
      <c r="ILA412" s="318">
        <f>'Contractor Model'!ILA65</f>
        <v>0</v>
      </c>
      <c r="ILB412" s="318">
        <f>'Contractor Model'!ILB65</f>
        <v>0</v>
      </c>
      <c r="ILC412" s="318">
        <f>'Contractor Model'!ILC65</f>
        <v>0</v>
      </c>
      <c r="ILD412" s="318">
        <f>'Contractor Model'!ILD65</f>
        <v>0</v>
      </c>
      <c r="ILE412" s="318">
        <f>'Contractor Model'!ILE65</f>
        <v>0</v>
      </c>
      <c r="ILF412" s="318">
        <f>'Contractor Model'!ILF65</f>
        <v>0</v>
      </c>
      <c r="ILG412" s="318">
        <f>'Contractor Model'!ILG65</f>
        <v>0</v>
      </c>
      <c r="ILH412" s="318">
        <f>'Contractor Model'!ILH65</f>
        <v>0</v>
      </c>
      <c r="ILI412" s="318">
        <f>'Contractor Model'!ILI65</f>
        <v>0</v>
      </c>
      <c r="ILJ412" s="318">
        <f>'Contractor Model'!ILJ65</f>
        <v>0</v>
      </c>
      <c r="ILK412" s="318">
        <f>'Contractor Model'!ILK65</f>
        <v>0</v>
      </c>
      <c r="ILL412" s="318">
        <f>'Contractor Model'!ILL65</f>
        <v>0</v>
      </c>
      <c r="ILM412" s="318">
        <f>'Contractor Model'!ILM65</f>
        <v>0</v>
      </c>
      <c r="ILN412" s="318">
        <f>'Contractor Model'!ILN65</f>
        <v>0</v>
      </c>
      <c r="ILO412" s="318">
        <f>'Contractor Model'!ILO65</f>
        <v>0</v>
      </c>
      <c r="ILP412" s="318">
        <f>'Contractor Model'!ILP65</f>
        <v>0</v>
      </c>
      <c r="ILQ412" s="318">
        <f>'Contractor Model'!ILQ65</f>
        <v>0</v>
      </c>
      <c r="ILR412" s="318">
        <f>'Contractor Model'!ILR65</f>
        <v>0</v>
      </c>
      <c r="ILS412" s="318">
        <f>'Contractor Model'!ILS65</f>
        <v>0</v>
      </c>
      <c r="ILT412" s="318">
        <f>'Contractor Model'!ILT65</f>
        <v>0</v>
      </c>
      <c r="ILU412" s="318">
        <f>'Contractor Model'!ILU65</f>
        <v>0</v>
      </c>
      <c r="ILV412" s="318">
        <f>'Contractor Model'!ILV65</f>
        <v>0</v>
      </c>
      <c r="ILW412" s="318">
        <f>'Contractor Model'!ILW65</f>
        <v>0</v>
      </c>
      <c r="ILX412" s="318">
        <f>'Contractor Model'!ILX65</f>
        <v>0</v>
      </c>
      <c r="ILY412" s="318">
        <f>'Contractor Model'!ILY65</f>
        <v>0</v>
      </c>
      <c r="ILZ412" s="318">
        <f>'Contractor Model'!ILZ65</f>
        <v>0</v>
      </c>
      <c r="IMA412" s="318">
        <f>'Contractor Model'!IMA65</f>
        <v>0</v>
      </c>
      <c r="IMB412" s="318">
        <f>'Contractor Model'!IMB65</f>
        <v>0</v>
      </c>
      <c r="IMC412" s="318">
        <f>'Contractor Model'!IMC65</f>
        <v>0</v>
      </c>
      <c r="IMD412" s="318">
        <f>'Contractor Model'!IMD65</f>
        <v>0</v>
      </c>
      <c r="IME412" s="318">
        <f>'Contractor Model'!IME65</f>
        <v>0</v>
      </c>
      <c r="IMF412" s="318">
        <f>'Contractor Model'!IMF65</f>
        <v>0</v>
      </c>
      <c r="IMG412" s="318">
        <f>'Contractor Model'!IMG65</f>
        <v>0</v>
      </c>
      <c r="IMH412" s="318">
        <f>'Contractor Model'!IMH65</f>
        <v>0</v>
      </c>
      <c r="IMI412" s="318">
        <f>'Contractor Model'!IMI65</f>
        <v>0</v>
      </c>
      <c r="IMJ412" s="318">
        <f>'Contractor Model'!IMJ65</f>
        <v>0</v>
      </c>
      <c r="IMK412" s="318">
        <f>'Contractor Model'!IMK65</f>
        <v>0</v>
      </c>
      <c r="IML412" s="318">
        <f>'Contractor Model'!IML65</f>
        <v>0</v>
      </c>
      <c r="IMM412" s="318">
        <f>'Contractor Model'!IMM65</f>
        <v>0</v>
      </c>
      <c r="IMN412" s="318">
        <f>'Contractor Model'!IMN65</f>
        <v>0</v>
      </c>
      <c r="IMO412" s="318">
        <f>'Contractor Model'!IMO65</f>
        <v>0</v>
      </c>
      <c r="IMP412" s="318">
        <f>'Contractor Model'!IMP65</f>
        <v>0</v>
      </c>
      <c r="IMQ412" s="318">
        <f>'Contractor Model'!IMQ65</f>
        <v>0</v>
      </c>
      <c r="IMR412" s="318">
        <f>'Contractor Model'!IMR65</f>
        <v>0</v>
      </c>
      <c r="IMS412" s="318">
        <f>'Contractor Model'!IMS65</f>
        <v>0</v>
      </c>
      <c r="IMT412" s="318">
        <f>'Contractor Model'!IMT65</f>
        <v>0</v>
      </c>
      <c r="IMU412" s="318">
        <f>'Contractor Model'!IMU65</f>
        <v>0</v>
      </c>
      <c r="IMV412" s="318">
        <f>'Contractor Model'!IMV65</f>
        <v>0</v>
      </c>
      <c r="IMW412" s="318">
        <f>'Contractor Model'!IMW65</f>
        <v>0</v>
      </c>
      <c r="IMX412" s="318">
        <f>'Contractor Model'!IMX65</f>
        <v>0</v>
      </c>
      <c r="IMY412" s="318">
        <f>'Contractor Model'!IMY65</f>
        <v>0</v>
      </c>
      <c r="IMZ412" s="318">
        <f>'Contractor Model'!IMZ65</f>
        <v>0</v>
      </c>
      <c r="INA412" s="318">
        <f>'Contractor Model'!INA65</f>
        <v>0</v>
      </c>
      <c r="INB412" s="318">
        <f>'Contractor Model'!INB65</f>
        <v>0</v>
      </c>
      <c r="INC412" s="318">
        <f>'Contractor Model'!INC65</f>
        <v>0</v>
      </c>
      <c r="IND412" s="318">
        <f>'Contractor Model'!IND65</f>
        <v>0</v>
      </c>
      <c r="INE412" s="318">
        <f>'Contractor Model'!INE65</f>
        <v>0</v>
      </c>
      <c r="INF412" s="318">
        <f>'Contractor Model'!INF65</f>
        <v>0</v>
      </c>
      <c r="ING412" s="318">
        <f>'Contractor Model'!ING65</f>
        <v>0</v>
      </c>
      <c r="INH412" s="318">
        <f>'Contractor Model'!INH65</f>
        <v>0</v>
      </c>
      <c r="INI412" s="318">
        <f>'Contractor Model'!INI65</f>
        <v>0</v>
      </c>
      <c r="INJ412" s="318">
        <f>'Contractor Model'!INJ65</f>
        <v>0</v>
      </c>
      <c r="INK412" s="318">
        <f>'Contractor Model'!INK65</f>
        <v>0</v>
      </c>
      <c r="INL412" s="318">
        <f>'Contractor Model'!INL65</f>
        <v>0</v>
      </c>
      <c r="INM412" s="318">
        <f>'Contractor Model'!INM65</f>
        <v>0</v>
      </c>
      <c r="INN412" s="318">
        <f>'Contractor Model'!INN65</f>
        <v>0</v>
      </c>
      <c r="INO412" s="318">
        <f>'Contractor Model'!INO65</f>
        <v>0</v>
      </c>
      <c r="INP412" s="318">
        <f>'Contractor Model'!INP65</f>
        <v>0</v>
      </c>
      <c r="INQ412" s="318">
        <f>'Contractor Model'!INQ65</f>
        <v>0</v>
      </c>
      <c r="INR412" s="318">
        <f>'Contractor Model'!INR65</f>
        <v>0</v>
      </c>
      <c r="INS412" s="318">
        <f>'Contractor Model'!INS65</f>
        <v>0</v>
      </c>
      <c r="INT412" s="318">
        <f>'Contractor Model'!INT65</f>
        <v>0</v>
      </c>
      <c r="INU412" s="318">
        <f>'Contractor Model'!INU65</f>
        <v>0</v>
      </c>
      <c r="INV412" s="318">
        <f>'Contractor Model'!INV65</f>
        <v>0</v>
      </c>
      <c r="INW412" s="318">
        <f>'Contractor Model'!INW65</f>
        <v>0</v>
      </c>
      <c r="INX412" s="318">
        <f>'Contractor Model'!INX65</f>
        <v>0</v>
      </c>
      <c r="INY412" s="318">
        <f>'Contractor Model'!INY65</f>
        <v>0</v>
      </c>
      <c r="INZ412" s="318">
        <f>'Contractor Model'!INZ65</f>
        <v>0</v>
      </c>
      <c r="IOA412" s="318">
        <f>'Contractor Model'!IOA65</f>
        <v>0</v>
      </c>
      <c r="IOB412" s="318">
        <f>'Contractor Model'!IOB65</f>
        <v>0</v>
      </c>
      <c r="IOC412" s="318">
        <f>'Contractor Model'!IOC65</f>
        <v>0</v>
      </c>
      <c r="IOD412" s="318">
        <f>'Contractor Model'!IOD65</f>
        <v>0</v>
      </c>
      <c r="IOE412" s="318">
        <f>'Contractor Model'!IOE65</f>
        <v>0</v>
      </c>
      <c r="IOF412" s="318">
        <f>'Contractor Model'!IOF65</f>
        <v>0</v>
      </c>
      <c r="IOG412" s="318">
        <f>'Contractor Model'!IOG65</f>
        <v>0</v>
      </c>
      <c r="IOH412" s="318">
        <f>'Contractor Model'!IOH65</f>
        <v>0</v>
      </c>
      <c r="IOI412" s="318">
        <f>'Contractor Model'!IOI65</f>
        <v>0</v>
      </c>
      <c r="IOJ412" s="318">
        <f>'Contractor Model'!IOJ65</f>
        <v>0</v>
      </c>
      <c r="IOK412" s="318">
        <f>'Contractor Model'!IOK65</f>
        <v>0</v>
      </c>
      <c r="IOL412" s="318">
        <f>'Contractor Model'!IOL65</f>
        <v>0</v>
      </c>
      <c r="IOM412" s="318">
        <f>'Contractor Model'!IOM65</f>
        <v>0</v>
      </c>
      <c r="ION412" s="318">
        <f>'Contractor Model'!ION65</f>
        <v>0</v>
      </c>
      <c r="IOO412" s="318">
        <f>'Contractor Model'!IOO65</f>
        <v>0</v>
      </c>
      <c r="IOP412" s="318">
        <f>'Contractor Model'!IOP65</f>
        <v>0</v>
      </c>
      <c r="IOQ412" s="318">
        <f>'Contractor Model'!IOQ65</f>
        <v>0</v>
      </c>
      <c r="IOR412" s="318">
        <f>'Contractor Model'!IOR65</f>
        <v>0</v>
      </c>
      <c r="IOS412" s="318">
        <f>'Contractor Model'!IOS65</f>
        <v>0</v>
      </c>
      <c r="IOT412" s="318">
        <f>'Contractor Model'!IOT65</f>
        <v>0</v>
      </c>
      <c r="IOU412" s="318">
        <f>'Contractor Model'!IOU65</f>
        <v>0</v>
      </c>
      <c r="IOV412" s="318">
        <f>'Contractor Model'!IOV65</f>
        <v>0</v>
      </c>
      <c r="IOW412" s="318">
        <f>'Contractor Model'!IOW65</f>
        <v>0</v>
      </c>
      <c r="IOX412" s="318">
        <f>'Contractor Model'!IOX65</f>
        <v>0</v>
      </c>
      <c r="IOY412" s="318">
        <f>'Contractor Model'!IOY65</f>
        <v>0</v>
      </c>
      <c r="IOZ412" s="318">
        <f>'Contractor Model'!IOZ65</f>
        <v>0</v>
      </c>
      <c r="IPA412" s="318">
        <f>'Contractor Model'!IPA65</f>
        <v>0</v>
      </c>
      <c r="IPB412" s="318">
        <f>'Contractor Model'!IPB65</f>
        <v>0</v>
      </c>
      <c r="IPC412" s="318">
        <f>'Contractor Model'!IPC65</f>
        <v>0</v>
      </c>
      <c r="IPD412" s="318">
        <f>'Contractor Model'!IPD65</f>
        <v>0</v>
      </c>
      <c r="IPE412" s="318">
        <f>'Contractor Model'!IPE65</f>
        <v>0</v>
      </c>
      <c r="IPF412" s="318">
        <f>'Contractor Model'!IPF65</f>
        <v>0</v>
      </c>
      <c r="IPG412" s="318">
        <f>'Contractor Model'!IPG65</f>
        <v>0</v>
      </c>
      <c r="IPH412" s="318">
        <f>'Contractor Model'!IPH65</f>
        <v>0</v>
      </c>
      <c r="IPI412" s="318">
        <f>'Contractor Model'!IPI65</f>
        <v>0</v>
      </c>
      <c r="IPJ412" s="318">
        <f>'Contractor Model'!IPJ65</f>
        <v>0</v>
      </c>
      <c r="IPK412" s="318">
        <f>'Contractor Model'!IPK65</f>
        <v>0</v>
      </c>
      <c r="IPL412" s="318">
        <f>'Contractor Model'!IPL65</f>
        <v>0</v>
      </c>
      <c r="IPM412" s="318">
        <f>'Contractor Model'!IPM65</f>
        <v>0</v>
      </c>
      <c r="IPN412" s="318">
        <f>'Contractor Model'!IPN65</f>
        <v>0</v>
      </c>
      <c r="IPO412" s="318">
        <f>'Contractor Model'!IPO65</f>
        <v>0</v>
      </c>
      <c r="IPP412" s="318">
        <f>'Contractor Model'!IPP65</f>
        <v>0</v>
      </c>
      <c r="IPQ412" s="318">
        <f>'Contractor Model'!IPQ65</f>
        <v>0</v>
      </c>
      <c r="IPR412" s="318">
        <f>'Contractor Model'!IPR65</f>
        <v>0</v>
      </c>
      <c r="IPS412" s="318">
        <f>'Contractor Model'!IPS65</f>
        <v>0</v>
      </c>
      <c r="IPT412" s="318">
        <f>'Contractor Model'!IPT65</f>
        <v>0</v>
      </c>
      <c r="IPU412" s="318">
        <f>'Contractor Model'!IPU65</f>
        <v>0</v>
      </c>
      <c r="IPV412" s="318">
        <f>'Contractor Model'!IPV65</f>
        <v>0</v>
      </c>
      <c r="IPW412" s="318">
        <f>'Contractor Model'!IPW65</f>
        <v>0</v>
      </c>
      <c r="IPX412" s="318">
        <f>'Contractor Model'!IPX65</f>
        <v>0</v>
      </c>
      <c r="IPY412" s="318">
        <f>'Contractor Model'!IPY65</f>
        <v>0</v>
      </c>
      <c r="IPZ412" s="318">
        <f>'Contractor Model'!IPZ65</f>
        <v>0</v>
      </c>
      <c r="IQA412" s="318">
        <f>'Contractor Model'!IQA65</f>
        <v>0</v>
      </c>
      <c r="IQB412" s="318">
        <f>'Contractor Model'!IQB65</f>
        <v>0</v>
      </c>
      <c r="IQC412" s="318">
        <f>'Contractor Model'!IQC65</f>
        <v>0</v>
      </c>
      <c r="IQD412" s="318">
        <f>'Contractor Model'!IQD65</f>
        <v>0</v>
      </c>
      <c r="IQE412" s="318">
        <f>'Contractor Model'!IQE65</f>
        <v>0</v>
      </c>
      <c r="IQF412" s="318">
        <f>'Contractor Model'!IQF65</f>
        <v>0</v>
      </c>
      <c r="IQG412" s="318">
        <f>'Contractor Model'!IQG65</f>
        <v>0</v>
      </c>
      <c r="IQH412" s="318">
        <f>'Contractor Model'!IQH65</f>
        <v>0</v>
      </c>
      <c r="IQI412" s="318">
        <f>'Contractor Model'!IQI65</f>
        <v>0</v>
      </c>
      <c r="IQJ412" s="318">
        <f>'Contractor Model'!IQJ65</f>
        <v>0</v>
      </c>
      <c r="IQK412" s="318">
        <f>'Contractor Model'!IQK65</f>
        <v>0</v>
      </c>
      <c r="IQL412" s="318">
        <f>'Contractor Model'!IQL65</f>
        <v>0</v>
      </c>
      <c r="IQM412" s="318">
        <f>'Contractor Model'!IQM65</f>
        <v>0</v>
      </c>
      <c r="IQN412" s="318">
        <f>'Contractor Model'!IQN65</f>
        <v>0</v>
      </c>
      <c r="IQO412" s="318">
        <f>'Contractor Model'!IQO65</f>
        <v>0</v>
      </c>
      <c r="IQP412" s="318">
        <f>'Contractor Model'!IQP65</f>
        <v>0</v>
      </c>
      <c r="IQQ412" s="318">
        <f>'Contractor Model'!IQQ65</f>
        <v>0</v>
      </c>
      <c r="IQR412" s="318">
        <f>'Contractor Model'!IQR65</f>
        <v>0</v>
      </c>
      <c r="IQS412" s="318">
        <f>'Contractor Model'!IQS65</f>
        <v>0</v>
      </c>
      <c r="IQT412" s="318">
        <f>'Contractor Model'!IQT65</f>
        <v>0</v>
      </c>
      <c r="IQU412" s="318">
        <f>'Contractor Model'!IQU65</f>
        <v>0</v>
      </c>
      <c r="IQV412" s="318">
        <f>'Contractor Model'!IQV65</f>
        <v>0</v>
      </c>
      <c r="IQW412" s="318">
        <f>'Contractor Model'!IQW65</f>
        <v>0</v>
      </c>
      <c r="IQX412" s="318">
        <f>'Contractor Model'!IQX65</f>
        <v>0</v>
      </c>
      <c r="IQY412" s="318">
        <f>'Contractor Model'!IQY65</f>
        <v>0</v>
      </c>
      <c r="IQZ412" s="318">
        <f>'Contractor Model'!IQZ65</f>
        <v>0</v>
      </c>
      <c r="IRA412" s="318">
        <f>'Contractor Model'!IRA65</f>
        <v>0</v>
      </c>
      <c r="IRB412" s="318">
        <f>'Contractor Model'!IRB65</f>
        <v>0</v>
      </c>
      <c r="IRC412" s="318">
        <f>'Contractor Model'!IRC65</f>
        <v>0</v>
      </c>
      <c r="IRD412" s="318">
        <f>'Contractor Model'!IRD65</f>
        <v>0</v>
      </c>
      <c r="IRE412" s="318">
        <f>'Contractor Model'!IRE65</f>
        <v>0</v>
      </c>
      <c r="IRF412" s="318">
        <f>'Contractor Model'!IRF65</f>
        <v>0</v>
      </c>
      <c r="IRG412" s="318">
        <f>'Contractor Model'!IRG65</f>
        <v>0</v>
      </c>
      <c r="IRH412" s="318">
        <f>'Contractor Model'!IRH65</f>
        <v>0</v>
      </c>
      <c r="IRI412" s="318">
        <f>'Contractor Model'!IRI65</f>
        <v>0</v>
      </c>
      <c r="IRJ412" s="318">
        <f>'Contractor Model'!IRJ65</f>
        <v>0</v>
      </c>
      <c r="IRK412" s="318">
        <f>'Contractor Model'!IRK65</f>
        <v>0</v>
      </c>
      <c r="IRL412" s="318">
        <f>'Contractor Model'!IRL65</f>
        <v>0</v>
      </c>
      <c r="IRM412" s="318">
        <f>'Contractor Model'!IRM65</f>
        <v>0</v>
      </c>
      <c r="IRN412" s="318">
        <f>'Contractor Model'!IRN65</f>
        <v>0</v>
      </c>
      <c r="IRO412" s="318">
        <f>'Contractor Model'!IRO65</f>
        <v>0</v>
      </c>
      <c r="IRP412" s="318">
        <f>'Contractor Model'!IRP65</f>
        <v>0</v>
      </c>
      <c r="IRQ412" s="318">
        <f>'Contractor Model'!IRQ65</f>
        <v>0</v>
      </c>
      <c r="IRR412" s="318">
        <f>'Contractor Model'!IRR65</f>
        <v>0</v>
      </c>
      <c r="IRS412" s="318">
        <f>'Contractor Model'!IRS65</f>
        <v>0</v>
      </c>
      <c r="IRT412" s="318">
        <f>'Contractor Model'!IRT65</f>
        <v>0</v>
      </c>
      <c r="IRU412" s="318">
        <f>'Contractor Model'!IRU65</f>
        <v>0</v>
      </c>
      <c r="IRV412" s="318">
        <f>'Contractor Model'!IRV65</f>
        <v>0</v>
      </c>
      <c r="IRW412" s="318">
        <f>'Contractor Model'!IRW65</f>
        <v>0</v>
      </c>
      <c r="IRX412" s="318">
        <f>'Contractor Model'!IRX65</f>
        <v>0</v>
      </c>
      <c r="IRY412" s="318">
        <f>'Contractor Model'!IRY65</f>
        <v>0</v>
      </c>
      <c r="IRZ412" s="318">
        <f>'Contractor Model'!IRZ65</f>
        <v>0</v>
      </c>
      <c r="ISA412" s="318">
        <f>'Contractor Model'!ISA65</f>
        <v>0</v>
      </c>
      <c r="ISB412" s="318">
        <f>'Contractor Model'!ISB65</f>
        <v>0</v>
      </c>
      <c r="ISC412" s="318">
        <f>'Contractor Model'!ISC65</f>
        <v>0</v>
      </c>
      <c r="ISD412" s="318">
        <f>'Contractor Model'!ISD65</f>
        <v>0</v>
      </c>
      <c r="ISE412" s="318">
        <f>'Contractor Model'!ISE65</f>
        <v>0</v>
      </c>
      <c r="ISF412" s="318">
        <f>'Contractor Model'!ISF65</f>
        <v>0</v>
      </c>
      <c r="ISG412" s="318">
        <f>'Contractor Model'!ISG65</f>
        <v>0</v>
      </c>
      <c r="ISH412" s="318">
        <f>'Contractor Model'!ISH65</f>
        <v>0</v>
      </c>
      <c r="ISI412" s="318">
        <f>'Contractor Model'!ISI65</f>
        <v>0</v>
      </c>
      <c r="ISJ412" s="318">
        <f>'Contractor Model'!ISJ65</f>
        <v>0</v>
      </c>
      <c r="ISK412" s="318">
        <f>'Contractor Model'!ISK65</f>
        <v>0</v>
      </c>
      <c r="ISL412" s="318">
        <f>'Contractor Model'!ISL65</f>
        <v>0</v>
      </c>
      <c r="ISM412" s="318">
        <f>'Contractor Model'!ISM65</f>
        <v>0</v>
      </c>
      <c r="ISN412" s="318">
        <f>'Contractor Model'!ISN65</f>
        <v>0</v>
      </c>
      <c r="ISO412" s="318">
        <f>'Contractor Model'!ISO65</f>
        <v>0</v>
      </c>
      <c r="ISP412" s="318">
        <f>'Contractor Model'!ISP65</f>
        <v>0</v>
      </c>
      <c r="ISQ412" s="318">
        <f>'Contractor Model'!ISQ65</f>
        <v>0</v>
      </c>
      <c r="ISR412" s="318">
        <f>'Contractor Model'!ISR65</f>
        <v>0</v>
      </c>
      <c r="ISS412" s="318">
        <f>'Contractor Model'!ISS65</f>
        <v>0</v>
      </c>
      <c r="IST412" s="318">
        <f>'Contractor Model'!IST65</f>
        <v>0</v>
      </c>
      <c r="ISU412" s="318">
        <f>'Contractor Model'!ISU65</f>
        <v>0</v>
      </c>
      <c r="ISV412" s="318">
        <f>'Contractor Model'!ISV65</f>
        <v>0</v>
      </c>
      <c r="ISW412" s="318">
        <f>'Contractor Model'!ISW65</f>
        <v>0</v>
      </c>
      <c r="ISX412" s="318">
        <f>'Contractor Model'!ISX65</f>
        <v>0</v>
      </c>
      <c r="ISY412" s="318">
        <f>'Contractor Model'!ISY65</f>
        <v>0</v>
      </c>
      <c r="ISZ412" s="318">
        <f>'Contractor Model'!ISZ65</f>
        <v>0</v>
      </c>
      <c r="ITA412" s="318">
        <f>'Contractor Model'!ITA65</f>
        <v>0</v>
      </c>
      <c r="ITB412" s="318">
        <f>'Contractor Model'!ITB65</f>
        <v>0</v>
      </c>
      <c r="ITC412" s="318">
        <f>'Contractor Model'!ITC65</f>
        <v>0</v>
      </c>
      <c r="ITD412" s="318">
        <f>'Contractor Model'!ITD65</f>
        <v>0</v>
      </c>
      <c r="ITE412" s="318">
        <f>'Contractor Model'!ITE65</f>
        <v>0</v>
      </c>
      <c r="ITF412" s="318">
        <f>'Contractor Model'!ITF65</f>
        <v>0</v>
      </c>
      <c r="ITG412" s="318">
        <f>'Contractor Model'!ITG65</f>
        <v>0</v>
      </c>
      <c r="ITH412" s="318">
        <f>'Contractor Model'!ITH65</f>
        <v>0</v>
      </c>
      <c r="ITI412" s="318">
        <f>'Contractor Model'!ITI65</f>
        <v>0</v>
      </c>
      <c r="ITJ412" s="318">
        <f>'Contractor Model'!ITJ65</f>
        <v>0</v>
      </c>
      <c r="ITK412" s="318">
        <f>'Contractor Model'!ITK65</f>
        <v>0</v>
      </c>
      <c r="ITL412" s="318">
        <f>'Contractor Model'!ITL65</f>
        <v>0</v>
      </c>
      <c r="ITM412" s="318">
        <f>'Contractor Model'!ITM65</f>
        <v>0</v>
      </c>
      <c r="ITN412" s="318">
        <f>'Contractor Model'!ITN65</f>
        <v>0</v>
      </c>
      <c r="ITO412" s="318">
        <f>'Contractor Model'!ITO65</f>
        <v>0</v>
      </c>
      <c r="ITP412" s="318">
        <f>'Contractor Model'!ITP65</f>
        <v>0</v>
      </c>
      <c r="ITQ412" s="318">
        <f>'Contractor Model'!ITQ65</f>
        <v>0</v>
      </c>
      <c r="ITR412" s="318">
        <f>'Contractor Model'!ITR65</f>
        <v>0</v>
      </c>
      <c r="ITS412" s="318">
        <f>'Contractor Model'!ITS65</f>
        <v>0</v>
      </c>
      <c r="ITT412" s="318">
        <f>'Contractor Model'!ITT65</f>
        <v>0</v>
      </c>
      <c r="ITU412" s="318">
        <f>'Contractor Model'!ITU65</f>
        <v>0</v>
      </c>
      <c r="ITV412" s="318">
        <f>'Contractor Model'!ITV65</f>
        <v>0</v>
      </c>
      <c r="ITW412" s="318">
        <f>'Contractor Model'!ITW65</f>
        <v>0</v>
      </c>
      <c r="ITX412" s="318">
        <f>'Contractor Model'!ITX65</f>
        <v>0</v>
      </c>
      <c r="ITY412" s="318">
        <f>'Contractor Model'!ITY65</f>
        <v>0</v>
      </c>
      <c r="ITZ412" s="318">
        <f>'Contractor Model'!ITZ65</f>
        <v>0</v>
      </c>
      <c r="IUA412" s="318">
        <f>'Contractor Model'!IUA65</f>
        <v>0</v>
      </c>
      <c r="IUB412" s="318">
        <f>'Contractor Model'!IUB65</f>
        <v>0</v>
      </c>
      <c r="IUC412" s="318">
        <f>'Contractor Model'!IUC65</f>
        <v>0</v>
      </c>
      <c r="IUD412" s="318">
        <f>'Contractor Model'!IUD65</f>
        <v>0</v>
      </c>
      <c r="IUE412" s="318">
        <f>'Contractor Model'!IUE65</f>
        <v>0</v>
      </c>
      <c r="IUF412" s="318">
        <f>'Contractor Model'!IUF65</f>
        <v>0</v>
      </c>
      <c r="IUG412" s="318">
        <f>'Contractor Model'!IUG65</f>
        <v>0</v>
      </c>
      <c r="IUH412" s="318">
        <f>'Contractor Model'!IUH65</f>
        <v>0</v>
      </c>
      <c r="IUI412" s="318">
        <f>'Contractor Model'!IUI65</f>
        <v>0</v>
      </c>
      <c r="IUJ412" s="318">
        <f>'Contractor Model'!IUJ65</f>
        <v>0</v>
      </c>
      <c r="IUK412" s="318">
        <f>'Contractor Model'!IUK65</f>
        <v>0</v>
      </c>
      <c r="IUL412" s="318">
        <f>'Contractor Model'!IUL65</f>
        <v>0</v>
      </c>
      <c r="IUM412" s="318">
        <f>'Contractor Model'!IUM65</f>
        <v>0</v>
      </c>
      <c r="IUN412" s="318">
        <f>'Contractor Model'!IUN65</f>
        <v>0</v>
      </c>
      <c r="IUO412" s="318">
        <f>'Contractor Model'!IUO65</f>
        <v>0</v>
      </c>
      <c r="IUP412" s="318">
        <f>'Contractor Model'!IUP65</f>
        <v>0</v>
      </c>
      <c r="IUQ412" s="318">
        <f>'Contractor Model'!IUQ65</f>
        <v>0</v>
      </c>
      <c r="IUR412" s="318">
        <f>'Contractor Model'!IUR65</f>
        <v>0</v>
      </c>
      <c r="IUS412" s="318">
        <f>'Contractor Model'!IUS65</f>
        <v>0</v>
      </c>
      <c r="IUT412" s="318">
        <f>'Contractor Model'!IUT65</f>
        <v>0</v>
      </c>
      <c r="IUU412" s="318">
        <f>'Contractor Model'!IUU65</f>
        <v>0</v>
      </c>
      <c r="IUV412" s="318">
        <f>'Contractor Model'!IUV65</f>
        <v>0</v>
      </c>
      <c r="IUW412" s="318">
        <f>'Contractor Model'!IUW65</f>
        <v>0</v>
      </c>
      <c r="IUX412" s="318">
        <f>'Contractor Model'!IUX65</f>
        <v>0</v>
      </c>
      <c r="IUY412" s="318">
        <f>'Contractor Model'!IUY65</f>
        <v>0</v>
      </c>
      <c r="IUZ412" s="318">
        <f>'Contractor Model'!IUZ65</f>
        <v>0</v>
      </c>
      <c r="IVA412" s="318">
        <f>'Contractor Model'!IVA65</f>
        <v>0</v>
      </c>
      <c r="IVB412" s="318">
        <f>'Contractor Model'!IVB65</f>
        <v>0</v>
      </c>
      <c r="IVC412" s="318">
        <f>'Contractor Model'!IVC65</f>
        <v>0</v>
      </c>
      <c r="IVD412" s="318">
        <f>'Contractor Model'!IVD65</f>
        <v>0</v>
      </c>
      <c r="IVE412" s="318">
        <f>'Contractor Model'!IVE65</f>
        <v>0</v>
      </c>
      <c r="IVF412" s="318">
        <f>'Contractor Model'!IVF65</f>
        <v>0</v>
      </c>
      <c r="IVG412" s="318">
        <f>'Contractor Model'!IVG65</f>
        <v>0</v>
      </c>
      <c r="IVH412" s="318">
        <f>'Contractor Model'!IVH65</f>
        <v>0</v>
      </c>
      <c r="IVI412" s="318">
        <f>'Contractor Model'!IVI65</f>
        <v>0</v>
      </c>
      <c r="IVJ412" s="318">
        <f>'Contractor Model'!IVJ65</f>
        <v>0</v>
      </c>
      <c r="IVK412" s="318">
        <f>'Contractor Model'!IVK65</f>
        <v>0</v>
      </c>
      <c r="IVL412" s="318">
        <f>'Contractor Model'!IVL65</f>
        <v>0</v>
      </c>
      <c r="IVM412" s="318">
        <f>'Contractor Model'!IVM65</f>
        <v>0</v>
      </c>
      <c r="IVN412" s="318">
        <f>'Contractor Model'!IVN65</f>
        <v>0</v>
      </c>
      <c r="IVO412" s="318">
        <f>'Contractor Model'!IVO65</f>
        <v>0</v>
      </c>
      <c r="IVP412" s="318">
        <f>'Contractor Model'!IVP65</f>
        <v>0</v>
      </c>
      <c r="IVQ412" s="318">
        <f>'Contractor Model'!IVQ65</f>
        <v>0</v>
      </c>
      <c r="IVR412" s="318">
        <f>'Contractor Model'!IVR65</f>
        <v>0</v>
      </c>
      <c r="IVS412" s="318">
        <f>'Contractor Model'!IVS65</f>
        <v>0</v>
      </c>
      <c r="IVT412" s="318">
        <f>'Contractor Model'!IVT65</f>
        <v>0</v>
      </c>
      <c r="IVU412" s="318">
        <f>'Contractor Model'!IVU65</f>
        <v>0</v>
      </c>
      <c r="IVV412" s="318">
        <f>'Contractor Model'!IVV65</f>
        <v>0</v>
      </c>
      <c r="IVW412" s="318">
        <f>'Contractor Model'!IVW65</f>
        <v>0</v>
      </c>
      <c r="IVX412" s="318">
        <f>'Contractor Model'!IVX65</f>
        <v>0</v>
      </c>
      <c r="IVY412" s="318">
        <f>'Contractor Model'!IVY65</f>
        <v>0</v>
      </c>
      <c r="IVZ412" s="318">
        <f>'Contractor Model'!IVZ65</f>
        <v>0</v>
      </c>
      <c r="IWA412" s="318">
        <f>'Contractor Model'!IWA65</f>
        <v>0</v>
      </c>
      <c r="IWB412" s="318">
        <f>'Contractor Model'!IWB65</f>
        <v>0</v>
      </c>
      <c r="IWC412" s="318">
        <f>'Contractor Model'!IWC65</f>
        <v>0</v>
      </c>
      <c r="IWD412" s="318">
        <f>'Contractor Model'!IWD65</f>
        <v>0</v>
      </c>
      <c r="IWE412" s="318">
        <f>'Contractor Model'!IWE65</f>
        <v>0</v>
      </c>
      <c r="IWF412" s="318">
        <f>'Contractor Model'!IWF65</f>
        <v>0</v>
      </c>
      <c r="IWG412" s="318">
        <f>'Contractor Model'!IWG65</f>
        <v>0</v>
      </c>
      <c r="IWH412" s="318">
        <f>'Contractor Model'!IWH65</f>
        <v>0</v>
      </c>
      <c r="IWI412" s="318">
        <f>'Contractor Model'!IWI65</f>
        <v>0</v>
      </c>
      <c r="IWJ412" s="318">
        <f>'Contractor Model'!IWJ65</f>
        <v>0</v>
      </c>
      <c r="IWK412" s="318">
        <f>'Contractor Model'!IWK65</f>
        <v>0</v>
      </c>
      <c r="IWL412" s="318">
        <f>'Contractor Model'!IWL65</f>
        <v>0</v>
      </c>
      <c r="IWM412" s="318">
        <f>'Contractor Model'!IWM65</f>
        <v>0</v>
      </c>
      <c r="IWN412" s="318">
        <f>'Contractor Model'!IWN65</f>
        <v>0</v>
      </c>
      <c r="IWO412" s="318">
        <f>'Contractor Model'!IWO65</f>
        <v>0</v>
      </c>
      <c r="IWP412" s="318">
        <f>'Contractor Model'!IWP65</f>
        <v>0</v>
      </c>
      <c r="IWQ412" s="318">
        <f>'Contractor Model'!IWQ65</f>
        <v>0</v>
      </c>
      <c r="IWR412" s="318">
        <f>'Contractor Model'!IWR65</f>
        <v>0</v>
      </c>
      <c r="IWS412" s="318">
        <f>'Contractor Model'!IWS65</f>
        <v>0</v>
      </c>
      <c r="IWT412" s="318">
        <f>'Contractor Model'!IWT65</f>
        <v>0</v>
      </c>
      <c r="IWU412" s="318">
        <f>'Contractor Model'!IWU65</f>
        <v>0</v>
      </c>
      <c r="IWV412" s="318">
        <f>'Contractor Model'!IWV65</f>
        <v>0</v>
      </c>
      <c r="IWW412" s="318">
        <f>'Contractor Model'!IWW65</f>
        <v>0</v>
      </c>
      <c r="IWX412" s="318">
        <f>'Contractor Model'!IWX65</f>
        <v>0</v>
      </c>
      <c r="IWY412" s="318">
        <f>'Contractor Model'!IWY65</f>
        <v>0</v>
      </c>
      <c r="IWZ412" s="318">
        <f>'Contractor Model'!IWZ65</f>
        <v>0</v>
      </c>
      <c r="IXA412" s="318">
        <f>'Contractor Model'!IXA65</f>
        <v>0</v>
      </c>
      <c r="IXB412" s="318">
        <f>'Contractor Model'!IXB65</f>
        <v>0</v>
      </c>
      <c r="IXC412" s="318">
        <f>'Contractor Model'!IXC65</f>
        <v>0</v>
      </c>
      <c r="IXD412" s="318">
        <f>'Contractor Model'!IXD65</f>
        <v>0</v>
      </c>
      <c r="IXE412" s="318">
        <f>'Contractor Model'!IXE65</f>
        <v>0</v>
      </c>
      <c r="IXF412" s="318">
        <f>'Contractor Model'!IXF65</f>
        <v>0</v>
      </c>
      <c r="IXG412" s="318">
        <f>'Contractor Model'!IXG65</f>
        <v>0</v>
      </c>
      <c r="IXH412" s="318">
        <f>'Contractor Model'!IXH65</f>
        <v>0</v>
      </c>
      <c r="IXI412" s="318">
        <f>'Contractor Model'!IXI65</f>
        <v>0</v>
      </c>
      <c r="IXJ412" s="318">
        <f>'Contractor Model'!IXJ65</f>
        <v>0</v>
      </c>
      <c r="IXK412" s="318">
        <f>'Contractor Model'!IXK65</f>
        <v>0</v>
      </c>
      <c r="IXL412" s="318">
        <f>'Contractor Model'!IXL65</f>
        <v>0</v>
      </c>
      <c r="IXM412" s="318">
        <f>'Contractor Model'!IXM65</f>
        <v>0</v>
      </c>
      <c r="IXN412" s="318">
        <f>'Contractor Model'!IXN65</f>
        <v>0</v>
      </c>
      <c r="IXO412" s="318">
        <f>'Contractor Model'!IXO65</f>
        <v>0</v>
      </c>
      <c r="IXP412" s="318">
        <f>'Contractor Model'!IXP65</f>
        <v>0</v>
      </c>
      <c r="IXQ412" s="318">
        <f>'Contractor Model'!IXQ65</f>
        <v>0</v>
      </c>
      <c r="IXR412" s="318">
        <f>'Contractor Model'!IXR65</f>
        <v>0</v>
      </c>
      <c r="IXS412" s="318">
        <f>'Contractor Model'!IXS65</f>
        <v>0</v>
      </c>
      <c r="IXT412" s="318">
        <f>'Contractor Model'!IXT65</f>
        <v>0</v>
      </c>
      <c r="IXU412" s="318">
        <f>'Contractor Model'!IXU65</f>
        <v>0</v>
      </c>
      <c r="IXV412" s="318">
        <f>'Contractor Model'!IXV65</f>
        <v>0</v>
      </c>
      <c r="IXW412" s="318">
        <f>'Contractor Model'!IXW65</f>
        <v>0</v>
      </c>
      <c r="IXX412" s="318">
        <f>'Contractor Model'!IXX65</f>
        <v>0</v>
      </c>
      <c r="IXY412" s="318">
        <f>'Contractor Model'!IXY65</f>
        <v>0</v>
      </c>
      <c r="IXZ412" s="318">
        <f>'Contractor Model'!IXZ65</f>
        <v>0</v>
      </c>
      <c r="IYA412" s="318">
        <f>'Contractor Model'!IYA65</f>
        <v>0</v>
      </c>
      <c r="IYB412" s="318">
        <f>'Contractor Model'!IYB65</f>
        <v>0</v>
      </c>
      <c r="IYC412" s="318">
        <f>'Contractor Model'!IYC65</f>
        <v>0</v>
      </c>
      <c r="IYD412" s="318">
        <f>'Contractor Model'!IYD65</f>
        <v>0</v>
      </c>
      <c r="IYE412" s="318">
        <f>'Contractor Model'!IYE65</f>
        <v>0</v>
      </c>
      <c r="IYF412" s="318">
        <f>'Contractor Model'!IYF65</f>
        <v>0</v>
      </c>
      <c r="IYG412" s="318">
        <f>'Contractor Model'!IYG65</f>
        <v>0</v>
      </c>
      <c r="IYH412" s="318">
        <f>'Contractor Model'!IYH65</f>
        <v>0</v>
      </c>
      <c r="IYI412" s="318">
        <f>'Contractor Model'!IYI65</f>
        <v>0</v>
      </c>
      <c r="IYJ412" s="318">
        <f>'Contractor Model'!IYJ65</f>
        <v>0</v>
      </c>
      <c r="IYK412" s="318">
        <f>'Contractor Model'!IYK65</f>
        <v>0</v>
      </c>
      <c r="IYL412" s="318">
        <f>'Contractor Model'!IYL65</f>
        <v>0</v>
      </c>
      <c r="IYM412" s="318">
        <f>'Contractor Model'!IYM65</f>
        <v>0</v>
      </c>
      <c r="IYN412" s="318">
        <f>'Contractor Model'!IYN65</f>
        <v>0</v>
      </c>
      <c r="IYO412" s="318">
        <f>'Contractor Model'!IYO65</f>
        <v>0</v>
      </c>
      <c r="IYP412" s="318">
        <f>'Contractor Model'!IYP65</f>
        <v>0</v>
      </c>
      <c r="IYQ412" s="318">
        <f>'Contractor Model'!IYQ65</f>
        <v>0</v>
      </c>
      <c r="IYR412" s="318">
        <f>'Contractor Model'!IYR65</f>
        <v>0</v>
      </c>
      <c r="IYS412" s="318">
        <f>'Contractor Model'!IYS65</f>
        <v>0</v>
      </c>
      <c r="IYT412" s="318">
        <f>'Contractor Model'!IYT65</f>
        <v>0</v>
      </c>
      <c r="IYU412" s="318">
        <f>'Contractor Model'!IYU65</f>
        <v>0</v>
      </c>
      <c r="IYV412" s="318">
        <f>'Contractor Model'!IYV65</f>
        <v>0</v>
      </c>
      <c r="IYW412" s="318">
        <f>'Contractor Model'!IYW65</f>
        <v>0</v>
      </c>
      <c r="IYX412" s="318">
        <f>'Contractor Model'!IYX65</f>
        <v>0</v>
      </c>
      <c r="IYY412" s="318">
        <f>'Contractor Model'!IYY65</f>
        <v>0</v>
      </c>
      <c r="IYZ412" s="318">
        <f>'Contractor Model'!IYZ65</f>
        <v>0</v>
      </c>
      <c r="IZA412" s="318">
        <f>'Contractor Model'!IZA65</f>
        <v>0</v>
      </c>
      <c r="IZB412" s="318">
        <f>'Contractor Model'!IZB65</f>
        <v>0</v>
      </c>
      <c r="IZC412" s="318">
        <f>'Contractor Model'!IZC65</f>
        <v>0</v>
      </c>
      <c r="IZD412" s="318">
        <f>'Contractor Model'!IZD65</f>
        <v>0</v>
      </c>
      <c r="IZE412" s="318">
        <f>'Contractor Model'!IZE65</f>
        <v>0</v>
      </c>
      <c r="IZF412" s="318">
        <f>'Contractor Model'!IZF65</f>
        <v>0</v>
      </c>
      <c r="IZG412" s="318">
        <f>'Contractor Model'!IZG65</f>
        <v>0</v>
      </c>
      <c r="IZH412" s="318">
        <f>'Contractor Model'!IZH65</f>
        <v>0</v>
      </c>
      <c r="IZI412" s="318">
        <f>'Contractor Model'!IZI65</f>
        <v>0</v>
      </c>
      <c r="IZJ412" s="318">
        <f>'Contractor Model'!IZJ65</f>
        <v>0</v>
      </c>
      <c r="IZK412" s="318">
        <f>'Contractor Model'!IZK65</f>
        <v>0</v>
      </c>
      <c r="IZL412" s="318">
        <f>'Contractor Model'!IZL65</f>
        <v>0</v>
      </c>
      <c r="IZM412" s="318">
        <f>'Contractor Model'!IZM65</f>
        <v>0</v>
      </c>
      <c r="IZN412" s="318">
        <f>'Contractor Model'!IZN65</f>
        <v>0</v>
      </c>
      <c r="IZO412" s="318">
        <f>'Contractor Model'!IZO65</f>
        <v>0</v>
      </c>
      <c r="IZP412" s="318">
        <f>'Contractor Model'!IZP65</f>
        <v>0</v>
      </c>
      <c r="IZQ412" s="318">
        <f>'Contractor Model'!IZQ65</f>
        <v>0</v>
      </c>
      <c r="IZR412" s="318">
        <f>'Contractor Model'!IZR65</f>
        <v>0</v>
      </c>
      <c r="IZS412" s="318">
        <f>'Contractor Model'!IZS65</f>
        <v>0</v>
      </c>
      <c r="IZT412" s="318">
        <f>'Contractor Model'!IZT65</f>
        <v>0</v>
      </c>
      <c r="IZU412" s="318">
        <f>'Contractor Model'!IZU65</f>
        <v>0</v>
      </c>
      <c r="IZV412" s="318">
        <f>'Contractor Model'!IZV65</f>
        <v>0</v>
      </c>
      <c r="IZW412" s="318">
        <f>'Contractor Model'!IZW65</f>
        <v>0</v>
      </c>
      <c r="IZX412" s="318">
        <f>'Contractor Model'!IZX65</f>
        <v>0</v>
      </c>
      <c r="IZY412" s="318">
        <f>'Contractor Model'!IZY65</f>
        <v>0</v>
      </c>
      <c r="IZZ412" s="318">
        <f>'Contractor Model'!IZZ65</f>
        <v>0</v>
      </c>
      <c r="JAA412" s="318">
        <f>'Contractor Model'!JAA65</f>
        <v>0</v>
      </c>
      <c r="JAB412" s="318">
        <f>'Contractor Model'!JAB65</f>
        <v>0</v>
      </c>
      <c r="JAC412" s="318">
        <f>'Contractor Model'!JAC65</f>
        <v>0</v>
      </c>
      <c r="JAD412" s="318">
        <f>'Contractor Model'!JAD65</f>
        <v>0</v>
      </c>
      <c r="JAE412" s="318">
        <f>'Contractor Model'!JAE65</f>
        <v>0</v>
      </c>
      <c r="JAF412" s="318">
        <f>'Contractor Model'!JAF65</f>
        <v>0</v>
      </c>
      <c r="JAG412" s="318">
        <f>'Contractor Model'!JAG65</f>
        <v>0</v>
      </c>
      <c r="JAH412" s="318">
        <f>'Contractor Model'!JAH65</f>
        <v>0</v>
      </c>
      <c r="JAI412" s="318">
        <f>'Contractor Model'!JAI65</f>
        <v>0</v>
      </c>
      <c r="JAJ412" s="318">
        <f>'Contractor Model'!JAJ65</f>
        <v>0</v>
      </c>
      <c r="JAK412" s="318">
        <f>'Contractor Model'!JAK65</f>
        <v>0</v>
      </c>
      <c r="JAL412" s="318">
        <f>'Contractor Model'!JAL65</f>
        <v>0</v>
      </c>
      <c r="JAM412" s="318">
        <f>'Contractor Model'!JAM65</f>
        <v>0</v>
      </c>
      <c r="JAN412" s="318">
        <f>'Contractor Model'!JAN65</f>
        <v>0</v>
      </c>
      <c r="JAO412" s="318">
        <f>'Contractor Model'!JAO65</f>
        <v>0</v>
      </c>
      <c r="JAP412" s="318">
        <f>'Contractor Model'!JAP65</f>
        <v>0</v>
      </c>
      <c r="JAQ412" s="318">
        <f>'Contractor Model'!JAQ65</f>
        <v>0</v>
      </c>
      <c r="JAR412" s="318">
        <f>'Contractor Model'!JAR65</f>
        <v>0</v>
      </c>
      <c r="JAS412" s="318">
        <f>'Contractor Model'!JAS65</f>
        <v>0</v>
      </c>
      <c r="JAT412" s="318">
        <f>'Contractor Model'!JAT65</f>
        <v>0</v>
      </c>
      <c r="JAU412" s="318">
        <f>'Contractor Model'!JAU65</f>
        <v>0</v>
      </c>
      <c r="JAV412" s="318">
        <f>'Contractor Model'!JAV65</f>
        <v>0</v>
      </c>
      <c r="JAW412" s="318">
        <f>'Contractor Model'!JAW65</f>
        <v>0</v>
      </c>
      <c r="JAX412" s="318">
        <f>'Contractor Model'!JAX65</f>
        <v>0</v>
      </c>
      <c r="JAY412" s="318">
        <f>'Contractor Model'!JAY65</f>
        <v>0</v>
      </c>
      <c r="JAZ412" s="318">
        <f>'Contractor Model'!JAZ65</f>
        <v>0</v>
      </c>
      <c r="JBA412" s="318">
        <f>'Contractor Model'!JBA65</f>
        <v>0</v>
      </c>
      <c r="JBB412" s="318">
        <f>'Contractor Model'!JBB65</f>
        <v>0</v>
      </c>
      <c r="JBC412" s="318">
        <f>'Contractor Model'!JBC65</f>
        <v>0</v>
      </c>
      <c r="JBD412" s="318">
        <f>'Contractor Model'!JBD65</f>
        <v>0</v>
      </c>
      <c r="JBE412" s="318">
        <f>'Contractor Model'!JBE65</f>
        <v>0</v>
      </c>
      <c r="JBF412" s="318">
        <f>'Contractor Model'!JBF65</f>
        <v>0</v>
      </c>
      <c r="JBG412" s="318">
        <f>'Contractor Model'!JBG65</f>
        <v>0</v>
      </c>
      <c r="JBH412" s="318">
        <f>'Contractor Model'!JBH65</f>
        <v>0</v>
      </c>
      <c r="JBI412" s="318">
        <f>'Contractor Model'!JBI65</f>
        <v>0</v>
      </c>
      <c r="JBJ412" s="318">
        <f>'Contractor Model'!JBJ65</f>
        <v>0</v>
      </c>
      <c r="JBK412" s="318">
        <f>'Contractor Model'!JBK65</f>
        <v>0</v>
      </c>
      <c r="JBL412" s="318">
        <f>'Contractor Model'!JBL65</f>
        <v>0</v>
      </c>
      <c r="JBM412" s="318">
        <f>'Contractor Model'!JBM65</f>
        <v>0</v>
      </c>
      <c r="JBN412" s="318">
        <f>'Contractor Model'!JBN65</f>
        <v>0</v>
      </c>
      <c r="JBO412" s="318">
        <f>'Contractor Model'!JBO65</f>
        <v>0</v>
      </c>
      <c r="JBP412" s="318">
        <f>'Contractor Model'!JBP65</f>
        <v>0</v>
      </c>
      <c r="JBQ412" s="318">
        <f>'Contractor Model'!JBQ65</f>
        <v>0</v>
      </c>
      <c r="JBR412" s="318">
        <f>'Contractor Model'!JBR65</f>
        <v>0</v>
      </c>
      <c r="JBS412" s="318">
        <f>'Contractor Model'!JBS65</f>
        <v>0</v>
      </c>
      <c r="JBT412" s="318">
        <f>'Contractor Model'!JBT65</f>
        <v>0</v>
      </c>
      <c r="JBU412" s="318">
        <f>'Contractor Model'!JBU65</f>
        <v>0</v>
      </c>
      <c r="JBV412" s="318">
        <f>'Contractor Model'!JBV65</f>
        <v>0</v>
      </c>
      <c r="JBW412" s="318">
        <f>'Contractor Model'!JBW65</f>
        <v>0</v>
      </c>
      <c r="JBX412" s="318">
        <f>'Contractor Model'!JBX65</f>
        <v>0</v>
      </c>
      <c r="JBY412" s="318">
        <f>'Contractor Model'!JBY65</f>
        <v>0</v>
      </c>
      <c r="JBZ412" s="318">
        <f>'Contractor Model'!JBZ65</f>
        <v>0</v>
      </c>
      <c r="JCA412" s="318">
        <f>'Contractor Model'!JCA65</f>
        <v>0</v>
      </c>
      <c r="JCB412" s="318">
        <f>'Contractor Model'!JCB65</f>
        <v>0</v>
      </c>
      <c r="JCC412" s="318">
        <f>'Contractor Model'!JCC65</f>
        <v>0</v>
      </c>
      <c r="JCD412" s="318">
        <f>'Contractor Model'!JCD65</f>
        <v>0</v>
      </c>
      <c r="JCE412" s="318">
        <f>'Contractor Model'!JCE65</f>
        <v>0</v>
      </c>
      <c r="JCF412" s="318">
        <f>'Contractor Model'!JCF65</f>
        <v>0</v>
      </c>
      <c r="JCG412" s="318">
        <f>'Contractor Model'!JCG65</f>
        <v>0</v>
      </c>
      <c r="JCH412" s="318">
        <f>'Contractor Model'!JCH65</f>
        <v>0</v>
      </c>
      <c r="JCI412" s="318">
        <f>'Contractor Model'!JCI65</f>
        <v>0</v>
      </c>
      <c r="JCJ412" s="318">
        <f>'Contractor Model'!JCJ65</f>
        <v>0</v>
      </c>
      <c r="JCK412" s="318">
        <f>'Contractor Model'!JCK65</f>
        <v>0</v>
      </c>
      <c r="JCL412" s="318">
        <f>'Contractor Model'!JCL65</f>
        <v>0</v>
      </c>
      <c r="JCM412" s="318">
        <f>'Contractor Model'!JCM65</f>
        <v>0</v>
      </c>
      <c r="JCN412" s="318">
        <f>'Contractor Model'!JCN65</f>
        <v>0</v>
      </c>
      <c r="JCO412" s="318">
        <f>'Contractor Model'!JCO65</f>
        <v>0</v>
      </c>
      <c r="JCP412" s="318">
        <f>'Contractor Model'!JCP65</f>
        <v>0</v>
      </c>
      <c r="JCQ412" s="318">
        <f>'Contractor Model'!JCQ65</f>
        <v>0</v>
      </c>
      <c r="JCR412" s="318">
        <f>'Contractor Model'!JCR65</f>
        <v>0</v>
      </c>
      <c r="JCS412" s="318">
        <f>'Contractor Model'!JCS65</f>
        <v>0</v>
      </c>
      <c r="JCT412" s="318">
        <f>'Contractor Model'!JCT65</f>
        <v>0</v>
      </c>
      <c r="JCU412" s="318">
        <f>'Contractor Model'!JCU65</f>
        <v>0</v>
      </c>
      <c r="JCV412" s="318">
        <f>'Contractor Model'!JCV65</f>
        <v>0</v>
      </c>
      <c r="JCW412" s="318">
        <f>'Contractor Model'!JCW65</f>
        <v>0</v>
      </c>
      <c r="JCX412" s="318">
        <f>'Contractor Model'!JCX65</f>
        <v>0</v>
      </c>
      <c r="JCY412" s="318">
        <f>'Contractor Model'!JCY65</f>
        <v>0</v>
      </c>
      <c r="JCZ412" s="318">
        <f>'Contractor Model'!JCZ65</f>
        <v>0</v>
      </c>
      <c r="JDA412" s="318">
        <f>'Contractor Model'!JDA65</f>
        <v>0</v>
      </c>
      <c r="JDB412" s="318">
        <f>'Contractor Model'!JDB65</f>
        <v>0</v>
      </c>
      <c r="JDC412" s="318">
        <f>'Contractor Model'!JDC65</f>
        <v>0</v>
      </c>
      <c r="JDD412" s="318">
        <f>'Contractor Model'!JDD65</f>
        <v>0</v>
      </c>
      <c r="JDE412" s="318">
        <f>'Contractor Model'!JDE65</f>
        <v>0</v>
      </c>
      <c r="JDF412" s="318">
        <f>'Contractor Model'!JDF65</f>
        <v>0</v>
      </c>
      <c r="JDG412" s="318">
        <f>'Contractor Model'!JDG65</f>
        <v>0</v>
      </c>
      <c r="JDH412" s="318">
        <f>'Contractor Model'!JDH65</f>
        <v>0</v>
      </c>
      <c r="JDI412" s="318">
        <f>'Contractor Model'!JDI65</f>
        <v>0</v>
      </c>
      <c r="JDJ412" s="318">
        <f>'Contractor Model'!JDJ65</f>
        <v>0</v>
      </c>
      <c r="JDK412" s="318">
        <f>'Contractor Model'!JDK65</f>
        <v>0</v>
      </c>
      <c r="JDL412" s="318">
        <f>'Contractor Model'!JDL65</f>
        <v>0</v>
      </c>
      <c r="JDM412" s="318">
        <f>'Contractor Model'!JDM65</f>
        <v>0</v>
      </c>
      <c r="JDN412" s="318">
        <f>'Contractor Model'!JDN65</f>
        <v>0</v>
      </c>
      <c r="JDO412" s="318">
        <f>'Contractor Model'!JDO65</f>
        <v>0</v>
      </c>
      <c r="JDP412" s="318">
        <f>'Contractor Model'!JDP65</f>
        <v>0</v>
      </c>
      <c r="JDQ412" s="318">
        <f>'Contractor Model'!JDQ65</f>
        <v>0</v>
      </c>
      <c r="JDR412" s="318">
        <f>'Contractor Model'!JDR65</f>
        <v>0</v>
      </c>
      <c r="JDS412" s="318">
        <f>'Contractor Model'!JDS65</f>
        <v>0</v>
      </c>
      <c r="JDT412" s="318">
        <f>'Contractor Model'!JDT65</f>
        <v>0</v>
      </c>
      <c r="JDU412" s="318">
        <f>'Contractor Model'!JDU65</f>
        <v>0</v>
      </c>
      <c r="JDV412" s="318">
        <f>'Contractor Model'!JDV65</f>
        <v>0</v>
      </c>
      <c r="JDW412" s="318">
        <f>'Contractor Model'!JDW65</f>
        <v>0</v>
      </c>
      <c r="JDX412" s="318">
        <f>'Contractor Model'!JDX65</f>
        <v>0</v>
      </c>
      <c r="JDY412" s="318">
        <f>'Contractor Model'!JDY65</f>
        <v>0</v>
      </c>
      <c r="JDZ412" s="318">
        <f>'Contractor Model'!JDZ65</f>
        <v>0</v>
      </c>
      <c r="JEA412" s="318">
        <f>'Contractor Model'!JEA65</f>
        <v>0</v>
      </c>
      <c r="JEB412" s="318">
        <f>'Contractor Model'!JEB65</f>
        <v>0</v>
      </c>
      <c r="JEC412" s="318">
        <f>'Contractor Model'!JEC65</f>
        <v>0</v>
      </c>
      <c r="JED412" s="318">
        <f>'Contractor Model'!JED65</f>
        <v>0</v>
      </c>
      <c r="JEE412" s="318">
        <f>'Contractor Model'!JEE65</f>
        <v>0</v>
      </c>
      <c r="JEF412" s="318">
        <f>'Contractor Model'!JEF65</f>
        <v>0</v>
      </c>
      <c r="JEG412" s="318">
        <f>'Contractor Model'!JEG65</f>
        <v>0</v>
      </c>
      <c r="JEH412" s="318">
        <f>'Contractor Model'!JEH65</f>
        <v>0</v>
      </c>
      <c r="JEI412" s="318">
        <f>'Contractor Model'!JEI65</f>
        <v>0</v>
      </c>
      <c r="JEJ412" s="318">
        <f>'Contractor Model'!JEJ65</f>
        <v>0</v>
      </c>
      <c r="JEK412" s="318">
        <f>'Contractor Model'!JEK65</f>
        <v>0</v>
      </c>
      <c r="JEL412" s="318">
        <f>'Contractor Model'!JEL65</f>
        <v>0</v>
      </c>
      <c r="JEM412" s="318">
        <f>'Contractor Model'!JEM65</f>
        <v>0</v>
      </c>
      <c r="JEN412" s="318">
        <f>'Contractor Model'!JEN65</f>
        <v>0</v>
      </c>
      <c r="JEO412" s="318">
        <f>'Contractor Model'!JEO65</f>
        <v>0</v>
      </c>
      <c r="JEP412" s="318">
        <f>'Contractor Model'!JEP65</f>
        <v>0</v>
      </c>
      <c r="JEQ412" s="318">
        <f>'Contractor Model'!JEQ65</f>
        <v>0</v>
      </c>
      <c r="JER412" s="318">
        <f>'Contractor Model'!JER65</f>
        <v>0</v>
      </c>
      <c r="JES412" s="318">
        <f>'Contractor Model'!JES65</f>
        <v>0</v>
      </c>
      <c r="JET412" s="318">
        <f>'Contractor Model'!JET65</f>
        <v>0</v>
      </c>
      <c r="JEU412" s="318">
        <f>'Contractor Model'!JEU65</f>
        <v>0</v>
      </c>
      <c r="JEV412" s="318">
        <f>'Contractor Model'!JEV65</f>
        <v>0</v>
      </c>
      <c r="JEW412" s="318">
        <f>'Contractor Model'!JEW65</f>
        <v>0</v>
      </c>
      <c r="JEX412" s="318">
        <f>'Contractor Model'!JEX65</f>
        <v>0</v>
      </c>
      <c r="JEY412" s="318">
        <f>'Contractor Model'!JEY65</f>
        <v>0</v>
      </c>
      <c r="JEZ412" s="318">
        <f>'Contractor Model'!JEZ65</f>
        <v>0</v>
      </c>
      <c r="JFA412" s="318">
        <f>'Contractor Model'!JFA65</f>
        <v>0</v>
      </c>
      <c r="JFB412" s="318">
        <f>'Contractor Model'!JFB65</f>
        <v>0</v>
      </c>
      <c r="JFC412" s="318">
        <f>'Contractor Model'!JFC65</f>
        <v>0</v>
      </c>
      <c r="JFD412" s="318">
        <f>'Contractor Model'!JFD65</f>
        <v>0</v>
      </c>
      <c r="JFE412" s="318">
        <f>'Contractor Model'!JFE65</f>
        <v>0</v>
      </c>
      <c r="JFF412" s="318">
        <f>'Contractor Model'!JFF65</f>
        <v>0</v>
      </c>
      <c r="JFG412" s="318">
        <f>'Contractor Model'!JFG65</f>
        <v>0</v>
      </c>
      <c r="JFH412" s="318">
        <f>'Contractor Model'!JFH65</f>
        <v>0</v>
      </c>
      <c r="JFI412" s="318">
        <f>'Contractor Model'!JFI65</f>
        <v>0</v>
      </c>
      <c r="JFJ412" s="318">
        <f>'Contractor Model'!JFJ65</f>
        <v>0</v>
      </c>
      <c r="JFK412" s="318">
        <f>'Contractor Model'!JFK65</f>
        <v>0</v>
      </c>
      <c r="JFL412" s="318">
        <f>'Contractor Model'!JFL65</f>
        <v>0</v>
      </c>
      <c r="JFM412" s="318">
        <f>'Contractor Model'!JFM65</f>
        <v>0</v>
      </c>
      <c r="JFN412" s="318">
        <f>'Contractor Model'!JFN65</f>
        <v>0</v>
      </c>
      <c r="JFO412" s="318">
        <f>'Contractor Model'!JFO65</f>
        <v>0</v>
      </c>
      <c r="JFP412" s="318">
        <f>'Contractor Model'!JFP65</f>
        <v>0</v>
      </c>
      <c r="JFQ412" s="318">
        <f>'Contractor Model'!JFQ65</f>
        <v>0</v>
      </c>
      <c r="JFR412" s="318">
        <f>'Contractor Model'!JFR65</f>
        <v>0</v>
      </c>
      <c r="JFS412" s="318">
        <f>'Contractor Model'!JFS65</f>
        <v>0</v>
      </c>
      <c r="JFT412" s="318">
        <f>'Contractor Model'!JFT65</f>
        <v>0</v>
      </c>
      <c r="JFU412" s="318">
        <f>'Contractor Model'!JFU65</f>
        <v>0</v>
      </c>
      <c r="JFV412" s="318">
        <f>'Contractor Model'!JFV65</f>
        <v>0</v>
      </c>
      <c r="JFW412" s="318">
        <f>'Contractor Model'!JFW65</f>
        <v>0</v>
      </c>
      <c r="JFX412" s="318">
        <f>'Contractor Model'!JFX65</f>
        <v>0</v>
      </c>
      <c r="JFY412" s="318">
        <f>'Contractor Model'!JFY65</f>
        <v>0</v>
      </c>
      <c r="JFZ412" s="318">
        <f>'Contractor Model'!JFZ65</f>
        <v>0</v>
      </c>
      <c r="JGA412" s="318">
        <f>'Contractor Model'!JGA65</f>
        <v>0</v>
      </c>
      <c r="JGB412" s="318">
        <f>'Contractor Model'!JGB65</f>
        <v>0</v>
      </c>
      <c r="JGC412" s="318">
        <f>'Contractor Model'!JGC65</f>
        <v>0</v>
      </c>
      <c r="JGD412" s="318">
        <f>'Contractor Model'!JGD65</f>
        <v>0</v>
      </c>
      <c r="JGE412" s="318">
        <f>'Contractor Model'!JGE65</f>
        <v>0</v>
      </c>
      <c r="JGF412" s="318">
        <f>'Contractor Model'!JGF65</f>
        <v>0</v>
      </c>
      <c r="JGG412" s="318">
        <f>'Contractor Model'!JGG65</f>
        <v>0</v>
      </c>
      <c r="JGH412" s="318">
        <f>'Contractor Model'!JGH65</f>
        <v>0</v>
      </c>
      <c r="JGI412" s="318">
        <f>'Contractor Model'!JGI65</f>
        <v>0</v>
      </c>
      <c r="JGJ412" s="318">
        <f>'Contractor Model'!JGJ65</f>
        <v>0</v>
      </c>
      <c r="JGK412" s="318">
        <f>'Contractor Model'!JGK65</f>
        <v>0</v>
      </c>
      <c r="JGL412" s="318">
        <f>'Contractor Model'!JGL65</f>
        <v>0</v>
      </c>
      <c r="JGM412" s="318">
        <f>'Contractor Model'!JGM65</f>
        <v>0</v>
      </c>
      <c r="JGN412" s="318">
        <f>'Contractor Model'!JGN65</f>
        <v>0</v>
      </c>
      <c r="JGO412" s="318">
        <f>'Contractor Model'!JGO65</f>
        <v>0</v>
      </c>
      <c r="JGP412" s="318">
        <f>'Contractor Model'!JGP65</f>
        <v>0</v>
      </c>
      <c r="JGQ412" s="318">
        <f>'Contractor Model'!JGQ65</f>
        <v>0</v>
      </c>
      <c r="JGR412" s="318">
        <f>'Contractor Model'!JGR65</f>
        <v>0</v>
      </c>
      <c r="JGS412" s="318">
        <f>'Contractor Model'!JGS65</f>
        <v>0</v>
      </c>
      <c r="JGT412" s="318">
        <f>'Contractor Model'!JGT65</f>
        <v>0</v>
      </c>
      <c r="JGU412" s="318">
        <f>'Contractor Model'!JGU65</f>
        <v>0</v>
      </c>
      <c r="JGV412" s="318">
        <f>'Contractor Model'!JGV65</f>
        <v>0</v>
      </c>
      <c r="JGW412" s="318">
        <f>'Contractor Model'!JGW65</f>
        <v>0</v>
      </c>
      <c r="JGX412" s="318">
        <f>'Contractor Model'!JGX65</f>
        <v>0</v>
      </c>
      <c r="JGY412" s="318">
        <f>'Contractor Model'!JGY65</f>
        <v>0</v>
      </c>
      <c r="JGZ412" s="318">
        <f>'Contractor Model'!JGZ65</f>
        <v>0</v>
      </c>
      <c r="JHA412" s="318">
        <f>'Contractor Model'!JHA65</f>
        <v>0</v>
      </c>
      <c r="JHB412" s="318">
        <f>'Contractor Model'!JHB65</f>
        <v>0</v>
      </c>
      <c r="JHC412" s="318">
        <f>'Contractor Model'!JHC65</f>
        <v>0</v>
      </c>
      <c r="JHD412" s="318">
        <f>'Contractor Model'!JHD65</f>
        <v>0</v>
      </c>
      <c r="JHE412" s="318">
        <f>'Contractor Model'!JHE65</f>
        <v>0</v>
      </c>
      <c r="JHF412" s="318">
        <f>'Contractor Model'!JHF65</f>
        <v>0</v>
      </c>
      <c r="JHG412" s="318">
        <f>'Contractor Model'!JHG65</f>
        <v>0</v>
      </c>
      <c r="JHH412" s="318">
        <f>'Contractor Model'!JHH65</f>
        <v>0</v>
      </c>
      <c r="JHI412" s="318">
        <f>'Contractor Model'!JHI65</f>
        <v>0</v>
      </c>
      <c r="JHJ412" s="318">
        <f>'Contractor Model'!JHJ65</f>
        <v>0</v>
      </c>
      <c r="JHK412" s="318">
        <f>'Contractor Model'!JHK65</f>
        <v>0</v>
      </c>
      <c r="JHL412" s="318">
        <f>'Contractor Model'!JHL65</f>
        <v>0</v>
      </c>
      <c r="JHM412" s="318">
        <f>'Contractor Model'!JHM65</f>
        <v>0</v>
      </c>
      <c r="JHN412" s="318">
        <f>'Contractor Model'!JHN65</f>
        <v>0</v>
      </c>
      <c r="JHO412" s="318">
        <f>'Contractor Model'!JHO65</f>
        <v>0</v>
      </c>
      <c r="JHP412" s="318">
        <f>'Contractor Model'!JHP65</f>
        <v>0</v>
      </c>
      <c r="JHQ412" s="318">
        <f>'Contractor Model'!JHQ65</f>
        <v>0</v>
      </c>
      <c r="JHR412" s="318">
        <f>'Contractor Model'!JHR65</f>
        <v>0</v>
      </c>
      <c r="JHS412" s="318">
        <f>'Contractor Model'!JHS65</f>
        <v>0</v>
      </c>
      <c r="JHT412" s="318">
        <f>'Contractor Model'!JHT65</f>
        <v>0</v>
      </c>
      <c r="JHU412" s="318">
        <f>'Contractor Model'!JHU65</f>
        <v>0</v>
      </c>
      <c r="JHV412" s="318">
        <f>'Contractor Model'!JHV65</f>
        <v>0</v>
      </c>
      <c r="JHW412" s="318">
        <f>'Contractor Model'!JHW65</f>
        <v>0</v>
      </c>
      <c r="JHX412" s="318">
        <f>'Contractor Model'!JHX65</f>
        <v>0</v>
      </c>
      <c r="JHY412" s="318">
        <f>'Contractor Model'!JHY65</f>
        <v>0</v>
      </c>
      <c r="JHZ412" s="318">
        <f>'Contractor Model'!JHZ65</f>
        <v>0</v>
      </c>
      <c r="JIA412" s="318">
        <f>'Contractor Model'!JIA65</f>
        <v>0</v>
      </c>
      <c r="JIB412" s="318">
        <f>'Contractor Model'!JIB65</f>
        <v>0</v>
      </c>
      <c r="JIC412" s="318">
        <f>'Contractor Model'!JIC65</f>
        <v>0</v>
      </c>
      <c r="JID412" s="318">
        <f>'Contractor Model'!JID65</f>
        <v>0</v>
      </c>
      <c r="JIE412" s="318">
        <f>'Contractor Model'!JIE65</f>
        <v>0</v>
      </c>
      <c r="JIF412" s="318">
        <f>'Contractor Model'!JIF65</f>
        <v>0</v>
      </c>
      <c r="JIG412" s="318">
        <f>'Contractor Model'!JIG65</f>
        <v>0</v>
      </c>
      <c r="JIH412" s="318">
        <f>'Contractor Model'!JIH65</f>
        <v>0</v>
      </c>
      <c r="JII412" s="318">
        <f>'Contractor Model'!JII65</f>
        <v>0</v>
      </c>
      <c r="JIJ412" s="318">
        <f>'Contractor Model'!JIJ65</f>
        <v>0</v>
      </c>
      <c r="JIK412" s="318">
        <f>'Contractor Model'!JIK65</f>
        <v>0</v>
      </c>
      <c r="JIL412" s="318">
        <f>'Contractor Model'!JIL65</f>
        <v>0</v>
      </c>
      <c r="JIM412" s="318">
        <f>'Contractor Model'!JIM65</f>
        <v>0</v>
      </c>
      <c r="JIN412" s="318">
        <f>'Contractor Model'!JIN65</f>
        <v>0</v>
      </c>
      <c r="JIO412" s="318">
        <f>'Contractor Model'!JIO65</f>
        <v>0</v>
      </c>
      <c r="JIP412" s="318">
        <f>'Contractor Model'!JIP65</f>
        <v>0</v>
      </c>
      <c r="JIQ412" s="318">
        <f>'Contractor Model'!JIQ65</f>
        <v>0</v>
      </c>
      <c r="JIR412" s="318">
        <f>'Contractor Model'!JIR65</f>
        <v>0</v>
      </c>
      <c r="JIS412" s="318">
        <f>'Contractor Model'!JIS65</f>
        <v>0</v>
      </c>
      <c r="JIT412" s="318">
        <f>'Contractor Model'!JIT65</f>
        <v>0</v>
      </c>
      <c r="JIU412" s="318">
        <f>'Contractor Model'!JIU65</f>
        <v>0</v>
      </c>
      <c r="JIV412" s="318">
        <f>'Contractor Model'!JIV65</f>
        <v>0</v>
      </c>
      <c r="JIW412" s="318">
        <f>'Contractor Model'!JIW65</f>
        <v>0</v>
      </c>
      <c r="JIX412" s="318">
        <f>'Contractor Model'!JIX65</f>
        <v>0</v>
      </c>
      <c r="JIY412" s="318">
        <f>'Contractor Model'!JIY65</f>
        <v>0</v>
      </c>
      <c r="JIZ412" s="318">
        <f>'Contractor Model'!JIZ65</f>
        <v>0</v>
      </c>
      <c r="JJA412" s="318">
        <f>'Contractor Model'!JJA65</f>
        <v>0</v>
      </c>
      <c r="JJB412" s="318">
        <f>'Contractor Model'!JJB65</f>
        <v>0</v>
      </c>
      <c r="JJC412" s="318">
        <f>'Contractor Model'!JJC65</f>
        <v>0</v>
      </c>
      <c r="JJD412" s="318">
        <f>'Contractor Model'!JJD65</f>
        <v>0</v>
      </c>
      <c r="JJE412" s="318">
        <f>'Contractor Model'!JJE65</f>
        <v>0</v>
      </c>
      <c r="JJF412" s="318">
        <f>'Contractor Model'!JJF65</f>
        <v>0</v>
      </c>
      <c r="JJG412" s="318">
        <f>'Contractor Model'!JJG65</f>
        <v>0</v>
      </c>
      <c r="JJH412" s="318">
        <f>'Contractor Model'!JJH65</f>
        <v>0</v>
      </c>
      <c r="JJI412" s="318">
        <f>'Contractor Model'!JJI65</f>
        <v>0</v>
      </c>
      <c r="JJJ412" s="318">
        <f>'Contractor Model'!JJJ65</f>
        <v>0</v>
      </c>
      <c r="JJK412" s="318">
        <f>'Contractor Model'!JJK65</f>
        <v>0</v>
      </c>
      <c r="JJL412" s="318">
        <f>'Contractor Model'!JJL65</f>
        <v>0</v>
      </c>
      <c r="JJM412" s="318">
        <f>'Contractor Model'!JJM65</f>
        <v>0</v>
      </c>
      <c r="JJN412" s="318">
        <f>'Contractor Model'!JJN65</f>
        <v>0</v>
      </c>
      <c r="JJO412" s="318">
        <f>'Contractor Model'!JJO65</f>
        <v>0</v>
      </c>
      <c r="JJP412" s="318">
        <f>'Contractor Model'!JJP65</f>
        <v>0</v>
      </c>
      <c r="JJQ412" s="318">
        <f>'Contractor Model'!JJQ65</f>
        <v>0</v>
      </c>
      <c r="JJR412" s="318">
        <f>'Contractor Model'!JJR65</f>
        <v>0</v>
      </c>
      <c r="JJS412" s="318">
        <f>'Contractor Model'!JJS65</f>
        <v>0</v>
      </c>
      <c r="JJT412" s="318">
        <f>'Contractor Model'!JJT65</f>
        <v>0</v>
      </c>
      <c r="JJU412" s="318">
        <f>'Contractor Model'!JJU65</f>
        <v>0</v>
      </c>
      <c r="JJV412" s="318">
        <f>'Contractor Model'!JJV65</f>
        <v>0</v>
      </c>
      <c r="JJW412" s="318">
        <f>'Contractor Model'!JJW65</f>
        <v>0</v>
      </c>
      <c r="JJX412" s="318">
        <f>'Contractor Model'!JJX65</f>
        <v>0</v>
      </c>
      <c r="JJY412" s="318">
        <f>'Contractor Model'!JJY65</f>
        <v>0</v>
      </c>
      <c r="JJZ412" s="318">
        <f>'Contractor Model'!JJZ65</f>
        <v>0</v>
      </c>
      <c r="JKA412" s="318">
        <f>'Contractor Model'!JKA65</f>
        <v>0</v>
      </c>
      <c r="JKB412" s="318">
        <f>'Contractor Model'!JKB65</f>
        <v>0</v>
      </c>
      <c r="JKC412" s="318">
        <f>'Contractor Model'!JKC65</f>
        <v>0</v>
      </c>
      <c r="JKD412" s="318">
        <f>'Contractor Model'!JKD65</f>
        <v>0</v>
      </c>
      <c r="JKE412" s="318">
        <f>'Contractor Model'!JKE65</f>
        <v>0</v>
      </c>
      <c r="JKF412" s="318">
        <f>'Contractor Model'!JKF65</f>
        <v>0</v>
      </c>
      <c r="JKG412" s="318">
        <f>'Contractor Model'!JKG65</f>
        <v>0</v>
      </c>
      <c r="JKH412" s="318">
        <f>'Contractor Model'!JKH65</f>
        <v>0</v>
      </c>
      <c r="JKI412" s="318">
        <f>'Contractor Model'!JKI65</f>
        <v>0</v>
      </c>
      <c r="JKJ412" s="318">
        <f>'Contractor Model'!JKJ65</f>
        <v>0</v>
      </c>
      <c r="JKK412" s="318">
        <f>'Contractor Model'!JKK65</f>
        <v>0</v>
      </c>
      <c r="JKL412" s="318">
        <f>'Contractor Model'!JKL65</f>
        <v>0</v>
      </c>
      <c r="JKM412" s="318">
        <f>'Contractor Model'!JKM65</f>
        <v>0</v>
      </c>
      <c r="JKN412" s="318">
        <f>'Contractor Model'!JKN65</f>
        <v>0</v>
      </c>
      <c r="JKO412" s="318">
        <f>'Contractor Model'!JKO65</f>
        <v>0</v>
      </c>
      <c r="JKP412" s="318">
        <f>'Contractor Model'!JKP65</f>
        <v>0</v>
      </c>
      <c r="JKQ412" s="318">
        <f>'Contractor Model'!JKQ65</f>
        <v>0</v>
      </c>
      <c r="JKR412" s="318">
        <f>'Contractor Model'!JKR65</f>
        <v>0</v>
      </c>
      <c r="JKS412" s="318">
        <f>'Contractor Model'!JKS65</f>
        <v>0</v>
      </c>
      <c r="JKT412" s="318">
        <f>'Contractor Model'!JKT65</f>
        <v>0</v>
      </c>
      <c r="JKU412" s="318">
        <f>'Contractor Model'!JKU65</f>
        <v>0</v>
      </c>
      <c r="JKV412" s="318">
        <f>'Contractor Model'!JKV65</f>
        <v>0</v>
      </c>
      <c r="JKW412" s="318">
        <f>'Contractor Model'!JKW65</f>
        <v>0</v>
      </c>
      <c r="JKX412" s="318">
        <f>'Contractor Model'!JKX65</f>
        <v>0</v>
      </c>
      <c r="JKY412" s="318">
        <f>'Contractor Model'!JKY65</f>
        <v>0</v>
      </c>
      <c r="JKZ412" s="318">
        <f>'Contractor Model'!JKZ65</f>
        <v>0</v>
      </c>
      <c r="JLA412" s="318">
        <f>'Contractor Model'!JLA65</f>
        <v>0</v>
      </c>
      <c r="JLB412" s="318">
        <f>'Contractor Model'!JLB65</f>
        <v>0</v>
      </c>
      <c r="JLC412" s="318">
        <f>'Contractor Model'!JLC65</f>
        <v>0</v>
      </c>
      <c r="JLD412" s="318">
        <f>'Contractor Model'!JLD65</f>
        <v>0</v>
      </c>
      <c r="JLE412" s="318">
        <f>'Contractor Model'!JLE65</f>
        <v>0</v>
      </c>
      <c r="JLF412" s="318">
        <f>'Contractor Model'!JLF65</f>
        <v>0</v>
      </c>
      <c r="JLG412" s="318">
        <f>'Contractor Model'!JLG65</f>
        <v>0</v>
      </c>
      <c r="JLH412" s="318">
        <f>'Contractor Model'!JLH65</f>
        <v>0</v>
      </c>
      <c r="JLI412" s="318">
        <f>'Contractor Model'!JLI65</f>
        <v>0</v>
      </c>
      <c r="JLJ412" s="318">
        <f>'Contractor Model'!JLJ65</f>
        <v>0</v>
      </c>
      <c r="JLK412" s="318">
        <f>'Contractor Model'!JLK65</f>
        <v>0</v>
      </c>
      <c r="JLL412" s="318">
        <f>'Contractor Model'!JLL65</f>
        <v>0</v>
      </c>
      <c r="JLM412" s="318">
        <f>'Contractor Model'!JLM65</f>
        <v>0</v>
      </c>
      <c r="JLN412" s="318">
        <f>'Contractor Model'!JLN65</f>
        <v>0</v>
      </c>
      <c r="JLO412" s="318">
        <f>'Contractor Model'!JLO65</f>
        <v>0</v>
      </c>
      <c r="JLP412" s="318">
        <f>'Contractor Model'!JLP65</f>
        <v>0</v>
      </c>
      <c r="JLQ412" s="318">
        <f>'Contractor Model'!JLQ65</f>
        <v>0</v>
      </c>
      <c r="JLR412" s="318">
        <f>'Contractor Model'!JLR65</f>
        <v>0</v>
      </c>
      <c r="JLS412" s="318">
        <f>'Contractor Model'!JLS65</f>
        <v>0</v>
      </c>
      <c r="JLT412" s="318">
        <f>'Contractor Model'!JLT65</f>
        <v>0</v>
      </c>
      <c r="JLU412" s="318">
        <f>'Contractor Model'!JLU65</f>
        <v>0</v>
      </c>
      <c r="JLV412" s="318">
        <f>'Contractor Model'!JLV65</f>
        <v>0</v>
      </c>
      <c r="JLW412" s="318">
        <f>'Contractor Model'!JLW65</f>
        <v>0</v>
      </c>
      <c r="JLX412" s="318">
        <f>'Contractor Model'!JLX65</f>
        <v>0</v>
      </c>
      <c r="JLY412" s="318">
        <f>'Contractor Model'!JLY65</f>
        <v>0</v>
      </c>
      <c r="JLZ412" s="318">
        <f>'Contractor Model'!JLZ65</f>
        <v>0</v>
      </c>
      <c r="JMA412" s="318">
        <f>'Contractor Model'!JMA65</f>
        <v>0</v>
      </c>
      <c r="JMB412" s="318">
        <f>'Contractor Model'!JMB65</f>
        <v>0</v>
      </c>
      <c r="JMC412" s="318">
        <f>'Contractor Model'!JMC65</f>
        <v>0</v>
      </c>
      <c r="JMD412" s="318">
        <f>'Contractor Model'!JMD65</f>
        <v>0</v>
      </c>
      <c r="JME412" s="318">
        <f>'Contractor Model'!JME65</f>
        <v>0</v>
      </c>
      <c r="JMF412" s="318">
        <f>'Contractor Model'!JMF65</f>
        <v>0</v>
      </c>
      <c r="JMG412" s="318">
        <f>'Contractor Model'!JMG65</f>
        <v>0</v>
      </c>
      <c r="JMH412" s="318">
        <f>'Contractor Model'!JMH65</f>
        <v>0</v>
      </c>
      <c r="JMI412" s="318">
        <f>'Contractor Model'!JMI65</f>
        <v>0</v>
      </c>
      <c r="JMJ412" s="318">
        <f>'Contractor Model'!JMJ65</f>
        <v>0</v>
      </c>
      <c r="JMK412" s="318">
        <f>'Contractor Model'!JMK65</f>
        <v>0</v>
      </c>
      <c r="JML412" s="318">
        <f>'Contractor Model'!JML65</f>
        <v>0</v>
      </c>
      <c r="JMM412" s="318">
        <f>'Contractor Model'!JMM65</f>
        <v>0</v>
      </c>
      <c r="JMN412" s="318">
        <f>'Contractor Model'!JMN65</f>
        <v>0</v>
      </c>
      <c r="JMO412" s="318">
        <f>'Contractor Model'!JMO65</f>
        <v>0</v>
      </c>
      <c r="JMP412" s="318">
        <f>'Contractor Model'!JMP65</f>
        <v>0</v>
      </c>
      <c r="JMQ412" s="318">
        <f>'Contractor Model'!JMQ65</f>
        <v>0</v>
      </c>
      <c r="JMR412" s="318">
        <f>'Contractor Model'!JMR65</f>
        <v>0</v>
      </c>
      <c r="JMS412" s="318">
        <f>'Contractor Model'!JMS65</f>
        <v>0</v>
      </c>
      <c r="JMT412" s="318">
        <f>'Contractor Model'!JMT65</f>
        <v>0</v>
      </c>
      <c r="JMU412" s="318">
        <f>'Contractor Model'!JMU65</f>
        <v>0</v>
      </c>
      <c r="JMV412" s="318">
        <f>'Contractor Model'!JMV65</f>
        <v>0</v>
      </c>
      <c r="JMW412" s="318">
        <f>'Contractor Model'!JMW65</f>
        <v>0</v>
      </c>
      <c r="JMX412" s="318">
        <f>'Contractor Model'!JMX65</f>
        <v>0</v>
      </c>
      <c r="JMY412" s="318">
        <f>'Contractor Model'!JMY65</f>
        <v>0</v>
      </c>
      <c r="JMZ412" s="318">
        <f>'Contractor Model'!JMZ65</f>
        <v>0</v>
      </c>
      <c r="JNA412" s="318">
        <f>'Contractor Model'!JNA65</f>
        <v>0</v>
      </c>
      <c r="JNB412" s="318">
        <f>'Contractor Model'!JNB65</f>
        <v>0</v>
      </c>
      <c r="JNC412" s="318">
        <f>'Contractor Model'!JNC65</f>
        <v>0</v>
      </c>
      <c r="JND412" s="318">
        <f>'Contractor Model'!JND65</f>
        <v>0</v>
      </c>
      <c r="JNE412" s="318">
        <f>'Contractor Model'!JNE65</f>
        <v>0</v>
      </c>
      <c r="JNF412" s="318">
        <f>'Contractor Model'!JNF65</f>
        <v>0</v>
      </c>
      <c r="JNG412" s="318">
        <f>'Contractor Model'!JNG65</f>
        <v>0</v>
      </c>
      <c r="JNH412" s="318">
        <f>'Contractor Model'!JNH65</f>
        <v>0</v>
      </c>
      <c r="JNI412" s="318">
        <f>'Contractor Model'!JNI65</f>
        <v>0</v>
      </c>
      <c r="JNJ412" s="318">
        <f>'Contractor Model'!JNJ65</f>
        <v>0</v>
      </c>
      <c r="JNK412" s="318">
        <f>'Contractor Model'!JNK65</f>
        <v>0</v>
      </c>
      <c r="JNL412" s="318">
        <f>'Contractor Model'!JNL65</f>
        <v>0</v>
      </c>
      <c r="JNM412" s="318">
        <f>'Contractor Model'!JNM65</f>
        <v>0</v>
      </c>
      <c r="JNN412" s="318">
        <f>'Contractor Model'!JNN65</f>
        <v>0</v>
      </c>
      <c r="JNO412" s="318">
        <f>'Contractor Model'!JNO65</f>
        <v>0</v>
      </c>
      <c r="JNP412" s="318">
        <f>'Contractor Model'!JNP65</f>
        <v>0</v>
      </c>
      <c r="JNQ412" s="318">
        <f>'Contractor Model'!JNQ65</f>
        <v>0</v>
      </c>
      <c r="JNR412" s="318">
        <f>'Contractor Model'!JNR65</f>
        <v>0</v>
      </c>
      <c r="JNS412" s="318">
        <f>'Contractor Model'!JNS65</f>
        <v>0</v>
      </c>
      <c r="JNT412" s="318">
        <f>'Contractor Model'!JNT65</f>
        <v>0</v>
      </c>
      <c r="JNU412" s="318">
        <f>'Contractor Model'!JNU65</f>
        <v>0</v>
      </c>
      <c r="JNV412" s="318">
        <f>'Contractor Model'!JNV65</f>
        <v>0</v>
      </c>
      <c r="JNW412" s="318">
        <f>'Contractor Model'!JNW65</f>
        <v>0</v>
      </c>
      <c r="JNX412" s="318">
        <f>'Contractor Model'!JNX65</f>
        <v>0</v>
      </c>
      <c r="JNY412" s="318">
        <f>'Contractor Model'!JNY65</f>
        <v>0</v>
      </c>
      <c r="JNZ412" s="318">
        <f>'Contractor Model'!JNZ65</f>
        <v>0</v>
      </c>
      <c r="JOA412" s="318">
        <f>'Contractor Model'!JOA65</f>
        <v>0</v>
      </c>
      <c r="JOB412" s="318">
        <f>'Contractor Model'!JOB65</f>
        <v>0</v>
      </c>
      <c r="JOC412" s="318">
        <f>'Contractor Model'!JOC65</f>
        <v>0</v>
      </c>
      <c r="JOD412" s="318">
        <f>'Contractor Model'!JOD65</f>
        <v>0</v>
      </c>
      <c r="JOE412" s="318">
        <f>'Contractor Model'!JOE65</f>
        <v>0</v>
      </c>
      <c r="JOF412" s="318">
        <f>'Contractor Model'!JOF65</f>
        <v>0</v>
      </c>
      <c r="JOG412" s="318">
        <f>'Contractor Model'!JOG65</f>
        <v>0</v>
      </c>
      <c r="JOH412" s="318">
        <f>'Contractor Model'!JOH65</f>
        <v>0</v>
      </c>
      <c r="JOI412" s="318">
        <f>'Contractor Model'!JOI65</f>
        <v>0</v>
      </c>
      <c r="JOJ412" s="318">
        <f>'Contractor Model'!JOJ65</f>
        <v>0</v>
      </c>
      <c r="JOK412" s="318">
        <f>'Contractor Model'!JOK65</f>
        <v>0</v>
      </c>
      <c r="JOL412" s="318">
        <f>'Contractor Model'!JOL65</f>
        <v>0</v>
      </c>
      <c r="JOM412" s="318">
        <f>'Contractor Model'!JOM65</f>
        <v>0</v>
      </c>
      <c r="JON412" s="318">
        <f>'Contractor Model'!JON65</f>
        <v>0</v>
      </c>
      <c r="JOO412" s="318">
        <f>'Contractor Model'!JOO65</f>
        <v>0</v>
      </c>
      <c r="JOP412" s="318">
        <f>'Contractor Model'!JOP65</f>
        <v>0</v>
      </c>
      <c r="JOQ412" s="318">
        <f>'Contractor Model'!JOQ65</f>
        <v>0</v>
      </c>
      <c r="JOR412" s="318">
        <f>'Contractor Model'!JOR65</f>
        <v>0</v>
      </c>
      <c r="JOS412" s="318">
        <f>'Contractor Model'!JOS65</f>
        <v>0</v>
      </c>
      <c r="JOT412" s="318">
        <f>'Contractor Model'!JOT65</f>
        <v>0</v>
      </c>
      <c r="JOU412" s="318">
        <f>'Contractor Model'!JOU65</f>
        <v>0</v>
      </c>
      <c r="JOV412" s="318">
        <f>'Contractor Model'!JOV65</f>
        <v>0</v>
      </c>
      <c r="JOW412" s="318">
        <f>'Contractor Model'!JOW65</f>
        <v>0</v>
      </c>
      <c r="JOX412" s="318">
        <f>'Contractor Model'!JOX65</f>
        <v>0</v>
      </c>
      <c r="JOY412" s="318">
        <f>'Contractor Model'!JOY65</f>
        <v>0</v>
      </c>
      <c r="JOZ412" s="318">
        <f>'Contractor Model'!JOZ65</f>
        <v>0</v>
      </c>
      <c r="JPA412" s="318">
        <f>'Contractor Model'!JPA65</f>
        <v>0</v>
      </c>
      <c r="JPB412" s="318">
        <f>'Contractor Model'!JPB65</f>
        <v>0</v>
      </c>
      <c r="JPC412" s="318">
        <f>'Contractor Model'!JPC65</f>
        <v>0</v>
      </c>
      <c r="JPD412" s="318">
        <f>'Contractor Model'!JPD65</f>
        <v>0</v>
      </c>
      <c r="JPE412" s="318">
        <f>'Contractor Model'!JPE65</f>
        <v>0</v>
      </c>
      <c r="JPF412" s="318">
        <f>'Contractor Model'!JPF65</f>
        <v>0</v>
      </c>
      <c r="JPG412" s="318">
        <f>'Contractor Model'!JPG65</f>
        <v>0</v>
      </c>
      <c r="JPH412" s="318">
        <f>'Contractor Model'!JPH65</f>
        <v>0</v>
      </c>
      <c r="JPI412" s="318">
        <f>'Contractor Model'!JPI65</f>
        <v>0</v>
      </c>
      <c r="JPJ412" s="318">
        <f>'Contractor Model'!JPJ65</f>
        <v>0</v>
      </c>
      <c r="JPK412" s="318">
        <f>'Contractor Model'!JPK65</f>
        <v>0</v>
      </c>
      <c r="JPL412" s="318">
        <f>'Contractor Model'!JPL65</f>
        <v>0</v>
      </c>
      <c r="JPM412" s="318">
        <f>'Contractor Model'!JPM65</f>
        <v>0</v>
      </c>
      <c r="JPN412" s="318">
        <f>'Contractor Model'!JPN65</f>
        <v>0</v>
      </c>
      <c r="JPO412" s="318">
        <f>'Contractor Model'!JPO65</f>
        <v>0</v>
      </c>
      <c r="JPP412" s="318">
        <f>'Contractor Model'!JPP65</f>
        <v>0</v>
      </c>
      <c r="JPQ412" s="318">
        <f>'Contractor Model'!JPQ65</f>
        <v>0</v>
      </c>
      <c r="JPR412" s="318">
        <f>'Contractor Model'!JPR65</f>
        <v>0</v>
      </c>
      <c r="JPS412" s="318">
        <f>'Contractor Model'!JPS65</f>
        <v>0</v>
      </c>
      <c r="JPT412" s="318">
        <f>'Contractor Model'!JPT65</f>
        <v>0</v>
      </c>
      <c r="JPU412" s="318">
        <f>'Contractor Model'!JPU65</f>
        <v>0</v>
      </c>
      <c r="JPV412" s="318">
        <f>'Contractor Model'!JPV65</f>
        <v>0</v>
      </c>
      <c r="JPW412" s="318">
        <f>'Contractor Model'!JPW65</f>
        <v>0</v>
      </c>
      <c r="JPX412" s="318">
        <f>'Contractor Model'!JPX65</f>
        <v>0</v>
      </c>
      <c r="JPY412" s="318">
        <f>'Contractor Model'!JPY65</f>
        <v>0</v>
      </c>
      <c r="JPZ412" s="318">
        <f>'Contractor Model'!JPZ65</f>
        <v>0</v>
      </c>
      <c r="JQA412" s="318">
        <f>'Contractor Model'!JQA65</f>
        <v>0</v>
      </c>
      <c r="JQB412" s="318">
        <f>'Contractor Model'!JQB65</f>
        <v>0</v>
      </c>
      <c r="JQC412" s="318">
        <f>'Contractor Model'!JQC65</f>
        <v>0</v>
      </c>
      <c r="JQD412" s="318">
        <f>'Contractor Model'!JQD65</f>
        <v>0</v>
      </c>
      <c r="JQE412" s="318">
        <f>'Contractor Model'!JQE65</f>
        <v>0</v>
      </c>
      <c r="JQF412" s="318">
        <f>'Contractor Model'!JQF65</f>
        <v>0</v>
      </c>
      <c r="JQG412" s="318">
        <f>'Contractor Model'!JQG65</f>
        <v>0</v>
      </c>
      <c r="JQH412" s="318">
        <f>'Contractor Model'!JQH65</f>
        <v>0</v>
      </c>
      <c r="JQI412" s="318">
        <f>'Contractor Model'!JQI65</f>
        <v>0</v>
      </c>
      <c r="JQJ412" s="318">
        <f>'Contractor Model'!JQJ65</f>
        <v>0</v>
      </c>
      <c r="JQK412" s="318">
        <f>'Contractor Model'!JQK65</f>
        <v>0</v>
      </c>
      <c r="JQL412" s="318">
        <f>'Contractor Model'!JQL65</f>
        <v>0</v>
      </c>
      <c r="JQM412" s="318">
        <f>'Contractor Model'!JQM65</f>
        <v>0</v>
      </c>
      <c r="JQN412" s="318">
        <f>'Contractor Model'!JQN65</f>
        <v>0</v>
      </c>
      <c r="JQO412" s="318">
        <f>'Contractor Model'!JQO65</f>
        <v>0</v>
      </c>
      <c r="JQP412" s="318">
        <f>'Contractor Model'!JQP65</f>
        <v>0</v>
      </c>
      <c r="JQQ412" s="318">
        <f>'Contractor Model'!JQQ65</f>
        <v>0</v>
      </c>
      <c r="JQR412" s="318">
        <f>'Contractor Model'!JQR65</f>
        <v>0</v>
      </c>
      <c r="JQS412" s="318">
        <f>'Contractor Model'!JQS65</f>
        <v>0</v>
      </c>
      <c r="JQT412" s="318">
        <f>'Contractor Model'!JQT65</f>
        <v>0</v>
      </c>
      <c r="JQU412" s="318">
        <f>'Contractor Model'!JQU65</f>
        <v>0</v>
      </c>
      <c r="JQV412" s="318">
        <f>'Contractor Model'!JQV65</f>
        <v>0</v>
      </c>
      <c r="JQW412" s="318">
        <f>'Contractor Model'!JQW65</f>
        <v>0</v>
      </c>
      <c r="JQX412" s="318">
        <f>'Contractor Model'!JQX65</f>
        <v>0</v>
      </c>
      <c r="JQY412" s="318">
        <f>'Contractor Model'!JQY65</f>
        <v>0</v>
      </c>
      <c r="JQZ412" s="318">
        <f>'Contractor Model'!JQZ65</f>
        <v>0</v>
      </c>
      <c r="JRA412" s="318">
        <f>'Contractor Model'!JRA65</f>
        <v>0</v>
      </c>
      <c r="JRB412" s="318">
        <f>'Contractor Model'!JRB65</f>
        <v>0</v>
      </c>
      <c r="JRC412" s="318">
        <f>'Contractor Model'!JRC65</f>
        <v>0</v>
      </c>
      <c r="JRD412" s="318">
        <f>'Contractor Model'!JRD65</f>
        <v>0</v>
      </c>
      <c r="JRE412" s="318">
        <f>'Contractor Model'!JRE65</f>
        <v>0</v>
      </c>
      <c r="JRF412" s="318">
        <f>'Contractor Model'!JRF65</f>
        <v>0</v>
      </c>
      <c r="JRG412" s="318">
        <f>'Contractor Model'!JRG65</f>
        <v>0</v>
      </c>
      <c r="JRH412" s="318">
        <f>'Contractor Model'!JRH65</f>
        <v>0</v>
      </c>
      <c r="JRI412" s="318">
        <f>'Contractor Model'!JRI65</f>
        <v>0</v>
      </c>
      <c r="JRJ412" s="318">
        <f>'Contractor Model'!JRJ65</f>
        <v>0</v>
      </c>
      <c r="JRK412" s="318">
        <f>'Contractor Model'!JRK65</f>
        <v>0</v>
      </c>
      <c r="JRL412" s="318">
        <f>'Contractor Model'!JRL65</f>
        <v>0</v>
      </c>
      <c r="JRM412" s="318">
        <f>'Contractor Model'!JRM65</f>
        <v>0</v>
      </c>
      <c r="JRN412" s="318">
        <f>'Contractor Model'!JRN65</f>
        <v>0</v>
      </c>
      <c r="JRO412" s="318">
        <f>'Contractor Model'!JRO65</f>
        <v>0</v>
      </c>
      <c r="JRP412" s="318">
        <f>'Contractor Model'!JRP65</f>
        <v>0</v>
      </c>
      <c r="JRQ412" s="318">
        <f>'Contractor Model'!JRQ65</f>
        <v>0</v>
      </c>
      <c r="JRR412" s="318">
        <f>'Contractor Model'!JRR65</f>
        <v>0</v>
      </c>
      <c r="JRS412" s="318">
        <f>'Contractor Model'!JRS65</f>
        <v>0</v>
      </c>
      <c r="JRT412" s="318">
        <f>'Contractor Model'!JRT65</f>
        <v>0</v>
      </c>
      <c r="JRU412" s="318">
        <f>'Contractor Model'!JRU65</f>
        <v>0</v>
      </c>
      <c r="JRV412" s="318">
        <f>'Contractor Model'!JRV65</f>
        <v>0</v>
      </c>
      <c r="JRW412" s="318">
        <f>'Contractor Model'!JRW65</f>
        <v>0</v>
      </c>
      <c r="JRX412" s="318">
        <f>'Contractor Model'!JRX65</f>
        <v>0</v>
      </c>
      <c r="JRY412" s="318">
        <f>'Contractor Model'!JRY65</f>
        <v>0</v>
      </c>
      <c r="JRZ412" s="318">
        <f>'Contractor Model'!JRZ65</f>
        <v>0</v>
      </c>
      <c r="JSA412" s="318">
        <f>'Contractor Model'!JSA65</f>
        <v>0</v>
      </c>
      <c r="JSB412" s="318">
        <f>'Contractor Model'!JSB65</f>
        <v>0</v>
      </c>
      <c r="JSC412" s="318">
        <f>'Contractor Model'!JSC65</f>
        <v>0</v>
      </c>
      <c r="JSD412" s="318">
        <f>'Contractor Model'!JSD65</f>
        <v>0</v>
      </c>
      <c r="JSE412" s="318">
        <f>'Contractor Model'!JSE65</f>
        <v>0</v>
      </c>
      <c r="JSF412" s="318">
        <f>'Contractor Model'!JSF65</f>
        <v>0</v>
      </c>
      <c r="JSG412" s="318">
        <f>'Contractor Model'!JSG65</f>
        <v>0</v>
      </c>
      <c r="JSH412" s="318">
        <f>'Contractor Model'!JSH65</f>
        <v>0</v>
      </c>
      <c r="JSI412" s="318">
        <f>'Contractor Model'!JSI65</f>
        <v>0</v>
      </c>
      <c r="JSJ412" s="318">
        <f>'Contractor Model'!JSJ65</f>
        <v>0</v>
      </c>
      <c r="JSK412" s="318">
        <f>'Contractor Model'!JSK65</f>
        <v>0</v>
      </c>
      <c r="JSL412" s="318">
        <f>'Contractor Model'!JSL65</f>
        <v>0</v>
      </c>
      <c r="JSM412" s="318">
        <f>'Contractor Model'!JSM65</f>
        <v>0</v>
      </c>
      <c r="JSN412" s="318">
        <f>'Contractor Model'!JSN65</f>
        <v>0</v>
      </c>
      <c r="JSO412" s="318">
        <f>'Contractor Model'!JSO65</f>
        <v>0</v>
      </c>
      <c r="JSP412" s="318">
        <f>'Contractor Model'!JSP65</f>
        <v>0</v>
      </c>
      <c r="JSQ412" s="318">
        <f>'Contractor Model'!JSQ65</f>
        <v>0</v>
      </c>
      <c r="JSR412" s="318">
        <f>'Contractor Model'!JSR65</f>
        <v>0</v>
      </c>
      <c r="JSS412" s="318">
        <f>'Contractor Model'!JSS65</f>
        <v>0</v>
      </c>
      <c r="JST412" s="318">
        <f>'Contractor Model'!JST65</f>
        <v>0</v>
      </c>
      <c r="JSU412" s="318">
        <f>'Contractor Model'!JSU65</f>
        <v>0</v>
      </c>
      <c r="JSV412" s="318">
        <f>'Contractor Model'!JSV65</f>
        <v>0</v>
      </c>
      <c r="JSW412" s="318">
        <f>'Contractor Model'!JSW65</f>
        <v>0</v>
      </c>
      <c r="JSX412" s="318">
        <f>'Contractor Model'!JSX65</f>
        <v>0</v>
      </c>
      <c r="JSY412" s="318">
        <f>'Contractor Model'!JSY65</f>
        <v>0</v>
      </c>
      <c r="JSZ412" s="318">
        <f>'Contractor Model'!JSZ65</f>
        <v>0</v>
      </c>
      <c r="JTA412" s="318">
        <f>'Contractor Model'!JTA65</f>
        <v>0</v>
      </c>
      <c r="JTB412" s="318">
        <f>'Contractor Model'!JTB65</f>
        <v>0</v>
      </c>
      <c r="JTC412" s="318">
        <f>'Contractor Model'!JTC65</f>
        <v>0</v>
      </c>
      <c r="JTD412" s="318">
        <f>'Contractor Model'!JTD65</f>
        <v>0</v>
      </c>
      <c r="JTE412" s="318">
        <f>'Contractor Model'!JTE65</f>
        <v>0</v>
      </c>
      <c r="JTF412" s="318">
        <f>'Contractor Model'!JTF65</f>
        <v>0</v>
      </c>
      <c r="JTG412" s="318">
        <f>'Contractor Model'!JTG65</f>
        <v>0</v>
      </c>
      <c r="JTH412" s="318">
        <f>'Contractor Model'!JTH65</f>
        <v>0</v>
      </c>
      <c r="JTI412" s="318">
        <f>'Contractor Model'!JTI65</f>
        <v>0</v>
      </c>
      <c r="JTJ412" s="318">
        <f>'Contractor Model'!JTJ65</f>
        <v>0</v>
      </c>
      <c r="JTK412" s="318">
        <f>'Contractor Model'!JTK65</f>
        <v>0</v>
      </c>
      <c r="JTL412" s="318">
        <f>'Contractor Model'!JTL65</f>
        <v>0</v>
      </c>
      <c r="JTM412" s="318">
        <f>'Contractor Model'!JTM65</f>
        <v>0</v>
      </c>
      <c r="JTN412" s="318">
        <f>'Contractor Model'!JTN65</f>
        <v>0</v>
      </c>
      <c r="JTO412" s="318">
        <f>'Contractor Model'!JTO65</f>
        <v>0</v>
      </c>
      <c r="JTP412" s="318">
        <f>'Contractor Model'!JTP65</f>
        <v>0</v>
      </c>
      <c r="JTQ412" s="318">
        <f>'Contractor Model'!JTQ65</f>
        <v>0</v>
      </c>
      <c r="JTR412" s="318">
        <f>'Contractor Model'!JTR65</f>
        <v>0</v>
      </c>
      <c r="JTS412" s="318">
        <f>'Contractor Model'!JTS65</f>
        <v>0</v>
      </c>
      <c r="JTT412" s="318">
        <f>'Contractor Model'!JTT65</f>
        <v>0</v>
      </c>
      <c r="JTU412" s="318">
        <f>'Contractor Model'!JTU65</f>
        <v>0</v>
      </c>
      <c r="JTV412" s="318">
        <f>'Contractor Model'!JTV65</f>
        <v>0</v>
      </c>
      <c r="JTW412" s="318">
        <f>'Contractor Model'!JTW65</f>
        <v>0</v>
      </c>
      <c r="JTX412" s="318">
        <f>'Contractor Model'!JTX65</f>
        <v>0</v>
      </c>
      <c r="JTY412" s="318">
        <f>'Contractor Model'!JTY65</f>
        <v>0</v>
      </c>
      <c r="JTZ412" s="318">
        <f>'Contractor Model'!JTZ65</f>
        <v>0</v>
      </c>
      <c r="JUA412" s="318">
        <f>'Contractor Model'!JUA65</f>
        <v>0</v>
      </c>
      <c r="JUB412" s="318">
        <f>'Contractor Model'!JUB65</f>
        <v>0</v>
      </c>
      <c r="JUC412" s="318">
        <f>'Contractor Model'!JUC65</f>
        <v>0</v>
      </c>
      <c r="JUD412" s="318">
        <f>'Contractor Model'!JUD65</f>
        <v>0</v>
      </c>
      <c r="JUE412" s="318">
        <f>'Contractor Model'!JUE65</f>
        <v>0</v>
      </c>
      <c r="JUF412" s="318">
        <f>'Contractor Model'!JUF65</f>
        <v>0</v>
      </c>
      <c r="JUG412" s="318">
        <f>'Contractor Model'!JUG65</f>
        <v>0</v>
      </c>
      <c r="JUH412" s="318">
        <f>'Contractor Model'!JUH65</f>
        <v>0</v>
      </c>
      <c r="JUI412" s="318">
        <f>'Contractor Model'!JUI65</f>
        <v>0</v>
      </c>
      <c r="JUJ412" s="318">
        <f>'Contractor Model'!JUJ65</f>
        <v>0</v>
      </c>
      <c r="JUK412" s="318">
        <f>'Contractor Model'!JUK65</f>
        <v>0</v>
      </c>
      <c r="JUL412" s="318">
        <f>'Contractor Model'!JUL65</f>
        <v>0</v>
      </c>
      <c r="JUM412" s="318">
        <f>'Contractor Model'!JUM65</f>
        <v>0</v>
      </c>
      <c r="JUN412" s="318">
        <f>'Contractor Model'!JUN65</f>
        <v>0</v>
      </c>
      <c r="JUO412" s="318">
        <f>'Contractor Model'!JUO65</f>
        <v>0</v>
      </c>
      <c r="JUP412" s="318">
        <f>'Contractor Model'!JUP65</f>
        <v>0</v>
      </c>
      <c r="JUQ412" s="318">
        <f>'Contractor Model'!JUQ65</f>
        <v>0</v>
      </c>
      <c r="JUR412" s="318">
        <f>'Contractor Model'!JUR65</f>
        <v>0</v>
      </c>
      <c r="JUS412" s="318">
        <f>'Contractor Model'!JUS65</f>
        <v>0</v>
      </c>
      <c r="JUT412" s="318">
        <f>'Contractor Model'!JUT65</f>
        <v>0</v>
      </c>
      <c r="JUU412" s="318">
        <f>'Contractor Model'!JUU65</f>
        <v>0</v>
      </c>
      <c r="JUV412" s="318">
        <f>'Contractor Model'!JUV65</f>
        <v>0</v>
      </c>
      <c r="JUW412" s="318">
        <f>'Contractor Model'!JUW65</f>
        <v>0</v>
      </c>
      <c r="JUX412" s="318">
        <f>'Contractor Model'!JUX65</f>
        <v>0</v>
      </c>
      <c r="JUY412" s="318">
        <f>'Contractor Model'!JUY65</f>
        <v>0</v>
      </c>
      <c r="JUZ412" s="318">
        <f>'Contractor Model'!JUZ65</f>
        <v>0</v>
      </c>
      <c r="JVA412" s="318">
        <f>'Contractor Model'!JVA65</f>
        <v>0</v>
      </c>
      <c r="JVB412" s="318">
        <f>'Contractor Model'!JVB65</f>
        <v>0</v>
      </c>
      <c r="JVC412" s="318">
        <f>'Contractor Model'!JVC65</f>
        <v>0</v>
      </c>
      <c r="JVD412" s="318">
        <f>'Contractor Model'!JVD65</f>
        <v>0</v>
      </c>
      <c r="JVE412" s="318">
        <f>'Contractor Model'!JVE65</f>
        <v>0</v>
      </c>
      <c r="JVF412" s="318">
        <f>'Contractor Model'!JVF65</f>
        <v>0</v>
      </c>
      <c r="JVG412" s="318">
        <f>'Contractor Model'!JVG65</f>
        <v>0</v>
      </c>
      <c r="JVH412" s="318">
        <f>'Contractor Model'!JVH65</f>
        <v>0</v>
      </c>
      <c r="JVI412" s="318">
        <f>'Contractor Model'!JVI65</f>
        <v>0</v>
      </c>
      <c r="JVJ412" s="318">
        <f>'Contractor Model'!JVJ65</f>
        <v>0</v>
      </c>
      <c r="JVK412" s="318">
        <f>'Contractor Model'!JVK65</f>
        <v>0</v>
      </c>
      <c r="JVL412" s="318">
        <f>'Contractor Model'!JVL65</f>
        <v>0</v>
      </c>
      <c r="JVM412" s="318">
        <f>'Contractor Model'!JVM65</f>
        <v>0</v>
      </c>
      <c r="JVN412" s="318">
        <f>'Contractor Model'!JVN65</f>
        <v>0</v>
      </c>
      <c r="JVO412" s="318">
        <f>'Contractor Model'!JVO65</f>
        <v>0</v>
      </c>
      <c r="JVP412" s="318">
        <f>'Contractor Model'!JVP65</f>
        <v>0</v>
      </c>
      <c r="JVQ412" s="318">
        <f>'Contractor Model'!JVQ65</f>
        <v>0</v>
      </c>
      <c r="JVR412" s="318">
        <f>'Contractor Model'!JVR65</f>
        <v>0</v>
      </c>
      <c r="JVS412" s="318">
        <f>'Contractor Model'!JVS65</f>
        <v>0</v>
      </c>
      <c r="JVT412" s="318">
        <f>'Contractor Model'!JVT65</f>
        <v>0</v>
      </c>
      <c r="JVU412" s="318">
        <f>'Contractor Model'!JVU65</f>
        <v>0</v>
      </c>
      <c r="JVV412" s="318">
        <f>'Contractor Model'!JVV65</f>
        <v>0</v>
      </c>
      <c r="JVW412" s="318">
        <f>'Contractor Model'!JVW65</f>
        <v>0</v>
      </c>
      <c r="JVX412" s="318">
        <f>'Contractor Model'!JVX65</f>
        <v>0</v>
      </c>
      <c r="JVY412" s="318">
        <f>'Contractor Model'!JVY65</f>
        <v>0</v>
      </c>
      <c r="JVZ412" s="318">
        <f>'Contractor Model'!JVZ65</f>
        <v>0</v>
      </c>
      <c r="JWA412" s="318">
        <f>'Contractor Model'!JWA65</f>
        <v>0</v>
      </c>
      <c r="JWB412" s="318">
        <f>'Contractor Model'!JWB65</f>
        <v>0</v>
      </c>
      <c r="JWC412" s="318">
        <f>'Contractor Model'!JWC65</f>
        <v>0</v>
      </c>
      <c r="JWD412" s="318">
        <f>'Contractor Model'!JWD65</f>
        <v>0</v>
      </c>
      <c r="JWE412" s="318">
        <f>'Contractor Model'!JWE65</f>
        <v>0</v>
      </c>
      <c r="JWF412" s="318">
        <f>'Contractor Model'!JWF65</f>
        <v>0</v>
      </c>
      <c r="JWG412" s="318">
        <f>'Contractor Model'!JWG65</f>
        <v>0</v>
      </c>
      <c r="JWH412" s="318">
        <f>'Contractor Model'!JWH65</f>
        <v>0</v>
      </c>
      <c r="JWI412" s="318">
        <f>'Contractor Model'!JWI65</f>
        <v>0</v>
      </c>
      <c r="JWJ412" s="318">
        <f>'Contractor Model'!JWJ65</f>
        <v>0</v>
      </c>
      <c r="JWK412" s="318">
        <f>'Contractor Model'!JWK65</f>
        <v>0</v>
      </c>
      <c r="JWL412" s="318">
        <f>'Contractor Model'!JWL65</f>
        <v>0</v>
      </c>
      <c r="JWM412" s="318">
        <f>'Contractor Model'!JWM65</f>
        <v>0</v>
      </c>
      <c r="JWN412" s="318">
        <f>'Contractor Model'!JWN65</f>
        <v>0</v>
      </c>
      <c r="JWO412" s="318">
        <f>'Contractor Model'!JWO65</f>
        <v>0</v>
      </c>
      <c r="JWP412" s="318">
        <f>'Contractor Model'!JWP65</f>
        <v>0</v>
      </c>
      <c r="JWQ412" s="318">
        <f>'Contractor Model'!JWQ65</f>
        <v>0</v>
      </c>
      <c r="JWR412" s="318">
        <f>'Contractor Model'!JWR65</f>
        <v>0</v>
      </c>
      <c r="JWS412" s="318">
        <f>'Contractor Model'!JWS65</f>
        <v>0</v>
      </c>
      <c r="JWT412" s="318">
        <f>'Contractor Model'!JWT65</f>
        <v>0</v>
      </c>
      <c r="JWU412" s="318">
        <f>'Contractor Model'!JWU65</f>
        <v>0</v>
      </c>
      <c r="JWV412" s="318">
        <f>'Contractor Model'!JWV65</f>
        <v>0</v>
      </c>
      <c r="JWW412" s="318">
        <f>'Contractor Model'!JWW65</f>
        <v>0</v>
      </c>
      <c r="JWX412" s="318">
        <f>'Contractor Model'!JWX65</f>
        <v>0</v>
      </c>
      <c r="JWY412" s="318">
        <f>'Contractor Model'!JWY65</f>
        <v>0</v>
      </c>
      <c r="JWZ412" s="318">
        <f>'Contractor Model'!JWZ65</f>
        <v>0</v>
      </c>
      <c r="JXA412" s="318">
        <f>'Contractor Model'!JXA65</f>
        <v>0</v>
      </c>
      <c r="JXB412" s="318">
        <f>'Contractor Model'!JXB65</f>
        <v>0</v>
      </c>
      <c r="JXC412" s="318">
        <f>'Contractor Model'!JXC65</f>
        <v>0</v>
      </c>
      <c r="JXD412" s="318">
        <f>'Contractor Model'!JXD65</f>
        <v>0</v>
      </c>
      <c r="JXE412" s="318">
        <f>'Contractor Model'!JXE65</f>
        <v>0</v>
      </c>
      <c r="JXF412" s="318">
        <f>'Contractor Model'!JXF65</f>
        <v>0</v>
      </c>
      <c r="JXG412" s="318">
        <f>'Contractor Model'!JXG65</f>
        <v>0</v>
      </c>
      <c r="JXH412" s="318">
        <f>'Contractor Model'!JXH65</f>
        <v>0</v>
      </c>
      <c r="JXI412" s="318">
        <f>'Contractor Model'!JXI65</f>
        <v>0</v>
      </c>
      <c r="JXJ412" s="318">
        <f>'Contractor Model'!JXJ65</f>
        <v>0</v>
      </c>
      <c r="JXK412" s="318">
        <f>'Contractor Model'!JXK65</f>
        <v>0</v>
      </c>
      <c r="JXL412" s="318">
        <f>'Contractor Model'!JXL65</f>
        <v>0</v>
      </c>
      <c r="JXM412" s="318">
        <f>'Contractor Model'!JXM65</f>
        <v>0</v>
      </c>
      <c r="JXN412" s="318">
        <f>'Contractor Model'!JXN65</f>
        <v>0</v>
      </c>
      <c r="JXO412" s="318">
        <f>'Contractor Model'!JXO65</f>
        <v>0</v>
      </c>
      <c r="JXP412" s="318">
        <f>'Contractor Model'!JXP65</f>
        <v>0</v>
      </c>
      <c r="JXQ412" s="318">
        <f>'Contractor Model'!JXQ65</f>
        <v>0</v>
      </c>
      <c r="JXR412" s="318">
        <f>'Contractor Model'!JXR65</f>
        <v>0</v>
      </c>
      <c r="JXS412" s="318">
        <f>'Contractor Model'!JXS65</f>
        <v>0</v>
      </c>
      <c r="JXT412" s="318">
        <f>'Contractor Model'!JXT65</f>
        <v>0</v>
      </c>
      <c r="JXU412" s="318">
        <f>'Contractor Model'!JXU65</f>
        <v>0</v>
      </c>
      <c r="JXV412" s="318">
        <f>'Contractor Model'!JXV65</f>
        <v>0</v>
      </c>
      <c r="JXW412" s="318">
        <f>'Contractor Model'!JXW65</f>
        <v>0</v>
      </c>
      <c r="JXX412" s="318">
        <f>'Contractor Model'!JXX65</f>
        <v>0</v>
      </c>
      <c r="JXY412" s="318">
        <f>'Contractor Model'!JXY65</f>
        <v>0</v>
      </c>
      <c r="JXZ412" s="318">
        <f>'Contractor Model'!JXZ65</f>
        <v>0</v>
      </c>
      <c r="JYA412" s="318">
        <f>'Contractor Model'!JYA65</f>
        <v>0</v>
      </c>
      <c r="JYB412" s="318">
        <f>'Contractor Model'!JYB65</f>
        <v>0</v>
      </c>
      <c r="JYC412" s="318">
        <f>'Contractor Model'!JYC65</f>
        <v>0</v>
      </c>
      <c r="JYD412" s="318">
        <f>'Contractor Model'!JYD65</f>
        <v>0</v>
      </c>
      <c r="JYE412" s="318">
        <f>'Contractor Model'!JYE65</f>
        <v>0</v>
      </c>
      <c r="JYF412" s="318">
        <f>'Contractor Model'!JYF65</f>
        <v>0</v>
      </c>
      <c r="JYG412" s="318">
        <f>'Contractor Model'!JYG65</f>
        <v>0</v>
      </c>
      <c r="JYH412" s="318">
        <f>'Contractor Model'!JYH65</f>
        <v>0</v>
      </c>
      <c r="JYI412" s="318">
        <f>'Contractor Model'!JYI65</f>
        <v>0</v>
      </c>
      <c r="JYJ412" s="318">
        <f>'Contractor Model'!JYJ65</f>
        <v>0</v>
      </c>
      <c r="JYK412" s="318">
        <f>'Contractor Model'!JYK65</f>
        <v>0</v>
      </c>
      <c r="JYL412" s="318">
        <f>'Contractor Model'!JYL65</f>
        <v>0</v>
      </c>
      <c r="JYM412" s="318">
        <f>'Contractor Model'!JYM65</f>
        <v>0</v>
      </c>
      <c r="JYN412" s="318">
        <f>'Contractor Model'!JYN65</f>
        <v>0</v>
      </c>
      <c r="JYO412" s="318">
        <f>'Contractor Model'!JYO65</f>
        <v>0</v>
      </c>
      <c r="JYP412" s="318">
        <f>'Contractor Model'!JYP65</f>
        <v>0</v>
      </c>
      <c r="JYQ412" s="318">
        <f>'Contractor Model'!JYQ65</f>
        <v>0</v>
      </c>
      <c r="JYR412" s="318">
        <f>'Contractor Model'!JYR65</f>
        <v>0</v>
      </c>
      <c r="JYS412" s="318">
        <f>'Contractor Model'!JYS65</f>
        <v>0</v>
      </c>
      <c r="JYT412" s="318">
        <f>'Contractor Model'!JYT65</f>
        <v>0</v>
      </c>
      <c r="JYU412" s="318">
        <f>'Contractor Model'!JYU65</f>
        <v>0</v>
      </c>
      <c r="JYV412" s="318">
        <f>'Contractor Model'!JYV65</f>
        <v>0</v>
      </c>
      <c r="JYW412" s="318">
        <f>'Contractor Model'!JYW65</f>
        <v>0</v>
      </c>
      <c r="JYX412" s="318">
        <f>'Contractor Model'!JYX65</f>
        <v>0</v>
      </c>
      <c r="JYY412" s="318">
        <f>'Contractor Model'!JYY65</f>
        <v>0</v>
      </c>
      <c r="JYZ412" s="318">
        <f>'Contractor Model'!JYZ65</f>
        <v>0</v>
      </c>
      <c r="JZA412" s="318">
        <f>'Contractor Model'!JZA65</f>
        <v>0</v>
      </c>
      <c r="JZB412" s="318">
        <f>'Contractor Model'!JZB65</f>
        <v>0</v>
      </c>
      <c r="JZC412" s="318">
        <f>'Contractor Model'!JZC65</f>
        <v>0</v>
      </c>
      <c r="JZD412" s="318">
        <f>'Contractor Model'!JZD65</f>
        <v>0</v>
      </c>
      <c r="JZE412" s="318">
        <f>'Contractor Model'!JZE65</f>
        <v>0</v>
      </c>
      <c r="JZF412" s="318">
        <f>'Contractor Model'!JZF65</f>
        <v>0</v>
      </c>
      <c r="JZG412" s="318">
        <f>'Contractor Model'!JZG65</f>
        <v>0</v>
      </c>
      <c r="JZH412" s="318">
        <f>'Contractor Model'!JZH65</f>
        <v>0</v>
      </c>
      <c r="JZI412" s="318">
        <f>'Contractor Model'!JZI65</f>
        <v>0</v>
      </c>
      <c r="JZJ412" s="318">
        <f>'Contractor Model'!JZJ65</f>
        <v>0</v>
      </c>
      <c r="JZK412" s="318">
        <f>'Contractor Model'!JZK65</f>
        <v>0</v>
      </c>
      <c r="JZL412" s="318">
        <f>'Contractor Model'!JZL65</f>
        <v>0</v>
      </c>
      <c r="JZM412" s="318">
        <f>'Contractor Model'!JZM65</f>
        <v>0</v>
      </c>
      <c r="JZN412" s="318">
        <f>'Contractor Model'!JZN65</f>
        <v>0</v>
      </c>
      <c r="JZO412" s="318">
        <f>'Contractor Model'!JZO65</f>
        <v>0</v>
      </c>
      <c r="JZP412" s="318">
        <f>'Contractor Model'!JZP65</f>
        <v>0</v>
      </c>
      <c r="JZQ412" s="318">
        <f>'Contractor Model'!JZQ65</f>
        <v>0</v>
      </c>
      <c r="JZR412" s="318">
        <f>'Contractor Model'!JZR65</f>
        <v>0</v>
      </c>
      <c r="JZS412" s="318">
        <f>'Contractor Model'!JZS65</f>
        <v>0</v>
      </c>
      <c r="JZT412" s="318">
        <f>'Contractor Model'!JZT65</f>
        <v>0</v>
      </c>
      <c r="JZU412" s="318">
        <f>'Contractor Model'!JZU65</f>
        <v>0</v>
      </c>
      <c r="JZV412" s="318">
        <f>'Contractor Model'!JZV65</f>
        <v>0</v>
      </c>
      <c r="JZW412" s="318">
        <f>'Contractor Model'!JZW65</f>
        <v>0</v>
      </c>
      <c r="JZX412" s="318">
        <f>'Contractor Model'!JZX65</f>
        <v>0</v>
      </c>
      <c r="JZY412" s="318">
        <f>'Contractor Model'!JZY65</f>
        <v>0</v>
      </c>
      <c r="JZZ412" s="318">
        <f>'Contractor Model'!JZZ65</f>
        <v>0</v>
      </c>
      <c r="KAA412" s="318">
        <f>'Contractor Model'!KAA65</f>
        <v>0</v>
      </c>
      <c r="KAB412" s="318">
        <f>'Contractor Model'!KAB65</f>
        <v>0</v>
      </c>
      <c r="KAC412" s="318">
        <f>'Contractor Model'!KAC65</f>
        <v>0</v>
      </c>
      <c r="KAD412" s="318">
        <f>'Contractor Model'!KAD65</f>
        <v>0</v>
      </c>
      <c r="KAE412" s="318">
        <f>'Contractor Model'!KAE65</f>
        <v>0</v>
      </c>
      <c r="KAF412" s="318">
        <f>'Contractor Model'!KAF65</f>
        <v>0</v>
      </c>
      <c r="KAG412" s="318">
        <f>'Contractor Model'!KAG65</f>
        <v>0</v>
      </c>
      <c r="KAH412" s="318">
        <f>'Contractor Model'!KAH65</f>
        <v>0</v>
      </c>
      <c r="KAI412" s="318">
        <f>'Contractor Model'!KAI65</f>
        <v>0</v>
      </c>
      <c r="KAJ412" s="318">
        <f>'Contractor Model'!KAJ65</f>
        <v>0</v>
      </c>
      <c r="KAK412" s="318">
        <f>'Contractor Model'!KAK65</f>
        <v>0</v>
      </c>
      <c r="KAL412" s="318">
        <f>'Contractor Model'!KAL65</f>
        <v>0</v>
      </c>
      <c r="KAM412" s="318">
        <f>'Contractor Model'!KAM65</f>
        <v>0</v>
      </c>
      <c r="KAN412" s="318">
        <f>'Contractor Model'!KAN65</f>
        <v>0</v>
      </c>
      <c r="KAO412" s="318">
        <f>'Contractor Model'!KAO65</f>
        <v>0</v>
      </c>
      <c r="KAP412" s="318">
        <f>'Contractor Model'!KAP65</f>
        <v>0</v>
      </c>
      <c r="KAQ412" s="318">
        <f>'Contractor Model'!KAQ65</f>
        <v>0</v>
      </c>
      <c r="KAR412" s="318">
        <f>'Contractor Model'!KAR65</f>
        <v>0</v>
      </c>
      <c r="KAS412" s="318">
        <f>'Contractor Model'!KAS65</f>
        <v>0</v>
      </c>
      <c r="KAT412" s="318">
        <f>'Contractor Model'!KAT65</f>
        <v>0</v>
      </c>
      <c r="KAU412" s="318">
        <f>'Contractor Model'!KAU65</f>
        <v>0</v>
      </c>
      <c r="KAV412" s="318">
        <f>'Contractor Model'!KAV65</f>
        <v>0</v>
      </c>
      <c r="KAW412" s="318">
        <f>'Contractor Model'!KAW65</f>
        <v>0</v>
      </c>
      <c r="KAX412" s="318">
        <f>'Contractor Model'!KAX65</f>
        <v>0</v>
      </c>
      <c r="KAY412" s="318">
        <f>'Contractor Model'!KAY65</f>
        <v>0</v>
      </c>
      <c r="KAZ412" s="318">
        <f>'Contractor Model'!KAZ65</f>
        <v>0</v>
      </c>
      <c r="KBA412" s="318">
        <f>'Contractor Model'!KBA65</f>
        <v>0</v>
      </c>
      <c r="KBB412" s="318">
        <f>'Contractor Model'!KBB65</f>
        <v>0</v>
      </c>
      <c r="KBC412" s="318">
        <f>'Contractor Model'!KBC65</f>
        <v>0</v>
      </c>
      <c r="KBD412" s="318">
        <f>'Contractor Model'!KBD65</f>
        <v>0</v>
      </c>
      <c r="KBE412" s="318">
        <f>'Contractor Model'!KBE65</f>
        <v>0</v>
      </c>
      <c r="KBF412" s="318">
        <f>'Contractor Model'!KBF65</f>
        <v>0</v>
      </c>
      <c r="KBG412" s="318">
        <f>'Contractor Model'!KBG65</f>
        <v>0</v>
      </c>
      <c r="KBH412" s="318">
        <f>'Contractor Model'!KBH65</f>
        <v>0</v>
      </c>
      <c r="KBI412" s="318">
        <f>'Contractor Model'!KBI65</f>
        <v>0</v>
      </c>
      <c r="KBJ412" s="318">
        <f>'Contractor Model'!KBJ65</f>
        <v>0</v>
      </c>
      <c r="KBK412" s="318">
        <f>'Contractor Model'!KBK65</f>
        <v>0</v>
      </c>
      <c r="KBL412" s="318">
        <f>'Contractor Model'!KBL65</f>
        <v>0</v>
      </c>
      <c r="KBM412" s="318">
        <f>'Contractor Model'!KBM65</f>
        <v>0</v>
      </c>
      <c r="KBN412" s="318">
        <f>'Contractor Model'!KBN65</f>
        <v>0</v>
      </c>
      <c r="KBO412" s="318">
        <f>'Contractor Model'!KBO65</f>
        <v>0</v>
      </c>
      <c r="KBP412" s="318">
        <f>'Contractor Model'!KBP65</f>
        <v>0</v>
      </c>
      <c r="KBQ412" s="318">
        <f>'Contractor Model'!KBQ65</f>
        <v>0</v>
      </c>
      <c r="KBR412" s="318">
        <f>'Contractor Model'!KBR65</f>
        <v>0</v>
      </c>
      <c r="KBS412" s="318">
        <f>'Contractor Model'!KBS65</f>
        <v>0</v>
      </c>
      <c r="KBT412" s="318">
        <f>'Contractor Model'!KBT65</f>
        <v>0</v>
      </c>
      <c r="KBU412" s="318">
        <f>'Contractor Model'!KBU65</f>
        <v>0</v>
      </c>
      <c r="KBV412" s="318">
        <f>'Contractor Model'!KBV65</f>
        <v>0</v>
      </c>
      <c r="KBW412" s="318">
        <f>'Contractor Model'!KBW65</f>
        <v>0</v>
      </c>
      <c r="KBX412" s="318">
        <f>'Contractor Model'!KBX65</f>
        <v>0</v>
      </c>
      <c r="KBY412" s="318">
        <f>'Contractor Model'!KBY65</f>
        <v>0</v>
      </c>
      <c r="KBZ412" s="318">
        <f>'Contractor Model'!KBZ65</f>
        <v>0</v>
      </c>
      <c r="KCA412" s="318">
        <f>'Contractor Model'!KCA65</f>
        <v>0</v>
      </c>
      <c r="KCB412" s="318">
        <f>'Contractor Model'!KCB65</f>
        <v>0</v>
      </c>
      <c r="KCC412" s="318">
        <f>'Contractor Model'!KCC65</f>
        <v>0</v>
      </c>
      <c r="KCD412" s="318">
        <f>'Contractor Model'!KCD65</f>
        <v>0</v>
      </c>
      <c r="KCE412" s="318">
        <f>'Contractor Model'!KCE65</f>
        <v>0</v>
      </c>
      <c r="KCF412" s="318">
        <f>'Contractor Model'!KCF65</f>
        <v>0</v>
      </c>
      <c r="KCG412" s="318">
        <f>'Contractor Model'!KCG65</f>
        <v>0</v>
      </c>
      <c r="KCH412" s="318">
        <f>'Contractor Model'!KCH65</f>
        <v>0</v>
      </c>
      <c r="KCI412" s="318">
        <f>'Contractor Model'!KCI65</f>
        <v>0</v>
      </c>
      <c r="KCJ412" s="318">
        <f>'Contractor Model'!KCJ65</f>
        <v>0</v>
      </c>
      <c r="KCK412" s="318">
        <f>'Contractor Model'!KCK65</f>
        <v>0</v>
      </c>
      <c r="KCL412" s="318">
        <f>'Contractor Model'!KCL65</f>
        <v>0</v>
      </c>
      <c r="KCM412" s="318">
        <f>'Contractor Model'!KCM65</f>
        <v>0</v>
      </c>
      <c r="KCN412" s="318">
        <f>'Contractor Model'!KCN65</f>
        <v>0</v>
      </c>
      <c r="KCO412" s="318">
        <f>'Contractor Model'!KCO65</f>
        <v>0</v>
      </c>
      <c r="KCP412" s="318">
        <f>'Contractor Model'!KCP65</f>
        <v>0</v>
      </c>
      <c r="KCQ412" s="318">
        <f>'Contractor Model'!KCQ65</f>
        <v>0</v>
      </c>
      <c r="KCR412" s="318">
        <f>'Contractor Model'!KCR65</f>
        <v>0</v>
      </c>
      <c r="KCS412" s="318">
        <f>'Contractor Model'!KCS65</f>
        <v>0</v>
      </c>
      <c r="KCT412" s="318">
        <f>'Contractor Model'!KCT65</f>
        <v>0</v>
      </c>
      <c r="KCU412" s="318">
        <f>'Contractor Model'!KCU65</f>
        <v>0</v>
      </c>
      <c r="KCV412" s="318">
        <f>'Contractor Model'!KCV65</f>
        <v>0</v>
      </c>
      <c r="KCW412" s="318">
        <f>'Contractor Model'!KCW65</f>
        <v>0</v>
      </c>
      <c r="KCX412" s="318">
        <f>'Contractor Model'!KCX65</f>
        <v>0</v>
      </c>
      <c r="KCY412" s="318">
        <f>'Contractor Model'!KCY65</f>
        <v>0</v>
      </c>
      <c r="KCZ412" s="318">
        <f>'Contractor Model'!KCZ65</f>
        <v>0</v>
      </c>
      <c r="KDA412" s="318">
        <f>'Contractor Model'!KDA65</f>
        <v>0</v>
      </c>
      <c r="KDB412" s="318">
        <f>'Contractor Model'!KDB65</f>
        <v>0</v>
      </c>
      <c r="KDC412" s="318">
        <f>'Contractor Model'!KDC65</f>
        <v>0</v>
      </c>
      <c r="KDD412" s="318">
        <f>'Contractor Model'!KDD65</f>
        <v>0</v>
      </c>
      <c r="KDE412" s="318">
        <f>'Contractor Model'!KDE65</f>
        <v>0</v>
      </c>
      <c r="KDF412" s="318">
        <f>'Contractor Model'!KDF65</f>
        <v>0</v>
      </c>
      <c r="KDG412" s="318">
        <f>'Contractor Model'!KDG65</f>
        <v>0</v>
      </c>
      <c r="KDH412" s="318">
        <f>'Contractor Model'!KDH65</f>
        <v>0</v>
      </c>
      <c r="KDI412" s="318">
        <f>'Contractor Model'!KDI65</f>
        <v>0</v>
      </c>
      <c r="KDJ412" s="318">
        <f>'Contractor Model'!KDJ65</f>
        <v>0</v>
      </c>
      <c r="KDK412" s="318">
        <f>'Contractor Model'!KDK65</f>
        <v>0</v>
      </c>
      <c r="KDL412" s="318">
        <f>'Contractor Model'!KDL65</f>
        <v>0</v>
      </c>
      <c r="KDM412" s="318">
        <f>'Contractor Model'!KDM65</f>
        <v>0</v>
      </c>
      <c r="KDN412" s="318">
        <f>'Contractor Model'!KDN65</f>
        <v>0</v>
      </c>
      <c r="KDO412" s="318">
        <f>'Contractor Model'!KDO65</f>
        <v>0</v>
      </c>
      <c r="KDP412" s="318">
        <f>'Contractor Model'!KDP65</f>
        <v>0</v>
      </c>
      <c r="KDQ412" s="318">
        <f>'Contractor Model'!KDQ65</f>
        <v>0</v>
      </c>
      <c r="KDR412" s="318">
        <f>'Contractor Model'!KDR65</f>
        <v>0</v>
      </c>
      <c r="KDS412" s="318">
        <f>'Contractor Model'!KDS65</f>
        <v>0</v>
      </c>
      <c r="KDT412" s="318">
        <f>'Contractor Model'!KDT65</f>
        <v>0</v>
      </c>
      <c r="KDU412" s="318">
        <f>'Contractor Model'!KDU65</f>
        <v>0</v>
      </c>
      <c r="KDV412" s="318">
        <f>'Contractor Model'!KDV65</f>
        <v>0</v>
      </c>
      <c r="KDW412" s="318">
        <f>'Contractor Model'!KDW65</f>
        <v>0</v>
      </c>
      <c r="KDX412" s="318">
        <f>'Contractor Model'!KDX65</f>
        <v>0</v>
      </c>
      <c r="KDY412" s="318">
        <f>'Contractor Model'!KDY65</f>
        <v>0</v>
      </c>
      <c r="KDZ412" s="318">
        <f>'Contractor Model'!KDZ65</f>
        <v>0</v>
      </c>
      <c r="KEA412" s="318">
        <f>'Contractor Model'!KEA65</f>
        <v>0</v>
      </c>
      <c r="KEB412" s="318">
        <f>'Contractor Model'!KEB65</f>
        <v>0</v>
      </c>
      <c r="KEC412" s="318">
        <f>'Contractor Model'!KEC65</f>
        <v>0</v>
      </c>
      <c r="KED412" s="318">
        <f>'Contractor Model'!KED65</f>
        <v>0</v>
      </c>
      <c r="KEE412" s="318">
        <f>'Contractor Model'!KEE65</f>
        <v>0</v>
      </c>
      <c r="KEF412" s="318">
        <f>'Contractor Model'!KEF65</f>
        <v>0</v>
      </c>
      <c r="KEG412" s="318">
        <f>'Contractor Model'!KEG65</f>
        <v>0</v>
      </c>
      <c r="KEH412" s="318">
        <f>'Contractor Model'!KEH65</f>
        <v>0</v>
      </c>
      <c r="KEI412" s="318">
        <f>'Contractor Model'!KEI65</f>
        <v>0</v>
      </c>
      <c r="KEJ412" s="318">
        <f>'Contractor Model'!KEJ65</f>
        <v>0</v>
      </c>
      <c r="KEK412" s="318">
        <f>'Contractor Model'!KEK65</f>
        <v>0</v>
      </c>
      <c r="KEL412" s="318">
        <f>'Contractor Model'!KEL65</f>
        <v>0</v>
      </c>
      <c r="KEM412" s="318">
        <f>'Contractor Model'!KEM65</f>
        <v>0</v>
      </c>
      <c r="KEN412" s="318">
        <f>'Contractor Model'!KEN65</f>
        <v>0</v>
      </c>
      <c r="KEO412" s="318">
        <f>'Contractor Model'!KEO65</f>
        <v>0</v>
      </c>
      <c r="KEP412" s="318">
        <f>'Contractor Model'!KEP65</f>
        <v>0</v>
      </c>
      <c r="KEQ412" s="318">
        <f>'Contractor Model'!KEQ65</f>
        <v>0</v>
      </c>
      <c r="KER412" s="318">
        <f>'Contractor Model'!KER65</f>
        <v>0</v>
      </c>
      <c r="KES412" s="318">
        <f>'Contractor Model'!KES65</f>
        <v>0</v>
      </c>
      <c r="KET412" s="318">
        <f>'Contractor Model'!KET65</f>
        <v>0</v>
      </c>
      <c r="KEU412" s="318">
        <f>'Contractor Model'!KEU65</f>
        <v>0</v>
      </c>
      <c r="KEV412" s="318">
        <f>'Contractor Model'!KEV65</f>
        <v>0</v>
      </c>
      <c r="KEW412" s="318">
        <f>'Contractor Model'!KEW65</f>
        <v>0</v>
      </c>
      <c r="KEX412" s="318">
        <f>'Contractor Model'!KEX65</f>
        <v>0</v>
      </c>
      <c r="KEY412" s="318">
        <f>'Contractor Model'!KEY65</f>
        <v>0</v>
      </c>
      <c r="KEZ412" s="318">
        <f>'Contractor Model'!KEZ65</f>
        <v>0</v>
      </c>
      <c r="KFA412" s="318">
        <f>'Contractor Model'!KFA65</f>
        <v>0</v>
      </c>
      <c r="KFB412" s="318">
        <f>'Contractor Model'!KFB65</f>
        <v>0</v>
      </c>
      <c r="KFC412" s="318">
        <f>'Contractor Model'!KFC65</f>
        <v>0</v>
      </c>
      <c r="KFD412" s="318">
        <f>'Contractor Model'!KFD65</f>
        <v>0</v>
      </c>
      <c r="KFE412" s="318">
        <f>'Contractor Model'!KFE65</f>
        <v>0</v>
      </c>
      <c r="KFF412" s="318">
        <f>'Contractor Model'!KFF65</f>
        <v>0</v>
      </c>
      <c r="KFG412" s="318">
        <f>'Contractor Model'!KFG65</f>
        <v>0</v>
      </c>
      <c r="KFH412" s="318">
        <f>'Contractor Model'!KFH65</f>
        <v>0</v>
      </c>
      <c r="KFI412" s="318">
        <f>'Contractor Model'!KFI65</f>
        <v>0</v>
      </c>
      <c r="KFJ412" s="318">
        <f>'Contractor Model'!KFJ65</f>
        <v>0</v>
      </c>
      <c r="KFK412" s="318">
        <f>'Contractor Model'!KFK65</f>
        <v>0</v>
      </c>
      <c r="KFL412" s="318">
        <f>'Contractor Model'!KFL65</f>
        <v>0</v>
      </c>
      <c r="KFM412" s="318">
        <f>'Contractor Model'!KFM65</f>
        <v>0</v>
      </c>
      <c r="KFN412" s="318">
        <f>'Contractor Model'!KFN65</f>
        <v>0</v>
      </c>
      <c r="KFO412" s="318">
        <f>'Contractor Model'!KFO65</f>
        <v>0</v>
      </c>
      <c r="KFP412" s="318">
        <f>'Contractor Model'!KFP65</f>
        <v>0</v>
      </c>
      <c r="KFQ412" s="318">
        <f>'Contractor Model'!KFQ65</f>
        <v>0</v>
      </c>
      <c r="KFR412" s="318">
        <f>'Contractor Model'!KFR65</f>
        <v>0</v>
      </c>
      <c r="KFS412" s="318">
        <f>'Contractor Model'!KFS65</f>
        <v>0</v>
      </c>
      <c r="KFT412" s="318">
        <f>'Contractor Model'!KFT65</f>
        <v>0</v>
      </c>
      <c r="KFU412" s="318">
        <f>'Contractor Model'!KFU65</f>
        <v>0</v>
      </c>
      <c r="KFV412" s="318">
        <f>'Contractor Model'!KFV65</f>
        <v>0</v>
      </c>
      <c r="KFW412" s="318">
        <f>'Contractor Model'!KFW65</f>
        <v>0</v>
      </c>
      <c r="KFX412" s="318">
        <f>'Contractor Model'!KFX65</f>
        <v>0</v>
      </c>
      <c r="KFY412" s="318">
        <f>'Contractor Model'!KFY65</f>
        <v>0</v>
      </c>
      <c r="KFZ412" s="318">
        <f>'Contractor Model'!KFZ65</f>
        <v>0</v>
      </c>
      <c r="KGA412" s="318">
        <f>'Contractor Model'!KGA65</f>
        <v>0</v>
      </c>
      <c r="KGB412" s="318">
        <f>'Contractor Model'!KGB65</f>
        <v>0</v>
      </c>
      <c r="KGC412" s="318">
        <f>'Contractor Model'!KGC65</f>
        <v>0</v>
      </c>
      <c r="KGD412" s="318">
        <f>'Contractor Model'!KGD65</f>
        <v>0</v>
      </c>
      <c r="KGE412" s="318">
        <f>'Contractor Model'!KGE65</f>
        <v>0</v>
      </c>
      <c r="KGF412" s="318">
        <f>'Contractor Model'!KGF65</f>
        <v>0</v>
      </c>
      <c r="KGG412" s="318">
        <f>'Contractor Model'!KGG65</f>
        <v>0</v>
      </c>
      <c r="KGH412" s="318">
        <f>'Contractor Model'!KGH65</f>
        <v>0</v>
      </c>
      <c r="KGI412" s="318">
        <f>'Contractor Model'!KGI65</f>
        <v>0</v>
      </c>
      <c r="KGJ412" s="318">
        <f>'Contractor Model'!KGJ65</f>
        <v>0</v>
      </c>
      <c r="KGK412" s="318">
        <f>'Contractor Model'!KGK65</f>
        <v>0</v>
      </c>
      <c r="KGL412" s="318">
        <f>'Contractor Model'!KGL65</f>
        <v>0</v>
      </c>
      <c r="KGM412" s="318">
        <f>'Contractor Model'!KGM65</f>
        <v>0</v>
      </c>
      <c r="KGN412" s="318">
        <f>'Contractor Model'!KGN65</f>
        <v>0</v>
      </c>
      <c r="KGO412" s="318">
        <f>'Contractor Model'!KGO65</f>
        <v>0</v>
      </c>
      <c r="KGP412" s="318">
        <f>'Contractor Model'!KGP65</f>
        <v>0</v>
      </c>
      <c r="KGQ412" s="318">
        <f>'Contractor Model'!KGQ65</f>
        <v>0</v>
      </c>
      <c r="KGR412" s="318">
        <f>'Contractor Model'!KGR65</f>
        <v>0</v>
      </c>
      <c r="KGS412" s="318">
        <f>'Contractor Model'!KGS65</f>
        <v>0</v>
      </c>
      <c r="KGT412" s="318">
        <f>'Contractor Model'!KGT65</f>
        <v>0</v>
      </c>
      <c r="KGU412" s="318">
        <f>'Contractor Model'!KGU65</f>
        <v>0</v>
      </c>
      <c r="KGV412" s="318">
        <f>'Contractor Model'!KGV65</f>
        <v>0</v>
      </c>
      <c r="KGW412" s="318">
        <f>'Contractor Model'!KGW65</f>
        <v>0</v>
      </c>
      <c r="KGX412" s="318">
        <f>'Contractor Model'!KGX65</f>
        <v>0</v>
      </c>
      <c r="KGY412" s="318">
        <f>'Contractor Model'!KGY65</f>
        <v>0</v>
      </c>
      <c r="KGZ412" s="318">
        <f>'Contractor Model'!KGZ65</f>
        <v>0</v>
      </c>
      <c r="KHA412" s="318">
        <f>'Contractor Model'!KHA65</f>
        <v>0</v>
      </c>
      <c r="KHB412" s="318">
        <f>'Contractor Model'!KHB65</f>
        <v>0</v>
      </c>
      <c r="KHC412" s="318">
        <f>'Contractor Model'!KHC65</f>
        <v>0</v>
      </c>
      <c r="KHD412" s="318">
        <f>'Contractor Model'!KHD65</f>
        <v>0</v>
      </c>
      <c r="KHE412" s="318">
        <f>'Contractor Model'!KHE65</f>
        <v>0</v>
      </c>
      <c r="KHF412" s="318">
        <f>'Contractor Model'!KHF65</f>
        <v>0</v>
      </c>
      <c r="KHG412" s="318">
        <f>'Contractor Model'!KHG65</f>
        <v>0</v>
      </c>
      <c r="KHH412" s="318">
        <f>'Contractor Model'!KHH65</f>
        <v>0</v>
      </c>
      <c r="KHI412" s="318">
        <f>'Contractor Model'!KHI65</f>
        <v>0</v>
      </c>
      <c r="KHJ412" s="318">
        <f>'Contractor Model'!KHJ65</f>
        <v>0</v>
      </c>
      <c r="KHK412" s="318">
        <f>'Contractor Model'!KHK65</f>
        <v>0</v>
      </c>
      <c r="KHL412" s="318">
        <f>'Contractor Model'!KHL65</f>
        <v>0</v>
      </c>
      <c r="KHM412" s="318">
        <f>'Contractor Model'!KHM65</f>
        <v>0</v>
      </c>
      <c r="KHN412" s="318">
        <f>'Contractor Model'!KHN65</f>
        <v>0</v>
      </c>
      <c r="KHO412" s="318">
        <f>'Contractor Model'!KHO65</f>
        <v>0</v>
      </c>
      <c r="KHP412" s="318">
        <f>'Contractor Model'!KHP65</f>
        <v>0</v>
      </c>
      <c r="KHQ412" s="318">
        <f>'Contractor Model'!KHQ65</f>
        <v>0</v>
      </c>
      <c r="KHR412" s="318">
        <f>'Contractor Model'!KHR65</f>
        <v>0</v>
      </c>
      <c r="KHS412" s="318">
        <f>'Contractor Model'!KHS65</f>
        <v>0</v>
      </c>
      <c r="KHT412" s="318">
        <f>'Contractor Model'!KHT65</f>
        <v>0</v>
      </c>
      <c r="KHU412" s="318">
        <f>'Contractor Model'!KHU65</f>
        <v>0</v>
      </c>
      <c r="KHV412" s="318">
        <f>'Contractor Model'!KHV65</f>
        <v>0</v>
      </c>
      <c r="KHW412" s="318">
        <f>'Contractor Model'!KHW65</f>
        <v>0</v>
      </c>
      <c r="KHX412" s="318">
        <f>'Contractor Model'!KHX65</f>
        <v>0</v>
      </c>
      <c r="KHY412" s="318">
        <f>'Contractor Model'!KHY65</f>
        <v>0</v>
      </c>
      <c r="KHZ412" s="318">
        <f>'Contractor Model'!KHZ65</f>
        <v>0</v>
      </c>
      <c r="KIA412" s="318">
        <f>'Contractor Model'!KIA65</f>
        <v>0</v>
      </c>
      <c r="KIB412" s="318">
        <f>'Contractor Model'!KIB65</f>
        <v>0</v>
      </c>
      <c r="KIC412" s="318">
        <f>'Contractor Model'!KIC65</f>
        <v>0</v>
      </c>
      <c r="KID412" s="318">
        <f>'Contractor Model'!KID65</f>
        <v>0</v>
      </c>
      <c r="KIE412" s="318">
        <f>'Contractor Model'!KIE65</f>
        <v>0</v>
      </c>
      <c r="KIF412" s="318">
        <f>'Contractor Model'!KIF65</f>
        <v>0</v>
      </c>
      <c r="KIG412" s="318">
        <f>'Contractor Model'!KIG65</f>
        <v>0</v>
      </c>
      <c r="KIH412" s="318">
        <f>'Contractor Model'!KIH65</f>
        <v>0</v>
      </c>
      <c r="KII412" s="318">
        <f>'Contractor Model'!KII65</f>
        <v>0</v>
      </c>
      <c r="KIJ412" s="318">
        <f>'Contractor Model'!KIJ65</f>
        <v>0</v>
      </c>
      <c r="KIK412" s="318">
        <f>'Contractor Model'!KIK65</f>
        <v>0</v>
      </c>
      <c r="KIL412" s="318">
        <f>'Contractor Model'!KIL65</f>
        <v>0</v>
      </c>
      <c r="KIM412" s="318">
        <f>'Contractor Model'!KIM65</f>
        <v>0</v>
      </c>
      <c r="KIN412" s="318">
        <f>'Contractor Model'!KIN65</f>
        <v>0</v>
      </c>
      <c r="KIO412" s="318">
        <f>'Contractor Model'!KIO65</f>
        <v>0</v>
      </c>
      <c r="KIP412" s="318">
        <f>'Contractor Model'!KIP65</f>
        <v>0</v>
      </c>
      <c r="KIQ412" s="318">
        <f>'Contractor Model'!KIQ65</f>
        <v>0</v>
      </c>
      <c r="KIR412" s="318">
        <f>'Contractor Model'!KIR65</f>
        <v>0</v>
      </c>
      <c r="KIS412" s="318">
        <f>'Contractor Model'!KIS65</f>
        <v>0</v>
      </c>
      <c r="KIT412" s="318">
        <f>'Contractor Model'!KIT65</f>
        <v>0</v>
      </c>
      <c r="KIU412" s="318">
        <f>'Contractor Model'!KIU65</f>
        <v>0</v>
      </c>
      <c r="KIV412" s="318">
        <f>'Contractor Model'!KIV65</f>
        <v>0</v>
      </c>
      <c r="KIW412" s="318">
        <f>'Contractor Model'!KIW65</f>
        <v>0</v>
      </c>
      <c r="KIX412" s="318">
        <f>'Contractor Model'!KIX65</f>
        <v>0</v>
      </c>
      <c r="KIY412" s="318">
        <f>'Contractor Model'!KIY65</f>
        <v>0</v>
      </c>
      <c r="KIZ412" s="318">
        <f>'Contractor Model'!KIZ65</f>
        <v>0</v>
      </c>
      <c r="KJA412" s="318">
        <f>'Contractor Model'!KJA65</f>
        <v>0</v>
      </c>
      <c r="KJB412" s="318">
        <f>'Contractor Model'!KJB65</f>
        <v>0</v>
      </c>
      <c r="KJC412" s="318">
        <f>'Contractor Model'!KJC65</f>
        <v>0</v>
      </c>
      <c r="KJD412" s="318">
        <f>'Contractor Model'!KJD65</f>
        <v>0</v>
      </c>
      <c r="KJE412" s="318">
        <f>'Contractor Model'!KJE65</f>
        <v>0</v>
      </c>
      <c r="KJF412" s="318">
        <f>'Contractor Model'!KJF65</f>
        <v>0</v>
      </c>
      <c r="KJG412" s="318">
        <f>'Contractor Model'!KJG65</f>
        <v>0</v>
      </c>
      <c r="KJH412" s="318">
        <f>'Contractor Model'!KJH65</f>
        <v>0</v>
      </c>
      <c r="KJI412" s="318">
        <f>'Contractor Model'!KJI65</f>
        <v>0</v>
      </c>
      <c r="KJJ412" s="318">
        <f>'Contractor Model'!KJJ65</f>
        <v>0</v>
      </c>
      <c r="KJK412" s="318">
        <f>'Contractor Model'!KJK65</f>
        <v>0</v>
      </c>
      <c r="KJL412" s="318">
        <f>'Contractor Model'!KJL65</f>
        <v>0</v>
      </c>
      <c r="KJM412" s="318">
        <f>'Contractor Model'!KJM65</f>
        <v>0</v>
      </c>
      <c r="KJN412" s="318">
        <f>'Contractor Model'!KJN65</f>
        <v>0</v>
      </c>
      <c r="KJO412" s="318">
        <f>'Contractor Model'!KJO65</f>
        <v>0</v>
      </c>
      <c r="KJP412" s="318">
        <f>'Contractor Model'!KJP65</f>
        <v>0</v>
      </c>
      <c r="KJQ412" s="318">
        <f>'Contractor Model'!KJQ65</f>
        <v>0</v>
      </c>
      <c r="KJR412" s="318">
        <f>'Contractor Model'!KJR65</f>
        <v>0</v>
      </c>
      <c r="KJS412" s="318">
        <f>'Contractor Model'!KJS65</f>
        <v>0</v>
      </c>
      <c r="KJT412" s="318">
        <f>'Contractor Model'!KJT65</f>
        <v>0</v>
      </c>
      <c r="KJU412" s="318">
        <f>'Contractor Model'!KJU65</f>
        <v>0</v>
      </c>
      <c r="KJV412" s="318">
        <f>'Contractor Model'!KJV65</f>
        <v>0</v>
      </c>
      <c r="KJW412" s="318">
        <f>'Contractor Model'!KJW65</f>
        <v>0</v>
      </c>
      <c r="KJX412" s="318">
        <f>'Contractor Model'!KJX65</f>
        <v>0</v>
      </c>
      <c r="KJY412" s="318">
        <f>'Contractor Model'!KJY65</f>
        <v>0</v>
      </c>
      <c r="KJZ412" s="318">
        <f>'Contractor Model'!KJZ65</f>
        <v>0</v>
      </c>
      <c r="KKA412" s="318">
        <f>'Contractor Model'!KKA65</f>
        <v>0</v>
      </c>
      <c r="KKB412" s="318">
        <f>'Contractor Model'!KKB65</f>
        <v>0</v>
      </c>
      <c r="KKC412" s="318">
        <f>'Contractor Model'!KKC65</f>
        <v>0</v>
      </c>
      <c r="KKD412" s="318">
        <f>'Contractor Model'!KKD65</f>
        <v>0</v>
      </c>
      <c r="KKE412" s="318">
        <f>'Contractor Model'!KKE65</f>
        <v>0</v>
      </c>
      <c r="KKF412" s="318">
        <f>'Contractor Model'!KKF65</f>
        <v>0</v>
      </c>
      <c r="KKG412" s="318">
        <f>'Contractor Model'!KKG65</f>
        <v>0</v>
      </c>
      <c r="KKH412" s="318">
        <f>'Contractor Model'!KKH65</f>
        <v>0</v>
      </c>
      <c r="KKI412" s="318">
        <f>'Contractor Model'!KKI65</f>
        <v>0</v>
      </c>
      <c r="KKJ412" s="318">
        <f>'Contractor Model'!KKJ65</f>
        <v>0</v>
      </c>
      <c r="KKK412" s="318">
        <f>'Contractor Model'!KKK65</f>
        <v>0</v>
      </c>
      <c r="KKL412" s="318">
        <f>'Contractor Model'!KKL65</f>
        <v>0</v>
      </c>
      <c r="KKM412" s="318">
        <f>'Contractor Model'!KKM65</f>
        <v>0</v>
      </c>
      <c r="KKN412" s="318">
        <f>'Contractor Model'!KKN65</f>
        <v>0</v>
      </c>
      <c r="KKO412" s="318">
        <f>'Contractor Model'!KKO65</f>
        <v>0</v>
      </c>
      <c r="KKP412" s="318">
        <f>'Contractor Model'!KKP65</f>
        <v>0</v>
      </c>
      <c r="KKQ412" s="318">
        <f>'Contractor Model'!KKQ65</f>
        <v>0</v>
      </c>
      <c r="KKR412" s="318">
        <f>'Contractor Model'!KKR65</f>
        <v>0</v>
      </c>
      <c r="KKS412" s="318">
        <f>'Contractor Model'!KKS65</f>
        <v>0</v>
      </c>
      <c r="KKT412" s="318">
        <f>'Contractor Model'!KKT65</f>
        <v>0</v>
      </c>
      <c r="KKU412" s="318">
        <f>'Contractor Model'!KKU65</f>
        <v>0</v>
      </c>
      <c r="KKV412" s="318">
        <f>'Contractor Model'!KKV65</f>
        <v>0</v>
      </c>
      <c r="KKW412" s="318">
        <f>'Contractor Model'!KKW65</f>
        <v>0</v>
      </c>
      <c r="KKX412" s="318">
        <f>'Contractor Model'!KKX65</f>
        <v>0</v>
      </c>
      <c r="KKY412" s="318">
        <f>'Contractor Model'!KKY65</f>
        <v>0</v>
      </c>
      <c r="KKZ412" s="318">
        <f>'Contractor Model'!KKZ65</f>
        <v>0</v>
      </c>
      <c r="KLA412" s="318">
        <f>'Contractor Model'!KLA65</f>
        <v>0</v>
      </c>
      <c r="KLB412" s="318">
        <f>'Contractor Model'!KLB65</f>
        <v>0</v>
      </c>
      <c r="KLC412" s="318">
        <f>'Contractor Model'!KLC65</f>
        <v>0</v>
      </c>
      <c r="KLD412" s="318">
        <f>'Contractor Model'!KLD65</f>
        <v>0</v>
      </c>
      <c r="KLE412" s="318">
        <f>'Contractor Model'!KLE65</f>
        <v>0</v>
      </c>
      <c r="KLF412" s="318">
        <f>'Contractor Model'!KLF65</f>
        <v>0</v>
      </c>
      <c r="KLG412" s="318">
        <f>'Contractor Model'!KLG65</f>
        <v>0</v>
      </c>
      <c r="KLH412" s="318">
        <f>'Contractor Model'!KLH65</f>
        <v>0</v>
      </c>
      <c r="KLI412" s="318">
        <f>'Contractor Model'!KLI65</f>
        <v>0</v>
      </c>
      <c r="KLJ412" s="318">
        <f>'Contractor Model'!KLJ65</f>
        <v>0</v>
      </c>
      <c r="KLK412" s="318">
        <f>'Contractor Model'!KLK65</f>
        <v>0</v>
      </c>
      <c r="KLL412" s="318">
        <f>'Contractor Model'!KLL65</f>
        <v>0</v>
      </c>
      <c r="KLM412" s="318">
        <f>'Contractor Model'!KLM65</f>
        <v>0</v>
      </c>
      <c r="KLN412" s="318">
        <f>'Contractor Model'!KLN65</f>
        <v>0</v>
      </c>
      <c r="KLO412" s="318">
        <f>'Contractor Model'!KLO65</f>
        <v>0</v>
      </c>
      <c r="KLP412" s="318">
        <f>'Contractor Model'!KLP65</f>
        <v>0</v>
      </c>
      <c r="KLQ412" s="318">
        <f>'Contractor Model'!KLQ65</f>
        <v>0</v>
      </c>
      <c r="KLR412" s="318">
        <f>'Contractor Model'!KLR65</f>
        <v>0</v>
      </c>
      <c r="KLS412" s="318">
        <f>'Contractor Model'!KLS65</f>
        <v>0</v>
      </c>
      <c r="KLT412" s="318">
        <f>'Contractor Model'!KLT65</f>
        <v>0</v>
      </c>
      <c r="KLU412" s="318">
        <f>'Contractor Model'!KLU65</f>
        <v>0</v>
      </c>
      <c r="KLV412" s="318">
        <f>'Contractor Model'!KLV65</f>
        <v>0</v>
      </c>
      <c r="KLW412" s="318">
        <f>'Contractor Model'!KLW65</f>
        <v>0</v>
      </c>
      <c r="KLX412" s="318">
        <f>'Contractor Model'!KLX65</f>
        <v>0</v>
      </c>
      <c r="KLY412" s="318">
        <f>'Contractor Model'!KLY65</f>
        <v>0</v>
      </c>
      <c r="KLZ412" s="318">
        <f>'Contractor Model'!KLZ65</f>
        <v>0</v>
      </c>
      <c r="KMA412" s="318">
        <f>'Contractor Model'!KMA65</f>
        <v>0</v>
      </c>
      <c r="KMB412" s="318">
        <f>'Contractor Model'!KMB65</f>
        <v>0</v>
      </c>
      <c r="KMC412" s="318">
        <f>'Contractor Model'!KMC65</f>
        <v>0</v>
      </c>
      <c r="KMD412" s="318">
        <f>'Contractor Model'!KMD65</f>
        <v>0</v>
      </c>
      <c r="KME412" s="318">
        <f>'Contractor Model'!KME65</f>
        <v>0</v>
      </c>
      <c r="KMF412" s="318">
        <f>'Contractor Model'!KMF65</f>
        <v>0</v>
      </c>
      <c r="KMG412" s="318">
        <f>'Contractor Model'!KMG65</f>
        <v>0</v>
      </c>
      <c r="KMH412" s="318">
        <f>'Contractor Model'!KMH65</f>
        <v>0</v>
      </c>
      <c r="KMI412" s="318">
        <f>'Contractor Model'!KMI65</f>
        <v>0</v>
      </c>
      <c r="KMJ412" s="318">
        <f>'Contractor Model'!KMJ65</f>
        <v>0</v>
      </c>
      <c r="KMK412" s="318">
        <f>'Contractor Model'!KMK65</f>
        <v>0</v>
      </c>
      <c r="KML412" s="318">
        <f>'Contractor Model'!KML65</f>
        <v>0</v>
      </c>
      <c r="KMM412" s="318">
        <f>'Contractor Model'!KMM65</f>
        <v>0</v>
      </c>
      <c r="KMN412" s="318">
        <f>'Contractor Model'!KMN65</f>
        <v>0</v>
      </c>
      <c r="KMO412" s="318">
        <f>'Contractor Model'!KMO65</f>
        <v>0</v>
      </c>
      <c r="KMP412" s="318">
        <f>'Contractor Model'!KMP65</f>
        <v>0</v>
      </c>
      <c r="KMQ412" s="318">
        <f>'Contractor Model'!KMQ65</f>
        <v>0</v>
      </c>
      <c r="KMR412" s="318">
        <f>'Contractor Model'!KMR65</f>
        <v>0</v>
      </c>
      <c r="KMS412" s="318">
        <f>'Contractor Model'!KMS65</f>
        <v>0</v>
      </c>
      <c r="KMT412" s="318">
        <f>'Contractor Model'!KMT65</f>
        <v>0</v>
      </c>
      <c r="KMU412" s="318">
        <f>'Contractor Model'!KMU65</f>
        <v>0</v>
      </c>
      <c r="KMV412" s="318">
        <f>'Contractor Model'!KMV65</f>
        <v>0</v>
      </c>
      <c r="KMW412" s="318">
        <f>'Contractor Model'!KMW65</f>
        <v>0</v>
      </c>
      <c r="KMX412" s="318">
        <f>'Contractor Model'!KMX65</f>
        <v>0</v>
      </c>
      <c r="KMY412" s="318">
        <f>'Contractor Model'!KMY65</f>
        <v>0</v>
      </c>
      <c r="KMZ412" s="318">
        <f>'Contractor Model'!KMZ65</f>
        <v>0</v>
      </c>
      <c r="KNA412" s="318">
        <f>'Contractor Model'!KNA65</f>
        <v>0</v>
      </c>
      <c r="KNB412" s="318">
        <f>'Contractor Model'!KNB65</f>
        <v>0</v>
      </c>
      <c r="KNC412" s="318">
        <f>'Contractor Model'!KNC65</f>
        <v>0</v>
      </c>
      <c r="KND412" s="318">
        <f>'Contractor Model'!KND65</f>
        <v>0</v>
      </c>
      <c r="KNE412" s="318">
        <f>'Contractor Model'!KNE65</f>
        <v>0</v>
      </c>
      <c r="KNF412" s="318">
        <f>'Contractor Model'!KNF65</f>
        <v>0</v>
      </c>
      <c r="KNG412" s="318">
        <f>'Contractor Model'!KNG65</f>
        <v>0</v>
      </c>
      <c r="KNH412" s="318">
        <f>'Contractor Model'!KNH65</f>
        <v>0</v>
      </c>
      <c r="KNI412" s="318">
        <f>'Contractor Model'!KNI65</f>
        <v>0</v>
      </c>
      <c r="KNJ412" s="318">
        <f>'Contractor Model'!KNJ65</f>
        <v>0</v>
      </c>
      <c r="KNK412" s="318">
        <f>'Contractor Model'!KNK65</f>
        <v>0</v>
      </c>
      <c r="KNL412" s="318">
        <f>'Contractor Model'!KNL65</f>
        <v>0</v>
      </c>
      <c r="KNM412" s="318">
        <f>'Contractor Model'!KNM65</f>
        <v>0</v>
      </c>
      <c r="KNN412" s="318">
        <f>'Contractor Model'!KNN65</f>
        <v>0</v>
      </c>
      <c r="KNO412" s="318">
        <f>'Contractor Model'!KNO65</f>
        <v>0</v>
      </c>
      <c r="KNP412" s="318">
        <f>'Contractor Model'!KNP65</f>
        <v>0</v>
      </c>
      <c r="KNQ412" s="318">
        <f>'Contractor Model'!KNQ65</f>
        <v>0</v>
      </c>
      <c r="KNR412" s="318">
        <f>'Contractor Model'!KNR65</f>
        <v>0</v>
      </c>
      <c r="KNS412" s="318">
        <f>'Contractor Model'!KNS65</f>
        <v>0</v>
      </c>
      <c r="KNT412" s="318">
        <f>'Contractor Model'!KNT65</f>
        <v>0</v>
      </c>
      <c r="KNU412" s="318">
        <f>'Contractor Model'!KNU65</f>
        <v>0</v>
      </c>
      <c r="KNV412" s="318">
        <f>'Contractor Model'!KNV65</f>
        <v>0</v>
      </c>
      <c r="KNW412" s="318">
        <f>'Contractor Model'!KNW65</f>
        <v>0</v>
      </c>
      <c r="KNX412" s="318">
        <f>'Contractor Model'!KNX65</f>
        <v>0</v>
      </c>
      <c r="KNY412" s="318">
        <f>'Contractor Model'!KNY65</f>
        <v>0</v>
      </c>
      <c r="KNZ412" s="318">
        <f>'Contractor Model'!KNZ65</f>
        <v>0</v>
      </c>
      <c r="KOA412" s="318">
        <f>'Contractor Model'!KOA65</f>
        <v>0</v>
      </c>
      <c r="KOB412" s="318">
        <f>'Contractor Model'!KOB65</f>
        <v>0</v>
      </c>
      <c r="KOC412" s="318">
        <f>'Contractor Model'!KOC65</f>
        <v>0</v>
      </c>
      <c r="KOD412" s="318">
        <f>'Contractor Model'!KOD65</f>
        <v>0</v>
      </c>
      <c r="KOE412" s="318">
        <f>'Contractor Model'!KOE65</f>
        <v>0</v>
      </c>
      <c r="KOF412" s="318">
        <f>'Contractor Model'!KOF65</f>
        <v>0</v>
      </c>
      <c r="KOG412" s="318">
        <f>'Contractor Model'!KOG65</f>
        <v>0</v>
      </c>
      <c r="KOH412" s="318">
        <f>'Contractor Model'!KOH65</f>
        <v>0</v>
      </c>
      <c r="KOI412" s="318">
        <f>'Contractor Model'!KOI65</f>
        <v>0</v>
      </c>
      <c r="KOJ412" s="318">
        <f>'Contractor Model'!KOJ65</f>
        <v>0</v>
      </c>
      <c r="KOK412" s="318">
        <f>'Contractor Model'!KOK65</f>
        <v>0</v>
      </c>
      <c r="KOL412" s="318">
        <f>'Contractor Model'!KOL65</f>
        <v>0</v>
      </c>
      <c r="KOM412" s="318">
        <f>'Contractor Model'!KOM65</f>
        <v>0</v>
      </c>
      <c r="KON412" s="318">
        <f>'Contractor Model'!KON65</f>
        <v>0</v>
      </c>
      <c r="KOO412" s="318">
        <f>'Contractor Model'!KOO65</f>
        <v>0</v>
      </c>
      <c r="KOP412" s="318">
        <f>'Contractor Model'!KOP65</f>
        <v>0</v>
      </c>
      <c r="KOQ412" s="318">
        <f>'Contractor Model'!KOQ65</f>
        <v>0</v>
      </c>
      <c r="KOR412" s="318">
        <f>'Contractor Model'!KOR65</f>
        <v>0</v>
      </c>
      <c r="KOS412" s="318">
        <f>'Contractor Model'!KOS65</f>
        <v>0</v>
      </c>
      <c r="KOT412" s="318">
        <f>'Contractor Model'!KOT65</f>
        <v>0</v>
      </c>
      <c r="KOU412" s="318">
        <f>'Contractor Model'!KOU65</f>
        <v>0</v>
      </c>
      <c r="KOV412" s="318">
        <f>'Contractor Model'!KOV65</f>
        <v>0</v>
      </c>
      <c r="KOW412" s="318">
        <f>'Contractor Model'!KOW65</f>
        <v>0</v>
      </c>
      <c r="KOX412" s="318">
        <f>'Contractor Model'!KOX65</f>
        <v>0</v>
      </c>
      <c r="KOY412" s="318">
        <f>'Contractor Model'!KOY65</f>
        <v>0</v>
      </c>
      <c r="KOZ412" s="318">
        <f>'Contractor Model'!KOZ65</f>
        <v>0</v>
      </c>
      <c r="KPA412" s="318">
        <f>'Contractor Model'!KPA65</f>
        <v>0</v>
      </c>
      <c r="KPB412" s="318">
        <f>'Contractor Model'!KPB65</f>
        <v>0</v>
      </c>
      <c r="KPC412" s="318">
        <f>'Contractor Model'!KPC65</f>
        <v>0</v>
      </c>
      <c r="KPD412" s="318">
        <f>'Contractor Model'!KPD65</f>
        <v>0</v>
      </c>
      <c r="KPE412" s="318">
        <f>'Contractor Model'!KPE65</f>
        <v>0</v>
      </c>
      <c r="KPF412" s="318">
        <f>'Contractor Model'!KPF65</f>
        <v>0</v>
      </c>
      <c r="KPG412" s="318">
        <f>'Contractor Model'!KPG65</f>
        <v>0</v>
      </c>
      <c r="KPH412" s="318">
        <f>'Contractor Model'!KPH65</f>
        <v>0</v>
      </c>
      <c r="KPI412" s="318">
        <f>'Contractor Model'!KPI65</f>
        <v>0</v>
      </c>
      <c r="KPJ412" s="318">
        <f>'Contractor Model'!KPJ65</f>
        <v>0</v>
      </c>
      <c r="KPK412" s="318">
        <f>'Contractor Model'!KPK65</f>
        <v>0</v>
      </c>
      <c r="KPL412" s="318">
        <f>'Contractor Model'!KPL65</f>
        <v>0</v>
      </c>
      <c r="KPM412" s="318">
        <f>'Contractor Model'!KPM65</f>
        <v>0</v>
      </c>
      <c r="KPN412" s="318">
        <f>'Contractor Model'!KPN65</f>
        <v>0</v>
      </c>
      <c r="KPO412" s="318">
        <f>'Contractor Model'!KPO65</f>
        <v>0</v>
      </c>
      <c r="KPP412" s="318">
        <f>'Contractor Model'!KPP65</f>
        <v>0</v>
      </c>
      <c r="KPQ412" s="318">
        <f>'Contractor Model'!KPQ65</f>
        <v>0</v>
      </c>
      <c r="KPR412" s="318">
        <f>'Contractor Model'!KPR65</f>
        <v>0</v>
      </c>
      <c r="KPS412" s="318">
        <f>'Contractor Model'!KPS65</f>
        <v>0</v>
      </c>
      <c r="KPT412" s="318">
        <f>'Contractor Model'!KPT65</f>
        <v>0</v>
      </c>
      <c r="KPU412" s="318">
        <f>'Contractor Model'!KPU65</f>
        <v>0</v>
      </c>
      <c r="KPV412" s="318">
        <f>'Contractor Model'!KPV65</f>
        <v>0</v>
      </c>
      <c r="KPW412" s="318">
        <f>'Contractor Model'!KPW65</f>
        <v>0</v>
      </c>
      <c r="KPX412" s="318">
        <f>'Contractor Model'!KPX65</f>
        <v>0</v>
      </c>
      <c r="KPY412" s="318">
        <f>'Contractor Model'!KPY65</f>
        <v>0</v>
      </c>
      <c r="KPZ412" s="318">
        <f>'Contractor Model'!KPZ65</f>
        <v>0</v>
      </c>
      <c r="KQA412" s="318">
        <f>'Contractor Model'!KQA65</f>
        <v>0</v>
      </c>
      <c r="KQB412" s="318">
        <f>'Contractor Model'!KQB65</f>
        <v>0</v>
      </c>
      <c r="KQC412" s="318">
        <f>'Contractor Model'!KQC65</f>
        <v>0</v>
      </c>
      <c r="KQD412" s="318">
        <f>'Contractor Model'!KQD65</f>
        <v>0</v>
      </c>
      <c r="KQE412" s="318">
        <f>'Contractor Model'!KQE65</f>
        <v>0</v>
      </c>
      <c r="KQF412" s="318">
        <f>'Contractor Model'!KQF65</f>
        <v>0</v>
      </c>
      <c r="KQG412" s="318">
        <f>'Contractor Model'!KQG65</f>
        <v>0</v>
      </c>
      <c r="KQH412" s="318">
        <f>'Contractor Model'!KQH65</f>
        <v>0</v>
      </c>
      <c r="KQI412" s="318">
        <f>'Contractor Model'!KQI65</f>
        <v>0</v>
      </c>
      <c r="KQJ412" s="318">
        <f>'Contractor Model'!KQJ65</f>
        <v>0</v>
      </c>
      <c r="KQK412" s="318">
        <f>'Contractor Model'!KQK65</f>
        <v>0</v>
      </c>
      <c r="KQL412" s="318">
        <f>'Contractor Model'!KQL65</f>
        <v>0</v>
      </c>
      <c r="KQM412" s="318">
        <f>'Contractor Model'!KQM65</f>
        <v>0</v>
      </c>
      <c r="KQN412" s="318">
        <f>'Contractor Model'!KQN65</f>
        <v>0</v>
      </c>
      <c r="KQO412" s="318">
        <f>'Contractor Model'!KQO65</f>
        <v>0</v>
      </c>
      <c r="KQP412" s="318">
        <f>'Contractor Model'!KQP65</f>
        <v>0</v>
      </c>
      <c r="KQQ412" s="318">
        <f>'Contractor Model'!KQQ65</f>
        <v>0</v>
      </c>
      <c r="KQR412" s="318">
        <f>'Contractor Model'!KQR65</f>
        <v>0</v>
      </c>
      <c r="KQS412" s="318">
        <f>'Contractor Model'!KQS65</f>
        <v>0</v>
      </c>
      <c r="KQT412" s="318">
        <f>'Contractor Model'!KQT65</f>
        <v>0</v>
      </c>
      <c r="KQU412" s="318">
        <f>'Contractor Model'!KQU65</f>
        <v>0</v>
      </c>
      <c r="KQV412" s="318">
        <f>'Contractor Model'!KQV65</f>
        <v>0</v>
      </c>
      <c r="KQW412" s="318">
        <f>'Contractor Model'!KQW65</f>
        <v>0</v>
      </c>
      <c r="KQX412" s="318">
        <f>'Contractor Model'!KQX65</f>
        <v>0</v>
      </c>
      <c r="KQY412" s="318">
        <f>'Contractor Model'!KQY65</f>
        <v>0</v>
      </c>
      <c r="KQZ412" s="318">
        <f>'Contractor Model'!KQZ65</f>
        <v>0</v>
      </c>
      <c r="KRA412" s="318">
        <f>'Contractor Model'!KRA65</f>
        <v>0</v>
      </c>
      <c r="KRB412" s="318">
        <f>'Contractor Model'!KRB65</f>
        <v>0</v>
      </c>
      <c r="KRC412" s="318">
        <f>'Contractor Model'!KRC65</f>
        <v>0</v>
      </c>
      <c r="KRD412" s="318">
        <f>'Contractor Model'!KRD65</f>
        <v>0</v>
      </c>
      <c r="KRE412" s="318">
        <f>'Contractor Model'!KRE65</f>
        <v>0</v>
      </c>
      <c r="KRF412" s="318">
        <f>'Contractor Model'!KRF65</f>
        <v>0</v>
      </c>
      <c r="KRG412" s="318">
        <f>'Contractor Model'!KRG65</f>
        <v>0</v>
      </c>
      <c r="KRH412" s="318">
        <f>'Contractor Model'!KRH65</f>
        <v>0</v>
      </c>
      <c r="KRI412" s="318">
        <f>'Contractor Model'!KRI65</f>
        <v>0</v>
      </c>
      <c r="KRJ412" s="318">
        <f>'Contractor Model'!KRJ65</f>
        <v>0</v>
      </c>
      <c r="KRK412" s="318">
        <f>'Contractor Model'!KRK65</f>
        <v>0</v>
      </c>
      <c r="KRL412" s="318">
        <f>'Contractor Model'!KRL65</f>
        <v>0</v>
      </c>
      <c r="KRM412" s="318">
        <f>'Contractor Model'!KRM65</f>
        <v>0</v>
      </c>
      <c r="KRN412" s="318">
        <f>'Contractor Model'!KRN65</f>
        <v>0</v>
      </c>
      <c r="KRO412" s="318">
        <f>'Contractor Model'!KRO65</f>
        <v>0</v>
      </c>
      <c r="KRP412" s="318">
        <f>'Contractor Model'!KRP65</f>
        <v>0</v>
      </c>
      <c r="KRQ412" s="318">
        <f>'Contractor Model'!KRQ65</f>
        <v>0</v>
      </c>
      <c r="KRR412" s="318">
        <f>'Contractor Model'!KRR65</f>
        <v>0</v>
      </c>
      <c r="KRS412" s="318">
        <f>'Contractor Model'!KRS65</f>
        <v>0</v>
      </c>
      <c r="KRT412" s="318">
        <f>'Contractor Model'!KRT65</f>
        <v>0</v>
      </c>
      <c r="KRU412" s="318">
        <f>'Contractor Model'!KRU65</f>
        <v>0</v>
      </c>
      <c r="KRV412" s="318">
        <f>'Contractor Model'!KRV65</f>
        <v>0</v>
      </c>
      <c r="KRW412" s="318">
        <f>'Contractor Model'!KRW65</f>
        <v>0</v>
      </c>
      <c r="KRX412" s="318">
        <f>'Contractor Model'!KRX65</f>
        <v>0</v>
      </c>
      <c r="KRY412" s="318">
        <f>'Contractor Model'!KRY65</f>
        <v>0</v>
      </c>
      <c r="KRZ412" s="318">
        <f>'Contractor Model'!KRZ65</f>
        <v>0</v>
      </c>
      <c r="KSA412" s="318">
        <f>'Contractor Model'!KSA65</f>
        <v>0</v>
      </c>
      <c r="KSB412" s="318">
        <f>'Contractor Model'!KSB65</f>
        <v>0</v>
      </c>
      <c r="KSC412" s="318">
        <f>'Contractor Model'!KSC65</f>
        <v>0</v>
      </c>
      <c r="KSD412" s="318">
        <f>'Contractor Model'!KSD65</f>
        <v>0</v>
      </c>
      <c r="KSE412" s="318">
        <f>'Contractor Model'!KSE65</f>
        <v>0</v>
      </c>
      <c r="KSF412" s="318">
        <f>'Contractor Model'!KSF65</f>
        <v>0</v>
      </c>
      <c r="KSG412" s="318">
        <f>'Contractor Model'!KSG65</f>
        <v>0</v>
      </c>
      <c r="KSH412" s="318">
        <f>'Contractor Model'!KSH65</f>
        <v>0</v>
      </c>
      <c r="KSI412" s="318">
        <f>'Contractor Model'!KSI65</f>
        <v>0</v>
      </c>
      <c r="KSJ412" s="318">
        <f>'Contractor Model'!KSJ65</f>
        <v>0</v>
      </c>
      <c r="KSK412" s="318">
        <f>'Contractor Model'!KSK65</f>
        <v>0</v>
      </c>
      <c r="KSL412" s="318">
        <f>'Contractor Model'!KSL65</f>
        <v>0</v>
      </c>
      <c r="KSM412" s="318">
        <f>'Contractor Model'!KSM65</f>
        <v>0</v>
      </c>
      <c r="KSN412" s="318">
        <f>'Contractor Model'!KSN65</f>
        <v>0</v>
      </c>
      <c r="KSO412" s="318">
        <f>'Contractor Model'!KSO65</f>
        <v>0</v>
      </c>
      <c r="KSP412" s="318">
        <f>'Contractor Model'!KSP65</f>
        <v>0</v>
      </c>
      <c r="KSQ412" s="318">
        <f>'Contractor Model'!KSQ65</f>
        <v>0</v>
      </c>
      <c r="KSR412" s="318">
        <f>'Contractor Model'!KSR65</f>
        <v>0</v>
      </c>
      <c r="KSS412" s="318">
        <f>'Contractor Model'!KSS65</f>
        <v>0</v>
      </c>
      <c r="KST412" s="318">
        <f>'Contractor Model'!KST65</f>
        <v>0</v>
      </c>
      <c r="KSU412" s="318">
        <f>'Contractor Model'!KSU65</f>
        <v>0</v>
      </c>
      <c r="KSV412" s="318">
        <f>'Contractor Model'!KSV65</f>
        <v>0</v>
      </c>
      <c r="KSW412" s="318">
        <f>'Contractor Model'!KSW65</f>
        <v>0</v>
      </c>
      <c r="KSX412" s="318">
        <f>'Contractor Model'!KSX65</f>
        <v>0</v>
      </c>
      <c r="KSY412" s="318">
        <f>'Contractor Model'!KSY65</f>
        <v>0</v>
      </c>
      <c r="KSZ412" s="318">
        <f>'Contractor Model'!KSZ65</f>
        <v>0</v>
      </c>
      <c r="KTA412" s="318">
        <f>'Contractor Model'!KTA65</f>
        <v>0</v>
      </c>
      <c r="KTB412" s="318">
        <f>'Contractor Model'!KTB65</f>
        <v>0</v>
      </c>
      <c r="KTC412" s="318">
        <f>'Contractor Model'!KTC65</f>
        <v>0</v>
      </c>
      <c r="KTD412" s="318">
        <f>'Contractor Model'!KTD65</f>
        <v>0</v>
      </c>
      <c r="KTE412" s="318">
        <f>'Contractor Model'!KTE65</f>
        <v>0</v>
      </c>
      <c r="KTF412" s="318">
        <f>'Contractor Model'!KTF65</f>
        <v>0</v>
      </c>
      <c r="KTG412" s="318">
        <f>'Contractor Model'!KTG65</f>
        <v>0</v>
      </c>
      <c r="KTH412" s="318">
        <f>'Contractor Model'!KTH65</f>
        <v>0</v>
      </c>
      <c r="KTI412" s="318">
        <f>'Contractor Model'!KTI65</f>
        <v>0</v>
      </c>
      <c r="KTJ412" s="318">
        <f>'Contractor Model'!KTJ65</f>
        <v>0</v>
      </c>
      <c r="KTK412" s="318">
        <f>'Contractor Model'!KTK65</f>
        <v>0</v>
      </c>
      <c r="KTL412" s="318">
        <f>'Contractor Model'!KTL65</f>
        <v>0</v>
      </c>
      <c r="KTM412" s="318">
        <f>'Contractor Model'!KTM65</f>
        <v>0</v>
      </c>
      <c r="KTN412" s="318">
        <f>'Contractor Model'!KTN65</f>
        <v>0</v>
      </c>
      <c r="KTO412" s="318">
        <f>'Contractor Model'!KTO65</f>
        <v>0</v>
      </c>
      <c r="KTP412" s="318">
        <f>'Contractor Model'!KTP65</f>
        <v>0</v>
      </c>
      <c r="KTQ412" s="318">
        <f>'Contractor Model'!KTQ65</f>
        <v>0</v>
      </c>
      <c r="KTR412" s="318">
        <f>'Contractor Model'!KTR65</f>
        <v>0</v>
      </c>
      <c r="KTS412" s="318">
        <f>'Contractor Model'!KTS65</f>
        <v>0</v>
      </c>
      <c r="KTT412" s="318">
        <f>'Contractor Model'!KTT65</f>
        <v>0</v>
      </c>
      <c r="KTU412" s="318">
        <f>'Contractor Model'!KTU65</f>
        <v>0</v>
      </c>
      <c r="KTV412" s="318">
        <f>'Contractor Model'!KTV65</f>
        <v>0</v>
      </c>
      <c r="KTW412" s="318">
        <f>'Contractor Model'!KTW65</f>
        <v>0</v>
      </c>
      <c r="KTX412" s="318">
        <f>'Contractor Model'!KTX65</f>
        <v>0</v>
      </c>
      <c r="KTY412" s="318">
        <f>'Contractor Model'!KTY65</f>
        <v>0</v>
      </c>
      <c r="KTZ412" s="318">
        <f>'Contractor Model'!KTZ65</f>
        <v>0</v>
      </c>
      <c r="KUA412" s="318">
        <f>'Contractor Model'!KUA65</f>
        <v>0</v>
      </c>
      <c r="KUB412" s="318">
        <f>'Contractor Model'!KUB65</f>
        <v>0</v>
      </c>
      <c r="KUC412" s="318">
        <f>'Contractor Model'!KUC65</f>
        <v>0</v>
      </c>
      <c r="KUD412" s="318">
        <f>'Contractor Model'!KUD65</f>
        <v>0</v>
      </c>
      <c r="KUE412" s="318">
        <f>'Contractor Model'!KUE65</f>
        <v>0</v>
      </c>
      <c r="KUF412" s="318">
        <f>'Contractor Model'!KUF65</f>
        <v>0</v>
      </c>
      <c r="KUG412" s="318">
        <f>'Contractor Model'!KUG65</f>
        <v>0</v>
      </c>
      <c r="KUH412" s="318">
        <f>'Contractor Model'!KUH65</f>
        <v>0</v>
      </c>
      <c r="KUI412" s="318">
        <f>'Contractor Model'!KUI65</f>
        <v>0</v>
      </c>
      <c r="KUJ412" s="318">
        <f>'Contractor Model'!KUJ65</f>
        <v>0</v>
      </c>
      <c r="KUK412" s="318">
        <f>'Contractor Model'!KUK65</f>
        <v>0</v>
      </c>
      <c r="KUL412" s="318">
        <f>'Contractor Model'!KUL65</f>
        <v>0</v>
      </c>
      <c r="KUM412" s="318">
        <f>'Contractor Model'!KUM65</f>
        <v>0</v>
      </c>
      <c r="KUN412" s="318">
        <f>'Contractor Model'!KUN65</f>
        <v>0</v>
      </c>
      <c r="KUO412" s="318">
        <f>'Contractor Model'!KUO65</f>
        <v>0</v>
      </c>
      <c r="KUP412" s="318">
        <f>'Contractor Model'!KUP65</f>
        <v>0</v>
      </c>
      <c r="KUQ412" s="318">
        <f>'Contractor Model'!KUQ65</f>
        <v>0</v>
      </c>
      <c r="KUR412" s="318">
        <f>'Contractor Model'!KUR65</f>
        <v>0</v>
      </c>
      <c r="KUS412" s="318">
        <f>'Contractor Model'!KUS65</f>
        <v>0</v>
      </c>
      <c r="KUT412" s="318">
        <f>'Contractor Model'!KUT65</f>
        <v>0</v>
      </c>
      <c r="KUU412" s="318">
        <f>'Contractor Model'!KUU65</f>
        <v>0</v>
      </c>
      <c r="KUV412" s="318">
        <f>'Contractor Model'!KUV65</f>
        <v>0</v>
      </c>
      <c r="KUW412" s="318">
        <f>'Contractor Model'!KUW65</f>
        <v>0</v>
      </c>
      <c r="KUX412" s="318">
        <f>'Contractor Model'!KUX65</f>
        <v>0</v>
      </c>
      <c r="KUY412" s="318">
        <f>'Contractor Model'!KUY65</f>
        <v>0</v>
      </c>
      <c r="KUZ412" s="318">
        <f>'Contractor Model'!KUZ65</f>
        <v>0</v>
      </c>
      <c r="KVA412" s="318">
        <f>'Contractor Model'!KVA65</f>
        <v>0</v>
      </c>
      <c r="KVB412" s="318">
        <f>'Contractor Model'!KVB65</f>
        <v>0</v>
      </c>
      <c r="KVC412" s="318">
        <f>'Contractor Model'!KVC65</f>
        <v>0</v>
      </c>
      <c r="KVD412" s="318">
        <f>'Contractor Model'!KVD65</f>
        <v>0</v>
      </c>
      <c r="KVE412" s="318">
        <f>'Contractor Model'!KVE65</f>
        <v>0</v>
      </c>
      <c r="KVF412" s="318">
        <f>'Contractor Model'!KVF65</f>
        <v>0</v>
      </c>
      <c r="KVG412" s="318">
        <f>'Contractor Model'!KVG65</f>
        <v>0</v>
      </c>
      <c r="KVH412" s="318">
        <f>'Contractor Model'!KVH65</f>
        <v>0</v>
      </c>
      <c r="KVI412" s="318">
        <f>'Contractor Model'!KVI65</f>
        <v>0</v>
      </c>
      <c r="KVJ412" s="318">
        <f>'Contractor Model'!KVJ65</f>
        <v>0</v>
      </c>
      <c r="KVK412" s="318">
        <f>'Contractor Model'!KVK65</f>
        <v>0</v>
      </c>
      <c r="KVL412" s="318">
        <f>'Contractor Model'!KVL65</f>
        <v>0</v>
      </c>
      <c r="KVM412" s="318">
        <f>'Contractor Model'!KVM65</f>
        <v>0</v>
      </c>
      <c r="KVN412" s="318">
        <f>'Contractor Model'!KVN65</f>
        <v>0</v>
      </c>
      <c r="KVO412" s="318">
        <f>'Contractor Model'!KVO65</f>
        <v>0</v>
      </c>
      <c r="KVP412" s="318">
        <f>'Contractor Model'!KVP65</f>
        <v>0</v>
      </c>
      <c r="KVQ412" s="318">
        <f>'Contractor Model'!KVQ65</f>
        <v>0</v>
      </c>
      <c r="KVR412" s="318">
        <f>'Contractor Model'!KVR65</f>
        <v>0</v>
      </c>
      <c r="KVS412" s="318">
        <f>'Contractor Model'!KVS65</f>
        <v>0</v>
      </c>
      <c r="KVT412" s="318">
        <f>'Contractor Model'!KVT65</f>
        <v>0</v>
      </c>
      <c r="KVU412" s="318">
        <f>'Contractor Model'!KVU65</f>
        <v>0</v>
      </c>
      <c r="KVV412" s="318">
        <f>'Contractor Model'!KVV65</f>
        <v>0</v>
      </c>
      <c r="KVW412" s="318">
        <f>'Contractor Model'!KVW65</f>
        <v>0</v>
      </c>
      <c r="KVX412" s="318">
        <f>'Contractor Model'!KVX65</f>
        <v>0</v>
      </c>
      <c r="KVY412" s="318">
        <f>'Contractor Model'!KVY65</f>
        <v>0</v>
      </c>
      <c r="KVZ412" s="318">
        <f>'Contractor Model'!KVZ65</f>
        <v>0</v>
      </c>
      <c r="KWA412" s="318">
        <f>'Contractor Model'!KWA65</f>
        <v>0</v>
      </c>
      <c r="KWB412" s="318">
        <f>'Contractor Model'!KWB65</f>
        <v>0</v>
      </c>
      <c r="KWC412" s="318">
        <f>'Contractor Model'!KWC65</f>
        <v>0</v>
      </c>
      <c r="KWD412" s="318">
        <f>'Contractor Model'!KWD65</f>
        <v>0</v>
      </c>
      <c r="KWE412" s="318">
        <f>'Contractor Model'!KWE65</f>
        <v>0</v>
      </c>
      <c r="KWF412" s="318">
        <f>'Contractor Model'!KWF65</f>
        <v>0</v>
      </c>
      <c r="KWG412" s="318">
        <f>'Contractor Model'!KWG65</f>
        <v>0</v>
      </c>
      <c r="KWH412" s="318">
        <f>'Contractor Model'!KWH65</f>
        <v>0</v>
      </c>
      <c r="KWI412" s="318">
        <f>'Contractor Model'!KWI65</f>
        <v>0</v>
      </c>
      <c r="KWJ412" s="318">
        <f>'Contractor Model'!KWJ65</f>
        <v>0</v>
      </c>
      <c r="KWK412" s="318">
        <f>'Contractor Model'!KWK65</f>
        <v>0</v>
      </c>
      <c r="KWL412" s="318">
        <f>'Contractor Model'!KWL65</f>
        <v>0</v>
      </c>
      <c r="KWM412" s="318">
        <f>'Contractor Model'!KWM65</f>
        <v>0</v>
      </c>
      <c r="KWN412" s="318">
        <f>'Contractor Model'!KWN65</f>
        <v>0</v>
      </c>
      <c r="KWO412" s="318">
        <f>'Contractor Model'!KWO65</f>
        <v>0</v>
      </c>
      <c r="KWP412" s="318">
        <f>'Contractor Model'!KWP65</f>
        <v>0</v>
      </c>
      <c r="KWQ412" s="318">
        <f>'Contractor Model'!KWQ65</f>
        <v>0</v>
      </c>
      <c r="KWR412" s="318">
        <f>'Contractor Model'!KWR65</f>
        <v>0</v>
      </c>
      <c r="KWS412" s="318">
        <f>'Contractor Model'!KWS65</f>
        <v>0</v>
      </c>
      <c r="KWT412" s="318">
        <f>'Contractor Model'!KWT65</f>
        <v>0</v>
      </c>
      <c r="KWU412" s="318">
        <f>'Contractor Model'!KWU65</f>
        <v>0</v>
      </c>
      <c r="KWV412" s="318">
        <f>'Contractor Model'!KWV65</f>
        <v>0</v>
      </c>
      <c r="KWW412" s="318">
        <f>'Contractor Model'!KWW65</f>
        <v>0</v>
      </c>
      <c r="KWX412" s="318">
        <f>'Contractor Model'!KWX65</f>
        <v>0</v>
      </c>
      <c r="KWY412" s="318">
        <f>'Contractor Model'!KWY65</f>
        <v>0</v>
      </c>
      <c r="KWZ412" s="318">
        <f>'Contractor Model'!KWZ65</f>
        <v>0</v>
      </c>
      <c r="KXA412" s="318">
        <f>'Contractor Model'!KXA65</f>
        <v>0</v>
      </c>
      <c r="KXB412" s="318">
        <f>'Contractor Model'!KXB65</f>
        <v>0</v>
      </c>
      <c r="KXC412" s="318">
        <f>'Contractor Model'!KXC65</f>
        <v>0</v>
      </c>
      <c r="KXD412" s="318">
        <f>'Contractor Model'!KXD65</f>
        <v>0</v>
      </c>
      <c r="KXE412" s="318">
        <f>'Contractor Model'!KXE65</f>
        <v>0</v>
      </c>
      <c r="KXF412" s="318">
        <f>'Contractor Model'!KXF65</f>
        <v>0</v>
      </c>
      <c r="KXG412" s="318">
        <f>'Contractor Model'!KXG65</f>
        <v>0</v>
      </c>
      <c r="KXH412" s="318">
        <f>'Contractor Model'!KXH65</f>
        <v>0</v>
      </c>
      <c r="KXI412" s="318">
        <f>'Contractor Model'!KXI65</f>
        <v>0</v>
      </c>
      <c r="KXJ412" s="318">
        <f>'Contractor Model'!KXJ65</f>
        <v>0</v>
      </c>
      <c r="KXK412" s="318">
        <f>'Contractor Model'!KXK65</f>
        <v>0</v>
      </c>
      <c r="KXL412" s="318">
        <f>'Contractor Model'!KXL65</f>
        <v>0</v>
      </c>
      <c r="KXM412" s="318">
        <f>'Contractor Model'!KXM65</f>
        <v>0</v>
      </c>
      <c r="KXN412" s="318">
        <f>'Contractor Model'!KXN65</f>
        <v>0</v>
      </c>
      <c r="KXO412" s="318">
        <f>'Contractor Model'!KXO65</f>
        <v>0</v>
      </c>
      <c r="KXP412" s="318">
        <f>'Contractor Model'!KXP65</f>
        <v>0</v>
      </c>
      <c r="KXQ412" s="318">
        <f>'Contractor Model'!KXQ65</f>
        <v>0</v>
      </c>
      <c r="KXR412" s="318">
        <f>'Contractor Model'!KXR65</f>
        <v>0</v>
      </c>
      <c r="KXS412" s="318">
        <f>'Contractor Model'!KXS65</f>
        <v>0</v>
      </c>
      <c r="KXT412" s="318">
        <f>'Contractor Model'!KXT65</f>
        <v>0</v>
      </c>
      <c r="KXU412" s="318">
        <f>'Contractor Model'!KXU65</f>
        <v>0</v>
      </c>
      <c r="KXV412" s="318">
        <f>'Contractor Model'!KXV65</f>
        <v>0</v>
      </c>
      <c r="KXW412" s="318">
        <f>'Contractor Model'!KXW65</f>
        <v>0</v>
      </c>
      <c r="KXX412" s="318">
        <f>'Contractor Model'!KXX65</f>
        <v>0</v>
      </c>
      <c r="KXY412" s="318">
        <f>'Contractor Model'!KXY65</f>
        <v>0</v>
      </c>
      <c r="KXZ412" s="318">
        <f>'Contractor Model'!KXZ65</f>
        <v>0</v>
      </c>
      <c r="KYA412" s="318">
        <f>'Contractor Model'!KYA65</f>
        <v>0</v>
      </c>
      <c r="KYB412" s="318">
        <f>'Contractor Model'!KYB65</f>
        <v>0</v>
      </c>
      <c r="KYC412" s="318">
        <f>'Contractor Model'!KYC65</f>
        <v>0</v>
      </c>
      <c r="KYD412" s="318">
        <f>'Contractor Model'!KYD65</f>
        <v>0</v>
      </c>
      <c r="KYE412" s="318">
        <f>'Contractor Model'!KYE65</f>
        <v>0</v>
      </c>
      <c r="KYF412" s="318">
        <f>'Contractor Model'!KYF65</f>
        <v>0</v>
      </c>
      <c r="KYG412" s="318">
        <f>'Contractor Model'!KYG65</f>
        <v>0</v>
      </c>
      <c r="KYH412" s="318">
        <f>'Contractor Model'!KYH65</f>
        <v>0</v>
      </c>
      <c r="KYI412" s="318">
        <f>'Contractor Model'!KYI65</f>
        <v>0</v>
      </c>
      <c r="KYJ412" s="318">
        <f>'Contractor Model'!KYJ65</f>
        <v>0</v>
      </c>
      <c r="KYK412" s="318">
        <f>'Contractor Model'!KYK65</f>
        <v>0</v>
      </c>
      <c r="KYL412" s="318">
        <f>'Contractor Model'!KYL65</f>
        <v>0</v>
      </c>
      <c r="KYM412" s="318">
        <f>'Contractor Model'!KYM65</f>
        <v>0</v>
      </c>
      <c r="KYN412" s="318">
        <f>'Contractor Model'!KYN65</f>
        <v>0</v>
      </c>
      <c r="KYO412" s="318">
        <f>'Contractor Model'!KYO65</f>
        <v>0</v>
      </c>
      <c r="KYP412" s="318">
        <f>'Contractor Model'!KYP65</f>
        <v>0</v>
      </c>
      <c r="KYQ412" s="318">
        <f>'Contractor Model'!KYQ65</f>
        <v>0</v>
      </c>
      <c r="KYR412" s="318">
        <f>'Contractor Model'!KYR65</f>
        <v>0</v>
      </c>
      <c r="KYS412" s="318">
        <f>'Contractor Model'!KYS65</f>
        <v>0</v>
      </c>
      <c r="KYT412" s="318">
        <f>'Contractor Model'!KYT65</f>
        <v>0</v>
      </c>
      <c r="KYU412" s="318">
        <f>'Contractor Model'!KYU65</f>
        <v>0</v>
      </c>
      <c r="KYV412" s="318">
        <f>'Contractor Model'!KYV65</f>
        <v>0</v>
      </c>
      <c r="KYW412" s="318">
        <f>'Contractor Model'!KYW65</f>
        <v>0</v>
      </c>
      <c r="KYX412" s="318">
        <f>'Contractor Model'!KYX65</f>
        <v>0</v>
      </c>
      <c r="KYY412" s="318">
        <f>'Contractor Model'!KYY65</f>
        <v>0</v>
      </c>
      <c r="KYZ412" s="318">
        <f>'Contractor Model'!KYZ65</f>
        <v>0</v>
      </c>
      <c r="KZA412" s="318">
        <f>'Contractor Model'!KZA65</f>
        <v>0</v>
      </c>
      <c r="KZB412" s="318">
        <f>'Contractor Model'!KZB65</f>
        <v>0</v>
      </c>
      <c r="KZC412" s="318">
        <f>'Contractor Model'!KZC65</f>
        <v>0</v>
      </c>
      <c r="KZD412" s="318">
        <f>'Contractor Model'!KZD65</f>
        <v>0</v>
      </c>
      <c r="KZE412" s="318">
        <f>'Contractor Model'!KZE65</f>
        <v>0</v>
      </c>
      <c r="KZF412" s="318">
        <f>'Contractor Model'!KZF65</f>
        <v>0</v>
      </c>
      <c r="KZG412" s="318">
        <f>'Contractor Model'!KZG65</f>
        <v>0</v>
      </c>
      <c r="KZH412" s="318">
        <f>'Contractor Model'!KZH65</f>
        <v>0</v>
      </c>
      <c r="KZI412" s="318">
        <f>'Contractor Model'!KZI65</f>
        <v>0</v>
      </c>
      <c r="KZJ412" s="318">
        <f>'Contractor Model'!KZJ65</f>
        <v>0</v>
      </c>
      <c r="KZK412" s="318">
        <f>'Contractor Model'!KZK65</f>
        <v>0</v>
      </c>
      <c r="KZL412" s="318">
        <f>'Contractor Model'!KZL65</f>
        <v>0</v>
      </c>
      <c r="KZM412" s="318">
        <f>'Contractor Model'!KZM65</f>
        <v>0</v>
      </c>
      <c r="KZN412" s="318">
        <f>'Contractor Model'!KZN65</f>
        <v>0</v>
      </c>
      <c r="KZO412" s="318">
        <f>'Contractor Model'!KZO65</f>
        <v>0</v>
      </c>
      <c r="KZP412" s="318">
        <f>'Contractor Model'!KZP65</f>
        <v>0</v>
      </c>
      <c r="KZQ412" s="318">
        <f>'Contractor Model'!KZQ65</f>
        <v>0</v>
      </c>
      <c r="KZR412" s="318">
        <f>'Contractor Model'!KZR65</f>
        <v>0</v>
      </c>
      <c r="KZS412" s="318">
        <f>'Contractor Model'!KZS65</f>
        <v>0</v>
      </c>
      <c r="KZT412" s="318">
        <f>'Contractor Model'!KZT65</f>
        <v>0</v>
      </c>
      <c r="KZU412" s="318">
        <f>'Contractor Model'!KZU65</f>
        <v>0</v>
      </c>
      <c r="KZV412" s="318">
        <f>'Contractor Model'!KZV65</f>
        <v>0</v>
      </c>
      <c r="KZW412" s="318">
        <f>'Contractor Model'!KZW65</f>
        <v>0</v>
      </c>
      <c r="KZX412" s="318">
        <f>'Contractor Model'!KZX65</f>
        <v>0</v>
      </c>
      <c r="KZY412" s="318">
        <f>'Contractor Model'!KZY65</f>
        <v>0</v>
      </c>
      <c r="KZZ412" s="318">
        <f>'Contractor Model'!KZZ65</f>
        <v>0</v>
      </c>
      <c r="LAA412" s="318">
        <f>'Contractor Model'!LAA65</f>
        <v>0</v>
      </c>
      <c r="LAB412" s="318">
        <f>'Contractor Model'!LAB65</f>
        <v>0</v>
      </c>
      <c r="LAC412" s="318">
        <f>'Contractor Model'!LAC65</f>
        <v>0</v>
      </c>
      <c r="LAD412" s="318">
        <f>'Contractor Model'!LAD65</f>
        <v>0</v>
      </c>
      <c r="LAE412" s="318">
        <f>'Contractor Model'!LAE65</f>
        <v>0</v>
      </c>
      <c r="LAF412" s="318">
        <f>'Contractor Model'!LAF65</f>
        <v>0</v>
      </c>
      <c r="LAG412" s="318">
        <f>'Contractor Model'!LAG65</f>
        <v>0</v>
      </c>
      <c r="LAH412" s="318">
        <f>'Contractor Model'!LAH65</f>
        <v>0</v>
      </c>
      <c r="LAI412" s="318">
        <f>'Contractor Model'!LAI65</f>
        <v>0</v>
      </c>
      <c r="LAJ412" s="318">
        <f>'Contractor Model'!LAJ65</f>
        <v>0</v>
      </c>
      <c r="LAK412" s="318">
        <f>'Contractor Model'!LAK65</f>
        <v>0</v>
      </c>
      <c r="LAL412" s="318">
        <f>'Contractor Model'!LAL65</f>
        <v>0</v>
      </c>
      <c r="LAM412" s="318">
        <f>'Contractor Model'!LAM65</f>
        <v>0</v>
      </c>
      <c r="LAN412" s="318">
        <f>'Contractor Model'!LAN65</f>
        <v>0</v>
      </c>
      <c r="LAO412" s="318">
        <f>'Contractor Model'!LAO65</f>
        <v>0</v>
      </c>
      <c r="LAP412" s="318">
        <f>'Contractor Model'!LAP65</f>
        <v>0</v>
      </c>
      <c r="LAQ412" s="318">
        <f>'Contractor Model'!LAQ65</f>
        <v>0</v>
      </c>
      <c r="LAR412" s="318">
        <f>'Contractor Model'!LAR65</f>
        <v>0</v>
      </c>
      <c r="LAS412" s="318">
        <f>'Contractor Model'!LAS65</f>
        <v>0</v>
      </c>
      <c r="LAT412" s="318">
        <f>'Contractor Model'!LAT65</f>
        <v>0</v>
      </c>
      <c r="LAU412" s="318">
        <f>'Contractor Model'!LAU65</f>
        <v>0</v>
      </c>
      <c r="LAV412" s="318">
        <f>'Contractor Model'!LAV65</f>
        <v>0</v>
      </c>
      <c r="LAW412" s="318">
        <f>'Contractor Model'!LAW65</f>
        <v>0</v>
      </c>
      <c r="LAX412" s="318">
        <f>'Contractor Model'!LAX65</f>
        <v>0</v>
      </c>
      <c r="LAY412" s="318">
        <f>'Contractor Model'!LAY65</f>
        <v>0</v>
      </c>
      <c r="LAZ412" s="318">
        <f>'Contractor Model'!LAZ65</f>
        <v>0</v>
      </c>
      <c r="LBA412" s="318">
        <f>'Contractor Model'!LBA65</f>
        <v>0</v>
      </c>
      <c r="LBB412" s="318">
        <f>'Contractor Model'!LBB65</f>
        <v>0</v>
      </c>
      <c r="LBC412" s="318">
        <f>'Contractor Model'!LBC65</f>
        <v>0</v>
      </c>
      <c r="LBD412" s="318">
        <f>'Contractor Model'!LBD65</f>
        <v>0</v>
      </c>
      <c r="LBE412" s="318">
        <f>'Contractor Model'!LBE65</f>
        <v>0</v>
      </c>
      <c r="LBF412" s="318">
        <f>'Contractor Model'!LBF65</f>
        <v>0</v>
      </c>
      <c r="LBG412" s="318">
        <f>'Contractor Model'!LBG65</f>
        <v>0</v>
      </c>
      <c r="LBH412" s="318">
        <f>'Contractor Model'!LBH65</f>
        <v>0</v>
      </c>
      <c r="LBI412" s="318">
        <f>'Contractor Model'!LBI65</f>
        <v>0</v>
      </c>
      <c r="LBJ412" s="318">
        <f>'Contractor Model'!LBJ65</f>
        <v>0</v>
      </c>
      <c r="LBK412" s="318">
        <f>'Contractor Model'!LBK65</f>
        <v>0</v>
      </c>
      <c r="LBL412" s="318">
        <f>'Contractor Model'!LBL65</f>
        <v>0</v>
      </c>
      <c r="LBM412" s="318">
        <f>'Contractor Model'!LBM65</f>
        <v>0</v>
      </c>
      <c r="LBN412" s="318">
        <f>'Contractor Model'!LBN65</f>
        <v>0</v>
      </c>
      <c r="LBO412" s="318">
        <f>'Contractor Model'!LBO65</f>
        <v>0</v>
      </c>
      <c r="LBP412" s="318">
        <f>'Contractor Model'!LBP65</f>
        <v>0</v>
      </c>
      <c r="LBQ412" s="318">
        <f>'Contractor Model'!LBQ65</f>
        <v>0</v>
      </c>
      <c r="LBR412" s="318">
        <f>'Contractor Model'!LBR65</f>
        <v>0</v>
      </c>
      <c r="LBS412" s="318">
        <f>'Contractor Model'!LBS65</f>
        <v>0</v>
      </c>
      <c r="LBT412" s="318">
        <f>'Contractor Model'!LBT65</f>
        <v>0</v>
      </c>
      <c r="LBU412" s="318">
        <f>'Contractor Model'!LBU65</f>
        <v>0</v>
      </c>
      <c r="LBV412" s="318">
        <f>'Contractor Model'!LBV65</f>
        <v>0</v>
      </c>
      <c r="LBW412" s="318">
        <f>'Contractor Model'!LBW65</f>
        <v>0</v>
      </c>
      <c r="LBX412" s="318">
        <f>'Contractor Model'!LBX65</f>
        <v>0</v>
      </c>
      <c r="LBY412" s="318">
        <f>'Contractor Model'!LBY65</f>
        <v>0</v>
      </c>
      <c r="LBZ412" s="318">
        <f>'Contractor Model'!LBZ65</f>
        <v>0</v>
      </c>
      <c r="LCA412" s="318">
        <f>'Contractor Model'!LCA65</f>
        <v>0</v>
      </c>
      <c r="LCB412" s="318">
        <f>'Contractor Model'!LCB65</f>
        <v>0</v>
      </c>
      <c r="LCC412" s="318">
        <f>'Contractor Model'!LCC65</f>
        <v>0</v>
      </c>
      <c r="LCD412" s="318">
        <f>'Contractor Model'!LCD65</f>
        <v>0</v>
      </c>
      <c r="LCE412" s="318">
        <f>'Contractor Model'!LCE65</f>
        <v>0</v>
      </c>
      <c r="LCF412" s="318">
        <f>'Contractor Model'!LCF65</f>
        <v>0</v>
      </c>
      <c r="LCG412" s="318">
        <f>'Contractor Model'!LCG65</f>
        <v>0</v>
      </c>
      <c r="LCH412" s="318">
        <f>'Contractor Model'!LCH65</f>
        <v>0</v>
      </c>
      <c r="LCI412" s="318">
        <f>'Contractor Model'!LCI65</f>
        <v>0</v>
      </c>
      <c r="LCJ412" s="318">
        <f>'Contractor Model'!LCJ65</f>
        <v>0</v>
      </c>
      <c r="LCK412" s="318">
        <f>'Contractor Model'!LCK65</f>
        <v>0</v>
      </c>
      <c r="LCL412" s="318">
        <f>'Contractor Model'!LCL65</f>
        <v>0</v>
      </c>
      <c r="LCM412" s="318">
        <f>'Contractor Model'!LCM65</f>
        <v>0</v>
      </c>
      <c r="LCN412" s="318">
        <f>'Contractor Model'!LCN65</f>
        <v>0</v>
      </c>
      <c r="LCO412" s="318">
        <f>'Contractor Model'!LCO65</f>
        <v>0</v>
      </c>
      <c r="LCP412" s="318">
        <f>'Contractor Model'!LCP65</f>
        <v>0</v>
      </c>
      <c r="LCQ412" s="318">
        <f>'Contractor Model'!LCQ65</f>
        <v>0</v>
      </c>
      <c r="LCR412" s="318">
        <f>'Contractor Model'!LCR65</f>
        <v>0</v>
      </c>
      <c r="LCS412" s="318">
        <f>'Contractor Model'!LCS65</f>
        <v>0</v>
      </c>
      <c r="LCT412" s="318">
        <f>'Contractor Model'!LCT65</f>
        <v>0</v>
      </c>
      <c r="LCU412" s="318">
        <f>'Contractor Model'!LCU65</f>
        <v>0</v>
      </c>
      <c r="LCV412" s="318">
        <f>'Contractor Model'!LCV65</f>
        <v>0</v>
      </c>
      <c r="LCW412" s="318">
        <f>'Contractor Model'!LCW65</f>
        <v>0</v>
      </c>
      <c r="LCX412" s="318">
        <f>'Contractor Model'!LCX65</f>
        <v>0</v>
      </c>
      <c r="LCY412" s="318">
        <f>'Contractor Model'!LCY65</f>
        <v>0</v>
      </c>
      <c r="LCZ412" s="318">
        <f>'Contractor Model'!LCZ65</f>
        <v>0</v>
      </c>
      <c r="LDA412" s="318">
        <f>'Contractor Model'!LDA65</f>
        <v>0</v>
      </c>
      <c r="LDB412" s="318">
        <f>'Contractor Model'!LDB65</f>
        <v>0</v>
      </c>
      <c r="LDC412" s="318">
        <f>'Contractor Model'!LDC65</f>
        <v>0</v>
      </c>
      <c r="LDD412" s="318">
        <f>'Contractor Model'!LDD65</f>
        <v>0</v>
      </c>
      <c r="LDE412" s="318">
        <f>'Contractor Model'!LDE65</f>
        <v>0</v>
      </c>
      <c r="LDF412" s="318">
        <f>'Contractor Model'!LDF65</f>
        <v>0</v>
      </c>
      <c r="LDG412" s="318">
        <f>'Contractor Model'!LDG65</f>
        <v>0</v>
      </c>
      <c r="LDH412" s="318">
        <f>'Contractor Model'!LDH65</f>
        <v>0</v>
      </c>
      <c r="LDI412" s="318">
        <f>'Contractor Model'!LDI65</f>
        <v>0</v>
      </c>
      <c r="LDJ412" s="318">
        <f>'Contractor Model'!LDJ65</f>
        <v>0</v>
      </c>
      <c r="LDK412" s="318">
        <f>'Contractor Model'!LDK65</f>
        <v>0</v>
      </c>
      <c r="LDL412" s="318">
        <f>'Contractor Model'!LDL65</f>
        <v>0</v>
      </c>
      <c r="LDM412" s="318">
        <f>'Contractor Model'!LDM65</f>
        <v>0</v>
      </c>
      <c r="LDN412" s="318">
        <f>'Contractor Model'!LDN65</f>
        <v>0</v>
      </c>
      <c r="LDO412" s="318">
        <f>'Contractor Model'!LDO65</f>
        <v>0</v>
      </c>
      <c r="LDP412" s="318">
        <f>'Contractor Model'!LDP65</f>
        <v>0</v>
      </c>
      <c r="LDQ412" s="318">
        <f>'Contractor Model'!LDQ65</f>
        <v>0</v>
      </c>
      <c r="LDR412" s="318">
        <f>'Contractor Model'!LDR65</f>
        <v>0</v>
      </c>
      <c r="LDS412" s="318">
        <f>'Contractor Model'!LDS65</f>
        <v>0</v>
      </c>
      <c r="LDT412" s="318">
        <f>'Contractor Model'!LDT65</f>
        <v>0</v>
      </c>
      <c r="LDU412" s="318">
        <f>'Contractor Model'!LDU65</f>
        <v>0</v>
      </c>
      <c r="LDV412" s="318">
        <f>'Contractor Model'!LDV65</f>
        <v>0</v>
      </c>
      <c r="LDW412" s="318">
        <f>'Contractor Model'!LDW65</f>
        <v>0</v>
      </c>
      <c r="LDX412" s="318">
        <f>'Contractor Model'!LDX65</f>
        <v>0</v>
      </c>
      <c r="LDY412" s="318">
        <f>'Contractor Model'!LDY65</f>
        <v>0</v>
      </c>
      <c r="LDZ412" s="318">
        <f>'Contractor Model'!LDZ65</f>
        <v>0</v>
      </c>
      <c r="LEA412" s="318">
        <f>'Contractor Model'!LEA65</f>
        <v>0</v>
      </c>
      <c r="LEB412" s="318">
        <f>'Contractor Model'!LEB65</f>
        <v>0</v>
      </c>
      <c r="LEC412" s="318">
        <f>'Contractor Model'!LEC65</f>
        <v>0</v>
      </c>
      <c r="LED412" s="318">
        <f>'Contractor Model'!LED65</f>
        <v>0</v>
      </c>
      <c r="LEE412" s="318">
        <f>'Contractor Model'!LEE65</f>
        <v>0</v>
      </c>
      <c r="LEF412" s="318">
        <f>'Contractor Model'!LEF65</f>
        <v>0</v>
      </c>
      <c r="LEG412" s="318">
        <f>'Contractor Model'!LEG65</f>
        <v>0</v>
      </c>
      <c r="LEH412" s="318">
        <f>'Contractor Model'!LEH65</f>
        <v>0</v>
      </c>
      <c r="LEI412" s="318">
        <f>'Contractor Model'!LEI65</f>
        <v>0</v>
      </c>
      <c r="LEJ412" s="318">
        <f>'Contractor Model'!LEJ65</f>
        <v>0</v>
      </c>
      <c r="LEK412" s="318">
        <f>'Contractor Model'!LEK65</f>
        <v>0</v>
      </c>
      <c r="LEL412" s="318">
        <f>'Contractor Model'!LEL65</f>
        <v>0</v>
      </c>
      <c r="LEM412" s="318">
        <f>'Contractor Model'!LEM65</f>
        <v>0</v>
      </c>
      <c r="LEN412" s="318">
        <f>'Contractor Model'!LEN65</f>
        <v>0</v>
      </c>
      <c r="LEO412" s="318">
        <f>'Contractor Model'!LEO65</f>
        <v>0</v>
      </c>
      <c r="LEP412" s="318">
        <f>'Contractor Model'!LEP65</f>
        <v>0</v>
      </c>
      <c r="LEQ412" s="318">
        <f>'Contractor Model'!LEQ65</f>
        <v>0</v>
      </c>
      <c r="LER412" s="318">
        <f>'Contractor Model'!LER65</f>
        <v>0</v>
      </c>
      <c r="LES412" s="318">
        <f>'Contractor Model'!LES65</f>
        <v>0</v>
      </c>
      <c r="LET412" s="318">
        <f>'Contractor Model'!LET65</f>
        <v>0</v>
      </c>
      <c r="LEU412" s="318">
        <f>'Contractor Model'!LEU65</f>
        <v>0</v>
      </c>
      <c r="LEV412" s="318">
        <f>'Contractor Model'!LEV65</f>
        <v>0</v>
      </c>
      <c r="LEW412" s="318">
        <f>'Contractor Model'!LEW65</f>
        <v>0</v>
      </c>
      <c r="LEX412" s="318">
        <f>'Contractor Model'!LEX65</f>
        <v>0</v>
      </c>
      <c r="LEY412" s="318">
        <f>'Contractor Model'!LEY65</f>
        <v>0</v>
      </c>
      <c r="LEZ412" s="318">
        <f>'Contractor Model'!LEZ65</f>
        <v>0</v>
      </c>
      <c r="LFA412" s="318">
        <f>'Contractor Model'!LFA65</f>
        <v>0</v>
      </c>
      <c r="LFB412" s="318">
        <f>'Contractor Model'!LFB65</f>
        <v>0</v>
      </c>
      <c r="LFC412" s="318">
        <f>'Contractor Model'!LFC65</f>
        <v>0</v>
      </c>
      <c r="LFD412" s="318">
        <f>'Contractor Model'!LFD65</f>
        <v>0</v>
      </c>
      <c r="LFE412" s="318">
        <f>'Contractor Model'!LFE65</f>
        <v>0</v>
      </c>
      <c r="LFF412" s="318">
        <f>'Contractor Model'!LFF65</f>
        <v>0</v>
      </c>
      <c r="LFG412" s="318">
        <f>'Contractor Model'!LFG65</f>
        <v>0</v>
      </c>
      <c r="LFH412" s="318">
        <f>'Contractor Model'!LFH65</f>
        <v>0</v>
      </c>
      <c r="LFI412" s="318">
        <f>'Contractor Model'!LFI65</f>
        <v>0</v>
      </c>
      <c r="LFJ412" s="318">
        <f>'Contractor Model'!LFJ65</f>
        <v>0</v>
      </c>
      <c r="LFK412" s="318">
        <f>'Contractor Model'!LFK65</f>
        <v>0</v>
      </c>
      <c r="LFL412" s="318">
        <f>'Contractor Model'!LFL65</f>
        <v>0</v>
      </c>
      <c r="LFM412" s="318">
        <f>'Contractor Model'!LFM65</f>
        <v>0</v>
      </c>
      <c r="LFN412" s="318">
        <f>'Contractor Model'!LFN65</f>
        <v>0</v>
      </c>
      <c r="LFO412" s="318">
        <f>'Contractor Model'!LFO65</f>
        <v>0</v>
      </c>
      <c r="LFP412" s="318">
        <f>'Contractor Model'!LFP65</f>
        <v>0</v>
      </c>
      <c r="LFQ412" s="318">
        <f>'Contractor Model'!LFQ65</f>
        <v>0</v>
      </c>
      <c r="LFR412" s="318">
        <f>'Contractor Model'!LFR65</f>
        <v>0</v>
      </c>
      <c r="LFS412" s="318">
        <f>'Contractor Model'!LFS65</f>
        <v>0</v>
      </c>
      <c r="LFT412" s="318">
        <f>'Contractor Model'!LFT65</f>
        <v>0</v>
      </c>
      <c r="LFU412" s="318">
        <f>'Contractor Model'!LFU65</f>
        <v>0</v>
      </c>
      <c r="LFV412" s="318">
        <f>'Contractor Model'!LFV65</f>
        <v>0</v>
      </c>
      <c r="LFW412" s="318">
        <f>'Contractor Model'!LFW65</f>
        <v>0</v>
      </c>
      <c r="LFX412" s="318">
        <f>'Contractor Model'!LFX65</f>
        <v>0</v>
      </c>
      <c r="LFY412" s="318">
        <f>'Contractor Model'!LFY65</f>
        <v>0</v>
      </c>
      <c r="LFZ412" s="318">
        <f>'Contractor Model'!LFZ65</f>
        <v>0</v>
      </c>
      <c r="LGA412" s="318">
        <f>'Contractor Model'!LGA65</f>
        <v>0</v>
      </c>
      <c r="LGB412" s="318">
        <f>'Contractor Model'!LGB65</f>
        <v>0</v>
      </c>
      <c r="LGC412" s="318">
        <f>'Contractor Model'!LGC65</f>
        <v>0</v>
      </c>
      <c r="LGD412" s="318">
        <f>'Contractor Model'!LGD65</f>
        <v>0</v>
      </c>
      <c r="LGE412" s="318">
        <f>'Contractor Model'!LGE65</f>
        <v>0</v>
      </c>
      <c r="LGF412" s="318">
        <f>'Contractor Model'!LGF65</f>
        <v>0</v>
      </c>
      <c r="LGG412" s="318">
        <f>'Contractor Model'!LGG65</f>
        <v>0</v>
      </c>
      <c r="LGH412" s="318">
        <f>'Contractor Model'!LGH65</f>
        <v>0</v>
      </c>
      <c r="LGI412" s="318">
        <f>'Contractor Model'!LGI65</f>
        <v>0</v>
      </c>
      <c r="LGJ412" s="318">
        <f>'Contractor Model'!LGJ65</f>
        <v>0</v>
      </c>
      <c r="LGK412" s="318">
        <f>'Contractor Model'!LGK65</f>
        <v>0</v>
      </c>
      <c r="LGL412" s="318">
        <f>'Contractor Model'!LGL65</f>
        <v>0</v>
      </c>
      <c r="LGM412" s="318">
        <f>'Contractor Model'!LGM65</f>
        <v>0</v>
      </c>
      <c r="LGN412" s="318">
        <f>'Contractor Model'!LGN65</f>
        <v>0</v>
      </c>
      <c r="LGO412" s="318">
        <f>'Contractor Model'!LGO65</f>
        <v>0</v>
      </c>
      <c r="LGP412" s="318">
        <f>'Contractor Model'!LGP65</f>
        <v>0</v>
      </c>
      <c r="LGQ412" s="318">
        <f>'Contractor Model'!LGQ65</f>
        <v>0</v>
      </c>
      <c r="LGR412" s="318">
        <f>'Contractor Model'!LGR65</f>
        <v>0</v>
      </c>
      <c r="LGS412" s="318">
        <f>'Contractor Model'!LGS65</f>
        <v>0</v>
      </c>
      <c r="LGT412" s="318">
        <f>'Contractor Model'!LGT65</f>
        <v>0</v>
      </c>
      <c r="LGU412" s="318">
        <f>'Contractor Model'!LGU65</f>
        <v>0</v>
      </c>
      <c r="LGV412" s="318">
        <f>'Contractor Model'!LGV65</f>
        <v>0</v>
      </c>
      <c r="LGW412" s="318">
        <f>'Contractor Model'!LGW65</f>
        <v>0</v>
      </c>
      <c r="LGX412" s="318">
        <f>'Contractor Model'!LGX65</f>
        <v>0</v>
      </c>
      <c r="LGY412" s="318">
        <f>'Contractor Model'!LGY65</f>
        <v>0</v>
      </c>
      <c r="LGZ412" s="318">
        <f>'Contractor Model'!LGZ65</f>
        <v>0</v>
      </c>
      <c r="LHA412" s="318">
        <f>'Contractor Model'!LHA65</f>
        <v>0</v>
      </c>
      <c r="LHB412" s="318">
        <f>'Contractor Model'!LHB65</f>
        <v>0</v>
      </c>
      <c r="LHC412" s="318">
        <f>'Contractor Model'!LHC65</f>
        <v>0</v>
      </c>
      <c r="LHD412" s="318">
        <f>'Contractor Model'!LHD65</f>
        <v>0</v>
      </c>
      <c r="LHE412" s="318">
        <f>'Contractor Model'!LHE65</f>
        <v>0</v>
      </c>
      <c r="LHF412" s="318">
        <f>'Contractor Model'!LHF65</f>
        <v>0</v>
      </c>
      <c r="LHG412" s="318">
        <f>'Contractor Model'!LHG65</f>
        <v>0</v>
      </c>
      <c r="LHH412" s="318">
        <f>'Contractor Model'!LHH65</f>
        <v>0</v>
      </c>
      <c r="LHI412" s="318">
        <f>'Contractor Model'!LHI65</f>
        <v>0</v>
      </c>
      <c r="LHJ412" s="318">
        <f>'Contractor Model'!LHJ65</f>
        <v>0</v>
      </c>
      <c r="LHK412" s="318">
        <f>'Contractor Model'!LHK65</f>
        <v>0</v>
      </c>
      <c r="LHL412" s="318">
        <f>'Contractor Model'!LHL65</f>
        <v>0</v>
      </c>
      <c r="LHM412" s="318">
        <f>'Contractor Model'!LHM65</f>
        <v>0</v>
      </c>
      <c r="LHN412" s="318">
        <f>'Contractor Model'!LHN65</f>
        <v>0</v>
      </c>
      <c r="LHO412" s="318">
        <f>'Contractor Model'!LHO65</f>
        <v>0</v>
      </c>
      <c r="LHP412" s="318">
        <f>'Contractor Model'!LHP65</f>
        <v>0</v>
      </c>
      <c r="LHQ412" s="318">
        <f>'Contractor Model'!LHQ65</f>
        <v>0</v>
      </c>
      <c r="LHR412" s="318">
        <f>'Contractor Model'!LHR65</f>
        <v>0</v>
      </c>
      <c r="LHS412" s="318">
        <f>'Contractor Model'!LHS65</f>
        <v>0</v>
      </c>
      <c r="LHT412" s="318">
        <f>'Contractor Model'!LHT65</f>
        <v>0</v>
      </c>
      <c r="LHU412" s="318">
        <f>'Contractor Model'!LHU65</f>
        <v>0</v>
      </c>
      <c r="LHV412" s="318">
        <f>'Contractor Model'!LHV65</f>
        <v>0</v>
      </c>
      <c r="LHW412" s="318">
        <f>'Contractor Model'!LHW65</f>
        <v>0</v>
      </c>
      <c r="LHX412" s="318">
        <f>'Contractor Model'!LHX65</f>
        <v>0</v>
      </c>
      <c r="LHY412" s="318">
        <f>'Contractor Model'!LHY65</f>
        <v>0</v>
      </c>
      <c r="LHZ412" s="318">
        <f>'Contractor Model'!LHZ65</f>
        <v>0</v>
      </c>
      <c r="LIA412" s="318">
        <f>'Contractor Model'!LIA65</f>
        <v>0</v>
      </c>
      <c r="LIB412" s="318">
        <f>'Contractor Model'!LIB65</f>
        <v>0</v>
      </c>
      <c r="LIC412" s="318">
        <f>'Contractor Model'!LIC65</f>
        <v>0</v>
      </c>
      <c r="LID412" s="318">
        <f>'Contractor Model'!LID65</f>
        <v>0</v>
      </c>
      <c r="LIE412" s="318">
        <f>'Contractor Model'!LIE65</f>
        <v>0</v>
      </c>
      <c r="LIF412" s="318">
        <f>'Contractor Model'!LIF65</f>
        <v>0</v>
      </c>
      <c r="LIG412" s="318">
        <f>'Contractor Model'!LIG65</f>
        <v>0</v>
      </c>
      <c r="LIH412" s="318">
        <f>'Contractor Model'!LIH65</f>
        <v>0</v>
      </c>
      <c r="LII412" s="318">
        <f>'Contractor Model'!LII65</f>
        <v>0</v>
      </c>
      <c r="LIJ412" s="318">
        <f>'Contractor Model'!LIJ65</f>
        <v>0</v>
      </c>
      <c r="LIK412" s="318">
        <f>'Contractor Model'!LIK65</f>
        <v>0</v>
      </c>
      <c r="LIL412" s="318">
        <f>'Contractor Model'!LIL65</f>
        <v>0</v>
      </c>
      <c r="LIM412" s="318">
        <f>'Contractor Model'!LIM65</f>
        <v>0</v>
      </c>
      <c r="LIN412" s="318">
        <f>'Contractor Model'!LIN65</f>
        <v>0</v>
      </c>
      <c r="LIO412" s="318">
        <f>'Contractor Model'!LIO65</f>
        <v>0</v>
      </c>
      <c r="LIP412" s="318">
        <f>'Contractor Model'!LIP65</f>
        <v>0</v>
      </c>
      <c r="LIQ412" s="318">
        <f>'Contractor Model'!LIQ65</f>
        <v>0</v>
      </c>
      <c r="LIR412" s="318">
        <f>'Contractor Model'!LIR65</f>
        <v>0</v>
      </c>
      <c r="LIS412" s="318">
        <f>'Contractor Model'!LIS65</f>
        <v>0</v>
      </c>
      <c r="LIT412" s="318">
        <f>'Contractor Model'!LIT65</f>
        <v>0</v>
      </c>
      <c r="LIU412" s="318">
        <f>'Contractor Model'!LIU65</f>
        <v>0</v>
      </c>
      <c r="LIV412" s="318">
        <f>'Contractor Model'!LIV65</f>
        <v>0</v>
      </c>
      <c r="LIW412" s="318">
        <f>'Contractor Model'!LIW65</f>
        <v>0</v>
      </c>
      <c r="LIX412" s="318">
        <f>'Contractor Model'!LIX65</f>
        <v>0</v>
      </c>
      <c r="LIY412" s="318">
        <f>'Contractor Model'!LIY65</f>
        <v>0</v>
      </c>
      <c r="LIZ412" s="318">
        <f>'Contractor Model'!LIZ65</f>
        <v>0</v>
      </c>
      <c r="LJA412" s="318">
        <f>'Contractor Model'!LJA65</f>
        <v>0</v>
      </c>
      <c r="LJB412" s="318">
        <f>'Contractor Model'!LJB65</f>
        <v>0</v>
      </c>
      <c r="LJC412" s="318">
        <f>'Contractor Model'!LJC65</f>
        <v>0</v>
      </c>
      <c r="LJD412" s="318">
        <f>'Contractor Model'!LJD65</f>
        <v>0</v>
      </c>
      <c r="LJE412" s="318">
        <f>'Contractor Model'!LJE65</f>
        <v>0</v>
      </c>
      <c r="LJF412" s="318">
        <f>'Contractor Model'!LJF65</f>
        <v>0</v>
      </c>
      <c r="LJG412" s="318">
        <f>'Contractor Model'!LJG65</f>
        <v>0</v>
      </c>
      <c r="LJH412" s="318">
        <f>'Contractor Model'!LJH65</f>
        <v>0</v>
      </c>
      <c r="LJI412" s="318">
        <f>'Contractor Model'!LJI65</f>
        <v>0</v>
      </c>
      <c r="LJJ412" s="318">
        <f>'Contractor Model'!LJJ65</f>
        <v>0</v>
      </c>
      <c r="LJK412" s="318">
        <f>'Contractor Model'!LJK65</f>
        <v>0</v>
      </c>
      <c r="LJL412" s="318">
        <f>'Contractor Model'!LJL65</f>
        <v>0</v>
      </c>
      <c r="LJM412" s="318">
        <f>'Contractor Model'!LJM65</f>
        <v>0</v>
      </c>
      <c r="LJN412" s="318">
        <f>'Contractor Model'!LJN65</f>
        <v>0</v>
      </c>
      <c r="LJO412" s="318">
        <f>'Contractor Model'!LJO65</f>
        <v>0</v>
      </c>
      <c r="LJP412" s="318">
        <f>'Contractor Model'!LJP65</f>
        <v>0</v>
      </c>
      <c r="LJQ412" s="318">
        <f>'Contractor Model'!LJQ65</f>
        <v>0</v>
      </c>
      <c r="LJR412" s="318">
        <f>'Contractor Model'!LJR65</f>
        <v>0</v>
      </c>
      <c r="LJS412" s="318">
        <f>'Contractor Model'!LJS65</f>
        <v>0</v>
      </c>
      <c r="LJT412" s="318">
        <f>'Contractor Model'!LJT65</f>
        <v>0</v>
      </c>
      <c r="LJU412" s="318">
        <f>'Contractor Model'!LJU65</f>
        <v>0</v>
      </c>
      <c r="LJV412" s="318">
        <f>'Contractor Model'!LJV65</f>
        <v>0</v>
      </c>
      <c r="LJW412" s="318">
        <f>'Contractor Model'!LJW65</f>
        <v>0</v>
      </c>
      <c r="LJX412" s="318">
        <f>'Contractor Model'!LJX65</f>
        <v>0</v>
      </c>
      <c r="LJY412" s="318">
        <f>'Contractor Model'!LJY65</f>
        <v>0</v>
      </c>
      <c r="LJZ412" s="318">
        <f>'Contractor Model'!LJZ65</f>
        <v>0</v>
      </c>
      <c r="LKA412" s="318">
        <f>'Contractor Model'!LKA65</f>
        <v>0</v>
      </c>
      <c r="LKB412" s="318">
        <f>'Contractor Model'!LKB65</f>
        <v>0</v>
      </c>
      <c r="LKC412" s="318">
        <f>'Contractor Model'!LKC65</f>
        <v>0</v>
      </c>
      <c r="LKD412" s="318">
        <f>'Contractor Model'!LKD65</f>
        <v>0</v>
      </c>
      <c r="LKE412" s="318">
        <f>'Contractor Model'!LKE65</f>
        <v>0</v>
      </c>
      <c r="LKF412" s="318">
        <f>'Contractor Model'!LKF65</f>
        <v>0</v>
      </c>
      <c r="LKG412" s="318">
        <f>'Contractor Model'!LKG65</f>
        <v>0</v>
      </c>
      <c r="LKH412" s="318">
        <f>'Contractor Model'!LKH65</f>
        <v>0</v>
      </c>
      <c r="LKI412" s="318">
        <f>'Contractor Model'!LKI65</f>
        <v>0</v>
      </c>
      <c r="LKJ412" s="318">
        <f>'Contractor Model'!LKJ65</f>
        <v>0</v>
      </c>
      <c r="LKK412" s="318">
        <f>'Contractor Model'!LKK65</f>
        <v>0</v>
      </c>
      <c r="LKL412" s="318">
        <f>'Contractor Model'!LKL65</f>
        <v>0</v>
      </c>
      <c r="LKM412" s="318">
        <f>'Contractor Model'!LKM65</f>
        <v>0</v>
      </c>
      <c r="LKN412" s="318">
        <f>'Contractor Model'!LKN65</f>
        <v>0</v>
      </c>
      <c r="LKO412" s="318">
        <f>'Contractor Model'!LKO65</f>
        <v>0</v>
      </c>
      <c r="LKP412" s="318">
        <f>'Contractor Model'!LKP65</f>
        <v>0</v>
      </c>
      <c r="LKQ412" s="318">
        <f>'Contractor Model'!LKQ65</f>
        <v>0</v>
      </c>
      <c r="LKR412" s="318">
        <f>'Contractor Model'!LKR65</f>
        <v>0</v>
      </c>
      <c r="LKS412" s="318">
        <f>'Contractor Model'!LKS65</f>
        <v>0</v>
      </c>
      <c r="LKT412" s="318">
        <f>'Contractor Model'!LKT65</f>
        <v>0</v>
      </c>
      <c r="LKU412" s="318">
        <f>'Contractor Model'!LKU65</f>
        <v>0</v>
      </c>
      <c r="LKV412" s="318">
        <f>'Contractor Model'!LKV65</f>
        <v>0</v>
      </c>
      <c r="LKW412" s="318">
        <f>'Contractor Model'!LKW65</f>
        <v>0</v>
      </c>
      <c r="LKX412" s="318">
        <f>'Contractor Model'!LKX65</f>
        <v>0</v>
      </c>
      <c r="LKY412" s="318">
        <f>'Contractor Model'!LKY65</f>
        <v>0</v>
      </c>
      <c r="LKZ412" s="318">
        <f>'Contractor Model'!LKZ65</f>
        <v>0</v>
      </c>
      <c r="LLA412" s="318">
        <f>'Contractor Model'!LLA65</f>
        <v>0</v>
      </c>
      <c r="LLB412" s="318">
        <f>'Contractor Model'!LLB65</f>
        <v>0</v>
      </c>
      <c r="LLC412" s="318">
        <f>'Contractor Model'!LLC65</f>
        <v>0</v>
      </c>
      <c r="LLD412" s="318">
        <f>'Contractor Model'!LLD65</f>
        <v>0</v>
      </c>
      <c r="LLE412" s="318">
        <f>'Contractor Model'!LLE65</f>
        <v>0</v>
      </c>
      <c r="LLF412" s="318">
        <f>'Contractor Model'!LLF65</f>
        <v>0</v>
      </c>
      <c r="LLG412" s="318">
        <f>'Contractor Model'!LLG65</f>
        <v>0</v>
      </c>
      <c r="LLH412" s="318">
        <f>'Contractor Model'!LLH65</f>
        <v>0</v>
      </c>
      <c r="LLI412" s="318">
        <f>'Contractor Model'!LLI65</f>
        <v>0</v>
      </c>
      <c r="LLJ412" s="318">
        <f>'Contractor Model'!LLJ65</f>
        <v>0</v>
      </c>
      <c r="LLK412" s="318">
        <f>'Contractor Model'!LLK65</f>
        <v>0</v>
      </c>
      <c r="LLL412" s="318">
        <f>'Contractor Model'!LLL65</f>
        <v>0</v>
      </c>
      <c r="LLM412" s="318">
        <f>'Contractor Model'!LLM65</f>
        <v>0</v>
      </c>
      <c r="LLN412" s="318">
        <f>'Contractor Model'!LLN65</f>
        <v>0</v>
      </c>
      <c r="LLO412" s="318">
        <f>'Contractor Model'!LLO65</f>
        <v>0</v>
      </c>
      <c r="LLP412" s="318">
        <f>'Contractor Model'!LLP65</f>
        <v>0</v>
      </c>
      <c r="LLQ412" s="318">
        <f>'Contractor Model'!LLQ65</f>
        <v>0</v>
      </c>
      <c r="LLR412" s="318">
        <f>'Contractor Model'!LLR65</f>
        <v>0</v>
      </c>
      <c r="LLS412" s="318">
        <f>'Contractor Model'!LLS65</f>
        <v>0</v>
      </c>
      <c r="LLT412" s="318">
        <f>'Contractor Model'!LLT65</f>
        <v>0</v>
      </c>
      <c r="LLU412" s="318">
        <f>'Contractor Model'!LLU65</f>
        <v>0</v>
      </c>
      <c r="LLV412" s="318">
        <f>'Contractor Model'!LLV65</f>
        <v>0</v>
      </c>
      <c r="LLW412" s="318">
        <f>'Contractor Model'!LLW65</f>
        <v>0</v>
      </c>
      <c r="LLX412" s="318">
        <f>'Contractor Model'!LLX65</f>
        <v>0</v>
      </c>
      <c r="LLY412" s="318">
        <f>'Contractor Model'!LLY65</f>
        <v>0</v>
      </c>
      <c r="LLZ412" s="318">
        <f>'Contractor Model'!LLZ65</f>
        <v>0</v>
      </c>
      <c r="LMA412" s="318">
        <f>'Contractor Model'!LMA65</f>
        <v>0</v>
      </c>
      <c r="LMB412" s="318">
        <f>'Contractor Model'!LMB65</f>
        <v>0</v>
      </c>
      <c r="LMC412" s="318">
        <f>'Contractor Model'!LMC65</f>
        <v>0</v>
      </c>
      <c r="LMD412" s="318">
        <f>'Contractor Model'!LMD65</f>
        <v>0</v>
      </c>
      <c r="LME412" s="318">
        <f>'Contractor Model'!LME65</f>
        <v>0</v>
      </c>
      <c r="LMF412" s="318">
        <f>'Contractor Model'!LMF65</f>
        <v>0</v>
      </c>
      <c r="LMG412" s="318">
        <f>'Contractor Model'!LMG65</f>
        <v>0</v>
      </c>
      <c r="LMH412" s="318">
        <f>'Contractor Model'!LMH65</f>
        <v>0</v>
      </c>
      <c r="LMI412" s="318">
        <f>'Contractor Model'!LMI65</f>
        <v>0</v>
      </c>
      <c r="LMJ412" s="318">
        <f>'Contractor Model'!LMJ65</f>
        <v>0</v>
      </c>
      <c r="LMK412" s="318">
        <f>'Contractor Model'!LMK65</f>
        <v>0</v>
      </c>
      <c r="LML412" s="318">
        <f>'Contractor Model'!LML65</f>
        <v>0</v>
      </c>
      <c r="LMM412" s="318">
        <f>'Contractor Model'!LMM65</f>
        <v>0</v>
      </c>
      <c r="LMN412" s="318">
        <f>'Contractor Model'!LMN65</f>
        <v>0</v>
      </c>
      <c r="LMO412" s="318">
        <f>'Contractor Model'!LMO65</f>
        <v>0</v>
      </c>
      <c r="LMP412" s="318">
        <f>'Contractor Model'!LMP65</f>
        <v>0</v>
      </c>
      <c r="LMQ412" s="318">
        <f>'Contractor Model'!LMQ65</f>
        <v>0</v>
      </c>
      <c r="LMR412" s="318">
        <f>'Contractor Model'!LMR65</f>
        <v>0</v>
      </c>
      <c r="LMS412" s="318">
        <f>'Contractor Model'!LMS65</f>
        <v>0</v>
      </c>
      <c r="LMT412" s="318">
        <f>'Contractor Model'!LMT65</f>
        <v>0</v>
      </c>
      <c r="LMU412" s="318">
        <f>'Contractor Model'!LMU65</f>
        <v>0</v>
      </c>
      <c r="LMV412" s="318">
        <f>'Contractor Model'!LMV65</f>
        <v>0</v>
      </c>
      <c r="LMW412" s="318">
        <f>'Contractor Model'!LMW65</f>
        <v>0</v>
      </c>
      <c r="LMX412" s="318">
        <f>'Contractor Model'!LMX65</f>
        <v>0</v>
      </c>
      <c r="LMY412" s="318">
        <f>'Contractor Model'!LMY65</f>
        <v>0</v>
      </c>
      <c r="LMZ412" s="318">
        <f>'Contractor Model'!LMZ65</f>
        <v>0</v>
      </c>
      <c r="LNA412" s="318">
        <f>'Contractor Model'!LNA65</f>
        <v>0</v>
      </c>
      <c r="LNB412" s="318">
        <f>'Contractor Model'!LNB65</f>
        <v>0</v>
      </c>
      <c r="LNC412" s="318">
        <f>'Contractor Model'!LNC65</f>
        <v>0</v>
      </c>
      <c r="LND412" s="318">
        <f>'Contractor Model'!LND65</f>
        <v>0</v>
      </c>
      <c r="LNE412" s="318">
        <f>'Contractor Model'!LNE65</f>
        <v>0</v>
      </c>
      <c r="LNF412" s="318">
        <f>'Contractor Model'!LNF65</f>
        <v>0</v>
      </c>
      <c r="LNG412" s="318">
        <f>'Contractor Model'!LNG65</f>
        <v>0</v>
      </c>
      <c r="LNH412" s="318">
        <f>'Contractor Model'!LNH65</f>
        <v>0</v>
      </c>
      <c r="LNI412" s="318">
        <f>'Contractor Model'!LNI65</f>
        <v>0</v>
      </c>
      <c r="LNJ412" s="318">
        <f>'Contractor Model'!LNJ65</f>
        <v>0</v>
      </c>
      <c r="LNK412" s="318">
        <f>'Contractor Model'!LNK65</f>
        <v>0</v>
      </c>
      <c r="LNL412" s="318">
        <f>'Contractor Model'!LNL65</f>
        <v>0</v>
      </c>
      <c r="LNM412" s="318">
        <f>'Contractor Model'!LNM65</f>
        <v>0</v>
      </c>
      <c r="LNN412" s="318">
        <f>'Contractor Model'!LNN65</f>
        <v>0</v>
      </c>
      <c r="LNO412" s="318">
        <f>'Contractor Model'!LNO65</f>
        <v>0</v>
      </c>
      <c r="LNP412" s="318">
        <f>'Contractor Model'!LNP65</f>
        <v>0</v>
      </c>
      <c r="LNQ412" s="318">
        <f>'Contractor Model'!LNQ65</f>
        <v>0</v>
      </c>
      <c r="LNR412" s="318">
        <f>'Contractor Model'!LNR65</f>
        <v>0</v>
      </c>
      <c r="LNS412" s="318">
        <f>'Contractor Model'!LNS65</f>
        <v>0</v>
      </c>
      <c r="LNT412" s="318">
        <f>'Contractor Model'!LNT65</f>
        <v>0</v>
      </c>
      <c r="LNU412" s="318">
        <f>'Contractor Model'!LNU65</f>
        <v>0</v>
      </c>
      <c r="LNV412" s="318">
        <f>'Contractor Model'!LNV65</f>
        <v>0</v>
      </c>
      <c r="LNW412" s="318">
        <f>'Contractor Model'!LNW65</f>
        <v>0</v>
      </c>
      <c r="LNX412" s="318">
        <f>'Contractor Model'!LNX65</f>
        <v>0</v>
      </c>
      <c r="LNY412" s="318">
        <f>'Contractor Model'!LNY65</f>
        <v>0</v>
      </c>
      <c r="LNZ412" s="318">
        <f>'Contractor Model'!LNZ65</f>
        <v>0</v>
      </c>
      <c r="LOA412" s="318">
        <f>'Contractor Model'!LOA65</f>
        <v>0</v>
      </c>
      <c r="LOB412" s="318">
        <f>'Contractor Model'!LOB65</f>
        <v>0</v>
      </c>
      <c r="LOC412" s="318">
        <f>'Contractor Model'!LOC65</f>
        <v>0</v>
      </c>
      <c r="LOD412" s="318">
        <f>'Contractor Model'!LOD65</f>
        <v>0</v>
      </c>
      <c r="LOE412" s="318">
        <f>'Contractor Model'!LOE65</f>
        <v>0</v>
      </c>
      <c r="LOF412" s="318">
        <f>'Contractor Model'!LOF65</f>
        <v>0</v>
      </c>
      <c r="LOG412" s="318">
        <f>'Contractor Model'!LOG65</f>
        <v>0</v>
      </c>
      <c r="LOH412" s="318">
        <f>'Contractor Model'!LOH65</f>
        <v>0</v>
      </c>
      <c r="LOI412" s="318">
        <f>'Contractor Model'!LOI65</f>
        <v>0</v>
      </c>
      <c r="LOJ412" s="318">
        <f>'Contractor Model'!LOJ65</f>
        <v>0</v>
      </c>
      <c r="LOK412" s="318">
        <f>'Contractor Model'!LOK65</f>
        <v>0</v>
      </c>
      <c r="LOL412" s="318">
        <f>'Contractor Model'!LOL65</f>
        <v>0</v>
      </c>
      <c r="LOM412" s="318">
        <f>'Contractor Model'!LOM65</f>
        <v>0</v>
      </c>
      <c r="LON412" s="318">
        <f>'Contractor Model'!LON65</f>
        <v>0</v>
      </c>
      <c r="LOO412" s="318">
        <f>'Contractor Model'!LOO65</f>
        <v>0</v>
      </c>
      <c r="LOP412" s="318">
        <f>'Contractor Model'!LOP65</f>
        <v>0</v>
      </c>
      <c r="LOQ412" s="318">
        <f>'Contractor Model'!LOQ65</f>
        <v>0</v>
      </c>
      <c r="LOR412" s="318">
        <f>'Contractor Model'!LOR65</f>
        <v>0</v>
      </c>
      <c r="LOS412" s="318">
        <f>'Contractor Model'!LOS65</f>
        <v>0</v>
      </c>
      <c r="LOT412" s="318">
        <f>'Contractor Model'!LOT65</f>
        <v>0</v>
      </c>
      <c r="LOU412" s="318">
        <f>'Contractor Model'!LOU65</f>
        <v>0</v>
      </c>
      <c r="LOV412" s="318">
        <f>'Contractor Model'!LOV65</f>
        <v>0</v>
      </c>
      <c r="LOW412" s="318">
        <f>'Contractor Model'!LOW65</f>
        <v>0</v>
      </c>
      <c r="LOX412" s="318">
        <f>'Contractor Model'!LOX65</f>
        <v>0</v>
      </c>
      <c r="LOY412" s="318">
        <f>'Contractor Model'!LOY65</f>
        <v>0</v>
      </c>
      <c r="LOZ412" s="318">
        <f>'Contractor Model'!LOZ65</f>
        <v>0</v>
      </c>
      <c r="LPA412" s="318">
        <f>'Contractor Model'!LPA65</f>
        <v>0</v>
      </c>
      <c r="LPB412" s="318">
        <f>'Contractor Model'!LPB65</f>
        <v>0</v>
      </c>
      <c r="LPC412" s="318">
        <f>'Contractor Model'!LPC65</f>
        <v>0</v>
      </c>
      <c r="LPD412" s="318">
        <f>'Contractor Model'!LPD65</f>
        <v>0</v>
      </c>
      <c r="LPE412" s="318">
        <f>'Contractor Model'!LPE65</f>
        <v>0</v>
      </c>
      <c r="LPF412" s="318">
        <f>'Contractor Model'!LPF65</f>
        <v>0</v>
      </c>
      <c r="LPG412" s="318">
        <f>'Contractor Model'!LPG65</f>
        <v>0</v>
      </c>
      <c r="LPH412" s="318">
        <f>'Contractor Model'!LPH65</f>
        <v>0</v>
      </c>
      <c r="LPI412" s="318">
        <f>'Contractor Model'!LPI65</f>
        <v>0</v>
      </c>
      <c r="LPJ412" s="318">
        <f>'Contractor Model'!LPJ65</f>
        <v>0</v>
      </c>
      <c r="LPK412" s="318">
        <f>'Contractor Model'!LPK65</f>
        <v>0</v>
      </c>
      <c r="LPL412" s="318">
        <f>'Contractor Model'!LPL65</f>
        <v>0</v>
      </c>
      <c r="LPM412" s="318">
        <f>'Contractor Model'!LPM65</f>
        <v>0</v>
      </c>
      <c r="LPN412" s="318">
        <f>'Contractor Model'!LPN65</f>
        <v>0</v>
      </c>
      <c r="LPO412" s="318">
        <f>'Contractor Model'!LPO65</f>
        <v>0</v>
      </c>
      <c r="LPP412" s="318">
        <f>'Contractor Model'!LPP65</f>
        <v>0</v>
      </c>
      <c r="LPQ412" s="318">
        <f>'Contractor Model'!LPQ65</f>
        <v>0</v>
      </c>
      <c r="LPR412" s="318">
        <f>'Contractor Model'!LPR65</f>
        <v>0</v>
      </c>
      <c r="LPS412" s="318">
        <f>'Contractor Model'!LPS65</f>
        <v>0</v>
      </c>
      <c r="LPT412" s="318">
        <f>'Contractor Model'!LPT65</f>
        <v>0</v>
      </c>
      <c r="LPU412" s="318">
        <f>'Contractor Model'!LPU65</f>
        <v>0</v>
      </c>
      <c r="LPV412" s="318">
        <f>'Contractor Model'!LPV65</f>
        <v>0</v>
      </c>
      <c r="LPW412" s="318">
        <f>'Contractor Model'!LPW65</f>
        <v>0</v>
      </c>
      <c r="LPX412" s="318">
        <f>'Contractor Model'!LPX65</f>
        <v>0</v>
      </c>
      <c r="LPY412" s="318">
        <f>'Contractor Model'!LPY65</f>
        <v>0</v>
      </c>
      <c r="LPZ412" s="318">
        <f>'Contractor Model'!LPZ65</f>
        <v>0</v>
      </c>
      <c r="LQA412" s="318">
        <f>'Contractor Model'!LQA65</f>
        <v>0</v>
      </c>
      <c r="LQB412" s="318">
        <f>'Contractor Model'!LQB65</f>
        <v>0</v>
      </c>
      <c r="LQC412" s="318">
        <f>'Contractor Model'!LQC65</f>
        <v>0</v>
      </c>
      <c r="LQD412" s="318">
        <f>'Contractor Model'!LQD65</f>
        <v>0</v>
      </c>
      <c r="LQE412" s="318">
        <f>'Contractor Model'!LQE65</f>
        <v>0</v>
      </c>
      <c r="LQF412" s="318">
        <f>'Contractor Model'!LQF65</f>
        <v>0</v>
      </c>
      <c r="LQG412" s="318">
        <f>'Contractor Model'!LQG65</f>
        <v>0</v>
      </c>
      <c r="LQH412" s="318">
        <f>'Contractor Model'!LQH65</f>
        <v>0</v>
      </c>
      <c r="LQI412" s="318">
        <f>'Contractor Model'!LQI65</f>
        <v>0</v>
      </c>
      <c r="LQJ412" s="318">
        <f>'Contractor Model'!LQJ65</f>
        <v>0</v>
      </c>
      <c r="LQK412" s="318">
        <f>'Contractor Model'!LQK65</f>
        <v>0</v>
      </c>
      <c r="LQL412" s="318">
        <f>'Contractor Model'!LQL65</f>
        <v>0</v>
      </c>
      <c r="LQM412" s="318">
        <f>'Contractor Model'!LQM65</f>
        <v>0</v>
      </c>
      <c r="LQN412" s="318">
        <f>'Contractor Model'!LQN65</f>
        <v>0</v>
      </c>
      <c r="LQO412" s="318">
        <f>'Contractor Model'!LQO65</f>
        <v>0</v>
      </c>
      <c r="LQP412" s="318">
        <f>'Contractor Model'!LQP65</f>
        <v>0</v>
      </c>
      <c r="LQQ412" s="318">
        <f>'Contractor Model'!LQQ65</f>
        <v>0</v>
      </c>
      <c r="LQR412" s="318">
        <f>'Contractor Model'!LQR65</f>
        <v>0</v>
      </c>
      <c r="LQS412" s="318">
        <f>'Contractor Model'!LQS65</f>
        <v>0</v>
      </c>
      <c r="LQT412" s="318">
        <f>'Contractor Model'!LQT65</f>
        <v>0</v>
      </c>
      <c r="LQU412" s="318">
        <f>'Contractor Model'!LQU65</f>
        <v>0</v>
      </c>
      <c r="LQV412" s="318">
        <f>'Contractor Model'!LQV65</f>
        <v>0</v>
      </c>
      <c r="LQW412" s="318">
        <f>'Contractor Model'!LQW65</f>
        <v>0</v>
      </c>
      <c r="LQX412" s="318">
        <f>'Contractor Model'!LQX65</f>
        <v>0</v>
      </c>
      <c r="LQY412" s="318">
        <f>'Contractor Model'!LQY65</f>
        <v>0</v>
      </c>
      <c r="LQZ412" s="318">
        <f>'Contractor Model'!LQZ65</f>
        <v>0</v>
      </c>
      <c r="LRA412" s="318">
        <f>'Contractor Model'!LRA65</f>
        <v>0</v>
      </c>
      <c r="LRB412" s="318">
        <f>'Contractor Model'!LRB65</f>
        <v>0</v>
      </c>
      <c r="LRC412" s="318">
        <f>'Contractor Model'!LRC65</f>
        <v>0</v>
      </c>
      <c r="LRD412" s="318">
        <f>'Contractor Model'!LRD65</f>
        <v>0</v>
      </c>
      <c r="LRE412" s="318">
        <f>'Contractor Model'!LRE65</f>
        <v>0</v>
      </c>
      <c r="LRF412" s="318">
        <f>'Contractor Model'!LRF65</f>
        <v>0</v>
      </c>
      <c r="LRG412" s="318">
        <f>'Contractor Model'!LRG65</f>
        <v>0</v>
      </c>
      <c r="LRH412" s="318">
        <f>'Contractor Model'!LRH65</f>
        <v>0</v>
      </c>
      <c r="LRI412" s="318">
        <f>'Contractor Model'!LRI65</f>
        <v>0</v>
      </c>
      <c r="LRJ412" s="318">
        <f>'Contractor Model'!LRJ65</f>
        <v>0</v>
      </c>
      <c r="LRK412" s="318">
        <f>'Contractor Model'!LRK65</f>
        <v>0</v>
      </c>
      <c r="LRL412" s="318">
        <f>'Contractor Model'!LRL65</f>
        <v>0</v>
      </c>
      <c r="LRM412" s="318">
        <f>'Contractor Model'!LRM65</f>
        <v>0</v>
      </c>
      <c r="LRN412" s="318">
        <f>'Contractor Model'!LRN65</f>
        <v>0</v>
      </c>
      <c r="LRO412" s="318">
        <f>'Contractor Model'!LRO65</f>
        <v>0</v>
      </c>
      <c r="LRP412" s="318">
        <f>'Contractor Model'!LRP65</f>
        <v>0</v>
      </c>
      <c r="LRQ412" s="318">
        <f>'Contractor Model'!LRQ65</f>
        <v>0</v>
      </c>
      <c r="LRR412" s="318">
        <f>'Contractor Model'!LRR65</f>
        <v>0</v>
      </c>
      <c r="LRS412" s="318">
        <f>'Contractor Model'!LRS65</f>
        <v>0</v>
      </c>
      <c r="LRT412" s="318">
        <f>'Contractor Model'!LRT65</f>
        <v>0</v>
      </c>
      <c r="LRU412" s="318">
        <f>'Contractor Model'!LRU65</f>
        <v>0</v>
      </c>
      <c r="LRV412" s="318">
        <f>'Contractor Model'!LRV65</f>
        <v>0</v>
      </c>
      <c r="LRW412" s="318">
        <f>'Contractor Model'!LRW65</f>
        <v>0</v>
      </c>
      <c r="LRX412" s="318">
        <f>'Contractor Model'!LRX65</f>
        <v>0</v>
      </c>
      <c r="LRY412" s="318">
        <f>'Contractor Model'!LRY65</f>
        <v>0</v>
      </c>
      <c r="LRZ412" s="318">
        <f>'Contractor Model'!LRZ65</f>
        <v>0</v>
      </c>
      <c r="LSA412" s="318">
        <f>'Contractor Model'!LSA65</f>
        <v>0</v>
      </c>
      <c r="LSB412" s="318">
        <f>'Contractor Model'!LSB65</f>
        <v>0</v>
      </c>
      <c r="LSC412" s="318">
        <f>'Contractor Model'!LSC65</f>
        <v>0</v>
      </c>
      <c r="LSD412" s="318">
        <f>'Contractor Model'!LSD65</f>
        <v>0</v>
      </c>
      <c r="LSE412" s="318">
        <f>'Contractor Model'!LSE65</f>
        <v>0</v>
      </c>
      <c r="LSF412" s="318">
        <f>'Contractor Model'!LSF65</f>
        <v>0</v>
      </c>
      <c r="LSG412" s="318">
        <f>'Contractor Model'!LSG65</f>
        <v>0</v>
      </c>
      <c r="LSH412" s="318">
        <f>'Contractor Model'!LSH65</f>
        <v>0</v>
      </c>
      <c r="LSI412" s="318">
        <f>'Contractor Model'!LSI65</f>
        <v>0</v>
      </c>
      <c r="LSJ412" s="318">
        <f>'Contractor Model'!LSJ65</f>
        <v>0</v>
      </c>
      <c r="LSK412" s="318">
        <f>'Contractor Model'!LSK65</f>
        <v>0</v>
      </c>
      <c r="LSL412" s="318">
        <f>'Contractor Model'!LSL65</f>
        <v>0</v>
      </c>
      <c r="LSM412" s="318">
        <f>'Contractor Model'!LSM65</f>
        <v>0</v>
      </c>
      <c r="LSN412" s="318">
        <f>'Contractor Model'!LSN65</f>
        <v>0</v>
      </c>
      <c r="LSO412" s="318">
        <f>'Contractor Model'!LSO65</f>
        <v>0</v>
      </c>
      <c r="LSP412" s="318">
        <f>'Contractor Model'!LSP65</f>
        <v>0</v>
      </c>
      <c r="LSQ412" s="318">
        <f>'Contractor Model'!LSQ65</f>
        <v>0</v>
      </c>
      <c r="LSR412" s="318">
        <f>'Contractor Model'!LSR65</f>
        <v>0</v>
      </c>
      <c r="LSS412" s="318">
        <f>'Contractor Model'!LSS65</f>
        <v>0</v>
      </c>
      <c r="LST412" s="318">
        <f>'Contractor Model'!LST65</f>
        <v>0</v>
      </c>
      <c r="LSU412" s="318">
        <f>'Contractor Model'!LSU65</f>
        <v>0</v>
      </c>
      <c r="LSV412" s="318">
        <f>'Contractor Model'!LSV65</f>
        <v>0</v>
      </c>
      <c r="LSW412" s="318">
        <f>'Contractor Model'!LSW65</f>
        <v>0</v>
      </c>
      <c r="LSX412" s="318">
        <f>'Contractor Model'!LSX65</f>
        <v>0</v>
      </c>
      <c r="LSY412" s="318">
        <f>'Contractor Model'!LSY65</f>
        <v>0</v>
      </c>
      <c r="LSZ412" s="318">
        <f>'Contractor Model'!LSZ65</f>
        <v>0</v>
      </c>
      <c r="LTA412" s="318">
        <f>'Contractor Model'!LTA65</f>
        <v>0</v>
      </c>
      <c r="LTB412" s="318">
        <f>'Contractor Model'!LTB65</f>
        <v>0</v>
      </c>
      <c r="LTC412" s="318">
        <f>'Contractor Model'!LTC65</f>
        <v>0</v>
      </c>
      <c r="LTD412" s="318">
        <f>'Contractor Model'!LTD65</f>
        <v>0</v>
      </c>
      <c r="LTE412" s="318">
        <f>'Contractor Model'!LTE65</f>
        <v>0</v>
      </c>
      <c r="LTF412" s="318">
        <f>'Contractor Model'!LTF65</f>
        <v>0</v>
      </c>
      <c r="LTG412" s="318">
        <f>'Contractor Model'!LTG65</f>
        <v>0</v>
      </c>
      <c r="LTH412" s="318">
        <f>'Contractor Model'!LTH65</f>
        <v>0</v>
      </c>
      <c r="LTI412" s="318">
        <f>'Contractor Model'!LTI65</f>
        <v>0</v>
      </c>
      <c r="LTJ412" s="318">
        <f>'Contractor Model'!LTJ65</f>
        <v>0</v>
      </c>
      <c r="LTK412" s="318">
        <f>'Contractor Model'!LTK65</f>
        <v>0</v>
      </c>
      <c r="LTL412" s="318">
        <f>'Contractor Model'!LTL65</f>
        <v>0</v>
      </c>
      <c r="LTM412" s="318">
        <f>'Contractor Model'!LTM65</f>
        <v>0</v>
      </c>
      <c r="LTN412" s="318">
        <f>'Contractor Model'!LTN65</f>
        <v>0</v>
      </c>
      <c r="LTO412" s="318">
        <f>'Contractor Model'!LTO65</f>
        <v>0</v>
      </c>
      <c r="LTP412" s="318">
        <f>'Contractor Model'!LTP65</f>
        <v>0</v>
      </c>
      <c r="LTQ412" s="318">
        <f>'Contractor Model'!LTQ65</f>
        <v>0</v>
      </c>
      <c r="LTR412" s="318">
        <f>'Contractor Model'!LTR65</f>
        <v>0</v>
      </c>
      <c r="LTS412" s="318">
        <f>'Contractor Model'!LTS65</f>
        <v>0</v>
      </c>
      <c r="LTT412" s="318">
        <f>'Contractor Model'!LTT65</f>
        <v>0</v>
      </c>
      <c r="LTU412" s="318">
        <f>'Contractor Model'!LTU65</f>
        <v>0</v>
      </c>
      <c r="LTV412" s="318">
        <f>'Contractor Model'!LTV65</f>
        <v>0</v>
      </c>
      <c r="LTW412" s="318">
        <f>'Contractor Model'!LTW65</f>
        <v>0</v>
      </c>
      <c r="LTX412" s="318">
        <f>'Contractor Model'!LTX65</f>
        <v>0</v>
      </c>
      <c r="LTY412" s="318">
        <f>'Contractor Model'!LTY65</f>
        <v>0</v>
      </c>
      <c r="LTZ412" s="318">
        <f>'Contractor Model'!LTZ65</f>
        <v>0</v>
      </c>
      <c r="LUA412" s="318">
        <f>'Contractor Model'!LUA65</f>
        <v>0</v>
      </c>
      <c r="LUB412" s="318">
        <f>'Contractor Model'!LUB65</f>
        <v>0</v>
      </c>
      <c r="LUC412" s="318">
        <f>'Contractor Model'!LUC65</f>
        <v>0</v>
      </c>
      <c r="LUD412" s="318">
        <f>'Contractor Model'!LUD65</f>
        <v>0</v>
      </c>
      <c r="LUE412" s="318">
        <f>'Contractor Model'!LUE65</f>
        <v>0</v>
      </c>
      <c r="LUF412" s="318">
        <f>'Contractor Model'!LUF65</f>
        <v>0</v>
      </c>
      <c r="LUG412" s="318">
        <f>'Contractor Model'!LUG65</f>
        <v>0</v>
      </c>
      <c r="LUH412" s="318">
        <f>'Contractor Model'!LUH65</f>
        <v>0</v>
      </c>
      <c r="LUI412" s="318">
        <f>'Contractor Model'!LUI65</f>
        <v>0</v>
      </c>
      <c r="LUJ412" s="318">
        <f>'Contractor Model'!LUJ65</f>
        <v>0</v>
      </c>
      <c r="LUK412" s="318">
        <f>'Contractor Model'!LUK65</f>
        <v>0</v>
      </c>
      <c r="LUL412" s="318">
        <f>'Contractor Model'!LUL65</f>
        <v>0</v>
      </c>
      <c r="LUM412" s="318">
        <f>'Contractor Model'!LUM65</f>
        <v>0</v>
      </c>
      <c r="LUN412" s="318">
        <f>'Contractor Model'!LUN65</f>
        <v>0</v>
      </c>
      <c r="LUO412" s="318">
        <f>'Contractor Model'!LUO65</f>
        <v>0</v>
      </c>
      <c r="LUP412" s="318">
        <f>'Contractor Model'!LUP65</f>
        <v>0</v>
      </c>
      <c r="LUQ412" s="318">
        <f>'Contractor Model'!LUQ65</f>
        <v>0</v>
      </c>
      <c r="LUR412" s="318">
        <f>'Contractor Model'!LUR65</f>
        <v>0</v>
      </c>
      <c r="LUS412" s="318">
        <f>'Contractor Model'!LUS65</f>
        <v>0</v>
      </c>
      <c r="LUT412" s="318">
        <f>'Contractor Model'!LUT65</f>
        <v>0</v>
      </c>
      <c r="LUU412" s="318">
        <f>'Contractor Model'!LUU65</f>
        <v>0</v>
      </c>
      <c r="LUV412" s="318">
        <f>'Contractor Model'!LUV65</f>
        <v>0</v>
      </c>
      <c r="LUW412" s="318">
        <f>'Contractor Model'!LUW65</f>
        <v>0</v>
      </c>
      <c r="LUX412" s="318">
        <f>'Contractor Model'!LUX65</f>
        <v>0</v>
      </c>
      <c r="LUY412" s="318">
        <f>'Contractor Model'!LUY65</f>
        <v>0</v>
      </c>
      <c r="LUZ412" s="318">
        <f>'Contractor Model'!LUZ65</f>
        <v>0</v>
      </c>
      <c r="LVA412" s="318">
        <f>'Contractor Model'!LVA65</f>
        <v>0</v>
      </c>
      <c r="LVB412" s="318">
        <f>'Contractor Model'!LVB65</f>
        <v>0</v>
      </c>
      <c r="LVC412" s="318">
        <f>'Contractor Model'!LVC65</f>
        <v>0</v>
      </c>
      <c r="LVD412" s="318">
        <f>'Contractor Model'!LVD65</f>
        <v>0</v>
      </c>
      <c r="LVE412" s="318">
        <f>'Contractor Model'!LVE65</f>
        <v>0</v>
      </c>
      <c r="LVF412" s="318">
        <f>'Contractor Model'!LVF65</f>
        <v>0</v>
      </c>
      <c r="LVG412" s="318">
        <f>'Contractor Model'!LVG65</f>
        <v>0</v>
      </c>
      <c r="LVH412" s="318">
        <f>'Contractor Model'!LVH65</f>
        <v>0</v>
      </c>
      <c r="LVI412" s="318">
        <f>'Contractor Model'!LVI65</f>
        <v>0</v>
      </c>
      <c r="LVJ412" s="318">
        <f>'Contractor Model'!LVJ65</f>
        <v>0</v>
      </c>
      <c r="LVK412" s="318">
        <f>'Contractor Model'!LVK65</f>
        <v>0</v>
      </c>
      <c r="LVL412" s="318">
        <f>'Contractor Model'!LVL65</f>
        <v>0</v>
      </c>
      <c r="LVM412" s="318">
        <f>'Contractor Model'!LVM65</f>
        <v>0</v>
      </c>
      <c r="LVN412" s="318">
        <f>'Contractor Model'!LVN65</f>
        <v>0</v>
      </c>
      <c r="LVO412" s="318">
        <f>'Contractor Model'!LVO65</f>
        <v>0</v>
      </c>
      <c r="LVP412" s="318">
        <f>'Contractor Model'!LVP65</f>
        <v>0</v>
      </c>
      <c r="LVQ412" s="318">
        <f>'Contractor Model'!LVQ65</f>
        <v>0</v>
      </c>
      <c r="LVR412" s="318">
        <f>'Contractor Model'!LVR65</f>
        <v>0</v>
      </c>
      <c r="LVS412" s="318">
        <f>'Contractor Model'!LVS65</f>
        <v>0</v>
      </c>
      <c r="LVT412" s="318">
        <f>'Contractor Model'!LVT65</f>
        <v>0</v>
      </c>
      <c r="LVU412" s="318">
        <f>'Contractor Model'!LVU65</f>
        <v>0</v>
      </c>
      <c r="LVV412" s="318">
        <f>'Contractor Model'!LVV65</f>
        <v>0</v>
      </c>
      <c r="LVW412" s="318">
        <f>'Contractor Model'!LVW65</f>
        <v>0</v>
      </c>
      <c r="LVX412" s="318">
        <f>'Contractor Model'!LVX65</f>
        <v>0</v>
      </c>
      <c r="LVY412" s="318">
        <f>'Contractor Model'!LVY65</f>
        <v>0</v>
      </c>
      <c r="LVZ412" s="318">
        <f>'Contractor Model'!LVZ65</f>
        <v>0</v>
      </c>
      <c r="LWA412" s="318">
        <f>'Contractor Model'!LWA65</f>
        <v>0</v>
      </c>
      <c r="LWB412" s="318">
        <f>'Contractor Model'!LWB65</f>
        <v>0</v>
      </c>
      <c r="LWC412" s="318">
        <f>'Contractor Model'!LWC65</f>
        <v>0</v>
      </c>
      <c r="LWD412" s="318">
        <f>'Contractor Model'!LWD65</f>
        <v>0</v>
      </c>
      <c r="LWE412" s="318">
        <f>'Contractor Model'!LWE65</f>
        <v>0</v>
      </c>
      <c r="LWF412" s="318">
        <f>'Contractor Model'!LWF65</f>
        <v>0</v>
      </c>
      <c r="LWG412" s="318">
        <f>'Contractor Model'!LWG65</f>
        <v>0</v>
      </c>
      <c r="LWH412" s="318">
        <f>'Contractor Model'!LWH65</f>
        <v>0</v>
      </c>
      <c r="LWI412" s="318">
        <f>'Contractor Model'!LWI65</f>
        <v>0</v>
      </c>
      <c r="LWJ412" s="318">
        <f>'Contractor Model'!LWJ65</f>
        <v>0</v>
      </c>
      <c r="LWK412" s="318">
        <f>'Contractor Model'!LWK65</f>
        <v>0</v>
      </c>
      <c r="LWL412" s="318">
        <f>'Contractor Model'!LWL65</f>
        <v>0</v>
      </c>
      <c r="LWM412" s="318">
        <f>'Contractor Model'!LWM65</f>
        <v>0</v>
      </c>
      <c r="LWN412" s="318">
        <f>'Contractor Model'!LWN65</f>
        <v>0</v>
      </c>
      <c r="LWO412" s="318">
        <f>'Contractor Model'!LWO65</f>
        <v>0</v>
      </c>
      <c r="LWP412" s="318">
        <f>'Contractor Model'!LWP65</f>
        <v>0</v>
      </c>
      <c r="LWQ412" s="318">
        <f>'Contractor Model'!LWQ65</f>
        <v>0</v>
      </c>
      <c r="LWR412" s="318">
        <f>'Contractor Model'!LWR65</f>
        <v>0</v>
      </c>
      <c r="LWS412" s="318">
        <f>'Contractor Model'!LWS65</f>
        <v>0</v>
      </c>
      <c r="LWT412" s="318">
        <f>'Contractor Model'!LWT65</f>
        <v>0</v>
      </c>
      <c r="LWU412" s="318">
        <f>'Contractor Model'!LWU65</f>
        <v>0</v>
      </c>
      <c r="LWV412" s="318">
        <f>'Contractor Model'!LWV65</f>
        <v>0</v>
      </c>
      <c r="LWW412" s="318">
        <f>'Contractor Model'!LWW65</f>
        <v>0</v>
      </c>
      <c r="LWX412" s="318">
        <f>'Contractor Model'!LWX65</f>
        <v>0</v>
      </c>
      <c r="LWY412" s="318">
        <f>'Contractor Model'!LWY65</f>
        <v>0</v>
      </c>
      <c r="LWZ412" s="318">
        <f>'Contractor Model'!LWZ65</f>
        <v>0</v>
      </c>
      <c r="LXA412" s="318">
        <f>'Contractor Model'!LXA65</f>
        <v>0</v>
      </c>
      <c r="LXB412" s="318">
        <f>'Contractor Model'!LXB65</f>
        <v>0</v>
      </c>
      <c r="LXC412" s="318">
        <f>'Contractor Model'!LXC65</f>
        <v>0</v>
      </c>
      <c r="LXD412" s="318">
        <f>'Contractor Model'!LXD65</f>
        <v>0</v>
      </c>
      <c r="LXE412" s="318">
        <f>'Contractor Model'!LXE65</f>
        <v>0</v>
      </c>
      <c r="LXF412" s="318">
        <f>'Contractor Model'!LXF65</f>
        <v>0</v>
      </c>
      <c r="LXG412" s="318">
        <f>'Contractor Model'!LXG65</f>
        <v>0</v>
      </c>
      <c r="LXH412" s="318">
        <f>'Contractor Model'!LXH65</f>
        <v>0</v>
      </c>
      <c r="LXI412" s="318">
        <f>'Contractor Model'!LXI65</f>
        <v>0</v>
      </c>
      <c r="LXJ412" s="318">
        <f>'Contractor Model'!LXJ65</f>
        <v>0</v>
      </c>
      <c r="LXK412" s="318">
        <f>'Contractor Model'!LXK65</f>
        <v>0</v>
      </c>
      <c r="LXL412" s="318">
        <f>'Contractor Model'!LXL65</f>
        <v>0</v>
      </c>
      <c r="LXM412" s="318">
        <f>'Contractor Model'!LXM65</f>
        <v>0</v>
      </c>
      <c r="LXN412" s="318">
        <f>'Contractor Model'!LXN65</f>
        <v>0</v>
      </c>
      <c r="LXO412" s="318">
        <f>'Contractor Model'!LXO65</f>
        <v>0</v>
      </c>
      <c r="LXP412" s="318">
        <f>'Contractor Model'!LXP65</f>
        <v>0</v>
      </c>
      <c r="LXQ412" s="318">
        <f>'Contractor Model'!LXQ65</f>
        <v>0</v>
      </c>
      <c r="LXR412" s="318">
        <f>'Contractor Model'!LXR65</f>
        <v>0</v>
      </c>
      <c r="LXS412" s="318">
        <f>'Contractor Model'!LXS65</f>
        <v>0</v>
      </c>
      <c r="LXT412" s="318">
        <f>'Contractor Model'!LXT65</f>
        <v>0</v>
      </c>
      <c r="LXU412" s="318">
        <f>'Contractor Model'!LXU65</f>
        <v>0</v>
      </c>
      <c r="LXV412" s="318">
        <f>'Contractor Model'!LXV65</f>
        <v>0</v>
      </c>
      <c r="LXW412" s="318">
        <f>'Contractor Model'!LXW65</f>
        <v>0</v>
      </c>
      <c r="LXX412" s="318">
        <f>'Contractor Model'!LXX65</f>
        <v>0</v>
      </c>
      <c r="LXY412" s="318">
        <f>'Contractor Model'!LXY65</f>
        <v>0</v>
      </c>
      <c r="LXZ412" s="318">
        <f>'Contractor Model'!LXZ65</f>
        <v>0</v>
      </c>
      <c r="LYA412" s="318">
        <f>'Contractor Model'!LYA65</f>
        <v>0</v>
      </c>
      <c r="LYB412" s="318">
        <f>'Contractor Model'!LYB65</f>
        <v>0</v>
      </c>
      <c r="LYC412" s="318">
        <f>'Contractor Model'!LYC65</f>
        <v>0</v>
      </c>
      <c r="LYD412" s="318">
        <f>'Contractor Model'!LYD65</f>
        <v>0</v>
      </c>
      <c r="LYE412" s="318">
        <f>'Contractor Model'!LYE65</f>
        <v>0</v>
      </c>
      <c r="LYF412" s="318">
        <f>'Contractor Model'!LYF65</f>
        <v>0</v>
      </c>
      <c r="LYG412" s="318">
        <f>'Contractor Model'!LYG65</f>
        <v>0</v>
      </c>
      <c r="LYH412" s="318">
        <f>'Contractor Model'!LYH65</f>
        <v>0</v>
      </c>
      <c r="LYI412" s="318">
        <f>'Contractor Model'!LYI65</f>
        <v>0</v>
      </c>
      <c r="LYJ412" s="318">
        <f>'Contractor Model'!LYJ65</f>
        <v>0</v>
      </c>
      <c r="LYK412" s="318">
        <f>'Contractor Model'!LYK65</f>
        <v>0</v>
      </c>
      <c r="LYL412" s="318">
        <f>'Contractor Model'!LYL65</f>
        <v>0</v>
      </c>
      <c r="LYM412" s="318">
        <f>'Contractor Model'!LYM65</f>
        <v>0</v>
      </c>
      <c r="LYN412" s="318">
        <f>'Contractor Model'!LYN65</f>
        <v>0</v>
      </c>
      <c r="LYO412" s="318">
        <f>'Contractor Model'!LYO65</f>
        <v>0</v>
      </c>
      <c r="LYP412" s="318">
        <f>'Contractor Model'!LYP65</f>
        <v>0</v>
      </c>
      <c r="LYQ412" s="318">
        <f>'Contractor Model'!LYQ65</f>
        <v>0</v>
      </c>
      <c r="LYR412" s="318">
        <f>'Contractor Model'!LYR65</f>
        <v>0</v>
      </c>
      <c r="LYS412" s="318">
        <f>'Contractor Model'!LYS65</f>
        <v>0</v>
      </c>
      <c r="LYT412" s="318">
        <f>'Contractor Model'!LYT65</f>
        <v>0</v>
      </c>
      <c r="LYU412" s="318">
        <f>'Contractor Model'!LYU65</f>
        <v>0</v>
      </c>
      <c r="LYV412" s="318">
        <f>'Contractor Model'!LYV65</f>
        <v>0</v>
      </c>
      <c r="LYW412" s="318">
        <f>'Contractor Model'!LYW65</f>
        <v>0</v>
      </c>
      <c r="LYX412" s="318">
        <f>'Contractor Model'!LYX65</f>
        <v>0</v>
      </c>
      <c r="LYY412" s="318">
        <f>'Contractor Model'!LYY65</f>
        <v>0</v>
      </c>
      <c r="LYZ412" s="318">
        <f>'Contractor Model'!LYZ65</f>
        <v>0</v>
      </c>
      <c r="LZA412" s="318">
        <f>'Contractor Model'!LZA65</f>
        <v>0</v>
      </c>
      <c r="LZB412" s="318">
        <f>'Contractor Model'!LZB65</f>
        <v>0</v>
      </c>
      <c r="LZC412" s="318">
        <f>'Contractor Model'!LZC65</f>
        <v>0</v>
      </c>
      <c r="LZD412" s="318">
        <f>'Contractor Model'!LZD65</f>
        <v>0</v>
      </c>
      <c r="LZE412" s="318">
        <f>'Contractor Model'!LZE65</f>
        <v>0</v>
      </c>
      <c r="LZF412" s="318">
        <f>'Contractor Model'!LZF65</f>
        <v>0</v>
      </c>
      <c r="LZG412" s="318">
        <f>'Contractor Model'!LZG65</f>
        <v>0</v>
      </c>
      <c r="LZH412" s="318">
        <f>'Contractor Model'!LZH65</f>
        <v>0</v>
      </c>
      <c r="LZI412" s="318">
        <f>'Contractor Model'!LZI65</f>
        <v>0</v>
      </c>
      <c r="LZJ412" s="318">
        <f>'Contractor Model'!LZJ65</f>
        <v>0</v>
      </c>
      <c r="LZK412" s="318">
        <f>'Contractor Model'!LZK65</f>
        <v>0</v>
      </c>
      <c r="LZL412" s="318">
        <f>'Contractor Model'!LZL65</f>
        <v>0</v>
      </c>
      <c r="LZM412" s="318">
        <f>'Contractor Model'!LZM65</f>
        <v>0</v>
      </c>
      <c r="LZN412" s="318">
        <f>'Contractor Model'!LZN65</f>
        <v>0</v>
      </c>
      <c r="LZO412" s="318">
        <f>'Contractor Model'!LZO65</f>
        <v>0</v>
      </c>
      <c r="LZP412" s="318">
        <f>'Contractor Model'!LZP65</f>
        <v>0</v>
      </c>
      <c r="LZQ412" s="318">
        <f>'Contractor Model'!LZQ65</f>
        <v>0</v>
      </c>
      <c r="LZR412" s="318">
        <f>'Contractor Model'!LZR65</f>
        <v>0</v>
      </c>
      <c r="LZS412" s="318">
        <f>'Contractor Model'!LZS65</f>
        <v>0</v>
      </c>
      <c r="LZT412" s="318">
        <f>'Contractor Model'!LZT65</f>
        <v>0</v>
      </c>
      <c r="LZU412" s="318">
        <f>'Contractor Model'!LZU65</f>
        <v>0</v>
      </c>
      <c r="LZV412" s="318">
        <f>'Contractor Model'!LZV65</f>
        <v>0</v>
      </c>
      <c r="LZW412" s="318">
        <f>'Contractor Model'!LZW65</f>
        <v>0</v>
      </c>
      <c r="LZX412" s="318">
        <f>'Contractor Model'!LZX65</f>
        <v>0</v>
      </c>
      <c r="LZY412" s="318">
        <f>'Contractor Model'!LZY65</f>
        <v>0</v>
      </c>
      <c r="LZZ412" s="318">
        <f>'Contractor Model'!LZZ65</f>
        <v>0</v>
      </c>
      <c r="MAA412" s="318">
        <f>'Contractor Model'!MAA65</f>
        <v>0</v>
      </c>
      <c r="MAB412" s="318">
        <f>'Contractor Model'!MAB65</f>
        <v>0</v>
      </c>
      <c r="MAC412" s="318">
        <f>'Contractor Model'!MAC65</f>
        <v>0</v>
      </c>
      <c r="MAD412" s="318">
        <f>'Contractor Model'!MAD65</f>
        <v>0</v>
      </c>
      <c r="MAE412" s="318">
        <f>'Contractor Model'!MAE65</f>
        <v>0</v>
      </c>
      <c r="MAF412" s="318">
        <f>'Contractor Model'!MAF65</f>
        <v>0</v>
      </c>
      <c r="MAG412" s="318">
        <f>'Contractor Model'!MAG65</f>
        <v>0</v>
      </c>
      <c r="MAH412" s="318">
        <f>'Contractor Model'!MAH65</f>
        <v>0</v>
      </c>
      <c r="MAI412" s="318">
        <f>'Contractor Model'!MAI65</f>
        <v>0</v>
      </c>
      <c r="MAJ412" s="318">
        <f>'Contractor Model'!MAJ65</f>
        <v>0</v>
      </c>
      <c r="MAK412" s="318">
        <f>'Contractor Model'!MAK65</f>
        <v>0</v>
      </c>
      <c r="MAL412" s="318">
        <f>'Contractor Model'!MAL65</f>
        <v>0</v>
      </c>
      <c r="MAM412" s="318">
        <f>'Contractor Model'!MAM65</f>
        <v>0</v>
      </c>
      <c r="MAN412" s="318">
        <f>'Contractor Model'!MAN65</f>
        <v>0</v>
      </c>
      <c r="MAO412" s="318">
        <f>'Contractor Model'!MAO65</f>
        <v>0</v>
      </c>
      <c r="MAP412" s="318">
        <f>'Contractor Model'!MAP65</f>
        <v>0</v>
      </c>
      <c r="MAQ412" s="318">
        <f>'Contractor Model'!MAQ65</f>
        <v>0</v>
      </c>
      <c r="MAR412" s="318">
        <f>'Contractor Model'!MAR65</f>
        <v>0</v>
      </c>
      <c r="MAS412" s="318">
        <f>'Contractor Model'!MAS65</f>
        <v>0</v>
      </c>
      <c r="MAT412" s="318">
        <f>'Contractor Model'!MAT65</f>
        <v>0</v>
      </c>
      <c r="MAU412" s="318">
        <f>'Contractor Model'!MAU65</f>
        <v>0</v>
      </c>
      <c r="MAV412" s="318">
        <f>'Contractor Model'!MAV65</f>
        <v>0</v>
      </c>
      <c r="MAW412" s="318">
        <f>'Contractor Model'!MAW65</f>
        <v>0</v>
      </c>
      <c r="MAX412" s="318">
        <f>'Contractor Model'!MAX65</f>
        <v>0</v>
      </c>
      <c r="MAY412" s="318">
        <f>'Contractor Model'!MAY65</f>
        <v>0</v>
      </c>
      <c r="MAZ412" s="318">
        <f>'Contractor Model'!MAZ65</f>
        <v>0</v>
      </c>
      <c r="MBA412" s="318">
        <f>'Contractor Model'!MBA65</f>
        <v>0</v>
      </c>
      <c r="MBB412" s="318">
        <f>'Contractor Model'!MBB65</f>
        <v>0</v>
      </c>
      <c r="MBC412" s="318">
        <f>'Contractor Model'!MBC65</f>
        <v>0</v>
      </c>
      <c r="MBD412" s="318">
        <f>'Contractor Model'!MBD65</f>
        <v>0</v>
      </c>
      <c r="MBE412" s="318">
        <f>'Contractor Model'!MBE65</f>
        <v>0</v>
      </c>
      <c r="MBF412" s="318">
        <f>'Contractor Model'!MBF65</f>
        <v>0</v>
      </c>
      <c r="MBG412" s="318">
        <f>'Contractor Model'!MBG65</f>
        <v>0</v>
      </c>
      <c r="MBH412" s="318">
        <f>'Contractor Model'!MBH65</f>
        <v>0</v>
      </c>
      <c r="MBI412" s="318">
        <f>'Contractor Model'!MBI65</f>
        <v>0</v>
      </c>
      <c r="MBJ412" s="318">
        <f>'Contractor Model'!MBJ65</f>
        <v>0</v>
      </c>
      <c r="MBK412" s="318">
        <f>'Contractor Model'!MBK65</f>
        <v>0</v>
      </c>
      <c r="MBL412" s="318">
        <f>'Contractor Model'!MBL65</f>
        <v>0</v>
      </c>
      <c r="MBM412" s="318">
        <f>'Contractor Model'!MBM65</f>
        <v>0</v>
      </c>
      <c r="MBN412" s="318">
        <f>'Contractor Model'!MBN65</f>
        <v>0</v>
      </c>
      <c r="MBO412" s="318">
        <f>'Contractor Model'!MBO65</f>
        <v>0</v>
      </c>
      <c r="MBP412" s="318">
        <f>'Contractor Model'!MBP65</f>
        <v>0</v>
      </c>
      <c r="MBQ412" s="318">
        <f>'Contractor Model'!MBQ65</f>
        <v>0</v>
      </c>
      <c r="MBR412" s="318">
        <f>'Contractor Model'!MBR65</f>
        <v>0</v>
      </c>
      <c r="MBS412" s="318">
        <f>'Contractor Model'!MBS65</f>
        <v>0</v>
      </c>
      <c r="MBT412" s="318">
        <f>'Contractor Model'!MBT65</f>
        <v>0</v>
      </c>
      <c r="MBU412" s="318">
        <f>'Contractor Model'!MBU65</f>
        <v>0</v>
      </c>
      <c r="MBV412" s="318">
        <f>'Contractor Model'!MBV65</f>
        <v>0</v>
      </c>
      <c r="MBW412" s="318">
        <f>'Contractor Model'!MBW65</f>
        <v>0</v>
      </c>
      <c r="MBX412" s="318">
        <f>'Contractor Model'!MBX65</f>
        <v>0</v>
      </c>
      <c r="MBY412" s="318">
        <f>'Contractor Model'!MBY65</f>
        <v>0</v>
      </c>
      <c r="MBZ412" s="318">
        <f>'Contractor Model'!MBZ65</f>
        <v>0</v>
      </c>
      <c r="MCA412" s="318">
        <f>'Contractor Model'!MCA65</f>
        <v>0</v>
      </c>
      <c r="MCB412" s="318">
        <f>'Contractor Model'!MCB65</f>
        <v>0</v>
      </c>
      <c r="MCC412" s="318">
        <f>'Contractor Model'!MCC65</f>
        <v>0</v>
      </c>
      <c r="MCD412" s="318">
        <f>'Contractor Model'!MCD65</f>
        <v>0</v>
      </c>
      <c r="MCE412" s="318">
        <f>'Contractor Model'!MCE65</f>
        <v>0</v>
      </c>
      <c r="MCF412" s="318">
        <f>'Contractor Model'!MCF65</f>
        <v>0</v>
      </c>
      <c r="MCG412" s="318">
        <f>'Contractor Model'!MCG65</f>
        <v>0</v>
      </c>
      <c r="MCH412" s="318">
        <f>'Contractor Model'!MCH65</f>
        <v>0</v>
      </c>
      <c r="MCI412" s="318">
        <f>'Contractor Model'!MCI65</f>
        <v>0</v>
      </c>
      <c r="MCJ412" s="318">
        <f>'Contractor Model'!MCJ65</f>
        <v>0</v>
      </c>
      <c r="MCK412" s="318">
        <f>'Contractor Model'!MCK65</f>
        <v>0</v>
      </c>
      <c r="MCL412" s="318">
        <f>'Contractor Model'!MCL65</f>
        <v>0</v>
      </c>
      <c r="MCM412" s="318">
        <f>'Contractor Model'!MCM65</f>
        <v>0</v>
      </c>
      <c r="MCN412" s="318">
        <f>'Contractor Model'!MCN65</f>
        <v>0</v>
      </c>
      <c r="MCO412" s="318">
        <f>'Contractor Model'!MCO65</f>
        <v>0</v>
      </c>
      <c r="MCP412" s="318">
        <f>'Contractor Model'!MCP65</f>
        <v>0</v>
      </c>
      <c r="MCQ412" s="318">
        <f>'Contractor Model'!MCQ65</f>
        <v>0</v>
      </c>
      <c r="MCR412" s="318">
        <f>'Contractor Model'!MCR65</f>
        <v>0</v>
      </c>
      <c r="MCS412" s="318">
        <f>'Contractor Model'!MCS65</f>
        <v>0</v>
      </c>
      <c r="MCT412" s="318">
        <f>'Contractor Model'!MCT65</f>
        <v>0</v>
      </c>
      <c r="MCU412" s="318">
        <f>'Contractor Model'!MCU65</f>
        <v>0</v>
      </c>
      <c r="MCV412" s="318">
        <f>'Contractor Model'!MCV65</f>
        <v>0</v>
      </c>
      <c r="MCW412" s="318">
        <f>'Contractor Model'!MCW65</f>
        <v>0</v>
      </c>
      <c r="MCX412" s="318">
        <f>'Contractor Model'!MCX65</f>
        <v>0</v>
      </c>
      <c r="MCY412" s="318">
        <f>'Contractor Model'!MCY65</f>
        <v>0</v>
      </c>
      <c r="MCZ412" s="318">
        <f>'Contractor Model'!MCZ65</f>
        <v>0</v>
      </c>
      <c r="MDA412" s="318">
        <f>'Contractor Model'!MDA65</f>
        <v>0</v>
      </c>
      <c r="MDB412" s="318">
        <f>'Contractor Model'!MDB65</f>
        <v>0</v>
      </c>
      <c r="MDC412" s="318">
        <f>'Contractor Model'!MDC65</f>
        <v>0</v>
      </c>
      <c r="MDD412" s="318">
        <f>'Contractor Model'!MDD65</f>
        <v>0</v>
      </c>
      <c r="MDE412" s="318">
        <f>'Contractor Model'!MDE65</f>
        <v>0</v>
      </c>
      <c r="MDF412" s="318">
        <f>'Contractor Model'!MDF65</f>
        <v>0</v>
      </c>
      <c r="MDG412" s="318">
        <f>'Contractor Model'!MDG65</f>
        <v>0</v>
      </c>
      <c r="MDH412" s="318">
        <f>'Contractor Model'!MDH65</f>
        <v>0</v>
      </c>
      <c r="MDI412" s="318">
        <f>'Contractor Model'!MDI65</f>
        <v>0</v>
      </c>
      <c r="MDJ412" s="318">
        <f>'Contractor Model'!MDJ65</f>
        <v>0</v>
      </c>
      <c r="MDK412" s="318">
        <f>'Contractor Model'!MDK65</f>
        <v>0</v>
      </c>
      <c r="MDL412" s="318">
        <f>'Contractor Model'!MDL65</f>
        <v>0</v>
      </c>
      <c r="MDM412" s="318">
        <f>'Contractor Model'!MDM65</f>
        <v>0</v>
      </c>
      <c r="MDN412" s="318">
        <f>'Contractor Model'!MDN65</f>
        <v>0</v>
      </c>
      <c r="MDO412" s="318">
        <f>'Contractor Model'!MDO65</f>
        <v>0</v>
      </c>
      <c r="MDP412" s="318">
        <f>'Contractor Model'!MDP65</f>
        <v>0</v>
      </c>
      <c r="MDQ412" s="318">
        <f>'Contractor Model'!MDQ65</f>
        <v>0</v>
      </c>
      <c r="MDR412" s="318">
        <f>'Contractor Model'!MDR65</f>
        <v>0</v>
      </c>
      <c r="MDS412" s="318">
        <f>'Contractor Model'!MDS65</f>
        <v>0</v>
      </c>
      <c r="MDT412" s="318">
        <f>'Contractor Model'!MDT65</f>
        <v>0</v>
      </c>
      <c r="MDU412" s="318">
        <f>'Contractor Model'!MDU65</f>
        <v>0</v>
      </c>
      <c r="MDV412" s="318">
        <f>'Contractor Model'!MDV65</f>
        <v>0</v>
      </c>
      <c r="MDW412" s="318">
        <f>'Contractor Model'!MDW65</f>
        <v>0</v>
      </c>
      <c r="MDX412" s="318">
        <f>'Contractor Model'!MDX65</f>
        <v>0</v>
      </c>
      <c r="MDY412" s="318">
        <f>'Contractor Model'!MDY65</f>
        <v>0</v>
      </c>
      <c r="MDZ412" s="318">
        <f>'Contractor Model'!MDZ65</f>
        <v>0</v>
      </c>
      <c r="MEA412" s="318">
        <f>'Contractor Model'!MEA65</f>
        <v>0</v>
      </c>
      <c r="MEB412" s="318">
        <f>'Contractor Model'!MEB65</f>
        <v>0</v>
      </c>
      <c r="MEC412" s="318">
        <f>'Contractor Model'!MEC65</f>
        <v>0</v>
      </c>
      <c r="MED412" s="318">
        <f>'Contractor Model'!MED65</f>
        <v>0</v>
      </c>
      <c r="MEE412" s="318">
        <f>'Contractor Model'!MEE65</f>
        <v>0</v>
      </c>
      <c r="MEF412" s="318">
        <f>'Contractor Model'!MEF65</f>
        <v>0</v>
      </c>
      <c r="MEG412" s="318">
        <f>'Contractor Model'!MEG65</f>
        <v>0</v>
      </c>
      <c r="MEH412" s="318">
        <f>'Contractor Model'!MEH65</f>
        <v>0</v>
      </c>
      <c r="MEI412" s="318">
        <f>'Contractor Model'!MEI65</f>
        <v>0</v>
      </c>
      <c r="MEJ412" s="318">
        <f>'Contractor Model'!MEJ65</f>
        <v>0</v>
      </c>
      <c r="MEK412" s="318">
        <f>'Contractor Model'!MEK65</f>
        <v>0</v>
      </c>
      <c r="MEL412" s="318">
        <f>'Contractor Model'!MEL65</f>
        <v>0</v>
      </c>
      <c r="MEM412" s="318">
        <f>'Contractor Model'!MEM65</f>
        <v>0</v>
      </c>
      <c r="MEN412" s="318">
        <f>'Contractor Model'!MEN65</f>
        <v>0</v>
      </c>
      <c r="MEO412" s="318">
        <f>'Contractor Model'!MEO65</f>
        <v>0</v>
      </c>
      <c r="MEP412" s="318">
        <f>'Contractor Model'!MEP65</f>
        <v>0</v>
      </c>
      <c r="MEQ412" s="318">
        <f>'Contractor Model'!MEQ65</f>
        <v>0</v>
      </c>
      <c r="MER412" s="318">
        <f>'Contractor Model'!MER65</f>
        <v>0</v>
      </c>
      <c r="MES412" s="318">
        <f>'Contractor Model'!MES65</f>
        <v>0</v>
      </c>
      <c r="MET412" s="318">
        <f>'Contractor Model'!MET65</f>
        <v>0</v>
      </c>
      <c r="MEU412" s="318">
        <f>'Contractor Model'!MEU65</f>
        <v>0</v>
      </c>
      <c r="MEV412" s="318">
        <f>'Contractor Model'!MEV65</f>
        <v>0</v>
      </c>
      <c r="MEW412" s="318">
        <f>'Contractor Model'!MEW65</f>
        <v>0</v>
      </c>
      <c r="MEX412" s="318">
        <f>'Contractor Model'!MEX65</f>
        <v>0</v>
      </c>
      <c r="MEY412" s="318">
        <f>'Contractor Model'!MEY65</f>
        <v>0</v>
      </c>
      <c r="MEZ412" s="318">
        <f>'Contractor Model'!MEZ65</f>
        <v>0</v>
      </c>
      <c r="MFA412" s="318">
        <f>'Contractor Model'!MFA65</f>
        <v>0</v>
      </c>
      <c r="MFB412" s="318">
        <f>'Contractor Model'!MFB65</f>
        <v>0</v>
      </c>
      <c r="MFC412" s="318">
        <f>'Contractor Model'!MFC65</f>
        <v>0</v>
      </c>
      <c r="MFD412" s="318">
        <f>'Contractor Model'!MFD65</f>
        <v>0</v>
      </c>
      <c r="MFE412" s="318">
        <f>'Contractor Model'!MFE65</f>
        <v>0</v>
      </c>
      <c r="MFF412" s="318">
        <f>'Contractor Model'!MFF65</f>
        <v>0</v>
      </c>
      <c r="MFG412" s="318">
        <f>'Contractor Model'!MFG65</f>
        <v>0</v>
      </c>
      <c r="MFH412" s="318">
        <f>'Contractor Model'!MFH65</f>
        <v>0</v>
      </c>
      <c r="MFI412" s="318">
        <f>'Contractor Model'!MFI65</f>
        <v>0</v>
      </c>
      <c r="MFJ412" s="318">
        <f>'Contractor Model'!MFJ65</f>
        <v>0</v>
      </c>
      <c r="MFK412" s="318">
        <f>'Contractor Model'!MFK65</f>
        <v>0</v>
      </c>
      <c r="MFL412" s="318">
        <f>'Contractor Model'!MFL65</f>
        <v>0</v>
      </c>
      <c r="MFM412" s="318">
        <f>'Contractor Model'!MFM65</f>
        <v>0</v>
      </c>
      <c r="MFN412" s="318">
        <f>'Contractor Model'!MFN65</f>
        <v>0</v>
      </c>
      <c r="MFO412" s="318">
        <f>'Contractor Model'!MFO65</f>
        <v>0</v>
      </c>
      <c r="MFP412" s="318">
        <f>'Contractor Model'!MFP65</f>
        <v>0</v>
      </c>
      <c r="MFQ412" s="318">
        <f>'Contractor Model'!MFQ65</f>
        <v>0</v>
      </c>
      <c r="MFR412" s="318">
        <f>'Contractor Model'!MFR65</f>
        <v>0</v>
      </c>
      <c r="MFS412" s="318">
        <f>'Contractor Model'!MFS65</f>
        <v>0</v>
      </c>
      <c r="MFT412" s="318">
        <f>'Contractor Model'!MFT65</f>
        <v>0</v>
      </c>
      <c r="MFU412" s="318">
        <f>'Contractor Model'!MFU65</f>
        <v>0</v>
      </c>
      <c r="MFV412" s="318">
        <f>'Contractor Model'!MFV65</f>
        <v>0</v>
      </c>
      <c r="MFW412" s="318">
        <f>'Contractor Model'!MFW65</f>
        <v>0</v>
      </c>
      <c r="MFX412" s="318">
        <f>'Contractor Model'!MFX65</f>
        <v>0</v>
      </c>
      <c r="MFY412" s="318">
        <f>'Contractor Model'!MFY65</f>
        <v>0</v>
      </c>
      <c r="MFZ412" s="318">
        <f>'Contractor Model'!MFZ65</f>
        <v>0</v>
      </c>
      <c r="MGA412" s="318">
        <f>'Contractor Model'!MGA65</f>
        <v>0</v>
      </c>
      <c r="MGB412" s="318">
        <f>'Contractor Model'!MGB65</f>
        <v>0</v>
      </c>
      <c r="MGC412" s="318">
        <f>'Contractor Model'!MGC65</f>
        <v>0</v>
      </c>
      <c r="MGD412" s="318">
        <f>'Contractor Model'!MGD65</f>
        <v>0</v>
      </c>
      <c r="MGE412" s="318">
        <f>'Contractor Model'!MGE65</f>
        <v>0</v>
      </c>
      <c r="MGF412" s="318">
        <f>'Contractor Model'!MGF65</f>
        <v>0</v>
      </c>
      <c r="MGG412" s="318">
        <f>'Contractor Model'!MGG65</f>
        <v>0</v>
      </c>
      <c r="MGH412" s="318">
        <f>'Contractor Model'!MGH65</f>
        <v>0</v>
      </c>
      <c r="MGI412" s="318">
        <f>'Contractor Model'!MGI65</f>
        <v>0</v>
      </c>
      <c r="MGJ412" s="318">
        <f>'Contractor Model'!MGJ65</f>
        <v>0</v>
      </c>
      <c r="MGK412" s="318">
        <f>'Contractor Model'!MGK65</f>
        <v>0</v>
      </c>
      <c r="MGL412" s="318">
        <f>'Contractor Model'!MGL65</f>
        <v>0</v>
      </c>
      <c r="MGM412" s="318">
        <f>'Contractor Model'!MGM65</f>
        <v>0</v>
      </c>
      <c r="MGN412" s="318">
        <f>'Contractor Model'!MGN65</f>
        <v>0</v>
      </c>
      <c r="MGO412" s="318">
        <f>'Contractor Model'!MGO65</f>
        <v>0</v>
      </c>
      <c r="MGP412" s="318">
        <f>'Contractor Model'!MGP65</f>
        <v>0</v>
      </c>
      <c r="MGQ412" s="318">
        <f>'Contractor Model'!MGQ65</f>
        <v>0</v>
      </c>
      <c r="MGR412" s="318">
        <f>'Contractor Model'!MGR65</f>
        <v>0</v>
      </c>
      <c r="MGS412" s="318">
        <f>'Contractor Model'!MGS65</f>
        <v>0</v>
      </c>
      <c r="MGT412" s="318">
        <f>'Contractor Model'!MGT65</f>
        <v>0</v>
      </c>
      <c r="MGU412" s="318">
        <f>'Contractor Model'!MGU65</f>
        <v>0</v>
      </c>
      <c r="MGV412" s="318">
        <f>'Contractor Model'!MGV65</f>
        <v>0</v>
      </c>
      <c r="MGW412" s="318">
        <f>'Contractor Model'!MGW65</f>
        <v>0</v>
      </c>
      <c r="MGX412" s="318">
        <f>'Contractor Model'!MGX65</f>
        <v>0</v>
      </c>
      <c r="MGY412" s="318">
        <f>'Contractor Model'!MGY65</f>
        <v>0</v>
      </c>
      <c r="MGZ412" s="318">
        <f>'Contractor Model'!MGZ65</f>
        <v>0</v>
      </c>
      <c r="MHA412" s="318">
        <f>'Contractor Model'!MHA65</f>
        <v>0</v>
      </c>
      <c r="MHB412" s="318">
        <f>'Contractor Model'!MHB65</f>
        <v>0</v>
      </c>
      <c r="MHC412" s="318">
        <f>'Contractor Model'!MHC65</f>
        <v>0</v>
      </c>
      <c r="MHD412" s="318">
        <f>'Contractor Model'!MHD65</f>
        <v>0</v>
      </c>
      <c r="MHE412" s="318">
        <f>'Contractor Model'!MHE65</f>
        <v>0</v>
      </c>
      <c r="MHF412" s="318">
        <f>'Contractor Model'!MHF65</f>
        <v>0</v>
      </c>
      <c r="MHG412" s="318">
        <f>'Contractor Model'!MHG65</f>
        <v>0</v>
      </c>
      <c r="MHH412" s="318">
        <f>'Contractor Model'!MHH65</f>
        <v>0</v>
      </c>
      <c r="MHI412" s="318">
        <f>'Contractor Model'!MHI65</f>
        <v>0</v>
      </c>
      <c r="MHJ412" s="318">
        <f>'Contractor Model'!MHJ65</f>
        <v>0</v>
      </c>
      <c r="MHK412" s="318">
        <f>'Contractor Model'!MHK65</f>
        <v>0</v>
      </c>
      <c r="MHL412" s="318">
        <f>'Contractor Model'!MHL65</f>
        <v>0</v>
      </c>
      <c r="MHM412" s="318">
        <f>'Contractor Model'!MHM65</f>
        <v>0</v>
      </c>
      <c r="MHN412" s="318">
        <f>'Contractor Model'!MHN65</f>
        <v>0</v>
      </c>
      <c r="MHO412" s="318">
        <f>'Contractor Model'!MHO65</f>
        <v>0</v>
      </c>
      <c r="MHP412" s="318">
        <f>'Contractor Model'!MHP65</f>
        <v>0</v>
      </c>
      <c r="MHQ412" s="318">
        <f>'Contractor Model'!MHQ65</f>
        <v>0</v>
      </c>
      <c r="MHR412" s="318">
        <f>'Contractor Model'!MHR65</f>
        <v>0</v>
      </c>
      <c r="MHS412" s="318">
        <f>'Contractor Model'!MHS65</f>
        <v>0</v>
      </c>
      <c r="MHT412" s="318">
        <f>'Contractor Model'!MHT65</f>
        <v>0</v>
      </c>
      <c r="MHU412" s="318">
        <f>'Contractor Model'!MHU65</f>
        <v>0</v>
      </c>
      <c r="MHV412" s="318">
        <f>'Contractor Model'!MHV65</f>
        <v>0</v>
      </c>
      <c r="MHW412" s="318">
        <f>'Contractor Model'!MHW65</f>
        <v>0</v>
      </c>
      <c r="MHX412" s="318">
        <f>'Contractor Model'!MHX65</f>
        <v>0</v>
      </c>
      <c r="MHY412" s="318">
        <f>'Contractor Model'!MHY65</f>
        <v>0</v>
      </c>
      <c r="MHZ412" s="318">
        <f>'Contractor Model'!MHZ65</f>
        <v>0</v>
      </c>
      <c r="MIA412" s="318">
        <f>'Contractor Model'!MIA65</f>
        <v>0</v>
      </c>
      <c r="MIB412" s="318">
        <f>'Contractor Model'!MIB65</f>
        <v>0</v>
      </c>
      <c r="MIC412" s="318">
        <f>'Contractor Model'!MIC65</f>
        <v>0</v>
      </c>
      <c r="MID412" s="318">
        <f>'Contractor Model'!MID65</f>
        <v>0</v>
      </c>
      <c r="MIE412" s="318">
        <f>'Contractor Model'!MIE65</f>
        <v>0</v>
      </c>
      <c r="MIF412" s="318">
        <f>'Contractor Model'!MIF65</f>
        <v>0</v>
      </c>
      <c r="MIG412" s="318">
        <f>'Contractor Model'!MIG65</f>
        <v>0</v>
      </c>
      <c r="MIH412" s="318">
        <f>'Contractor Model'!MIH65</f>
        <v>0</v>
      </c>
      <c r="MII412" s="318">
        <f>'Contractor Model'!MII65</f>
        <v>0</v>
      </c>
      <c r="MIJ412" s="318">
        <f>'Contractor Model'!MIJ65</f>
        <v>0</v>
      </c>
      <c r="MIK412" s="318">
        <f>'Contractor Model'!MIK65</f>
        <v>0</v>
      </c>
      <c r="MIL412" s="318">
        <f>'Contractor Model'!MIL65</f>
        <v>0</v>
      </c>
      <c r="MIM412" s="318">
        <f>'Contractor Model'!MIM65</f>
        <v>0</v>
      </c>
      <c r="MIN412" s="318">
        <f>'Contractor Model'!MIN65</f>
        <v>0</v>
      </c>
      <c r="MIO412" s="318">
        <f>'Contractor Model'!MIO65</f>
        <v>0</v>
      </c>
      <c r="MIP412" s="318">
        <f>'Contractor Model'!MIP65</f>
        <v>0</v>
      </c>
      <c r="MIQ412" s="318">
        <f>'Contractor Model'!MIQ65</f>
        <v>0</v>
      </c>
      <c r="MIR412" s="318">
        <f>'Contractor Model'!MIR65</f>
        <v>0</v>
      </c>
      <c r="MIS412" s="318">
        <f>'Contractor Model'!MIS65</f>
        <v>0</v>
      </c>
      <c r="MIT412" s="318">
        <f>'Contractor Model'!MIT65</f>
        <v>0</v>
      </c>
      <c r="MIU412" s="318">
        <f>'Contractor Model'!MIU65</f>
        <v>0</v>
      </c>
      <c r="MIV412" s="318">
        <f>'Contractor Model'!MIV65</f>
        <v>0</v>
      </c>
      <c r="MIW412" s="318">
        <f>'Contractor Model'!MIW65</f>
        <v>0</v>
      </c>
      <c r="MIX412" s="318">
        <f>'Contractor Model'!MIX65</f>
        <v>0</v>
      </c>
      <c r="MIY412" s="318">
        <f>'Contractor Model'!MIY65</f>
        <v>0</v>
      </c>
      <c r="MIZ412" s="318">
        <f>'Contractor Model'!MIZ65</f>
        <v>0</v>
      </c>
      <c r="MJA412" s="318">
        <f>'Contractor Model'!MJA65</f>
        <v>0</v>
      </c>
      <c r="MJB412" s="318">
        <f>'Contractor Model'!MJB65</f>
        <v>0</v>
      </c>
      <c r="MJC412" s="318">
        <f>'Contractor Model'!MJC65</f>
        <v>0</v>
      </c>
      <c r="MJD412" s="318">
        <f>'Contractor Model'!MJD65</f>
        <v>0</v>
      </c>
      <c r="MJE412" s="318">
        <f>'Contractor Model'!MJE65</f>
        <v>0</v>
      </c>
      <c r="MJF412" s="318">
        <f>'Contractor Model'!MJF65</f>
        <v>0</v>
      </c>
      <c r="MJG412" s="318">
        <f>'Contractor Model'!MJG65</f>
        <v>0</v>
      </c>
      <c r="MJH412" s="318">
        <f>'Contractor Model'!MJH65</f>
        <v>0</v>
      </c>
      <c r="MJI412" s="318">
        <f>'Contractor Model'!MJI65</f>
        <v>0</v>
      </c>
      <c r="MJJ412" s="318">
        <f>'Contractor Model'!MJJ65</f>
        <v>0</v>
      </c>
      <c r="MJK412" s="318">
        <f>'Contractor Model'!MJK65</f>
        <v>0</v>
      </c>
      <c r="MJL412" s="318">
        <f>'Contractor Model'!MJL65</f>
        <v>0</v>
      </c>
      <c r="MJM412" s="318">
        <f>'Contractor Model'!MJM65</f>
        <v>0</v>
      </c>
      <c r="MJN412" s="318">
        <f>'Contractor Model'!MJN65</f>
        <v>0</v>
      </c>
      <c r="MJO412" s="318">
        <f>'Contractor Model'!MJO65</f>
        <v>0</v>
      </c>
      <c r="MJP412" s="318">
        <f>'Contractor Model'!MJP65</f>
        <v>0</v>
      </c>
      <c r="MJQ412" s="318">
        <f>'Contractor Model'!MJQ65</f>
        <v>0</v>
      </c>
      <c r="MJR412" s="318">
        <f>'Contractor Model'!MJR65</f>
        <v>0</v>
      </c>
      <c r="MJS412" s="318">
        <f>'Contractor Model'!MJS65</f>
        <v>0</v>
      </c>
      <c r="MJT412" s="318">
        <f>'Contractor Model'!MJT65</f>
        <v>0</v>
      </c>
      <c r="MJU412" s="318">
        <f>'Contractor Model'!MJU65</f>
        <v>0</v>
      </c>
      <c r="MJV412" s="318">
        <f>'Contractor Model'!MJV65</f>
        <v>0</v>
      </c>
      <c r="MJW412" s="318">
        <f>'Contractor Model'!MJW65</f>
        <v>0</v>
      </c>
      <c r="MJX412" s="318">
        <f>'Contractor Model'!MJX65</f>
        <v>0</v>
      </c>
      <c r="MJY412" s="318">
        <f>'Contractor Model'!MJY65</f>
        <v>0</v>
      </c>
      <c r="MJZ412" s="318">
        <f>'Contractor Model'!MJZ65</f>
        <v>0</v>
      </c>
      <c r="MKA412" s="318">
        <f>'Contractor Model'!MKA65</f>
        <v>0</v>
      </c>
      <c r="MKB412" s="318">
        <f>'Contractor Model'!MKB65</f>
        <v>0</v>
      </c>
      <c r="MKC412" s="318">
        <f>'Contractor Model'!MKC65</f>
        <v>0</v>
      </c>
      <c r="MKD412" s="318">
        <f>'Contractor Model'!MKD65</f>
        <v>0</v>
      </c>
      <c r="MKE412" s="318">
        <f>'Contractor Model'!MKE65</f>
        <v>0</v>
      </c>
      <c r="MKF412" s="318">
        <f>'Contractor Model'!MKF65</f>
        <v>0</v>
      </c>
      <c r="MKG412" s="318">
        <f>'Contractor Model'!MKG65</f>
        <v>0</v>
      </c>
      <c r="MKH412" s="318">
        <f>'Contractor Model'!MKH65</f>
        <v>0</v>
      </c>
      <c r="MKI412" s="318">
        <f>'Contractor Model'!MKI65</f>
        <v>0</v>
      </c>
      <c r="MKJ412" s="318">
        <f>'Contractor Model'!MKJ65</f>
        <v>0</v>
      </c>
      <c r="MKK412" s="318">
        <f>'Contractor Model'!MKK65</f>
        <v>0</v>
      </c>
      <c r="MKL412" s="318">
        <f>'Contractor Model'!MKL65</f>
        <v>0</v>
      </c>
      <c r="MKM412" s="318">
        <f>'Contractor Model'!MKM65</f>
        <v>0</v>
      </c>
      <c r="MKN412" s="318">
        <f>'Contractor Model'!MKN65</f>
        <v>0</v>
      </c>
      <c r="MKO412" s="318">
        <f>'Contractor Model'!MKO65</f>
        <v>0</v>
      </c>
      <c r="MKP412" s="318">
        <f>'Contractor Model'!MKP65</f>
        <v>0</v>
      </c>
      <c r="MKQ412" s="318">
        <f>'Contractor Model'!MKQ65</f>
        <v>0</v>
      </c>
      <c r="MKR412" s="318">
        <f>'Contractor Model'!MKR65</f>
        <v>0</v>
      </c>
      <c r="MKS412" s="318">
        <f>'Contractor Model'!MKS65</f>
        <v>0</v>
      </c>
      <c r="MKT412" s="318">
        <f>'Contractor Model'!MKT65</f>
        <v>0</v>
      </c>
      <c r="MKU412" s="318">
        <f>'Contractor Model'!MKU65</f>
        <v>0</v>
      </c>
      <c r="MKV412" s="318">
        <f>'Contractor Model'!MKV65</f>
        <v>0</v>
      </c>
      <c r="MKW412" s="318">
        <f>'Contractor Model'!MKW65</f>
        <v>0</v>
      </c>
      <c r="MKX412" s="318">
        <f>'Contractor Model'!MKX65</f>
        <v>0</v>
      </c>
      <c r="MKY412" s="318">
        <f>'Contractor Model'!MKY65</f>
        <v>0</v>
      </c>
      <c r="MKZ412" s="318">
        <f>'Contractor Model'!MKZ65</f>
        <v>0</v>
      </c>
      <c r="MLA412" s="318">
        <f>'Contractor Model'!MLA65</f>
        <v>0</v>
      </c>
      <c r="MLB412" s="318">
        <f>'Contractor Model'!MLB65</f>
        <v>0</v>
      </c>
      <c r="MLC412" s="318">
        <f>'Contractor Model'!MLC65</f>
        <v>0</v>
      </c>
      <c r="MLD412" s="318">
        <f>'Contractor Model'!MLD65</f>
        <v>0</v>
      </c>
      <c r="MLE412" s="318">
        <f>'Contractor Model'!MLE65</f>
        <v>0</v>
      </c>
      <c r="MLF412" s="318">
        <f>'Contractor Model'!MLF65</f>
        <v>0</v>
      </c>
      <c r="MLG412" s="318">
        <f>'Contractor Model'!MLG65</f>
        <v>0</v>
      </c>
      <c r="MLH412" s="318">
        <f>'Contractor Model'!MLH65</f>
        <v>0</v>
      </c>
      <c r="MLI412" s="318">
        <f>'Contractor Model'!MLI65</f>
        <v>0</v>
      </c>
      <c r="MLJ412" s="318">
        <f>'Contractor Model'!MLJ65</f>
        <v>0</v>
      </c>
      <c r="MLK412" s="318">
        <f>'Contractor Model'!MLK65</f>
        <v>0</v>
      </c>
      <c r="MLL412" s="318">
        <f>'Contractor Model'!MLL65</f>
        <v>0</v>
      </c>
      <c r="MLM412" s="318">
        <f>'Contractor Model'!MLM65</f>
        <v>0</v>
      </c>
      <c r="MLN412" s="318">
        <f>'Contractor Model'!MLN65</f>
        <v>0</v>
      </c>
      <c r="MLO412" s="318">
        <f>'Contractor Model'!MLO65</f>
        <v>0</v>
      </c>
      <c r="MLP412" s="318">
        <f>'Contractor Model'!MLP65</f>
        <v>0</v>
      </c>
      <c r="MLQ412" s="318">
        <f>'Contractor Model'!MLQ65</f>
        <v>0</v>
      </c>
      <c r="MLR412" s="318">
        <f>'Contractor Model'!MLR65</f>
        <v>0</v>
      </c>
      <c r="MLS412" s="318">
        <f>'Contractor Model'!MLS65</f>
        <v>0</v>
      </c>
      <c r="MLT412" s="318">
        <f>'Contractor Model'!MLT65</f>
        <v>0</v>
      </c>
      <c r="MLU412" s="318">
        <f>'Contractor Model'!MLU65</f>
        <v>0</v>
      </c>
      <c r="MLV412" s="318">
        <f>'Contractor Model'!MLV65</f>
        <v>0</v>
      </c>
      <c r="MLW412" s="318">
        <f>'Contractor Model'!MLW65</f>
        <v>0</v>
      </c>
      <c r="MLX412" s="318">
        <f>'Contractor Model'!MLX65</f>
        <v>0</v>
      </c>
      <c r="MLY412" s="318">
        <f>'Contractor Model'!MLY65</f>
        <v>0</v>
      </c>
      <c r="MLZ412" s="318">
        <f>'Contractor Model'!MLZ65</f>
        <v>0</v>
      </c>
      <c r="MMA412" s="318">
        <f>'Contractor Model'!MMA65</f>
        <v>0</v>
      </c>
      <c r="MMB412" s="318">
        <f>'Contractor Model'!MMB65</f>
        <v>0</v>
      </c>
      <c r="MMC412" s="318">
        <f>'Contractor Model'!MMC65</f>
        <v>0</v>
      </c>
      <c r="MMD412" s="318">
        <f>'Contractor Model'!MMD65</f>
        <v>0</v>
      </c>
      <c r="MME412" s="318">
        <f>'Contractor Model'!MME65</f>
        <v>0</v>
      </c>
      <c r="MMF412" s="318">
        <f>'Contractor Model'!MMF65</f>
        <v>0</v>
      </c>
      <c r="MMG412" s="318">
        <f>'Contractor Model'!MMG65</f>
        <v>0</v>
      </c>
      <c r="MMH412" s="318">
        <f>'Contractor Model'!MMH65</f>
        <v>0</v>
      </c>
      <c r="MMI412" s="318">
        <f>'Contractor Model'!MMI65</f>
        <v>0</v>
      </c>
      <c r="MMJ412" s="318">
        <f>'Contractor Model'!MMJ65</f>
        <v>0</v>
      </c>
      <c r="MMK412" s="318">
        <f>'Contractor Model'!MMK65</f>
        <v>0</v>
      </c>
      <c r="MML412" s="318">
        <f>'Contractor Model'!MML65</f>
        <v>0</v>
      </c>
      <c r="MMM412" s="318">
        <f>'Contractor Model'!MMM65</f>
        <v>0</v>
      </c>
      <c r="MMN412" s="318">
        <f>'Contractor Model'!MMN65</f>
        <v>0</v>
      </c>
      <c r="MMO412" s="318">
        <f>'Contractor Model'!MMO65</f>
        <v>0</v>
      </c>
      <c r="MMP412" s="318">
        <f>'Contractor Model'!MMP65</f>
        <v>0</v>
      </c>
      <c r="MMQ412" s="318">
        <f>'Contractor Model'!MMQ65</f>
        <v>0</v>
      </c>
      <c r="MMR412" s="318">
        <f>'Contractor Model'!MMR65</f>
        <v>0</v>
      </c>
      <c r="MMS412" s="318">
        <f>'Contractor Model'!MMS65</f>
        <v>0</v>
      </c>
      <c r="MMT412" s="318">
        <f>'Contractor Model'!MMT65</f>
        <v>0</v>
      </c>
      <c r="MMU412" s="318">
        <f>'Contractor Model'!MMU65</f>
        <v>0</v>
      </c>
      <c r="MMV412" s="318">
        <f>'Contractor Model'!MMV65</f>
        <v>0</v>
      </c>
      <c r="MMW412" s="318">
        <f>'Contractor Model'!MMW65</f>
        <v>0</v>
      </c>
      <c r="MMX412" s="318">
        <f>'Contractor Model'!MMX65</f>
        <v>0</v>
      </c>
      <c r="MMY412" s="318">
        <f>'Contractor Model'!MMY65</f>
        <v>0</v>
      </c>
      <c r="MMZ412" s="318">
        <f>'Contractor Model'!MMZ65</f>
        <v>0</v>
      </c>
      <c r="MNA412" s="318">
        <f>'Contractor Model'!MNA65</f>
        <v>0</v>
      </c>
      <c r="MNB412" s="318">
        <f>'Contractor Model'!MNB65</f>
        <v>0</v>
      </c>
      <c r="MNC412" s="318">
        <f>'Contractor Model'!MNC65</f>
        <v>0</v>
      </c>
      <c r="MND412" s="318">
        <f>'Contractor Model'!MND65</f>
        <v>0</v>
      </c>
      <c r="MNE412" s="318">
        <f>'Contractor Model'!MNE65</f>
        <v>0</v>
      </c>
      <c r="MNF412" s="318">
        <f>'Contractor Model'!MNF65</f>
        <v>0</v>
      </c>
      <c r="MNG412" s="318">
        <f>'Contractor Model'!MNG65</f>
        <v>0</v>
      </c>
      <c r="MNH412" s="318">
        <f>'Contractor Model'!MNH65</f>
        <v>0</v>
      </c>
      <c r="MNI412" s="318">
        <f>'Contractor Model'!MNI65</f>
        <v>0</v>
      </c>
      <c r="MNJ412" s="318">
        <f>'Contractor Model'!MNJ65</f>
        <v>0</v>
      </c>
      <c r="MNK412" s="318">
        <f>'Contractor Model'!MNK65</f>
        <v>0</v>
      </c>
      <c r="MNL412" s="318">
        <f>'Contractor Model'!MNL65</f>
        <v>0</v>
      </c>
      <c r="MNM412" s="318">
        <f>'Contractor Model'!MNM65</f>
        <v>0</v>
      </c>
      <c r="MNN412" s="318">
        <f>'Contractor Model'!MNN65</f>
        <v>0</v>
      </c>
      <c r="MNO412" s="318">
        <f>'Contractor Model'!MNO65</f>
        <v>0</v>
      </c>
      <c r="MNP412" s="318">
        <f>'Contractor Model'!MNP65</f>
        <v>0</v>
      </c>
      <c r="MNQ412" s="318">
        <f>'Contractor Model'!MNQ65</f>
        <v>0</v>
      </c>
      <c r="MNR412" s="318">
        <f>'Contractor Model'!MNR65</f>
        <v>0</v>
      </c>
      <c r="MNS412" s="318">
        <f>'Contractor Model'!MNS65</f>
        <v>0</v>
      </c>
      <c r="MNT412" s="318">
        <f>'Contractor Model'!MNT65</f>
        <v>0</v>
      </c>
      <c r="MNU412" s="318">
        <f>'Contractor Model'!MNU65</f>
        <v>0</v>
      </c>
      <c r="MNV412" s="318">
        <f>'Contractor Model'!MNV65</f>
        <v>0</v>
      </c>
      <c r="MNW412" s="318">
        <f>'Contractor Model'!MNW65</f>
        <v>0</v>
      </c>
      <c r="MNX412" s="318">
        <f>'Contractor Model'!MNX65</f>
        <v>0</v>
      </c>
      <c r="MNY412" s="318">
        <f>'Contractor Model'!MNY65</f>
        <v>0</v>
      </c>
      <c r="MNZ412" s="318">
        <f>'Contractor Model'!MNZ65</f>
        <v>0</v>
      </c>
      <c r="MOA412" s="318">
        <f>'Contractor Model'!MOA65</f>
        <v>0</v>
      </c>
      <c r="MOB412" s="318">
        <f>'Contractor Model'!MOB65</f>
        <v>0</v>
      </c>
      <c r="MOC412" s="318">
        <f>'Contractor Model'!MOC65</f>
        <v>0</v>
      </c>
      <c r="MOD412" s="318">
        <f>'Contractor Model'!MOD65</f>
        <v>0</v>
      </c>
      <c r="MOE412" s="318">
        <f>'Contractor Model'!MOE65</f>
        <v>0</v>
      </c>
      <c r="MOF412" s="318">
        <f>'Contractor Model'!MOF65</f>
        <v>0</v>
      </c>
      <c r="MOG412" s="318">
        <f>'Contractor Model'!MOG65</f>
        <v>0</v>
      </c>
      <c r="MOH412" s="318">
        <f>'Contractor Model'!MOH65</f>
        <v>0</v>
      </c>
      <c r="MOI412" s="318">
        <f>'Contractor Model'!MOI65</f>
        <v>0</v>
      </c>
      <c r="MOJ412" s="318">
        <f>'Contractor Model'!MOJ65</f>
        <v>0</v>
      </c>
      <c r="MOK412" s="318">
        <f>'Contractor Model'!MOK65</f>
        <v>0</v>
      </c>
      <c r="MOL412" s="318">
        <f>'Contractor Model'!MOL65</f>
        <v>0</v>
      </c>
      <c r="MOM412" s="318">
        <f>'Contractor Model'!MOM65</f>
        <v>0</v>
      </c>
      <c r="MON412" s="318">
        <f>'Contractor Model'!MON65</f>
        <v>0</v>
      </c>
      <c r="MOO412" s="318">
        <f>'Contractor Model'!MOO65</f>
        <v>0</v>
      </c>
      <c r="MOP412" s="318">
        <f>'Contractor Model'!MOP65</f>
        <v>0</v>
      </c>
      <c r="MOQ412" s="318">
        <f>'Contractor Model'!MOQ65</f>
        <v>0</v>
      </c>
      <c r="MOR412" s="318">
        <f>'Contractor Model'!MOR65</f>
        <v>0</v>
      </c>
      <c r="MOS412" s="318">
        <f>'Contractor Model'!MOS65</f>
        <v>0</v>
      </c>
      <c r="MOT412" s="318">
        <f>'Contractor Model'!MOT65</f>
        <v>0</v>
      </c>
      <c r="MOU412" s="318">
        <f>'Contractor Model'!MOU65</f>
        <v>0</v>
      </c>
      <c r="MOV412" s="318">
        <f>'Contractor Model'!MOV65</f>
        <v>0</v>
      </c>
      <c r="MOW412" s="318">
        <f>'Contractor Model'!MOW65</f>
        <v>0</v>
      </c>
      <c r="MOX412" s="318">
        <f>'Contractor Model'!MOX65</f>
        <v>0</v>
      </c>
      <c r="MOY412" s="318">
        <f>'Contractor Model'!MOY65</f>
        <v>0</v>
      </c>
      <c r="MOZ412" s="318">
        <f>'Contractor Model'!MOZ65</f>
        <v>0</v>
      </c>
      <c r="MPA412" s="318">
        <f>'Contractor Model'!MPA65</f>
        <v>0</v>
      </c>
      <c r="MPB412" s="318">
        <f>'Contractor Model'!MPB65</f>
        <v>0</v>
      </c>
      <c r="MPC412" s="318">
        <f>'Contractor Model'!MPC65</f>
        <v>0</v>
      </c>
      <c r="MPD412" s="318">
        <f>'Contractor Model'!MPD65</f>
        <v>0</v>
      </c>
      <c r="MPE412" s="318">
        <f>'Contractor Model'!MPE65</f>
        <v>0</v>
      </c>
      <c r="MPF412" s="318">
        <f>'Contractor Model'!MPF65</f>
        <v>0</v>
      </c>
      <c r="MPG412" s="318">
        <f>'Contractor Model'!MPG65</f>
        <v>0</v>
      </c>
      <c r="MPH412" s="318">
        <f>'Contractor Model'!MPH65</f>
        <v>0</v>
      </c>
      <c r="MPI412" s="318">
        <f>'Contractor Model'!MPI65</f>
        <v>0</v>
      </c>
      <c r="MPJ412" s="318">
        <f>'Contractor Model'!MPJ65</f>
        <v>0</v>
      </c>
      <c r="MPK412" s="318">
        <f>'Contractor Model'!MPK65</f>
        <v>0</v>
      </c>
      <c r="MPL412" s="318">
        <f>'Contractor Model'!MPL65</f>
        <v>0</v>
      </c>
      <c r="MPM412" s="318">
        <f>'Contractor Model'!MPM65</f>
        <v>0</v>
      </c>
      <c r="MPN412" s="318">
        <f>'Contractor Model'!MPN65</f>
        <v>0</v>
      </c>
      <c r="MPO412" s="318">
        <f>'Contractor Model'!MPO65</f>
        <v>0</v>
      </c>
      <c r="MPP412" s="318">
        <f>'Contractor Model'!MPP65</f>
        <v>0</v>
      </c>
      <c r="MPQ412" s="318">
        <f>'Contractor Model'!MPQ65</f>
        <v>0</v>
      </c>
      <c r="MPR412" s="318">
        <f>'Contractor Model'!MPR65</f>
        <v>0</v>
      </c>
      <c r="MPS412" s="318">
        <f>'Contractor Model'!MPS65</f>
        <v>0</v>
      </c>
      <c r="MPT412" s="318">
        <f>'Contractor Model'!MPT65</f>
        <v>0</v>
      </c>
      <c r="MPU412" s="318">
        <f>'Contractor Model'!MPU65</f>
        <v>0</v>
      </c>
      <c r="MPV412" s="318">
        <f>'Contractor Model'!MPV65</f>
        <v>0</v>
      </c>
      <c r="MPW412" s="318">
        <f>'Contractor Model'!MPW65</f>
        <v>0</v>
      </c>
      <c r="MPX412" s="318">
        <f>'Contractor Model'!MPX65</f>
        <v>0</v>
      </c>
      <c r="MPY412" s="318">
        <f>'Contractor Model'!MPY65</f>
        <v>0</v>
      </c>
      <c r="MPZ412" s="318">
        <f>'Contractor Model'!MPZ65</f>
        <v>0</v>
      </c>
      <c r="MQA412" s="318">
        <f>'Contractor Model'!MQA65</f>
        <v>0</v>
      </c>
      <c r="MQB412" s="318">
        <f>'Contractor Model'!MQB65</f>
        <v>0</v>
      </c>
      <c r="MQC412" s="318">
        <f>'Contractor Model'!MQC65</f>
        <v>0</v>
      </c>
      <c r="MQD412" s="318">
        <f>'Contractor Model'!MQD65</f>
        <v>0</v>
      </c>
      <c r="MQE412" s="318">
        <f>'Contractor Model'!MQE65</f>
        <v>0</v>
      </c>
      <c r="MQF412" s="318">
        <f>'Contractor Model'!MQF65</f>
        <v>0</v>
      </c>
      <c r="MQG412" s="318">
        <f>'Contractor Model'!MQG65</f>
        <v>0</v>
      </c>
      <c r="MQH412" s="318">
        <f>'Contractor Model'!MQH65</f>
        <v>0</v>
      </c>
      <c r="MQI412" s="318">
        <f>'Contractor Model'!MQI65</f>
        <v>0</v>
      </c>
      <c r="MQJ412" s="318">
        <f>'Contractor Model'!MQJ65</f>
        <v>0</v>
      </c>
      <c r="MQK412" s="318">
        <f>'Contractor Model'!MQK65</f>
        <v>0</v>
      </c>
      <c r="MQL412" s="318">
        <f>'Contractor Model'!MQL65</f>
        <v>0</v>
      </c>
      <c r="MQM412" s="318">
        <f>'Contractor Model'!MQM65</f>
        <v>0</v>
      </c>
      <c r="MQN412" s="318">
        <f>'Contractor Model'!MQN65</f>
        <v>0</v>
      </c>
      <c r="MQO412" s="318">
        <f>'Contractor Model'!MQO65</f>
        <v>0</v>
      </c>
      <c r="MQP412" s="318">
        <f>'Contractor Model'!MQP65</f>
        <v>0</v>
      </c>
      <c r="MQQ412" s="318">
        <f>'Contractor Model'!MQQ65</f>
        <v>0</v>
      </c>
      <c r="MQR412" s="318">
        <f>'Contractor Model'!MQR65</f>
        <v>0</v>
      </c>
      <c r="MQS412" s="318">
        <f>'Contractor Model'!MQS65</f>
        <v>0</v>
      </c>
      <c r="MQT412" s="318">
        <f>'Contractor Model'!MQT65</f>
        <v>0</v>
      </c>
      <c r="MQU412" s="318">
        <f>'Contractor Model'!MQU65</f>
        <v>0</v>
      </c>
      <c r="MQV412" s="318">
        <f>'Contractor Model'!MQV65</f>
        <v>0</v>
      </c>
      <c r="MQW412" s="318">
        <f>'Contractor Model'!MQW65</f>
        <v>0</v>
      </c>
      <c r="MQX412" s="318">
        <f>'Contractor Model'!MQX65</f>
        <v>0</v>
      </c>
      <c r="MQY412" s="318">
        <f>'Contractor Model'!MQY65</f>
        <v>0</v>
      </c>
      <c r="MQZ412" s="318">
        <f>'Contractor Model'!MQZ65</f>
        <v>0</v>
      </c>
      <c r="MRA412" s="318">
        <f>'Contractor Model'!MRA65</f>
        <v>0</v>
      </c>
      <c r="MRB412" s="318">
        <f>'Contractor Model'!MRB65</f>
        <v>0</v>
      </c>
      <c r="MRC412" s="318">
        <f>'Contractor Model'!MRC65</f>
        <v>0</v>
      </c>
      <c r="MRD412" s="318">
        <f>'Contractor Model'!MRD65</f>
        <v>0</v>
      </c>
      <c r="MRE412" s="318">
        <f>'Contractor Model'!MRE65</f>
        <v>0</v>
      </c>
      <c r="MRF412" s="318">
        <f>'Contractor Model'!MRF65</f>
        <v>0</v>
      </c>
      <c r="MRG412" s="318">
        <f>'Contractor Model'!MRG65</f>
        <v>0</v>
      </c>
      <c r="MRH412" s="318">
        <f>'Contractor Model'!MRH65</f>
        <v>0</v>
      </c>
      <c r="MRI412" s="318">
        <f>'Contractor Model'!MRI65</f>
        <v>0</v>
      </c>
      <c r="MRJ412" s="318">
        <f>'Contractor Model'!MRJ65</f>
        <v>0</v>
      </c>
      <c r="MRK412" s="318">
        <f>'Contractor Model'!MRK65</f>
        <v>0</v>
      </c>
      <c r="MRL412" s="318">
        <f>'Contractor Model'!MRL65</f>
        <v>0</v>
      </c>
      <c r="MRM412" s="318">
        <f>'Contractor Model'!MRM65</f>
        <v>0</v>
      </c>
      <c r="MRN412" s="318">
        <f>'Contractor Model'!MRN65</f>
        <v>0</v>
      </c>
      <c r="MRO412" s="318">
        <f>'Contractor Model'!MRO65</f>
        <v>0</v>
      </c>
      <c r="MRP412" s="318">
        <f>'Contractor Model'!MRP65</f>
        <v>0</v>
      </c>
      <c r="MRQ412" s="318">
        <f>'Contractor Model'!MRQ65</f>
        <v>0</v>
      </c>
      <c r="MRR412" s="318">
        <f>'Contractor Model'!MRR65</f>
        <v>0</v>
      </c>
      <c r="MRS412" s="318">
        <f>'Contractor Model'!MRS65</f>
        <v>0</v>
      </c>
      <c r="MRT412" s="318">
        <f>'Contractor Model'!MRT65</f>
        <v>0</v>
      </c>
      <c r="MRU412" s="318">
        <f>'Contractor Model'!MRU65</f>
        <v>0</v>
      </c>
      <c r="MRV412" s="318">
        <f>'Contractor Model'!MRV65</f>
        <v>0</v>
      </c>
      <c r="MRW412" s="318">
        <f>'Contractor Model'!MRW65</f>
        <v>0</v>
      </c>
      <c r="MRX412" s="318">
        <f>'Contractor Model'!MRX65</f>
        <v>0</v>
      </c>
      <c r="MRY412" s="318">
        <f>'Contractor Model'!MRY65</f>
        <v>0</v>
      </c>
      <c r="MRZ412" s="318">
        <f>'Contractor Model'!MRZ65</f>
        <v>0</v>
      </c>
      <c r="MSA412" s="318">
        <f>'Contractor Model'!MSA65</f>
        <v>0</v>
      </c>
      <c r="MSB412" s="318">
        <f>'Contractor Model'!MSB65</f>
        <v>0</v>
      </c>
      <c r="MSC412" s="318">
        <f>'Contractor Model'!MSC65</f>
        <v>0</v>
      </c>
      <c r="MSD412" s="318">
        <f>'Contractor Model'!MSD65</f>
        <v>0</v>
      </c>
      <c r="MSE412" s="318">
        <f>'Contractor Model'!MSE65</f>
        <v>0</v>
      </c>
      <c r="MSF412" s="318">
        <f>'Contractor Model'!MSF65</f>
        <v>0</v>
      </c>
      <c r="MSG412" s="318">
        <f>'Contractor Model'!MSG65</f>
        <v>0</v>
      </c>
      <c r="MSH412" s="318">
        <f>'Contractor Model'!MSH65</f>
        <v>0</v>
      </c>
      <c r="MSI412" s="318">
        <f>'Contractor Model'!MSI65</f>
        <v>0</v>
      </c>
      <c r="MSJ412" s="318">
        <f>'Contractor Model'!MSJ65</f>
        <v>0</v>
      </c>
      <c r="MSK412" s="318">
        <f>'Contractor Model'!MSK65</f>
        <v>0</v>
      </c>
      <c r="MSL412" s="318">
        <f>'Contractor Model'!MSL65</f>
        <v>0</v>
      </c>
      <c r="MSM412" s="318">
        <f>'Contractor Model'!MSM65</f>
        <v>0</v>
      </c>
      <c r="MSN412" s="318">
        <f>'Contractor Model'!MSN65</f>
        <v>0</v>
      </c>
      <c r="MSO412" s="318">
        <f>'Contractor Model'!MSO65</f>
        <v>0</v>
      </c>
      <c r="MSP412" s="318">
        <f>'Contractor Model'!MSP65</f>
        <v>0</v>
      </c>
      <c r="MSQ412" s="318">
        <f>'Contractor Model'!MSQ65</f>
        <v>0</v>
      </c>
      <c r="MSR412" s="318">
        <f>'Contractor Model'!MSR65</f>
        <v>0</v>
      </c>
      <c r="MSS412" s="318">
        <f>'Contractor Model'!MSS65</f>
        <v>0</v>
      </c>
      <c r="MST412" s="318">
        <f>'Contractor Model'!MST65</f>
        <v>0</v>
      </c>
      <c r="MSU412" s="318">
        <f>'Contractor Model'!MSU65</f>
        <v>0</v>
      </c>
      <c r="MSV412" s="318">
        <f>'Contractor Model'!MSV65</f>
        <v>0</v>
      </c>
      <c r="MSW412" s="318">
        <f>'Contractor Model'!MSW65</f>
        <v>0</v>
      </c>
      <c r="MSX412" s="318">
        <f>'Contractor Model'!MSX65</f>
        <v>0</v>
      </c>
      <c r="MSY412" s="318">
        <f>'Contractor Model'!MSY65</f>
        <v>0</v>
      </c>
      <c r="MSZ412" s="318">
        <f>'Contractor Model'!MSZ65</f>
        <v>0</v>
      </c>
      <c r="MTA412" s="318">
        <f>'Contractor Model'!MTA65</f>
        <v>0</v>
      </c>
      <c r="MTB412" s="318">
        <f>'Contractor Model'!MTB65</f>
        <v>0</v>
      </c>
      <c r="MTC412" s="318">
        <f>'Contractor Model'!MTC65</f>
        <v>0</v>
      </c>
      <c r="MTD412" s="318">
        <f>'Contractor Model'!MTD65</f>
        <v>0</v>
      </c>
      <c r="MTE412" s="318">
        <f>'Contractor Model'!MTE65</f>
        <v>0</v>
      </c>
      <c r="MTF412" s="318">
        <f>'Contractor Model'!MTF65</f>
        <v>0</v>
      </c>
      <c r="MTG412" s="318">
        <f>'Contractor Model'!MTG65</f>
        <v>0</v>
      </c>
      <c r="MTH412" s="318">
        <f>'Contractor Model'!MTH65</f>
        <v>0</v>
      </c>
      <c r="MTI412" s="318">
        <f>'Contractor Model'!MTI65</f>
        <v>0</v>
      </c>
      <c r="MTJ412" s="318">
        <f>'Contractor Model'!MTJ65</f>
        <v>0</v>
      </c>
      <c r="MTK412" s="318">
        <f>'Contractor Model'!MTK65</f>
        <v>0</v>
      </c>
      <c r="MTL412" s="318">
        <f>'Contractor Model'!MTL65</f>
        <v>0</v>
      </c>
      <c r="MTM412" s="318">
        <f>'Contractor Model'!MTM65</f>
        <v>0</v>
      </c>
      <c r="MTN412" s="318">
        <f>'Contractor Model'!MTN65</f>
        <v>0</v>
      </c>
      <c r="MTO412" s="318">
        <f>'Contractor Model'!MTO65</f>
        <v>0</v>
      </c>
      <c r="MTP412" s="318">
        <f>'Contractor Model'!MTP65</f>
        <v>0</v>
      </c>
      <c r="MTQ412" s="318">
        <f>'Contractor Model'!MTQ65</f>
        <v>0</v>
      </c>
      <c r="MTR412" s="318">
        <f>'Contractor Model'!MTR65</f>
        <v>0</v>
      </c>
      <c r="MTS412" s="318">
        <f>'Contractor Model'!MTS65</f>
        <v>0</v>
      </c>
      <c r="MTT412" s="318">
        <f>'Contractor Model'!MTT65</f>
        <v>0</v>
      </c>
      <c r="MTU412" s="318">
        <f>'Contractor Model'!MTU65</f>
        <v>0</v>
      </c>
      <c r="MTV412" s="318">
        <f>'Contractor Model'!MTV65</f>
        <v>0</v>
      </c>
      <c r="MTW412" s="318">
        <f>'Contractor Model'!MTW65</f>
        <v>0</v>
      </c>
      <c r="MTX412" s="318">
        <f>'Contractor Model'!MTX65</f>
        <v>0</v>
      </c>
      <c r="MTY412" s="318">
        <f>'Contractor Model'!MTY65</f>
        <v>0</v>
      </c>
      <c r="MTZ412" s="318">
        <f>'Contractor Model'!MTZ65</f>
        <v>0</v>
      </c>
      <c r="MUA412" s="318">
        <f>'Contractor Model'!MUA65</f>
        <v>0</v>
      </c>
      <c r="MUB412" s="318">
        <f>'Contractor Model'!MUB65</f>
        <v>0</v>
      </c>
      <c r="MUC412" s="318">
        <f>'Contractor Model'!MUC65</f>
        <v>0</v>
      </c>
      <c r="MUD412" s="318">
        <f>'Contractor Model'!MUD65</f>
        <v>0</v>
      </c>
      <c r="MUE412" s="318">
        <f>'Contractor Model'!MUE65</f>
        <v>0</v>
      </c>
      <c r="MUF412" s="318">
        <f>'Contractor Model'!MUF65</f>
        <v>0</v>
      </c>
      <c r="MUG412" s="318">
        <f>'Contractor Model'!MUG65</f>
        <v>0</v>
      </c>
      <c r="MUH412" s="318">
        <f>'Contractor Model'!MUH65</f>
        <v>0</v>
      </c>
      <c r="MUI412" s="318">
        <f>'Contractor Model'!MUI65</f>
        <v>0</v>
      </c>
      <c r="MUJ412" s="318">
        <f>'Contractor Model'!MUJ65</f>
        <v>0</v>
      </c>
      <c r="MUK412" s="318">
        <f>'Contractor Model'!MUK65</f>
        <v>0</v>
      </c>
      <c r="MUL412" s="318">
        <f>'Contractor Model'!MUL65</f>
        <v>0</v>
      </c>
      <c r="MUM412" s="318">
        <f>'Contractor Model'!MUM65</f>
        <v>0</v>
      </c>
      <c r="MUN412" s="318">
        <f>'Contractor Model'!MUN65</f>
        <v>0</v>
      </c>
      <c r="MUO412" s="318">
        <f>'Contractor Model'!MUO65</f>
        <v>0</v>
      </c>
      <c r="MUP412" s="318">
        <f>'Contractor Model'!MUP65</f>
        <v>0</v>
      </c>
      <c r="MUQ412" s="318">
        <f>'Contractor Model'!MUQ65</f>
        <v>0</v>
      </c>
      <c r="MUR412" s="318">
        <f>'Contractor Model'!MUR65</f>
        <v>0</v>
      </c>
      <c r="MUS412" s="318">
        <f>'Contractor Model'!MUS65</f>
        <v>0</v>
      </c>
      <c r="MUT412" s="318">
        <f>'Contractor Model'!MUT65</f>
        <v>0</v>
      </c>
      <c r="MUU412" s="318">
        <f>'Contractor Model'!MUU65</f>
        <v>0</v>
      </c>
      <c r="MUV412" s="318">
        <f>'Contractor Model'!MUV65</f>
        <v>0</v>
      </c>
      <c r="MUW412" s="318">
        <f>'Contractor Model'!MUW65</f>
        <v>0</v>
      </c>
      <c r="MUX412" s="318">
        <f>'Contractor Model'!MUX65</f>
        <v>0</v>
      </c>
      <c r="MUY412" s="318">
        <f>'Contractor Model'!MUY65</f>
        <v>0</v>
      </c>
      <c r="MUZ412" s="318">
        <f>'Contractor Model'!MUZ65</f>
        <v>0</v>
      </c>
      <c r="MVA412" s="318">
        <f>'Contractor Model'!MVA65</f>
        <v>0</v>
      </c>
      <c r="MVB412" s="318">
        <f>'Contractor Model'!MVB65</f>
        <v>0</v>
      </c>
      <c r="MVC412" s="318">
        <f>'Contractor Model'!MVC65</f>
        <v>0</v>
      </c>
      <c r="MVD412" s="318">
        <f>'Contractor Model'!MVD65</f>
        <v>0</v>
      </c>
      <c r="MVE412" s="318">
        <f>'Contractor Model'!MVE65</f>
        <v>0</v>
      </c>
      <c r="MVF412" s="318">
        <f>'Contractor Model'!MVF65</f>
        <v>0</v>
      </c>
      <c r="MVG412" s="318">
        <f>'Contractor Model'!MVG65</f>
        <v>0</v>
      </c>
      <c r="MVH412" s="318">
        <f>'Contractor Model'!MVH65</f>
        <v>0</v>
      </c>
      <c r="MVI412" s="318">
        <f>'Contractor Model'!MVI65</f>
        <v>0</v>
      </c>
      <c r="MVJ412" s="318">
        <f>'Contractor Model'!MVJ65</f>
        <v>0</v>
      </c>
      <c r="MVK412" s="318">
        <f>'Contractor Model'!MVK65</f>
        <v>0</v>
      </c>
      <c r="MVL412" s="318">
        <f>'Contractor Model'!MVL65</f>
        <v>0</v>
      </c>
      <c r="MVM412" s="318">
        <f>'Contractor Model'!MVM65</f>
        <v>0</v>
      </c>
      <c r="MVN412" s="318">
        <f>'Contractor Model'!MVN65</f>
        <v>0</v>
      </c>
      <c r="MVO412" s="318">
        <f>'Contractor Model'!MVO65</f>
        <v>0</v>
      </c>
      <c r="MVP412" s="318">
        <f>'Contractor Model'!MVP65</f>
        <v>0</v>
      </c>
      <c r="MVQ412" s="318">
        <f>'Contractor Model'!MVQ65</f>
        <v>0</v>
      </c>
      <c r="MVR412" s="318">
        <f>'Contractor Model'!MVR65</f>
        <v>0</v>
      </c>
      <c r="MVS412" s="318">
        <f>'Contractor Model'!MVS65</f>
        <v>0</v>
      </c>
      <c r="MVT412" s="318">
        <f>'Contractor Model'!MVT65</f>
        <v>0</v>
      </c>
      <c r="MVU412" s="318">
        <f>'Contractor Model'!MVU65</f>
        <v>0</v>
      </c>
      <c r="MVV412" s="318">
        <f>'Contractor Model'!MVV65</f>
        <v>0</v>
      </c>
      <c r="MVW412" s="318">
        <f>'Contractor Model'!MVW65</f>
        <v>0</v>
      </c>
      <c r="MVX412" s="318">
        <f>'Contractor Model'!MVX65</f>
        <v>0</v>
      </c>
      <c r="MVY412" s="318">
        <f>'Contractor Model'!MVY65</f>
        <v>0</v>
      </c>
      <c r="MVZ412" s="318">
        <f>'Contractor Model'!MVZ65</f>
        <v>0</v>
      </c>
      <c r="MWA412" s="318">
        <f>'Contractor Model'!MWA65</f>
        <v>0</v>
      </c>
      <c r="MWB412" s="318">
        <f>'Contractor Model'!MWB65</f>
        <v>0</v>
      </c>
      <c r="MWC412" s="318">
        <f>'Contractor Model'!MWC65</f>
        <v>0</v>
      </c>
      <c r="MWD412" s="318">
        <f>'Contractor Model'!MWD65</f>
        <v>0</v>
      </c>
      <c r="MWE412" s="318">
        <f>'Contractor Model'!MWE65</f>
        <v>0</v>
      </c>
      <c r="MWF412" s="318">
        <f>'Contractor Model'!MWF65</f>
        <v>0</v>
      </c>
      <c r="MWG412" s="318">
        <f>'Contractor Model'!MWG65</f>
        <v>0</v>
      </c>
      <c r="MWH412" s="318">
        <f>'Contractor Model'!MWH65</f>
        <v>0</v>
      </c>
      <c r="MWI412" s="318">
        <f>'Contractor Model'!MWI65</f>
        <v>0</v>
      </c>
      <c r="MWJ412" s="318">
        <f>'Contractor Model'!MWJ65</f>
        <v>0</v>
      </c>
      <c r="MWK412" s="318">
        <f>'Contractor Model'!MWK65</f>
        <v>0</v>
      </c>
      <c r="MWL412" s="318">
        <f>'Contractor Model'!MWL65</f>
        <v>0</v>
      </c>
      <c r="MWM412" s="318">
        <f>'Contractor Model'!MWM65</f>
        <v>0</v>
      </c>
      <c r="MWN412" s="318">
        <f>'Contractor Model'!MWN65</f>
        <v>0</v>
      </c>
      <c r="MWO412" s="318">
        <f>'Contractor Model'!MWO65</f>
        <v>0</v>
      </c>
      <c r="MWP412" s="318">
        <f>'Contractor Model'!MWP65</f>
        <v>0</v>
      </c>
      <c r="MWQ412" s="318">
        <f>'Contractor Model'!MWQ65</f>
        <v>0</v>
      </c>
      <c r="MWR412" s="318">
        <f>'Contractor Model'!MWR65</f>
        <v>0</v>
      </c>
      <c r="MWS412" s="318">
        <f>'Contractor Model'!MWS65</f>
        <v>0</v>
      </c>
      <c r="MWT412" s="318">
        <f>'Contractor Model'!MWT65</f>
        <v>0</v>
      </c>
      <c r="MWU412" s="318">
        <f>'Contractor Model'!MWU65</f>
        <v>0</v>
      </c>
      <c r="MWV412" s="318">
        <f>'Contractor Model'!MWV65</f>
        <v>0</v>
      </c>
      <c r="MWW412" s="318">
        <f>'Contractor Model'!MWW65</f>
        <v>0</v>
      </c>
      <c r="MWX412" s="318">
        <f>'Contractor Model'!MWX65</f>
        <v>0</v>
      </c>
      <c r="MWY412" s="318">
        <f>'Contractor Model'!MWY65</f>
        <v>0</v>
      </c>
      <c r="MWZ412" s="318">
        <f>'Contractor Model'!MWZ65</f>
        <v>0</v>
      </c>
      <c r="MXA412" s="318">
        <f>'Contractor Model'!MXA65</f>
        <v>0</v>
      </c>
      <c r="MXB412" s="318">
        <f>'Contractor Model'!MXB65</f>
        <v>0</v>
      </c>
      <c r="MXC412" s="318">
        <f>'Contractor Model'!MXC65</f>
        <v>0</v>
      </c>
      <c r="MXD412" s="318">
        <f>'Contractor Model'!MXD65</f>
        <v>0</v>
      </c>
      <c r="MXE412" s="318">
        <f>'Contractor Model'!MXE65</f>
        <v>0</v>
      </c>
      <c r="MXF412" s="318">
        <f>'Contractor Model'!MXF65</f>
        <v>0</v>
      </c>
      <c r="MXG412" s="318">
        <f>'Contractor Model'!MXG65</f>
        <v>0</v>
      </c>
      <c r="MXH412" s="318">
        <f>'Contractor Model'!MXH65</f>
        <v>0</v>
      </c>
      <c r="MXI412" s="318">
        <f>'Contractor Model'!MXI65</f>
        <v>0</v>
      </c>
      <c r="MXJ412" s="318">
        <f>'Contractor Model'!MXJ65</f>
        <v>0</v>
      </c>
      <c r="MXK412" s="318">
        <f>'Contractor Model'!MXK65</f>
        <v>0</v>
      </c>
      <c r="MXL412" s="318">
        <f>'Contractor Model'!MXL65</f>
        <v>0</v>
      </c>
      <c r="MXM412" s="318">
        <f>'Contractor Model'!MXM65</f>
        <v>0</v>
      </c>
      <c r="MXN412" s="318">
        <f>'Contractor Model'!MXN65</f>
        <v>0</v>
      </c>
      <c r="MXO412" s="318">
        <f>'Contractor Model'!MXO65</f>
        <v>0</v>
      </c>
      <c r="MXP412" s="318">
        <f>'Contractor Model'!MXP65</f>
        <v>0</v>
      </c>
      <c r="MXQ412" s="318">
        <f>'Contractor Model'!MXQ65</f>
        <v>0</v>
      </c>
      <c r="MXR412" s="318">
        <f>'Contractor Model'!MXR65</f>
        <v>0</v>
      </c>
      <c r="MXS412" s="318">
        <f>'Contractor Model'!MXS65</f>
        <v>0</v>
      </c>
      <c r="MXT412" s="318">
        <f>'Contractor Model'!MXT65</f>
        <v>0</v>
      </c>
      <c r="MXU412" s="318">
        <f>'Contractor Model'!MXU65</f>
        <v>0</v>
      </c>
      <c r="MXV412" s="318">
        <f>'Contractor Model'!MXV65</f>
        <v>0</v>
      </c>
      <c r="MXW412" s="318">
        <f>'Contractor Model'!MXW65</f>
        <v>0</v>
      </c>
      <c r="MXX412" s="318">
        <f>'Contractor Model'!MXX65</f>
        <v>0</v>
      </c>
      <c r="MXY412" s="318">
        <f>'Contractor Model'!MXY65</f>
        <v>0</v>
      </c>
      <c r="MXZ412" s="318">
        <f>'Contractor Model'!MXZ65</f>
        <v>0</v>
      </c>
      <c r="MYA412" s="318">
        <f>'Contractor Model'!MYA65</f>
        <v>0</v>
      </c>
      <c r="MYB412" s="318">
        <f>'Contractor Model'!MYB65</f>
        <v>0</v>
      </c>
      <c r="MYC412" s="318">
        <f>'Contractor Model'!MYC65</f>
        <v>0</v>
      </c>
      <c r="MYD412" s="318">
        <f>'Contractor Model'!MYD65</f>
        <v>0</v>
      </c>
      <c r="MYE412" s="318">
        <f>'Contractor Model'!MYE65</f>
        <v>0</v>
      </c>
      <c r="MYF412" s="318">
        <f>'Contractor Model'!MYF65</f>
        <v>0</v>
      </c>
      <c r="MYG412" s="318">
        <f>'Contractor Model'!MYG65</f>
        <v>0</v>
      </c>
      <c r="MYH412" s="318">
        <f>'Contractor Model'!MYH65</f>
        <v>0</v>
      </c>
      <c r="MYI412" s="318">
        <f>'Contractor Model'!MYI65</f>
        <v>0</v>
      </c>
      <c r="MYJ412" s="318">
        <f>'Contractor Model'!MYJ65</f>
        <v>0</v>
      </c>
      <c r="MYK412" s="318">
        <f>'Contractor Model'!MYK65</f>
        <v>0</v>
      </c>
      <c r="MYL412" s="318">
        <f>'Contractor Model'!MYL65</f>
        <v>0</v>
      </c>
      <c r="MYM412" s="318">
        <f>'Contractor Model'!MYM65</f>
        <v>0</v>
      </c>
      <c r="MYN412" s="318">
        <f>'Contractor Model'!MYN65</f>
        <v>0</v>
      </c>
      <c r="MYO412" s="318">
        <f>'Contractor Model'!MYO65</f>
        <v>0</v>
      </c>
      <c r="MYP412" s="318">
        <f>'Contractor Model'!MYP65</f>
        <v>0</v>
      </c>
      <c r="MYQ412" s="318">
        <f>'Contractor Model'!MYQ65</f>
        <v>0</v>
      </c>
      <c r="MYR412" s="318">
        <f>'Contractor Model'!MYR65</f>
        <v>0</v>
      </c>
      <c r="MYS412" s="318">
        <f>'Contractor Model'!MYS65</f>
        <v>0</v>
      </c>
      <c r="MYT412" s="318">
        <f>'Contractor Model'!MYT65</f>
        <v>0</v>
      </c>
      <c r="MYU412" s="318">
        <f>'Contractor Model'!MYU65</f>
        <v>0</v>
      </c>
      <c r="MYV412" s="318">
        <f>'Contractor Model'!MYV65</f>
        <v>0</v>
      </c>
      <c r="MYW412" s="318">
        <f>'Contractor Model'!MYW65</f>
        <v>0</v>
      </c>
      <c r="MYX412" s="318">
        <f>'Contractor Model'!MYX65</f>
        <v>0</v>
      </c>
      <c r="MYY412" s="318">
        <f>'Contractor Model'!MYY65</f>
        <v>0</v>
      </c>
      <c r="MYZ412" s="318">
        <f>'Contractor Model'!MYZ65</f>
        <v>0</v>
      </c>
      <c r="MZA412" s="318">
        <f>'Contractor Model'!MZA65</f>
        <v>0</v>
      </c>
      <c r="MZB412" s="318">
        <f>'Contractor Model'!MZB65</f>
        <v>0</v>
      </c>
      <c r="MZC412" s="318">
        <f>'Contractor Model'!MZC65</f>
        <v>0</v>
      </c>
      <c r="MZD412" s="318">
        <f>'Contractor Model'!MZD65</f>
        <v>0</v>
      </c>
      <c r="MZE412" s="318">
        <f>'Contractor Model'!MZE65</f>
        <v>0</v>
      </c>
      <c r="MZF412" s="318">
        <f>'Contractor Model'!MZF65</f>
        <v>0</v>
      </c>
      <c r="MZG412" s="318">
        <f>'Contractor Model'!MZG65</f>
        <v>0</v>
      </c>
      <c r="MZH412" s="318">
        <f>'Contractor Model'!MZH65</f>
        <v>0</v>
      </c>
      <c r="MZI412" s="318">
        <f>'Contractor Model'!MZI65</f>
        <v>0</v>
      </c>
      <c r="MZJ412" s="318">
        <f>'Contractor Model'!MZJ65</f>
        <v>0</v>
      </c>
      <c r="MZK412" s="318">
        <f>'Contractor Model'!MZK65</f>
        <v>0</v>
      </c>
      <c r="MZL412" s="318">
        <f>'Contractor Model'!MZL65</f>
        <v>0</v>
      </c>
      <c r="MZM412" s="318">
        <f>'Contractor Model'!MZM65</f>
        <v>0</v>
      </c>
      <c r="MZN412" s="318">
        <f>'Contractor Model'!MZN65</f>
        <v>0</v>
      </c>
      <c r="MZO412" s="318">
        <f>'Contractor Model'!MZO65</f>
        <v>0</v>
      </c>
      <c r="MZP412" s="318">
        <f>'Contractor Model'!MZP65</f>
        <v>0</v>
      </c>
      <c r="MZQ412" s="318">
        <f>'Contractor Model'!MZQ65</f>
        <v>0</v>
      </c>
      <c r="MZR412" s="318">
        <f>'Contractor Model'!MZR65</f>
        <v>0</v>
      </c>
      <c r="MZS412" s="318">
        <f>'Contractor Model'!MZS65</f>
        <v>0</v>
      </c>
      <c r="MZT412" s="318">
        <f>'Contractor Model'!MZT65</f>
        <v>0</v>
      </c>
      <c r="MZU412" s="318">
        <f>'Contractor Model'!MZU65</f>
        <v>0</v>
      </c>
      <c r="MZV412" s="318">
        <f>'Contractor Model'!MZV65</f>
        <v>0</v>
      </c>
      <c r="MZW412" s="318">
        <f>'Contractor Model'!MZW65</f>
        <v>0</v>
      </c>
      <c r="MZX412" s="318">
        <f>'Contractor Model'!MZX65</f>
        <v>0</v>
      </c>
      <c r="MZY412" s="318">
        <f>'Contractor Model'!MZY65</f>
        <v>0</v>
      </c>
      <c r="MZZ412" s="318">
        <f>'Contractor Model'!MZZ65</f>
        <v>0</v>
      </c>
      <c r="NAA412" s="318">
        <f>'Contractor Model'!NAA65</f>
        <v>0</v>
      </c>
      <c r="NAB412" s="318">
        <f>'Contractor Model'!NAB65</f>
        <v>0</v>
      </c>
      <c r="NAC412" s="318">
        <f>'Contractor Model'!NAC65</f>
        <v>0</v>
      </c>
      <c r="NAD412" s="318">
        <f>'Contractor Model'!NAD65</f>
        <v>0</v>
      </c>
      <c r="NAE412" s="318">
        <f>'Contractor Model'!NAE65</f>
        <v>0</v>
      </c>
      <c r="NAF412" s="318">
        <f>'Contractor Model'!NAF65</f>
        <v>0</v>
      </c>
      <c r="NAG412" s="318">
        <f>'Contractor Model'!NAG65</f>
        <v>0</v>
      </c>
      <c r="NAH412" s="318">
        <f>'Contractor Model'!NAH65</f>
        <v>0</v>
      </c>
      <c r="NAI412" s="318">
        <f>'Contractor Model'!NAI65</f>
        <v>0</v>
      </c>
      <c r="NAJ412" s="318">
        <f>'Contractor Model'!NAJ65</f>
        <v>0</v>
      </c>
      <c r="NAK412" s="318">
        <f>'Contractor Model'!NAK65</f>
        <v>0</v>
      </c>
      <c r="NAL412" s="318">
        <f>'Contractor Model'!NAL65</f>
        <v>0</v>
      </c>
      <c r="NAM412" s="318">
        <f>'Contractor Model'!NAM65</f>
        <v>0</v>
      </c>
      <c r="NAN412" s="318">
        <f>'Contractor Model'!NAN65</f>
        <v>0</v>
      </c>
      <c r="NAO412" s="318">
        <f>'Contractor Model'!NAO65</f>
        <v>0</v>
      </c>
      <c r="NAP412" s="318">
        <f>'Contractor Model'!NAP65</f>
        <v>0</v>
      </c>
      <c r="NAQ412" s="318">
        <f>'Contractor Model'!NAQ65</f>
        <v>0</v>
      </c>
      <c r="NAR412" s="318">
        <f>'Contractor Model'!NAR65</f>
        <v>0</v>
      </c>
      <c r="NAS412" s="318">
        <f>'Contractor Model'!NAS65</f>
        <v>0</v>
      </c>
      <c r="NAT412" s="318">
        <f>'Contractor Model'!NAT65</f>
        <v>0</v>
      </c>
      <c r="NAU412" s="318">
        <f>'Contractor Model'!NAU65</f>
        <v>0</v>
      </c>
      <c r="NAV412" s="318">
        <f>'Contractor Model'!NAV65</f>
        <v>0</v>
      </c>
      <c r="NAW412" s="318">
        <f>'Contractor Model'!NAW65</f>
        <v>0</v>
      </c>
      <c r="NAX412" s="318">
        <f>'Contractor Model'!NAX65</f>
        <v>0</v>
      </c>
      <c r="NAY412" s="318">
        <f>'Contractor Model'!NAY65</f>
        <v>0</v>
      </c>
      <c r="NAZ412" s="318">
        <f>'Contractor Model'!NAZ65</f>
        <v>0</v>
      </c>
      <c r="NBA412" s="318">
        <f>'Contractor Model'!NBA65</f>
        <v>0</v>
      </c>
      <c r="NBB412" s="318">
        <f>'Contractor Model'!NBB65</f>
        <v>0</v>
      </c>
      <c r="NBC412" s="318">
        <f>'Contractor Model'!NBC65</f>
        <v>0</v>
      </c>
      <c r="NBD412" s="318">
        <f>'Contractor Model'!NBD65</f>
        <v>0</v>
      </c>
      <c r="NBE412" s="318">
        <f>'Contractor Model'!NBE65</f>
        <v>0</v>
      </c>
      <c r="NBF412" s="318">
        <f>'Contractor Model'!NBF65</f>
        <v>0</v>
      </c>
      <c r="NBG412" s="318">
        <f>'Contractor Model'!NBG65</f>
        <v>0</v>
      </c>
      <c r="NBH412" s="318">
        <f>'Contractor Model'!NBH65</f>
        <v>0</v>
      </c>
      <c r="NBI412" s="318">
        <f>'Contractor Model'!NBI65</f>
        <v>0</v>
      </c>
      <c r="NBJ412" s="318">
        <f>'Contractor Model'!NBJ65</f>
        <v>0</v>
      </c>
      <c r="NBK412" s="318">
        <f>'Contractor Model'!NBK65</f>
        <v>0</v>
      </c>
      <c r="NBL412" s="318">
        <f>'Contractor Model'!NBL65</f>
        <v>0</v>
      </c>
      <c r="NBM412" s="318">
        <f>'Contractor Model'!NBM65</f>
        <v>0</v>
      </c>
      <c r="NBN412" s="318">
        <f>'Contractor Model'!NBN65</f>
        <v>0</v>
      </c>
      <c r="NBO412" s="318">
        <f>'Contractor Model'!NBO65</f>
        <v>0</v>
      </c>
      <c r="NBP412" s="318">
        <f>'Contractor Model'!NBP65</f>
        <v>0</v>
      </c>
      <c r="NBQ412" s="318">
        <f>'Contractor Model'!NBQ65</f>
        <v>0</v>
      </c>
      <c r="NBR412" s="318">
        <f>'Contractor Model'!NBR65</f>
        <v>0</v>
      </c>
      <c r="NBS412" s="318">
        <f>'Contractor Model'!NBS65</f>
        <v>0</v>
      </c>
      <c r="NBT412" s="318">
        <f>'Contractor Model'!NBT65</f>
        <v>0</v>
      </c>
      <c r="NBU412" s="318">
        <f>'Contractor Model'!NBU65</f>
        <v>0</v>
      </c>
      <c r="NBV412" s="318">
        <f>'Contractor Model'!NBV65</f>
        <v>0</v>
      </c>
      <c r="NBW412" s="318">
        <f>'Contractor Model'!NBW65</f>
        <v>0</v>
      </c>
      <c r="NBX412" s="318">
        <f>'Contractor Model'!NBX65</f>
        <v>0</v>
      </c>
      <c r="NBY412" s="318">
        <f>'Contractor Model'!NBY65</f>
        <v>0</v>
      </c>
      <c r="NBZ412" s="318">
        <f>'Contractor Model'!NBZ65</f>
        <v>0</v>
      </c>
      <c r="NCA412" s="318">
        <f>'Contractor Model'!NCA65</f>
        <v>0</v>
      </c>
      <c r="NCB412" s="318">
        <f>'Contractor Model'!NCB65</f>
        <v>0</v>
      </c>
      <c r="NCC412" s="318">
        <f>'Contractor Model'!NCC65</f>
        <v>0</v>
      </c>
      <c r="NCD412" s="318">
        <f>'Contractor Model'!NCD65</f>
        <v>0</v>
      </c>
      <c r="NCE412" s="318">
        <f>'Contractor Model'!NCE65</f>
        <v>0</v>
      </c>
      <c r="NCF412" s="318">
        <f>'Contractor Model'!NCF65</f>
        <v>0</v>
      </c>
      <c r="NCG412" s="318">
        <f>'Contractor Model'!NCG65</f>
        <v>0</v>
      </c>
      <c r="NCH412" s="318">
        <f>'Contractor Model'!NCH65</f>
        <v>0</v>
      </c>
      <c r="NCI412" s="318">
        <f>'Contractor Model'!NCI65</f>
        <v>0</v>
      </c>
      <c r="NCJ412" s="318">
        <f>'Contractor Model'!NCJ65</f>
        <v>0</v>
      </c>
      <c r="NCK412" s="318">
        <f>'Contractor Model'!NCK65</f>
        <v>0</v>
      </c>
      <c r="NCL412" s="318">
        <f>'Contractor Model'!NCL65</f>
        <v>0</v>
      </c>
      <c r="NCM412" s="318">
        <f>'Contractor Model'!NCM65</f>
        <v>0</v>
      </c>
      <c r="NCN412" s="318">
        <f>'Contractor Model'!NCN65</f>
        <v>0</v>
      </c>
      <c r="NCO412" s="318">
        <f>'Contractor Model'!NCO65</f>
        <v>0</v>
      </c>
      <c r="NCP412" s="318">
        <f>'Contractor Model'!NCP65</f>
        <v>0</v>
      </c>
      <c r="NCQ412" s="318">
        <f>'Contractor Model'!NCQ65</f>
        <v>0</v>
      </c>
      <c r="NCR412" s="318">
        <f>'Contractor Model'!NCR65</f>
        <v>0</v>
      </c>
      <c r="NCS412" s="318">
        <f>'Contractor Model'!NCS65</f>
        <v>0</v>
      </c>
      <c r="NCT412" s="318">
        <f>'Contractor Model'!NCT65</f>
        <v>0</v>
      </c>
      <c r="NCU412" s="318">
        <f>'Contractor Model'!NCU65</f>
        <v>0</v>
      </c>
      <c r="NCV412" s="318">
        <f>'Contractor Model'!NCV65</f>
        <v>0</v>
      </c>
      <c r="NCW412" s="318">
        <f>'Contractor Model'!NCW65</f>
        <v>0</v>
      </c>
      <c r="NCX412" s="318">
        <f>'Contractor Model'!NCX65</f>
        <v>0</v>
      </c>
      <c r="NCY412" s="318">
        <f>'Contractor Model'!NCY65</f>
        <v>0</v>
      </c>
      <c r="NCZ412" s="318">
        <f>'Contractor Model'!NCZ65</f>
        <v>0</v>
      </c>
      <c r="NDA412" s="318">
        <f>'Contractor Model'!NDA65</f>
        <v>0</v>
      </c>
      <c r="NDB412" s="318">
        <f>'Contractor Model'!NDB65</f>
        <v>0</v>
      </c>
      <c r="NDC412" s="318">
        <f>'Contractor Model'!NDC65</f>
        <v>0</v>
      </c>
      <c r="NDD412" s="318">
        <f>'Contractor Model'!NDD65</f>
        <v>0</v>
      </c>
      <c r="NDE412" s="318">
        <f>'Contractor Model'!NDE65</f>
        <v>0</v>
      </c>
      <c r="NDF412" s="318">
        <f>'Contractor Model'!NDF65</f>
        <v>0</v>
      </c>
      <c r="NDG412" s="318">
        <f>'Contractor Model'!NDG65</f>
        <v>0</v>
      </c>
      <c r="NDH412" s="318">
        <f>'Contractor Model'!NDH65</f>
        <v>0</v>
      </c>
      <c r="NDI412" s="318">
        <f>'Contractor Model'!NDI65</f>
        <v>0</v>
      </c>
      <c r="NDJ412" s="318">
        <f>'Contractor Model'!NDJ65</f>
        <v>0</v>
      </c>
      <c r="NDK412" s="318">
        <f>'Contractor Model'!NDK65</f>
        <v>0</v>
      </c>
      <c r="NDL412" s="318">
        <f>'Contractor Model'!NDL65</f>
        <v>0</v>
      </c>
      <c r="NDM412" s="318">
        <f>'Contractor Model'!NDM65</f>
        <v>0</v>
      </c>
      <c r="NDN412" s="318">
        <f>'Contractor Model'!NDN65</f>
        <v>0</v>
      </c>
      <c r="NDO412" s="318">
        <f>'Contractor Model'!NDO65</f>
        <v>0</v>
      </c>
      <c r="NDP412" s="318">
        <f>'Contractor Model'!NDP65</f>
        <v>0</v>
      </c>
      <c r="NDQ412" s="318">
        <f>'Contractor Model'!NDQ65</f>
        <v>0</v>
      </c>
      <c r="NDR412" s="318">
        <f>'Contractor Model'!NDR65</f>
        <v>0</v>
      </c>
      <c r="NDS412" s="318">
        <f>'Contractor Model'!NDS65</f>
        <v>0</v>
      </c>
      <c r="NDT412" s="318">
        <f>'Contractor Model'!NDT65</f>
        <v>0</v>
      </c>
      <c r="NDU412" s="318">
        <f>'Contractor Model'!NDU65</f>
        <v>0</v>
      </c>
      <c r="NDV412" s="318">
        <f>'Contractor Model'!NDV65</f>
        <v>0</v>
      </c>
      <c r="NDW412" s="318">
        <f>'Contractor Model'!NDW65</f>
        <v>0</v>
      </c>
      <c r="NDX412" s="318">
        <f>'Contractor Model'!NDX65</f>
        <v>0</v>
      </c>
      <c r="NDY412" s="318">
        <f>'Contractor Model'!NDY65</f>
        <v>0</v>
      </c>
      <c r="NDZ412" s="318">
        <f>'Contractor Model'!NDZ65</f>
        <v>0</v>
      </c>
      <c r="NEA412" s="318">
        <f>'Contractor Model'!NEA65</f>
        <v>0</v>
      </c>
      <c r="NEB412" s="318">
        <f>'Contractor Model'!NEB65</f>
        <v>0</v>
      </c>
      <c r="NEC412" s="318">
        <f>'Contractor Model'!NEC65</f>
        <v>0</v>
      </c>
      <c r="NED412" s="318">
        <f>'Contractor Model'!NED65</f>
        <v>0</v>
      </c>
      <c r="NEE412" s="318">
        <f>'Contractor Model'!NEE65</f>
        <v>0</v>
      </c>
      <c r="NEF412" s="318">
        <f>'Contractor Model'!NEF65</f>
        <v>0</v>
      </c>
      <c r="NEG412" s="318">
        <f>'Contractor Model'!NEG65</f>
        <v>0</v>
      </c>
      <c r="NEH412" s="318">
        <f>'Contractor Model'!NEH65</f>
        <v>0</v>
      </c>
      <c r="NEI412" s="318">
        <f>'Contractor Model'!NEI65</f>
        <v>0</v>
      </c>
      <c r="NEJ412" s="318">
        <f>'Contractor Model'!NEJ65</f>
        <v>0</v>
      </c>
      <c r="NEK412" s="318">
        <f>'Contractor Model'!NEK65</f>
        <v>0</v>
      </c>
      <c r="NEL412" s="318">
        <f>'Contractor Model'!NEL65</f>
        <v>0</v>
      </c>
      <c r="NEM412" s="318">
        <f>'Contractor Model'!NEM65</f>
        <v>0</v>
      </c>
      <c r="NEN412" s="318">
        <f>'Contractor Model'!NEN65</f>
        <v>0</v>
      </c>
      <c r="NEO412" s="318">
        <f>'Contractor Model'!NEO65</f>
        <v>0</v>
      </c>
      <c r="NEP412" s="318">
        <f>'Contractor Model'!NEP65</f>
        <v>0</v>
      </c>
      <c r="NEQ412" s="318">
        <f>'Contractor Model'!NEQ65</f>
        <v>0</v>
      </c>
      <c r="NER412" s="318">
        <f>'Contractor Model'!NER65</f>
        <v>0</v>
      </c>
      <c r="NES412" s="318">
        <f>'Contractor Model'!NES65</f>
        <v>0</v>
      </c>
      <c r="NET412" s="318">
        <f>'Contractor Model'!NET65</f>
        <v>0</v>
      </c>
      <c r="NEU412" s="318">
        <f>'Contractor Model'!NEU65</f>
        <v>0</v>
      </c>
      <c r="NEV412" s="318">
        <f>'Contractor Model'!NEV65</f>
        <v>0</v>
      </c>
      <c r="NEW412" s="318">
        <f>'Contractor Model'!NEW65</f>
        <v>0</v>
      </c>
      <c r="NEX412" s="318">
        <f>'Contractor Model'!NEX65</f>
        <v>0</v>
      </c>
      <c r="NEY412" s="318">
        <f>'Contractor Model'!NEY65</f>
        <v>0</v>
      </c>
      <c r="NEZ412" s="318">
        <f>'Contractor Model'!NEZ65</f>
        <v>0</v>
      </c>
      <c r="NFA412" s="318">
        <f>'Contractor Model'!NFA65</f>
        <v>0</v>
      </c>
      <c r="NFB412" s="318">
        <f>'Contractor Model'!NFB65</f>
        <v>0</v>
      </c>
      <c r="NFC412" s="318">
        <f>'Contractor Model'!NFC65</f>
        <v>0</v>
      </c>
      <c r="NFD412" s="318">
        <f>'Contractor Model'!NFD65</f>
        <v>0</v>
      </c>
      <c r="NFE412" s="318">
        <f>'Contractor Model'!NFE65</f>
        <v>0</v>
      </c>
      <c r="NFF412" s="318">
        <f>'Contractor Model'!NFF65</f>
        <v>0</v>
      </c>
      <c r="NFG412" s="318">
        <f>'Contractor Model'!NFG65</f>
        <v>0</v>
      </c>
      <c r="NFH412" s="318">
        <f>'Contractor Model'!NFH65</f>
        <v>0</v>
      </c>
      <c r="NFI412" s="318">
        <f>'Contractor Model'!NFI65</f>
        <v>0</v>
      </c>
      <c r="NFJ412" s="318">
        <f>'Contractor Model'!NFJ65</f>
        <v>0</v>
      </c>
      <c r="NFK412" s="318">
        <f>'Contractor Model'!NFK65</f>
        <v>0</v>
      </c>
      <c r="NFL412" s="318">
        <f>'Contractor Model'!NFL65</f>
        <v>0</v>
      </c>
      <c r="NFM412" s="318">
        <f>'Contractor Model'!NFM65</f>
        <v>0</v>
      </c>
      <c r="NFN412" s="318">
        <f>'Contractor Model'!NFN65</f>
        <v>0</v>
      </c>
      <c r="NFO412" s="318">
        <f>'Contractor Model'!NFO65</f>
        <v>0</v>
      </c>
      <c r="NFP412" s="318">
        <f>'Contractor Model'!NFP65</f>
        <v>0</v>
      </c>
      <c r="NFQ412" s="318">
        <f>'Contractor Model'!NFQ65</f>
        <v>0</v>
      </c>
      <c r="NFR412" s="318">
        <f>'Contractor Model'!NFR65</f>
        <v>0</v>
      </c>
      <c r="NFS412" s="318">
        <f>'Contractor Model'!NFS65</f>
        <v>0</v>
      </c>
      <c r="NFT412" s="318">
        <f>'Contractor Model'!NFT65</f>
        <v>0</v>
      </c>
      <c r="NFU412" s="318">
        <f>'Contractor Model'!NFU65</f>
        <v>0</v>
      </c>
      <c r="NFV412" s="318">
        <f>'Contractor Model'!NFV65</f>
        <v>0</v>
      </c>
      <c r="NFW412" s="318">
        <f>'Contractor Model'!NFW65</f>
        <v>0</v>
      </c>
      <c r="NFX412" s="318">
        <f>'Contractor Model'!NFX65</f>
        <v>0</v>
      </c>
      <c r="NFY412" s="318">
        <f>'Contractor Model'!NFY65</f>
        <v>0</v>
      </c>
      <c r="NFZ412" s="318">
        <f>'Contractor Model'!NFZ65</f>
        <v>0</v>
      </c>
      <c r="NGA412" s="318">
        <f>'Contractor Model'!NGA65</f>
        <v>0</v>
      </c>
      <c r="NGB412" s="318">
        <f>'Contractor Model'!NGB65</f>
        <v>0</v>
      </c>
      <c r="NGC412" s="318">
        <f>'Contractor Model'!NGC65</f>
        <v>0</v>
      </c>
      <c r="NGD412" s="318">
        <f>'Contractor Model'!NGD65</f>
        <v>0</v>
      </c>
      <c r="NGE412" s="318">
        <f>'Contractor Model'!NGE65</f>
        <v>0</v>
      </c>
      <c r="NGF412" s="318">
        <f>'Contractor Model'!NGF65</f>
        <v>0</v>
      </c>
      <c r="NGG412" s="318">
        <f>'Contractor Model'!NGG65</f>
        <v>0</v>
      </c>
      <c r="NGH412" s="318">
        <f>'Contractor Model'!NGH65</f>
        <v>0</v>
      </c>
      <c r="NGI412" s="318">
        <f>'Contractor Model'!NGI65</f>
        <v>0</v>
      </c>
      <c r="NGJ412" s="318">
        <f>'Contractor Model'!NGJ65</f>
        <v>0</v>
      </c>
      <c r="NGK412" s="318">
        <f>'Contractor Model'!NGK65</f>
        <v>0</v>
      </c>
      <c r="NGL412" s="318">
        <f>'Contractor Model'!NGL65</f>
        <v>0</v>
      </c>
      <c r="NGM412" s="318">
        <f>'Contractor Model'!NGM65</f>
        <v>0</v>
      </c>
      <c r="NGN412" s="318">
        <f>'Contractor Model'!NGN65</f>
        <v>0</v>
      </c>
      <c r="NGO412" s="318">
        <f>'Contractor Model'!NGO65</f>
        <v>0</v>
      </c>
      <c r="NGP412" s="318">
        <f>'Contractor Model'!NGP65</f>
        <v>0</v>
      </c>
      <c r="NGQ412" s="318">
        <f>'Contractor Model'!NGQ65</f>
        <v>0</v>
      </c>
      <c r="NGR412" s="318">
        <f>'Contractor Model'!NGR65</f>
        <v>0</v>
      </c>
      <c r="NGS412" s="318">
        <f>'Contractor Model'!NGS65</f>
        <v>0</v>
      </c>
      <c r="NGT412" s="318">
        <f>'Contractor Model'!NGT65</f>
        <v>0</v>
      </c>
      <c r="NGU412" s="318">
        <f>'Contractor Model'!NGU65</f>
        <v>0</v>
      </c>
      <c r="NGV412" s="318">
        <f>'Contractor Model'!NGV65</f>
        <v>0</v>
      </c>
      <c r="NGW412" s="318">
        <f>'Contractor Model'!NGW65</f>
        <v>0</v>
      </c>
      <c r="NGX412" s="318">
        <f>'Contractor Model'!NGX65</f>
        <v>0</v>
      </c>
      <c r="NGY412" s="318">
        <f>'Contractor Model'!NGY65</f>
        <v>0</v>
      </c>
      <c r="NGZ412" s="318">
        <f>'Contractor Model'!NGZ65</f>
        <v>0</v>
      </c>
      <c r="NHA412" s="318">
        <f>'Contractor Model'!NHA65</f>
        <v>0</v>
      </c>
      <c r="NHB412" s="318">
        <f>'Contractor Model'!NHB65</f>
        <v>0</v>
      </c>
      <c r="NHC412" s="318">
        <f>'Contractor Model'!NHC65</f>
        <v>0</v>
      </c>
      <c r="NHD412" s="318">
        <f>'Contractor Model'!NHD65</f>
        <v>0</v>
      </c>
      <c r="NHE412" s="318">
        <f>'Contractor Model'!NHE65</f>
        <v>0</v>
      </c>
      <c r="NHF412" s="318">
        <f>'Contractor Model'!NHF65</f>
        <v>0</v>
      </c>
      <c r="NHG412" s="318">
        <f>'Contractor Model'!NHG65</f>
        <v>0</v>
      </c>
      <c r="NHH412" s="318">
        <f>'Contractor Model'!NHH65</f>
        <v>0</v>
      </c>
      <c r="NHI412" s="318">
        <f>'Contractor Model'!NHI65</f>
        <v>0</v>
      </c>
      <c r="NHJ412" s="318">
        <f>'Contractor Model'!NHJ65</f>
        <v>0</v>
      </c>
      <c r="NHK412" s="318">
        <f>'Contractor Model'!NHK65</f>
        <v>0</v>
      </c>
      <c r="NHL412" s="318">
        <f>'Contractor Model'!NHL65</f>
        <v>0</v>
      </c>
      <c r="NHM412" s="318">
        <f>'Contractor Model'!NHM65</f>
        <v>0</v>
      </c>
      <c r="NHN412" s="318">
        <f>'Contractor Model'!NHN65</f>
        <v>0</v>
      </c>
      <c r="NHO412" s="318">
        <f>'Contractor Model'!NHO65</f>
        <v>0</v>
      </c>
      <c r="NHP412" s="318">
        <f>'Contractor Model'!NHP65</f>
        <v>0</v>
      </c>
      <c r="NHQ412" s="318">
        <f>'Contractor Model'!NHQ65</f>
        <v>0</v>
      </c>
      <c r="NHR412" s="318">
        <f>'Contractor Model'!NHR65</f>
        <v>0</v>
      </c>
      <c r="NHS412" s="318">
        <f>'Contractor Model'!NHS65</f>
        <v>0</v>
      </c>
      <c r="NHT412" s="318">
        <f>'Contractor Model'!NHT65</f>
        <v>0</v>
      </c>
      <c r="NHU412" s="318">
        <f>'Contractor Model'!NHU65</f>
        <v>0</v>
      </c>
      <c r="NHV412" s="318">
        <f>'Contractor Model'!NHV65</f>
        <v>0</v>
      </c>
      <c r="NHW412" s="318">
        <f>'Contractor Model'!NHW65</f>
        <v>0</v>
      </c>
      <c r="NHX412" s="318">
        <f>'Contractor Model'!NHX65</f>
        <v>0</v>
      </c>
      <c r="NHY412" s="318">
        <f>'Contractor Model'!NHY65</f>
        <v>0</v>
      </c>
      <c r="NHZ412" s="318">
        <f>'Contractor Model'!NHZ65</f>
        <v>0</v>
      </c>
      <c r="NIA412" s="318">
        <f>'Contractor Model'!NIA65</f>
        <v>0</v>
      </c>
      <c r="NIB412" s="318">
        <f>'Contractor Model'!NIB65</f>
        <v>0</v>
      </c>
      <c r="NIC412" s="318">
        <f>'Contractor Model'!NIC65</f>
        <v>0</v>
      </c>
      <c r="NID412" s="318">
        <f>'Contractor Model'!NID65</f>
        <v>0</v>
      </c>
      <c r="NIE412" s="318">
        <f>'Contractor Model'!NIE65</f>
        <v>0</v>
      </c>
      <c r="NIF412" s="318">
        <f>'Contractor Model'!NIF65</f>
        <v>0</v>
      </c>
      <c r="NIG412" s="318">
        <f>'Contractor Model'!NIG65</f>
        <v>0</v>
      </c>
      <c r="NIH412" s="318">
        <f>'Contractor Model'!NIH65</f>
        <v>0</v>
      </c>
      <c r="NII412" s="318">
        <f>'Contractor Model'!NII65</f>
        <v>0</v>
      </c>
      <c r="NIJ412" s="318">
        <f>'Contractor Model'!NIJ65</f>
        <v>0</v>
      </c>
      <c r="NIK412" s="318">
        <f>'Contractor Model'!NIK65</f>
        <v>0</v>
      </c>
      <c r="NIL412" s="318">
        <f>'Contractor Model'!NIL65</f>
        <v>0</v>
      </c>
      <c r="NIM412" s="318">
        <f>'Contractor Model'!NIM65</f>
        <v>0</v>
      </c>
      <c r="NIN412" s="318">
        <f>'Contractor Model'!NIN65</f>
        <v>0</v>
      </c>
      <c r="NIO412" s="318">
        <f>'Contractor Model'!NIO65</f>
        <v>0</v>
      </c>
      <c r="NIP412" s="318">
        <f>'Contractor Model'!NIP65</f>
        <v>0</v>
      </c>
      <c r="NIQ412" s="318">
        <f>'Contractor Model'!NIQ65</f>
        <v>0</v>
      </c>
      <c r="NIR412" s="318">
        <f>'Contractor Model'!NIR65</f>
        <v>0</v>
      </c>
      <c r="NIS412" s="318">
        <f>'Contractor Model'!NIS65</f>
        <v>0</v>
      </c>
      <c r="NIT412" s="318">
        <f>'Contractor Model'!NIT65</f>
        <v>0</v>
      </c>
      <c r="NIU412" s="318">
        <f>'Contractor Model'!NIU65</f>
        <v>0</v>
      </c>
      <c r="NIV412" s="318">
        <f>'Contractor Model'!NIV65</f>
        <v>0</v>
      </c>
      <c r="NIW412" s="318">
        <f>'Contractor Model'!NIW65</f>
        <v>0</v>
      </c>
      <c r="NIX412" s="318">
        <f>'Contractor Model'!NIX65</f>
        <v>0</v>
      </c>
      <c r="NIY412" s="318">
        <f>'Contractor Model'!NIY65</f>
        <v>0</v>
      </c>
      <c r="NIZ412" s="318">
        <f>'Contractor Model'!NIZ65</f>
        <v>0</v>
      </c>
      <c r="NJA412" s="318">
        <f>'Contractor Model'!NJA65</f>
        <v>0</v>
      </c>
      <c r="NJB412" s="318">
        <f>'Contractor Model'!NJB65</f>
        <v>0</v>
      </c>
      <c r="NJC412" s="318">
        <f>'Contractor Model'!NJC65</f>
        <v>0</v>
      </c>
      <c r="NJD412" s="318">
        <f>'Contractor Model'!NJD65</f>
        <v>0</v>
      </c>
      <c r="NJE412" s="318">
        <f>'Contractor Model'!NJE65</f>
        <v>0</v>
      </c>
      <c r="NJF412" s="318">
        <f>'Contractor Model'!NJF65</f>
        <v>0</v>
      </c>
      <c r="NJG412" s="318">
        <f>'Contractor Model'!NJG65</f>
        <v>0</v>
      </c>
      <c r="NJH412" s="318">
        <f>'Contractor Model'!NJH65</f>
        <v>0</v>
      </c>
      <c r="NJI412" s="318">
        <f>'Contractor Model'!NJI65</f>
        <v>0</v>
      </c>
      <c r="NJJ412" s="318">
        <f>'Contractor Model'!NJJ65</f>
        <v>0</v>
      </c>
      <c r="NJK412" s="318">
        <f>'Contractor Model'!NJK65</f>
        <v>0</v>
      </c>
      <c r="NJL412" s="318">
        <f>'Contractor Model'!NJL65</f>
        <v>0</v>
      </c>
      <c r="NJM412" s="318">
        <f>'Contractor Model'!NJM65</f>
        <v>0</v>
      </c>
      <c r="NJN412" s="318">
        <f>'Contractor Model'!NJN65</f>
        <v>0</v>
      </c>
      <c r="NJO412" s="318">
        <f>'Contractor Model'!NJO65</f>
        <v>0</v>
      </c>
      <c r="NJP412" s="318">
        <f>'Contractor Model'!NJP65</f>
        <v>0</v>
      </c>
      <c r="NJQ412" s="318">
        <f>'Contractor Model'!NJQ65</f>
        <v>0</v>
      </c>
      <c r="NJR412" s="318">
        <f>'Contractor Model'!NJR65</f>
        <v>0</v>
      </c>
      <c r="NJS412" s="318">
        <f>'Contractor Model'!NJS65</f>
        <v>0</v>
      </c>
      <c r="NJT412" s="318">
        <f>'Contractor Model'!NJT65</f>
        <v>0</v>
      </c>
      <c r="NJU412" s="318">
        <f>'Contractor Model'!NJU65</f>
        <v>0</v>
      </c>
      <c r="NJV412" s="318">
        <f>'Contractor Model'!NJV65</f>
        <v>0</v>
      </c>
      <c r="NJW412" s="318">
        <f>'Contractor Model'!NJW65</f>
        <v>0</v>
      </c>
      <c r="NJX412" s="318">
        <f>'Contractor Model'!NJX65</f>
        <v>0</v>
      </c>
      <c r="NJY412" s="318">
        <f>'Contractor Model'!NJY65</f>
        <v>0</v>
      </c>
      <c r="NJZ412" s="318">
        <f>'Contractor Model'!NJZ65</f>
        <v>0</v>
      </c>
      <c r="NKA412" s="318">
        <f>'Contractor Model'!NKA65</f>
        <v>0</v>
      </c>
      <c r="NKB412" s="318">
        <f>'Contractor Model'!NKB65</f>
        <v>0</v>
      </c>
      <c r="NKC412" s="318">
        <f>'Contractor Model'!NKC65</f>
        <v>0</v>
      </c>
      <c r="NKD412" s="318">
        <f>'Contractor Model'!NKD65</f>
        <v>0</v>
      </c>
      <c r="NKE412" s="318">
        <f>'Contractor Model'!NKE65</f>
        <v>0</v>
      </c>
      <c r="NKF412" s="318">
        <f>'Contractor Model'!NKF65</f>
        <v>0</v>
      </c>
      <c r="NKG412" s="318">
        <f>'Contractor Model'!NKG65</f>
        <v>0</v>
      </c>
      <c r="NKH412" s="318">
        <f>'Contractor Model'!NKH65</f>
        <v>0</v>
      </c>
      <c r="NKI412" s="318">
        <f>'Contractor Model'!NKI65</f>
        <v>0</v>
      </c>
      <c r="NKJ412" s="318">
        <f>'Contractor Model'!NKJ65</f>
        <v>0</v>
      </c>
      <c r="NKK412" s="318">
        <f>'Contractor Model'!NKK65</f>
        <v>0</v>
      </c>
      <c r="NKL412" s="318">
        <f>'Contractor Model'!NKL65</f>
        <v>0</v>
      </c>
      <c r="NKM412" s="318">
        <f>'Contractor Model'!NKM65</f>
        <v>0</v>
      </c>
      <c r="NKN412" s="318">
        <f>'Contractor Model'!NKN65</f>
        <v>0</v>
      </c>
      <c r="NKO412" s="318">
        <f>'Contractor Model'!NKO65</f>
        <v>0</v>
      </c>
      <c r="NKP412" s="318">
        <f>'Contractor Model'!NKP65</f>
        <v>0</v>
      </c>
      <c r="NKQ412" s="318">
        <f>'Contractor Model'!NKQ65</f>
        <v>0</v>
      </c>
      <c r="NKR412" s="318">
        <f>'Contractor Model'!NKR65</f>
        <v>0</v>
      </c>
      <c r="NKS412" s="318">
        <f>'Contractor Model'!NKS65</f>
        <v>0</v>
      </c>
      <c r="NKT412" s="318">
        <f>'Contractor Model'!NKT65</f>
        <v>0</v>
      </c>
      <c r="NKU412" s="318">
        <f>'Contractor Model'!NKU65</f>
        <v>0</v>
      </c>
      <c r="NKV412" s="318">
        <f>'Contractor Model'!NKV65</f>
        <v>0</v>
      </c>
      <c r="NKW412" s="318">
        <f>'Contractor Model'!NKW65</f>
        <v>0</v>
      </c>
      <c r="NKX412" s="318">
        <f>'Contractor Model'!NKX65</f>
        <v>0</v>
      </c>
      <c r="NKY412" s="318">
        <f>'Contractor Model'!NKY65</f>
        <v>0</v>
      </c>
      <c r="NKZ412" s="318">
        <f>'Contractor Model'!NKZ65</f>
        <v>0</v>
      </c>
      <c r="NLA412" s="318">
        <f>'Contractor Model'!NLA65</f>
        <v>0</v>
      </c>
      <c r="NLB412" s="318">
        <f>'Contractor Model'!NLB65</f>
        <v>0</v>
      </c>
      <c r="NLC412" s="318">
        <f>'Contractor Model'!NLC65</f>
        <v>0</v>
      </c>
      <c r="NLD412" s="318">
        <f>'Contractor Model'!NLD65</f>
        <v>0</v>
      </c>
      <c r="NLE412" s="318">
        <f>'Contractor Model'!NLE65</f>
        <v>0</v>
      </c>
      <c r="NLF412" s="318">
        <f>'Contractor Model'!NLF65</f>
        <v>0</v>
      </c>
      <c r="NLG412" s="318">
        <f>'Contractor Model'!NLG65</f>
        <v>0</v>
      </c>
      <c r="NLH412" s="318">
        <f>'Contractor Model'!NLH65</f>
        <v>0</v>
      </c>
      <c r="NLI412" s="318">
        <f>'Contractor Model'!NLI65</f>
        <v>0</v>
      </c>
      <c r="NLJ412" s="318">
        <f>'Contractor Model'!NLJ65</f>
        <v>0</v>
      </c>
      <c r="NLK412" s="318">
        <f>'Contractor Model'!NLK65</f>
        <v>0</v>
      </c>
      <c r="NLL412" s="318">
        <f>'Contractor Model'!NLL65</f>
        <v>0</v>
      </c>
      <c r="NLM412" s="318">
        <f>'Contractor Model'!NLM65</f>
        <v>0</v>
      </c>
      <c r="NLN412" s="318">
        <f>'Contractor Model'!NLN65</f>
        <v>0</v>
      </c>
      <c r="NLO412" s="318">
        <f>'Contractor Model'!NLO65</f>
        <v>0</v>
      </c>
      <c r="NLP412" s="318">
        <f>'Contractor Model'!NLP65</f>
        <v>0</v>
      </c>
      <c r="NLQ412" s="318">
        <f>'Contractor Model'!NLQ65</f>
        <v>0</v>
      </c>
      <c r="NLR412" s="318">
        <f>'Contractor Model'!NLR65</f>
        <v>0</v>
      </c>
      <c r="NLS412" s="318">
        <f>'Contractor Model'!NLS65</f>
        <v>0</v>
      </c>
      <c r="NLT412" s="318">
        <f>'Contractor Model'!NLT65</f>
        <v>0</v>
      </c>
      <c r="NLU412" s="318">
        <f>'Contractor Model'!NLU65</f>
        <v>0</v>
      </c>
      <c r="NLV412" s="318">
        <f>'Contractor Model'!NLV65</f>
        <v>0</v>
      </c>
      <c r="NLW412" s="318">
        <f>'Contractor Model'!NLW65</f>
        <v>0</v>
      </c>
      <c r="NLX412" s="318">
        <f>'Contractor Model'!NLX65</f>
        <v>0</v>
      </c>
      <c r="NLY412" s="318">
        <f>'Contractor Model'!NLY65</f>
        <v>0</v>
      </c>
      <c r="NLZ412" s="318">
        <f>'Contractor Model'!NLZ65</f>
        <v>0</v>
      </c>
      <c r="NMA412" s="318">
        <f>'Contractor Model'!NMA65</f>
        <v>0</v>
      </c>
      <c r="NMB412" s="318">
        <f>'Contractor Model'!NMB65</f>
        <v>0</v>
      </c>
      <c r="NMC412" s="318">
        <f>'Contractor Model'!NMC65</f>
        <v>0</v>
      </c>
      <c r="NMD412" s="318">
        <f>'Contractor Model'!NMD65</f>
        <v>0</v>
      </c>
      <c r="NME412" s="318">
        <f>'Contractor Model'!NME65</f>
        <v>0</v>
      </c>
      <c r="NMF412" s="318">
        <f>'Contractor Model'!NMF65</f>
        <v>0</v>
      </c>
      <c r="NMG412" s="318">
        <f>'Contractor Model'!NMG65</f>
        <v>0</v>
      </c>
      <c r="NMH412" s="318">
        <f>'Contractor Model'!NMH65</f>
        <v>0</v>
      </c>
      <c r="NMI412" s="318">
        <f>'Contractor Model'!NMI65</f>
        <v>0</v>
      </c>
      <c r="NMJ412" s="318">
        <f>'Contractor Model'!NMJ65</f>
        <v>0</v>
      </c>
      <c r="NMK412" s="318">
        <f>'Contractor Model'!NMK65</f>
        <v>0</v>
      </c>
      <c r="NML412" s="318">
        <f>'Contractor Model'!NML65</f>
        <v>0</v>
      </c>
      <c r="NMM412" s="318">
        <f>'Contractor Model'!NMM65</f>
        <v>0</v>
      </c>
      <c r="NMN412" s="318">
        <f>'Contractor Model'!NMN65</f>
        <v>0</v>
      </c>
      <c r="NMO412" s="318">
        <f>'Contractor Model'!NMO65</f>
        <v>0</v>
      </c>
      <c r="NMP412" s="318">
        <f>'Contractor Model'!NMP65</f>
        <v>0</v>
      </c>
      <c r="NMQ412" s="318">
        <f>'Contractor Model'!NMQ65</f>
        <v>0</v>
      </c>
      <c r="NMR412" s="318">
        <f>'Contractor Model'!NMR65</f>
        <v>0</v>
      </c>
      <c r="NMS412" s="318">
        <f>'Contractor Model'!NMS65</f>
        <v>0</v>
      </c>
      <c r="NMT412" s="318">
        <f>'Contractor Model'!NMT65</f>
        <v>0</v>
      </c>
      <c r="NMU412" s="318">
        <f>'Contractor Model'!NMU65</f>
        <v>0</v>
      </c>
      <c r="NMV412" s="318">
        <f>'Contractor Model'!NMV65</f>
        <v>0</v>
      </c>
      <c r="NMW412" s="318">
        <f>'Contractor Model'!NMW65</f>
        <v>0</v>
      </c>
      <c r="NMX412" s="318">
        <f>'Contractor Model'!NMX65</f>
        <v>0</v>
      </c>
      <c r="NMY412" s="318">
        <f>'Contractor Model'!NMY65</f>
        <v>0</v>
      </c>
      <c r="NMZ412" s="318">
        <f>'Contractor Model'!NMZ65</f>
        <v>0</v>
      </c>
      <c r="NNA412" s="318">
        <f>'Contractor Model'!NNA65</f>
        <v>0</v>
      </c>
      <c r="NNB412" s="318">
        <f>'Contractor Model'!NNB65</f>
        <v>0</v>
      </c>
      <c r="NNC412" s="318">
        <f>'Contractor Model'!NNC65</f>
        <v>0</v>
      </c>
      <c r="NND412" s="318">
        <f>'Contractor Model'!NND65</f>
        <v>0</v>
      </c>
      <c r="NNE412" s="318">
        <f>'Contractor Model'!NNE65</f>
        <v>0</v>
      </c>
      <c r="NNF412" s="318">
        <f>'Contractor Model'!NNF65</f>
        <v>0</v>
      </c>
      <c r="NNG412" s="318">
        <f>'Contractor Model'!NNG65</f>
        <v>0</v>
      </c>
      <c r="NNH412" s="318">
        <f>'Contractor Model'!NNH65</f>
        <v>0</v>
      </c>
      <c r="NNI412" s="318">
        <f>'Contractor Model'!NNI65</f>
        <v>0</v>
      </c>
      <c r="NNJ412" s="318">
        <f>'Contractor Model'!NNJ65</f>
        <v>0</v>
      </c>
      <c r="NNK412" s="318">
        <f>'Contractor Model'!NNK65</f>
        <v>0</v>
      </c>
      <c r="NNL412" s="318">
        <f>'Contractor Model'!NNL65</f>
        <v>0</v>
      </c>
      <c r="NNM412" s="318">
        <f>'Contractor Model'!NNM65</f>
        <v>0</v>
      </c>
      <c r="NNN412" s="318">
        <f>'Contractor Model'!NNN65</f>
        <v>0</v>
      </c>
      <c r="NNO412" s="318">
        <f>'Contractor Model'!NNO65</f>
        <v>0</v>
      </c>
      <c r="NNP412" s="318">
        <f>'Contractor Model'!NNP65</f>
        <v>0</v>
      </c>
      <c r="NNQ412" s="318">
        <f>'Contractor Model'!NNQ65</f>
        <v>0</v>
      </c>
      <c r="NNR412" s="318">
        <f>'Contractor Model'!NNR65</f>
        <v>0</v>
      </c>
      <c r="NNS412" s="318">
        <f>'Contractor Model'!NNS65</f>
        <v>0</v>
      </c>
      <c r="NNT412" s="318">
        <f>'Contractor Model'!NNT65</f>
        <v>0</v>
      </c>
      <c r="NNU412" s="318">
        <f>'Contractor Model'!NNU65</f>
        <v>0</v>
      </c>
      <c r="NNV412" s="318">
        <f>'Contractor Model'!NNV65</f>
        <v>0</v>
      </c>
      <c r="NNW412" s="318">
        <f>'Contractor Model'!NNW65</f>
        <v>0</v>
      </c>
      <c r="NNX412" s="318">
        <f>'Contractor Model'!NNX65</f>
        <v>0</v>
      </c>
      <c r="NNY412" s="318">
        <f>'Contractor Model'!NNY65</f>
        <v>0</v>
      </c>
      <c r="NNZ412" s="318">
        <f>'Contractor Model'!NNZ65</f>
        <v>0</v>
      </c>
      <c r="NOA412" s="318">
        <f>'Contractor Model'!NOA65</f>
        <v>0</v>
      </c>
      <c r="NOB412" s="318">
        <f>'Contractor Model'!NOB65</f>
        <v>0</v>
      </c>
      <c r="NOC412" s="318">
        <f>'Contractor Model'!NOC65</f>
        <v>0</v>
      </c>
      <c r="NOD412" s="318">
        <f>'Contractor Model'!NOD65</f>
        <v>0</v>
      </c>
      <c r="NOE412" s="318">
        <f>'Contractor Model'!NOE65</f>
        <v>0</v>
      </c>
      <c r="NOF412" s="318">
        <f>'Contractor Model'!NOF65</f>
        <v>0</v>
      </c>
      <c r="NOG412" s="318">
        <f>'Contractor Model'!NOG65</f>
        <v>0</v>
      </c>
      <c r="NOH412" s="318">
        <f>'Contractor Model'!NOH65</f>
        <v>0</v>
      </c>
      <c r="NOI412" s="318">
        <f>'Contractor Model'!NOI65</f>
        <v>0</v>
      </c>
      <c r="NOJ412" s="318">
        <f>'Contractor Model'!NOJ65</f>
        <v>0</v>
      </c>
      <c r="NOK412" s="318">
        <f>'Contractor Model'!NOK65</f>
        <v>0</v>
      </c>
      <c r="NOL412" s="318">
        <f>'Contractor Model'!NOL65</f>
        <v>0</v>
      </c>
      <c r="NOM412" s="318">
        <f>'Contractor Model'!NOM65</f>
        <v>0</v>
      </c>
      <c r="NON412" s="318">
        <f>'Contractor Model'!NON65</f>
        <v>0</v>
      </c>
      <c r="NOO412" s="318">
        <f>'Contractor Model'!NOO65</f>
        <v>0</v>
      </c>
      <c r="NOP412" s="318">
        <f>'Contractor Model'!NOP65</f>
        <v>0</v>
      </c>
      <c r="NOQ412" s="318">
        <f>'Contractor Model'!NOQ65</f>
        <v>0</v>
      </c>
      <c r="NOR412" s="318">
        <f>'Contractor Model'!NOR65</f>
        <v>0</v>
      </c>
      <c r="NOS412" s="318">
        <f>'Contractor Model'!NOS65</f>
        <v>0</v>
      </c>
      <c r="NOT412" s="318">
        <f>'Contractor Model'!NOT65</f>
        <v>0</v>
      </c>
      <c r="NOU412" s="318">
        <f>'Contractor Model'!NOU65</f>
        <v>0</v>
      </c>
      <c r="NOV412" s="318">
        <f>'Contractor Model'!NOV65</f>
        <v>0</v>
      </c>
      <c r="NOW412" s="318">
        <f>'Contractor Model'!NOW65</f>
        <v>0</v>
      </c>
      <c r="NOX412" s="318">
        <f>'Contractor Model'!NOX65</f>
        <v>0</v>
      </c>
      <c r="NOY412" s="318">
        <f>'Contractor Model'!NOY65</f>
        <v>0</v>
      </c>
      <c r="NOZ412" s="318">
        <f>'Contractor Model'!NOZ65</f>
        <v>0</v>
      </c>
      <c r="NPA412" s="318">
        <f>'Contractor Model'!NPA65</f>
        <v>0</v>
      </c>
      <c r="NPB412" s="318">
        <f>'Contractor Model'!NPB65</f>
        <v>0</v>
      </c>
      <c r="NPC412" s="318">
        <f>'Contractor Model'!NPC65</f>
        <v>0</v>
      </c>
      <c r="NPD412" s="318">
        <f>'Contractor Model'!NPD65</f>
        <v>0</v>
      </c>
      <c r="NPE412" s="318">
        <f>'Contractor Model'!NPE65</f>
        <v>0</v>
      </c>
      <c r="NPF412" s="318">
        <f>'Contractor Model'!NPF65</f>
        <v>0</v>
      </c>
      <c r="NPG412" s="318">
        <f>'Contractor Model'!NPG65</f>
        <v>0</v>
      </c>
      <c r="NPH412" s="318">
        <f>'Contractor Model'!NPH65</f>
        <v>0</v>
      </c>
      <c r="NPI412" s="318">
        <f>'Contractor Model'!NPI65</f>
        <v>0</v>
      </c>
      <c r="NPJ412" s="318">
        <f>'Contractor Model'!NPJ65</f>
        <v>0</v>
      </c>
      <c r="NPK412" s="318">
        <f>'Contractor Model'!NPK65</f>
        <v>0</v>
      </c>
      <c r="NPL412" s="318">
        <f>'Contractor Model'!NPL65</f>
        <v>0</v>
      </c>
      <c r="NPM412" s="318">
        <f>'Contractor Model'!NPM65</f>
        <v>0</v>
      </c>
      <c r="NPN412" s="318">
        <f>'Contractor Model'!NPN65</f>
        <v>0</v>
      </c>
      <c r="NPO412" s="318">
        <f>'Contractor Model'!NPO65</f>
        <v>0</v>
      </c>
      <c r="NPP412" s="318">
        <f>'Contractor Model'!NPP65</f>
        <v>0</v>
      </c>
      <c r="NPQ412" s="318">
        <f>'Contractor Model'!NPQ65</f>
        <v>0</v>
      </c>
      <c r="NPR412" s="318">
        <f>'Contractor Model'!NPR65</f>
        <v>0</v>
      </c>
      <c r="NPS412" s="318">
        <f>'Contractor Model'!NPS65</f>
        <v>0</v>
      </c>
      <c r="NPT412" s="318">
        <f>'Contractor Model'!NPT65</f>
        <v>0</v>
      </c>
      <c r="NPU412" s="318">
        <f>'Contractor Model'!NPU65</f>
        <v>0</v>
      </c>
      <c r="NPV412" s="318">
        <f>'Contractor Model'!NPV65</f>
        <v>0</v>
      </c>
      <c r="NPW412" s="318">
        <f>'Contractor Model'!NPW65</f>
        <v>0</v>
      </c>
      <c r="NPX412" s="318">
        <f>'Contractor Model'!NPX65</f>
        <v>0</v>
      </c>
      <c r="NPY412" s="318">
        <f>'Contractor Model'!NPY65</f>
        <v>0</v>
      </c>
      <c r="NPZ412" s="318">
        <f>'Contractor Model'!NPZ65</f>
        <v>0</v>
      </c>
      <c r="NQA412" s="318">
        <f>'Contractor Model'!NQA65</f>
        <v>0</v>
      </c>
      <c r="NQB412" s="318">
        <f>'Contractor Model'!NQB65</f>
        <v>0</v>
      </c>
      <c r="NQC412" s="318">
        <f>'Contractor Model'!NQC65</f>
        <v>0</v>
      </c>
      <c r="NQD412" s="318">
        <f>'Contractor Model'!NQD65</f>
        <v>0</v>
      </c>
      <c r="NQE412" s="318">
        <f>'Contractor Model'!NQE65</f>
        <v>0</v>
      </c>
      <c r="NQF412" s="318">
        <f>'Contractor Model'!NQF65</f>
        <v>0</v>
      </c>
      <c r="NQG412" s="318">
        <f>'Contractor Model'!NQG65</f>
        <v>0</v>
      </c>
      <c r="NQH412" s="318">
        <f>'Contractor Model'!NQH65</f>
        <v>0</v>
      </c>
      <c r="NQI412" s="318">
        <f>'Contractor Model'!NQI65</f>
        <v>0</v>
      </c>
      <c r="NQJ412" s="318">
        <f>'Contractor Model'!NQJ65</f>
        <v>0</v>
      </c>
      <c r="NQK412" s="318">
        <f>'Contractor Model'!NQK65</f>
        <v>0</v>
      </c>
      <c r="NQL412" s="318">
        <f>'Contractor Model'!NQL65</f>
        <v>0</v>
      </c>
      <c r="NQM412" s="318">
        <f>'Contractor Model'!NQM65</f>
        <v>0</v>
      </c>
      <c r="NQN412" s="318">
        <f>'Contractor Model'!NQN65</f>
        <v>0</v>
      </c>
      <c r="NQO412" s="318">
        <f>'Contractor Model'!NQO65</f>
        <v>0</v>
      </c>
      <c r="NQP412" s="318">
        <f>'Contractor Model'!NQP65</f>
        <v>0</v>
      </c>
      <c r="NQQ412" s="318">
        <f>'Contractor Model'!NQQ65</f>
        <v>0</v>
      </c>
      <c r="NQR412" s="318">
        <f>'Contractor Model'!NQR65</f>
        <v>0</v>
      </c>
      <c r="NQS412" s="318">
        <f>'Contractor Model'!NQS65</f>
        <v>0</v>
      </c>
      <c r="NQT412" s="318">
        <f>'Contractor Model'!NQT65</f>
        <v>0</v>
      </c>
      <c r="NQU412" s="318">
        <f>'Contractor Model'!NQU65</f>
        <v>0</v>
      </c>
      <c r="NQV412" s="318">
        <f>'Contractor Model'!NQV65</f>
        <v>0</v>
      </c>
      <c r="NQW412" s="318">
        <f>'Contractor Model'!NQW65</f>
        <v>0</v>
      </c>
      <c r="NQX412" s="318">
        <f>'Contractor Model'!NQX65</f>
        <v>0</v>
      </c>
      <c r="NQY412" s="318">
        <f>'Contractor Model'!NQY65</f>
        <v>0</v>
      </c>
      <c r="NQZ412" s="318">
        <f>'Contractor Model'!NQZ65</f>
        <v>0</v>
      </c>
      <c r="NRA412" s="318">
        <f>'Contractor Model'!NRA65</f>
        <v>0</v>
      </c>
      <c r="NRB412" s="318">
        <f>'Contractor Model'!NRB65</f>
        <v>0</v>
      </c>
      <c r="NRC412" s="318">
        <f>'Contractor Model'!NRC65</f>
        <v>0</v>
      </c>
      <c r="NRD412" s="318">
        <f>'Contractor Model'!NRD65</f>
        <v>0</v>
      </c>
      <c r="NRE412" s="318">
        <f>'Contractor Model'!NRE65</f>
        <v>0</v>
      </c>
      <c r="NRF412" s="318">
        <f>'Contractor Model'!NRF65</f>
        <v>0</v>
      </c>
      <c r="NRG412" s="318">
        <f>'Contractor Model'!NRG65</f>
        <v>0</v>
      </c>
      <c r="NRH412" s="318">
        <f>'Contractor Model'!NRH65</f>
        <v>0</v>
      </c>
      <c r="NRI412" s="318">
        <f>'Contractor Model'!NRI65</f>
        <v>0</v>
      </c>
      <c r="NRJ412" s="318">
        <f>'Contractor Model'!NRJ65</f>
        <v>0</v>
      </c>
      <c r="NRK412" s="318">
        <f>'Contractor Model'!NRK65</f>
        <v>0</v>
      </c>
      <c r="NRL412" s="318">
        <f>'Contractor Model'!NRL65</f>
        <v>0</v>
      </c>
      <c r="NRM412" s="318">
        <f>'Contractor Model'!NRM65</f>
        <v>0</v>
      </c>
      <c r="NRN412" s="318">
        <f>'Contractor Model'!NRN65</f>
        <v>0</v>
      </c>
      <c r="NRO412" s="318">
        <f>'Contractor Model'!NRO65</f>
        <v>0</v>
      </c>
      <c r="NRP412" s="318">
        <f>'Contractor Model'!NRP65</f>
        <v>0</v>
      </c>
      <c r="NRQ412" s="318">
        <f>'Contractor Model'!NRQ65</f>
        <v>0</v>
      </c>
      <c r="NRR412" s="318">
        <f>'Contractor Model'!NRR65</f>
        <v>0</v>
      </c>
      <c r="NRS412" s="318">
        <f>'Contractor Model'!NRS65</f>
        <v>0</v>
      </c>
      <c r="NRT412" s="318">
        <f>'Contractor Model'!NRT65</f>
        <v>0</v>
      </c>
      <c r="NRU412" s="318">
        <f>'Contractor Model'!NRU65</f>
        <v>0</v>
      </c>
      <c r="NRV412" s="318">
        <f>'Contractor Model'!NRV65</f>
        <v>0</v>
      </c>
      <c r="NRW412" s="318">
        <f>'Contractor Model'!NRW65</f>
        <v>0</v>
      </c>
      <c r="NRX412" s="318">
        <f>'Contractor Model'!NRX65</f>
        <v>0</v>
      </c>
      <c r="NRY412" s="318">
        <f>'Contractor Model'!NRY65</f>
        <v>0</v>
      </c>
      <c r="NRZ412" s="318">
        <f>'Contractor Model'!NRZ65</f>
        <v>0</v>
      </c>
      <c r="NSA412" s="318">
        <f>'Contractor Model'!NSA65</f>
        <v>0</v>
      </c>
      <c r="NSB412" s="318">
        <f>'Contractor Model'!NSB65</f>
        <v>0</v>
      </c>
      <c r="NSC412" s="318">
        <f>'Contractor Model'!NSC65</f>
        <v>0</v>
      </c>
      <c r="NSD412" s="318">
        <f>'Contractor Model'!NSD65</f>
        <v>0</v>
      </c>
      <c r="NSE412" s="318">
        <f>'Contractor Model'!NSE65</f>
        <v>0</v>
      </c>
      <c r="NSF412" s="318">
        <f>'Contractor Model'!NSF65</f>
        <v>0</v>
      </c>
      <c r="NSG412" s="318">
        <f>'Contractor Model'!NSG65</f>
        <v>0</v>
      </c>
      <c r="NSH412" s="318">
        <f>'Contractor Model'!NSH65</f>
        <v>0</v>
      </c>
      <c r="NSI412" s="318">
        <f>'Contractor Model'!NSI65</f>
        <v>0</v>
      </c>
      <c r="NSJ412" s="318">
        <f>'Contractor Model'!NSJ65</f>
        <v>0</v>
      </c>
      <c r="NSK412" s="318">
        <f>'Contractor Model'!NSK65</f>
        <v>0</v>
      </c>
      <c r="NSL412" s="318">
        <f>'Contractor Model'!NSL65</f>
        <v>0</v>
      </c>
      <c r="NSM412" s="318">
        <f>'Contractor Model'!NSM65</f>
        <v>0</v>
      </c>
      <c r="NSN412" s="318">
        <f>'Contractor Model'!NSN65</f>
        <v>0</v>
      </c>
      <c r="NSO412" s="318">
        <f>'Contractor Model'!NSO65</f>
        <v>0</v>
      </c>
      <c r="NSP412" s="318">
        <f>'Contractor Model'!NSP65</f>
        <v>0</v>
      </c>
      <c r="NSQ412" s="318">
        <f>'Contractor Model'!NSQ65</f>
        <v>0</v>
      </c>
      <c r="NSR412" s="318">
        <f>'Contractor Model'!NSR65</f>
        <v>0</v>
      </c>
      <c r="NSS412" s="318">
        <f>'Contractor Model'!NSS65</f>
        <v>0</v>
      </c>
      <c r="NST412" s="318">
        <f>'Contractor Model'!NST65</f>
        <v>0</v>
      </c>
      <c r="NSU412" s="318">
        <f>'Contractor Model'!NSU65</f>
        <v>0</v>
      </c>
      <c r="NSV412" s="318">
        <f>'Contractor Model'!NSV65</f>
        <v>0</v>
      </c>
      <c r="NSW412" s="318">
        <f>'Contractor Model'!NSW65</f>
        <v>0</v>
      </c>
      <c r="NSX412" s="318">
        <f>'Contractor Model'!NSX65</f>
        <v>0</v>
      </c>
      <c r="NSY412" s="318">
        <f>'Contractor Model'!NSY65</f>
        <v>0</v>
      </c>
      <c r="NSZ412" s="318">
        <f>'Contractor Model'!NSZ65</f>
        <v>0</v>
      </c>
      <c r="NTA412" s="318">
        <f>'Contractor Model'!NTA65</f>
        <v>0</v>
      </c>
      <c r="NTB412" s="318">
        <f>'Contractor Model'!NTB65</f>
        <v>0</v>
      </c>
      <c r="NTC412" s="318">
        <f>'Contractor Model'!NTC65</f>
        <v>0</v>
      </c>
      <c r="NTD412" s="318">
        <f>'Contractor Model'!NTD65</f>
        <v>0</v>
      </c>
      <c r="NTE412" s="318">
        <f>'Contractor Model'!NTE65</f>
        <v>0</v>
      </c>
      <c r="NTF412" s="318">
        <f>'Contractor Model'!NTF65</f>
        <v>0</v>
      </c>
      <c r="NTG412" s="318">
        <f>'Contractor Model'!NTG65</f>
        <v>0</v>
      </c>
      <c r="NTH412" s="318">
        <f>'Contractor Model'!NTH65</f>
        <v>0</v>
      </c>
      <c r="NTI412" s="318">
        <f>'Contractor Model'!NTI65</f>
        <v>0</v>
      </c>
      <c r="NTJ412" s="318">
        <f>'Contractor Model'!NTJ65</f>
        <v>0</v>
      </c>
      <c r="NTK412" s="318">
        <f>'Contractor Model'!NTK65</f>
        <v>0</v>
      </c>
      <c r="NTL412" s="318">
        <f>'Contractor Model'!NTL65</f>
        <v>0</v>
      </c>
      <c r="NTM412" s="318">
        <f>'Contractor Model'!NTM65</f>
        <v>0</v>
      </c>
      <c r="NTN412" s="318">
        <f>'Contractor Model'!NTN65</f>
        <v>0</v>
      </c>
      <c r="NTO412" s="318">
        <f>'Contractor Model'!NTO65</f>
        <v>0</v>
      </c>
      <c r="NTP412" s="318">
        <f>'Contractor Model'!NTP65</f>
        <v>0</v>
      </c>
      <c r="NTQ412" s="318">
        <f>'Contractor Model'!NTQ65</f>
        <v>0</v>
      </c>
      <c r="NTR412" s="318">
        <f>'Contractor Model'!NTR65</f>
        <v>0</v>
      </c>
      <c r="NTS412" s="318">
        <f>'Contractor Model'!NTS65</f>
        <v>0</v>
      </c>
      <c r="NTT412" s="318">
        <f>'Contractor Model'!NTT65</f>
        <v>0</v>
      </c>
      <c r="NTU412" s="318">
        <f>'Contractor Model'!NTU65</f>
        <v>0</v>
      </c>
      <c r="NTV412" s="318">
        <f>'Contractor Model'!NTV65</f>
        <v>0</v>
      </c>
      <c r="NTW412" s="318">
        <f>'Contractor Model'!NTW65</f>
        <v>0</v>
      </c>
      <c r="NTX412" s="318">
        <f>'Contractor Model'!NTX65</f>
        <v>0</v>
      </c>
      <c r="NTY412" s="318">
        <f>'Contractor Model'!NTY65</f>
        <v>0</v>
      </c>
      <c r="NTZ412" s="318">
        <f>'Contractor Model'!NTZ65</f>
        <v>0</v>
      </c>
      <c r="NUA412" s="318">
        <f>'Contractor Model'!NUA65</f>
        <v>0</v>
      </c>
      <c r="NUB412" s="318">
        <f>'Contractor Model'!NUB65</f>
        <v>0</v>
      </c>
      <c r="NUC412" s="318">
        <f>'Contractor Model'!NUC65</f>
        <v>0</v>
      </c>
      <c r="NUD412" s="318">
        <f>'Contractor Model'!NUD65</f>
        <v>0</v>
      </c>
      <c r="NUE412" s="318">
        <f>'Contractor Model'!NUE65</f>
        <v>0</v>
      </c>
      <c r="NUF412" s="318">
        <f>'Contractor Model'!NUF65</f>
        <v>0</v>
      </c>
      <c r="NUG412" s="318">
        <f>'Contractor Model'!NUG65</f>
        <v>0</v>
      </c>
      <c r="NUH412" s="318">
        <f>'Contractor Model'!NUH65</f>
        <v>0</v>
      </c>
      <c r="NUI412" s="318">
        <f>'Contractor Model'!NUI65</f>
        <v>0</v>
      </c>
      <c r="NUJ412" s="318">
        <f>'Contractor Model'!NUJ65</f>
        <v>0</v>
      </c>
      <c r="NUK412" s="318">
        <f>'Contractor Model'!NUK65</f>
        <v>0</v>
      </c>
      <c r="NUL412" s="318">
        <f>'Contractor Model'!NUL65</f>
        <v>0</v>
      </c>
      <c r="NUM412" s="318">
        <f>'Contractor Model'!NUM65</f>
        <v>0</v>
      </c>
      <c r="NUN412" s="318">
        <f>'Contractor Model'!NUN65</f>
        <v>0</v>
      </c>
      <c r="NUO412" s="318">
        <f>'Contractor Model'!NUO65</f>
        <v>0</v>
      </c>
      <c r="NUP412" s="318">
        <f>'Contractor Model'!NUP65</f>
        <v>0</v>
      </c>
      <c r="NUQ412" s="318">
        <f>'Contractor Model'!NUQ65</f>
        <v>0</v>
      </c>
      <c r="NUR412" s="318">
        <f>'Contractor Model'!NUR65</f>
        <v>0</v>
      </c>
      <c r="NUS412" s="318">
        <f>'Contractor Model'!NUS65</f>
        <v>0</v>
      </c>
      <c r="NUT412" s="318">
        <f>'Contractor Model'!NUT65</f>
        <v>0</v>
      </c>
      <c r="NUU412" s="318">
        <f>'Contractor Model'!NUU65</f>
        <v>0</v>
      </c>
      <c r="NUV412" s="318">
        <f>'Contractor Model'!NUV65</f>
        <v>0</v>
      </c>
      <c r="NUW412" s="318">
        <f>'Contractor Model'!NUW65</f>
        <v>0</v>
      </c>
      <c r="NUX412" s="318">
        <f>'Contractor Model'!NUX65</f>
        <v>0</v>
      </c>
      <c r="NUY412" s="318">
        <f>'Contractor Model'!NUY65</f>
        <v>0</v>
      </c>
      <c r="NUZ412" s="318">
        <f>'Contractor Model'!NUZ65</f>
        <v>0</v>
      </c>
      <c r="NVA412" s="318">
        <f>'Contractor Model'!NVA65</f>
        <v>0</v>
      </c>
      <c r="NVB412" s="318">
        <f>'Contractor Model'!NVB65</f>
        <v>0</v>
      </c>
      <c r="NVC412" s="318">
        <f>'Contractor Model'!NVC65</f>
        <v>0</v>
      </c>
      <c r="NVD412" s="318">
        <f>'Contractor Model'!NVD65</f>
        <v>0</v>
      </c>
      <c r="NVE412" s="318">
        <f>'Contractor Model'!NVE65</f>
        <v>0</v>
      </c>
      <c r="NVF412" s="318">
        <f>'Contractor Model'!NVF65</f>
        <v>0</v>
      </c>
      <c r="NVG412" s="318">
        <f>'Contractor Model'!NVG65</f>
        <v>0</v>
      </c>
      <c r="NVH412" s="318">
        <f>'Contractor Model'!NVH65</f>
        <v>0</v>
      </c>
      <c r="NVI412" s="318">
        <f>'Contractor Model'!NVI65</f>
        <v>0</v>
      </c>
      <c r="NVJ412" s="318">
        <f>'Contractor Model'!NVJ65</f>
        <v>0</v>
      </c>
      <c r="NVK412" s="318">
        <f>'Contractor Model'!NVK65</f>
        <v>0</v>
      </c>
      <c r="NVL412" s="318">
        <f>'Contractor Model'!NVL65</f>
        <v>0</v>
      </c>
      <c r="NVM412" s="318">
        <f>'Contractor Model'!NVM65</f>
        <v>0</v>
      </c>
      <c r="NVN412" s="318">
        <f>'Contractor Model'!NVN65</f>
        <v>0</v>
      </c>
      <c r="NVO412" s="318">
        <f>'Contractor Model'!NVO65</f>
        <v>0</v>
      </c>
      <c r="NVP412" s="318">
        <f>'Contractor Model'!NVP65</f>
        <v>0</v>
      </c>
      <c r="NVQ412" s="318">
        <f>'Contractor Model'!NVQ65</f>
        <v>0</v>
      </c>
      <c r="NVR412" s="318">
        <f>'Contractor Model'!NVR65</f>
        <v>0</v>
      </c>
      <c r="NVS412" s="318">
        <f>'Contractor Model'!NVS65</f>
        <v>0</v>
      </c>
      <c r="NVT412" s="318">
        <f>'Contractor Model'!NVT65</f>
        <v>0</v>
      </c>
      <c r="NVU412" s="318">
        <f>'Contractor Model'!NVU65</f>
        <v>0</v>
      </c>
      <c r="NVV412" s="318">
        <f>'Contractor Model'!NVV65</f>
        <v>0</v>
      </c>
      <c r="NVW412" s="318">
        <f>'Contractor Model'!NVW65</f>
        <v>0</v>
      </c>
      <c r="NVX412" s="318">
        <f>'Contractor Model'!NVX65</f>
        <v>0</v>
      </c>
      <c r="NVY412" s="318">
        <f>'Contractor Model'!NVY65</f>
        <v>0</v>
      </c>
      <c r="NVZ412" s="318">
        <f>'Contractor Model'!NVZ65</f>
        <v>0</v>
      </c>
      <c r="NWA412" s="318">
        <f>'Contractor Model'!NWA65</f>
        <v>0</v>
      </c>
      <c r="NWB412" s="318">
        <f>'Contractor Model'!NWB65</f>
        <v>0</v>
      </c>
      <c r="NWC412" s="318">
        <f>'Contractor Model'!NWC65</f>
        <v>0</v>
      </c>
      <c r="NWD412" s="318">
        <f>'Contractor Model'!NWD65</f>
        <v>0</v>
      </c>
      <c r="NWE412" s="318">
        <f>'Contractor Model'!NWE65</f>
        <v>0</v>
      </c>
      <c r="NWF412" s="318">
        <f>'Contractor Model'!NWF65</f>
        <v>0</v>
      </c>
      <c r="NWG412" s="318">
        <f>'Contractor Model'!NWG65</f>
        <v>0</v>
      </c>
      <c r="NWH412" s="318">
        <f>'Contractor Model'!NWH65</f>
        <v>0</v>
      </c>
      <c r="NWI412" s="318">
        <f>'Contractor Model'!NWI65</f>
        <v>0</v>
      </c>
      <c r="NWJ412" s="318">
        <f>'Contractor Model'!NWJ65</f>
        <v>0</v>
      </c>
      <c r="NWK412" s="318">
        <f>'Contractor Model'!NWK65</f>
        <v>0</v>
      </c>
      <c r="NWL412" s="318">
        <f>'Contractor Model'!NWL65</f>
        <v>0</v>
      </c>
      <c r="NWM412" s="318">
        <f>'Contractor Model'!NWM65</f>
        <v>0</v>
      </c>
      <c r="NWN412" s="318">
        <f>'Contractor Model'!NWN65</f>
        <v>0</v>
      </c>
      <c r="NWO412" s="318">
        <f>'Contractor Model'!NWO65</f>
        <v>0</v>
      </c>
      <c r="NWP412" s="318">
        <f>'Contractor Model'!NWP65</f>
        <v>0</v>
      </c>
      <c r="NWQ412" s="318">
        <f>'Contractor Model'!NWQ65</f>
        <v>0</v>
      </c>
      <c r="NWR412" s="318">
        <f>'Contractor Model'!NWR65</f>
        <v>0</v>
      </c>
      <c r="NWS412" s="318">
        <f>'Contractor Model'!NWS65</f>
        <v>0</v>
      </c>
      <c r="NWT412" s="318">
        <f>'Contractor Model'!NWT65</f>
        <v>0</v>
      </c>
      <c r="NWU412" s="318">
        <f>'Contractor Model'!NWU65</f>
        <v>0</v>
      </c>
      <c r="NWV412" s="318">
        <f>'Contractor Model'!NWV65</f>
        <v>0</v>
      </c>
      <c r="NWW412" s="318">
        <f>'Contractor Model'!NWW65</f>
        <v>0</v>
      </c>
      <c r="NWX412" s="318">
        <f>'Contractor Model'!NWX65</f>
        <v>0</v>
      </c>
      <c r="NWY412" s="318">
        <f>'Contractor Model'!NWY65</f>
        <v>0</v>
      </c>
      <c r="NWZ412" s="318">
        <f>'Contractor Model'!NWZ65</f>
        <v>0</v>
      </c>
      <c r="NXA412" s="318">
        <f>'Contractor Model'!NXA65</f>
        <v>0</v>
      </c>
      <c r="NXB412" s="318">
        <f>'Contractor Model'!NXB65</f>
        <v>0</v>
      </c>
      <c r="NXC412" s="318">
        <f>'Contractor Model'!NXC65</f>
        <v>0</v>
      </c>
      <c r="NXD412" s="318">
        <f>'Contractor Model'!NXD65</f>
        <v>0</v>
      </c>
      <c r="NXE412" s="318">
        <f>'Contractor Model'!NXE65</f>
        <v>0</v>
      </c>
      <c r="NXF412" s="318">
        <f>'Contractor Model'!NXF65</f>
        <v>0</v>
      </c>
      <c r="NXG412" s="318">
        <f>'Contractor Model'!NXG65</f>
        <v>0</v>
      </c>
      <c r="NXH412" s="318">
        <f>'Contractor Model'!NXH65</f>
        <v>0</v>
      </c>
      <c r="NXI412" s="318">
        <f>'Contractor Model'!NXI65</f>
        <v>0</v>
      </c>
      <c r="NXJ412" s="318">
        <f>'Contractor Model'!NXJ65</f>
        <v>0</v>
      </c>
      <c r="NXK412" s="318">
        <f>'Contractor Model'!NXK65</f>
        <v>0</v>
      </c>
      <c r="NXL412" s="318">
        <f>'Contractor Model'!NXL65</f>
        <v>0</v>
      </c>
      <c r="NXM412" s="318">
        <f>'Contractor Model'!NXM65</f>
        <v>0</v>
      </c>
      <c r="NXN412" s="318">
        <f>'Contractor Model'!NXN65</f>
        <v>0</v>
      </c>
      <c r="NXO412" s="318">
        <f>'Contractor Model'!NXO65</f>
        <v>0</v>
      </c>
      <c r="NXP412" s="318">
        <f>'Contractor Model'!NXP65</f>
        <v>0</v>
      </c>
      <c r="NXQ412" s="318">
        <f>'Contractor Model'!NXQ65</f>
        <v>0</v>
      </c>
      <c r="NXR412" s="318">
        <f>'Contractor Model'!NXR65</f>
        <v>0</v>
      </c>
      <c r="NXS412" s="318">
        <f>'Contractor Model'!NXS65</f>
        <v>0</v>
      </c>
      <c r="NXT412" s="318">
        <f>'Contractor Model'!NXT65</f>
        <v>0</v>
      </c>
      <c r="NXU412" s="318">
        <f>'Contractor Model'!NXU65</f>
        <v>0</v>
      </c>
      <c r="NXV412" s="318">
        <f>'Contractor Model'!NXV65</f>
        <v>0</v>
      </c>
      <c r="NXW412" s="318">
        <f>'Contractor Model'!NXW65</f>
        <v>0</v>
      </c>
      <c r="NXX412" s="318">
        <f>'Contractor Model'!NXX65</f>
        <v>0</v>
      </c>
      <c r="NXY412" s="318">
        <f>'Contractor Model'!NXY65</f>
        <v>0</v>
      </c>
      <c r="NXZ412" s="318">
        <f>'Contractor Model'!NXZ65</f>
        <v>0</v>
      </c>
      <c r="NYA412" s="318">
        <f>'Contractor Model'!NYA65</f>
        <v>0</v>
      </c>
      <c r="NYB412" s="318">
        <f>'Contractor Model'!NYB65</f>
        <v>0</v>
      </c>
      <c r="NYC412" s="318">
        <f>'Contractor Model'!NYC65</f>
        <v>0</v>
      </c>
      <c r="NYD412" s="318">
        <f>'Contractor Model'!NYD65</f>
        <v>0</v>
      </c>
      <c r="NYE412" s="318">
        <f>'Contractor Model'!NYE65</f>
        <v>0</v>
      </c>
      <c r="NYF412" s="318">
        <f>'Contractor Model'!NYF65</f>
        <v>0</v>
      </c>
      <c r="NYG412" s="318">
        <f>'Contractor Model'!NYG65</f>
        <v>0</v>
      </c>
      <c r="NYH412" s="318">
        <f>'Contractor Model'!NYH65</f>
        <v>0</v>
      </c>
      <c r="NYI412" s="318">
        <f>'Contractor Model'!NYI65</f>
        <v>0</v>
      </c>
      <c r="NYJ412" s="318">
        <f>'Contractor Model'!NYJ65</f>
        <v>0</v>
      </c>
      <c r="NYK412" s="318">
        <f>'Contractor Model'!NYK65</f>
        <v>0</v>
      </c>
      <c r="NYL412" s="318">
        <f>'Contractor Model'!NYL65</f>
        <v>0</v>
      </c>
      <c r="NYM412" s="318">
        <f>'Contractor Model'!NYM65</f>
        <v>0</v>
      </c>
      <c r="NYN412" s="318">
        <f>'Contractor Model'!NYN65</f>
        <v>0</v>
      </c>
      <c r="NYO412" s="318">
        <f>'Contractor Model'!NYO65</f>
        <v>0</v>
      </c>
      <c r="NYP412" s="318">
        <f>'Contractor Model'!NYP65</f>
        <v>0</v>
      </c>
      <c r="NYQ412" s="318">
        <f>'Contractor Model'!NYQ65</f>
        <v>0</v>
      </c>
      <c r="NYR412" s="318">
        <f>'Contractor Model'!NYR65</f>
        <v>0</v>
      </c>
      <c r="NYS412" s="318">
        <f>'Contractor Model'!NYS65</f>
        <v>0</v>
      </c>
      <c r="NYT412" s="318">
        <f>'Contractor Model'!NYT65</f>
        <v>0</v>
      </c>
      <c r="NYU412" s="318">
        <f>'Contractor Model'!NYU65</f>
        <v>0</v>
      </c>
      <c r="NYV412" s="318">
        <f>'Contractor Model'!NYV65</f>
        <v>0</v>
      </c>
      <c r="NYW412" s="318">
        <f>'Contractor Model'!NYW65</f>
        <v>0</v>
      </c>
      <c r="NYX412" s="318">
        <f>'Contractor Model'!NYX65</f>
        <v>0</v>
      </c>
      <c r="NYY412" s="318">
        <f>'Contractor Model'!NYY65</f>
        <v>0</v>
      </c>
      <c r="NYZ412" s="318">
        <f>'Contractor Model'!NYZ65</f>
        <v>0</v>
      </c>
      <c r="NZA412" s="318">
        <f>'Contractor Model'!NZA65</f>
        <v>0</v>
      </c>
      <c r="NZB412" s="318">
        <f>'Contractor Model'!NZB65</f>
        <v>0</v>
      </c>
      <c r="NZC412" s="318">
        <f>'Contractor Model'!NZC65</f>
        <v>0</v>
      </c>
      <c r="NZD412" s="318">
        <f>'Contractor Model'!NZD65</f>
        <v>0</v>
      </c>
      <c r="NZE412" s="318">
        <f>'Contractor Model'!NZE65</f>
        <v>0</v>
      </c>
      <c r="NZF412" s="318">
        <f>'Contractor Model'!NZF65</f>
        <v>0</v>
      </c>
      <c r="NZG412" s="318">
        <f>'Contractor Model'!NZG65</f>
        <v>0</v>
      </c>
      <c r="NZH412" s="318">
        <f>'Contractor Model'!NZH65</f>
        <v>0</v>
      </c>
      <c r="NZI412" s="318">
        <f>'Contractor Model'!NZI65</f>
        <v>0</v>
      </c>
      <c r="NZJ412" s="318">
        <f>'Contractor Model'!NZJ65</f>
        <v>0</v>
      </c>
      <c r="NZK412" s="318">
        <f>'Contractor Model'!NZK65</f>
        <v>0</v>
      </c>
      <c r="NZL412" s="318">
        <f>'Contractor Model'!NZL65</f>
        <v>0</v>
      </c>
      <c r="NZM412" s="318">
        <f>'Contractor Model'!NZM65</f>
        <v>0</v>
      </c>
      <c r="NZN412" s="318">
        <f>'Contractor Model'!NZN65</f>
        <v>0</v>
      </c>
      <c r="NZO412" s="318">
        <f>'Contractor Model'!NZO65</f>
        <v>0</v>
      </c>
      <c r="NZP412" s="318">
        <f>'Contractor Model'!NZP65</f>
        <v>0</v>
      </c>
      <c r="NZQ412" s="318">
        <f>'Contractor Model'!NZQ65</f>
        <v>0</v>
      </c>
      <c r="NZR412" s="318">
        <f>'Contractor Model'!NZR65</f>
        <v>0</v>
      </c>
      <c r="NZS412" s="318">
        <f>'Contractor Model'!NZS65</f>
        <v>0</v>
      </c>
      <c r="NZT412" s="318">
        <f>'Contractor Model'!NZT65</f>
        <v>0</v>
      </c>
      <c r="NZU412" s="318">
        <f>'Contractor Model'!NZU65</f>
        <v>0</v>
      </c>
      <c r="NZV412" s="318">
        <f>'Contractor Model'!NZV65</f>
        <v>0</v>
      </c>
      <c r="NZW412" s="318">
        <f>'Contractor Model'!NZW65</f>
        <v>0</v>
      </c>
      <c r="NZX412" s="318">
        <f>'Contractor Model'!NZX65</f>
        <v>0</v>
      </c>
      <c r="NZY412" s="318">
        <f>'Contractor Model'!NZY65</f>
        <v>0</v>
      </c>
      <c r="NZZ412" s="318">
        <f>'Contractor Model'!NZZ65</f>
        <v>0</v>
      </c>
      <c r="OAA412" s="318">
        <f>'Contractor Model'!OAA65</f>
        <v>0</v>
      </c>
      <c r="OAB412" s="318">
        <f>'Contractor Model'!OAB65</f>
        <v>0</v>
      </c>
      <c r="OAC412" s="318">
        <f>'Contractor Model'!OAC65</f>
        <v>0</v>
      </c>
      <c r="OAD412" s="318">
        <f>'Contractor Model'!OAD65</f>
        <v>0</v>
      </c>
      <c r="OAE412" s="318">
        <f>'Contractor Model'!OAE65</f>
        <v>0</v>
      </c>
      <c r="OAF412" s="318">
        <f>'Contractor Model'!OAF65</f>
        <v>0</v>
      </c>
      <c r="OAG412" s="318">
        <f>'Contractor Model'!OAG65</f>
        <v>0</v>
      </c>
      <c r="OAH412" s="318">
        <f>'Contractor Model'!OAH65</f>
        <v>0</v>
      </c>
      <c r="OAI412" s="318">
        <f>'Contractor Model'!OAI65</f>
        <v>0</v>
      </c>
      <c r="OAJ412" s="318">
        <f>'Contractor Model'!OAJ65</f>
        <v>0</v>
      </c>
      <c r="OAK412" s="318">
        <f>'Contractor Model'!OAK65</f>
        <v>0</v>
      </c>
      <c r="OAL412" s="318">
        <f>'Contractor Model'!OAL65</f>
        <v>0</v>
      </c>
      <c r="OAM412" s="318">
        <f>'Contractor Model'!OAM65</f>
        <v>0</v>
      </c>
      <c r="OAN412" s="318">
        <f>'Contractor Model'!OAN65</f>
        <v>0</v>
      </c>
      <c r="OAO412" s="318">
        <f>'Contractor Model'!OAO65</f>
        <v>0</v>
      </c>
      <c r="OAP412" s="318">
        <f>'Contractor Model'!OAP65</f>
        <v>0</v>
      </c>
      <c r="OAQ412" s="318">
        <f>'Contractor Model'!OAQ65</f>
        <v>0</v>
      </c>
      <c r="OAR412" s="318">
        <f>'Contractor Model'!OAR65</f>
        <v>0</v>
      </c>
      <c r="OAS412" s="318">
        <f>'Contractor Model'!OAS65</f>
        <v>0</v>
      </c>
      <c r="OAT412" s="318">
        <f>'Contractor Model'!OAT65</f>
        <v>0</v>
      </c>
      <c r="OAU412" s="318">
        <f>'Contractor Model'!OAU65</f>
        <v>0</v>
      </c>
      <c r="OAV412" s="318">
        <f>'Contractor Model'!OAV65</f>
        <v>0</v>
      </c>
      <c r="OAW412" s="318">
        <f>'Contractor Model'!OAW65</f>
        <v>0</v>
      </c>
      <c r="OAX412" s="318">
        <f>'Contractor Model'!OAX65</f>
        <v>0</v>
      </c>
      <c r="OAY412" s="318">
        <f>'Contractor Model'!OAY65</f>
        <v>0</v>
      </c>
      <c r="OAZ412" s="318">
        <f>'Contractor Model'!OAZ65</f>
        <v>0</v>
      </c>
      <c r="OBA412" s="318">
        <f>'Contractor Model'!OBA65</f>
        <v>0</v>
      </c>
      <c r="OBB412" s="318">
        <f>'Contractor Model'!OBB65</f>
        <v>0</v>
      </c>
      <c r="OBC412" s="318">
        <f>'Contractor Model'!OBC65</f>
        <v>0</v>
      </c>
      <c r="OBD412" s="318">
        <f>'Contractor Model'!OBD65</f>
        <v>0</v>
      </c>
      <c r="OBE412" s="318">
        <f>'Contractor Model'!OBE65</f>
        <v>0</v>
      </c>
      <c r="OBF412" s="318">
        <f>'Contractor Model'!OBF65</f>
        <v>0</v>
      </c>
      <c r="OBG412" s="318">
        <f>'Contractor Model'!OBG65</f>
        <v>0</v>
      </c>
      <c r="OBH412" s="318">
        <f>'Contractor Model'!OBH65</f>
        <v>0</v>
      </c>
      <c r="OBI412" s="318">
        <f>'Contractor Model'!OBI65</f>
        <v>0</v>
      </c>
      <c r="OBJ412" s="318">
        <f>'Contractor Model'!OBJ65</f>
        <v>0</v>
      </c>
      <c r="OBK412" s="318">
        <f>'Contractor Model'!OBK65</f>
        <v>0</v>
      </c>
      <c r="OBL412" s="318">
        <f>'Contractor Model'!OBL65</f>
        <v>0</v>
      </c>
      <c r="OBM412" s="318">
        <f>'Contractor Model'!OBM65</f>
        <v>0</v>
      </c>
      <c r="OBN412" s="318">
        <f>'Contractor Model'!OBN65</f>
        <v>0</v>
      </c>
      <c r="OBO412" s="318">
        <f>'Contractor Model'!OBO65</f>
        <v>0</v>
      </c>
      <c r="OBP412" s="318">
        <f>'Contractor Model'!OBP65</f>
        <v>0</v>
      </c>
      <c r="OBQ412" s="318">
        <f>'Contractor Model'!OBQ65</f>
        <v>0</v>
      </c>
      <c r="OBR412" s="318">
        <f>'Contractor Model'!OBR65</f>
        <v>0</v>
      </c>
      <c r="OBS412" s="318">
        <f>'Contractor Model'!OBS65</f>
        <v>0</v>
      </c>
      <c r="OBT412" s="318">
        <f>'Contractor Model'!OBT65</f>
        <v>0</v>
      </c>
      <c r="OBU412" s="318">
        <f>'Contractor Model'!OBU65</f>
        <v>0</v>
      </c>
      <c r="OBV412" s="318">
        <f>'Contractor Model'!OBV65</f>
        <v>0</v>
      </c>
      <c r="OBW412" s="318">
        <f>'Contractor Model'!OBW65</f>
        <v>0</v>
      </c>
      <c r="OBX412" s="318">
        <f>'Contractor Model'!OBX65</f>
        <v>0</v>
      </c>
      <c r="OBY412" s="318">
        <f>'Contractor Model'!OBY65</f>
        <v>0</v>
      </c>
      <c r="OBZ412" s="318">
        <f>'Contractor Model'!OBZ65</f>
        <v>0</v>
      </c>
      <c r="OCA412" s="318">
        <f>'Contractor Model'!OCA65</f>
        <v>0</v>
      </c>
      <c r="OCB412" s="318">
        <f>'Contractor Model'!OCB65</f>
        <v>0</v>
      </c>
      <c r="OCC412" s="318">
        <f>'Contractor Model'!OCC65</f>
        <v>0</v>
      </c>
      <c r="OCD412" s="318">
        <f>'Contractor Model'!OCD65</f>
        <v>0</v>
      </c>
      <c r="OCE412" s="318">
        <f>'Contractor Model'!OCE65</f>
        <v>0</v>
      </c>
      <c r="OCF412" s="318">
        <f>'Contractor Model'!OCF65</f>
        <v>0</v>
      </c>
      <c r="OCG412" s="318">
        <f>'Contractor Model'!OCG65</f>
        <v>0</v>
      </c>
      <c r="OCH412" s="318">
        <f>'Contractor Model'!OCH65</f>
        <v>0</v>
      </c>
      <c r="OCI412" s="318">
        <f>'Contractor Model'!OCI65</f>
        <v>0</v>
      </c>
      <c r="OCJ412" s="318">
        <f>'Contractor Model'!OCJ65</f>
        <v>0</v>
      </c>
      <c r="OCK412" s="318">
        <f>'Contractor Model'!OCK65</f>
        <v>0</v>
      </c>
      <c r="OCL412" s="318">
        <f>'Contractor Model'!OCL65</f>
        <v>0</v>
      </c>
      <c r="OCM412" s="318">
        <f>'Contractor Model'!OCM65</f>
        <v>0</v>
      </c>
      <c r="OCN412" s="318">
        <f>'Contractor Model'!OCN65</f>
        <v>0</v>
      </c>
      <c r="OCO412" s="318">
        <f>'Contractor Model'!OCO65</f>
        <v>0</v>
      </c>
      <c r="OCP412" s="318">
        <f>'Contractor Model'!OCP65</f>
        <v>0</v>
      </c>
      <c r="OCQ412" s="318">
        <f>'Contractor Model'!OCQ65</f>
        <v>0</v>
      </c>
      <c r="OCR412" s="318">
        <f>'Contractor Model'!OCR65</f>
        <v>0</v>
      </c>
      <c r="OCS412" s="318">
        <f>'Contractor Model'!OCS65</f>
        <v>0</v>
      </c>
      <c r="OCT412" s="318">
        <f>'Contractor Model'!OCT65</f>
        <v>0</v>
      </c>
      <c r="OCU412" s="318">
        <f>'Contractor Model'!OCU65</f>
        <v>0</v>
      </c>
      <c r="OCV412" s="318">
        <f>'Contractor Model'!OCV65</f>
        <v>0</v>
      </c>
      <c r="OCW412" s="318">
        <f>'Contractor Model'!OCW65</f>
        <v>0</v>
      </c>
      <c r="OCX412" s="318">
        <f>'Contractor Model'!OCX65</f>
        <v>0</v>
      </c>
      <c r="OCY412" s="318">
        <f>'Contractor Model'!OCY65</f>
        <v>0</v>
      </c>
      <c r="OCZ412" s="318">
        <f>'Contractor Model'!OCZ65</f>
        <v>0</v>
      </c>
      <c r="ODA412" s="318">
        <f>'Contractor Model'!ODA65</f>
        <v>0</v>
      </c>
      <c r="ODB412" s="318">
        <f>'Contractor Model'!ODB65</f>
        <v>0</v>
      </c>
      <c r="ODC412" s="318">
        <f>'Contractor Model'!ODC65</f>
        <v>0</v>
      </c>
      <c r="ODD412" s="318">
        <f>'Contractor Model'!ODD65</f>
        <v>0</v>
      </c>
      <c r="ODE412" s="318">
        <f>'Contractor Model'!ODE65</f>
        <v>0</v>
      </c>
      <c r="ODF412" s="318">
        <f>'Contractor Model'!ODF65</f>
        <v>0</v>
      </c>
      <c r="ODG412" s="318">
        <f>'Contractor Model'!ODG65</f>
        <v>0</v>
      </c>
      <c r="ODH412" s="318">
        <f>'Contractor Model'!ODH65</f>
        <v>0</v>
      </c>
      <c r="ODI412" s="318">
        <f>'Contractor Model'!ODI65</f>
        <v>0</v>
      </c>
      <c r="ODJ412" s="318">
        <f>'Contractor Model'!ODJ65</f>
        <v>0</v>
      </c>
      <c r="ODK412" s="318">
        <f>'Contractor Model'!ODK65</f>
        <v>0</v>
      </c>
      <c r="ODL412" s="318">
        <f>'Contractor Model'!ODL65</f>
        <v>0</v>
      </c>
      <c r="ODM412" s="318">
        <f>'Contractor Model'!ODM65</f>
        <v>0</v>
      </c>
      <c r="ODN412" s="318">
        <f>'Contractor Model'!ODN65</f>
        <v>0</v>
      </c>
      <c r="ODO412" s="318">
        <f>'Contractor Model'!ODO65</f>
        <v>0</v>
      </c>
      <c r="ODP412" s="318">
        <f>'Contractor Model'!ODP65</f>
        <v>0</v>
      </c>
      <c r="ODQ412" s="318">
        <f>'Contractor Model'!ODQ65</f>
        <v>0</v>
      </c>
      <c r="ODR412" s="318">
        <f>'Contractor Model'!ODR65</f>
        <v>0</v>
      </c>
      <c r="ODS412" s="318">
        <f>'Contractor Model'!ODS65</f>
        <v>0</v>
      </c>
      <c r="ODT412" s="318">
        <f>'Contractor Model'!ODT65</f>
        <v>0</v>
      </c>
      <c r="ODU412" s="318">
        <f>'Contractor Model'!ODU65</f>
        <v>0</v>
      </c>
      <c r="ODV412" s="318">
        <f>'Contractor Model'!ODV65</f>
        <v>0</v>
      </c>
      <c r="ODW412" s="318">
        <f>'Contractor Model'!ODW65</f>
        <v>0</v>
      </c>
      <c r="ODX412" s="318">
        <f>'Contractor Model'!ODX65</f>
        <v>0</v>
      </c>
      <c r="ODY412" s="318">
        <f>'Contractor Model'!ODY65</f>
        <v>0</v>
      </c>
      <c r="ODZ412" s="318">
        <f>'Contractor Model'!ODZ65</f>
        <v>0</v>
      </c>
      <c r="OEA412" s="318">
        <f>'Contractor Model'!OEA65</f>
        <v>0</v>
      </c>
      <c r="OEB412" s="318">
        <f>'Contractor Model'!OEB65</f>
        <v>0</v>
      </c>
      <c r="OEC412" s="318">
        <f>'Contractor Model'!OEC65</f>
        <v>0</v>
      </c>
      <c r="OED412" s="318">
        <f>'Contractor Model'!OED65</f>
        <v>0</v>
      </c>
      <c r="OEE412" s="318">
        <f>'Contractor Model'!OEE65</f>
        <v>0</v>
      </c>
      <c r="OEF412" s="318">
        <f>'Contractor Model'!OEF65</f>
        <v>0</v>
      </c>
      <c r="OEG412" s="318">
        <f>'Contractor Model'!OEG65</f>
        <v>0</v>
      </c>
      <c r="OEH412" s="318">
        <f>'Contractor Model'!OEH65</f>
        <v>0</v>
      </c>
      <c r="OEI412" s="318">
        <f>'Contractor Model'!OEI65</f>
        <v>0</v>
      </c>
      <c r="OEJ412" s="318">
        <f>'Contractor Model'!OEJ65</f>
        <v>0</v>
      </c>
      <c r="OEK412" s="318">
        <f>'Contractor Model'!OEK65</f>
        <v>0</v>
      </c>
      <c r="OEL412" s="318">
        <f>'Contractor Model'!OEL65</f>
        <v>0</v>
      </c>
      <c r="OEM412" s="318">
        <f>'Contractor Model'!OEM65</f>
        <v>0</v>
      </c>
      <c r="OEN412" s="318">
        <f>'Contractor Model'!OEN65</f>
        <v>0</v>
      </c>
      <c r="OEO412" s="318">
        <f>'Contractor Model'!OEO65</f>
        <v>0</v>
      </c>
      <c r="OEP412" s="318">
        <f>'Contractor Model'!OEP65</f>
        <v>0</v>
      </c>
      <c r="OEQ412" s="318">
        <f>'Contractor Model'!OEQ65</f>
        <v>0</v>
      </c>
      <c r="OER412" s="318">
        <f>'Contractor Model'!OER65</f>
        <v>0</v>
      </c>
      <c r="OES412" s="318">
        <f>'Contractor Model'!OES65</f>
        <v>0</v>
      </c>
      <c r="OET412" s="318">
        <f>'Contractor Model'!OET65</f>
        <v>0</v>
      </c>
      <c r="OEU412" s="318">
        <f>'Contractor Model'!OEU65</f>
        <v>0</v>
      </c>
      <c r="OEV412" s="318">
        <f>'Contractor Model'!OEV65</f>
        <v>0</v>
      </c>
      <c r="OEW412" s="318">
        <f>'Contractor Model'!OEW65</f>
        <v>0</v>
      </c>
      <c r="OEX412" s="318">
        <f>'Contractor Model'!OEX65</f>
        <v>0</v>
      </c>
      <c r="OEY412" s="318">
        <f>'Contractor Model'!OEY65</f>
        <v>0</v>
      </c>
      <c r="OEZ412" s="318">
        <f>'Contractor Model'!OEZ65</f>
        <v>0</v>
      </c>
      <c r="OFA412" s="318">
        <f>'Contractor Model'!OFA65</f>
        <v>0</v>
      </c>
      <c r="OFB412" s="318">
        <f>'Contractor Model'!OFB65</f>
        <v>0</v>
      </c>
      <c r="OFC412" s="318">
        <f>'Contractor Model'!OFC65</f>
        <v>0</v>
      </c>
      <c r="OFD412" s="318">
        <f>'Contractor Model'!OFD65</f>
        <v>0</v>
      </c>
      <c r="OFE412" s="318">
        <f>'Contractor Model'!OFE65</f>
        <v>0</v>
      </c>
      <c r="OFF412" s="318">
        <f>'Contractor Model'!OFF65</f>
        <v>0</v>
      </c>
      <c r="OFG412" s="318">
        <f>'Contractor Model'!OFG65</f>
        <v>0</v>
      </c>
      <c r="OFH412" s="318">
        <f>'Contractor Model'!OFH65</f>
        <v>0</v>
      </c>
      <c r="OFI412" s="318">
        <f>'Contractor Model'!OFI65</f>
        <v>0</v>
      </c>
      <c r="OFJ412" s="318">
        <f>'Contractor Model'!OFJ65</f>
        <v>0</v>
      </c>
      <c r="OFK412" s="318">
        <f>'Contractor Model'!OFK65</f>
        <v>0</v>
      </c>
      <c r="OFL412" s="318">
        <f>'Contractor Model'!OFL65</f>
        <v>0</v>
      </c>
      <c r="OFM412" s="318">
        <f>'Contractor Model'!OFM65</f>
        <v>0</v>
      </c>
      <c r="OFN412" s="318">
        <f>'Contractor Model'!OFN65</f>
        <v>0</v>
      </c>
      <c r="OFO412" s="318">
        <f>'Contractor Model'!OFO65</f>
        <v>0</v>
      </c>
      <c r="OFP412" s="318">
        <f>'Contractor Model'!OFP65</f>
        <v>0</v>
      </c>
      <c r="OFQ412" s="318">
        <f>'Contractor Model'!OFQ65</f>
        <v>0</v>
      </c>
      <c r="OFR412" s="318">
        <f>'Contractor Model'!OFR65</f>
        <v>0</v>
      </c>
      <c r="OFS412" s="318">
        <f>'Contractor Model'!OFS65</f>
        <v>0</v>
      </c>
      <c r="OFT412" s="318">
        <f>'Contractor Model'!OFT65</f>
        <v>0</v>
      </c>
      <c r="OFU412" s="318">
        <f>'Contractor Model'!OFU65</f>
        <v>0</v>
      </c>
      <c r="OFV412" s="318">
        <f>'Contractor Model'!OFV65</f>
        <v>0</v>
      </c>
      <c r="OFW412" s="318">
        <f>'Contractor Model'!OFW65</f>
        <v>0</v>
      </c>
      <c r="OFX412" s="318">
        <f>'Contractor Model'!OFX65</f>
        <v>0</v>
      </c>
      <c r="OFY412" s="318">
        <f>'Contractor Model'!OFY65</f>
        <v>0</v>
      </c>
      <c r="OFZ412" s="318">
        <f>'Contractor Model'!OFZ65</f>
        <v>0</v>
      </c>
      <c r="OGA412" s="318">
        <f>'Contractor Model'!OGA65</f>
        <v>0</v>
      </c>
      <c r="OGB412" s="318">
        <f>'Contractor Model'!OGB65</f>
        <v>0</v>
      </c>
      <c r="OGC412" s="318">
        <f>'Contractor Model'!OGC65</f>
        <v>0</v>
      </c>
      <c r="OGD412" s="318">
        <f>'Contractor Model'!OGD65</f>
        <v>0</v>
      </c>
      <c r="OGE412" s="318">
        <f>'Contractor Model'!OGE65</f>
        <v>0</v>
      </c>
      <c r="OGF412" s="318">
        <f>'Contractor Model'!OGF65</f>
        <v>0</v>
      </c>
      <c r="OGG412" s="318">
        <f>'Contractor Model'!OGG65</f>
        <v>0</v>
      </c>
      <c r="OGH412" s="318">
        <f>'Contractor Model'!OGH65</f>
        <v>0</v>
      </c>
      <c r="OGI412" s="318">
        <f>'Contractor Model'!OGI65</f>
        <v>0</v>
      </c>
      <c r="OGJ412" s="318">
        <f>'Contractor Model'!OGJ65</f>
        <v>0</v>
      </c>
      <c r="OGK412" s="318">
        <f>'Contractor Model'!OGK65</f>
        <v>0</v>
      </c>
      <c r="OGL412" s="318">
        <f>'Contractor Model'!OGL65</f>
        <v>0</v>
      </c>
      <c r="OGM412" s="318">
        <f>'Contractor Model'!OGM65</f>
        <v>0</v>
      </c>
      <c r="OGN412" s="318">
        <f>'Contractor Model'!OGN65</f>
        <v>0</v>
      </c>
      <c r="OGO412" s="318">
        <f>'Contractor Model'!OGO65</f>
        <v>0</v>
      </c>
      <c r="OGP412" s="318">
        <f>'Contractor Model'!OGP65</f>
        <v>0</v>
      </c>
      <c r="OGQ412" s="318">
        <f>'Contractor Model'!OGQ65</f>
        <v>0</v>
      </c>
      <c r="OGR412" s="318">
        <f>'Contractor Model'!OGR65</f>
        <v>0</v>
      </c>
      <c r="OGS412" s="318">
        <f>'Contractor Model'!OGS65</f>
        <v>0</v>
      </c>
      <c r="OGT412" s="318">
        <f>'Contractor Model'!OGT65</f>
        <v>0</v>
      </c>
      <c r="OGU412" s="318">
        <f>'Contractor Model'!OGU65</f>
        <v>0</v>
      </c>
      <c r="OGV412" s="318">
        <f>'Contractor Model'!OGV65</f>
        <v>0</v>
      </c>
      <c r="OGW412" s="318">
        <f>'Contractor Model'!OGW65</f>
        <v>0</v>
      </c>
      <c r="OGX412" s="318">
        <f>'Contractor Model'!OGX65</f>
        <v>0</v>
      </c>
      <c r="OGY412" s="318">
        <f>'Contractor Model'!OGY65</f>
        <v>0</v>
      </c>
      <c r="OGZ412" s="318">
        <f>'Contractor Model'!OGZ65</f>
        <v>0</v>
      </c>
      <c r="OHA412" s="318">
        <f>'Contractor Model'!OHA65</f>
        <v>0</v>
      </c>
      <c r="OHB412" s="318">
        <f>'Contractor Model'!OHB65</f>
        <v>0</v>
      </c>
      <c r="OHC412" s="318">
        <f>'Contractor Model'!OHC65</f>
        <v>0</v>
      </c>
      <c r="OHD412" s="318">
        <f>'Contractor Model'!OHD65</f>
        <v>0</v>
      </c>
      <c r="OHE412" s="318">
        <f>'Contractor Model'!OHE65</f>
        <v>0</v>
      </c>
      <c r="OHF412" s="318">
        <f>'Contractor Model'!OHF65</f>
        <v>0</v>
      </c>
      <c r="OHG412" s="318">
        <f>'Contractor Model'!OHG65</f>
        <v>0</v>
      </c>
      <c r="OHH412" s="318">
        <f>'Contractor Model'!OHH65</f>
        <v>0</v>
      </c>
      <c r="OHI412" s="318">
        <f>'Contractor Model'!OHI65</f>
        <v>0</v>
      </c>
      <c r="OHJ412" s="318">
        <f>'Contractor Model'!OHJ65</f>
        <v>0</v>
      </c>
      <c r="OHK412" s="318">
        <f>'Contractor Model'!OHK65</f>
        <v>0</v>
      </c>
      <c r="OHL412" s="318">
        <f>'Contractor Model'!OHL65</f>
        <v>0</v>
      </c>
      <c r="OHM412" s="318">
        <f>'Contractor Model'!OHM65</f>
        <v>0</v>
      </c>
      <c r="OHN412" s="318">
        <f>'Contractor Model'!OHN65</f>
        <v>0</v>
      </c>
      <c r="OHO412" s="318">
        <f>'Contractor Model'!OHO65</f>
        <v>0</v>
      </c>
      <c r="OHP412" s="318">
        <f>'Contractor Model'!OHP65</f>
        <v>0</v>
      </c>
      <c r="OHQ412" s="318">
        <f>'Contractor Model'!OHQ65</f>
        <v>0</v>
      </c>
      <c r="OHR412" s="318">
        <f>'Contractor Model'!OHR65</f>
        <v>0</v>
      </c>
      <c r="OHS412" s="318">
        <f>'Contractor Model'!OHS65</f>
        <v>0</v>
      </c>
      <c r="OHT412" s="318">
        <f>'Contractor Model'!OHT65</f>
        <v>0</v>
      </c>
      <c r="OHU412" s="318">
        <f>'Contractor Model'!OHU65</f>
        <v>0</v>
      </c>
      <c r="OHV412" s="318">
        <f>'Contractor Model'!OHV65</f>
        <v>0</v>
      </c>
      <c r="OHW412" s="318">
        <f>'Contractor Model'!OHW65</f>
        <v>0</v>
      </c>
      <c r="OHX412" s="318">
        <f>'Contractor Model'!OHX65</f>
        <v>0</v>
      </c>
      <c r="OHY412" s="318">
        <f>'Contractor Model'!OHY65</f>
        <v>0</v>
      </c>
      <c r="OHZ412" s="318">
        <f>'Contractor Model'!OHZ65</f>
        <v>0</v>
      </c>
      <c r="OIA412" s="318">
        <f>'Contractor Model'!OIA65</f>
        <v>0</v>
      </c>
      <c r="OIB412" s="318">
        <f>'Contractor Model'!OIB65</f>
        <v>0</v>
      </c>
      <c r="OIC412" s="318">
        <f>'Contractor Model'!OIC65</f>
        <v>0</v>
      </c>
      <c r="OID412" s="318">
        <f>'Contractor Model'!OID65</f>
        <v>0</v>
      </c>
      <c r="OIE412" s="318">
        <f>'Contractor Model'!OIE65</f>
        <v>0</v>
      </c>
      <c r="OIF412" s="318">
        <f>'Contractor Model'!OIF65</f>
        <v>0</v>
      </c>
      <c r="OIG412" s="318">
        <f>'Contractor Model'!OIG65</f>
        <v>0</v>
      </c>
      <c r="OIH412" s="318">
        <f>'Contractor Model'!OIH65</f>
        <v>0</v>
      </c>
      <c r="OII412" s="318">
        <f>'Contractor Model'!OII65</f>
        <v>0</v>
      </c>
      <c r="OIJ412" s="318">
        <f>'Contractor Model'!OIJ65</f>
        <v>0</v>
      </c>
      <c r="OIK412" s="318">
        <f>'Contractor Model'!OIK65</f>
        <v>0</v>
      </c>
      <c r="OIL412" s="318">
        <f>'Contractor Model'!OIL65</f>
        <v>0</v>
      </c>
      <c r="OIM412" s="318">
        <f>'Contractor Model'!OIM65</f>
        <v>0</v>
      </c>
      <c r="OIN412" s="318">
        <f>'Contractor Model'!OIN65</f>
        <v>0</v>
      </c>
      <c r="OIO412" s="318">
        <f>'Contractor Model'!OIO65</f>
        <v>0</v>
      </c>
      <c r="OIP412" s="318">
        <f>'Contractor Model'!OIP65</f>
        <v>0</v>
      </c>
      <c r="OIQ412" s="318">
        <f>'Contractor Model'!OIQ65</f>
        <v>0</v>
      </c>
      <c r="OIR412" s="318">
        <f>'Contractor Model'!OIR65</f>
        <v>0</v>
      </c>
      <c r="OIS412" s="318">
        <f>'Contractor Model'!OIS65</f>
        <v>0</v>
      </c>
      <c r="OIT412" s="318">
        <f>'Contractor Model'!OIT65</f>
        <v>0</v>
      </c>
      <c r="OIU412" s="318">
        <f>'Contractor Model'!OIU65</f>
        <v>0</v>
      </c>
      <c r="OIV412" s="318">
        <f>'Contractor Model'!OIV65</f>
        <v>0</v>
      </c>
      <c r="OIW412" s="318">
        <f>'Contractor Model'!OIW65</f>
        <v>0</v>
      </c>
      <c r="OIX412" s="318">
        <f>'Contractor Model'!OIX65</f>
        <v>0</v>
      </c>
      <c r="OIY412" s="318">
        <f>'Contractor Model'!OIY65</f>
        <v>0</v>
      </c>
      <c r="OIZ412" s="318">
        <f>'Contractor Model'!OIZ65</f>
        <v>0</v>
      </c>
      <c r="OJA412" s="318">
        <f>'Contractor Model'!OJA65</f>
        <v>0</v>
      </c>
      <c r="OJB412" s="318">
        <f>'Contractor Model'!OJB65</f>
        <v>0</v>
      </c>
      <c r="OJC412" s="318">
        <f>'Contractor Model'!OJC65</f>
        <v>0</v>
      </c>
      <c r="OJD412" s="318">
        <f>'Contractor Model'!OJD65</f>
        <v>0</v>
      </c>
      <c r="OJE412" s="318">
        <f>'Contractor Model'!OJE65</f>
        <v>0</v>
      </c>
      <c r="OJF412" s="318">
        <f>'Contractor Model'!OJF65</f>
        <v>0</v>
      </c>
      <c r="OJG412" s="318">
        <f>'Contractor Model'!OJG65</f>
        <v>0</v>
      </c>
      <c r="OJH412" s="318">
        <f>'Contractor Model'!OJH65</f>
        <v>0</v>
      </c>
      <c r="OJI412" s="318">
        <f>'Contractor Model'!OJI65</f>
        <v>0</v>
      </c>
      <c r="OJJ412" s="318">
        <f>'Contractor Model'!OJJ65</f>
        <v>0</v>
      </c>
      <c r="OJK412" s="318">
        <f>'Contractor Model'!OJK65</f>
        <v>0</v>
      </c>
      <c r="OJL412" s="318">
        <f>'Contractor Model'!OJL65</f>
        <v>0</v>
      </c>
      <c r="OJM412" s="318">
        <f>'Contractor Model'!OJM65</f>
        <v>0</v>
      </c>
      <c r="OJN412" s="318">
        <f>'Contractor Model'!OJN65</f>
        <v>0</v>
      </c>
      <c r="OJO412" s="318">
        <f>'Contractor Model'!OJO65</f>
        <v>0</v>
      </c>
      <c r="OJP412" s="318">
        <f>'Contractor Model'!OJP65</f>
        <v>0</v>
      </c>
      <c r="OJQ412" s="318">
        <f>'Contractor Model'!OJQ65</f>
        <v>0</v>
      </c>
      <c r="OJR412" s="318">
        <f>'Contractor Model'!OJR65</f>
        <v>0</v>
      </c>
      <c r="OJS412" s="318">
        <f>'Contractor Model'!OJS65</f>
        <v>0</v>
      </c>
      <c r="OJT412" s="318">
        <f>'Contractor Model'!OJT65</f>
        <v>0</v>
      </c>
      <c r="OJU412" s="318">
        <f>'Contractor Model'!OJU65</f>
        <v>0</v>
      </c>
      <c r="OJV412" s="318">
        <f>'Contractor Model'!OJV65</f>
        <v>0</v>
      </c>
      <c r="OJW412" s="318">
        <f>'Contractor Model'!OJW65</f>
        <v>0</v>
      </c>
      <c r="OJX412" s="318">
        <f>'Contractor Model'!OJX65</f>
        <v>0</v>
      </c>
      <c r="OJY412" s="318">
        <f>'Contractor Model'!OJY65</f>
        <v>0</v>
      </c>
      <c r="OJZ412" s="318">
        <f>'Contractor Model'!OJZ65</f>
        <v>0</v>
      </c>
      <c r="OKA412" s="318">
        <f>'Contractor Model'!OKA65</f>
        <v>0</v>
      </c>
      <c r="OKB412" s="318">
        <f>'Contractor Model'!OKB65</f>
        <v>0</v>
      </c>
      <c r="OKC412" s="318">
        <f>'Contractor Model'!OKC65</f>
        <v>0</v>
      </c>
      <c r="OKD412" s="318">
        <f>'Contractor Model'!OKD65</f>
        <v>0</v>
      </c>
      <c r="OKE412" s="318">
        <f>'Contractor Model'!OKE65</f>
        <v>0</v>
      </c>
      <c r="OKF412" s="318">
        <f>'Contractor Model'!OKF65</f>
        <v>0</v>
      </c>
      <c r="OKG412" s="318">
        <f>'Contractor Model'!OKG65</f>
        <v>0</v>
      </c>
      <c r="OKH412" s="318">
        <f>'Contractor Model'!OKH65</f>
        <v>0</v>
      </c>
      <c r="OKI412" s="318">
        <f>'Contractor Model'!OKI65</f>
        <v>0</v>
      </c>
      <c r="OKJ412" s="318">
        <f>'Contractor Model'!OKJ65</f>
        <v>0</v>
      </c>
      <c r="OKK412" s="318">
        <f>'Contractor Model'!OKK65</f>
        <v>0</v>
      </c>
      <c r="OKL412" s="318">
        <f>'Contractor Model'!OKL65</f>
        <v>0</v>
      </c>
      <c r="OKM412" s="318">
        <f>'Contractor Model'!OKM65</f>
        <v>0</v>
      </c>
      <c r="OKN412" s="318">
        <f>'Contractor Model'!OKN65</f>
        <v>0</v>
      </c>
      <c r="OKO412" s="318">
        <f>'Contractor Model'!OKO65</f>
        <v>0</v>
      </c>
      <c r="OKP412" s="318">
        <f>'Contractor Model'!OKP65</f>
        <v>0</v>
      </c>
      <c r="OKQ412" s="318">
        <f>'Contractor Model'!OKQ65</f>
        <v>0</v>
      </c>
      <c r="OKR412" s="318">
        <f>'Contractor Model'!OKR65</f>
        <v>0</v>
      </c>
      <c r="OKS412" s="318">
        <f>'Contractor Model'!OKS65</f>
        <v>0</v>
      </c>
      <c r="OKT412" s="318">
        <f>'Contractor Model'!OKT65</f>
        <v>0</v>
      </c>
      <c r="OKU412" s="318">
        <f>'Contractor Model'!OKU65</f>
        <v>0</v>
      </c>
      <c r="OKV412" s="318">
        <f>'Contractor Model'!OKV65</f>
        <v>0</v>
      </c>
      <c r="OKW412" s="318">
        <f>'Contractor Model'!OKW65</f>
        <v>0</v>
      </c>
      <c r="OKX412" s="318">
        <f>'Contractor Model'!OKX65</f>
        <v>0</v>
      </c>
      <c r="OKY412" s="318">
        <f>'Contractor Model'!OKY65</f>
        <v>0</v>
      </c>
      <c r="OKZ412" s="318">
        <f>'Contractor Model'!OKZ65</f>
        <v>0</v>
      </c>
      <c r="OLA412" s="318">
        <f>'Contractor Model'!OLA65</f>
        <v>0</v>
      </c>
      <c r="OLB412" s="318">
        <f>'Contractor Model'!OLB65</f>
        <v>0</v>
      </c>
      <c r="OLC412" s="318">
        <f>'Contractor Model'!OLC65</f>
        <v>0</v>
      </c>
      <c r="OLD412" s="318">
        <f>'Contractor Model'!OLD65</f>
        <v>0</v>
      </c>
      <c r="OLE412" s="318">
        <f>'Contractor Model'!OLE65</f>
        <v>0</v>
      </c>
      <c r="OLF412" s="318">
        <f>'Contractor Model'!OLF65</f>
        <v>0</v>
      </c>
      <c r="OLG412" s="318">
        <f>'Contractor Model'!OLG65</f>
        <v>0</v>
      </c>
      <c r="OLH412" s="318">
        <f>'Contractor Model'!OLH65</f>
        <v>0</v>
      </c>
      <c r="OLI412" s="318">
        <f>'Contractor Model'!OLI65</f>
        <v>0</v>
      </c>
      <c r="OLJ412" s="318">
        <f>'Contractor Model'!OLJ65</f>
        <v>0</v>
      </c>
      <c r="OLK412" s="318">
        <f>'Contractor Model'!OLK65</f>
        <v>0</v>
      </c>
      <c r="OLL412" s="318">
        <f>'Contractor Model'!OLL65</f>
        <v>0</v>
      </c>
      <c r="OLM412" s="318">
        <f>'Contractor Model'!OLM65</f>
        <v>0</v>
      </c>
      <c r="OLN412" s="318">
        <f>'Contractor Model'!OLN65</f>
        <v>0</v>
      </c>
      <c r="OLO412" s="318">
        <f>'Contractor Model'!OLO65</f>
        <v>0</v>
      </c>
      <c r="OLP412" s="318">
        <f>'Contractor Model'!OLP65</f>
        <v>0</v>
      </c>
      <c r="OLQ412" s="318">
        <f>'Contractor Model'!OLQ65</f>
        <v>0</v>
      </c>
      <c r="OLR412" s="318">
        <f>'Contractor Model'!OLR65</f>
        <v>0</v>
      </c>
      <c r="OLS412" s="318">
        <f>'Contractor Model'!OLS65</f>
        <v>0</v>
      </c>
      <c r="OLT412" s="318">
        <f>'Contractor Model'!OLT65</f>
        <v>0</v>
      </c>
      <c r="OLU412" s="318">
        <f>'Contractor Model'!OLU65</f>
        <v>0</v>
      </c>
      <c r="OLV412" s="318">
        <f>'Contractor Model'!OLV65</f>
        <v>0</v>
      </c>
      <c r="OLW412" s="318">
        <f>'Contractor Model'!OLW65</f>
        <v>0</v>
      </c>
      <c r="OLX412" s="318">
        <f>'Contractor Model'!OLX65</f>
        <v>0</v>
      </c>
      <c r="OLY412" s="318">
        <f>'Contractor Model'!OLY65</f>
        <v>0</v>
      </c>
      <c r="OLZ412" s="318">
        <f>'Contractor Model'!OLZ65</f>
        <v>0</v>
      </c>
      <c r="OMA412" s="318">
        <f>'Contractor Model'!OMA65</f>
        <v>0</v>
      </c>
      <c r="OMB412" s="318">
        <f>'Contractor Model'!OMB65</f>
        <v>0</v>
      </c>
      <c r="OMC412" s="318">
        <f>'Contractor Model'!OMC65</f>
        <v>0</v>
      </c>
      <c r="OMD412" s="318">
        <f>'Contractor Model'!OMD65</f>
        <v>0</v>
      </c>
      <c r="OME412" s="318">
        <f>'Contractor Model'!OME65</f>
        <v>0</v>
      </c>
      <c r="OMF412" s="318">
        <f>'Contractor Model'!OMF65</f>
        <v>0</v>
      </c>
      <c r="OMG412" s="318">
        <f>'Contractor Model'!OMG65</f>
        <v>0</v>
      </c>
      <c r="OMH412" s="318">
        <f>'Contractor Model'!OMH65</f>
        <v>0</v>
      </c>
      <c r="OMI412" s="318">
        <f>'Contractor Model'!OMI65</f>
        <v>0</v>
      </c>
      <c r="OMJ412" s="318">
        <f>'Contractor Model'!OMJ65</f>
        <v>0</v>
      </c>
      <c r="OMK412" s="318">
        <f>'Contractor Model'!OMK65</f>
        <v>0</v>
      </c>
      <c r="OML412" s="318">
        <f>'Contractor Model'!OML65</f>
        <v>0</v>
      </c>
      <c r="OMM412" s="318">
        <f>'Contractor Model'!OMM65</f>
        <v>0</v>
      </c>
      <c r="OMN412" s="318">
        <f>'Contractor Model'!OMN65</f>
        <v>0</v>
      </c>
      <c r="OMO412" s="318">
        <f>'Contractor Model'!OMO65</f>
        <v>0</v>
      </c>
      <c r="OMP412" s="318">
        <f>'Contractor Model'!OMP65</f>
        <v>0</v>
      </c>
      <c r="OMQ412" s="318">
        <f>'Contractor Model'!OMQ65</f>
        <v>0</v>
      </c>
      <c r="OMR412" s="318">
        <f>'Contractor Model'!OMR65</f>
        <v>0</v>
      </c>
      <c r="OMS412" s="318">
        <f>'Contractor Model'!OMS65</f>
        <v>0</v>
      </c>
      <c r="OMT412" s="318">
        <f>'Contractor Model'!OMT65</f>
        <v>0</v>
      </c>
      <c r="OMU412" s="318">
        <f>'Contractor Model'!OMU65</f>
        <v>0</v>
      </c>
      <c r="OMV412" s="318">
        <f>'Contractor Model'!OMV65</f>
        <v>0</v>
      </c>
      <c r="OMW412" s="318">
        <f>'Contractor Model'!OMW65</f>
        <v>0</v>
      </c>
      <c r="OMX412" s="318">
        <f>'Contractor Model'!OMX65</f>
        <v>0</v>
      </c>
      <c r="OMY412" s="318">
        <f>'Contractor Model'!OMY65</f>
        <v>0</v>
      </c>
      <c r="OMZ412" s="318">
        <f>'Contractor Model'!OMZ65</f>
        <v>0</v>
      </c>
      <c r="ONA412" s="318">
        <f>'Contractor Model'!ONA65</f>
        <v>0</v>
      </c>
      <c r="ONB412" s="318">
        <f>'Contractor Model'!ONB65</f>
        <v>0</v>
      </c>
      <c r="ONC412" s="318">
        <f>'Contractor Model'!ONC65</f>
        <v>0</v>
      </c>
      <c r="OND412" s="318">
        <f>'Contractor Model'!OND65</f>
        <v>0</v>
      </c>
      <c r="ONE412" s="318">
        <f>'Contractor Model'!ONE65</f>
        <v>0</v>
      </c>
      <c r="ONF412" s="318">
        <f>'Contractor Model'!ONF65</f>
        <v>0</v>
      </c>
      <c r="ONG412" s="318">
        <f>'Contractor Model'!ONG65</f>
        <v>0</v>
      </c>
      <c r="ONH412" s="318">
        <f>'Contractor Model'!ONH65</f>
        <v>0</v>
      </c>
      <c r="ONI412" s="318">
        <f>'Contractor Model'!ONI65</f>
        <v>0</v>
      </c>
      <c r="ONJ412" s="318">
        <f>'Contractor Model'!ONJ65</f>
        <v>0</v>
      </c>
      <c r="ONK412" s="318">
        <f>'Contractor Model'!ONK65</f>
        <v>0</v>
      </c>
      <c r="ONL412" s="318">
        <f>'Contractor Model'!ONL65</f>
        <v>0</v>
      </c>
      <c r="ONM412" s="318">
        <f>'Contractor Model'!ONM65</f>
        <v>0</v>
      </c>
      <c r="ONN412" s="318">
        <f>'Contractor Model'!ONN65</f>
        <v>0</v>
      </c>
      <c r="ONO412" s="318">
        <f>'Contractor Model'!ONO65</f>
        <v>0</v>
      </c>
      <c r="ONP412" s="318">
        <f>'Contractor Model'!ONP65</f>
        <v>0</v>
      </c>
      <c r="ONQ412" s="318">
        <f>'Contractor Model'!ONQ65</f>
        <v>0</v>
      </c>
      <c r="ONR412" s="318">
        <f>'Contractor Model'!ONR65</f>
        <v>0</v>
      </c>
      <c r="ONS412" s="318">
        <f>'Contractor Model'!ONS65</f>
        <v>0</v>
      </c>
      <c r="ONT412" s="318">
        <f>'Contractor Model'!ONT65</f>
        <v>0</v>
      </c>
      <c r="ONU412" s="318">
        <f>'Contractor Model'!ONU65</f>
        <v>0</v>
      </c>
      <c r="ONV412" s="318">
        <f>'Contractor Model'!ONV65</f>
        <v>0</v>
      </c>
      <c r="ONW412" s="318">
        <f>'Contractor Model'!ONW65</f>
        <v>0</v>
      </c>
      <c r="ONX412" s="318">
        <f>'Contractor Model'!ONX65</f>
        <v>0</v>
      </c>
      <c r="ONY412" s="318">
        <f>'Contractor Model'!ONY65</f>
        <v>0</v>
      </c>
      <c r="ONZ412" s="318">
        <f>'Contractor Model'!ONZ65</f>
        <v>0</v>
      </c>
      <c r="OOA412" s="318">
        <f>'Contractor Model'!OOA65</f>
        <v>0</v>
      </c>
      <c r="OOB412" s="318">
        <f>'Contractor Model'!OOB65</f>
        <v>0</v>
      </c>
      <c r="OOC412" s="318">
        <f>'Contractor Model'!OOC65</f>
        <v>0</v>
      </c>
      <c r="OOD412" s="318">
        <f>'Contractor Model'!OOD65</f>
        <v>0</v>
      </c>
      <c r="OOE412" s="318">
        <f>'Contractor Model'!OOE65</f>
        <v>0</v>
      </c>
      <c r="OOF412" s="318">
        <f>'Contractor Model'!OOF65</f>
        <v>0</v>
      </c>
      <c r="OOG412" s="318">
        <f>'Contractor Model'!OOG65</f>
        <v>0</v>
      </c>
      <c r="OOH412" s="318">
        <f>'Contractor Model'!OOH65</f>
        <v>0</v>
      </c>
      <c r="OOI412" s="318">
        <f>'Contractor Model'!OOI65</f>
        <v>0</v>
      </c>
      <c r="OOJ412" s="318">
        <f>'Contractor Model'!OOJ65</f>
        <v>0</v>
      </c>
      <c r="OOK412" s="318">
        <f>'Contractor Model'!OOK65</f>
        <v>0</v>
      </c>
      <c r="OOL412" s="318">
        <f>'Contractor Model'!OOL65</f>
        <v>0</v>
      </c>
      <c r="OOM412" s="318">
        <f>'Contractor Model'!OOM65</f>
        <v>0</v>
      </c>
      <c r="OON412" s="318">
        <f>'Contractor Model'!OON65</f>
        <v>0</v>
      </c>
      <c r="OOO412" s="318">
        <f>'Contractor Model'!OOO65</f>
        <v>0</v>
      </c>
      <c r="OOP412" s="318">
        <f>'Contractor Model'!OOP65</f>
        <v>0</v>
      </c>
      <c r="OOQ412" s="318">
        <f>'Contractor Model'!OOQ65</f>
        <v>0</v>
      </c>
      <c r="OOR412" s="318">
        <f>'Contractor Model'!OOR65</f>
        <v>0</v>
      </c>
      <c r="OOS412" s="318">
        <f>'Contractor Model'!OOS65</f>
        <v>0</v>
      </c>
      <c r="OOT412" s="318">
        <f>'Contractor Model'!OOT65</f>
        <v>0</v>
      </c>
      <c r="OOU412" s="318">
        <f>'Contractor Model'!OOU65</f>
        <v>0</v>
      </c>
      <c r="OOV412" s="318">
        <f>'Contractor Model'!OOV65</f>
        <v>0</v>
      </c>
      <c r="OOW412" s="318">
        <f>'Contractor Model'!OOW65</f>
        <v>0</v>
      </c>
      <c r="OOX412" s="318">
        <f>'Contractor Model'!OOX65</f>
        <v>0</v>
      </c>
      <c r="OOY412" s="318">
        <f>'Contractor Model'!OOY65</f>
        <v>0</v>
      </c>
      <c r="OOZ412" s="318">
        <f>'Contractor Model'!OOZ65</f>
        <v>0</v>
      </c>
      <c r="OPA412" s="318">
        <f>'Contractor Model'!OPA65</f>
        <v>0</v>
      </c>
      <c r="OPB412" s="318">
        <f>'Contractor Model'!OPB65</f>
        <v>0</v>
      </c>
      <c r="OPC412" s="318">
        <f>'Contractor Model'!OPC65</f>
        <v>0</v>
      </c>
      <c r="OPD412" s="318">
        <f>'Contractor Model'!OPD65</f>
        <v>0</v>
      </c>
      <c r="OPE412" s="318">
        <f>'Contractor Model'!OPE65</f>
        <v>0</v>
      </c>
      <c r="OPF412" s="318">
        <f>'Contractor Model'!OPF65</f>
        <v>0</v>
      </c>
      <c r="OPG412" s="318">
        <f>'Contractor Model'!OPG65</f>
        <v>0</v>
      </c>
      <c r="OPH412" s="318">
        <f>'Contractor Model'!OPH65</f>
        <v>0</v>
      </c>
      <c r="OPI412" s="318">
        <f>'Contractor Model'!OPI65</f>
        <v>0</v>
      </c>
      <c r="OPJ412" s="318">
        <f>'Contractor Model'!OPJ65</f>
        <v>0</v>
      </c>
      <c r="OPK412" s="318">
        <f>'Contractor Model'!OPK65</f>
        <v>0</v>
      </c>
      <c r="OPL412" s="318">
        <f>'Contractor Model'!OPL65</f>
        <v>0</v>
      </c>
      <c r="OPM412" s="318">
        <f>'Contractor Model'!OPM65</f>
        <v>0</v>
      </c>
      <c r="OPN412" s="318">
        <f>'Contractor Model'!OPN65</f>
        <v>0</v>
      </c>
      <c r="OPO412" s="318">
        <f>'Contractor Model'!OPO65</f>
        <v>0</v>
      </c>
      <c r="OPP412" s="318">
        <f>'Contractor Model'!OPP65</f>
        <v>0</v>
      </c>
      <c r="OPQ412" s="318">
        <f>'Contractor Model'!OPQ65</f>
        <v>0</v>
      </c>
      <c r="OPR412" s="318">
        <f>'Contractor Model'!OPR65</f>
        <v>0</v>
      </c>
      <c r="OPS412" s="318">
        <f>'Contractor Model'!OPS65</f>
        <v>0</v>
      </c>
      <c r="OPT412" s="318">
        <f>'Contractor Model'!OPT65</f>
        <v>0</v>
      </c>
      <c r="OPU412" s="318">
        <f>'Contractor Model'!OPU65</f>
        <v>0</v>
      </c>
      <c r="OPV412" s="318">
        <f>'Contractor Model'!OPV65</f>
        <v>0</v>
      </c>
      <c r="OPW412" s="318">
        <f>'Contractor Model'!OPW65</f>
        <v>0</v>
      </c>
      <c r="OPX412" s="318">
        <f>'Contractor Model'!OPX65</f>
        <v>0</v>
      </c>
      <c r="OPY412" s="318">
        <f>'Contractor Model'!OPY65</f>
        <v>0</v>
      </c>
      <c r="OPZ412" s="318">
        <f>'Contractor Model'!OPZ65</f>
        <v>0</v>
      </c>
      <c r="OQA412" s="318">
        <f>'Contractor Model'!OQA65</f>
        <v>0</v>
      </c>
      <c r="OQB412" s="318">
        <f>'Contractor Model'!OQB65</f>
        <v>0</v>
      </c>
      <c r="OQC412" s="318">
        <f>'Contractor Model'!OQC65</f>
        <v>0</v>
      </c>
      <c r="OQD412" s="318">
        <f>'Contractor Model'!OQD65</f>
        <v>0</v>
      </c>
      <c r="OQE412" s="318">
        <f>'Contractor Model'!OQE65</f>
        <v>0</v>
      </c>
      <c r="OQF412" s="318">
        <f>'Contractor Model'!OQF65</f>
        <v>0</v>
      </c>
      <c r="OQG412" s="318">
        <f>'Contractor Model'!OQG65</f>
        <v>0</v>
      </c>
      <c r="OQH412" s="318">
        <f>'Contractor Model'!OQH65</f>
        <v>0</v>
      </c>
      <c r="OQI412" s="318">
        <f>'Contractor Model'!OQI65</f>
        <v>0</v>
      </c>
      <c r="OQJ412" s="318">
        <f>'Contractor Model'!OQJ65</f>
        <v>0</v>
      </c>
      <c r="OQK412" s="318">
        <f>'Contractor Model'!OQK65</f>
        <v>0</v>
      </c>
      <c r="OQL412" s="318">
        <f>'Contractor Model'!OQL65</f>
        <v>0</v>
      </c>
      <c r="OQM412" s="318">
        <f>'Contractor Model'!OQM65</f>
        <v>0</v>
      </c>
      <c r="OQN412" s="318">
        <f>'Contractor Model'!OQN65</f>
        <v>0</v>
      </c>
      <c r="OQO412" s="318">
        <f>'Contractor Model'!OQO65</f>
        <v>0</v>
      </c>
      <c r="OQP412" s="318">
        <f>'Contractor Model'!OQP65</f>
        <v>0</v>
      </c>
      <c r="OQQ412" s="318">
        <f>'Contractor Model'!OQQ65</f>
        <v>0</v>
      </c>
      <c r="OQR412" s="318">
        <f>'Contractor Model'!OQR65</f>
        <v>0</v>
      </c>
      <c r="OQS412" s="318">
        <f>'Contractor Model'!OQS65</f>
        <v>0</v>
      </c>
      <c r="OQT412" s="318">
        <f>'Contractor Model'!OQT65</f>
        <v>0</v>
      </c>
      <c r="OQU412" s="318">
        <f>'Contractor Model'!OQU65</f>
        <v>0</v>
      </c>
      <c r="OQV412" s="318">
        <f>'Contractor Model'!OQV65</f>
        <v>0</v>
      </c>
      <c r="OQW412" s="318">
        <f>'Contractor Model'!OQW65</f>
        <v>0</v>
      </c>
      <c r="OQX412" s="318">
        <f>'Contractor Model'!OQX65</f>
        <v>0</v>
      </c>
      <c r="OQY412" s="318">
        <f>'Contractor Model'!OQY65</f>
        <v>0</v>
      </c>
      <c r="OQZ412" s="318">
        <f>'Contractor Model'!OQZ65</f>
        <v>0</v>
      </c>
      <c r="ORA412" s="318">
        <f>'Contractor Model'!ORA65</f>
        <v>0</v>
      </c>
      <c r="ORB412" s="318">
        <f>'Contractor Model'!ORB65</f>
        <v>0</v>
      </c>
      <c r="ORC412" s="318">
        <f>'Contractor Model'!ORC65</f>
        <v>0</v>
      </c>
      <c r="ORD412" s="318">
        <f>'Contractor Model'!ORD65</f>
        <v>0</v>
      </c>
      <c r="ORE412" s="318">
        <f>'Contractor Model'!ORE65</f>
        <v>0</v>
      </c>
      <c r="ORF412" s="318">
        <f>'Contractor Model'!ORF65</f>
        <v>0</v>
      </c>
      <c r="ORG412" s="318">
        <f>'Contractor Model'!ORG65</f>
        <v>0</v>
      </c>
      <c r="ORH412" s="318">
        <f>'Contractor Model'!ORH65</f>
        <v>0</v>
      </c>
      <c r="ORI412" s="318">
        <f>'Contractor Model'!ORI65</f>
        <v>0</v>
      </c>
      <c r="ORJ412" s="318">
        <f>'Contractor Model'!ORJ65</f>
        <v>0</v>
      </c>
      <c r="ORK412" s="318">
        <f>'Contractor Model'!ORK65</f>
        <v>0</v>
      </c>
      <c r="ORL412" s="318">
        <f>'Contractor Model'!ORL65</f>
        <v>0</v>
      </c>
      <c r="ORM412" s="318">
        <f>'Contractor Model'!ORM65</f>
        <v>0</v>
      </c>
      <c r="ORN412" s="318">
        <f>'Contractor Model'!ORN65</f>
        <v>0</v>
      </c>
      <c r="ORO412" s="318">
        <f>'Contractor Model'!ORO65</f>
        <v>0</v>
      </c>
      <c r="ORP412" s="318">
        <f>'Contractor Model'!ORP65</f>
        <v>0</v>
      </c>
      <c r="ORQ412" s="318">
        <f>'Contractor Model'!ORQ65</f>
        <v>0</v>
      </c>
      <c r="ORR412" s="318">
        <f>'Contractor Model'!ORR65</f>
        <v>0</v>
      </c>
      <c r="ORS412" s="318">
        <f>'Contractor Model'!ORS65</f>
        <v>0</v>
      </c>
      <c r="ORT412" s="318">
        <f>'Contractor Model'!ORT65</f>
        <v>0</v>
      </c>
      <c r="ORU412" s="318">
        <f>'Contractor Model'!ORU65</f>
        <v>0</v>
      </c>
      <c r="ORV412" s="318">
        <f>'Contractor Model'!ORV65</f>
        <v>0</v>
      </c>
      <c r="ORW412" s="318">
        <f>'Contractor Model'!ORW65</f>
        <v>0</v>
      </c>
      <c r="ORX412" s="318">
        <f>'Contractor Model'!ORX65</f>
        <v>0</v>
      </c>
      <c r="ORY412" s="318">
        <f>'Contractor Model'!ORY65</f>
        <v>0</v>
      </c>
      <c r="ORZ412" s="318">
        <f>'Contractor Model'!ORZ65</f>
        <v>0</v>
      </c>
      <c r="OSA412" s="318">
        <f>'Contractor Model'!OSA65</f>
        <v>0</v>
      </c>
      <c r="OSB412" s="318">
        <f>'Contractor Model'!OSB65</f>
        <v>0</v>
      </c>
      <c r="OSC412" s="318">
        <f>'Contractor Model'!OSC65</f>
        <v>0</v>
      </c>
      <c r="OSD412" s="318">
        <f>'Contractor Model'!OSD65</f>
        <v>0</v>
      </c>
      <c r="OSE412" s="318">
        <f>'Contractor Model'!OSE65</f>
        <v>0</v>
      </c>
      <c r="OSF412" s="318">
        <f>'Contractor Model'!OSF65</f>
        <v>0</v>
      </c>
      <c r="OSG412" s="318">
        <f>'Contractor Model'!OSG65</f>
        <v>0</v>
      </c>
      <c r="OSH412" s="318">
        <f>'Contractor Model'!OSH65</f>
        <v>0</v>
      </c>
      <c r="OSI412" s="318">
        <f>'Contractor Model'!OSI65</f>
        <v>0</v>
      </c>
      <c r="OSJ412" s="318">
        <f>'Contractor Model'!OSJ65</f>
        <v>0</v>
      </c>
      <c r="OSK412" s="318">
        <f>'Contractor Model'!OSK65</f>
        <v>0</v>
      </c>
      <c r="OSL412" s="318">
        <f>'Contractor Model'!OSL65</f>
        <v>0</v>
      </c>
      <c r="OSM412" s="318">
        <f>'Contractor Model'!OSM65</f>
        <v>0</v>
      </c>
      <c r="OSN412" s="318">
        <f>'Contractor Model'!OSN65</f>
        <v>0</v>
      </c>
      <c r="OSO412" s="318">
        <f>'Contractor Model'!OSO65</f>
        <v>0</v>
      </c>
      <c r="OSP412" s="318">
        <f>'Contractor Model'!OSP65</f>
        <v>0</v>
      </c>
      <c r="OSQ412" s="318">
        <f>'Contractor Model'!OSQ65</f>
        <v>0</v>
      </c>
      <c r="OSR412" s="318">
        <f>'Contractor Model'!OSR65</f>
        <v>0</v>
      </c>
      <c r="OSS412" s="318">
        <f>'Contractor Model'!OSS65</f>
        <v>0</v>
      </c>
      <c r="OST412" s="318">
        <f>'Contractor Model'!OST65</f>
        <v>0</v>
      </c>
      <c r="OSU412" s="318">
        <f>'Contractor Model'!OSU65</f>
        <v>0</v>
      </c>
      <c r="OSV412" s="318">
        <f>'Contractor Model'!OSV65</f>
        <v>0</v>
      </c>
      <c r="OSW412" s="318">
        <f>'Contractor Model'!OSW65</f>
        <v>0</v>
      </c>
      <c r="OSX412" s="318">
        <f>'Contractor Model'!OSX65</f>
        <v>0</v>
      </c>
      <c r="OSY412" s="318">
        <f>'Contractor Model'!OSY65</f>
        <v>0</v>
      </c>
      <c r="OSZ412" s="318">
        <f>'Contractor Model'!OSZ65</f>
        <v>0</v>
      </c>
      <c r="OTA412" s="318">
        <f>'Contractor Model'!OTA65</f>
        <v>0</v>
      </c>
      <c r="OTB412" s="318">
        <f>'Contractor Model'!OTB65</f>
        <v>0</v>
      </c>
      <c r="OTC412" s="318">
        <f>'Contractor Model'!OTC65</f>
        <v>0</v>
      </c>
      <c r="OTD412" s="318">
        <f>'Contractor Model'!OTD65</f>
        <v>0</v>
      </c>
      <c r="OTE412" s="318">
        <f>'Contractor Model'!OTE65</f>
        <v>0</v>
      </c>
      <c r="OTF412" s="318">
        <f>'Contractor Model'!OTF65</f>
        <v>0</v>
      </c>
      <c r="OTG412" s="318">
        <f>'Contractor Model'!OTG65</f>
        <v>0</v>
      </c>
      <c r="OTH412" s="318">
        <f>'Contractor Model'!OTH65</f>
        <v>0</v>
      </c>
      <c r="OTI412" s="318">
        <f>'Contractor Model'!OTI65</f>
        <v>0</v>
      </c>
      <c r="OTJ412" s="318">
        <f>'Contractor Model'!OTJ65</f>
        <v>0</v>
      </c>
      <c r="OTK412" s="318">
        <f>'Contractor Model'!OTK65</f>
        <v>0</v>
      </c>
      <c r="OTL412" s="318">
        <f>'Contractor Model'!OTL65</f>
        <v>0</v>
      </c>
      <c r="OTM412" s="318">
        <f>'Contractor Model'!OTM65</f>
        <v>0</v>
      </c>
      <c r="OTN412" s="318">
        <f>'Contractor Model'!OTN65</f>
        <v>0</v>
      </c>
      <c r="OTO412" s="318">
        <f>'Contractor Model'!OTO65</f>
        <v>0</v>
      </c>
      <c r="OTP412" s="318">
        <f>'Contractor Model'!OTP65</f>
        <v>0</v>
      </c>
      <c r="OTQ412" s="318">
        <f>'Contractor Model'!OTQ65</f>
        <v>0</v>
      </c>
      <c r="OTR412" s="318">
        <f>'Contractor Model'!OTR65</f>
        <v>0</v>
      </c>
      <c r="OTS412" s="318">
        <f>'Contractor Model'!OTS65</f>
        <v>0</v>
      </c>
      <c r="OTT412" s="318">
        <f>'Contractor Model'!OTT65</f>
        <v>0</v>
      </c>
      <c r="OTU412" s="318">
        <f>'Contractor Model'!OTU65</f>
        <v>0</v>
      </c>
      <c r="OTV412" s="318">
        <f>'Contractor Model'!OTV65</f>
        <v>0</v>
      </c>
      <c r="OTW412" s="318">
        <f>'Contractor Model'!OTW65</f>
        <v>0</v>
      </c>
      <c r="OTX412" s="318">
        <f>'Contractor Model'!OTX65</f>
        <v>0</v>
      </c>
      <c r="OTY412" s="318">
        <f>'Contractor Model'!OTY65</f>
        <v>0</v>
      </c>
      <c r="OTZ412" s="318">
        <f>'Contractor Model'!OTZ65</f>
        <v>0</v>
      </c>
      <c r="OUA412" s="318">
        <f>'Contractor Model'!OUA65</f>
        <v>0</v>
      </c>
      <c r="OUB412" s="318">
        <f>'Contractor Model'!OUB65</f>
        <v>0</v>
      </c>
      <c r="OUC412" s="318">
        <f>'Contractor Model'!OUC65</f>
        <v>0</v>
      </c>
      <c r="OUD412" s="318">
        <f>'Contractor Model'!OUD65</f>
        <v>0</v>
      </c>
      <c r="OUE412" s="318">
        <f>'Contractor Model'!OUE65</f>
        <v>0</v>
      </c>
      <c r="OUF412" s="318">
        <f>'Contractor Model'!OUF65</f>
        <v>0</v>
      </c>
      <c r="OUG412" s="318">
        <f>'Contractor Model'!OUG65</f>
        <v>0</v>
      </c>
      <c r="OUH412" s="318">
        <f>'Contractor Model'!OUH65</f>
        <v>0</v>
      </c>
      <c r="OUI412" s="318">
        <f>'Contractor Model'!OUI65</f>
        <v>0</v>
      </c>
      <c r="OUJ412" s="318">
        <f>'Contractor Model'!OUJ65</f>
        <v>0</v>
      </c>
      <c r="OUK412" s="318">
        <f>'Contractor Model'!OUK65</f>
        <v>0</v>
      </c>
      <c r="OUL412" s="318">
        <f>'Contractor Model'!OUL65</f>
        <v>0</v>
      </c>
      <c r="OUM412" s="318">
        <f>'Contractor Model'!OUM65</f>
        <v>0</v>
      </c>
      <c r="OUN412" s="318">
        <f>'Contractor Model'!OUN65</f>
        <v>0</v>
      </c>
      <c r="OUO412" s="318">
        <f>'Contractor Model'!OUO65</f>
        <v>0</v>
      </c>
      <c r="OUP412" s="318">
        <f>'Contractor Model'!OUP65</f>
        <v>0</v>
      </c>
      <c r="OUQ412" s="318">
        <f>'Contractor Model'!OUQ65</f>
        <v>0</v>
      </c>
      <c r="OUR412" s="318">
        <f>'Contractor Model'!OUR65</f>
        <v>0</v>
      </c>
      <c r="OUS412" s="318">
        <f>'Contractor Model'!OUS65</f>
        <v>0</v>
      </c>
      <c r="OUT412" s="318">
        <f>'Contractor Model'!OUT65</f>
        <v>0</v>
      </c>
      <c r="OUU412" s="318">
        <f>'Contractor Model'!OUU65</f>
        <v>0</v>
      </c>
      <c r="OUV412" s="318">
        <f>'Contractor Model'!OUV65</f>
        <v>0</v>
      </c>
      <c r="OUW412" s="318">
        <f>'Contractor Model'!OUW65</f>
        <v>0</v>
      </c>
      <c r="OUX412" s="318">
        <f>'Contractor Model'!OUX65</f>
        <v>0</v>
      </c>
      <c r="OUY412" s="318">
        <f>'Contractor Model'!OUY65</f>
        <v>0</v>
      </c>
      <c r="OUZ412" s="318">
        <f>'Contractor Model'!OUZ65</f>
        <v>0</v>
      </c>
      <c r="OVA412" s="318">
        <f>'Contractor Model'!OVA65</f>
        <v>0</v>
      </c>
      <c r="OVB412" s="318">
        <f>'Contractor Model'!OVB65</f>
        <v>0</v>
      </c>
      <c r="OVC412" s="318">
        <f>'Contractor Model'!OVC65</f>
        <v>0</v>
      </c>
      <c r="OVD412" s="318">
        <f>'Contractor Model'!OVD65</f>
        <v>0</v>
      </c>
      <c r="OVE412" s="318">
        <f>'Contractor Model'!OVE65</f>
        <v>0</v>
      </c>
      <c r="OVF412" s="318">
        <f>'Contractor Model'!OVF65</f>
        <v>0</v>
      </c>
      <c r="OVG412" s="318">
        <f>'Contractor Model'!OVG65</f>
        <v>0</v>
      </c>
      <c r="OVH412" s="318">
        <f>'Contractor Model'!OVH65</f>
        <v>0</v>
      </c>
      <c r="OVI412" s="318">
        <f>'Contractor Model'!OVI65</f>
        <v>0</v>
      </c>
      <c r="OVJ412" s="318">
        <f>'Contractor Model'!OVJ65</f>
        <v>0</v>
      </c>
      <c r="OVK412" s="318">
        <f>'Contractor Model'!OVK65</f>
        <v>0</v>
      </c>
      <c r="OVL412" s="318">
        <f>'Contractor Model'!OVL65</f>
        <v>0</v>
      </c>
      <c r="OVM412" s="318">
        <f>'Contractor Model'!OVM65</f>
        <v>0</v>
      </c>
      <c r="OVN412" s="318">
        <f>'Contractor Model'!OVN65</f>
        <v>0</v>
      </c>
      <c r="OVO412" s="318">
        <f>'Contractor Model'!OVO65</f>
        <v>0</v>
      </c>
      <c r="OVP412" s="318">
        <f>'Contractor Model'!OVP65</f>
        <v>0</v>
      </c>
      <c r="OVQ412" s="318">
        <f>'Contractor Model'!OVQ65</f>
        <v>0</v>
      </c>
      <c r="OVR412" s="318">
        <f>'Contractor Model'!OVR65</f>
        <v>0</v>
      </c>
      <c r="OVS412" s="318">
        <f>'Contractor Model'!OVS65</f>
        <v>0</v>
      </c>
      <c r="OVT412" s="318">
        <f>'Contractor Model'!OVT65</f>
        <v>0</v>
      </c>
      <c r="OVU412" s="318">
        <f>'Contractor Model'!OVU65</f>
        <v>0</v>
      </c>
      <c r="OVV412" s="318">
        <f>'Contractor Model'!OVV65</f>
        <v>0</v>
      </c>
      <c r="OVW412" s="318">
        <f>'Contractor Model'!OVW65</f>
        <v>0</v>
      </c>
      <c r="OVX412" s="318">
        <f>'Contractor Model'!OVX65</f>
        <v>0</v>
      </c>
      <c r="OVY412" s="318">
        <f>'Contractor Model'!OVY65</f>
        <v>0</v>
      </c>
      <c r="OVZ412" s="318">
        <f>'Contractor Model'!OVZ65</f>
        <v>0</v>
      </c>
      <c r="OWA412" s="318">
        <f>'Contractor Model'!OWA65</f>
        <v>0</v>
      </c>
      <c r="OWB412" s="318">
        <f>'Contractor Model'!OWB65</f>
        <v>0</v>
      </c>
      <c r="OWC412" s="318">
        <f>'Contractor Model'!OWC65</f>
        <v>0</v>
      </c>
      <c r="OWD412" s="318">
        <f>'Contractor Model'!OWD65</f>
        <v>0</v>
      </c>
      <c r="OWE412" s="318">
        <f>'Contractor Model'!OWE65</f>
        <v>0</v>
      </c>
      <c r="OWF412" s="318">
        <f>'Contractor Model'!OWF65</f>
        <v>0</v>
      </c>
      <c r="OWG412" s="318">
        <f>'Contractor Model'!OWG65</f>
        <v>0</v>
      </c>
      <c r="OWH412" s="318">
        <f>'Contractor Model'!OWH65</f>
        <v>0</v>
      </c>
      <c r="OWI412" s="318">
        <f>'Contractor Model'!OWI65</f>
        <v>0</v>
      </c>
      <c r="OWJ412" s="318">
        <f>'Contractor Model'!OWJ65</f>
        <v>0</v>
      </c>
      <c r="OWK412" s="318">
        <f>'Contractor Model'!OWK65</f>
        <v>0</v>
      </c>
      <c r="OWL412" s="318">
        <f>'Contractor Model'!OWL65</f>
        <v>0</v>
      </c>
      <c r="OWM412" s="318">
        <f>'Contractor Model'!OWM65</f>
        <v>0</v>
      </c>
      <c r="OWN412" s="318">
        <f>'Contractor Model'!OWN65</f>
        <v>0</v>
      </c>
      <c r="OWO412" s="318">
        <f>'Contractor Model'!OWO65</f>
        <v>0</v>
      </c>
      <c r="OWP412" s="318">
        <f>'Contractor Model'!OWP65</f>
        <v>0</v>
      </c>
      <c r="OWQ412" s="318">
        <f>'Contractor Model'!OWQ65</f>
        <v>0</v>
      </c>
      <c r="OWR412" s="318">
        <f>'Contractor Model'!OWR65</f>
        <v>0</v>
      </c>
      <c r="OWS412" s="318">
        <f>'Contractor Model'!OWS65</f>
        <v>0</v>
      </c>
      <c r="OWT412" s="318">
        <f>'Contractor Model'!OWT65</f>
        <v>0</v>
      </c>
      <c r="OWU412" s="318">
        <f>'Contractor Model'!OWU65</f>
        <v>0</v>
      </c>
      <c r="OWV412" s="318">
        <f>'Contractor Model'!OWV65</f>
        <v>0</v>
      </c>
      <c r="OWW412" s="318">
        <f>'Contractor Model'!OWW65</f>
        <v>0</v>
      </c>
      <c r="OWX412" s="318">
        <f>'Contractor Model'!OWX65</f>
        <v>0</v>
      </c>
      <c r="OWY412" s="318">
        <f>'Contractor Model'!OWY65</f>
        <v>0</v>
      </c>
      <c r="OWZ412" s="318">
        <f>'Contractor Model'!OWZ65</f>
        <v>0</v>
      </c>
      <c r="OXA412" s="318">
        <f>'Contractor Model'!OXA65</f>
        <v>0</v>
      </c>
      <c r="OXB412" s="318">
        <f>'Contractor Model'!OXB65</f>
        <v>0</v>
      </c>
      <c r="OXC412" s="318">
        <f>'Contractor Model'!OXC65</f>
        <v>0</v>
      </c>
      <c r="OXD412" s="318">
        <f>'Contractor Model'!OXD65</f>
        <v>0</v>
      </c>
      <c r="OXE412" s="318">
        <f>'Contractor Model'!OXE65</f>
        <v>0</v>
      </c>
      <c r="OXF412" s="318">
        <f>'Contractor Model'!OXF65</f>
        <v>0</v>
      </c>
      <c r="OXG412" s="318">
        <f>'Contractor Model'!OXG65</f>
        <v>0</v>
      </c>
      <c r="OXH412" s="318">
        <f>'Contractor Model'!OXH65</f>
        <v>0</v>
      </c>
      <c r="OXI412" s="318">
        <f>'Contractor Model'!OXI65</f>
        <v>0</v>
      </c>
      <c r="OXJ412" s="318">
        <f>'Contractor Model'!OXJ65</f>
        <v>0</v>
      </c>
      <c r="OXK412" s="318">
        <f>'Contractor Model'!OXK65</f>
        <v>0</v>
      </c>
      <c r="OXL412" s="318">
        <f>'Contractor Model'!OXL65</f>
        <v>0</v>
      </c>
      <c r="OXM412" s="318">
        <f>'Contractor Model'!OXM65</f>
        <v>0</v>
      </c>
      <c r="OXN412" s="318">
        <f>'Contractor Model'!OXN65</f>
        <v>0</v>
      </c>
      <c r="OXO412" s="318">
        <f>'Contractor Model'!OXO65</f>
        <v>0</v>
      </c>
      <c r="OXP412" s="318">
        <f>'Contractor Model'!OXP65</f>
        <v>0</v>
      </c>
      <c r="OXQ412" s="318">
        <f>'Contractor Model'!OXQ65</f>
        <v>0</v>
      </c>
      <c r="OXR412" s="318">
        <f>'Contractor Model'!OXR65</f>
        <v>0</v>
      </c>
      <c r="OXS412" s="318">
        <f>'Contractor Model'!OXS65</f>
        <v>0</v>
      </c>
      <c r="OXT412" s="318">
        <f>'Contractor Model'!OXT65</f>
        <v>0</v>
      </c>
      <c r="OXU412" s="318">
        <f>'Contractor Model'!OXU65</f>
        <v>0</v>
      </c>
      <c r="OXV412" s="318">
        <f>'Contractor Model'!OXV65</f>
        <v>0</v>
      </c>
      <c r="OXW412" s="318">
        <f>'Contractor Model'!OXW65</f>
        <v>0</v>
      </c>
      <c r="OXX412" s="318">
        <f>'Contractor Model'!OXX65</f>
        <v>0</v>
      </c>
      <c r="OXY412" s="318">
        <f>'Contractor Model'!OXY65</f>
        <v>0</v>
      </c>
      <c r="OXZ412" s="318">
        <f>'Contractor Model'!OXZ65</f>
        <v>0</v>
      </c>
      <c r="OYA412" s="318">
        <f>'Contractor Model'!OYA65</f>
        <v>0</v>
      </c>
      <c r="OYB412" s="318">
        <f>'Contractor Model'!OYB65</f>
        <v>0</v>
      </c>
      <c r="OYC412" s="318">
        <f>'Contractor Model'!OYC65</f>
        <v>0</v>
      </c>
      <c r="OYD412" s="318">
        <f>'Contractor Model'!OYD65</f>
        <v>0</v>
      </c>
      <c r="OYE412" s="318">
        <f>'Contractor Model'!OYE65</f>
        <v>0</v>
      </c>
      <c r="OYF412" s="318">
        <f>'Contractor Model'!OYF65</f>
        <v>0</v>
      </c>
      <c r="OYG412" s="318">
        <f>'Contractor Model'!OYG65</f>
        <v>0</v>
      </c>
      <c r="OYH412" s="318">
        <f>'Contractor Model'!OYH65</f>
        <v>0</v>
      </c>
      <c r="OYI412" s="318">
        <f>'Contractor Model'!OYI65</f>
        <v>0</v>
      </c>
      <c r="OYJ412" s="318">
        <f>'Contractor Model'!OYJ65</f>
        <v>0</v>
      </c>
      <c r="OYK412" s="318">
        <f>'Contractor Model'!OYK65</f>
        <v>0</v>
      </c>
      <c r="OYL412" s="318">
        <f>'Contractor Model'!OYL65</f>
        <v>0</v>
      </c>
      <c r="OYM412" s="318">
        <f>'Contractor Model'!OYM65</f>
        <v>0</v>
      </c>
      <c r="OYN412" s="318">
        <f>'Contractor Model'!OYN65</f>
        <v>0</v>
      </c>
      <c r="OYO412" s="318">
        <f>'Contractor Model'!OYO65</f>
        <v>0</v>
      </c>
      <c r="OYP412" s="318">
        <f>'Contractor Model'!OYP65</f>
        <v>0</v>
      </c>
      <c r="OYQ412" s="318">
        <f>'Contractor Model'!OYQ65</f>
        <v>0</v>
      </c>
      <c r="OYR412" s="318">
        <f>'Contractor Model'!OYR65</f>
        <v>0</v>
      </c>
      <c r="OYS412" s="318">
        <f>'Contractor Model'!OYS65</f>
        <v>0</v>
      </c>
      <c r="OYT412" s="318">
        <f>'Contractor Model'!OYT65</f>
        <v>0</v>
      </c>
      <c r="OYU412" s="318">
        <f>'Contractor Model'!OYU65</f>
        <v>0</v>
      </c>
      <c r="OYV412" s="318">
        <f>'Contractor Model'!OYV65</f>
        <v>0</v>
      </c>
      <c r="OYW412" s="318">
        <f>'Contractor Model'!OYW65</f>
        <v>0</v>
      </c>
      <c r="OYX412" s="318">
        <f>'Contractor Model'!OYX65</f>
        <v>0</v>
      </c>
      <c r="OYY412" s="318">
        <f>'Contractor Model'!OYY65</f>
        <v>0</v>
      </c>
      <c r="OYZ412" s="318">
        <f>'Contractor Model'!OYZ65</f>
        <v>0</v>
      </c>
      <c r="OZA412" s="318">
        <f>'Contractor Model'!OZA65</f>
        <v>0</v>
      </c>
      <c r="OZB412" s="318">
        <f>'Contractor Model'!OZB65</f>
        <v>0</v>
      </c>
      <c r="OZC412" s="318">
        <f>'Contractor Model'!OZC65</f>
        <v>0</v>
      </c>
      <c r="OZD412" s="318">
        <f>'Contractor Model'!OZD65</f>
        <v>0</v>
      </c>
      <c r="OZE412" s="318">
        <f>'Contractor Model'!OZE65</f>
        <v>0</v>
      </c>
      <c r="OZF412" s="318">
        <f>'Contractor Model'!OZF65</f>
        <v>0</v>
      </c>
      <c r="OZG412" s="318">
        <f>'Contractor Model'!OZG65</f>
        <v>0</v>
      </c>
      <c r="OZH412" s="318">
        <f>'Contractor Model'!OZH65</f>
        <v>0</v>
      </c>
      <c r="OZI412" s="318">
        <f>'Contractor Model'!OZI65</f>
        <v>0</v>
      </c>
      <c r="OZJ412" s="318">
        <f>'Contractor Model'!OZJ65</f>
        <v>0</v>
      </c>
      <c r="OZK412" s="318">
        <f>'Contractor Model'!OZK65</f>
        <v>0</v>
      </c>
      <c r="OZL412" s="318">
        <f>'Contractor Model'!OZL65</f>
        <v>0</v>
      </c>
      <c r="OZM412" s="318">
        <f>'Contractor Model'!OZM65</f>
        <v>0</v>
      </c>
      <c r="OZN412" s="318">
        <f>'Contractor Model'!OZN65</f>
        <v>0</v>
      </c>
      <c r="OZO412" s="318">
        <f>'Contractor Model'!OZO65</f>
        <v>0</v>
      </c>
      <c r="OZP412" s="318">
        <f>'Contractor Model'!OZP65</f>
        <v>0</v>
      </c>
      <c r="OZQ412" s="318">
        <f>'Contractor Model'!OZQ65</f>
        <v>0</v>
      </c>
      <c r="OZR412" s="318">
        <f>'Contractor Model'!OZR65</f>
        <v>0</v>
      </c>
      <c r="OZS412" s="318">
        <f>'Contractor Model'!OZS65</f>
        <v>0</v>
      </c>
      <c r="OZT412" s="318">
        <f>'Contractor Model'!OZT65</f>
        <v>0</v>
      </c>
      <c r="OZU412" s="318">
        <f>'Contractor Model'!OZU65</f>
        <v>0</v>
      </c>
      <c r="OZV412" s="318">
        <f>'Contractor Model'!OZV65</f>
        <v>0</v>
      </c>
      <c r="OZW412" s="318">
        <f>'Contractor Model'!OZW65</f>
        <v>0</v>
      </c>
      <c r="OZX412" s="318">
        <f>'Contractor Model'!OZX65</f>
        <v>0</v>
      </c>
      <c r="OZY412" s="318">
        <f>'Contractor Model'!OZY65</f>
        <v>0</v>
      </c>
      <c r="OZZ412" s="318">
        <f>'Contractor Model'!OZZ65</f>
        <v>0</v>
      </c>
      <c r="PAA412" s="318">
        <f>'Contractor Model'!PAA65</f>
        <v>0</v>
      </c>
      <c r="PAB412" s="318">
        <f>'Contractor Model'!PAB65</f>
        <v>0</v>
      </c>
      <c r="PAC412" s="318">
        <f>'Contractor Model'!PAC65</f>
        <v>0</v>
      </c>
      <c r="PAD412" s="318">
        <f>'Contractor Model'!PAD65</f>
        <v>0</v>
      </c>
      <c r="PAE412" s="318">
        <f>'Contractor Model'!PAE65</f>
        <v>0</v>
      </c>
      <c r="PAF412" s="318">
        <f>'Contractor Model'!PAF65</f>
        <v>0</v>
      </c>
      <c r="PAG412" s="318">
        <f>'Contractor Model'!PAG65</f>
        <v>0</v>
      </c>
      <c r="PAH412" s="318">
        <f>'Contractor Model'!PAH65</f>
        <v>0</v>
      </c>
      <c r="PAI412" s="318">
        <f>'Contractor Model'!PAI65</f>
        <v>0</v>
      </c>
      <c r="PAJ412" s="318">
        <f>'Contractor Model'!PAJ65</f>
        <v>0</v>
      </c>
      <c r="PAK412" s="318">
        <f>'Contractor Model'!PAK65</f>
        <v>0</v>
      </c>
      <c r="PAL412" s="318">
        <f>'Contractor Model'!PAL65</f>
        <v>0</v>
      </c>
      <c r="PAM412" s="318">
        <f>'Contractor Model'!PAM65</f>
        <v>0</v>
      </c>
      <c r="PAN412" s="318">
        <f>'Contractor Model'!PAN65</f>
        <v>0</v>
      </c>
      <c r="PAO412" s="318">
        <f>'Contractor Model'!PAO65</f>
        <v>0</v>
      </c>
      <c r="PAP412" s="318">
        <f>'Contractor Model'!PAP65</f>
        <v>0</v>
      </c>
      <c r="PAQ412" s="318">
        <f>'Contractor Model'!PAQ65</f>
        <v>0</v>
      </c>
      <c r="PAR412" s="318">
        <f>'Contractor Model'!PAR65</f>
        <v>0</v>
      </c>
      <c r="PAS412" s="318">
        <f>'Contractor Model'!PAS65</f>
        <v>0</v>
      </c>
      <c r="PAT412" s="318">
        <f>'Contractor Model'!PAT65</f>
        <v>0</v>
      </c>
      <c r="PAU412" s="318">
        <f>'Contractor Model'!PAU65</f>
        <v>0</v>
      </c>
      <c r="PAV412" s="318">
        <f>'Contractor Model'!PAV65</f>
        <v>0</v>
      </c>
      <c r="PAW412" s="318">
        <f>'Contractor Model'!PAW65</f>
        <v>0</v>
      </c>
      <c r="PAX412" s="318">
        <f>'Contractor Model'!PAX65</f>
        <v>0</v>
      </c>
      <c r="PAY412" s="318">
        <f>'Contractor Model'!PAY65</f>
        <v>0</v>
      </c>
      <c r="PAZ412" s="318">
        <f>'Contractor Model'!PAZ65</f>
        <v>0</v>
      </c>
      <c r="PBA412" s="318">
        <f>'Contractor Model'!PBA65</f>
        <v>0</v>
      </c>
      <c r="PBB412" s="318">
        <f>'Contractor Model'!PBB65</f>
        <v>0</v>
      </c>
      <c r="PBC412" s="318">
        <f>'Contractor Model'!PBC65</f>
        <v>0</v>
      </c>
      <c r="PBD412" s="318">
        <f>'Contractor Model'!PBD65</f>
        <v>0</v>
      </c>
      <c r="PBE412" s="318">
        <f>'Contractor Model'!PBE65</f>
        <v>0</v>
      </c>
      <c r="PBF412" s="318">
        <f>'Contractor Model'!PBF65</f>
        <v>0</v>
      </c>
      <c r="PBG412" s="318">
        <f>'Contractor Model'!PBG65</f>
        <v>0</v>
      </c>
      <c r="PBH412" s="318">
        <f>'Contractor Model'!PBH65</f>
        <v>0</v>
      </c>
      <c r="PBI412" s="318">
        <f>'Contractor Model'!PBI65</f>
        <v>0</v>
      </c>
      <c r="PBJ412" s="318">
        <f>'Contractor Model'!PBJ65</f>
        <v>0</v>
      </c>
      <c r="PBK412" s="318">
        <f>'Contractor Model'!PBK65</f>
        <v>0</v>
      </c>
      <c r="PBL412" s="318">
        <f>'Contractor Model'!PBL65</f>
        <v>0</v>
      </c>
      <c r="PBM412" s="318">
        <f>'Contractor Model'!PBM65</f>
        <v>0</v>
      </c>
      <c r="PBN412" s="318">
        <f>'Contractor Model'!PBN65</f>
        <v>0</v>
      </c>
      <c r="PBO412" s="318">
        <f>'Contractor Model'!PBO65</f>
        <v>0</v>
      </c>
      <c r="PBP412" s="318">
        <f>'Contractor Model'!PBP65</f>
        <v>0</v>
      </c>
      <c r="PBQ412" s="318">
        <f>'Contractor Model'!PBQ65</f>
        <v>0</v>
      </c>
      <c r="PBR412" s="318">
        <f>'Contractor Model'!PBR65</f>
        <v>0</v>
      </c>
      <c r="PBS412" s="318">
        <f>'Contractor Model'!PBS65</f>
        <v>0</v>
      </c>
      <c r="PBT412" s="318">
        <f>'Contractor Model'!PBT65</f>
        <v>0</v>
      </c>
      <c r="PBU412" s="318">
        <f>'Contractor Model'!PBU65</f>
        <v>0</v>
      </c>
      <c r="PBV412" s="318">
        <f>'Contractor Model'!PBV65</f>
        <v>0</v>
      </c>
      <c r="PBW412" s="318">
        <f>'Contractor Model'!PBW65</f>
        <v>0</v>
      </c>
      <c r="PBX412" s="318">
        <f>'Contractor Model'!PBX65</f>
        <v>0</v>
      </c>
      <c r="PBY412" s="318">
        <f>'Contractor Model'!PBY65</f>
        <v>0</v>
      </c>
      <c r="PBZ412" s="318">
        <f>'Contractor Model'!PBZ65</f>
        <v>0</v>
      </c>
      <c r="PCA412" s="318">
        <f>'Contractor Model'!PCA65</f>
        <v>0</v>
      </c>
      <c r="PCB412" s="318">
        <f>'Contractor Model'!PCB65</f>
        <v>0</v>
      </c>
      <c r="PCC412" s="318">
        <f>'Contractor Model'!PCC65</f>
        <v>0</v>
      </c>
      <c r="PCD412" s="318">
        <f>'Contractor Model'!PCD65</f>
        <v>0</v>
      </c>
      <c r="PCE412" s="318">
        <f>'Contractor Model'!PCE65</f>
        <v>0</v>
      </c>
      <c r="PCF412" s="318">
        <f>'Contractor Model'!PCF65</f>
        <v>0</v>
      </c>
      <c r="PCG412" s="318">
        <f>'Contractor Model'!PCG65</f>
        <v>0</v>
      </c>
      <c r="PCH412" s="318">
        <f>'Contractor Model'!PCH65</f>
        <v>0</v>
      </c>
      <c r="PCI412" s="318">
        <f>'Contractor Model'!PCI65</f>
        <v>0</v>
      </c>
      <c r="PCJ412" s="318">
        <f>'Contractor Model'!PCJ65</f>
        <v>0</v>
      </c>
      <c r="PCK412" s="318">
        <f>'Contractor Model'!PCK65</f>
        <v>0</v>
      </c>
      <c r="PCL412" s="318">
        <f>'Contractor Model'!PCL65</f>
        <v>0</v>
      </c>
      <c r="PCM412" s="318">
        <f>'Contractor Model'!PCM65</f>
        <v>0</v>
      </c>
      <c r="PCN412" s="318">
        <f>'Contractor Model'!PCN65</f>
        <v>0</v>
      </c>
      <c r="PCO412" s="318">
        <f>'Contractor Model'!PCO65</f>
        <v>0</v>
      </c>
      <c r="PCP412" s="318">
        <f>'Contractor Model'!PCP65</f>
        <v>0</v>
      </c>
      <c r="PCQ412" s="318">
        <f>'Contractor Model'!PCQ65</f>
        <v>0</v>
      </c>
      <c r="PCR412" s="318">
        <f>'Contractor Model'!PCR65</f>
        <v>0</v>
      </c>
      <c r="PCS412" s="318">
        <f>'Contractor Model'!PCS65</f>
        <v>0</v>
      </c>
      <c r="PCT412" s="318">
        <f>'Contractor Model'!PCT65</f>
        <v>0</v>
      </c>
      <c r="PCU412" s="318">
        <f>'Contractor Model'!PCU65</f>
        <v>0</v>
      </c>
      <c r="PCV412" s="318">
        <f>'Contractor Model'!PCV65</f>
        <v>0</v>
      </c>
      <c r="PCW412" s="318">
        <f>'Contractor Model'!PCW65</f>
        <v>0</v>
      </c>
      <c r="PCX412" s="318">
        <f>'Contractor Model'!PCX65</f>
        <v>0</v>
      </c>
      <c r="PCY412" s="318">
        <f>'Contractor Model'!PCY65</f>
        <v>0</v>
      </c>
      <c r="PCZ412" s="318">
        <f>'Contractor Model'!PCZ65</f>
        <v>0</v>
      </c>
      <c r="PDA412" s="318">
        <f>'Contractor Model'!PDA65</f>
        <v>0</v>
      </c>
      <c r="PDB412" s="318">
        <f>'Contractor Model'!PDB65</f>
        <v>0</v>
      </c>
      <c r="PDC412" s="318">
        <f>'Contractor Model'!PDC65</f>
        <v>0</v>
      </c>
      <c r="PDD412" s="318">
        <f>'Contractor Model'!PDD65</f>
        <v>0</v>
      </c>
      <c r="PDE412" s="318">
        <f>'Contractor Model'!PDE65</f>
        <v>0</v>
      </c>
      <c r="PDF412" s="318">
        <f>'Contractor Model'!PDF65</f>
        <v>0</v>
      </c>
      <c r="PDG412" s="318">
        <f>'Contractor Model'!PDG65</f>
        <v>0</v>
      </c>
      <c r="PDH412" s="318">
        <f>'Contractor Model'!PDH65</f>
        <v>0</v>
      </c>
      <c r="PDI412" s="318">
        <f>'Contractor Model'!PDI65</f>
        <v>0</v>
      </c>
      <c r="PDJ412" s="318">
        <f>'Contractor Model'!PDJ65</f>
        <v>0</v>
      </c>
      <c r="PDK412" s="318">
        <f>'Contractor Model'!PDK65</f>
        <v>0</v>
      </c>
      <c r="PDL412" s="318">
        <f>'Contractor Model'!PDL65</f>
        <v>0</v>
      </c>
      <c r="PDM412" s="318">
        <f>'Contractor Model'!PDM65</f>
        <v>0</v>
      </c>
      <c r="PDN412" s="318">
        <f>'Contractor Model'!PDN65</f>
        <v>0</v>
      </c>
      <c r="PDO412" s="318">
        <f>'Contractor Model'!PDO65</f>
        <v>0</v>
      </c>
      <c r="PDP412" s="318">
        <f>'Contractor Model'!PDP65</f>
        <v>0</v>
      </c>
      <c r="PDQ412" s="318">
        <f>'Contractor Model'!PDQ65</f>
        <v>0</v>
      </c>
      <c r="PDR412" s="318">
        <f>'Contractor Model'!PDR65</f>
        <v>0</v>
      </c>
      <c r="PDS412" s="318">
        <f>'Contractor Model'!PDS65</f>
        <v>0</v>
      </c>
      <c r="PDT412" s="318">
        <f>'Contractor Model'!PDT65</f>
        <v>0</v>
      </c>
      <c r="PDU412" s="318">
        <f>'Contractor Model'!PDU65</f>
        <v>0</v>
      </c>
      <c r="PDV412" s="318">
        <f>'Contractor Model'!PDV65</f>
        <v>0</v>
      </c>
      <c r="PDW412" s="318">
        <f>'Contractor Model'!PDW65</f>
        <v>0</v>
      </c>
      <c r="PDX412" s="318">
        <f>'Contractor Model'!PDX65</f>
        <v>0</v>
      </c>
      <c r="PDY412" s="318">
        <f>'Contractor Model'!PDY65</f>
        <v>0</v>
      </c>
      <c r="PDZ412" s="318">
        <f>'Contractor Model'!PDZ65</f>
        <v>0</v>
      </c>
      <c r="PEA412" s="318">
        <f>'Contractor Model'!PEA65</f>
        <v>0</v>
      </c>
      <c r="PEB412" s="318">
        <f>'Contractor Model'!PEB65</f>
        <v>0</v>
      </c>
      <c r="PEC412" s="318">
        <f>'Contractor Model'!PEC65</f>
        <v>0</v>
      </c>
      <c r="PED412" s="318">
        <f>'Contractor Model'!PED65</f>
        <v>0</v>
      </c>
      <c r="PEE412" s="318">
        <f>'Contractor Model'!PEE65</f>
        <v>0</v>
      </c>
      <c r="PEF412" s="318">
        <f>'Contractor Model'!PEF65</f>
        <v>0</v>
      </c>
      <c r="PEG412" s="318">
        <f>'Contractor Model'!PEG65</f>
        <v>0</v>
      </c>
      <c r="PEH412" s="318">
        <f>'Contractor Model'!PEH65</f>
        <v>0</v>
      </c>
      <c r="PEI412" s="318">
        <f>'Contractor Model'!PEI65</f>
        <v>0</v>
      </c>
      <c r="PEJ412" s="318">
        <f>'Contractor Model'!PEJ65</f>
        <v>0</v>
      </c>
      <c r="PEK412" s="318">
        <f>'Contractor Model'!PEK65</f>
        <v>0</v>
      </c>
      <c r="PEL412" s="318">
        <f>'Contractor Model'!PEL65</f>
        <v>0</v>
      </c>
      <c r="PEM412" s="318">
        <f>'Contractor Model'!PEM65</f>
        <v>0</v>
      </c>
      <c r="PEN412" s="318">
        <f>'Contractor Model'!PEN65</f>
        <v>0</v>
      </c>
      <c r="PEO412" s="318">
        <f>'Contractor Model'!PEO65</f>
        <v>0</v>
      </c>
      <c r="PEP412" s="318">
        <f>'Contractor Model'!PEP65</f>
        <v>0</v>
      </c>
      <c r="PEQ412" s="318">
        <f>'Contractor Model'!PEQ65</f>
        <v>0</v>
      </c>
      <c r="PER412" s="318">
        <f>'Contractor Model'!PER65</f>
        <v>0</v>
      </c>
      <c r="PES412" s="318">
        <f>'Contractor Model'!PES65</f>
        <v>0</v>
      </c>
      <c r="PET412" s="318">
        <f>'Contractor Model'!PET65</f>
        <v>0</v>
      </c>
      <c r="PEU412" s="318">
        <f>'Contractor Model'!PEU65</f>
        <v>0</v>
      </c>
      <c r="PEV412" s="318">
        <f>'Contractor Model'!PEV65</f>
        <v>0</v>
      </c>
      <c r="PEW412" s="318">
        <f>'Contractor Model'!PEW65</f>
        <v>0</v>
      </c>
      <c r="PEX412" s="318">
        <f>'Contractor Model'!PEX65</f>
        <v>0</v>
      </c>
      <c r="PEY412" s="318">
        <f>'Contractor Model'!PEY65</f>
        <v>0</v>
      </c>
      <c r="PEZ412" s="318">
        <f>'Contractor Model'!PEZ65</f>
        <v>0</v>
      </c>
      <c r="PFA412" s="318">
        <f>'Contractor Model'!PFA65</f>
        <v>0</v>
      </c>
      <c r="PFB412" s="318">
        <f>'Contractor Model'!PFB65</f>
        <v>0</v>
      </c>
      <c r="PFC412" s="318">
        <f>'Contractor Model'!PFC65</f>
        <v>0</v>
      </c>
      <c r="PFD412" s="318">
        <f>'Contractor Model'!PFD65</f>
        <v>0</v>
      </c>
      <c r="PFE412" s="318">
        <f>'Contractor Model'!PFE65</f>
        <v>0</v>
      </c>
      <c r="PFF412" s="318">
        <f>'Contractor Model'!PFF65</f>
        <v>0</v>
      </c>
      <c r="PFG412" s="318">
        <f>'Contractor Model'!PFG65</f>
        <v>0</v>
      </c>
      <c r="PFH412" s="318">
        <f>'Contractor Model'!PFH65</f>
        <v>0</v>
      </c>
      <c r="PFI412" s="318">
        <f>'Contractor Model'!PFI65</f>
        <v>0</v>
      </c>
      <c r="PFJ412" s="318">
        <f>'Contractor Model'!PFJ65</f>
        <v>0</v>
      </c>
      <c r="PFK412" s="318">
        <f>'Contractor Model'!PFK65</f>
        <v>0</v>
      </c>
      <c r="PFL412" s="318">
        <f>'Contractor Model'!PFL65</f>
        <v>0</v>
      </c>
      <c r="PFM412" s="318">
        <f>'Contractor Model'!PFM65</f>
        <v>0</v>
      </c>
      <c r="PFN412" s="318">
        <f>'Contractor Model'!PFN65</f>
        <v>0</v>
      </c>
      <c r="PFO412" s="318">
        <f>'Contractor Model'!PFO65</f>
        <v>0</v>
      </c>
      <c r="PFP412" s="318">
        <f>'Contractor Model'!PFP65</f>
        <v>0</v>
      </c>
      <c r="PFQ412" s="318">
        <f>'Contractor Model'!PFQ65</f>
        <v>0</v>
      </c>
      <c r="PFR412" s="318">
        <f>'Contractor Model'!PFR65</f>
        <v>0</v>
      </c>
      <c r="PFS412" s="318">
        <f>'Contractor Model'!PFS65</f>
        <v>0</v>
      </c>
      <c r="PFT412" s="318">
        <f>'Contractor Model'!PFT65</f>
        <v>0</v>
      </c>
      <c r="PFU412" s="318">
        <f>'Contractor Model'!PFU65</f>
        <v>0</v>
      </c>
      <c r="PFV412" s="318">
        <f>'Contractor Model'!PFV65</f>
        <v>0</v>
      </c>
      <c r="PFW412" s="318">
        <f>'Contractor Model'!PFW65</f>
        <v>0</v>
      </c>
      <c r="PFX412" s="318">
        <f>'Contractor Model'!PFX65</f>
        <v>0</v>
      </c>
      <c r="PFY412" s="318">
        <f>'Contractor Model'!PFY65</f>
        <v>0</v>
      </c>
      <c r="PFZ412" s="318">
        <f>'Contractor Model'!PFZ65</f>
        <v>0</v>
      </c>
      <c r="PGA412" s="318">
        <f>'Contractor Model'!PGA65</f>
        <v>0</v>
      </c>
      <c r="PGB412" s="318">
        <f>'Contractor Model'!PGB65</f>
        <v>0</v>
      </c>
      <c r="PGC412" s="318">
        <f>'Contractor Model'!PGC65</f>
        <v>0</v>
      </c>
      <c r="PGD412" s="318">
        <f>'Contractor Model'!PGD65</f>
        <v>0</v>
      </c>
      <c r="PGE412" s="318">
        <f>'Contractor Model'!PGE65</f>
        <v>0</v>
      </c>
      <c r="PGF412" s="318">
        <f>'Contractor Model'!PGF65</f>
        <v>0</v>
      </c>
      <c r="PGG412" s="318">
        <f>'Contractor Model'!PGG65</f>
        <v>0</v>
      </c>
      <c r="PGH412" s="318">
        <f>'Contractor Model'!PGH65</f>
        <v>0</v>
      </c>
      <c r="PGI412" s="318">
        <f>'Contractor Model'!PGI65</f>
        <v>0</v>
      </c>
      <c r="PGJ412" s="318">
        <f>'Contractor Model'!PGJ65</f>
        <v>0</v>
      </c>
      <c r="PGK412" s="318">
        <f>'Contractor Model'!PGK65</f>
        <v>0</v>
      </c>
      <c r="PGL412" s="318">
        <f>'Contractor Model'!PGL65</f>
        <v>0</v>
      </c>
      <c r="PGM412" s="318">
        <f>'Contractor Model'!PGM65</f>
        <v>0</v>
      </c>
      <c r="PGN412" s="318">
        <f>'Contractor Model'!PGN65</f>
        <v>0</v>
      </c>
      <c r="PGO412" s="318">
        <f>'Contractor Model'!PGO65</f>
        <v>0</v>
      </c>
      <c r="PGP412" s="318">
        <f>'Contractor Model'!PGP65</f>
        <v>0</v>
      </c>
      <c r="PGQ412" s="318">
        <f>'Contractor Model'!PGQ65</f>
        <v>0</v>
      </c>
      <c r="PGR412" s="318">
        <f>'Contractor Model'!PGR65</f>
        <v>0</v>
      </c>
      <c r="PGS412" s="318">
        <f>'Contractor Model'!PGS65</f>
        <v>0</v>
      </c>
      <c r="PGT412" s="318">
        <f>'Contractor Model'!PGT65</f>
        <v>0</v>
      </c>
      <c r="PGU412" s="318">
        <f>'Contractor Model'!PGU65</f>
        <v>0</v>
      </c>
      <c r="PGV412" s="318">
        <f>'Contractor Model'!PGV65</f>
        <v>0</v>
      </c>
      <c r="PGW412" s="318">
        <f>'Contractor Model'!PGW65</f>
        <v>0</v>
      </c>
      <c r="PGX412" s="318">
        <f>'Contractor Model'!PGX65</f>
        <v>0</v>
      </c>
      <c r="PGY412" s="318">
        <f>'Contractor Model'!PGY65</f>
        <v>0</v>
      </c>
      <c r="PGZ412" s="318">
        <f>'Contractor Model'!PGZ65</f>
        <v>0</v>
      </c>
      <c r="PHA412" s="318">
        <f>'Contractor Model'!PHA65</f>
        <v>0</v>
      </c>
      <c r="PHB412" s="318">
        <f>'Contractor Model'!PHB65</f>
        <v>0</v>
      </c>
      <c r="PHC412" s="318">
        <f>'Contractor Model'!PHC65</f>
        <v>0</v>
      </c>
      <c r="PHD412" s="318">
        <f>'Contractor Model'!PHD65</f>
        <v>0</v>
      </c>
      <c r="PHE412" s="318">
        <f>'Contractor Model'!PHE65</f>
        <v>0</v>
      </c>
      <c r="PHF412" s="318">
        <f>'Contractor Model'!PHF65</f>
        <v>0</v>
      </c>
      <c r="PHG412" s="318">
        <f>'Contractor Model'!PHG65</f>
        <v>0</v>
      </c>
      <c r="PHH412" s="318">
        <f>'Contractor Model'!PHH65</f>
        <v>0</v>
      </c>
      <c r="PHI412" s="318">
        <f>'Contractor Model'!PHI65</f>
        <v>0</v>
      </c>
      <c r="PHJ412" s="318">
        <f>'Contractor Model'!PHJ65</f>
        <v>0</v>
      </c>
      <c r="PHK412" s="318">
        <f>'Contractor Model'!PHK65</f>
        <v>0</v>
      </c>
      <c r="PHL412" s="318">
        <f>'Contractor Model'!PHL65</f>
        <v>0</v>
      </c>
      <c r="PHM412" s="318">
        <f>'Contractor Model'!PHM65</f>
        <v>0</v>
      </c>
      <c r="PHN412" s="318">
        <f>'Contractor Model'!PHN65</f>
        <v>0</v>
      </c>
      <c r="PHO412" s="318">
        <f>'Contractor Model'!PHO65</f>
        <v>0</v>
      </c>
      <c r="PHP412" s="318">
        <f>'Contractor Model'!PHP65</f>
        <v>0</v>
      </c>
      <c r="PHQ412" s="318">
        <f>'Contractor Model'!PHQ65</f>
        <v>0</v>
      </c>
      <c r="PHR412" s="318">
        <f>'Contractor Model'!PHR65</f>
        <v>0</v>
      </c>
      <c r="PHS412" s="318">
        <f>'Contractor Model'!PHS65</f>
        <v>0</v>
      </c>
      <c r="PHT412" s="318">
        <f>'Contractor Model'!PHT65</f>
        <v>0</v>
      </c>
      <c r="PHU412" s="318">
        <f>'Contractor Model'!PHU65</f>
        <v>0</v>
      </c>
      <c r="PHV412" s="318">
        <f>'Contractor Model'!PHV65</f>
        <v>0</v>
      </c>
      <c r="PHW412" s="318">
        <f>'Contractor Model'!PHW65</f>
        <v>0</v>
      </c>
      <c r="PHX412" s="318">
        <f>'Contractor Model'!PHX65</f>
        <v>0</v>
      </c>
      <c r="PHY412" s="318">
        <f>'Contractor Model'!PHY65</f>
        <v>0</v>
      </c>
      <c r="PHZ412" s="318">
        <f>'Contractor Model'!PHZ65</f>
        <v>0</v>
      </c>
      <c r="PIA412" s="318">
        <f>'Contractor Model'!PIA65</f>
        <v>0</v>
      </c>
      <c r="PIB412" s="318">
        <f>'Contractor Model'!PIB65</f>
        <v>0</v>
      </c>
      <c r="PIC412" s="318">
        <f>'Contractor Model'!PIC65</f>
        <v>0</v>
      </c>
      <c r="PID412" s="318">
        <f>'Contractor Model'!PID65</f>
        <v>0</v>
      </c>
      <c r="PIE412" s="318">
        <f>'Contractor Model'!PIE65</f>
        <v>0</v>
      </c>
      <c r="PIF412" s="318">
        <f>'Contractor Model'!PIF65</f>
        <v>0</v>
      </c>
      <c r="PIG412" s="318">
        <f>'Contractor Model'!PIG65</f>
        <v>0</v>
      </c>
      <c r="PIH412" s="318">
        <f>'Contractor Model'!PIH65</f>
        <v>0</v>
      </c>
      <c r="PII412" s="318">
        <f>'Contractor Model'!PII65</f>
        <v>0</v>
      </c>
      <c r="PIJ412" s="318">
        <f>'Contractor Model'!PIJ65</f>
        <v>0</v>
      </c>
      <c r="PIK412" s="318">
        <f>'Contractor Model'!PIK65</f>
        <v>0</v>
      </c>
      <c r="PIL412" s="318">
        <f>'Contractor Model'!PIL65</f>
        <v>0</v>
      </c>
      <c r="PIM412" s="318">
        <f>'Contractor Model'!PIM65</f>
        <v>0</v>
      </c>
      <c r="PIN412" s="318">
        <f>'Contractor Model'!PIN65</f>
        <v>0</v>
      </c>
      <c r="PIO412" s="318">
        <f>'Contractor Model'!PIO65</f>
        <v>0</v>
      </c>
      <c r="PIP412" s="318">
        <f>'Contractor Model'!PIP65</f>
        <v>0</v>
      </c>
      <c r="PIQ412" s="318">
        <f>'Contractor Model'!PIQ65</f>
        <v>0</v>
      </c>
      <c r="PIR412" s="318">
        <f>'Contractor Model'!PIR65</f>
        <v>0</v>
      </c>
      <c r="PIS412" s="318">
        <f>'Contractor Model'!PIS65</f>
        <v>0</v>
      </c>
      <c r="PIT412" s="318">
        <f>'Contractor Model'!PIT65</f>
        <v>0</v>
      </c>
      <c r="PIU412" s="318">
        <f>'Contractor Model'!PIU65</f>
        <v>0</v>
      </c>
      <c r="PIV412" s="318">
        <f>'Contractor Model'!PIV65</f>
        <v>0</v>
      </c>
      <c r="PIW412" s="318">
        <f>'Contractor Model'!PIW65</f>
        <v>0</v>
      </c>
      <c r="PIX412" s="318">
        <f>'Contractor Model'!PIX65</f>
        <v>0</v>
      </c>
      <c r="PIY412" s="318">
        <f>'Contractor Model'!PIY65</f>
        <v>0</v>
      </c>
      <c r="PIZ412" s="318">
        <f>'Contractor Model'!PIZ65</f>
        <v>0</v>
      </c>
      <c r="PJA412" s="318">
        <f>'Contractor Model'!PJA65</f>
        <v>0</v>
      </c>
      <c r="PJB412" s="318">
        <f>'Contractor Model'!PJB65</f>
        <v>0</v>
      </c>
      <c r="PJC412" s="318">
        <f>'Contractor Model'!PJC65</f>
        <v>0</v>
      </c>
      <c r="PJD412" s="318">
        <f>'Contractor Model'!PJD65</f>
        <v>0</v>
      </c>
      <c r="PJE412" s="318">
        <f>'Contractor Model'!PJE65</f>
        <v>0</v>
      </c>
      <c r="PJF412" s="318">
        <f>'Contractor Model'!PJF65</f>
        <v>0</v>
      </c>
      <c r="PJG412" s="318">
        <f>'Contractor Model'!PJG65</f>
        <v>0</v>
      </c>
      <c r="PJH412" s="318">
        <f>'Contractor Model'!PJH65</f>
        <v>0</v>
      </c>
      <c r="PJI412" s="318">
        <f>'Contractor Model'!PJI65</f>
        <v>0</v>
      </c>
      <c r="PJJ412" s="318">
        <f>'Contractor Model'!PJJ65</f>
        <v>0</v>
      </c>
      <c r="PJK412" s="318">
        <f>'Contractor Model'!PJK65</f>
        <v>0</v>
      </c>
      <c r="PJL412" s="318">
        <f>'Contractor Model'!PJL65</f>
        <v>0</v>
      </c>
      <c r="PJM412" s="318">
        <f>'Contractor Model'!PJM65</f>
        <v>0</v>
      </c>
      <c r="PJN412" s="318">
        <f>'Contractor Model'!PJN65</f>
        <v>0</v>
      </c>
      <c r="PJO412" s="318">
        <f>'Contractor Model'!PJO65</f>
        <v>0</v>
      </c>
      <c r="PJP412" s="318">
        <f>'Contractor Model'!PJP65</f>
        <v>0</v>
      </c>
      <c r="PJQ412" s="318">
        <f>'Contractor Model'!PJQ65</f>
        <v>0</v>
      </c>
      <c r="PJR412" s="318">
        <f>'Contractor Model'!PJR65</f>
        <v>0</v>
      </c>
      <c r="PJS412" s="318">
        <f>'Contractor Model'!PJS65</f>
        <v>0</v>
      </c>
      <c r="PJT412" s="318">
        <f>'Contractor Model'!PJT65</f>
        <v>0</v>
      </c>
      <c r="PJU412" s="318">
        <f>'Contractor Model'!PJU65</f>
        <v>0</v>
      </c>
      <c r="PJV412" s="318">
        <f>'Contractor Model'!PJV65</f>
        <v>0</v>
      </c>
      <c r="PJW412" s="318">
        <f>'Contractor Model'!PJW65</f>
        <v>0</v>
      </c>
      <c r="PJX412" s="318">
        <f>'Contractor Model'!PJX65</f>
        <v>0</v>
      </c>
      <c r="PJY412" s="318">
        <f>'Contractor Model'!PJY65</f>
        <v>0</v>
      </c>
      <c r="PJZ412" s="318">
        <f>'Contractor Model'!PJZ65</f>
        <v>0</v>
      </c>
      <c r="PKA412" s="318">
        <f>'Contractor Model'!PKA65</f>
        <v>0</v>
      </c>
      <c r="PKB412" s="318">
        <f>'Contractor Model'!PKB65</f>
        <v>0</v>
      </c>
      <c r="PKC412" s="318">
        <f>'Contractor Model'!PKC65</f>
        <v>0</v>
      </c>
      <c r="PKD412" s="318">
        <f>'Contractor Model'!PKD65</f>
        <v>0</v>
      </c>
      <c r="PKE412" s="318">
        <f>'Contractor Model'!PKE65</f>
        <v>0</v>
      </c>
      <c r="PKF412" s="318">
        <f>'Contractor Model'!PKF65</f>
        <v>0</v>
      </c>
      <c r="PKG412" s="318">
        <f>'Contractor Model'!PKG65</f>
        <v>0</v>
      </c>
      <c r="PKH412" s="318">
        <f>'Contractor Model'!PKH65</f>
        <v>0</v>
      </c>
      <c r="PKI412" s="318">
        <f>'Contractor Model'!PKI65</f>
        <v>0</v>
      </c>
      <c r="PKJ412" s="318">
        <f>'Contractor Model'!PKJ65</f>
        <v>0</v>
      </c>
      <c r="PKK412" s="318">
        <f>'Contractor Model'!PKK65</f>
        <v>0</v>
      </c>
      <c r="PKL412" s="318">
        <f>'Contractor Model'!PKL65</f>
        <v>0</v>
      </c>
      <c r="PKM412" s="318">
        <f>'Contractor Model'!PKM65</f>
        <v>0</v>
      </c>
      <c r="PKN412" s="318">
        <f>'Contractor Model'!PKN65</f>
        <v>0</v>
      </c>
      <c r="PKO412" s="318">
        <f>'Contractor Model'!PKO65</f>
        <v>0</v>
      </c>
      <c r="PKP412" s="318">
        <f>'Contractor Model'!PKP65</f>
        <v>0</v>
      </c>
      <c r="PKQ412" s="318">
        <f>'Contractor Model'!PKQ65</f>
        <v>0</v>
      </c>
      <c r="PKR412" s="318">
        <f>'Contractor Model'!PKR65</f>
        <v>0</v>
      </c>
      <c r="PKS412" s="318">
        <f>'Contractor Model'!PKS65</f>
        <v>0</v>
      </c>
      <c r="PKT412" s="318">
        <f>'Contractor Model'!PKT65</f>
        <v>0</v>
      </c>
      <c r="PKU412" s="318">
        <f>'Contractor Model'!PKU65</f>
        <v>0</v>
      </c>
      <c r="PKV412" s="318">
        <f>'Contractor Model'!PKV65</f>
        <v>0</v>
      </c>
      <c r="PKW412" s="318">
        <f>'Contractor Model'!PKW65</f>
        <v>0</v>
      </c>
      <c r="PKX412" s="318">
        <f>'Contractor Model'!PKX65</f>
        <v>0</v>
      </c>
      <c r="PKY412" s="318">
        <f>'Contractor Model'!PKY65</f>
        <v>0</v>
      </c>
      <c r="PKZ412" s="318">
        <f>'Contractor Model'!PKZ65</f>
        <v>0</v>
      </c>
      <c r="PLA412" s="318">
        <f>'Contractor Model'!PLA65</f>
        <v>0</v>
      </c>
      <c r="PLB412" s="318">
        <f>'Contractor Model'!PLB65</f>
        <v>0</v>
      </c>
      <c r="PLC412" s="318">
        <f>'Contractor Model'!PLC65</f>
        <v>0</v>
      </c>
      <c r="PLD412" s="318">
        <f>'Contractor Model'!PLD65</f>
        <v>0</v>
      </c>
      <c r="PLE412" s="318">
        <f>'Contractor Model'!PLE65</f>
        <v>0</v>
      </c>
      <c r="PLF412" s="318">
        <f>'Contractor Model'!PLF65</f>
        <v>0</v>
      </c>
      <c r="PLG412" s="318">
        <f>'Contractor Model'!PLG65</f>
        <v>0</v>
      </c>
      <c r="PLH412" s="318">
        <f>'Contractor Model'!PLH65</f>
        <v>0</v>
      </c>
      <c r="PLI412" s="318">
        <f>'Contractor Model'!PLI65</f>
        <v>0</v>
      </c>
      <c r="PLJ412" s="318">
        <f>'Contractor Model'!PLJ65</f>
        <v>0</v>
      </c>
      <c r="PLK412" s="318">
        <f>'Contractor Model'!PLK65</f>
        <v>0</v>
      </c>
      <c r="PLL412" s="318">
        <f>'Contractor Model'!PLL65</f>
        <v>0</v>
      </c>
      <c r="PLM412" s="318">
        <f>'Contractor Model'!PLM65</f>
        <v>0</v>
      </c>
      <c r="PLN412" s="318">
        <f>'Contractor Model'!PLN65</f>
        <v>0</v>
      </c>
      <c r="PLO412" s="318">
        <f>'Contractor Model'!PLO65</f>
        <v>0</v>
      </c>
      <c r="PLP412" s="318">
        <f>'Contractor Model'!PLP65</f>
        <v>0</v>
      </c>
      <c r="PLQ412" s="318">
        <f>'Contractor Model'!PLQ65</f>
        <v>0</v>
      </c>
      <c r="PLR412" s="318">
        <f>'Contractor Model'!PLR65</f>
        <v>0</v>
      </c>
      <c r="PLS412" s="318">
        <f>'Contractor Model'!PLS65</f>
        <v>0</v>
      </c>
      <c r="PLT412" s="318">
        <f>'Contractor Model'!PLT65</f>
        <v>0</v>
      </c>
      <c r="PLU412" s="318">
        <f>'Contractor Model'!PLU65</f>
        <v>0</v>
      </c>
      <c r="PLV412" s="318">
        <f>'Contractor Model'!PLV65</f>
        <v>0</v>
      </c>
      <c r="PLW412" s="318">
        <f>'Contractor Model'!PLW65</f>
        <v>0</v>
      </c>
      <c r="PLX412" s="318">
        <f>'Contractor Model'!PLX65</f>
        <v>0</v>
      </c>
      <c r="PLY412" s="318">
        <f>'Contractor Model'!PLY65</f>
        <v>0</v>
      </c>
      <c r="PLZ412" s="318">
        <f>'Contractor Model'!PLZ65</f>
        <v>0</v>
      </c>
      <c r="PMA412" s="318">
        <f>'Contractor Model'!PMA65</f>
        <v>0</v>
      </c>
      <c r="PMB412" s="318">
        <f>'Contractor Model'!PMB65</f>
        <v>0</v>
      </c>
      <c r="PMC412" s="318">
        <f>'Contractor Model'!PMC65</f>
        <v>0</v>
      </c>
      <c r="PMD412" s="318">
        <f>'Contractor Model'!PMD65</f>
        <v>0</v>
      </c>
      <c r="PME412" s="318">
        <f>'Contractor Model'!PME65</f>
        <v>0</v>
      </c>
      <c r="PMF412" s="318">
        <f>'Contractor Model'!PMF65</f>
        <v>0</v>
      </c>
      <c r="PMG412" s="318">
        <f>'Contractor Model'!PMG65</f>
        <v>0</v>
      </c>
      <c r="PMH412" s="318">
        <f>'Contractor Model'!PMH65</f>
        <v>0</v>
      </c>
      <c r="PMI412" s="318">
        <f>'Contractor Model'!PMI65</f>
        <v>0</v>
      </c>
      <c r="PMJ412" s="318">
        <f>'Contractor Model'!PMJ65</f>
        <v>0</v>
      </c>
      <c r="PMK412" s="318">
        <f>'Contractor Model'!PMK65</f>
        <v>0</v>
      </c>
      <c r="PML412" s="318">
        <f>'Contractor Model'!PML65</f>
        <v>0</v>
      </c>
      <c r="PMM412" s="318">
        <f>'Contractor Model'!PMM65</f>
        <v>0</v>
      </c>
      <c r="PMN412" s="318">
        <f>'Contractor Model'!PMN65</f>
        <v>0</v>
      </c>
      <c r="PMO412" s="318">
        <f>'Contractor Model'!PMO65</f>
        <v>0</v>
      </c>
      <c r="PMP412" s="318">
        <f>'Contractor Model'!PMP65</f>
        <v>0</v>
      </c>
      <c r="PMQ412" s="318">
        <f>'Contractor Model'!PMQ65</f>
        <v>0</v>
      </c>
      <c r="PMR412" s="318">
        <f>'Contractor Model'!PMR65</f>
        <v>0</v>
      </c>
      <c r="PMS412" s="318">
        <f>'Contractor Model'!PMS65</f>
        <v>0</v>
      </c>
      <c r="PMT412" s="318">
        <f>'Contractor Model'!PMT65</f>
        <v>0</v>
      </c>
      <c r="PMU412" s="318">
        <f>'Contractor Model'!PMU65</f>
        <v>0</v>
      </c>
      <c r="PMV412" s="318">
        <f>'Contractor Model'!PMV65</f>
        <v>0</v>
      </c>
      <c r="PMW412" s="318">
        <f>'Contractor Model'!PMW65</f>
        <v>0</v>
      </c>
      <c r="PMX412" s="318">
        <f>'Contractor Model'!PMX65</f>
        <v>0</v>
      </c>
      <c r="PMY412" s="318">
        <f>'Contractor Model'!PMY65</f>
        <v>0</v>
      </c>
      <c r="PMZ412" s="318">
        <f>'Contractor Model'!PMZ65</f>
        <v>0</v>
      </c>
      <c r="PNA412" s="318">
        <f>'Contractor Model'!PNA65</f>
        <v>0</v>
      </c>
      <c r="PNB412" s="318">
        <f>'Contractor Model'!PNB65</f>
        <v>0</v>
      </c>
      <c r="PNC412" s="318">
        <f>'Contractor Model'!PNC65</f>
        <v>0</v>
      </c>
      <c r="PND412" s="318">
        <f>'Contractor Model'!PND65</f>
        <v>0</v>
      </c>
      <c r="PNE412" s="318">
        <f>'Contractor Model'!PNE65</f>
        <v>0</v>
      </c>
      <c r="PNF412" s="318">
        <f>'Contractor Model'!PNF65</f>
        <v>0</v>
      </c>
      <c r="PNG412" s="318">
        <f>'Contractor Model'!PNG65</f>
        <v>0</v>
      </c>
      <c r="PNH412" s="318">
        <f>'Contractor Model'!PNH65</f>
        <v>0</v>
      </c>
      <c r="PNI412" s="318">
        <f>'Contractor Model'!PNI65</f>
        <v>0</v>
      </c>
      <c r="PNJ412" s="318">
        <f>'Contractor Model'!PNJ65</f>
        <v>0</v>
      </c>
      <c r="PNK412" s="318">
        <f>'Contractor Model'!PNK65</f>
        <v>0</v>
      </c>
      <c r="PNL412" s="318">
        <f>'Contractor Model'!PNL65</f>
        <v>0</v>
      </c>
      <c r="PNM412" s="318">
        <f>'Contractor Model'!PNM65</f>
        <v>0</v>
      </c>
      <c r="PNN412" s="318">
        <f>'Contractor Model'!PNN65</f>
        <v>0</v>
      </c>
      <c r="PNO412" s="318">
        <f>'Contractor Model'!PNO65</f>
        <v>0</v>
      </c>
      <c r="PNP412" s="318">
        <f>'Contractor Model'!PNP65</f>
        <v>0</v>
      </c>
      <c r="PNQ412" s="318">
        <f>'Contractor Model'!PNQ65</f>
        <v>0</v>
      </c>
      <c r="PNR412" s="318">
        <f>'Contractor Model'!PNR65</f>
        <v>0</v>
      </c>
      <c r="PNS412" s="318">
        <f>'Contractor Model'!PNS65</f>
        <v>0</v>
      </c>
      <c r="PNT412" s="318">
        <f>'Contractor Model'!PNT65</f>
        <v>0</v>
      </c>
      <c r="PNU412" s="318">
        <f>'Contractor Model'!PNU65</f>
        <v>0</v>
      </c>
      <c r="PNV412" s="318">
        <f>'Contractor Model'!PNV65</f>
        <v>0</v>
      </c>
      <c r="PNW412" s="318">
        <f>'Contractor Model'!PNW65</f>
        <v>0</v>
      </c>
      <c r="PNX412" s="318">
        <f>'Contractor Model'!PNX65</f>
        <v>0</v>
      </c>
      <c r="PNY412" s="318">
        <f>'Contractor Model'!PNY65</f>
        <v>0</v>
      </c>
      <c r="PNZ412" s="318">
        <f>'Contractor Model'!PNZ65</f>
        <v>0</v>
      </c>
      <c r="POA412" s="318">
        <f>'Contractor Model'!POA65</f>
        <v>0</v>
      </c>
      <c r="POB412" s="318">
        <f>'Contractor Model'!POB65</f>
        <v>0</v>
      </c>
      <c r="POC412" s="318">
        <f>'Contractor Model'!POC65</f>
        <v>0</v>
      </c>
      <c r="POD412" s="318">
        <f>'Contractor Model'!POD65</f>
        <v>0</v>
      </c>
      <c r="POE412" s="318">
        <f>'Contractor Model'!POE65</f>
        <v>0</v>
      </c>
      <c r="POF412" s="318">
        <f>'Contractor Model'!POF65</f>
        <v>0</v>
      </c>
      <c r="POG412" s="318">
        <f>'Contractor Model'!POG65</f>
        <v>0</v>
      </c>
      <c r="POH412" s="318">
        <f>'Contractor Model'!POH65</f>
        <v>0</v>
      </c>
      <c r="POI412" s="318">
        <f>'Contractor Model'!POI65</f>
        <v>0</v>
      </c>
      <c r="POJ412" s="318">
        <f>'Contractor Model'!POJ65</f>
        <v>0</v>
      </c>
      <c r="POK412" s="318">
        <f>'Contractor Model'!POK65</f>
        <v>0</v>
      </c>
      <c r="POL412" s="318">
        <f>'Contractor Model'!POL65</f>
        <v>0</v>
      </c>
      <c r="POM412" s="318">
        <f>'Contractor Model'!POM65</f>
        <v>0</v>
      </c>
      <c r="PON412" s="318">
        <f>'Contractor Model'!PON65</f>
        <v>0</v>
      </c>
      <c r="POO412" s="318">
        <f>'Contractor Model'!POO65</f>
        <v>0</v>
      </c>
      <c r="POP412" s="318">
        <f>'Contractor Model'!POP65</f>
        <v>0</v>
      </c>
      <c r="POQ412" s="318">
        <f>'Contractor Model'!POQ65</f>
        <v>0</v>
      </c>
      <c r="POR412" s="318">
        <f>'Contractor Model'!POR65</f>
        <v>0</v>
      </c>
      <c r="POS412" s="318">
        <f>'Contractor Model'!POS65</f>
        <v>0</v>
      </c>
      <c r="POT412" s="318">
        <f>'Contractor Model'!POT65</f>
        <v>0</v>
      </c>
      <c r="POU412" s="318">
        <f>'Contractor Model'!POU65</f>
        <v>0</v>
      </c>
      <c r="POV412" s="318">
        <f>'Contractor Model'!POV65</f>
        <v>0</v>
      </c>
      <c r="POW412" s="318">
        <f>'Contractor Model'!POW65</f>
        <v>0</v>
      </c>
      <c r="POX412" s="318">
        <f>'Contractor Model'!POX65</f>
        <v>0</v>
      </c>
      <c r="POY412" s="318">
        <f>'Contractor Model'!POY65</f>
        <v>0</v>
      </c>
      <c r="POZ412" s="318">
        <f>'Contractor Model'!POZ65</f>
        <v>0</v>
      </c>
      <c r="PPA412" s="318">
        <f>'Contractor Model'!PPA65</f>
        <v>0</v>
      </c>
      <c r="PPB412" s="318">
        <f>'Contractor Model'!PPB65</f>
        <v>0</v>
      </c>
      <c r="PPC412" s="318">
        <f>'Contractor Model'!PPC65</f>
        <v>0</v>
      </c>
      <c r="PPD412" s="318">
        <f>'Contractor Model'!PPD65</f>
        <v>0</v>
      </c>
      <c r="PPE412" s="318">
        <f>'Contractor Model'!PPE65</f>
        <v>0</v>
      </c>
      <c r="PPF412" s="318">
        <f>'Contractor Model'!PPF65</f>
        <v>0</v>
      </c>
      <c r="PPG412" s="318">
        <f>'Contractor Model'!PPG65</f>
        <v>0</v>
      </c>
      <c r="PPH412" s="318">
        <f>'Contractor Model'!PPH65</f>
        <v>0</v>
      </c>
      <c r="PPI412" s="318">
        <f>'Contractor Model'!PPI65</f>
        <v>0</v>
      </c>
      <c r="PPJ412" s="318">
        <f>'Contractor Model'!PPJ65</f>
        <v>0</v>
      </c>
      <c r="PPK412" s="318">
        <f>'Contractor Model'!PPK65</f>
        <v>0</v>
      </c>
      <c r="PPL412" s="318">
        <f>'Contractor Model'!PPL65</f>
        <v>0</v>
      </c>
      <c r="PPM412" s="318">
        <f>'Contractor Model'!PPM65</f>
        <v>0</v>
      </c>
      <c r="PPN412" s="318">
        <f>'Contractor Model'!PPN65</f>
        <v>0</v>
      </c>
      <c r="PPO412" s="318">
        <f>'Contractor Model'!PPO65</f>
        <v>0</v>
      </c>
      <c r="PPP412" s="318">
        <f>'Contractor Model'!PPP65</f>
        <v>0</v>
      </c>
      <c r="PPQ412" s="318">
        <f>'Contractor Model'!PPQ65</f>
        <v>0</v>
      </c>
      <c r="PPR412" s="318">
        <f>'Contractor Model'!PPR65</f>
        <v>0</v>
      </c>
      <c r="PPS412" s="318">
        <f>'Contractor Model'!PPS65</f>
        <v>0</v>
      </c>
      <c r="PPT412" s="318">
        <f>'Contractor Model'!PPT65</f>
        <v>0</v>
      </c>
      <c r="PPU412" s="318">
        <f>'Contractor Model'!PPU65</f>
        <v>0</v>
      </c>
      <c r="PPV412" s="318">
        <f>'Contractor Model'!PPV65</f>
        <v>0</v>
      </c>
      <c r="PPW412" s="318">
        <f>'Contractor Model'!PPW65</f>
        <v>0</v>
      </c>
      <c r="PPX412" s="318">
        <f>'Contractor Model'!PPX65</f>
        <v>0</v>
      </c>
      <c r="PPY412" s="318">
        <f>'Contractor Model'!PPY65</f>
        <v>0</v>
      </c>
      <c r="PPZ412" s="318">
        <f>'Contractor Model'!PPZ65</f>
        <v>0</v>
      </c>
      <c r="PQA412" s="318">
        <f>'Contractor Model'!PQA65</f>
        <v>0</v>
      </c>
      <c r="PQB412" s="318">
        <f>'Contractor Model'!PQB65</f>
        <v>0</v>
      </c>
      <c r="PQC412" s="318">
        <f>'Contractor Model'!PQC65</f>
        <v>0</v>
      </c>
      <c r="PQD412" s="318">
        <f>'Contractor Model'!PQD65</f>
        <v>0</v>
      </c>
      <c r="PQE412" s="318">
        <f>'Contractor Model'!PQE65</f>
        <v>0</v>
      </c>
      <c r="PQF412" s="318">
        <f>'Contractor Model'!PQF65</f>
        <v>0</v>
      </c>
      <c r="PQG412" s="318">
        <f>'Contractor Model'!PQG65</f>
        <v>0</v>
      </c>
      <c r="PQH412" s="318">
        <f>'Contractor Model'!PQH65</f>
        <v>0</v>
      </c>
      <c r="PQI412" s="318">
        <f>'Contractor Model'!PQI65</f>
        <v>0</v>
      </c>
      <c r="PQJ412" s="318">
        <f>'Contractor Model'!PQJ65</f>
        <v>0</v>
      </c>
      <c r="PQK412" s="318">
        <f>'Contractor Model'!PQK65</f>
        <v>0</v>
      </c>
      <c r="PQL412" s="318">
        <f>'Contractor Model'!PQL65</f>
        <v>0</v>
      </c>
      <c r="PQM412" s="318">
        <f>'Contractor Model'!PQM65</f>
        <v>0</v>
      </c>
      <c r="PQN412" s="318">
        <f>'Contractor Model'!PQN65</f>
        <v>0</v>
      </c>
      <c r="PQO412" s="318">
        <f>'Contractor Model'!PQO65</f>
        <v>0</v>
      </c>
      <c r="PQP412" s="318">
        <f>'Contractor Model'!PQP65</f>
        <v>0</v>
      </c>
      <c r="PQQ412" s="318">
        <f>'Contractor Model'!PQQ65</f>
        <v>0</v>
      </c>
      <c r="PQR412" s="318">
        <f>'Contractor Model'!PQR65</f>
        <v>0</v>
      </c>
      <c r="PQS412" s="318">
        <f>'Contractor Model'!PQS65</f>
        <v>0</v>
      </c>
      <c r="PQT412" s="318">
        <f>'Contractor Model'!PQT65</f>
        <v>0</v>
      </c>
      <c r="PQU412" s="318">
        <f>'Contractor Model'!PQU65</f>
        <v>0</v>
      </c>
      <c r="PQV412" s="318">
        <f>'Contractor Model'!PQV65</f>
        <v>0</v>
      </c>
      <c r="PQW412" s="318">
        <f>'Contractor Model'!PQW65</f>
        <v>0</v>
      </c>
      <c r="PQX412" s="318">
        <f>'Contractor Model'!PQX65</f>
        <v>0</v>
      </c>
      <c r="PQY412" s="318">
        <f>'Contractor Model'!PQY65</f>
        <v>0</v>
      </c>
      <c r="PQZ412" s="318">
        <f>'Contractor Model'!PQZ65</f>
        <v>0</v>
      </c>
      <c r="PRA412" s="318">
        <f>'Contractor Model'!PRA65</f>
        <v>0</v>
      </c>
      <c r="PRB412" s="318">
        <f>'Contractor Model'!PRB65</f>
        <v>0</v>
      </c>
      <c r="PRC412" s="318">
        <f>'Contractor Model'!PRC65</f>
        <v>0</v>
      </c>
      <c r="PRD412" s="318">
        <f>'Contractor Model'!PRD65</f>
        <v>0</v>
      </c>
      <c r="PRE412" s="318">
        <f>'Contractor Model'!PRE65</f>
        <v>0</v>
      </c>
      <c r="PRF412" s="318">
        <f>'Contractor Model'!PRF65</f>
        <v>0</v>
      </c>
      <c r="PRG412" s="318">
        <f>'Contractor Model'!PRG65</f>
        <v>0</v>
      </c>
      <c r="PRH412" s="318">
        <f>'Contractor Model'!PRH65</f>
        <v>0</v>
      </c>
      <c r="PRI412" s="318">
        <f>'Contractor Model'!PRI65</f>
        <v>0</v>
      </c>
      <c r="PRJ412" s="318">
        <f>'Contractor Model'!PRJ65</f>
        <v>0</v>
      </c>
      <c r="PRK412" s="318">
        <f>'Contractor Model'!PRK65</f>
        <v>0</v>
      </c>
      <c r="PRL412" s="318">
        <f>'Contractor Model'!PRL65</f>
        <v>0</v>
      </c>
      <c r="PRM412" s="318">
        <f>'Contractor Model'!PRM65</f>
        <v>0</v>
      </c>
      <c r="PRN412" s="318">
        <f>'Contractor Model'!PRN65</f>
        <v>0</v>
      </c>
      <c r="PRO412" s="318">
        <f>'Contractor Model'!PRO65</f>
        <v>0</v>
      </c>
      <c r="PRP412" s="318">
        <f>'Contractor Model'!PRP65</f>
        <v>0</v>
      </c>
      <c r="PRQ412" s="318">
        <f>'Contractor Model'!PRQ65</f>
        <v>0</v>
      </c>
      <c r="PRR412" s="318">
        <f>'Contractor Model'!PRR65</f>
        <v>0</v>
      </c>
      <c r="PRS412" s="318">
        <f>'Contractor Model'!PRS65</f>
        <v>0</v>
      </c>
      <c r="PRT412" s="318">
        <f>'Contractor Model'!PRT65</f>
        <v>0</v>
      </c>
      <c r="PRU412" s="318">
        <f>'Contractor Model'!PRU65</f>
        <v>0</v>
      </c>
      <c r="PRV412" s="318">
        <f>'Contractor Model'!PRV65</f>
        <v>0</v>
      </c>
      <c r="PRW412" s="318">
        <f>'Contractor Model'!PRW65</f>
        <v>0</v>
      </c>
      <c r="PRX412" s="318">
        <f>'Contractor Model'!PRX65</f>
        <v>0</v>
      </c>
      <c r="PRY412" s="318">
        <f>'Contractor Model'!PRY65</f>
        <v>0</v>
      </c>
      <c r="PRZ412" s="318">
        <f>'Contractor Model'!PRZ65</f>
        <v>0</v>
      </c>
      <c r="PSA412" s="318">
        <f>'Contractor Model'!PSA65</f>
        <v>0</v>
      </c>
      <c r="PSB412" s="318">
        <f>'Contractor Model'!PSB65</f>
        <v>0</v>
      </c>
      <c r="PSC412" s="318">
        <f>'Contractor Model'!PSC65</f>
        <v>0</v>
      </c>
      <c r="PSD412" s="318">
        <f>'Contractor Model'!PSD65</f>
        <v>0</v>
      </c>
      <c r="PSE412" s="318">
        <f>'Contractor Model'!PSE65</f>
        <v>0</v>
      </c>
      <c r="PSF412" s="318">
        <f>'Contractor Model'!PSF65</f>
        <v>0</v>
      </c>
      <c r="PSG412" s="318">
        <f>'Contractor Model'!PSG65</f>
        <v>0</v>
      </c>
      <c r="PSH412" s="318">
        <f>'Contractor Model'!PSH65</f>
        <v>0</v>
      </c>
      <c r="PSI412" s="318">
        <f>'Contractor Model'!PSI65</f>
        <v>0</v>
      </c>
      <c r="PSJ412" s="318">
        <f>'Contractor Model'!PSJ65</f>
        <v>0</v>
      </c>
      <c r="PSK412" s="318">
        <f>'Contractor Model'!PSK65</f>
        <v>0</v>
      </c>
      <c r="PSL412" s="318">
        <f>'Contractor Model'!PSL65</f>
        <v>0</v>
      </c>
      <c r="PSM412" s="318">
        <f>'Contractor Model'!PSM65</f>
        <v>0</v>
      </c>
      <c r="PSN412" s="318">
        <f>'Contractor Model'!PSN65</f>
        <v>0</v>
      </c>
      <c r="PSO412" s="318">
        <f>'Contractor Model'!PSO65</f>
        <v>0</v>
      </c>
      <c r="PSP412" s="318">
        <f>'Contractor Model'!PSP65</f>
        <v>0</v>
      </c>
      <c r="PSQ412" s="318">
        <f>'Contractor Model'!PSQ65</f>
        <v>0</v>
      </c>
      <c r="PSR412" s="318">
        <f>'Contractor Model'!PSR65</f>
        <v>0</v>
      </c>
      <c r="PSS412" s="318">
        <f>'Contractor Model'!PSS65</f>
        <v>0</v>
      </c>
      <c r="PST412" s="318">
        <f>'Contractor Model'!PST65</f>
        <v>0</v>
      </c>
      <c r="PSU412" s="318">
        <f>'Contractor Model'!PSU65</f>
        <v>0</v>
      </c>
      <c r="PSV412" s="318">
        <f>'Contractor Model'!PSV65</f>
        <v>0</v>
      </c>
      <c r="PSW412" s="318">
        <f>'Contractor Model'!PSW65</f>
        <v>0</v>
      </c>
      <c r="PSX412" s="318">
        <f>'Contractor Model'!PSX65</f>
        <v>0</v>
      </c>
      <c r="PSY412" s="318">
        <f>'Contractor Model'!PSY65</f>
        <v>0</v>
      </c>
      <c r="PSZ412" s="318">
        <f>'Contractor Model'!PSZ65</f>
        <v>0</v>
      </c>
      <c r="PTA412" s="318">
        <f>'Contractor Model'!PTA65</f>
        <v>0</v>
      </c>
      <c r="PTB412" s="318">
        <f>'Contractor Model'!PTB65</f>
        <v>0</v>
      </c>
      <c r="PTC412" s="318">
        <f>'Contractor Model'!PTC65</f>
        <v>0</v>
      </c>
      <c r="PTD412" s="318">
        <f>'Contractor Model'!PTD65</f>
        <v>0</v>
      </c>
      <c r="PTE412" s="318">
        <f>'Contractor Model'!PTE65</f>
        <v>0</v>
      </c>
      <c r="PTF412" s="318">
        <f>'Contractor Model'!PTF65</f>
        <v>0</v>
      </c>
      <c r="PTG412" s="318">
        <f>'Contractor Model'!PTG65</f>
        <v>0</v>
      </c>
      <c r="PTH412" s="318">
        <f>'Contractor Model'!PTH65</f>
        <v>0</v>
      </c>
      <c r="PTI412" s="318">
        <f>'Contractor Model'!PTI65</f>
        <v>0</v>
      </c>
      <c r="PTJ412" s="318">
        <f>'Contractor Model'!PTJ65</f>
        <v>0</v>
      </c>
      <c r="PTK412" s="318">
        <f>'Contractor Model'!PTK65</f>
        <v>0</v>
      </c>
      <c r="PTL412" s="318">
        <f>'Contractor Model'!PTL65</f>
        <v>0</v>
      </c>
      <c r="PTM412" s="318">
        <f>'Contractor Model'!PTM65</f>
        <v>0</v>
      </c>
      <c r="PTN412" s="318">
        <f>'Contractor Model'!PTN65</f>
        <v>0</v>
      </c>
      <c r="PTO412" s="318">
        <f>'Contractor Model'!PTO65</f>
        <v>0</v>
      </c>
      <c r="PTP412" s="318">
        <f>'Contractor Model'!PTP65</f>
        <v>0</v>
      </c>
      <c r="PTQ412" s="318">
        <f>'Contractor Model'!PTQ65</f>
        <v>0</v>
      </c>
      <c r="PTR412" s="318">
        <f>'Contractor Model'!PTR65</f>
        <v>0</v>
      </c>
      <c r="PTS412" s="318">
        <f>'Contractor Model'!PTS65</f>
        <v>0</v>
      </c>
      <c r="PTT412" s="318">
        <f>'Contractor Model'!PTT65</f>
        <v>0</v>
      </c>
      <c r="PTU412" s="318">
        <f>'Contractor Model'!PTU65</f>
        <v>0</v>
      </c>
      <c r="PTV412" s="318">
        <f>'Contractor Model'!PTV65</f>
        <v>0</v>
      </c>
      <c r="PTW412" s="318">
        <f>'Contractor Model'!PTW65</f>
        <v>0</v>
      </c>
      <c r="PTX412" s="318">
        <f>'Contractor Model'!PTX65</f>
        <v>0</v>
      </c>
      <c r="PTY412" s="318">
        <f>'Contractor Model'!PTY65</f>
        <v>0</v>
      </c>
      <c r="PTZ412" s="318">
        <f>'Contractor Model'!PTZ65</f>
        <v>0</v>
      </c>
      <c r="PUA412" s="318">
        <f>'Contractor Model'!PUA65</f>
        <v>0</v>
      </c>
      <c r="PUB412" s="318">
        <f>'Contractor Model'!PUB65</f>
        <v>0</v>
      </c>
      <c r="PUC412" s="318">
        <f>'Contractor Model'!PUC65</f>
        <v>0</v>
      </c>
      <c r="PUD412" s="318">
        <f>'Contractor Model'!PUD65</f>
        <v>0</v>
      </c>
      <c r="PUE412" s="318">
        <f>'Contractor Model'!PUE65</f>
        <v>0</v>
      </c>
      <c r="PUF412" s="318">
        <f>'Contractor Model'!PUF65</f>
        <v>0</v>
      </c>
      <c r="PUG412" s="318">
        <f>'Contractor Model'!PUG65</f>
        <v>0</v>
      </c>
      <c r="PUH412" s="318">
        <f>'Contractor Model'!PUH65</f>
        <v>0</v>
      </c>
      <c r="PUI412" s="318">
        <f>'Contractor Model'!PUI65</f>
        <v>0</v>
      </c>
      <c r="PUJ412" s="318">
        <f>'Contractor Model'!PUJ65</f>
        <v>0</v>
      </c>
      <c r="PUK412" s="318">
        <f>'Contractor Model'!PUK65</f>
        <v>0</v>
      </c>
      <c r="PUL412" s="318">
        <f>'Contractor Model'!PUL65</f>
        <v>0</v>
      </c>
      <c r="PUM412" s="318">
        <f>'Contractor Model'!PUM65</f>
        <v>0</v>
      </c>
      <c r="PUN412" s="318">
        <f>'Contractor Model'!PUN65</f>
        <v>0</v>
      </c>
      <c r="PUO412" s="318">
        <f>'Contractor Model'!PUO65</f>
        <v>0</v>
      </c>
      <c r="PUP412" s="318">
        <f>'Contractor Model'!PUP65</f>
        <v>0</v>
      </c>
      <c r="PUQ412" s="318">
        <f>'Contractor Model'!PUQ65</f>
        <v>0</v>
      </c>
      <c r="PUR412" s="318">
        <f>'Contractor Model'!PUR65</f>
        <v>0</v>
      </c>
      <c r="PUS412" s="318">
        <f>'Contractor Model'!PUS65</f>
        <v>0</v>
      </c>
      <c r="PUT412" s="318">
        <f>'Contractor Model'!PUT65</f>
        <v>0</v>
      </c>
      <c r="PUU412" s="318">
        <f>'Contractor Model'!PUU65</f>
        <v>0</v>
      </c>
      <c r="PUV412" s="318">
        <f>'Contractor Model'!PUV65</f>
        <v>0</v>
      </c>
      <c r="PUW412" s="318">
        <f>'Contractor Model'!PUW65</f>
        <v>0</v>
      </c>
      <c r="PUX412" s="318">
        <f>'Contractor Model'!PUX65</f>
        <v>0</v>
      </c>
      <c r="PUY412" s="318">
        <f>'Contractor Model'!PUY65</f>
        <v>0</v>
      </c>
      <c r="PUZ412" s="318">
        <f>'Contractor Model'!PUZ65</f>
        <v>0</v>
      </c>
      <c r="PVA412" s="318">
        <f>'Contractor Model'!PVA65</f>
        <v>0</v>
      </c>
      <c r="PVB412" s="318">
        <f>'Contractor Model'!PVB65</f>
        <v>0</v>
      </c>
      <c r="PVC412" s="318">
        <f>'Contractor Model'!PVC65</f>
        <v>0</v>
      </c>
      <c r="PVD412" s="318">
        <f>'Contractor Model'!PVD65</f>
        <v>0</v>
      </c>
      <c r="PVE412" s="318">
        <f>'Contractor Model'!PVE65</f>
        <v>0</v>
      </c>
      <c r="PVF412" s="318">
        <f>'Contractor Model'!PVF65</f>
        <v>0</v>
      </c>
      <c r="PVG412" s="318">
        <f>'Contractor Model'!PVG65</f>
        <v>0</v>
      </c>
      <c r="PVH412" s="318">
        <f>'Contractor Model'!PVH65</f>
        <v>0</v>
      </c>
      <c r="PVI412" s="318">
        <f>'Contractor Model'!PVI65</f>
        <v>0</v>
      </c>
      <c r="PVJ412" s="318">
        <f>'Contractor Model'!PVJ65</f>
        <v>0</v>
      </c>
      <c r="PVK412" s="318">
        <f>'Contractor Model'!PVK65</f>
        <v>0</v>
      </c>
      <c r="PVL412" s="318">
        <f>'Contractor Model'!PVL65</f>
        <v>0</v>
      </c>
      <c r="PVM412" s="318">
        <f>'Contractor Model'!PVM65</f>
        <v>0</v>
      </c>
      <c r="PVN412" s="318">
        <f>'Contractor Model'!PVN65</f>
        <v>0</v>
      </c>
      <c r="PVO412" s="318">
        <f>'Contractor Model'!PVO65</f>
        <v>0</v>
      </c>
      <c r="PVP412" s="318">
        <f>'Contractor Model'!PVP65</f>
        <v>0</v>
      </c>
      <c r="PVQ412" s="318">
        <f>'Contractor Model'!PVQ65</f>
        <v>0</v>
      </c>
      <c r="PVR412" s="318">
        <f>'Contractor Model'!PVR65</f>
        <v>0</v>
      </c>
      <c r="PVS412" s="318">
        <f>'Contractor Model'!PVS65</f>
        <v>0</v>
      </c>
      <c r="PVT412" s="318">
        <f>'Contractor Model'!PVT65</f>
        <v>0</v>
      </c>
      <c r="PVU412" s="318">
        <f>'Contractor Model'!PVU65</f>
        <v>0</v>
      </c>
      <c r="PVV412" s="318">
        <f>'Contractor Model'!PVV65</f>
        <v>0</v>
      </c>
      <c r="PVW412" s="318">
        <f>'Contractor Model'!PVW65</f>
        <v>0</v>
      </c>
      <c r="PVX412" s="318">
        <f>'Contractor Model'!PVX65</f>
        <v>0</v>
      </c>
      <c r="PVY412" s="318">
        <f>'Contractor Model'!PVY65</f>
        <v>0</v>
      </c>
      <c r="PVZ412" s="318">
        <f>'Contractor Model'!PVZ65</f>
        <v>0</v>
      </c>
      <c r="PWA412" s="318">
        <f>'Contractor Model'!PWA65</f>
        <v>0</v>
      </c>
      <c r="PWB412" s="318">
        <f>'Contractor Model'!PWB65</f>
        <v>0</v>
      </c>
      <c r="PWC412" s="318">
        <f>'Contractor Model'!PWC65</f>
        <v>0</v>
      </c>
      <c r="PWD412" s="318">
        <f>'Contractor Model'!PWD65</f>
        <v>0</v>
      </c>
      <c r="PWE412" s="318">
        <f>'Contractor Model'!PWE65</f>
        <v>0</v>
      </c>
      <c r="PWF412" s="318">
        <f>'Contractor Model'!PWF65</f>
        <v>0</v>
      </c>
      <c r="PWG412" s="318">
        <f>'Contractor Model'!PWG65</f>
        <v>0</v>
      </c>
      <c r="PWH412" s="318">
        <f>'Contractor Model'!PWH65</f>
        <v>0</v>
      </c>
      <c r="PWI412" s="318">
        <f>'Contractor Model'!PWI65</f>
        <v>0</v>
      </c>
      <c r="PWJ412" s="318">
        <f>'Contractor Model'!PWJ65</f>
        <v>0</v>
      </c>
      <c r="PWK412" s="318">
        <f>'Contractor Model'!PWK65</f>
        <v>0</v>
      </c>
      <c r="PWL412" s="318">
        <f>'Contractor Model'!PWL65</f>
        <v>0</v>
      </c>
      <c r="PWM412" s="318">
        <f>'Contractor Model'!PWM65</f>
        <v>0</v>
      </c>
      <c r="PWN412" s="318">
        <f>'Contractor Model'!PWN65</f>
        <v>0</v>
      </c>
      <c r="PWO412" s="318">
        <f>'Contractor Model'!PWO65</f>
        <v>0</v>
      </c>
      <c r="PWP412" s="318">
        <f>'Contractor Model'!PWP65</f>
        <v>0</v>
      </c>
      <c r="PWQ412" s="318">
        <f>'Contractor Model'!PWQ65</f>
        <v>0</v>
      </c>
      <c r="PWR412" s="318">
        <f>'Contractor Model'!PWR65</f>
        <v>0</v>
      </c>
      <c r="PWS412" s="318">
        <f>'Contractor Model'!PWS65</f>
        <v>0</v>
      </c>
      <c r="PWT412" s="318">
        <f>'Contractor Model'!PWT65</f>
        <v>0</v>
      </c>
      <c r="PWU412" s="318">
        <f>'Contractor Model'!PWU65</f>
        <v>0</v>
      </c>
      <c r="PWV412" s="318">
        <f>'Contractor Model'!PWV65</f>
        <v>0</v>
      </c>
      <c r="PWW412" s="318">
        <f>'Contractor Model'!PWW65</f>
        <v>0</v>
      </c>
      <c r="PWX412" s="318">
        <f>'Contractor Model'!PWX65</f>
        <v>0</v>
      </c>
      <c r="PWY412" s="318">
        <f>'Contractor Model'!PWY65</f>
        <v>0</v>
      </c>
      <c r="PWZ412" s="318">
        <f>'Contractor Model'!PWZ65</f>
        <v>0</v>
      </c>
      <c r="PXA412" s="318">
        <f>'Contractor Model'!PXA65</f>
        <v>0</v>
      </c>
      <c r="PXB412" s="318">
        <f>'Contractor Model'!PXB65</f>
        <v>0</v>
      </c>
      <c r="PXC412" s="318">
        <f>'Contractor Model'!PXC65</f>
        <v>0</v>
      </c>
      <c r="PXD412" s="318">
        <f>'Contractor Model'!PXD65</f>
        <v>0</v>
      </c>
      <c r="PXE412" s="318">
        <f>'Contractor Model'!PXE65</f>
        <v>0</v>
      </c>
      <c r="PXF412" s="318">
        <f>'Contractor Model'!PXF65</f>
        <v>0</v>
      </c>
      <c r="PXG412" s="318">
        <f>'Contractor Model'!PXG65</f>
        <v>0</v>
      </c>
      <c r="PXH412" s="318">
        <f>'Contractor Model'!PXH65</f>
        <v>0</v>
      </c>
      <c r="PXI412" s="318">
        <f>'Contractor Model'!PXI65</f>
        <v>0</v>
      </c>
      <c r="PXJ412" s="318">
        <f>'Contractor Model'!PXJ65</f>
        <v>0</v>
      </c>
      <c r="PXK412" s="318">
        <f>'Contractor Model'!PXK65</f>
        <v>0</v>
      </c>
      <c r="PXL412" s="318">
        <f>'Contractor Model'!PXL65</f>
        <v>0</v>
      </c>
      <c r="PXM412" s="318">
        <f>'Contractor Model'!PXM65</f>
        <v>0</v>
      </c>
      <c r="PXN412" s="318">
        <f>'Contractor Model'!PXN65</f>
        <v>0</v>
      </c>
      <c r="PXO412" s="318">
        <f>'Contractor Model'!PXO65</f>
        <v>0</v>
      </c>
      <c r="PXP412" s="318">
        <f>'Contractor Model'!PXP65</f>
        <v>0</v>
      </c>
      <c r="PXQ412" s="318">
        <f>'Contractor Model'!PXQ65</f>
        <v>0</v>
      </c>
      <c r="PXR412" s="318">
        <f>'Contractor Model'!PXR65</f>
        <v>0</v>
      </c>
      <c r="PXS412" s="318">
        <f>'Contractor Model'!PXS65</f>
        <v>0</v>
      </c>
      <c r="PXT412" s="318">
        <f>'Contractor Model'!PXT65</f>
        <v>0</v>
      </c>
      <c r="PXU412" s="318">
        <f>'Contractor Model'!PXU65</f>
        <v>0</v>
      </c>
      <c r="PXV412" s="318">
        <f>'Contractor Model'!PXV65</f>
        <v>0</v>
      </c>
      <c r="PXW412" s="318">
        <f>'Contractor Model'!PXW65</f>
        <v>0</v>
      </c>
      <c r="PXX412" s="318">
        <f>'Contractor Model'!PXX65</f>
        <v>0</v>
      </c>
      <c r="PXY412" s="318">
        <f>'Contractor Model'!PXY65</f>
        <v>0</v>
      </c>
      <c r="PXZ412" s="318">
        <f>'Contractor Model'!PXZ65</f>
        <v>0</v>
      </c>
      <c r="PYA412" s="318">
        <f>'Contractor Model'!PYA65</f>
        <v>0</v>
      </c>
      <c r="PYB412" s="318">
        <f>'Contractor Model'!PYB65</f>
        <v>0</v>
      </c>
      <c r="PYC412" s="318">
        <f>'Contractor Model'!PYC65</f>
        <v>0</v>
      </c>
      <c r="PYD412" s="318">
        <f>'Contractor Model'!PYD65</f>
        <v>0</v>
      </c>
      <c r="PYE412" s="318">
        <f>'Contractor Model'!PYE65</f>
        <v>0</v>
      </c>
      <c r="PYF412" s="318">
        <f>'Contractor Model'!PYF65</f>
        <v>0</v>
      </c>
      <c r="PYG412" s="318">
        <f>'Contractor Model'!PYG65</f>
        <v>0</v>
      </c>
      <c r="PYH412" s="318">
        <f>'Contractor Model'!PYH65</f>
        <v>0</v>
      </c>
      <c r="PYI412" s="318">
        <f>'Contractor Model'!PYI65</f>
        <v>0</v>
      </c>
      <c r="PYJ412" s="318">
        <f>'Contractor Model'!PYJ65</f>
        <v>0</v>
      </c>
      <c r="PYK412" s="318">
        <f>'Contractor Model'!PYK65</f>
        <v>0</v>
      </c>
      <c r="PYL412" s="318">
        <f>'Contractor Model'!PYL65</f>
        <v>0</v>
      </c>
      <c r="PYM412" s="318">
        <f>'Contractor Model'!PYM65</f>
        <v>0</v>
      </c>
      <c r="PYN412" s="318">
        <f>'Contractor Model'!PYN65</f>
        <v>0</v>
      </c>
      <c r="PYO412" s="318">
        <f>'Contractor Model'!PYO65</f>
        <v>0</v>
      </c>
      <c r="PYP412" s="318">
        <f>'Contractor Model'!PYP65</f>
        <v>0</v>
      </c>
      <c r="PYQ412" s="318">
        <f>'Contractor Model'!PYQ65</f>
        <v>0</v>
      </c>
      <c r="PYR412" s="318">
        <f>'Contractor Model'!PYR65</f>
        <v>0</v>
      </c>
      <c r="PYS412" s="318">
        <f>'Contractor Model'!PYS65</f>
        <v>0</v>
      </c>
      <c r="PYT412" s="318">
        <f>'Contractor Model'!PYT65</f>
        <v>0</v>
      </c>
      <c r="PYU412" s="318">
        <f>'Contractor Model'!PYU65</f>
        <v>0</v>
      </c>
      <c r="PYV412" s="318">
        <f>'Contractor Model'!PYV65</f>
        <v>0</v>
      </c>
      <c r="PYW412" s="318">
        <f>'Contractor Model'!PYW65</f>
        <v>0</v>
      </c>
      <c r="PYX412" s="318">
        <f>'Contractor Model'!PYX65</f>
        <v>0</v>
      </c>
      <c r="PYY412" s="318">
        <f>'Contractor Model'!PYY65</f>
        <v>0</v>
      </c>
      <c r="PYZ412" s="318">
        <f>'Contractor Model'!PYZ65</f>
        <v>0</v>
      </c>
      <c r="PZA412" s="318">
        <f>'Contractor Model'!PZA65</f>
        <v>0</v>
      </c>
      <c r="PZB412" s="318">
        <f>'Contractor Model'!PZB65</f>
        <v>0</v>
      </c>
      <c r="PZC412" s="318">
        <f>'Contractor Model'!PZC65</f>
        <v>0</v>
      </c>
      <c r="PZD412" s="318">
        <f>'Contractor Model'!PZD65</f>
        <v>0</v>
      </c>
      <c r="PZE412" s="318">
        <f>'Contractor Model'!PZE65</f>
        <v>0</v>
      </c>
      <c r="PZF412" s="318">
        <f>'Contractor Model'!PZF65</f>
        <v>0</v>
      </c>
      <c r="PZG412" s="318">
        <f>'Contractor Model'!PZG65</f>
        <v>0</v>
      </c>
      <c r="PZH412" s="318">
        <f>'Contractor Model'!PZH65</f>
        <v>0</v>
      </c>
      <c r="PZI412" s="318">
        <f>'Contractor Model'!PZI65</f>
        <v>0</v>
      </c>
      <c r="PZJ412" s="318">
        <f>'Contractor Model'!PZJ65</f>
        <v>0</v>
      </c>
      <c r="PZK412" s="318">
        <f>'Contractor Model'!PZK65</f>
        <v>0</v>
      </c>
      <c r="PZL412" s="318">
        <f>'Contractor Model'!PZL65</f>
        <v>0</v>
      </c>
      <c r="PZM412" s="318">
        <f>'Contractor Model'!PZM65</f>
        <v>0</v>
      </c>
      <c r="PZN412" s="318">
        <f>'Contractor Model'!PZN65</f>
        <v>0</v>
      </c>
      <c r="PZO412" s="318">
        <f>'Contractor Model'!PZO65</f>
        <v>0</v>
      </c>
      <c r="PZP412" s="318">
        <f>'Contractor Model'!PZP65</f>
        <v>0</v>
      </c>
      <c r="PZQ412" s="318">
        <f>'Contractor Model'!PZQ65</f>
        <v>0</v>
      </c>
      <c r="PZR412" s="318">
        <f>'Contractor Model'!PZR65</f>
        <v>0</v>
      </c>
      <c r="PZS412" s="318">
        <f>'Contractor Model'!PZS65</f>
        <v>0</v>
      </c>
      <c r="PZT412" s="318">
        <f>'Contractor Model'!PZT65</f>
        <v>0</v>
      </c>
      <c r="PZU412" s="318">
        <f>'Contractor Model'!PZU65</f>
        <v>0</v>
      </c>
      <c r="PZV412" s="318">
        <f>'Contractor Model'!PZV65</f>
        <v>0</v>
      </c>
      <c r="PZW412" s="318">
        <f>'Contractor Model'!PZW65</f>
        <v>0</v>
      </c>
      <c r="PZX412" s="318">
        <f>'Contractor Model'!PZX65</f>
        <v>0</v>
      </c>
      <c r="PZY412" s="318">
        <f>'Contractor Model'!PZY65</f>
        <v>0</v>
      </c>
      <c r="PZZ412" s="318">
        <f>'Contractor Model'!PZZ65</f>
        <v>0</v>
      </c>
      <c r="QAA412" s="318">
        <f>'Contractor Model'!QAA65</f>
        <v>0</v>
      </c>
      <c r="QAB412" s="318">
        <f>'Contractor Model'!QAB65</f>
        <v>0</v>
      </c>
      <c r="QAC412" s="318">
        <f>'Contractor Model'!QAC65</f>
        <v>0</v>
      </c>
      <c r="QAD412" s="318">
        <f>'Contractor Model'!QAD65</f>
        <v>0</v>
      </c>
      <c r="QAE412" s="318">
        <f>'Contractor Model'!QAE65</f>
        <v>0</v>
      </c>
      <c r="QAF412" s="318">
        <f>'Contractor Model'!QAF65</f>
        <v>0</v>
      </c>
      <c r="QAG412" s="318">
        <f>'Contractor Model'!QAG65</f>
        <v>0</v>
      </c>
      <c r="QAH412" s="318">
        <f>'Contractor Model'!QAH65</f>
        <v>0</v>
      </c>
      <c r="QAI412" s="318">
        <f>'Contractor Model'!QAI65</f>
        <v>0</v>
      </c>
      <c r="QAJ412" s="318">
        <f>'Contractor Model'!QAJ65</f>
        <v>0</v>
      </c>
      <c r="QAK412" s="318">
        <f>'Contractor Model'!QAK65</f>
        <v>0</v>
      </c>
      <c r="QAL412" s="318">
        <f>'Contractor Model'!QAL65</f>
        <v>0</v>
      </c>
      <c r="QAM412" s="318">
        <f>'Contractor Model'!QAM65</f>
        <v>0</v>
      </c>
      <c r="QAN412" s="318">
        <f>'Contractor Model'!QAN65</f>
        <v>0</v>
      </c>
      <c r="QAO412" s="318">
        <f>'Contractor Model'!QAO65</f>
        <v>0</v>
      </c>
      <c r="QAP412" s="318">
        <f>'Contractor Model'!QAP65</f>
        <v>0</v>
      </c>
      <c r="QAQ412" s="318">
        <f>'Contractor Model'!QAQ65</f>
        <v>0</v>
      </c>
      <c r="QAR412" s="318">
        <f>'Contractor Model'!QAR65</f>
        <v>0</v>
      </c>
      <c r="QAS412" s="318">
        <f>'Contractor Model'!QAS65</f>
        <v>0</v>
      </c>
      <c r="QAT412" s="318">
        <f>'Contractor Model'!QAT65</f>
        <v>0</v>
      </c>
      <c r="QAU412" s="318">
        <f>'Contractor Model'!QAU65</f>
        <v>0</v>
      </c>
      <c r="QAV412" s="318">
        <f>'Contractor Model'!QAV65</f>
        <v>0</v>
      </c>
      <c r="QAW412" s="318">
        <f>'Contractor Model'!QAW65</f>
        <v>0</v>
      </c>
      <c r="QAX412" s="318">
        <f>'Contractor Model'!QAX65</f>
        <v>0</v>
      </c>
      <c r="QAY412" s="318">
        <f>'Contractor Model'!QAY65</f>
        <v>0</v>
      </c>
      <c r="QAZ412" s="318">
        <f>'Contractor Model'!QAZ65</f>
        <v>0</v>
      </c>
      <c r="QBA412" s="318">
        <f>'Contractor Model'!QBA65</f>
        <v>0</v>
      </c>
      <c r="QBB412" s="318">
        <f>'Contractor Model'!QBB65</f>
        <v>0</v>
      </c>
      <c r="QBC412" s="318">
        <f>'Contractor Model'!QBC65</f>
        <v>0</v>
      </c>
      <c r="QBD412" s="318">
        <f>'Contractor Model'!QBD65</f>
        <v>0</v>
      </c>
      <c r="QBE412" s="318">
        <f>'Contractor Model'!QBE65</f>
        <v>0</v>
      </c>
      <c r="QBF412" s="318">
        <f>'Contractor Model'!QBF65</f>
        <v>0</v>
      </c>
      <c r="QBG412" s="318">
        <f>'Contractor Model'!QBG65</f>
        <v>0</v>
      </c>
      <c r="QBH412" s="318">
        <f>'Contractor Model'!QBH65</f>
        <v>0</v>
      </c>
      <c r="QBI412" s="318">
        <f>'Contractor Model'!QBI65</f>
        <v>0</v>
      </c>
      <c r="QBJ412" s="318">
        <f>'Contractor Model'!QBJ65</f>
        <v>0</v>
      </c>
      <c r="QBK412" s="318">
        <f>'Contractor Model'!QBK65</f>
        <v>0</v>
      </c>
      <c r="QBL412" s="318">
        <f>'Contractor Model'!QBL65</f>
        <v>0</v>
      </c>
      <c r="QBM412" s="318">
        <f>'Contractor Model'!QBM65</f>
        <v>0</v>
      </c>
      <c r="QBN412" s="318">
        <f>'Contractor Model'!QBN65</f>
        <v>0</v>
      </c>
      <c r="QBO412" s="318">
        <f>'Contractor Model'!QBO65</f>
        <v>0</v>
      </c>
      <c r="QBP412" s="318">
        <f>'Contractor Model'!QBP65</f>
        <v>0</v>
      </c>
      <c r="QBQ412" s="318">
        <f>'Contractor Model'!QBQ65</f>
        <v>0</v>
      </c>
      <c r="QBR412" s="318">
        <f>'Contractor Model'!QBR65</f>
        <v>0</v>
      </c>
      <c r="QBS412" s="318">
        <f>'Contractor Model'!QBS65</f>
        <v>0</v>
      </c>
      <c r="QBT412" s="318">
        <f>'Contractor Model'!QBT65</f>
        <v>0</v>
      </c>
      <c r="QBU412" s="318">
        <f>'Contractor Model'!QBU65</f>
        <v>0</v>
      </c>
      <c r="QBV412" s="318">
        <f>'Contractor Model'!QBV65</f>
        <v>0</v>
      </c>
      <c r="QBW412" s="318">
        <f>'Contractor Model'!QBW65</f>
        <v>0</v>
      </c>
      <c r="QBX412" s="318">
        <f>'Contractor Model'!QBX65</f>
        <v>0</v>
      </c>
      <c r="QBY412" s="318">
        <f>'Contractor Model'!QBY65</f>
        <v>0</v>
      </c>
      <c r="QBZ412" s="318">
        <f>'Contractor Model'!QBZ65</f>
        <v>0</v>
      </c>
      <c r="QCA412" s="318">
        <f>'Contractor Model'!QCA65</f>
        <v>0</v>
      </c>
      <c r="QCB412" s="318">
        <f>'Contractor Model'!QCB65</f>
        <v>0</v>
      </c>
      <c r="QCC412" s="318">
        <f>'Contractor Model'!QCC65</f>
        <v>0</v>
      </c>
      <c r="QCD412" s="318">
        <f>'Contractor Model'!QCD65</f>
        <v>0</v>
      </c>
      <c r="QCE412" s="318">
        <f>'Contractor Model'!QCE65</f>
        <v>0</v>
      </c>
      <c r="QCF412" s="318">
        <f>'Contractor Model'!QCF65</f>
        <v>0</v>
      </c>
      <c r="QCG412" s="318">
        <f>'Contractor Model'!QCG65</f>
        <v>0</v>
      </c>
      <c r="QCH412" s="318">
        <f>'Contractor Model'!QCH65</f>
        <v>0</v>
      </c>
      <c r="QCI412" s="318">
        <f>'Contractor Model'!QCI65</f>
        <v>0</v>
      </c>
      <c r="QCJ412" s="318">
        <f>'Contractor Model'!QCJ65</f>
        <v>0</v>
      </c>
      <c r="QCK412" s="318">
        <f>'Contractor Model'!QCK65</f>
        <v>0</v>
      </c>
      <c r="QCL412" s="318">
        <f>'Contractor Model'!QCL65</f>
        <v>0</v>
      </c>
      <c r="QCM412" s="318">
        <f>'Contractor Model'!QCM65</f>
        <v>0</v>
      </c>
      <c r="QCN412" s="318">
        <f>'Contractor Model'!QCN65</f>
        <v>0</v>
      </c>
      <c r="QCO412" s="318">
        <f>'Contractor Model'!QCO65</f>
        <v>0</v>
      </c>
      <c r="QCP412" s="318">
        <f>'Contractor Model'!QCP65</f>
        <v>0</v>
      </c>
      <c r="QCQ412" s="318">
        <f>'Contractor Model'!QCQ65</f>
        <v>0</v>
      </c>
      <c r="QCR412" s="318">
        <f>'Contractor Model'!QCR65</f>
        <v>0</v>
      </c>
      <c r="QCS412" s="318">
        <f>'Contractor Model'!QCS65</f>
        <v>0</v>
      </c>
      <c r="QCT412" s="318">
        <f>'Contractor Model'!QCT65</f>
        <v>0</v>
      </c>
      <c r="QCU412" s="318">
        <f>'Contractor Model'!QCU65</f>
        <v>0</v>
      </c>
      <c r="QCV412" s="318">
        <f>'Contractor Model'!QCV65</f>
        <v>0</v>
      </c>
      <c r="QCW412" s="318">
        <f>'Contractor Model'!QCW65</f>
        <v>0</v>
      </c>
      <c r="QCX412" s="318">
        <f>'Contractor Model'!QCX65</f>
        <v>0</v>
      </c>
      <c r="QCY412" s="318">
        <f>'Contractor Model'!QCY65</f>
        <v>0</v>
      </c>
      <c r="QCZ412" s="318">
        <f>'Contractor Model'!QCZ65</f>
        <v>0</v>
      </c>
      <c r="QDA412" s="318">
        <f>'Contractor Model'!QDA65</f>
        <v>0</v>
      </c>
      <c r="QDB412" s="318">
        <f>'Contractor Model'!QDB65</f>
        <v>0</v>
      </c>
      <c r="QDC412" s="318">
        <f>'Contractor Model'!QDC65</f>
        <v>0</v>
      </c>
      <c r="QDD412" s="318">
        <f>'Contractor Model'!QDD65</f>
        <v>0</v>
      </c>
      <c r="QDE412" s="318">
        <f>'Contractor Model'!QDE65</f>
        <v>0</v>
      </c>
      <c r="QDF412" s="318">
        <f>'Contractor Model'!QDF65</f>
        <v>0</v>
      </c>
      <c r="QDG412" s="318">
        <f>'Contractor Model'!QDG65</f>
        <v>0</v>
      </c>
      <c r="QDH412" s="318">
        <f>'Contractor Model'!QDH65</f>
        <v>0</v>
      </c>
      <c r="QDI412" s="318">
        <f>'Contractor Model'!QDI65</f>
        <v>0</v>
      </c>
      <c r="QDJ412" s="318">
        <f>'Contractor Model'!QDJ65</f>
        <v>0</v>
      </c>
      <c r="QDK412" s="318">
        <f>'Contractor Model'!QDK65</f>
        <v>0</v>
      </c>
      <c r="QDL412" s="318">
        <f>'Contractor Model'!QDL65</f>
        <v>0</v>
      </c>
      <c r="QDM412" s="318">
        <f>'Contractor Model'!QDM65</f>
        <v>0</v>
      </c>
      <c r="QDN412" s="318">
        <f>'Contractor Model'!QDN65</f>
        <v>0</v>
      </c>
      <c r="QDO412" s="318">
        <f>'Contractor Model'!QDO65</f>
        <v>0</v>
      </c>
      <c r="QDP412" s="318">
        <f>'Contractor Model'!QDP65</f>
        <v>0</v>
      </c>
      <c r="QDQ412" s="318">
        <f>'Contractor Model'!QDQ65</f>
        <v>0</v>
      </c>
      <c r="QDR412" s="318">
        <f>'Contractor Model'!QDR65</f>
        <v>0</v>
      </c>
      <c r="QDS412" s="318">
        <f>'Contractor Model'!QDS65</f>
        <v>0</v>
      </c>
      <c r="QDT412" s="318">
        <f>'Contractor Model'!QDT65</f>
        <v>0</v>
      </c>
      <c r="QDU412" s="318">
        <f>'Contractor Model'!QDU65</f>
        <v>0</v>
      </c>
      <c r="QDV412" s="318">
        <f>'Contractor Model'!QDV65</f>
        <v>0</v>
      </c>
      <c r="QDW412" s="318">
        <f>'Contractor Model'!QDW65</f>
        <v>0</v>
      </c>
      <c r="QDX412" s="318">
        <f>'Contractor Model'!QDX65</f>
        <v>0</v>
      </c>
      <c r="QDY412" s="318">
        <f>'Contractor Model'!QDY65</f>
        <v>0</v>
      </c>
      <c r="QDZ412" s="318">
        <f>'Contractor Model'!QDZ65</f>
        <v>0</v>
      </c>
      <c r="QEA412" s="318">
        <f>'Contractor Model'!QEA65</f>
        <v>0</v>
      </c>
      <c r="QEB412" s="318">
        <f>'Contractor Model'!QEB65</f>
        <v>0</v>
      </c>
      <c r="QEC412" s="318">
        <f>'Contractor Model'!QEC65</f>
        <v>0</v>
      </c>
      <c r="QED412" s="318">
        <f>'Contractor Model'!QED65</f>
        <v>0</v>
      </c>
      <c r="QEE412" s="318">
        <f>'Contractor Model'!QEE65</f>
        <v>0</v>
      </c>
      <c r="QEF412" s="318">
        <f>'Contractor Model'!QEF65</f>
        <v>0</v>
      </c>
      <c r="QEG412" s="318">
        <f>'Contractor Model'!QEG65</f>
        <v>0</v>
      </c>
      <c r="QEH412" s="318">
        <f>'Contractor Model'!QEH65</f>
        <v>0</v>
      </c>
      <c r="QEI412" s="318">
        <f>'Contractor Model'!QEI65</f>
        <v>0</v>
      </c>
      <c r="QEJ412" s="318">
        <f>'Contractor Model'!QEJ65</f>
        <v>0</v>
      </c>
      <c r="QEK412" s="318">
        <f>'Contractor Model'!QEK65</f>
        <v>0</v>
      </c>
      <c r="QEL412" s="318">
        <f>'Contractor Model'!QEL65</f>
        <v>0</v>
      </c>
      <c r="QEM412" s="318">
        <f>'Contractor Model'!QEM65</f>
        <v>0</v>
      </c>
      <c r="QEN412" s="318">
        <f>'Contractor Model'!QEN65</f>
        <v>0</v>
      </c>
      <c r="QEO412" s="318">
        <f>'Contractor Model'!QEO65</f>
        <v>0</v>
      </c>
      <c r="QEP412" s="318">
        <f>'Contractor Model'!QEP65</f>
        <v>0</v>
      </c>
      <c r="QEQ412" s="318">
        <f>'Contractor Model'!QEQ65</f>
        <v>0</v>
      </c>
      <c r="QER412" s="318">
        <f>'Contractor Model'!QER65</f>
        <v>0</v>
      </c>
      <c r="QES412" s="318">
        <f>'Contractor Model'!QES65</f>
        <v>0</v>
      </c>
      <c r="QET412" s="318">
        <f>'Contractor Model'!QET65</f>
        <v>0</v>
      </c>
      <c r="QEU412" s="318">
        <f>'Contractor Model'!QEU65</f>
        <v>0</v>
      </c>
      <c r="QEV412" s="318">
        <f>'Contractor Model'!QEV65</f>
        <v>0</v>
      </c>
      <c r="QEW412" s="318">
        <f>'Contractor Model'!QEW65</f>
        <v>0</v>
      </c>
      <c r="QEX412" s="318">
        <f>'Contractor Model'!QEX65</f>
        <v>0</v>
      </c>
      <c r="QEY412" s="318">
        <f>'Contractor Model'!QEY65</f>
        <v>0</v>
      </c>
      <c r="QEZ412" s="318">
        <f>'Contractor Model'!QEZ65</f>
        <v>0</v>
      </c>
      <c r="QFA412" s="318">
        <f>'Contractor Model'!QFA65</f>
        <v>0</v>
      </c>
      <c r="QFB412" s="318">
        <f>'Contractor Model'!QFB65</f>
        <v>0</v>
      </c>
      <c r="QFC412" s="318">
        <f>'Contractor Model'!QFC65</f>
        <v>0</v>
      </c>
      <c r="QFD412" s="318">
        <f>'Contractor Model'!QFD65</f>
        <v>0</v>
      </c>
      <c r="QFE412" s="318">
        <f>'Contractor Model'!QFE65</f>
        <v>0</v>
      </c>
      <c r="QFF412" s="318">
        <f>'Contractor Model'!QFF65</f>
        <v>0</v>
      </c>
      <c r="QFG412" s="318">
        <f>'Contractor Model'!QFG65</f>
        <v>0</v>
      </c>
      <c r="QFH412" s="318">
        <f>'Contractor Model'!QFH65</f>
        <v>0</v>
      </c>
      <c r="QFI412" s="318">
        <f>'Contractor Model'!QFI65</f>
        <v>0</v>
      </c>
      <c r="QFJ412" s="318">
        <f>'Contractor Model'!QFJ65</f>
        <v>0</v>
      </c>
      <c r="QFK412" s="318">
        <f>'Contractor Model'!QFK65</f>
        <v>0</v>
      </c>
      <c r="QFL412" s="318">
        <f>'Contractor Model'!QFL65</f>
        <v>0</v>
      </c>
      <c r="QFM412" s="318">
        <f>'Contractor Model'!QFM65</f>
        <v>0</v>
      </c>
      <c r="QFN412" s="318">
        <f>'Contractor Model'!QFN65</f>
        <v>0</v>
      </c>
      <c r="QFO412" s="318">
        <f>'Contractor Model'!QFO65</f>
        <v>0</v>
      </c>
      <c r="QFP412" s="318">
        <f>'Contractor Model'!QFP65</f>
        <v>0</v>
      </c>
      <c r="QFQ412" s="318">
        <f>'Contractor Model'!QFQ65</f>
        <v>0</v>
      </c>
      <c r="QFR412" s="318">
        <f>'Contractor Model'!QFR65</f>
        <v>0</v>
      </c>
      <c r="QFS412" s="318">
        <f>'Contractor Model'!QFS65</f>
        <v>0</v>
      </c>
      <c r="QFT412" s="318">
        <f>'Contractor Model'!QFT65</f>
        <v>0</v>
      </c>
      <c r="QFU412" s="318">
        <f>'Contractor Model'!QFU65</f>
        <v>0</v>
      </c>
      <c r="QFV412" s="318">
        <f>'Contractor Model'!QFV65</f>
        <v>0</v>
      </c>
      <c r="QFW412" s="318">
        <f>'Contractor Model'!QFW65</f>
        <v>0</v>
      </c>
      <c r="QFX412" s="318">
        <f>'Contractor Model'!QFX65</f>
        <v>0</v>
      </c>
      <c r="QFY412" s="318">
        <f>'Contractor Model'!QFY65</f>
        <v>0</v>
      </c>
      <c r="QFZ412" s="318">
        <f>'Contractor Model'!QFZ65</f>
        <v>0</v>
      </c>
      <c r="QGA412" s="318">
        <f>'Contractor Model'!QGA65</f>
        <v>0</v>
      </c>
      <c r="QGB412" s="318">
        <f>'Contractor Model'!QGB65</f>
        <v>0</v>
      </c>
      <c r="QGC412" s="318">
        <f>'Contractor Model'!QGC65</f>
        <v>0</v>
      </c>
      <c r="QGD412" s="318">
        <f>'Contractor Model'!QGD65</f>
        <v>0</v>
      </c>
      <c r="QGE412" s="318">
        <f>'Contractor Model'!QGE65</f>
        <v>0</v>
      </c>
      <c r="QGF412" s="318">
        <f>'Contractor Model'!QGF65</f>
        <v>0</v>
      </c>
      <c r="QGG412" s="318">
        <f>'Contractor Model'!QGG65</f>
        <v>0</v>
      </c>
      <c r="QGH412" s="318">
        <f>'Contractor Model'!QGH65</f>
        <v>0</v>
      </c>
      <c r="QGI412" s="318">
        <f>'Contractor Model'!QGI65</f>
        <v>0</v>
      </c>
      <c r="QGJ412" s="318">
        <f>'Contractor Model'!QGJ65</f>
        <v>0</v>
      </c>
      <c r="QGK412" s="318">
        <f>'Contractor Model'!QGK65</f>
        <v>0</v>
      </c>
      <c r="QGL412" s="318">
        <f>'Contractor Model'!QGL65</f>
        <v>0</v>
      </c>
      <c r="QGM412" s="318">
        <f>'Contractor Model'!QGM65</f>
        <v>0</v>
      </c>
      <c r="QGN412" s="318">
        <f>'Contractor Model'!QGN65</f>
        <v>0</v>
      </c>
      <c r="QGO412" s="318">
        <f>'Contractor Model'!QGO65</f>
        <v>0</v>
      </c>
      <c r="QGP412" s="318">
        <f>'Contractor Model'!QGP65</f>
        <v>0</v>
      </c>
      <c r="QGQ412" s="318">
        <f>'Contractor Model'!QGQ65</f>
        <v>0</v>
      </c>
      <c r="QGR412" s="318">
        <f>'Contractor Model'!QGR65</f>
        <v>0</v>
      </c>
      <c r="QGS412" s="318">
        <f>'Contractor Model'!QGS65</f>
        <v>0</v>
      </c>
      <c r="QGT412" s="318">
        <f>'Contractor Model'!QGT65</f>
        <v>0</v>
      </c>
      <c r="QGU412" s="318">
        <f>'Contractor Model'!QGU65</f>
        <v>0</v>
      </c>
      <c r="QGV412" s="318">
        <f>'Contractor Model'!QGV65</f>
        <v>0</v>
      </c>
      <c r="QGW412" s="318">
        <f>'Contractor Model'!QGW65</f>
        <v>0</v>
      </c>
      <c r="QGX412" s="318">
        <f>'Contractor Model'!QGX65</f>
        <v>0</v>
      </c>
      <c r="QGY412" s="318">
        <f>'Contractor Model'!QGY65</f>
        <v>0</v>
      </c>
      <c r="QGZ412" s="318">
        <f>'Contractor Model'!QGZ65</f>
        <v>0</v>
      </c>
      <c r="QHA412" s="318">
        <f>'Contractor Model'!QHA65</f>
        <v>0</v>
      </c>
      <c r="QHB412" s="318">
        <f>'Contractor Model'!QHB65</f>
        <v>0</v>
      </c>
      <c r="QHC412" s="318">
        <f>'Contractor Model'!QHC65</f>
        <v>0</v>
      </c>
      <c r="QHD412" s="318">
        <f>'Contractor Model'!QHD65</f>
        <v>0</v>
      </c>
      <c r="QHE412" s="318">
        <f>'Contractor Model'!QHE65</f>
        <v>0</v>
      </c>
      <c r="QHF412" s="318">
        <f>'Contractor Model'!QHF65</f>
        <v>0</v>
      </c>
      <c r="QHG412" s="318">
        <f>'Contractor Model'!QHG65</f>
        <v>0</v>
      </c>
      <c r="QHH412" s="318">
        <f>'Contractor Model'!QHH65</f>
        <v>0</v>
      </c>
      <c r="QHI412" s="318">
        <f>'Contractor Model'!QHI65</f>
        <v>0</v>
      </c>
      <c r="QHJ412" s="318">
        <f>'Contractor Model'!QHJ65</f>
        <v>0</v>
      </c>
      <c r="QHK412" s="318">
        <f>'Contractor Model'!QHK65</f>
        <v>0</v>
      </c>
      <c r="QHL412" s="318">
        <f>'Contractor Model'!QHL65</f>
        <v>0</v>
      </c>
      <c r="QHM412" s="318">
        <f>'Contractor Model'!QHM65</f>
        <v>0</v>
      </c>
      <c r="QHN412" s="318">
        <f>'Contractor Model'!QHN65</f>
        <v>0</v>
      </c>
      <c r="QHO412" s="318">
        <f>'Contractor Model'!QHO65</f>
        <v>0</v>
      </c>
      <c r="QHP412" s="318">
        <f>'Contractor Model'!QHP65</f>
        <v>0</v>
      </c>
      <c r="QHQ412" s="318">
        <f>'Contractor Model'!QHQ65</f>
        <v>0</v>
      </c>
      <c r="QHR412" s="318">
        <f>'Contractor Model'!QHR65</f>
        <v>0</v>
      </c>
      <c r="QHS412" s="318">
        <f>'Contractor Model'!QHS65</f>
        <v>0</v>
      </c>
      <c r="QHT412" s="318">
        <f>'Contractor Model'!QHT65</f>
        <v>0</v>
      </c>
      <c r="QHU412" s="318">
        <f>'Contractor Model'!QHU65</f>
        <v>0</v>
      </c>
      <c r="QHV412" s="318">
        <f>'Contractor Model'!QHV65</f>
        <v>0</v>
      </c>
      <c r="QHW412" s="318">
        <f>'Contractor Model'!QHW65</f>
        <v>0</v>
      </c>
      <c r="QHX412" s="318">
        <f>'Contractor Model'!QHX65</f>
        <v>0</v>
      </c>
      <c r="QHY412" s="318">
        <f>'Contractor Model'!QHY65</f>
        <v>0</v>
      </c>
      <c r="QHZ412" s="318">
        <f>'Contractor Model'!QHZ65</f>
        <v>0</v>
      </c>
      <c r="QIA412" s="318">
        <f>'Contractor Model'!QIA65</f>
        <v>0</v>
      </c>
      <c r="QIB412" s="318">
        <f>'Contractor Model'!QIB65</f>
        <v>0</v>
      </c>
      <c r="QIC412" s="318">
        <f>'Contractor Model'!QIC65</f>
        <v>0</v>
      </c>
      <c r="QID412" s="318">
        <f>'Contractor Model'!QID65</f>
        <v>0</v>
      </c>
      <c r="QIE412" s="318">
        <f>'Contractor Model'!QIE65</f>
        <v>0</v>
      </c>
      <c r="QIF412" s="318">
        <f>'Contractor Model'!QIF65</f>
        <v>0</v>
      </c>
      <c r="QIG412" s="318">
        <f>'Contractor Model'!QIG65</f>
        <v>0</v>
      </c>
      <c r="QIH412" s="318">
        <f>'Contractor Model'!QIH65</f>
        <v>0</v>
      </c>
      <c r="QII412" s="318">
        <f>'Contractor Model'!QII65</f>
        <v>0</v>
      </c>
      <c r="QIJ412" s="318">
        <f>'Contractor Model'!QIJ65</f>
        <v>0</v>
      </c>
      <c r="QIK412" s="318">
        <f>'Contractor Model'!QIK65</f>
        <v>0</v>
      </c>
      <c r="QIL412" s="318">
        <f>'Contractor Model'!QIL65</f>
        <v>0</v>
      </c>
      <c r="QIM412" s="318">
        <f>'Contractor Model'!QIM65</f>
        <v>0</v>
      </c>
      <c r="QIN412" s="318">
        <f>'Contractor Model'!QIN65</f>
        <v>0</v>
      </c>
      <c r="QIO412" s="318">
        <f>'Contractor Model'!QIO65</f>
        <v>0</v>
      </c>
      <c r="QIP412" s="318">
        <f>'Contractor Model'!QIP65</f>
        <v>0</v>
      </c>
      <c r="QIQ412" s="318">
        <f>'Contractor Model'!QIQ65</f>
        <v>0</v>
      </c>
      <c r="QIR412" s="318">
        <f>'Contractor Model'!QIR65</f>
        <v>0</v>
      </c>
      <c r="QIS412" s="318">
        <f>'Contractor Model'!QIS65</f>
        <v>0</v>
      </c>
      <c r="QIT412" s="318">
        <f>'Contractor Model'!QIT65</f>
        <v>0</v>
      </c>
      <c r="QIU412" s="318">
        <f>'Contractor Model'!QIU65</f>
        <v>0</v>
      </c>
      <c r="QIV412" s="318">
        <f>'Contractor Model'!QIV65</f>
        <v>0</v>
      </c>
      <c r="QIW412" s="318">
        <f>'Contractor Model'!QIW65</f>
        <v>0</v>
      </c>
      <c r="QIX412" s="318">
        <f>'Contractor Model'!QIX65</f>
        <v>0</v>
      </c>
      <c r="QIY412" s="318">
        <f>'Contractor Model'!QIY65</f>
        <v>0</v>
      </c>
      <c r="QIZ412" s="318">
        <f>'Contractor Model'!QIZ65</f>
        <v>0</v>
      </c>
      <c r="QJA412" s="318">
        <f>'Contractor Model'!QJA65</f>
        <v>0</v>
      </c>
      <c r="QJB412" s="318">
        <f>'Contractor Model'!QJB65</f>
        <v>0</v>
      </c>
      <c r="QJC412" s="318">
        <f>'Contractor Model'!QJC65</f>
        <v>0</v>
      </c>
      <c r="QJD412" s="318">
        <f>'Contractor Model'!QJD65</f>
        <v>0</v>
      </c>
      <c r="QJE412" s="318">
        <f>'Contractor Model'!QJE65</f>
        <v>0</v>
      </c>
      <c r="QJF412" s="318">
        <f>'Contractor Model'!QJF65</f>
        <v>0</v>
      </c>
      <c r="QJG412" s="318">
        <f>'Contractor Model'!QJG65</f>
        <v>0</v>
      </c>
      <c r="QJH412" s="318">
        <f>'Contractor Model'!QJH65</f>
        <v>0</v>
      </c>
      <c r="QJI412" s="318">
        <f>'Contractor Model'!QJI65</f>
        <v>0</v>
      </c>
      <c r="QJJ412" s="318">
        <f>'Contractor Model'!QJJ65</f>
        <v>0</v>
      </c>
      <c r="QJK412" s="318">
        <f>'Contractor Model'!QJK65</f>
        <v>0</v>
      </c>
      <c r="QJL412" s="318">
        <f>'Contractor Model'!QJL65</f>
        <v>0</v>
      </c>
      <c r="QJM412" s="318">
        <f>'Contractor Model'!QJM65</f>
        <v>0</v>
      </c>
      <c r="QJN412" s="318">
        <f>'Contractor Model'!QJN65</f>
        <v>0</v>
      </c>
      <c r="QJO412" s="318">
        <f>'Contractor Model'!QJO65</f>
        <v>0</v>
      </c>
      <c r="QJP412" s="318">
        <f>'Contractor Model'!QJP65</f>
        <v>0</v>
      </c>
      <c r="QJQ412" s="318">
        <f>'Contractor Model'!QJQ65</f>
        <v>0</v>
      </c>
      <c r="QJR412" s="318">
        <f>'Contractor Model'!QJR65</f>
        <v>0</v>
      </c>
      <c r="QJS412" s="318">
        <f>'Contractor Model'!QJS65</f>
        <v>0</v>
      </c>
      <c r="QJT412" s="318">
        <f>'Contractor Model'!QJT65</f>
        <v>0</v>
      </c>
      <c r="QJU412" s="318">
        <f>'Contractor Model'!QJU65</f>
        <v>0</v>
      </c>
      <c r="QJV412" s="318">
        <f>'Contractor Model'!QJV65</f>
        <v>0</v>
      </c>
      <c r="QJW412" s="318">
        <f>'Contractor Model'!QJW65</f>
        <v>0</v>
      </c>
      <c r="QJX412" s="318">
        <f>'Contractor Model'!QJX65</f>
        <v>0</v>
      </c>
      <c r="QJY412" s="318">
        <f>'Contractor Model'!QJY65</f>
        <v>0</v>
      </c>
      <c r="QJZ412" s="318">
        <f>'Contractor Model'!QJZ65</f>
        <v>0</v>
      </c>
      <c r="QKA412" s="318">
        <f>'Contractor Model'!QKA65</f>
        <v>0</v>
      </c>
      <c r="QKB412" s="318">
        <f>'Contractor Model'!QKB65</f>
        <v>0</v>
      </c>
      <c r="QKC412" s="318">
        <f>'Contractor Model'!QKC65</f>
        <v>0</v>
      </c>
      <c r="QKD412" s="318">
        <f>'Contractor Model'!QKD65</f>
        <v>0</v>
      </c>
      <c r="QKE412" s="318">
        <f>'Contractor Model'!QKE65</f>
        <v>0</v>
      </c>
      <c r="QKF412" s="318">
        <f>'Contractor Model'!QKF65</f>
        <v>0</v>
      </c>
      <c r="QKG412" s="318">
        <f>'Contractor Model'!QKG65</f>
        <v>0</v>
      </c>
      <c r="QKH412" s="318">
        <f>'Contractor Model'!QKH65</f>
        <v>0</v>
      </c>
      <c r="QKI412" s="318">
        <f>'Contractor Model'!QKI65</f>
        <v>0</v>
      </c>
      <c r="QKJ412" s="318">
        <f>'Contractor Model'!QKJ65</f>
        <v>0</v>
      </c>
      <c r="QKK412" s="318">
        <f>'Contractor Model'!QKK65</f>
        <v>0</v>
      </c>
      <c r="QKL412" s="318">
        <f>'Contractor Model'!QKL65</f>
        <v>0</v>
      </c>
      <c r="QKM412" s="318">
        <f>'Contractor Model'!QKM65</f>
        <v>0</v>
      </c>
      <c r="QKN412" s="318">
        <f>'Contractor Model'!QKN65</f>
        <v>0</v>
      </c>
      <c r="QKO412" s="318">
        <f>'Contractor Model'!QKO65</f>
        <v>0</v>
      </c>
      <c r="QKP412" s="318">
        <f>'Contractor Model'!QKP65</f>
        <v>0</v>
      </c>
      <c r="QKQ412" s="318">
        <f>'Contractor Model'!QKQ65</f>
        <v>0</v>
      </c>
      <c r="QKR412" s="318">
        <f>'Contractor Model'!QKR65</f>
        <v>0</v>
      </c>
      <c r="QKS412" s="318">
        <f>'Contractor Model'!QKS65</f>
        <v>0</v>
      </c>
      <c r="QKT412" s="318">
        <f>'Contractor Model'!QKT65</f>
        <v>0</v>
      </c>
      <c r="QKU412" s="318">
        <f>'Contractor Model'!QKU65</f>
        <v>0</v>
      </c>
      <c r="QKV412" s="318">
        <f>'Contractor Model'!QKV65</f>
        <v>0</v>
      </c>
      <c r="QKW412" s="318">
        <f>'Contractor Model'!QKW65</f>
        <v>0</v>
      </c>
      <c r="QKX412" s="318">
        <f>'Contractor Model'!QKX65</f>
        <v>0</v>
      </c>
      <c r="QKY412" s="318">
        <f>'Contractor Model'!QKY65</f>
        <v>0</v>
      </c>
      <c r="QKZ412" s="318">
        <f>'Contractor Model'!QKZ65</f>
        <v>0</v>
      </c>
      <c r="QLA412" s="318">
        <f>'Contractor Model'!QLA65</f>
        <v>0</v>
      </c>
      <c r="QLB412" s="318">
        <f>'Contractor Model'!QLB65</f>
        <v>0</v>
      </c>
      <c r="QLC412" s="318">
        <f>'Contractor Model'!QLC65</f>
        <v>0</v>
      </c>
      <c r="QLD412" s="318">
        <f>'Contractor Model'!QLD65</f>
        <v>0</v>
      </c>
      <c r="QLE412" s="318">
        <f>'Contractor Model'!QLE65</f>
        <v>0</v>
      </c>
      <c r="QLF412" s="318">
        <f>'Contractor Model'!QLF65</f>
        <v>0</v>
      </c>
      <c r="QLG412" s="318">
        <f>'Contractor Model'!QLG65</f>
        <v>0</v>
      </c>
      <c r="QLH412" s="318">
        <f>'Contractor Model'!QLH65</f>
        <v>0</v>
      </c>
      <c r="QLI412" s="318">
        <f>'Contractor Model'!QLI65</f>
        <v>0</v>
      </c>
      <c r="QLJ412" s="318">
        <f>'Contractor Model'!QLJ65</f>
        <v>0</v>
      </c>
      <c r="QLK412" s="318">
        <f>'Contractor Model'!QLK65</f>
        <v>0</v>
      </c>
      <c r="QLL412" s="318">
        <f>'Contractor Model'!QLL65</f>
        <v>0</v>
      </c>
      <c r="QLM412" s="318">
        <f>'Contractor Model'!QLM65</f>
        <v>0</v>
      </c>
      <c r="QLN412" s="318">
        <f>'Contractor Model'!QLN65</f>
        <v>0</v>
      </c>
      <c r="QLO412" s="318">
        <f>'Contractor Model'!QLO65</f>
        <v>0</v>
      </c>
      <c r="QLP412" s="318">
        <f>'Contractor Model'!QLP65</f>
        <v>0</v>
      </c>
      <c r="QLQ412" s="318">
        <f>'Contractor Model'!QLQ65</f>
        <v>0</v>
      </c>
      <c r="QLR412" s="318">
        <f>'Contractor Model'!QLR65</f>
        <v>0</v>
      </c>
      <c r="QLS412" s="318">
        <f>'Contractor Model'!QLS65</f>
        <v>0</v>
      </c>
      <c r="QLT412" s="318">
        <f>'Contractor Model'!QLT65</f>
        <v>0</v>
      </c>
      <c r="QLU412" s="318">
        <f>'Contractor Model'!QLU65</f>
        <v>0</v>
      </c>
      <c r="QLV412" s="318">
        <f>'Contractor Model'!QLV65</f>
        <v>0</v>
      </c>
      <c r="QLW412" s="318">
        <f>'Contractor Model'!QLW65</f>
        <v>0</v>
      </c>
      <c r="QLX412" s="318">
        <f>'Contractor Model'!QLX65</f>
        <v>0</v>
      </c>
      <c r="QLY412" s="318">
        <f>'Contractor Model'!QLY65</f>
        <v>0</v>
      </c>
      <c r="QLZ412" s="318">
        <f>'Contractor Model'!QLZ65</f>
        <v>0</v>
      </c>
      <c r="QMA412" s="318">
        <f>'Contractor Model'!QMA65</f>
        <v>0</v>
      </c>
      <c r="QMB412" s="318">
        <f>'Contractor Model'!QMB65</f>
        <v>0</v>
      </c>
      <c r="QMC412" s="318">
        <f>'Contractor Model'!QMC65</f>
        <v>0</v>
      </c>
      <c r="QMD412" s="318">
        <f>'Contractor Model'!QMD65</f>
        <v>0</v>
      </c>
      <c r="QME412" s="318">
        <f>'Contractor Model'!QME65</f>
        <v>0</v>
      </c>
      <c r="QMF412" s="318">
        <f>'Contractor Model'!QMF65</f>
        <v>0</v>
      </c>
      <c r="QMG412" s="318">
        <f>'Contractor Model'!QMG65</f>
        <v>0</v>
      </c>
      <c r="QMH412" s="318">
        <f>'Contractor Model'!QMH65</f>
        <v>0</v>
      </c>
      <c r="QMI412" s="318">
        <f>'Contractor Model'!QMI65</f>
        <v>0</v>
      </c>
      <c r="QMJ412" s="318">
        <f>'Contractor Model'!QMJ65</f>
        <v>0</v>
      </c>
      <c r="QMK412" s="318">
        <f>'Contractor Model'!QMK65</f>
        <v>0</v>
      </c>
      <c r="QML412" s="318">
        <f>'Contractor Model'!QML65</f>
        <v>0</v>
      </c>
      <c r="QMM412" s="318">
        <f>'Contractor Model'!QMM65</f>
        <v>0</v>
      </c>
      <c r="QMN412" s="318">
        <f>'Contractor Model'!QMN65</f>
        <v>0</v>
      </c>
      <c r="QMO412" s="318">
        <f>'Contractor Model'!QMO65</f>
        <v>0</v>
      </c>
      <c r="QMP412" s="318">
        <f>'Contractor Model'!QMP65</f>
        <v>0</v>
      </c>
      <c r="QMQ412" s="318">
        <f>'Contractor Model'!QMQ65</f>
        <v>0</v>
      </c>
      <c r="QMR412" s="318">
        <f>'Contractor Model'!QMR65</f>
        <v>0</v>
      </c>
      <c r="QMS412" s="318">
        <f>'Contractor Model'!QMS65</f>
        <v>0</v>
      </c>
      <c r="QMT412" s="318">
        <f>'Contractor Model'!QMT65</f>
        <v>0</v>
      </c>
      <c r="QMU412" s="318">
        <f>'Contractor Model'!QMU65</f>
        <v>0</v>
      </c>
      <c r="QMV412" s="318">
        <f>'Contractor Model'!QMV65</f>
        <v>0</v>
      </c>
      <c r="QMW412" s="318">
        <f>'Contractor Model'!QMW65</f>
        <v>0</v>
      </c>
      <c r="QMX412" s="318">
        <f>'Contractor Model'!QMX65</f>
        <v>0</v>
      </c>
      <c r="QMY412" s="318">
        <f>'Contractor Model'!QMY65</f>
        <v>0</v>
      </c>
      <c r="QMZ412" s="318">
        <f>'Contractor Model'!QMZ65</f>
        <v>0</v>
      </c>
      <c r="QNA412" s="318">
        <f>'Contractor Model'!QNA65</f>
        <v>0</v>
      </c>
      <c r="QNB412" s="318">
        <f>'Contractor Model'!QNB65</f>
        <v>0</v>
      </c>
      <c r="QNC412" s="318">
        <f>'Contractor Model'!QNC65</f>
        <v>0</v>
      </c>
      <c r="QND412" s="318">
        <f>'Contractor Model'!QND65</f>
        <v>0</v>
      </c>
      <c r="QNE412" s="318">
        <f>'Contractor Model'!QNE65</f>
        <v>0</v>
      </c>
      <c r="QNF412" s="318">
        <f>'Contractor Model'!QNF65</f>
        <v>0</v>
      </c>
      <c r="QNG412" s="318">
        <f>'Contractor Model'!QNG65</f>
        <v>0</v>
      </c>
      <c r="QNH412" s="318">
        <f>'Contractor Model'!QNH65</f>
        <v>0</v>
      </c>
      <c r="QNI412" s="318">
        <f>'Contractor Model'!QNI65</f>
        <v>0</v>
      </c>
      <c r="QNJ412" s="318">
        <f>'Contractor Model'!QNJ65</f>
        <v>0</v>
      </c>
      <c r="QNK412" s="318">
        <f>'Contractor Model'!QNK65</f>
        <v>0</v>
      </c>
      <c r="QNL412" s="318">
        <f>'Contractor Model'!QNL65</f>
        <v>0</v>
      </c>
      <c r="QNM412" s="318">
        <f>'Contractor Model'!QNM65</f>
        <v>0</v>
      </c>
      <c r="QNN412" s="318">
        <f>'Contractor Model'!QNN65</f>
        <v>0</v>
      </c>
      <c r="QNO412" s="318">
        <f>'Contractor Model'!QNO65</f>
        <v>0</v>
      </c>
      <c r="QNP412" s="318">
        <f>'Contractor Model'!QNP65</f>
        <v>0</v>
      </c>
      <c r="QNQ412" s="318">
        <f>'Contractor Model'!QNQ65</f>
        <v>0</v>
      </c>
      <c r="QNR412" s="318">
        <f>'Contractor Model'!QNR65</f>
        <v>0</v>
      </c>
      <c r="QNS412" s="318">
        <f>'Contractor Model'!QNS65</f>
        <v>0</v>
      </c>
      <c r="QNT412" s="318">
        <f>'Contractor Model'!QNT65</f>
        <v>0</v>
      </c>
      <c r="QNU412" s="318">
        <f>'Contractor Model'!QNU65</f>
        <v>0</v>
      </c>
      <c r="QNV412" s="318">
        <f>'Contractor Model'!QNV65</f>
        <v>0</v>
      </c>
      <c r="QNW412" s="318">
        <f>'Contractor Model'!QNW65</f>
        <v>0</v>
      </c>
      <c r="QNX412" s="318">
        <f>'Contractor Model'!QNX65</f>
        <v>0</v>
      </c>
      <c r="QNY412" s="318">
        <f>'Contractor Model'!QNY65</f>
        <v>0</v>
      </c>
      <c r="QNZ412" s="318">
        <f>'Contractor Model'!QNZ65</f>
        <v>0</v>
      </c>
      <c r="QOA412" s="318">
        <f>'Contractor Model'!QOA65</f>
        <v>0</v>
      </c>
      <c r="QOB412" s="318">
        <f>'Contractor Model'!QOB65</f>
        <v>0</v>
      </c>
      <c r="QOC412" s="318">
        <f>'Contractor Model'!QOC65</f>
        <v>0</v>
      </c>
      <c r="QOD412" s="318">
        <f>'Contractor Model'!QOD65</f>
        <v>0</v>
      </c>
      <c r="QOE412" s="318">
        <f>'Contractor Model'!QOE65</f>
        <v>0</v>
      </c>
      <c r="QOF412" s="318">
        <f>'Contractor Model'!QOF65</f>
        <v>0</v>
      </c>
      <c r="QOG412" s="318">
        <f>'Contractor Model'!QOG65</f>
        <v>0</v>
      </c>
      <c r="QOH412" s="318">
        <f>'Contractor Model'!QOH65</f>
        <v>0</v>
      </c>
      <c r="QOI412" s="318">
        <f>'Contractor Model'!QOI65</f>
        <v>0</v>
      </c>
      <c r="QOJ412" s="318">
        <f>'Contractor Model'!QOJ65</f>
        <v>0</v>
      </c>
      <c r="QOK412" s="318">
        <f>'Contractor Model'!QOK65</f>
        <v>0</v>
      </c>
      <c r="QOL412" s="318">
        <f>'Contractor Model'!QOL65</f>
        <v>0</v>
      </c>
      <c r="QOM412" s="318">
        <f>'Contractor Model'!QOM65</f>
        <v>0</v>
      </c>
      <c r="QON412" s="318">
        <f>'Contractor Model'!QON65</f>
        <v>0</v>
      </c>
      <c r="QOO412" s="318">
        <f>'Contractor Model'!QOO65</f>
        <v>0</v>
      </c>
      <c r="QOP412" s="318">
        <f>'Contractor Model'!QOP65</f>
        <v>0</v>
      </c>
      <c r="QOQ412" s="318">
        <f>'Contractor Model'!QOQ65</f>
        <v>0</v>
      </c>
      <c r="QOR412" s="318">
        <f>'Contractor Model'!QOR65</f>
        <v>0</v>
      </c>
      <c r="QOS412" s="318">
        <f>'Contractor Model'!QOS65</f>
        <v>0</v>
      </c>
      <c r="QOT412" s="318">
        <f>'Contractor Model'!QOT65</f>
        <v>0</v>
      </c>
      <c r="QOU412" s="318">
        <f>'Contractor Model'!QOU65</f>
        <v>0</v>
      </c>
      <c r="QOV412" s="318">
        <f>'Contractor Model'!QOV65</f>
        <v>0</v>
      </c>
      <c r="QOW412" s="318">
        <f>'Contractor Model'!QOW65</f>
        <v>0</v>
      </c>
      <c r="QOX412" s="318">
        <f>'Contractor Model'!QOX65</f>
        <v>0</v>
      </c>
      <c r="QOY412" s="318">
        <f>'Contractor Model'!QOY65</f>
        <v>0</v>
      </c>
      <c r="QOZ412" s="318">
        <f>'Contractor Model'!QOZ65</f>
        <v>0</v>
      </c>
      <c r="QPA412" s="318">
        <f>'Contractor Model'!QPA65</f>
        <v>0</v>
      </c>
      <c r="QPB412" s="318">
        <f>'Contractor Model'!QPB65</f>
        <v>0</v>
      </c>
      <c r="QPC412" s="318">
        <f>'Contractor Model'!QPC65</f>
        <v>0</v>
      </c>
      <c r="QPD412" s="318">
        <f>'Contractor Model'!QPD65</f>
        <v>0</v>
      </c>
      <c r="QPE412" s="318">
        <f>'Contractor Model'!QPE65</f>
        <v>0</v>
      </c>
      <c r="QPF412" s="318">
        <f>'Contractor Model'!QPF65</f>
        <v>0</v>
      </c>
      <c r="QPG412" s="318">
        <f>'Contractor Model'!QPG65</f>
        <v>0</v>
      </c>
      <c r="QPH412" s="318">
        <f>'Contractor Model'!QPH65</f>
        <v>0</v>
      </c>
      <c r="QPI412" s="318">
        <f>'Contractor Model'!QPI65</f>
        <v>0</v>
      </c>
      <c r="QPJ412" s="318">
        <f>'Contractor Model'!QPJ65</f>
        <v>0</v>
      </c>
      <c r="QPK412" s="318">
        <f>'Contractor Model'!QPK65</f>
        <v>0</v>
      </c>
      <c r="QPL412" s="318">
        <f>'Contractor Model'!QPL65</f>
        <v>0</v>
      </c>
      <c r="QPM412" s="318">
        <f>'Contractor Model'!QPM65</f>
        <v>0</v>
      </c>
      <c r="QPN412" s="318">
        <f>'Contractor Model'!QPN65</f>
        <v>0</v>
      </c>
      <c r="QPO412" s="318">
        <f>'Contractor Model'!QPO65</f>
        <v>0</v>
      </c>
      <c r="QPP412" s="318">
        <f>'Contractor Model'!QPP65</f>
        <v>0</v>
      </c>
      <c r="QPQ412" s="318">
        <f>'Contractor Model'!QPQ65</f>
        <v>0</v>
      </c>
      <c r="QPR412" s="318">
        <f>'Contractor Model'!QPR65</f>
        <v>0</v>
      </c>
      <c r="QPS412" s="318">
        <f>'Contractor Model'!QPS65</f>
        <v>0</v>
      </c>
      <c r="QPT412" s="318">
        <f>'Contractor Model'!QPT65</f>
        <v>0</v>
      </c>
      <c r="QPU412" s="318">
        <f>'Contractor Model'!QPU65</f>
        <v>0</v>
      </c>
      <c r="QPV412" s="318">
        <f>'Contractor Model'!QPV65</f>
        <v>0</v>
      </c>
      <c r="QPW412" s="318">
        <f>'Contractor Model'!QPW65</f>
        <v>0</v>
      </c>
      <c r="QPX412" s="318">
        <f>'Contractor Model'!QPX65</f>
        <v>0</v>
      </c>
      <c r="QPY412" s="318">
        <f>'Contractor Model'!QPY65</f>
        <v>0</v>
      </c>
      <c r="QPZ412" s="318">
        <f>'Contractor Model'!QPZ65</f>
        <v>0</v>
      </c>
      <c r="QQA412" s="318">
        <f>'Contractor Model'!QQA65</f>
        <v>0</v>
      </c>
      <c r="QQB412" s="318">
        <f>'Contractor Model'!QQB65</f>
        <v>0</v>
      </c>
      <c r="QQC412" s="318">
        <f>'Contractor Model'!QQC65</f>
        <v>0</v>
      </c>
      <c r="QQD412" s="318">
        <f>'Contractor Model'!QQD65</f>
        <v>0</v>
      </c>
      <c r="QQE412" s="318">
        <f>'Contractor Model'!QQE65</f>
        <v>0</v>
      </c>
      <c r="QQF412" s="318">
        <f>'Contractor Model'!QQF65</f>
        <v>0</v>
      </c>
      <c r="QQG412" s="318">
        <f>'Contractor Model'!QQG65</f>
        <v>0</v>
      </c>
      <c r="QQH412" s="318">
        <f>'Contractor Model'!QQH65</f>
        <v>0</v>
      </c>
      <c r="QQI412" s="318">
        <f>'Contractor Model'!QQI65</f>
        <v>0</v>
      </c>
      <c r="QQJ412" s="318">
        <f>'Contractor Model'!QQJ65</f>
        <v>0</v>
      </c>
      <c r="QQK412" s="318">
        <f>'Contractor Model'!QQK65</f>
        <v>0</v>
      </c>
      <c r="QQL412" s="318">
        <f>'Contractor Model'!QQL65</f>
        <v>0</v>
      </c>
      <c r="QQM412" s="318">
        <f>'Contractor Model'!QQM65</f>
        <v>0</v>
      </c>
      <c r="QQN412" s="318">
        <f>'Contractor Model'!QQN65</f>
        <v>0</v>
      </c>
      <c r="QQO412" s="318">
        <f>'Contractor Model'!QQO65</f>
        <v>0</v>
      </c>
      <c r="QQP412" s="318">
        <f>'Contractor Model'!QQP65</f>
        <v>0</v>
      </c>
      <c r="QQQ412" s="318">
        <f>'Contractor Model'!QQQ65</f>
        <v>0</v>
      </c>
      <c r="QQR412" s="318">
        <f>'Contractor Model'!QQR65</f>
        <v>0</v>
      </c>
      <c r="QQS412" s="318">
        <f>'Contractor Model'!QQS65</f>
        <v>0</v>
      </c>
      <c r="QQT412" s="318">
        <f>'Contractor Model'!QQT65</f>
        <v>0</v>
      </c>
      <c r="QQU412" s="318">
        <f>'Contractor Model'!QQU65</f>
        <v>0</v>
      </c>
      <c r="QQV412" s="318">
        <f>'Contractor Model'!QQV65</f>
        <v>0</v>
      </c>
      <c r="QQW412" s="318">
        <f>'Contractor Model'!QQW65</f>
        <v>0</v>
      </c>
      <c r="QQX412" s="318">
        <f>'Contractor Model'!QQX65</f>
        <v>0</v>
      </c>
      <c r="QQY412" s="318">
        <f>'Contractor Model'!QQY65</f>
        <v>0</v>
      </c>
      <c r="QQZ412" s="318">
        <f>'Contractor Model'!QQZ65</f>
        <v>0</v>
      </c>
      <c r="QRA412" s="318">
        <f>'Contractor Model'!QRA65</f>
        <v>0</v>
      </c>
      <c r="QRB412" s="318">
        <f>'Contractor Model'!QRB65</f>
        <v>0</v>
      </c>
      <c r="QRC412" s="318">
        <f>'Contractor Model'!QRC65</f>
        <v>0</v>
      </c>
      <c r="QRD412" s="318">
        <f>'Contractor Model'!QRD65</f>
        <v>0</v>
      </c>
      <c r="QRE412" s="318">
        <f>'Contractor Model'!QRE65</f>
        <v>0</v>
      </c>
      <c r="QRF412" s="318">
        <f>'Contractor Model'!QRF65</f>
        <v>0</v>
      </c>
      <c r="QRG412" s="318">
        <f>'Contractor Model'!QRG65</f>
        <v>0</v>
      </c>
      <c r="QRH412" s="318">
        <f>'Contractor Model'!QRH65</f>
        <v>0</v>
      </c>
      <c r="QRI412" s="318">
        <f>'Contractor Model'!QRI65</f>
        <v>0</v>
      </c>
      <c r="QRJ412" s="318">
        <f>'Contractor Model'!QRJ65</f>
        <v>0</v>
      </c>
      <c r="QRK412" s="318">
        <f>'Contractor Model'!QRK65</f>
        <v>0</v>
      </c>
      <c r="QRL412" s="318">
        <f>'Contractor Model'!QRL65</f>
        <v>0</v>
      </c>
      <c r="QRM412" s="318">
        <f>'Contractor Model'!QRM65</f>
        <v>0</v>
      </c>
      <c r="QRN412" s="318">
        <f>'Contractor Model'!QRN65</f>
        <v>0</v>
      </c>
      <c r="QRO412" s="318">
        <f>'Contractor Model'!QRO65</f>
        <v>0</v>
      </c>
      <c r="QRP412" s="318">
        <f>'Contractor Model'!QRP65</f>
        <v>0</v>
      </c>
      <c r="QRQ412" s="318">
        <f>'Contractor Model'!QRQ65</f>
        <v>0</v>
      </c>
      <c r="QRR412" s="318">
        <f>'Contractor Model'!QRR65</f>
        <v>0</v>
      </c>
      <c r="QRS412" s="318">
        <f>'Contractor Model'!QRS65</f>
        <v>0</v>
      </c>
      <c r="QRT412" s="318">
        <f>'Contractor Model'!QRT65</f>
        <v>0</v>
      </c>
      <c r="QRU412" s="318">
        <f>'Contractor Model'!QRU65</f>
        <v>0</v>
      </c>
      <c r="QRV412" s="318">
        <f>'Contractor Model'!QRV65</f>
        <v>0</v>
      </c>
      <c r="QRW412" s="318">
        <f>'Contractor Model'!QRW65</f>
        <v>0</v>
      </c>
      <c r="QRX412" s="318">
        <f>'Contractor Model'!QRX65</f>
        <v>0</v>
      </c>
      <c r="QRY412" s="318">
        <f>'Contractor Model'!QRY65</f>
        <v>0</v>
      </c>
      <c r="QRZ412" s="318">
        <f>'Contractor Model'!QRZ65</f>
        <v>0</v>
      </c>
      <c r="QSA412" s="318">
        <f>'Contractor Model'!QSA65</f>
        <v>0</v>
      </c>
      <c r="QSB412" s="318">
        <f>'Contractor Model'!QSB65</f>
        <v>0</v>
      </c>
      <c r="QSC412" s="318">
        <f>'Contractor Model'!QSC65</f>
        <v>0</v>
      </c>
      <c r="QSD412" s="318">
        <f>'Contractor Model'!QSD65</f>
        <v>0</v>
      </c>
      <c r="QSE412" s="318">
        <f>'Contractor Model'!QSE65</f>
        <v>0</v>
      </c>
      <c r="QSF412" s="318">
        <f>'Contractor Model'!QSF65</f>
        <v>0</v>
      </c>
      <c r="QSG412" s="318">
        <f>'Contractor Model'!QSG65</f>
        <v>0</v>
      </c>
      <c r="QSH412" s="318">
        <f>'Contractor Model'!QSH65</f>
        <v>0</v>
      </c>
      <c r="QSI412" s="318">
        <f>'Contractor Model'!QSI65</f>
        <v>0</v>
      </c>
      <c r="QSJ412" s="318">
        <f>'Contractor Model'!QSJ65</f>
        <v>0</v>
      </c>
      <c r="QSK412" s="318">
        <f>'Contractor Model'!QSK65</f>
        <v>0</v>
      </c>
      <c r="QSL412" s="318">
        <f>'Contractor Model'!QSL65</f>
        <v>0</v>
      </c>
      <c r="QSM412" s="318">
        <f>'Contractor Model'!QSM65</f>
        <v>0</v>
      </c>
      <c r="QSN412" s="318">
        <f>'Contractor Model'!QSN65</f>
        <v>0</v>
      </c>
      <c r="QSO412" s="318">
        <f>'Contractor Model'!QSO65</f>
        <v>0</v>
      </c>
      <c r="QSP412" s="318">
        <f>'Contractor Model'!QSP65</f>
        <v>0</v>
      </c>
      <c r="QSQ412" s="318">
        <f>'Contractor Model'!QSQ65</f>
        <v>0</v>
      </c>
      <c r="QSR412" s="318">
        <f>'Contractor Model'!QSR65</f>
        <v>0</v>
      </c>
      <c r="QSS412" s="318">
        <f>'Contractor Model'!QSS65</f>
        <v>0</v>
      </c>
      <c r="QST412" s="318">
        <f>'Contractor Model'!QST65</f>
        <v>0</v>
      </c>
      <c r="QSU412" s="318">
        <f>'Contractor Model'!QSU65</f>
        <v>0</v>
      </c>
      <c r="QSV412" s="318">
        <f>'Contractor Model'!QSV65</f>
        <v>0</v>
      </c>
      <c r="QSW412" s="318">
        <f>'Contractor Model'!QSW65</f>
        <v>0</v>
      </c>
      <c r="QSX412" s="318">
        <f>'Contractor Model'!QSX65</f>
        <v>0</v>
      </c>
      <c r="QSY412" s="318">
        <f>'Contractor Model'!QSY65</f>
        <v>0</v>
      </c>
      <c r="QSZ412" s="318">
        <f>'Contractor Model'!QSZ65</f>
        <v>0</v>
      </c>
      <c r="QTA412" s="318">
        <f>'Contractor Model'!QTA65</f>
        <v>0</v>
      </c>
      <c r="QTB412" s="318">
        <f>'Contractor Model'!QTB65</f>
        <v>0</v>
      </c>
      <c r="QTC412" s="318">
        <f>'Contractor Model'!QTC65</f>
        <v>0</v>
      </c>
      <c r="QTD412" s="318">
        <f>'Contractor Model'!QTD65</f>
        <v>0</v>
      </c>
      <c r="QTE412" s="318">
        <f>'Contractor Model'!QTE65</f>
        <v>0</v>
      </c>
      <c r="QTF412" s="318">
        <f>'Contractor Model'!QTF65</f>
        <v>0</v>
      </c>
      <c r="QTG412" s="318">
        <f>'Contractor Model'!QTG65</f>
        <v>0</v>
      </c>
      <c r="QTH412" s="318">
        <f>'Contractor Model'!QTH65</f>
        <v>0</v>
      </c>
      <c r="QTI412" s="318">
        <f>'Contractor Model'!QTI65</f>
        <v>0</v>
      </c>
      <c r="QTJ412" s="318">
        <f>'Contractor Model'!QTJ65</f>
        <v>0</v>
      </c>
      <c r="QTK412" s="318">
        <f>'Contractor Model'!QTK65</f>
        <v>0</v>
      </c>
      <c r="QTL412" s="318">
        <f>'Contractor Model'!QTL65</f>
        <v>0</v>
      </c>
      <c r="QTM412" s="318">
        <f>'Contractor Model'!QTM65</f>
        <v>0</v>
      </c>
      <c r="QTN412" s="318">
        <f>'Contractor Model'!QTN65</f>
        <v>0</v>
      </c>
      <c r="QTO412" s="318">
        <f>'Contractor Model'!QTO65</f>
        <v>0</v>
      </c>
      <c r="QTP412" s="318">
        <f>'Contractor Model'!QTP65</f>
        <v>0</v>
      </c>
      <c r="QTQ412" s="318">
        <f>'Contractor Model'!QTQ65</f>
        <v>0</v>
      </c>
      <c r="QTR412" s="318">
        <f>'Contractor Model'!QTR65</f>
        <v>0</v>
      </c>
      <c r="QTS412" s="318">
        <f>'Contractor Model'!QTS65</f>
        <v>0</v>
      </c>
      <c r="QTT412" s="318">
        <f>'Contractor Model'!QTT65</f>
        <v>0</v>
      </c>
      <c r="QTU412" s="318">
        <f>'Contractor Model'!QTU65</f>
        <v>0</v>
      </c>
      <c r="QTV412" s="318">
        <f>'Contractor Model'!QTV65</f>
        <v>0</v>
      </c>
      <c r="QTW412" s="318">
        <f>'Contractor Model'!QTW65</f>
        <v>0</v>
      </c>
      <c r="QTX412" s="318">
        <f>'Contractor Model'!QTX65</f>
        <v>0</v>
      </c>
      <c r="QTY412" s="318">
        <f>'Contractor Model'!QTY65</f>
        <v>0</v>
      </c>
      <c r="QTZ412" s="318">
        <f>'Contractor Model'!QTZ65</f>
        <v>0</v>
      </c>
      <c r="QUA412" s="318">
        <f>'Contractor Model'!QUA65</f>
        <v>0</v>
      </c>
      <c r="QUB412" s="318">
        <f>'Contractor Model'!QUB65</f>
        <v>0</v>
      </c>
      <c r="QUC412" s="318">
        <f>'Contractor Model'!QUC65</f>
        <v>0</v>
      </c>
      <c r="QUD412" s="318">
        <f>'Contractor Model'!QUD65</f>
        <v>0</v>
      </c>
      <c r="QUE412" s="318">
        <f>'Contractor Model'!QUE65</f>
        <v>0</v>
      </c>
      <c r="QUF412" s="318">
        <f>'Contractor Model'!QUF65</f>
        <v>0</v>
      </c>
      <c r="QUG412" s="318">
        <f>'Contractor Model'!QUG65</f>
        <v>0</v>
      </c>
      <c r="QUH412" s="318">
        <f>'Contractor Model'!QUH65</f>
        <v>0</v>
      </c>
      <c r="QUI412" s="318">
        <f>'Contractor Model'!QUI65</f>
        <v>0</v>
      </c>
      <c r="QUJ412" s="318">
        <f>'Contractor Model'!QUJ65</f>
        <v>0</v>
      </c>
      <c r="QUK412" s="318">
        <f>'Contractor Model'!QUK65</f>
        <v>0</v>
      </c>
      <c r="QUL412" s="318">
        <f>'Contractor Model'!QUL65</f>
        <v>0</v>
      </c>
      <c r="QUM412" s="318">
        <f>'Contractor Model'!QUM65</f>
        <v>0</v>
      </c>
      <c r="QUN412" s="318">
        <f>'Contractor Model'!QUN65</f>
        <v>0</v>
      </c>
      <c r="QUO412" s="318">
        <f>'Contractor Model'!QUO65</f>
        <v>0</v>
      </c>
      <c r="QUP412" s="318">
        <f>'Contractor Model'!QUP65</f>
        <v>0</v>
      </c>
      <c r="QUQ412" s="318">
        <f>'Contractor Model'!QUQ65</f>
        <v>0</v>
      </c>
      <c r="QUR412" s="318">
        <f>'Contractor Model'!QUR65</f>
        <v>0</v>
      </c>
      <c r="QUS412" s="318">
        <f>'Contractor Model'!QUS65</f>
        <v>0</v>
      </c>
      <c r="QUT412" s="318">
        <f>'Contractor Model'!QUT65</f>
        <v>0</v>
      </c>
      <c r="QUU412" s="318">
        <f>'Contractor Model'!QUU65</f>
        <v>0</v>
      </c>
      <c r="QUV412" s="318">
        <f>'Contractor Model'!QUV65</f>
        <v>0</v>
      </c>
      <c r="QUW412" s="318">
        <f>'Contractor Model'!QUW65</f>
        <v>0</v>
      </c>
      <c r="QUX412" s="318">
        <f>'Contractor Model'!QUX65</f>
        <v>0</v>
      </c>
      <c r="QUY412" s="318">
        <f>'Contractor Model'!QUY65</f>
        <v>0</v>
      </c>
      <c r="QUZ412" s="318">
        <f>'Contractor Model'!QUZ65</f>
        <v>0</v>
      </c>
      <c r="QVA412" s="318">
        <f>'Contractor Model'!QVA65</f>
        <v>0</v>
      </c>
      <c r="QVB412" s="318">
        <f>'Contractor Model'!QVB65</f>
        <v>0</v>
      </c>
      <c r="QVC412" s="318">
        <f>'Contractor Model'!QVC65</f>
        <v>0</v>
      </c>
      <c r="QVD412" s="318">
        <f>'Contractor Model'!QVD65</f>
        <v>0</v>
      </c>
      <c r="QVE412" s="318">
        <f>'Contractor Model'!QVE65</f>
        <v>0</v>
      </c>
      <c r="QVF412" s="318">
        <f>'Contractor Model'!QVF65</f>
        <v>0</v>
      </c>
      <c r="QVG412" s="318">
        <f>'Contractor Model'!QVG65</f>
        <v>0</v>
      </c>
      <c r="QVH412" s="318">
        <f>'Contractor Model'!QVH65</f>
        <v>0</v>
      </c>
      <c r="QVI412" s="318">
        <f>'Contractor Model'!QVI65</f>
        <v>0</v>
      </c>
      <c r="QVJ412" s="318">
        <f>'Contractor Model'!QVJ65</f>
        <v>0</v>
      </c>
      <c r="QVK412" s="318">
        <f>'Contractor Model'!QVK65</f>
        <v>0</v>
      </c>
      <c r="QVL412" s="318">
        <f>'Contractor Model'!QVL65</f>
        <v>0</v>
      </c>
      <c r="QVM412" s="318">
        <f>'Contractor Model'!QVM65</f>
        <v>0</v>
      </c>
      <c r="QVN412" s="318">
        <f>'Contractor Model'!QVN65</f>
        <v>0</v>
      </c>
      <c r="QVO412" s="318">
        <f>'Contractor Model'!QVO65</f>
        <v>0</v>
      </c>
      <c r="QVP412" s="318">
        <f>'Contractor Model'!QVP65</f>
        <v>0</v>
      </c>
      <c r="QVQ412" s="318">
        <f>'Contractor Model'!QVQ65</f>
        <v>0</v>
      </c>
      <c r="QVR412" s="318">
        <f>'Contractor Model'!QVR65</f>
        <v>0</v>
      </c>
      <c r="QVS412" s="318">
        <f>'Contractor Model'!QVS65</f>
        <v>0</v>
      </c>
      <c r="QVT412" s="318">
        <f>'Contractor Model'!QVT65</f>
        <v>0</v>
      </c>
      <c r="QVU412" s="318">
        <f>'Contractor Model'!QVU65</f>
        <v>0</v>
      </c>
      <c r="QVV412" s="318">
        <f>'Contractor Model'!QVV65</f>
        <v>0</v>
      </c>
      <c r="QVW412" s="318">
        <f>'Contractor Model'!QVW65</f>
        <v>0</v>
      </c>
      <c r="QVX412" s="318">
        <f>'Contractor Model'!QVX65</f>
        <v>0</v>
      </c>
      <c r="QVY412" s="318">
        <f>'Contractor Model'!QVY65</f>
        <v>0</v>
      </c>
      <c r="QVZ412" s="318">
        <f>'Contractor Model'!QVZ65</f>
        <v>0</v>
      </c>
      <c r="QWA412" s="318">
        <f>'Contractor Model'!QWA65</f>
        <v>0</v>
      </c>
      <c r="QWB412" s="318">
        <f>'Contractor Model'!QWB65</f>
        <v>0</v>
      </c>
      <c r="QWC412" s="318">
        <f>'Contractor Model'!QWC65</f>
        <v>0</v>
      </c>
      <c r="QWD412" s="318">
        <f>'Contractor Model'!QWD65</f>
        <v>0</v>
      </c>
      <c r="QWE412" s="318">
        <f>'Contractor Model'!QWE65</f>
        <v>0</v>
      </c>
      <c r="QWF412" s="318">
        <f>'Contractor Model'!QWF65</f>
        <v>0</v>
      </c>
      <c r="QWG412" s="318">
        <f>'Contractor Model'!QWG65</f>
        <v>0</v>
      </c>
      <c r="QWH412" s="318">
        <f>'Contractor Model'!QWH65</f>
        <v>0</v>
      </c>
      <c r="QWI412" s="318">
        <f>'Contractor Model'!QWI65</f>
        <v>0</v>
      </c>
      <c r="QWJ412" s="318">
        <f>'Contractor Model'!QWJ65</f>
        <v>0</v>
      </c>
      <c r="QWK412" s="318">
        <f>'Contractor Model'!QWK65</f>
        <v>0</v>
      </c>
      <c r="QWL412" s="318">
        <f>'Contractor Model'!QWL65</f>
        <v>0</v>
      </c>
      <c r="QWM412" s="318">
        <f>'Contractor Model'!QWM65</f>
        <v>0</v>
      </c>
      <c r="QWN412" s="318">
        <f>'Contractor Model'!QWN65</f>
        <v>0</v>
      </c>
      <c r="QWO412" s="318">
        <f>'Contractor Model'!QWO65</f>
        <v>0</v>
      </c>
      <c r="QWP412" s="318">
        <f>'Contractor Model'!QWP65</f>
        <v>0</v>
      </c>
      <c r="QWQ412" s="318">
        <f>'Contractor Model'!QWQ65</f>
        <v>0</v>
      </c>
      <c r="QWR412" s="318">
        <f>'Contractor Model'!QWR65</f>
        <v>0</v>
      </c>
      <c r="QWS412" s="318">
        <f>'Contractor Model'!QWS65</f>
        <v>0</v>
      </c>
      <c r="QWT412" s="318">
        <f>'Contractor Model'!QWT65</f>
        <v>0</v>
      </c>
      <c r="QWU412" s="318">
        <f>'Contractor Model'!QWU65</f>
        <v>0</v>
      </c>
      <c r="QWV412" s="318">
        <f>'Contractor Model'!QWV65</f>
        <v>0</v>
      </c>
      <c r="QWW412" s="318">
        <f>'Contractor Model'!QWW65</f>
        <v>0</v>
      </c>
      <c r="QWX412" s="318">
        <f>'Contractor Model'!QWX65</f>
        <v>0</v>
      </c>
      <c r="QWY412" s="318">
        <f>'Contractor Model'!QWY65</f>
        <v>0</v>
      </c>
      <c r="QWZ412" s="318">
        <f>'Contractor Model'!QWZ65</f>
        <v>0</v>
      </c>
      <c r="QXA412" s="318">
        <f>'Contractor Model'!QXA65</f>
        <v>0</v>
      </c>
      <c r="QXB412" s="318">
        <f>'Contractor Model'!QXB65</f>
        <v>0</v>
      </c>
      <c r="QXC412" s="318">
        <f>'Contractor Model'!QXC65</f>
        <v>0</v>
      </c>
      <c r="QXD412" s="318">
        <f>'Contractor Model'!QXD65</f>
        <v>0</v>
      </c>
      <c r="QXE412" s="318">
        <f>'Contractor Model'!QXE65</f>
        <v>0</v>
      </c>
      <c r="QXF412" s="318">
        <f>'Contractor Model'!QXF65</f>
        <v>0</v>
      </c>
      <c r="QXG412" s="318">
        <f>'Contractor Model'!QXG65</f>
        <v>0</v>
      </c>
      <c r="QXH412" s="318">
        <f>'Contractor Model'!QXH65</f>
        <v>0</v>
      </c>
      <c r="QXI412" s="318">
        <f>'Contractor Model'!QXI65</f>
        <v>0</v>
      </c>
      <c r="QXJ412" s="318">
        <f>'Contractor Model'!QXJ65</f>
        <v>0</v>
      </c>
      <c r="QXK412" s="318">
        <f>'Contractor Model'!QXK65</f>
        <v>0</v>
      </c>
      <c r="QXL412" s="318">
        <f>'Contractor Model'!QXL65</f>
        <v>0</v>
      </c>
      <c r="QXM412" s="318">
        <f>'Contractor Model'!QXM65</f>
        <v>0</v>
      </c>
      <c r="QXN412" s="318">
        <f>'Contractor Model'!QXN65</f>
        <v>0</v>
      </c>
      <c r="QXO412" s="318">
        <f>'Contractor Model'!QXO65</f>
        <v>0</v>
      </c>
      <c r="QXP412" s="318">
        <f>'Contractor Model'!QXP65</f>
        <v>0</v>
      </c>
      <c r="QXQ412" s="318">
        <f>'Contractor Model'!QXQ65</f>
        <v>0</v>
      </c>
      <c r="QXR412" s="318">
        <f>'Contractor Model'!QXR65</f>
        <v>0</v>
      </c>
      <c r="QXS412" s="318">
        <f>'Contractor Model'!QXS65</f>
        <v>0</v>
      </c>
      <c r="QXT412" s="318">
        <f>'Contractor Model'!QXT65</f>
        <v>0</v>
      </c>
      <c r="QXU412" s="318">
        <f>'Contractor Model'!QXU65</f>
        <v>0</v>
      </c>
      <c r="QXV412" s="318">
        <f>'Contractor Model'!QXV65</f>
        <v>0</v>
      </c>
      <c r="QXW412" s="318">
        <f>'Contractor Model'!QXW65</f>
        <v>0</v>
      </c>
      <c r="QXX412" s="318">
        <f>'Contractor Model'!QXX65</f>
        <v>0</v>
      </c>
      <c r="QXY412" s="318">
        <f>'Contractor Model'!QXY65</f>
        <v>0</v>
      </c>
      <c r="QXZ412" s="318">
        <f>'Contractor Model'!QXZ65</f>
        <v>0</v>
      </c>
      <c r="QYA412" s="318">
        <f>'Contractor Model'!QYA65</f>
        <v>0</v>
      </c>
      <c r="QYB412" s="318">
        <f>'Contractor Model'!QYB65</f>
        <v>0</v>
      </c>
      <c r="QYC412" s="318">
        <f>'Contractor Model'!QYC65</f>
        <v>0</v>
      </c>
      <c r="QYD412" s="318">
        <f>'Contractor Model'!QYD65</f>
        <v>0</v>
      </c>
      <c r="QYE412" s="318">
        <f>'Contractor Model'!QYE65</f>
        <v>0</v>
      </c>
      <c r="QYF412" s="318">
        <f>'Contractor Model'!QYF65</f>
        <v>0</v>
      </c>
      <c r="QYG412" s="318">
        <f>'Contractor Model'!QYG65</f>
        <v>0</v>
      </c>
      <c r="QYH412" s="318">
        <f>'Contractor Model'!QYH65</f>
        <v>0</v>
      </c>
      <c r="QYI412" s="318">
        <f>'Contractor Model'!QYI65</f>
        <v>0</v>
      </c>
      <c r="QYJ412" s="318">
        <f>'Contractor Model'!QYJ65</f>
        <v>0</v>
      </c>
      <c r="QYK412" s="318">
        <f>'Contractor Model'!QYK65</f>
        <v>0</v>
      </c>
      <c r="QYL412" s="318">
        <f>'Contractor Model'!QYL65</f>
        <v>0</v>
      </c>
      <c r="QYM412" s="318">
        <f>'Contractor Model'!QYM65</f>
        <v>0</v>
      </c>
      <c r="QYN412" s="318">
        <f>'Contractor Model'!QYN65</f>
        <v>0</v>
      </c>
      <c r="QYO412" s="318">
        <f>'Contractor Model'!QYO65</f>
        <v>0</v>
      </c>
      <c r="QYP412" s="318">
        <f>'Contractor Model'!QYP65</f>
        <v>0</v>
      </c>
      <c r="QYQ412" s="318">
        <f>'Contractor Model'!QYQ65</f>
        <v>0</v>
      </c>
      <c r="QYR412" s="318">
        <f>'Contractor Model'!QYR65</f>
        <v>0</v>
      </c>
      <c r="QYS412" s="318">
        <f>'Contractor Model'!QYS65</f>
        <v>0</v>
      </c>
      <c r="QYT412" s="318">
        <f>'Contractor Model'!QYT65</f>
        <v>0</v>
      </c>
      <c r="QYU412" s="318">
        <f>'Contractor Model'!QYU65</f>
        <v>0</v>
      </c>
      <c r="QYV412" s="318">
        <f>'Contractor Model'!QYV65</f>
        <v>0</v>
      </c>
      <c r="QYW412" s="318">
        <f>'Contractor Model'!QYW65</f>
        <v>0</v>
      </c>
      <c r="QYX412" s="318">
        <f>'Contractor Model'!QYX65</f>
        <v>0</v>
      </c>
      <c r="QYY412" s="318">
        <f>'Contractor Model'!QYY65</f>
        <v>0</v>
      </c>
      <c r="QYZ412" s="318">
        <f>'Contractor Model'!QYZ65</f>
        <v>0</v>
      </c>
      <c r="QZA412" s="318">
        <f>'Contractor Model'!QZA65</f>
        <v>0</v>
      </c>
      <c r="QZB412" s="318">
        <f>'Contractor Model'!QZB65</f>
        <v>0</v>
      </c>
      <c r="QZC412" s="318">
        <f>'Contractor Model'!QZC65</f>
        <v>0</v>
      </c>
      <c r="QZD412" s="318">
        <f>'Contractor Model'!QZD65</f>
        <v>0</v>
      </c>
      <c r="QZE412" s="318">
        <f>'Contractor Model'!QZE65</f>
        <v>0</v>
      </c>
      <c r="QZF412" s="318">
        <f>'Contractor Model'!QZF65</f>
        <v>0</v>
      </c>
      <c r="QZG412" s="318">
        <f>'Contractor Model'!QZG65</f>
        <v>0</v>
      </c>
      <c r="QZH412" s="318">
        <f>'Contractor Model'!QZH65</f>
        <v>0</v>
      </c>
      <c r="QZI412" s="318">
        <f>'Contractor Model'!QZI65</f>
        <v>0</v>
      </c>
      <c r="QZJ412" s="318">
        <f>'Contractor Model'!QZJ65</f>
        <v>0</v>
      </c>
      <c r="QZK412" s="318">
        <f>'Contractor Model'!QZK65</f>
        <v>0</v>
      </c>
      <c r="QZL412" s="318">
        <f>'Contractor Model'!QZL65</f>
        <v>0</v>
      </c>
      <c r="QZM412" s="318">
        <f>'Contractor Model'!QZM65</f>
        <v>0</v>
      </c>
      <c r="QZN412" s="318">
        <f>'Contractor Model'!QZN65</f>
        <v>0</v>
      </c>
      <c r="QZO412" s="318">
        <f>'Contractor Model'!QZO65</f>
        <v>0</v>
      </c>
      <c r="QZP412" s="318">
        <f>'Contractor Model'!QZP65</f>
        <v>0</v>
      </c>
      <c r="QZQ412" s="318">
        <f>'Contractor Model'!QZQ65</f>
        <v>0</v>
      </c>
      <c r="QZR412" s="318">
        <f>'Contractor Model'!QZR65</f>
        <v>0</v>
      </c>
      <c r="QZS412" s="318">
        <f>'Contractor Model'!QZS65</f>
        <v>0</v>
      </c>
      <c r="QZT412" s="318">
        <f>'Contractor Model'!QZT65</f>
        <v>0</v>
      </c>
      <c r="QZU412" s="318">
        <f>'Contractor Model'!QZU65</f>
        <v>0</v>
      </c>
      <c r="QZV412" s="318">
        <f>'Contractor Model'!QZV65</f>
        <v>0</v>
      </c>
      <c r="QZW412" s="318">
        <f>'Contractor Model'!QZW65</f>
        <v>0</v>
      </c>
      <c r="QZX412" s="318">
        <f>'Contractor Model'!QZX65</f>
        <v>0</v>
      </c>
      <c r="QZY412" s="318">
        <f>'Contractor Model'!QZY65</f>
        <v>0</v>
      </c>
      <c r="QZZ412" s="318">
        <f>'Contractor Model'!QZZ65</f>
        <v>0</v>
      </c>
      <c r="RAA412" s="318">
        <f>'Contractor Model'!RAA65</f>
        <v>0</v>
      </c>
      <c r="RAB412" s="318">
        <f>'Contractor Model'!RAB65</f>
        <v>0</v>
      </c>
      <c r="RAC412" s="318">
        <f>'Contractor Model'!RAC65</f>
        <v>0</v>
      </c>
      <c r="RAD412" s="318">
        <f>'Contractor Model'!RAD65</f>
        <v>0</v>
      </c>
      <c r="RAE412" s="318">
        <f>'Contractor Model'!RAE65</f>
        <v>0</v>
      </c>
      <c r="RAF412" s="318">
        <f>'Contractor Model'!RAF65</f>
        <v>0</v>
      </c>
      <c r="RAG412" s="318">
        <f>'Contractor Model'!RAG65</f>
        <v>0</v>
      </c>
      <c r="RAH412" s="318">
        <f>'Contractor Model'!RAH65</f>
        <v>0</v>
      </c>
      <c r="RAI412" s="318">
        <f>'Contractor Model'!RAI65</f>
        <v>0</v>
      </c>
      <c r="RAJ412" s="318">
        <f>'Contractor Model'!RAJ65</f>
        <v>0</v>
      </c>
      <c r="RAK412" s="318">
        <f>'Contractor Model'!RAK65</f>
        <v>0</v>
      </c>
      <c r="RAL412" s="318">
        <f>'Contractor Model'!RAL65</f>
        <v>0</v>
      </c>
      <c r="RAM412" s="318">
        <f>'Contractor Model'!RAM65</f>
        <v>0</v>
      </c>
      <c r="RAN412" s="318">
        <f>'Contractor Model'!RAN65</f>
        <v>0</v>
      </c>
      <c r="RAO412" s="318">
        <f>'Contractor Model'!RAO65</f>
        <v>0</v>
      </c>
      <c r="RAP412" s="318">
        <f>'Contractor Model'!RAP65</f>
        <v>0</v>
      </c>
      <c r="RAQ412" s="318">
        <f>'Contractor Model'!RAQ65</f>
        <v>0</v>
      </c>
      <c r="RAR412" s="318">
        <f>'Contractor Model'!RAR65</f>
        <v>0</v>
      </c>
      <c r="RAS412" s="318">
        <f>'Contractor Model'!RAS65</f>
        <v>0</v>
      </c>
      <c r="RAT412" s="318">
        <f>'Contractor Model'!RAT65</f>
        <v>0</v>
      </c>
      <c r="RAU412" s="318">
        <f>'Contractor Model'!RAU65</f>
        <v>0</v>
      </c>
      <c r="RAV412" s="318">
        <f>'Contractor Model'!RAV65</f>
        <v>0</v>
      </c>
      <c r="RAW412" s="318">
        <f>'Contractor Model'!RAW65</f>
        <v>0</v>
      </c>
      <c r="RAX412" s="318">
        <f>'Contractor Model'!RAX65</f>
        <v>0</v>
      </c>
      <c r="RAY412" s="318">
        <f>'Contractor Model'!RAY65</f>
        <v>0</v>
      </c>
      <c r="RAZ412" s="318">
        <f>'Contractor Model'!RAZ65</f>
        <v>0</v>
      </c>
      <c r="RBA412" s="318">
        <f>'Contractor Model'!RBA65</f>
        <v>0</v>
      </c>
      <c r="RBB412" s="318">
        <f>'Contractor Model'!RBB65</f>
        <v>0</v>
      </c>
      <c r="RBC412" s="318">
        <f>'Contractor Model'!RBC65</f>
        <v>0</v>
      </c>
      <c r="RBD412" s="318">
        <f>'Contractor Model'!RBD65</f>
        <v>0</v>
      </c>
      <c r="RBE412" s="318">
        <f>'Contractor Model'!RBE65</f>
        <v>0</v>
      </c>
      <c r="RBF412" s="318">
        <f>'Contractor Model'!RBF65</f>
        <v>0</v>
      </c>
      <c r="RBG412" s="318">
        <f>'Contractor Model'!RBG65</f>
        <v>0</v>
      </c>
      <c r="RBH412" s="318">
        <f>'Contractor Model'!RBH65</f>
        <v>0</v>
      </c>
      <c r="RBI412" s="318">
        <f>'Contractor Model'!RBI65</f>
        <v>0</v>
      </c>
      <c r="RBJ412" s="318">
        <f>'Contractor Model'!RBJ65</f>
        <v>0</v>
      </c>
      <c r="RBK412" s="318">
        <f>'Contractor Model'!RBK65</f>
        <v>0</v>
      </c>
      <c r="RBL412" s="318">
        <f>'Contractor Model'!RBL65</f>
        <v>0</v>
      </c>
      <c r="RBM412" s="318">
        <f>'Contractor Model'!RBM65</f>
        <v>0</v>
      </c>
      <c r="RBN412" s="318">
        <f>'Contractor Model'!RBN65</f>
        <v>0</v>
      </c>
      <c r="RBO412" s="318">
        <f>'Contractor Model'!RBO65</f>
        <v>0</v>
      </c>
      <c r="RBP412" s="318">
        <f>'Contractor Model'!RBP65</f>
        <v>0</v>
      </c>
      <c r="RBQ412" s="318">
        <f>'Contractor Model'!RBQ65</f>
        <v>0</v>
      </c>
      <c r="RBR412" s="318">
        <f>'Contractor Model'!RBR65</f>
        <v>0</v>
      </c>
      <c r="RBS412" s="318">
        <f>'Contractor Model'!RBS65</f>
        <v>0</v>
      </c>
      <c r="RBT412" s="318">
        <f>'Contractor Model'!RBT65</f>
        <v>0</v>
      </c>
      <c r="RBU412" s="318">
        <f>'Contractor Model'!RBU65</f>
        <v>0</v>
      </c>
      <c r="RBV412" s="318">
        <f>'Contractor Model'!RBV65</f>
        <v>0</v>
      </c>
      <c r="RBW412" s="318">
        <f>'Contractor Model'!RBW65</f>
        <v>0</v>
      </c>
      <c r="RBX412" s="318">
        <f>'Contractor Model'!RBX65</f>
        <v>0</v>
      </c>
      <c r="RBY412" s="318">
        <f>'Contractor Model'!RBY65</f>
        <v>0</v>
      </c>
      <c r="RBZ412" s="318">
        <f>'Contractor Model'!RBZ65</f>
        <v>0</v>
      </c>
      <c r="RCA412" s="318">
        <f>'Contractor Model'!RCA65</f>
        <v>0</v>
      </c>
      <c r="RCB412" s="318">
        <f>'Contractor Model'!RCB65</f>
        <v>0</v>
      </c>
      <c r="RCC412" s="318">
        <f>'Contractor Model'!RCC65</f>
        <v>0</v>
      </c>
      <c r="RCD412" s="318">
        <f>'Contractor Model'!RCD65</f>
        <v>0</v>
      </c>
      <c r="RCE412" s="318">
        <f>'Contractor Model'!RCE65</f>
        <v>0</v>
      </c>
      <c r="RCF412" s="318">
        <f>'Contractor Model'!RCF65</f>
        <v>0</v>
      </c>
      <c r="RCG412" s="318">
        <f>'Contractor Model'!RCG65</f>
        <v>0</v>
      </c>
      <c r="RCH412" s="318">
        <f>'Contractor Model'!RCH65</f>
        <v>0</v>
      </c>
      <c r="RCI412" s="318">
        <f>'Contractor Model'!RCI65</f>
        <v>0</v>
      </c>
      <c r="RCJ412" s="318">
        <f>'Contractor Model'!RCJ65</f>
        <v>0</v>
      </c>
      <c r="RCK412" s="318">
        <f>'Contractor Model'!RCK65</f>
        <v>0</v>
      </c>
      <c r="RCL412" s="318">
        <f>'Contractor Model'!RCL65</f>
        <v>0</v>
      </c>
      <c r="RCM412" s="318">
        <f>'Contractor Model'!RCM65</f>
        <v>0</v>
      </c>
      <c r="RCN412" s="318">
        <f>'Contractor Model'!RCN65</f>
        <v>0</v>
      </c>
      <c r="RCO412" s="318">
        <f>'Contractor Model'!RCO65</f>
        <v>0</v>
      </c>
      <c r="RCP412" s="318">
        <f>'Contractor Model'!RCP65</f>
        <v>0</v>
      </c>
      <c r="RCQ412" s="318">
        <f>'Contractor Model'!RCQ65</f>
        <v>0</v>
      </c>
      <c r="RCR412" s="318">
        <f>'Contractor Model'!RCR65</f>
        <v>0</v>
      </c>
      <c r="RCS412" s="318">
        <f>'Contractor Model'!RCS65</f>
        <v>0</v>
      </c>
      <c r="RCT412" s="318">
        <f>'Contractor Model'!RCT65</f>
        <v>0</v>
      </c>
      <c r="RCU412" s="318">
        <f>'Contractor Model'!RCU65</f>
        <v>0</v>
      </c>
      <c r="RCV412" s="318">
        <f>'Contractor Model'!RCV65</f>
        <v>0</v>
      </c>
      <c r="RCW412" s="318">
        <f>'Contractor Model'!RCW65</f>
        <v>0</v>
      </c>
      <c r="RCX412" s="318">
        <f>'Contractor Model'!RCX65</f>
        <v>0</v>
      </c>
      <c r="RCY412" s="318">
        <f>'Contractor Model'!RCY65</f>
        <v>0</v>
      </c>
      <c r="RCZ412" s="318">
        <f>'Contractor Model'!RCZ65</f>
        <v>0</v>
      </c>
      <c r="RDA412" s="318">
        <f>'Contractor Model'!RDA65</f>
        <v>0</v>
      </c>
      <c r="RDB412" s="318">
        <f>'Contractor Model'!RDB65</f>
        <v>0</v>
      </c>
      <c r="RDC412" s="318">
        <f>'Contractor Model'!RDC65</f>
        <v>0</v>
      </c>
      <c r="RDD412" s="318">
        <f>'Contractor Model'!RDD65</f>
        <v>0</v>
      </c>
      <c r="RDE412" s="318">
        <f>'Contractor Model'!RDE65</f>
        <v>0</v>
      </c>
      <c r="RDF412" s="318">
        <f>'Contractor Model'!RDF65</f>
        <v>0</v>
      </c>
      <c r="RDG412" s="318">
        <f>'Contractor Model'!RDG65</f>
        <v>0</v>
      </c>
      <c r="RDH412" s="318">
        <f>'Contractor Model'!RDH65</f>
        <v>0</v>
      </c>
      <c r="RDI412" s="318">
        <f>'Contractor Model'!RDI65</f>
        <v>0</v>
      </c>
      <c r="RDJ412" s="318">
        <f>'Contractor Model'!RDJ65</f>
        <v>0</v>
      </c>
      <c r="RDK412" s="318">
        <f>'Contractor Model'!RDK65</f>
        <v>0</v>
      </c>
      <c r="RDL412" s="318">
        <f>'Contractor Model'!RDL65</f>
        <v>0</v>
      </c>
      <c r="RDM412" s="318">
        <f>'Contractor Model'!RDM65</f>
        <v>0</v>
      </c>
      <c r="RDN412" s="318">
        <f>'Contractor Model'!RDN65</f>
        <v>0</v>
      </c>
      <c r="RDO412" s="318">
        <f>'Contractor Model'!RDO65</f>
        <v>0</v>
      </c>
      <c r="RDP412" s="318">
        <f>'Contractor Model'!RDP65</f>
        <v>0</v>
      </c>
      <c r="RDQ412" s="318">
        <f>'Contractor Model'!RDQ65</f>
        <v>0</v>
      </c>
      <c r="RDR412" s="318">
        <f>'Contractor Model'!RDR65</f>
        <v>0</v>
      </c>
      <c r="RDS412" s="318">
        <f>'Contractor Model'!RDS65</f>
        <v>0</v>
      </c>
      <c r="RDT412" s="318">
        <f>'Contractor Model'!RDT65</f>
        <v>0</v>
      </c>
      <c r="RDU412" s="318">
        <f>'Contractor Model'!RDU65</f>
        <v>0</v>
      </c>
      <c r="RDV412" s="318">
        <f>'Contractor Model'!RDV65</f>
        <v>0</v>
      </c>
      <c r="RDW412" s="318">
        <f>'Contractor Model'!RDW65</f>
        <v>0</v>
      </c>
      <c r="RDX412" s="318">
        <f>'Contractor Model'!RDX65</f>
        <v>0</v>
      </c>
      <c r="RDY412" s="318">
        <f>'Contractor Model'!RDY65</f>
        <v>0</v>
      </c>
      <c r="RDZ412" s="318">
        <f>'Contractor Model'!RDZ65</f>
        <v>0</v>
      </c>
      <c r="REA412" s="318">
        <f>'Contractor Model'!REA65</f>
        <v>0</v>
      </c>
      <c r="REB412" s="318">
        <f>'Contractor Model'!REB65</f>
        <v>0</v>
      </c>
      <c r="REC412" s="318">
        <f>'Contractor Model'!REC65</f>
        <v>0</v>
      </c>
      <c r="RED412" s="318">
        <f>'Contractor Model'!RED65</f>
        <v>0</v>
      </c>
      <c r="REE412" s="318">
        <f>'Contractor Model'!REE65</f>
        <v>0</v>
      </c>
      <c r="REF412" s="318">
        <f>'Contractor Model'!REF65</f>
        <v>0</v>
      </c>
      <c r="REG412" s="318">
        <f>'Contractor Model'!REG65</f>
        <v>0</v>
      </c>
      <c r="REH412" s="318">
        <f>'Contractor Model'!REH65</f>
        <v>0</v>
      </c>
      <c r="REI412" s="318">
        <f>'Contractor Model'!REI65</f>
        <v>0</v>
      </c>
      <c r="REJ412" s="318">
        <f>'Contractor Model'!REJ65</f>
        <v>0</v>
      </c>
      <c r="REK412" s="318">
        <f>'Contractor Model'!REK65</f>
        <v>0</v>
      </c>
      <c r="REL412" s="318">
        <f>'Contractor Model'!REL65</f>
        <v>0</v>
      </c>
      <c r="REM412" s="318">
        <f>'Contractor Model'!REM65</f>
        <v>0</v>
      </c>
      <c r="REN412" s="318">
        <f>'Contractor Model'!REN65</f>
        <v>0</v>
      </c>
      <c r="REO412" s="318">
        <f>'Contractor Model'!REO65</f>
        <v>0</v>
      </c>
      <c r="REP412" s="318">
        <f>'Contractor Model'!REP65</f>
        <v>0</v>
      </c>
      <c r="REQ412" s="318">
        <f>'Contractor Model'!REQ65</f>
        <v>0</v>
      </c>
      <c r="RER412" s="318">
        <f>'Contractor Model'!RER65</f>
        <v>0</v>
      </c>
      <c r="RES412" s="318">
        <f>'Contractor Model'!RES65</f>
        <v>0</v>
      </c>
      <c r="RET412" s="318">
        <f>'Contractor Model'!RET65</f>
        <v>0</v>
      </c>
      <c r="REU412" s="318">
        <f>'Contractor Model'!REU65</f>
        <v>0</v>
      </c>
      <c r="REV412" s="318">
        <f>'Contractor Model'!REV65</f>
        <v>0</v>
      </c>
      <c r="REW412" s="318">
        <f>'Contractor Model'!REW65</f>
        <v>0</v>
      </c>
      <c r="REX412" s="318">
        <f>'Contractor Model'!REX65</f>
        <v>0</v>
      </c>
      <c r="REY412" s="318">
        <f>'Contractor Model'!REY65</f>
        <v>0</v>
      </c>
      <c r="REZ412" s="318">
        <f>'Contractor Model'!REZ65</f>
        <v>0</v>
      </c>
      <c r="RFA412" s="318">
        <f>'Contractor Model'!RFA65</f>
        <v>0</v>
      </c>
      <c r="RFB412" s="318">
        <f>'Contractor Model'!RFB65</f>
        <v>0</v>
      </c>
      <c r="RFC412" s="318">
        <f>'Contractor Model'!RFC65</f>
        <v>0</v>
      </c>
      <c r="RFD412" s="318">
        <f>'Contractor Model'!RFD65</f>
        <v>0</v>
      </c>
      <c r="RFE412" s="318">
        <f>'Contractor Model'!RFE65</f>
        <v>0</v>
      </c>
      <c r="RFF412" s="318">
        <f>'Contractor Model'!RFF65</f>
        <v>0</v>
      </c>
      <c r="RFG412" s="318">
        <f>'Contractor Model'!RFG65</f>
        <v>0</v>
      </c>
      <c r="RFH412" s="318">
        <f>'Contractor Model'!RFH65</f>
        <v>0</v>
      </c>
      <c r="RFI412" s="318">
        <f>'Contractor Model'!RFI65</f>
        <v>0</v>
      </c>
      <c r="RFJ412" s="318">
        <f>'Contractor Model'!RFJ65</f>
        <v>0</v>
      </c>
      <c r="RFK412" s="318">
        <f>'Contractor Model'!RFK65</f>
        <v>0</v>
      </c>
      <c r="RFL412" s="318">
        <f>'Contractor Model'!RFL65</f>
        <v>0</v>
      </c>
      <c r="RFM412" s="318">
        <f>'Contractor Model'!RFM65</f>
        <v>0</v>
      </c>
      <c r="RFN412" s="318">
        <f>'Contractor Model'!RFN65</f>
        <v>0</v>
      </c>
      <c r="RFO412" s="318">
        <f>'Contractor Model'!RFO65</f>
        <v>0</v>
      </c>
      <c r="RFP412" s="318">
        <f>'Contractor Model'!RFP65</f>
        <v>0</v>
      </c>
      <c r="RFQ412" s="318">
        <f>'Contractor Model'!RFQ65</f>
        <v>0</v>
      </c>
      <c r="RFR412" s="318">
        <f>'Contractor Model'!RFR65</f>
        <v>0</v>
      </c>
      <c r="RFS412" s="318">
        <f>'Contractor Model'!RFS65</f>
        <v>0</v>
      </c>
      <c r="RFT412" s="318">
        <f>'Contractor Model'!RFT65</f>
        <v>0</v>
      </c>
      <c r="RFU412" s="318">
        <f>'Contractor Model'!RFU65</f>
        <v>0</v>
      </c>
      <c r="RFV412" s="318">
        <f>'Contractor Model'!RFV65</f>
        <v>0</v>
      </c>
      <c r="RFW412" s="318">
        <f>'Contractor Model'!RFW65</f>
        <v>0</v>
      </c>
      <c r="RFX412" s="318">
        <f>'Contractor Model'!RFX65</f>
        <v>0</v>
      </c>
      <c r="RFY412" s="318">
        <f>'Contractor Model'!RFY65</f>
        <v>0</v>
      </c>
      <c r="RFZ412" s="318">
        <f>'Contractor Model'!RFZ65</f>
        <v>0</v>
      </c>
      <c r="RGA412" s="318">
        <f>'Contractor Model'!RGA65</f>
        <v>0</v>
      </c>
      <c r="RGB412" s="318">
        <f>'Contractor Model'!RGB65</f>
        <v>0</v>
      </c>
      <c r="RGC412" s="318">
        <f>'Contractor Model'!RGC65</f>
        <v>0</v>
      </c>
      <c r="RGD412" s="318">
        <f>'Contractor Model'!RGD65</f>
        <v>0</v>
      </c>
      <c r="RGE412" s="318">
        <f>'Contractor Model'!RGE65</f>
        <v>0</v>
      </c>
      <c r="RGF412" s="318">
        <f>'Contractor Model'!RGF65</f>
        <v>0</v>
      </c>
      <c r="RGG412" s="318">
        <f>'Contractor Model'!RGG65</f>
        <v>0</v>
      </c>
      <c r="RGH412" s="318">
        <f>'Contractor Model'!RGH65</f>
        <v>0</v>
      </c>
      <c r="RGI412" s="318">
        <f>'Contractor Model'!RGI65</f>
        <v>0</v>
      </c>
      <c r="RGJ412" s="318">
        <f>'Contractor Model'!RGJ65</f>
        <v>0</v>
      </c>
      <c r="RGK412" s="318">
        <f>'Contractor Model'!RGK65</f>
        <v>0</v>
      </c>
      <c r="RGL412" s="318">
        <f>'Contractor Model'!RGL65</f>
        <v>0</v>
      </c>
      <c r="RGM412" s="318">
        <f>'Contractor Model'!RGM65</f>
        <v>0</v>
      </c>
      <c r="RGN412" s="318">
        <f>'Contractor Model'!RGN65</f>
        <v>0</v>
      </c>
      <c r="RGO412" s="318">
        <f>'Contractor Model'!RGO65</f>
        <v>0</v>
      </c>
      <c r="RGP412" s="318">
        <f>'Contractor Model'!RGP65</f>
        <v>0</v>
      </c>
      <c r="RGQ412" s="318">
        <f>'Contractor Model'!RGQ65</f>
        <v>0</v>
      </c>
      <c r="RGR412" s="318">
        <f>'Contractor Model'!RGR65</f>
        <v>0</v>
      </c>
      <c r="RGS412" s="318">
        <f>'Contractor Model'!RGS65</f>
        <v>0</v>
      </c>
      <c r="RGT412" s="318">
        <f>'Contractor Model'!RGT65</f>
        <v>0</v>
      </c>
      <c r="RGU412" s="318">
        <f>'Contractor Model'!RGU65</f>
        <v>0</v>
      </c>
      <c r="RGV412" s="318">
        <f>'Contractor Model'!RGV65</f>
        <v>0</v>
      </c>
      <c r="RGW412" s="318">
        <f>'Contractor Model'!RGW65</f>
        <v>0</v>
      </c>
      <c r="RGX412" s="318">
        <f>'Contractor Model'!RGX65</f>
        <v>0</v>
      </c>
      <c r="RGY412" s="318">
        <f>'Contractor Model'!RGY65</f>
        <v>0</v>
      </c>
      <c r="RGZ412" s="318">
        <f>'Contractor Model'!RGZ65</f>
        <v>0</v>
      </c>
      <c r="RHA412" s="318">
        <f>'Contractor Model'!RHA65</f>
        <v>0</v>
      </c>
      <c r="RHB412" s="318">
        <f>'Contractor Model'!RHB65</f>
        <v>0</v>
      </c>
      <c r="RHC412" s="318">
        <f>'Contractor Model'!RHC65</f>
        <v>0</v>
      </c>
      <c r="RHD412" s="318">
        <f>'Contractor Model'!RHD65</f>
        <v>0</v>
      </c>
      <c r="RHE412" s="318">
        <f>'Contractor Model'!RHE65</f>
        <v>0</v>
      </c>
      <c r="RHF412" s="318">
        <f>'Contractor Model'!RHF65</f>
        <v>0</v>
      </c>
      <c r="RHG412" s="318">
        <f>'Contractor Model'!RHG65</f>
        <v>0</v>
      </c>
      <c r="RHH412" s="318">
        <f>'Contractor Model'!RHH65</f>
        <v>0</v>
      </c>
      <c r="RHI412" s="318">
        <f>'Contractor Model'!RHI65</f>
        <v>0</v>
      </c>
      <c r="RHJ412" s="318">
        <f>'Contractor Model'!RHJ65</f>
        <v>0</v>
      </c>
      <c r="RHK412" s="318">
        <f>'Contractor Model'!RHK65</f>
        <v>0</v>
      </c>
      <c r="RHL412" s="318">
        <f>'Contractor Model'!RHL65</f>
        <v>0</v>
      </c>
      <c r="RHM412" s="318">
        <f>'Contractor Model'!RHM65</f>
        <v>0</v>
      </c>
      <c r="RHN412" s="318">
        <f>'Contractor Model'!RHN65</f>
        <v>0</v>
      </c>
      <c r="RHO412" s="318">
        <f>'Contractor Model'!RHO65</f>
        <v>0</v>
      </c>
      <c r="RHP412" s="318">
        <f>'Contractor Model'!RHP65</f>
        <v>0</v>
      </c>
      <c r="RHQ412" s="318">
        <f>'Contractor Model'!RHQ65</f>
        <v>0</v>
      </c>
      <c r="RHR412" s="318">
        <f>'Contractor Model'!RHR65</f>
        <v>0</v>
      </c>
      <c r="RHS412" s="318">
        <f>'Contractor Model'!RHS65</f>
        <v>0</v>
      </c>
      <c r="RHT412" s="318">
        <f>'Contractor Model'!RHT65</f>
        <v>0</v>
      </c>
      <c r="RHU412" s="318">
        <f>'Contractor Model'!RHU65</f>
        <v>0</v>
      </c>
      <c r="RHV412" s="318">
        <f>'Contractor Model'!RHV65</f>
        <v>0</v>
      </c>
      <c r="RHW412" s="318">
        <f>'Contractor Model'!RHW65</f>
        <v>0</v>
      </c>
      <c r="RHX412" s="318">
        <f>'Contractor Model'!RHX65</f>
        <v>0</v>
      </c>
      <c r="RHY412" s="318">
        <f>'Contractor Model'!RHY65</f>
        <v>0</v>
      </c>
      <c r="RHZ412" s="318">
        <f>'Contractor Model'!RHZ65</f>
        <v>0</v>
      </c>
      <c r="RIA412" s="318">
        <f>'Contractor Model'!RIA65</f>
        <v>0</v>
      </c>
      <c r="RIB412" s="318">
        <f>'Contractor Model'!RIB65</f>
        <v>0</v>
      </c>
      <c r="RIC412" s="318">
        <f>'Contractor Model'!RIC65</f>
        <v>0</v>
      </c>
      <c r="RID412" s="318">
        <f>'Contractor Model'!RID65</f>
        <v>0</v>
      </c>
      <c r="RIE412" s="318">
        <f>'Contractor Model'!RIE65</f>
        <v>0</v>
      </c>
      <c r="RIF412" s="318">
        <f>'Contractor Model'!RIF65</f>
        <v>0</v>
      </c>
      <c r="RIG412" s="318">
        <f>'Contractor Model'!RIG65</f>
        <v>0</v>
      </c>
      <c r="RIH412" s="318">
        <f>'Contractor Model'!RIH65</f>
        <v>0</v>
      </c>
      <c r="RII412" s="318">
        <f>'Contractor Model'!RII65</f>
        <v>0</v>
      </c>
      <c r="RIJ412" s="318">
        <f>'Contractor Model'!RIJ65</f>
        <v>0</v>
      </c>
      <c r="RIK412" s="318">
        <f>'Contractor Model'!RIK65</f>
        <v>0</v>
      </c>
      <c r="RIL412" s="318">
        <f>'Contractor Model'!RIL65</f>
        <v>0</v>
      </c>
      <c r="RIM412" s="318">
        <f>'Contractor Model'!RIM65</f>
        <v>0</v>
      </c>
      <c r="RIN412" s="318">
        <f>'Contractor Model'!RIN65</f>
        <v>0</v>
      </c>
      <c r="RIO412" s="318">
        <f>'Contractor Model'!RIO65</f>
        <v>0</v>
      </c>
      <c r="RIP412" s="318">
        <f>'Contractor Model'!RIP65</f>
        <v>0</v>
      </c>
      <c r="RIQ412" s="318">
        <f>'Contractor Model'!RIQ65</f>
        <v>0</v>
      </c>
      <c r="RIR412" s="318">
        <f>'Contractor Model'!RIR65</f>
        <v>0</v>
      </c>
      <c r="RIS412" s="318">
        <f>'Contractor Model'!RIS65</f>
        <v>0</v>
      </c>
      <c r="RIT412" s="318">
        <f>'Contractor Model'!RIT65</f>
        <v>0</v>
      </c>
      <c r="RIU412" s="318">
        <f>'Contractor Model'!RIU65</f>
        <v>0</v>
      </c>
      <c r="RIV412" s="318">
        <f>'Contractor Model'!RIV65</f>
        <v>0</v>
      </c>
      <c r="RIW412" s="318">
        <f>'Contractor Model'!RIW65</f>
        <v>0</v>
      </c>
      <c r="RIX412" s="318">
        <f>'Contractor Model'!RIX65</f>
        <v>0</v>
      </c>
      <c r="RIY412" s="318">
        <f>'Contractor Model'!RIY65</f>
        <v>0</v>
      </c>
      <c r="RIZ412" s="318">
        <f>'Contractor Model'!RIZ65</f>
        <v>0</v>
      </c>
      <c r="RJA412" s="318">
        <f>'Contractor Model'!RJA65</f>
        <v>0</v>
      </c>
      <c r="RJB412" s="318">
        <f>'Contractor Model'!RJB65</f>
        <v>0</v>
      </c>
      <c r="RJC412" s="318">
        <f>'Contractor Model'!RJC65</f>
        <v>0</v>
      </c>
      <c r="RJD412" s="318">
        <f>'Contractor Model'!RJD65</f>
        <v>0</v>
      </c>
      <c r="RJE412" s="318">
        <f>'Contractor Model'!RJE65</f>
        <v>0</v>
      </c>
      <c r="RJF412" s="318">
        <f>'Contractor Model'!RJF65</f>
        <v>0</v>
      </c>
      <c r="RJG412" s="318">
        <f>'Contractor Model'!RJG65</f>
        <v>0</v>
      </c>
      <c r="RJH412" s="318">
        <f>'Contractor Model'!RJH65</f>
        <v>0</v>
      </c>
      <c r="RJI412" s="318">
        <f>'Contractor Model'!RJI65</f>
        <v>0</v>
      </c>
      <c r="RJJ412" s="318">
        <f>'Contractor Model'!RJJ65</f>
        <v>0</v>
      </c>
      <c r="RJK412" s="318">
        <f>'Contractor Model'!RJK65</f>
        <v>0</v>
      </c>
      <c r="RJL412" s="318">
        <f>'Contractor Model'!RJL65</f>
        <v>0</v>
      </c>
      <c r="RJM412" s="318">
        <f>'Contractor Model'!RJM65</f>
        <v>0</v>
      </c>
      <c r="RJN412" s="318">
        <f>'Contractor Model'!RJN65</f>
        <v>0</v>
      </c>
      <c r="RJO412" s="318">
        <f>'Contractor Model'!RJO65</f>
        <v>0</v>
      </c>
      <c r="RJP412" s="318">
        <f>'Contractor Model'!RJP65</f>
        <v>0</v>
      </c>
      <c r="RJQ412" s="318">
        <f>'Contractor Model'!RJQ65</f>
        <v>0</v>
      </c>
      <c r="RJR412" s="318">
        <f>'Contractor Model'!RJR65</f>
        <v>0</v>
      </c>
      <c r="RJS412" s="318">
        <f>'Contractor Model'!RJS65</f>
        <v>0</v>
      </c>
      <c r="RJT412" s="318">
        <f>'Contractor Model'!RJT65</f>
        <v>0</v>
      </c>
      <c r="RJU412" s="318">
        <f>'Contractor Model'!RJU65</f>
        <v>0</v>
      </c>
      <c r="RJV412" s="318">
        <f>'Contractor Model'!RJV65</f>
        <v>0</v>
      </c>
      <c r="RJW412" s="318">
        <f>'Contractor Model'!RJW65</f>
        <v>0</v>
      </c>
      <c r="RJX412" s="318">
        <f>'Contractor Model'!RJX65</f>
        <v>0</v>
      </c>
      <c r="RJY412" s="318">
        <f>'Contractor Model'!RJY65</f>
        <v>0</v>
      </c>
      <c r="RJZ412" s="318">
        <f>'Contractor Model'!RJZ65</f>
        <v>0</v>
      </c>
      <c r="RKA412" s="318">
        <f>'Contractor Model'!RKA65</f>
        <v>0</v>
      </c>
      <c r="RKB412" s="318">
        <f>'Contractor Model'!RKB65</f>
        <v>0</v>
      </c>
      <c r="RKC412" s="318">
        <f>'Contractor Model'!RKC65</f>
        <v>0</v>
      </c>
      <c r="RKD412" s="318">
        <f>'Contractor Model'!RKD65</f>
        <v>0</v>
      </c>
      <c r="RKE412" s="318">
        <f>'Contractor Model'!RKE65</f>
        <v>0</v>
      </c>
      <c r="RKF412" s="318">
        <f>'Contractor Model'!RKF65</f>
        <v>0</v>
      </c>
      <c r="RKG412" s="318">
        <f>'Contractor Model'!RKG65</f>
        <v>0</v>
      </c>
      <c r="RKH412" s="318">
        <f>'Contractor Model'!RKH65</f>
        <v>0</v>
      </c>
      <c r="RKI412" s="318">
        <f>'Contractor Model'!RKI65</f>
        <v>0</v>
      </c>
      <c r="RKJ412" s="318">
        <f>'Contractor Model'!RKJ65</f>
        <v>0</v>
      </c>
      <c r="RKK412" s="318">
        <f>'Contractor Model'!RKK65</f>
        <v>0</v>
      </c>
      <c r="RKL412" s="318">
        <f>'Contractor Model'!RKL65</f>
        <v>0</v>
      </c>
      <c r="RKM412" s="318">
        <f>'Contractor Model'!RKM65</f>
        <v>0</v>
      </c>
      <c r="RKN412" s="318">
        <f>'Contractor Model'!RKN65</f>
        <v>0</v>
      </c>
      <c r="RKO412" s="318">
        <f>'Contractor Model'!RKO65</f>
        <v>0</v>
      </c>
      <c r="RKP412" s="318">
        <f>'Contractor Model'!RKP65</f>
        <v>0</v>
      </c>
      <c r="RKQ412" s="318">
        <f>'Contractor Model'!RKQ65</f>
        <v>0</v>
      </c>
      <c r="RKR412" s="318">
        <f>'Contractor Model'!RKR65</f>
        <v>0</v>
      </c>
      <c r="RKS412" s="318">
        <f>'Contractor Model'!RKS65</f>
        <v>0</v>
      </c>
      <c r="RKT412" s="318">
        <f>'Contractor Model'!RKT65</f>
        <v>0</v>
      </c>
      <c r="RKU412" s="318">
        <f>'Contractor Model'!RKU65</f>
        <v>0</v>
      </c>
      <c r="RKV412" s="318">
        <f>'Contractor Model'!RKV65</f>
        <v>0</v>
      </c>
      <c r="RKW412" s="318">
        <f>'Contractor Model'!RKW65</f>
        <v>0</v>
      </c>
      <c r="RKX412" s="318">
        <f>'Contractor Model'!RKX65</f>
        <v>0</v>
      </c>
      <c r="RKY412" s="318">
        <f>'Contractor Model'!RKY65</f>
        <v>0</v>
      </c>
      <c r="RKZ412" s="318">
        <f>'Contractor Model'!RKZ65</f>
        <v>0</v>
      </c>
      <c r="RLA412" s="318">
        <f>'Contractor Model'!RLA65</f>
        <v>0</v>
      </c>
      <c r="RLB412" s="318">
        <f>'Contractor Model'!RLB65</f>
        <v>0</v>
      </c>
      <c r="RLC412" s="318">
        <f>'Contractor Model'!RLC65</f>
        <v>0</v>
      </c>
      <c r="RLD412" s="318">
        <f>'Contractor Model'!RLD65</f>
        <v>0</v>
      </c>
      <c r="RLE412" s="318">
        <f>'Contractor Model'!RLE65</f>
        <v>0</v>
      </c>
      <c r="RLF412" s="318">
        <f>'Contractor Model'!RLF65</f>
        <v>0</v>
      </c>
      <c r="RLG412" s="318">
        <f>'Contractor Model'!RLG65</f>
        <v>0</v>
      </c>
      <c r="RLH412" s="318">
        <f>'Contractor Model'!RLH65</f>
        <v>0</v>
      </c>
      <c r="RLI412" s="318">
        <f>'Contractor Model'!RLI65</f>
        <v>0</v>
      </c>
      <c r="RLJ412" s="318">
        <f>'Contractor Model'!RLJ65</f>
        <v>0</v>
      </c>
      <c r="RLK412" s="318">
        <f>'Contractor Model'!RLK65</f>
        <v>0</v>
      </c>
      <c r="RLL412" s="318">
        <f>'Contractor Model'!RLL65</f>
        <v>0</v>
      </c>
      <c r="RLM412" s="318">
        <f>'Contractor Model'!RLM65</f>
        <v>0</v>
      </c>
      <c r="RLN412" s="318">
        <f>'Contractor Model'!RLN65</f>
        <v>0</v>
      </c>
      <c r="RLO412" s="318">
        <f>'Contractor Model'!RLO65</f>
        <v>0</v>
      </c>
      <c r="RLP412" s="318">
        <f>'Contractor Model'!RLP65</f>
        <v>0</v>
      </c>
      <c r="RLQ412" s="318">
        <f>'Contractor Model'!RLQ65</f>
        <v>0</v>
      </c>
      <c r="RLR412" s="318">
        <f>'Contractor Model'!RLR65</f>
        <v>0</v>
      </c>
      <c r="RLS412" s="318">
        <f>'Contractor Model'!RLS65</f>
        <v>0</v>
      </c>
      <c r="RLT412" s="318">
        <f>'Contractor Model'!RLT65</f>
        <v>0</v>
      </c>
      <c r="RLU412" s="318">
        <f>'Contractor Model'!RLU65</f>
        <v>0</v>
      </c>
      <c r="RLV412" s="318">
        <f>'Contractor Model'!RLV65</f>
        <v>0</v>
      </c>
      <c r="RLW412" s="318">
        <f>'Contractor Model'!RLW65</f>
        <v>0</v>
      </c>
      <c r="RLX412" s="318">
        <f>'Contractor Model'!RLX65</f>
        <v>0</v>
      </c>
      <c r="RLY412" s="318">
        <f>'Contractor Model'!RLY65</f>
        <v>0</v>
      </c>
      <c r="RLZ412" s="318">
        <f>'Contractor Model'!RLZ65</f>
        <v>0</v>
      </c>
      <c r="RMA412" s="318">
        <f>'Contractor Model'!RMA65</f>
        <v>0</v>
      </c>
      <c r="RMB412" s="318">
        <f>'Contractor Model'!RMB65</f>
        <v>0</v>
      </c>
      <c r="RMC412" s="318">
        <f>'Contractor Model'!RMC65</f>
        <v>0</v>
      </c>
      <c r="RMD412" s="318">
        <f>'Contractor Model'!RMD65</f>
        <v>0</v>
      </c>
      <c r="RME412" s="318">
        <f>'Contractor Model'!RME65</f>
        <v>0</v>
      </c>
      <c r="RMF412" s="318">
        <f>'Contractor Model'!RMF65</f>
        <v>0</v>
      </c>
      <c r="RMG412" s="318">
        <f>'Contractor Model'!RMG65</f>
        <v>0</v>
      </c>
      <c r="RMH412" s="318">
        <f>'Contractor Model'!RMH65</f>
        <v>0</v>
      </c>
      <c r="RMI412" s="318">
        <f>'Contractor Model'!RMI65</f>
        <v>0</v>
      </c>
      <c r="RMJ412" s="318">
        <f>'Contractor Model'!RMJ65</f>
        <v>0</v>
      </c>
      <c r="RMK412" s="318">
        <f>'Contractor Model'!RMK65</f>
        <v>0</v>
      </c>
      <c r="RML412" s="318">
        <f>'Contractor Model'!RML65</f>
        <v>0</v>
      </c>
      <c r="RMM412" s="318">
        <f>'Contractor Model'!RMM65</f>
        <v>0</v>
      </c>
      <c r="RMN412" s="318">
        <f>'Contractor Model'!RMN65</f>
        <v>0</v>
      </c>
      <c r="RMO412" s="318">
        <f>'Contractor Model'!RMO65</f>
        <v>0</v>
      </c>
      <c r="RMP412" s="318">
        <f>'Contractor Model'!RMP65</f>
        <v>0</v>
      </c>
      <c r="RMQ412" s="318">
        <f>'Contractor Model'!RMQ65</f>
        <v>0</v>
      </c>
      <c r="RMR412" s="318">
        <f>'Contractor Model'!RMR65</f>
        <v>0</v>
      </c>
      <c r="RMS412" s="318">
        <f>'Contractor Model'!RMS65</f>
        <v>0</v>
      </c>
      <c r="RMT412" s="318">
        <f>'Contractor Model'!RMT65</f>
        <v>0</v>
      </c>
      <c r="RMU412" s="318">
        <f>'Contractor Model'!RMU65</f>
        <v>0</v>
      </c>
      <c r="RMV412" s="318">
        <f>'Contractor Model'!RMV65</f>
        <v>0</v>
      </c>
      <c r="RMW412" s="318">
        <f>'Contractor Model'!RMW65</f>
        <v>0</v>
      </c>
      <c r="RMX412" s="318">
        <f>'Contractor Model'!RMX65</f>
        <v>0</v>
      </c>
      <c r="RMY412" s="318">
        <f>'Contractor Model'!RMY65</f>
        <v>0</v>
      </c>
      <c r="RMZ412" s="318">
        <f>'Contractor Model'!RMZ65</f>
        <v>0</v>
      </c>
      <c r="RNA412" s="318">
        <f>'Contractor Model'!RNA65</f>
        <v>0</v>
      </c>
      <c r="RNB412" s="318">
        <f>'Contractor Model'!RNB65</f>
        <v>0</v>
      </c>
      <c r="RNC412" s="318">
        <f>'Contractor Model'!RNC65</f>
        <v>0</v>
      </c>
      <c r="RND412" s="318">
        <f>'Contractor Model'!RND65</f>
        <v>0</v>
      </c>
      <c r="RNE412" s="318">
        <f>'Contractor Model'!RNE65</f>
        <v>0</v>
      </c>
      <c r="RNF412" s="318">
        <f>'Contractor Model'!RNF65</f>
        <v>0</v>
      </c>
      <c r="RNG412" s="318">
        <f>'Contractor Model'!RNG65</f>
        <v>0</v>
      </c>
      <c r="RNH412" s="318">
        <f>'Contractor Model'!RNH65</f>
        <v>0</v>
      </c>
      <c r="RNI412" s="318">
        <f>'Contractor Model'!RNI65</f>
        <v>0</v>
      </c>
      <c r="RNJ412" s="318">
        <f>'Contractor Model'!RNJ65</f>
        <v>0</v>
      </c>
      <c r="RNK412" s="318">
        <f>'Contractor Model'!RNK65</f>
        <v>0</v>
      </c>
      <c r="RNL412" s="318">
        <f>'Contractor Model'!RNL65</f>
        <v>0</v>
      </c>
      <c r="RNM412" s="318">
        <f>'Contractor Model'!RNM65</f>
        <v>0</v>
      </c>
      <c r="RNN412" s="318">
        <f>'Contractor Model'!RNN65</f>
        <v>0</v>
      </c>
      <c r="RNO412" s="318">
        <f>'Contractor Model'!RNO65</f>
        <v>0</v>
      </c>
      <c r="RNP412" s="318">
        <f>'Contractor Model'!RNP65</f>
        <v>0</v>
      </c>
      <c r="RNQ412" s="318">
        <f>'Contractor Model'!RNQ65</f>
        <v>0</v>
      </c>
      <c r="RNR412" s="318">
        <f>'Contractor Model'!RNR65</f>
        <v>0</v>
      </c>
      <c r="RNS412" s="318">
        <f>'Contractor Model'!RNS65</f>
        <v>0</v>
      </c>
      <c r="RNT412" s="318">
        <f>'Contractor Model'!RNT65</f>
        <v>0</v>
      </c>
      <c r="RNU412" s="318">
        <f>'Contractor Model'!RNU65</f>
        <v>0</v>
      </c>
      <c r="RNV412" s="318">
        <f>'Contractor Model'!RNV65</f>
        <v>0</v>
      </c>
      <c r="RNW412" s="318">
        <f>'Contractor Model'!RNW65</f>
        <v>0</v>
      </c>
      <c r="RNX412" s="318">
        <f>'Contractor Model'!RNX65</f>
        <v>0</v>
      </c>
      <c r="RNY412" s="318">
        <f>'Contractor Model'!RNY65</f>
        <v>0</v>
      </c>
      <c r="RNZ412" s="318">
        <f>'Contractor Model'!RNZ65</f>
        <v>0</v>
      </c>
      <c r="ROA412" s="318">
        <f>'Contractor Model'!ROA65</f>
        <v>0</v>
      </c>
      <c r="ROB412" s="318">
        <f>'Contractor Model'!ROB65</f>
        <v>0</v>
      </c>
      <c r="ROC412" s="318">
        <f>'Contractor Model'!ROC65</f>
        <v>0</v>
      </c>
      <c r="ROD412" s="318">
        <f>'Contractor Model'!ROD65</f>
        <v>0</v>
      </c>
      <c r="ROE412" s="318">
        <f>'Contractor Model'!ROE65</f>
        <v>0</v>
      </c>
      <c r="ROF412" s="318">
        <f>'Contractor Model'!ROF65</f>
        <v>0</v>
      </c>
      <c r="ROG412" s="318">
        <f>'Contractor Model'!ROG65</f>
        <v>0</v>
      </c>
      <c r="ROH412" s="318">
        <f>'Contractor Model'!ROH65</f>
        <v>0</v>
      </c>
      <c r="ROI412" s="318">
        <f>'Contractor Model'!ROI65</f>
        <v>0</v>
      </c>
      <c r="ROJ412" s="318">
        <f>'Contractor Model'!ROJ65</f>
        <v>0</v>
      </c>
      <c r="ROK412" s="318">
        <f>'Contractor Model'!ROK65</f>
        <v>0</v>
      </c>
      <c r="ROL412" s="318">
        <f>'Contractor Model'!ROL65</f>
        <v>0</v>
      </c>
      <c r="ROM412" s="318">
        <f>'Contractor Model'!ROM65</f>
        <v>0</v>
      </c>
      <c r="RON412" s="318">
        <f>'Contractor Model'!RON65</f>
        <v>0</v>
      </c>
      <c r="ROO412" s="318">
        <f>'Contractor Model'!ROO65</f>
        <v>0</v>
      </c>
      <c r="ROP412" s="318">
        <f>'Contractor Model'!ROP65</f>
        <v>0</v>
      </c>
      <c r="ROQ412" s="318">
        <f>'Contractor Model'!ROQ65</f>
        <v>0</v>
      </c>
      <c r="ROR412" s="318">
        <f>'Contractor Model'!ROR65</f>
        <v>0</v>
      </c>
      <c r="ROS412" s="318">
        <f>'Contractor Model'!ROS65</f>
        <v>0</v>
      </c>
      <c r="ROT412" s="318">
        <f>'Contractor Model'!ROT65</f>
        <v>0</v>
      </c>
      <c r="ROU412" s="318">
        <f>'Contractor Model'!ROU65</f>
        <v>0</v>
      </c>
      <c r="ROV412" s="318">
        <f>'Contractor Model'!ROV65</f>
        <v>0</v>
      </c>
      <c r="ROW412" s="318">
        <f>'Contractor Model'!ROW65</f>
        <v>0</v>
      </c>
      <c r="ROX412" s="318">
        <f>'Contractor Model'!ROX65</f>
        <v>0</v>
      </c>
      <c r="ROY412" s="318">
        <f>'Contractor Model'!ROY65</f>
        <v>0</v>
      </c>
      <c r="ROZ412" s="318">
        <f>'Contractor Model'!ROZ65</f>
        <v>0</v>
      </c>
      <c r="RPA412" s="318">
        <f>'Contractor Model'!RPA65</f>
        <v>0</v>
      </c>
      <c r="RPB412" s="318">
        <f>'Contractor Model'!RPB65</f>
        <v>0</v>
      </c>
      <c r="RPC412" s="318">
        <f>'Contractor Model'!RPC65</f>
        <v>0</v>
      </c>
      <c r="RPD412" s="318">
        <f>'Contractor Model'!RPD65</f>
        <v>0</v>
      </c>
      <c r="RPE412" s="318">
        <f>'Contractor Model'!RPE65</f>
        <v>0</v>
      </c>
      <c r="RPF412" s="318">
        <f>'Contractor Model'!RPF65</f>
        <v>0</v>
      </c>
      <c r="RPG412" s="318">
        <f>'Contractor Model'!RPG65</f>
        <v>0</v>
      </c>
      <c r="RPH412" s="318">
        <f>'Contractor Model'!RPH65</f>
        <v>0</v>
      </c>
      <c r="RPI412" s="318">
        <f>'Contractor Model'!RPI65</f>
        <v>0</v>
      </c>
      <c r="RPJ412" s="318">
        <f>'Contractor Model'!RPJ65</f>
        <v>0</v>
      </c>
      <c r="RPK412" s="318">
        <f>'Contractor Model'!RPK65</f>
        <v>0</v>
      </c>
      <c r="RPL412" s="318">
        <f>'Contractor Model'!RPL65</f>
        <v>0</v>
      </c>
      <c r="RPM412" s="318">
        <f>'Contractor Model'!RPM65</f>
        <v>0</v>
      </c>
      <c r="RPN412" s="318">
        <f>'Contractor Model'!RPN65</f>
        <v>0</v>
      </c>
      <c r="RPO412" s="318">
        <f>'Contractor Model'!RPO65</f>
        <v>0</v>
      </c>
      <c r="RPP412" s="318">
        <f>'Contractor Model'!RPP65</f>
        <v>0</v>
      </c>
      <c r="RPQ412" s="318">
        <f>'Contractor Model'!RPQ65</f>
        <v>0</v>
      </c>
      <c r="RPR412" s="318">
        <f>'Contractor Model'!RPR65</f>
        <v>0</v>
      </c>
      <c r="RPS412" s="318">
        <f>'Contractor Model'!RPS65</f>
        <v>0</v>
      </c>
      <c r="RPT412" s="318">
        <f>'Contractor Model'!RPT65</f>
        <v>0</v>
      </c>
      <c r="RPU412" s="318">
        <f>'Contractor Model'!RPU65</f>
        <v>0</v>
      </c>
      <c r="RPV412" s="318">
        <f>'Contractor Model'!RPV65</f>
        <v>0</v>
      </c>
      <c r="RPW412" s="318">
        <f>'Contractor Model'!RPW65</f>
        <v>0</v>
      </c>
      <c r="RPX412" s="318">
        <f>'Contractor Model'!RPX65</f>
        <v>0</v>
      </c>
      <c r="RPY412" s="318">
        <f>'Contractor Model'!RPY65</f>
        <v>0</v>
      </c>
      <c r="RPZ412" s="318">
        <f>'Contractor Model'!RPZ65</f>
        <v>0</v>
      </c>
      <c r="RQA412" s="318">
        <f>'Contractor Model'!RQA65</f>
        <v>0</v>
      </c>
      <c r="RQB412" s="318">
        <f>'Contractor Model'!RQB65</f>
        <v>0</v>
      </c>
      <c r="RQC412" s="318">
        <f>'Contractor Model'!RQC65</f>
        <v>0</v>
      </c>
      <c r="RQD412" s="318">
        <f>'Contractor Model'!RQD65</f>
        <v>0</v>
      </c>
      <c r="RQE412" s="318">
        <f>'Contractor Model'!RQE65</f>
        <v>0</v>
      </c>
      <c r="RQF412" s="318">
        <f>'Contractor Model'!RQF65</f>
        <v>0</v>
      </c>
      <c r="RQG412" s="318">
        <f>'Contractor Model'!RQG65</f>
        <v>0</v>
      </c>
      <c r="RQH412" s="318">
        <f>'Contractor Model'!RQH65</f>
        <v>0</v>
      </c>
      <c r="RQI412" s="318">
        <f>'Contractor Model'!RQI65</f>
        <v>0</v>
      </c>
      <c r="RQJ412" s="318">
        <f>'Contractor Model'!RQJ65</f>
        <v>0</v>
      </c>
      <c r="RQK412" s="318">
        <f>'Contractor Model'!RQK65</f>
        <v>0</v>
      </c>
      <c r="RQL412" s="318">
        <f>'Contractor Model'!RQL65</f>
        <v>0</v>
      </c>
      <c r="RQM412" s="318">
        <f>'Contractor Model'!RQM65</f>
        <v>0</v>
      </c>
      <c r="RQN412" s="318">
        <f>'Contractor Model'!RQN65</f>
        <v>0</v>
      </c>
      <c r="RQO412" s="318">
        <f>'Contractor Model'!RQO65</f>
        <v>0</v>
      </c>
      <c r="RQP412" s="318">
        <f>'Contractor Model'!RQP65</f>
        <v>0</v>
      </c>
      <c r="RQQ412" s="318">
        <f>'Contractor Model'!RQQ65</f>
        <v>0</v>
      </c>
      <c r="RQR412" s="318">
        <f>'Contractor Model'!RQR65</f>
        <v>0</v>
      </c>
      <c r="RQS412" s="318">
        <f>'Contractor Model'!RQS65</f>
        <v>0</v>
      </c>
      <c r="RQT412" s="318">
        <f>'Contractor Model'!RQT65</f>
        <v>0</v>
      </c>
      <c r="RQU412" s="318">
        <f>'Contractor Model'!RQU65</f>
        <v>0</v>
      </c>
      <c r="RQV412" s="318">
        <f>'Contractor Model'!RQV65</f>
        <v>0</v>
      </c>
      <c r="RQW412" s="318">
        <f>'Contractor Model'!RQW65</f>
        <v>0</v>
      </c>
      <c r="RQX412" s="318">
        <f>'Contractor Model'!RQX65</f>
        <v>0</v>
      </c>
      <c r="RQY412" s="318">
        <f>'Contractor Model'!RQY65</f>
        <v>0</v>
      </c>
      <c r="RQZ412" s="318">
        <f>'Contractor Model'!RQZ65</f>
        <v>0</v>
      </c>
      <c r="RRA412" s="318">
        <f>'Contractor Model'!RRA65</f>
        <v>0</v>
      </c>
      <c r="RRB412" s="318">
        <f>'Contractor Model'!RRB65</f>
        <v>0</v>
      </c>
      <c r="RRC412" s="318">
        <f>'Contractor Model'!RRC65</f>
        <v>0</v>
      </c>
      <c r="RRD412" s="318">
        <f>'Contractor Model'!RRD65</f>
        <v>0</v>
      </c>
      <c r="RRE412" s="318">
        <f>'Contractor Model'!RRE65</f>
        <v>0</v>
      </c>
      <c r="RRF412" s="318">
        <f>'Contractor Model'!RRF65</f>
        <v>0</v>
      </c>
      <c r="RRG412" s="318">
        <f>'Contractor Model'!RRG65</f>
        <v>0</v>
      </c>
      <c r="RRH412" s="318">
        <f>'Contractor Model'!RRH65</f>
        <v>0</v>
      </c>
      <c r="RRI412" s="318">
        <f>'Contractor Model'!RRI65</f>
        <v>0</v>
      </c>
      <c r="RRJ412" s="318">
        <f>'Contractor Model'!RRJ65</f>
        <v>0</v>
      </c>
      <c r="RRK412" s="318">
        <f>'Contractor Model'!RRK65</f>
        <v>0</v>
      </c>
      <c r="RRL412" s="318">
        <f>'Contractor Model'!RRL65</f>
        <v>0</v>
      </c>
      <c r="RRM412" s="318">
        <f>'Contractor Model'!RRM65</f>
        <v>0</v>
      </c>
      <c r="RRN412" s="318">
        <f>'Contractor Model'!RRN65</f>
        <v>0</v>
      </c>
      <c r="RRO412" s="318">
        <f>'Contractor Model'!RRO65</f>
        <v>0</v>
      </c>
      <c r="RRP412" s="318">
        <f>'Contractor Model'!RRP65</f>
        <v>0</v>
      </c>
      <c r="RRQ412" s="318">
        <f>'Contractor Model'!RRQ65</f>
        <v>0</v>
      </c>
      <c r="RRR412" s="318">
        <f>'Contractor Model'!RRR65</f>
        <v>0</v>
      </c>
      <c r="RRS412" s="318">
        <f>'Contractor Model'!RRS65</f>
        <v>0</v>
      </c>
      <c r="RRT412" s="318">
        <f>'Contractor Model'!RRT65</f>
        <v>0</v>
      </c>
      <c r="RRU412" s="318">
        <f>'Contractor Model'!RRU65</f>
        <v>0</v>
      </c>
      <c r="RRV412" s="318">
        <f>'Contractor Model'!RRV65</f>
        <v>0</v>
      </c>
      <c r="RRW412" s="318">
        <f>'Contractor Model'!RRW65</f>
        <v>0</v>
      </c>
      <c r="RRX412" s="318">
        <f>'Contractor Model'!RRX65</f>
        <v>0</v>
      </c>
      <c r="RRY412" s="318">
        <f>'Contractor Model'!RRY65</f>
        <v>0</v>
      </c>
      <c r="RRZ412" s="318">
        <f>'Contractor Model'!RRZ65</f>
        <v>0</v>
      </c>
      <c r="RSA412" s="318">
        <f>'Contractor Model'!RSA65</f>
        <v>0</v>
      </c>
      <c r="RSB412" s="318">
        <f>'Contractor Model'!RSB65</f>
        <v>0</v>
      </c>
      <c r="RSC412" s="318">
        <f>'Contractor Model'!RSC65</f>
        <v>0</v>
      </c>
      <c r="RSD412" s="318">
        <f>'Contractor Model'!RSD65</f>
        <v>0</v>
      </c>
      <c r="RSE412" s="318">
        <f>'Contractor Model'!RSE65</f>
        <v>0</v>
      </c>
      <c r="RSF412" s="318">
        <f>'Contractor Model'!RSF65</f>
        <v>0</v>
      </c>
      <c r="RSG412" s="318">
        <f>'Contractor Model'!RSG65</f>
        <v>0</v>
      </c>
      <c r="RSH412" s="318">
        <f>'Contractor Model'!RSH65</f>
        <v>0</v>
      </c>
      <c r="RSI412" s="318">
        <f>'Contractor Model'!RSI65</f>
        <v>0</v>
      </c>
      <c r="RSJ412" s="318">
        <f>'Contractor Model'!RSJ65</f>
        <v>0</v>
      </c>
      <c r="RSK412" s="318">
        <f>'Contractor Model'!RSK65</f>
        <v>0</v>
      </c>
      <c r="RSL412" s="318">
        <f>'Contractor Model'!RSL65</f>
        <v>0</v>
      </c>
      <c r="RSM412" s="318">
        <f>'Contractor Model'!RSM65</f>
        <v>0</v>
      </c>
      <c r="RSN412" s="318">
        <f>'Contractor Model'!RSN65</f>
        <v>0</v>
      </c>
      <c r="RSO412" s="318">
        <f>'Contractor Model'!RSO65</f>
        <v>0</v>
      </c>
      <c r="RSP412" s="318">
        <f>'Contractor Model'!RSP65</f>
        <v>0</v>
      </c>
      <c r="RSQ412" s="318">
        <f>'Contractor Model'!RSQ65</f>
        <v>0</v>
      </c>
      <c r="RSR412" s="318">
        <f>'Contractor Model'!RSR65</f>
        <v>0</v>
      </c>
      <c r="RSS412" s="318">
        <f>'Contractor Model'!RSS65</f>
        <v>0</v>
      </c>
      <c r="RST412" s="318">
        <f>'Contractor Model'!RST65</f>
        <v>0</v>
      </c>
      <c r="RSU412" s="318">
        <f>'Contractor Model'!RSU65</f>
        <v>0</v>
      </c>
      <c r="RSV412" s="318">
        <f>'Contractor Model'!RSV65</f>
        <v>0</v>
      </c>
      <c r="RSW412" s="318">
        <f>'Contractor Model'!RSW65</f>
        <v>0</v>
      </c>
      <c r="RSX412" s="318">
        <f>'Contractor Model'!RSX65</f>
        <v>0</v>
      </c>
      <c r="RSY412" s="318">
        <f>'Contractor Model'!RSY65</f>
        <v>0</v>
      </c>
      <c r="RSZ412" s="318">
        <f>'Contractor Model'!RSZ65</f>
        <v>0</v>
      </c>
      <c r="RTA412" s="318">
        <f>'Contractor Model'!RTA65</f>
        <v>0</v>
      </c>
      <c r="RTB412" s="318">
        <f>'Contractor Model'!RTB65</f>
        <v>0</v>
      </c>
      <c r="RTC412" s="318">
        <f>'Contractor Model'!RTC65</f>
        <v>0</v>
      </c>
      <c r="RTD412" s="318">
        <f>'Contractor Model'!RTD65</f>
        <v>0</v>
      </c>
      <c r="RTE412" s="318">
        <f>'Contractor Model'!RTE65</f>
        <v>0</v>
      </c>
      <c r="RTF412" s="318">
        <f>'Contractor Model'!RTF65</f>
        <v>0</v>
      </c>
      <c r="RTG412" s="318">
        <f>'Contractor Model'!RTG65</f>
        <v>0</v>
      </c>
      <c r="RTH412" s="318">
        <f>'Contractor Model'!RTH65</f>
        <v>0</v>
      </c>
      <c r="RTI412" s="318">
        <f>'Contractor Model'!RTI65</f>
        <v>0</v>
      </c>
      <c r="RTJ412" s="318">
        <f>'Contractor Model'!RTJ65</f>
        <v>0</v>
      </c>
      <c r="RTK412" s="318">
        <f>'Contractor Model'!RTK65</f>
        <v>0</v>
      </c>
      <c r="RTL412" s="318">
        <f>'Contractor Model'!RTL65</f>
        <v>0</v>
      </c>
      <c r="RTM412" s="318">
        <f>'Contractor Model'!RTM65</f>
        <v>0</v>
      </c>
      <c r="RTN412" s="318">
        <f>'Contractor Model'!RTN65</f>
        <v>0</v>
      </c>
      <c r="RTO412" s="318">
        <f>'Contractor Model'!RTO65</f>
        <v>0</v>
      </c>
      <c r="RTP412" s="318">
        <f>'Contractor Model'!RTP65</f>
        <v>0</v>
      </c>
      <c r="RTQ412" s="318">
        <f>'Contractor Model'!RTQ65</f>
        <v>0</v>
      </c>
      <c r="RTR412" s="318">
        <f>'Contractor Model'!RTR65</f>
        <v>0</v>
      </c>
      <c r="RTS412" s="318">
        <f>'Contractor Model'!RTS65</f>
        <v>0</v>
      </c>
      <c r="RTT412" s="318">
        <f>'Contractor Model'!RTT65</f>
        <v>0</v>
      </c>
      <c r="RTU412" s="318">
        <f>'Contractor Model'!RTU65</f>
        <v>0</v>
      </c>
      <c r="RTV412" s="318">
        <f>'Contractor Model'!RTV65</f>
        <v>0</v>
      </c>
      <c r="RTW412" s="318">
        <f>'Contractor Model'!RTW65</f>
        <v>0</v>
      </c>
      <c r="RTX412" s="318">
        <f>'Contractor Model'!RTX65</f>
        <v>0</v>
      </c>
      <c r="RTY412" s="318">
        <f>'Contractor Model'!RTY65</f>
        <v>0</v>
      </c>
      <c r="RTZ412" s="318">
        <f>'Contractor Model'!RTZ65</f>
        <v>0</v>
      </c>
      <c r="RUA412" s="318">
        <f>'Contractor Model'!RUA65</f>
        <v>0</v>
      </c>
      <c r="RUB412" s="318">
        <f>'Contractor Model'!RUB65</f>
        <v>0</v>
      </c>
      <c r="RUC412" s="318">
        <f>'Contractor Model'!RUC65</f>
        <v>0</v>
      </c>
      <c r="RUD412" s="318">
        <f>'Contractor Model'!RUD65</f>
        <v>0</v>
      </c>
      <c r="RUE412" s="318">
        <f>'Contractor Model'!RUE65</f>
        <v>0</v>
      </c>
      <c r="RUF412" s="318">
        <f>'Contractor Model'!RUF65</f>
        <v>0</v>
      </c>
      <c r="RUG412" s="318">
        <f>'Contractor Model'!RUG65</f>
        <v>0</v>
      </c>
      <c r="RUH412" s="318">
        <f>'Contractor Model'!RUH65</f>
        <v>0</v>
      </c>
      <c r="RUI412" s="318">
        <f>'Contractor Model'!RUI65</f>
        <v>0</v>
      </c>
      <c r="RUJ412" s="318">
        <f>'Contractor Model'!RUJ65</f>
        <v>0</v>
      </c>
      <c r="RUK412" s="318">
        <f>'Contractor Model'!RUK65</f>
        <v>0</v>
      </c>
      <c r="RUL412" s="318">
        <f>'Contractor Model'!RUL65</f>
        <v>0</v>
      </c>
      <c r="RUM412" s="318">
        <f>'Contractor Model'!RUM65</f>
        <v>0</v>
      </c>
      <c r="RUN412" s="318">
        <f>'Contractor Model'!RUN65</f>
        <v>0</v>
      </c>
      <c r="RUO412" s="318">
        <f>'Contractor Model'!RUO65</f>
        <v>0</v>
      </c>
      <c r="RUP412" s="318">
        <f>'Contractor Model'!RUP65</f>
        <v>0</v>
      </c>
      <c r="RUQ412" s="318">
        <f>'Contractor Model'!RUQ65</f>
        <v>0</v>
      </c>
      <c r="RUR412" s="318">
        <f>'Contractor Model'!RUR65</f>
        <v>0</v>
      </c>
      <c r="RUS412" s="318">
        <f>'Contractor Model'!RUS65</f>
        <v>0</v>
      </c>
      <c r="RUT412" s="318">
        <f>'Contractor Model'!RUT65</f>
        <v>0</v>
      </c>
      <c r="RUU412" s="318">
        <f>'Contractor Model'!RUU65</f>
        <v>0</v>
      </c>
      <c r="RUV412" s="318">
        <f>'Contractor Model'!RUV65</f>
        <v>0</v>
      </c>
      <c r="RUW412" s="318">
        <f>'Contractor Model'!RUW65</f>
        <v>0</v>
      </c>
      <c r="RUX412" s="318">
        <f>'Contractor Model'!RUX65</f>
        <v>0</v>
      </c>
      <c r="RUY412" s="318">
        <f>'Contractor Model'!RUY65</f>
        <v>0</v>
      </c>
      <c r="RUZ412" s="318">
        <f>'Contractor Model'!RUZ65</f>
        <v>0</v>
      </c>
      <c r="RVA412" s="318">
        <f>'Contractor Model'!RVA65</f>
        <v>0</v>
      </c>
      <c r="RVB412" s="318">
        <f>'Contractor Model'!RVB65</f>
        <v>0</v>
      </c>
      <c r="RVC412" s="318">
        <f>'Contractor Model'!RVC65</f>
        <v>0</v>
      </c>
      <c r="RVD412" s="318">
        <f>'Contractor Model'!RVD65</f>
        <v>0</v>
      </c>
      <c r="RVE412" s="318">
        <f>'Contractor Model'!RVE65</f>
        <v>0</v>
      </c>
      <c r="RVF412" s="318">
        <f>'Contractor Model'!RVF65</f>
        <v>0</v>
      </c>
      <c r="RVG412" s="318">
        <f>'Contractor Model'!RVG65</f>
        <v>0</v>
      </c>
      <c r="RVH412" s="318">
        <f>'Contractor Model'!RVH65</f>
        <v>0</v>
      </c>
      <c r="RVI412" s="318">
        <f>'Contractor Model'!RVI65</f>
        <v>0</v>
      </c>
      <c r="RVJ412" s="318">
        <f>'Contractor Model'!RVJ65</f>
        <v>0</v>
      </c>
      <c r="RVK412" s="318">
        <f>'Contractor Model'!RVK65</f>
        <v>0</v>
      </c>
      <c r="RVL412" s="318">
        <f>'Contractor Model'!RVL65</f>
        <v>0</v>
      </c>
      <c r="RVM412" s="318">
        <f>'Contractor Model'!RVM65</f>
        <v>0</v>
      </c>
      <c r="RVN412" s="318">
        <f>'Contractor Model'!RVN65</f>
        <v>0</v>
      </c>
      <c r="RVO412" s="318">
        <f>'Contractor Model'!RVO65</f>
        <v>0</v>
      </c>
      <c r="RVP412" s="318">
        <f>'Contractor Model'!RVP65</f>
        <v>0</v>
      </c>
      <c r="RVQ412" s="318">
        <f>'Contractor Model'!RVQ65</f>
        <v>0</v>
      </c>
      <c r="RVR412" s="318">
        <f>'Contractor Model'!RVR65</f>
        <v>0</v>
      </c>
      <c r="RVS412" s="318">
        <f>'Contractor Model'!RVS65</f>
        <v>0</v>
      </c>
      <c r="RVT412" s="318">
        <f>'Contractor Model'!RVT65</f>
        <v>0</v>
      </c>
      <c r="RVU412" s="318">
        <f>'Contractor Model'!RVU65</f>
        <v>0</v>
      </c>
      <c r="RVV412" s="318">
        <f>'Contractor Model'!RVV65</f>
        <v>0</v>
      </c>
      <c r="RVW412" s="318">
        <f>'Contractor Model'!RVW65</f>
        <v>0</v>
      </c>
      <c r="RVX412" s="318">
        <f>'Contractor Model'!RVX65</f>
        <v>0</v>
      </c>
      <c r="RVY412" s="318">
        <f>'Contractor Model'!RVY65</f>
        <v>0</v>
      </c>
      <c r="RVZ412" s="318">
        <f>'Contractor Model'!RVZ65</f>
        <v>0</v>
      </c>
      <c r="RWA412" s="318">
        <f>'Contractor Model'!RWA65</f>
        <v>0</v>
      </c>
      <c r="RWB412" s="318">
        <f>'Contractor Model'!RWB65</f>
        <v>0</v>
      </c>
      <c r="RWC412" s="318">
        <f>'Contractor Model'!RWC65</f>
        <v>0</v>
      </c>
      <c r="RWD412" s="318">
        <f>'Contractor Model'!RWD65</f>
        <v>0</v>
      </c>
      <c r="RWE412" s="318">
        <f>'Contractor Model'!RWE65</f>
        <v>0</v>
      </c>
      <c r="RWF412" s="318">
        <f>'Contractor Model'!RWF65</f>
        <v>0</v>
      </c>
      <c r="RWG412" s="318">
        <f>'Contractor Model'!RWG65</f>
        <v>0</v>
      </c>
      <c r="RWH412" s="318">
        <f>'Contractor Model'!RWH65</f>
        <v>0</v>
      </c>
      <c r="RWI412" s="318">
        <f>'Contractor Model'!RWI65</f>
        <v>0</v>
      </c>
      <c r="RWJ412" s="318">
        <f>'Contractor Model'!RWJ65</f>
        <v>0</v>
      </c>
      <c r="RWK412" s="318">
        <f>'Contractor Model'!RWK65</f>
        <v>0</v>
      </c>
      <c r="RWL412" s="318">
        <f>'Contractor Model'!RWL65</f>
        <v>0</v>
      </c>
      <c r="RWM412" s="318">
        <f>'Contractor Model'!RWM65</f>
        <v>0</v>
      </c>
      <c r="RWN412" s="318">
        <f>'Contractor Model'!RWN65</f>
        <v>0</v>
      </c>
      <c r="RWO412" s="318">
        <f>'Contractor Model'!RWO65</f>
        <v>0</v>
      </c>
      <c r="RWP412" s="318">
        <f>'Contractor Model'!RWP65</f>
        <v>0</v>
      </c>
      <c r="RWQ412" s="318">
        <f>'Contractor Model'!RWQ65</f>
        <v>0</v>
      </c>
      <c r="RWR412" s="318">
        <f>'Contractor Model'!RWR65</f>
        <v>0</v>
      </c>
      <c r="RWS412" s="318">
        <f>'Contractor Model'!RWS65</f>
        <v>0</v>
      </c>
      <c r="RWT412" s="318">
        <f>'Contractor Model'!RWT65</f>
        <v>0</v>
      </c>
      <c r="RWU412" s="318">
        <f>'Contractor Model'!RWU65</f>
        <v>0</v>
      </c>
      <c r="RWV412" s="318">
        <f>'Contractor Model'!RWV65</f>
        <v>0</v>
      </c>
      <c r="RWW412" s="318">
        <f>'Contractor Model'!RWW65</f>
        <v>0</v>
      </c>
      <c r="RWX412" s="318">
        <f>'Contractor Model'!RWX65</f>
        <v>0</v>
      </c>
      <c r="RWY412" s="318">
        <f>'Contractor Model'!RWY65</f>
        <v>0</v>
      </c>
      <c r="RWZ412" s="318">
        <f>'Contractor Model'!RWZ65</f>
        <v>0</v>
      </c>
      <c r="RXA412" s="318">
        <f>'Contractor Model'!RXA65</f>
        <v>0</v>
      </c>
      <c r="RXB412" s="318">
        <f>'Contractor Model'!RXB65</f>
        <v>0</v>
      </c>
      <c r="RXC412" s="318">
        <f>'Contractor Model'!RXC65</f>
        <v>0</v>
      </c>
      <c r="RXD412" s="318">
        <f>'Contractor Model'!RXD65</f>
        <v>0</v>
      </c>
      <c r="RXE412" s="318">
        <f>'Contractor Model'!RXE65</f>
        <v>0</v>
      </c>
      <c r="RXF412" s="318">
        <f>'Contractor Model'!RXF65</f>
        <v>0</v>
      </c>
      <c r="RXG412" s="318">
        <f>'Contractor Model'!RXG65</f>
        <v>0</v>
      </c>
      <c r="RXH412" s="318">
        <f>'Contractor Model'!RXH65</f>
        <v>0</v>
      </c>
      <c r="RXI412" s="318">
        <f>'Contractor Model'!RXI65</f>
        <v>0</v>
      </c>
      <c r="RXJ412" s="318">
        <f>'Contractor Model'!RXJ65</f>
        <v>0</v>
      </c>
      <c r="RXK412" s="318">
        <f>'Contractor Model'!RXK65</f>
        <v>0</v>
      </c>
      <c r="RXL412" s="318">
        <f>'Contractor Model'!RXL65</f>
        <v>0</v>
      </c>
      <c r="RXM412" s="318">
        <f>'Contractor Model'!RXM65</f>
        <v>0</v>
      </c>
      <c r="RXN412" s="318">
        <f>'Contractor Model'!RXN65</f>
        <v>0</v>
      </c>
      <c r="RXO412" s="318">
        <f>'Contractor Model'!RXO65</f>
        <v>0</v>
      </c>
      <c r="RXP412" s="318">
        <f>'Contractor Model'!RXP65</f>
        <v>0</v>
      </c>
      <c r="RXQ412" s="318">
        <f>'Contractor Model'!RXQ65</f>
        <v>0</v>
      </c>
      <c r="RXR412" s="318">
        <f>'Contractor Model'!RXR65</f>
        <v>0</v>
      </c>
      <c r="RXS412" s="318">
        <f>'Contractor Model'!RXS65</f>
        <v>0</v>
      </c>
      <c r="RXT412" s="318">
        <f>'Contractor Model'!RXT65</f>
        <v>0</v>
      </c>
      <c r="RXU412" s="318">
        <f>'Contractor Model'!RXU65</f>
        <v>0</v>
      </c>
      <c r="RXV412" s="318">
        <f>'Contractor Model'!RXV65</f>
        <v>0</v>
      </c>
      <c r="RXW412" s="318">
        <f>'Contractor Model'!RXW65</f>
        <v>0</v>
      </c>
      <c r="RXX412" s="318">
        <f>'Contractor Model'!RXX65</f>
        <v>0</v>
      </c>
      <c r="RXY412" s="318">
        <f>'Contractor Model'!RXY65</f>
        <v>0</v>
      </c>
      <c r="RXZ412" s="318">
        <f>'Contractor Model'!RXZ65</f>
        <v>0</v>
      </c>
      <c r="RYA412" s="318">
        <f>'Contractor Model'!RYA65</f>
        <v>0</v>
      </c>
      <c r="RYB412" s="318">
        <f>'Contractor Model'!RYB65</f>
        <v>0</v>
      </c>
      <c r="RYC412" s="318">
        <f>'Contractor Model'!RYC65</f>
        <v>0</v>
      </c>
      <c r="RYD412" s="318">
        <f>'Contractor Model'!RYD65</f>
        <v>0</v>
      </c>
      <c r="RYE412" s="318">
        <f>'Contractor Model'!RYE65</f>
        <v>0</v>
      </c>
      <c r="RYF412" s="318">
        <f>'Contractor Model'!RYF65</f>
        <v>0</v>
      </c>
      <c r="RYG412" s="318">
        <f>'Contractor Model'!RYG65</f>
        <v>0</v>
      </c>
      <c r="RYH412" s="318">
        <f>'Contractor Model'!RYH65</f>
        <v>0</v>
      </c>
      <c r="RYI412" s="318">
        <f>'Contractor Model'!RYI65</f>
        <v>0</v>
      </c>
      <c r="RYJ412" s="318">
        <f>'Contractor Model'!RYJ65</f>
        <v>0</v>
      </c>
      <c r="RYK412" s="318">
        <f>'Contractor Model'!RYK65</f>
        <v>0</v>
      </c>
      <c r="RYL412" s="318">
        <f>'Contractor Model'!RYL65</f>
        <v>0</v>
      </c>
      <c r="RYM412" s="318">
        <f>'Contractor Model'!RYM65</f>
        <v>0</v>
      </c>
      <c r="RYN412" s="318">
        <f>'Contractor Model'!RYN65</f>
        <v>0</v>
      </c>
      <c r="RYO412" s="318">
        <f>'Contractor Model'!RYO65</f>
        <v>0</v>
      </c>
      <c r="RYP412" s="318">
        <f>'Contractor Model'!RYP65</f>
        <v>0</v>
      </c>
      <c r="RYQ412" s="318">
        <f>'Contractor Model'!RYQ65</f>
        <v>0</v>
      </c>
      <c r="RYR412" s="318">
        <f>'Contractor Model'!RYR65</f>
        <v>0</v>
      </c>
      <c r="RYS412" s="318">
        <f>'Contractor Model'!RYS65</f>
        <v>0</v>
      </c>
      <c r="RYT412" s="318">
        <f>'Contractor Model'!RYT65</f>
        <v>0</v>
      </c>
      <c r="RYU412" s="318">
        <f>'Contractor Model'!RYU65</f>
        <v>0</v>
      </c>
      <c r="RYV412" s="318">
        <f>'Contractor Model'!RYV65</f>
        <v>0</v>
      </c>
      <c r="RYW412" s="318">
        <f>'Contractor Model'!RYW65</f>
        <v>0</v>
      </c>
      <c r="RYX412" s="318">
        <f>'Contractor Model'!RYX65</f>
        <v>0</v>
      </c>
      <c r="RYY412" s="318">
        <f>'Contractor Model'!RYY65</f>
        <v>0</v>
      </c>
      <c r="RYZ412" s="318">
        <f>'Contractor Model'!RYZ65</f>
        <v>0</v>
      </c>
      <c r="RZA412" s="318">
        <f>'Contractor Model'!RZA65</f>
        <v>0</v>
      </c>
      <c r="RZB412" s="318">
        <f>'Contractor Model'!RZB65</f>
        <v>0</v>
      </c>
      <c r="RZC412" s="318">
        <f>'Contractor Model'!RZC65</f>
        <v>0</v>
      </c>
      <c r="RZD412" s="318">
        <f>'Contractor Model'!RZD65</f>
        <v>0</v>
      </c>
      <c r="RZE412" s="318">
        <f>'Contractor Model'!RZE65</f>
        <v>0</v>
      </c>
      <c r="RZF412" s="318">
        <f>'Contractor Model'!RZF65</f>
        <v>0</v>
      </c>
      <c r="RZG412" s="318">
        <f>'Contractor Model'!RZG65</f>
        <v>0</v>
      </c>
      <c r="RZH412" s="318">
        <f>'Contractor Model'!RZH65</f>
        <v>0</v>
      </c>
      <c r="RZI412" s="318">
        <f>'Contractor Model'!RZI65</f>
        <v>0</v>
      </c>
      <c r="RZJ412" s="318">
        <f>'Contractor Model'!RZJ65</f>
        <v>0</v>
      </c>
      <c r="RZK412" s="318">
        <f>'Contractor Model'!RZK65</f>
        <v>0</v>
      </c>
      <c r="RZL412" s="318">
        <f>'Contractor Model'!RZL65</f>
        <v>0</v>
      </c>
      <c r="RZM412" s="318">
        <f>'Contractor Model'!RZM65</f>
        <v>0</v>
      </c>
      <c r="RZN412" s="318">
        <f>'Contractor Model'!RZN65</f>
        <v>0</v>
      </c>
      <c r="RZO412" s="318">
        <f>'Contractor Model'!RZO65</f>
        <v>0</v>
      </c>
      <c r="RZP412" s="318">
        <f>'Contractor Model'!RZP65</f>
        <v>0</v>
      </c>
      <c r="RZQ412" s="318">
        <f>'Contractor Model'!RZQ65</f>
        <v>0</v>
      </c>
      <c r="RZR412" s="318">
        <f>'Contractor Model'!RZR65</f>
        <v>0</v>
      </c>
      <c r="RZS412" s="318">
        <f>'Contractor Model'!RZS65</f>
        <v>0</v>
      </c>
      <c r="RZT412" s="318">
        <f>'Contractor Model'!RZT65</f>
        <v>0</v>
      </c>
      <c r="RZU412" s="318">
        <f>'Contractor Model'!RZU65</f>
        <v>0</v>
      </c>
      <c r="RZV412" s="318">
        <f>'Contractor Model'!RZV65</f>
        <v>0</v>
      </c>
      <c r="RZW412" s="318">
        <f>'Contractor Model'!RZW65</f>
        <v>0</v>
      </c>
      <c r="RZX412" s="318">
        <f>'Contractor Model'!RZX65</f>
        <v>0</v>
      </c>
      <c r="RZY412" s="318">
        <f>'Contractor Model'!RZY65</f>
        <v>0</v>
      </c>
      <c r="RZZ412" s="318">
        <f>'Contractor Model'!RZZ65</f>
        <v>0</v>
      </c>
      <c r="SAA412" s="318">
        <f>'Contractor Model'!SAA65</f>
        <v>0</v>
      </c>
      <c r="SAB412" s="318">
        <f>'Contractor Model'!SAB65</f>
        <v>0</v>
      </c>
      <c r="SAC412" s="318">
        <f>'Contractor Model'!SAC65</f>
        <v>0</v>
      </c>
      <c r="SAD412" s="318">
        <f>'Contractor Model'!SAD65</f>
        <v>0</v>
      </c>
      <c r="SAE412" s="318">
        <f>'Contractor Model'!SAE65</f>
        <v>0</v>
      </c>
      <c r="SAF412" s="318">
        <f>'Contractor Model'!SAF65</f>
        <v>0</v>
      </c>
      <c r="SAG412" s="318">
        <f>'Contractor Model'!SAG65</f>
        <v>0</v>
      </c>
      <c r="SAH412" s="318">
        <f>'Contractor Model'!SAH65</f>
        <v>0</v>
      </c>
      <c r="SAI412" s="318">
        <f>'Contractor Model'!SAI65</f>
        <v>0</v>
      </c>
      <c r="SAJ412" s="318">
        <f>'Contractor Model'!SAJ65</f>
        <v>0</v>
      </c>
      <c r="SAK412" s="318">
        <f>'Contractor Model'!SAK65</f>
        <v>0</v>
      </c>
      <c r="SAL412" s="318">
        <f>'Contractor Model'!SAL65</f>
        <v>0</v>
      </c>
      <c r="SAM412" s="318">
        <f>'Contractor Model'!SAM65</f>
        <v>0</v>
      </c>
      <c r="SAN412" s="318">
        <f>'Contractor Model'!SAN65</f>
        <v>0</v>
      </c>
      <c r="SAO412" s="318">
        <f>'Contractor Model'!SAO65</f>
        <v>0</v>
      </c>
      <c r="SAP412" s="318">
        <f>'Contractor Model'!SAP65</f>
        <v>0</v>
      </c>
      <c r="SAQ412" s="318">
        <f>'Contractor Model'!SAQ65</f>
        <v>0</v>
      </c>
      <c r="SAR412" s="318">
        <f>'Contractor Model'!SAR65</f>
        <v>0</v>
      </c>
      <c r="SAS412" s="318">
        <f>'Contractor Model'!SAS65</f>
        <v>0</v>
      </c>
      <c r="SAT412" s="318">
        <f>'Contractor Model'!SAT65</f>
        <v>0</v>
      </c>
      <c r="SAU412" s="318">
        <f>'Contractor Model'!SAU65</f>
        <v>0</v>
      </c>
      <c r="SAV412" s="318">
        <f>'Contractor Model'!SAV65</f>
        <v>0</v>
      </c>
      <c r="SAW412" s="318">
        <f>'Contractor Model'!SAW65</f>
        <v>0</v>
      </c>
      <c r="SAX412" s="318">
        <f>'Contractor Model'!SAX65</f>
        <v>0</v>
      </c>
      <c r="SAY412" s="318">
        <f>'Contractor Model'!SAY65</f>
        <v>0</v>
      </c>
      <c r="SAZ412" s="318">
        <f>'Contractor Model'!SAZ65</f>
        <v>0</v>
      </c>
      <c r="SBA412" s="318">
        <f>'Contractor Model'!SBA65</f>
        <v>0</v>
      </c>
      <c r="SBB412" s="318">
        <f>'Contractor Model'!SBB65</f>
        <v>0</v>
      </c>
      <c r="SBC412" s="318">
        <f>'Contractor Model'!SBC65</f>
        <v>0</v>
      </c>
      <c r="SBD412" s="318">
        <f>'Contractor Model'!SBD65</f>
        <v>0</v>
      </c>
      <c r="SBE412" s="318">
        <f>'Contractor Model'!SBE65</f>
        <v>0</v>
      </c>
      <c r="SBF412" s="318">
        <f>'Contractor Model'!SBF65</f>
        <v>0</v>
      </c>
      <c r="SBG412" s="318">
        <f>'Contractor Model'!SBG65</f>
        <v>0</v>
      </c>
      <c r="SBH412" s="318">
        <f>'Contractor Model'!SBH65</f>
        <v>0</v>
      </c>
      <c r="SBI412" s="318">
        <f>'Contractor Model'!SBI65</f>
        <v>0</v>
      </c>
      <c r="SBJ412" s="318">
        <f>'Contractor Model'!SBJ65</f>
        <v>0</v>
      </c>
      <c r="SBK412" s="318">
        <f>'Contractor Model'!SBK65</f>
        <v>0</v>
      </c>
      <c r="SBL412" s="318">
        <f>'Contractor Model'!SBL65</f>
        <v>0</v>
      </c>
      <c r="SBM412" s="318">
        <f>'Contractor Model'!SBM65</f>
        <v>0</v>
      </c>
      <c r="SBN412" s="318">
        <f>'Contractor Model'!SBN65</f>
        <v>0</v>
      </c>
      <c r="SBO412" s="318">
        <f>'Contractor Model'!SBO65</f>
        <v>0</v>
      </c>
      <c r="SBP412" s="318">
        <f>'Contractor Model'!SBP65</f>
        <v>0</v>
      </c>
      <c r="SBQ412" s="318">
        <f>'Contractor Model'!SBQ65</f>
        <v>0</v>
      </c>
      <c r="SBR412" s="318">
        <f>'Contractor Model'!SBR65</f>
        <v>0</v>
      </c>
      <c r="SBS412" s="318">
        <f>'Contractor Model'!SBS65</f>
        <v>0</v>
      </c>
      <c r="SBT412" s="318">
        <f>'Contractor Model'!SBT65</f>
        <v>0</v>
      </c>
      <c r="SBU412" s="318">
        <f>'Contractor Model'!SBU65</f>
        <v>0</v>
      </c>
      <c r="SBV412" s="318">
        <f>'Contractor Model'!SBV65</f>
        <v>0</v>
      </c>
      <c r="SBW412" s="318">
        <f>'Contractor Model'!SBW65</f>
        <v>0</v>
      </c>
      <c r="SBX412" s="318">
        <f>'Contractor Model'!SBX65</f>
        <v>0</v>
      </c>
      <c r="SBY412" s="318">
        <f>'Contractor Model'!SBY65</f>
        <v>0</v>
      </c>
      <c r="SBZ412" s="318">
        <f>'Contractor Model'!SBZ65</f>
        <v>0</v>
      </c>
      <c r="SCA412" s="318">
        <f>'Contractor Model'!SCA65</f>
        <v>0</v>
      </c>
      <c r="SCB412" s="318">
        <f>'Contractor Model'!SCB65</f>
        <v>0</v>
      </c>
      <c r="SCC412" s="318">
        <f>'Contractor Model'!SCC65</f>
        <v>0</v>
      </c>
      <c r="SCD412" s="318">
        <f>'Contractor Model'!SCD65</f>
        <v>0</v>
      </c>
      <c r="SCE412" s="318">
        <f>'Contractor Model'!SCE65</f>
        <v>0</v>
      </c>
      <c r="SCF412" s="318">
        <f>'Contractor Model'!SCF65</f>
        <v>0</v>
      </c>
      <c r="SCG412" s="318">
        <f>'Contractor Model'!SCG65</f>
        <v>0</v>
      </c>
      <c r="SCH412" s="318">
        <f>'Contractor Model'!SCH65</f>
        <v>0</v>
      </c>
      <c r="SCI412" s="318">
        <f>'Contractor Model'!SCI65</f>
        <v>0</v>
      </c>
      <c r="SCJ412" s="318">
        <f>'Contractor Model'!SCJ65</f>
        <v>0</v>
      </c>
      <c r="SCK412" s="318">
        <f>'Contractor Model'!SCK65</f>
        <v>0</v>
      </c>
      <c r="SCL412" s="318">
        <f>'Contractor Model'!SCL65</f>
        <v>0</v>
      </c>
      <c r="SCM412" s="318">
        <f>'Contractor Model'!SCM65</f>
        <v>0</v>
      </c>
      <c r="SCN412" s="318">
        <f>'Contractor Model'!SCN65</f>
        <v>0</v>
      </c>
      <c r="SCO412" s="318">
        <f>'Contractor Model'!SCO65</f>
        <v>0</v>
      </c>
      <c r="SCP412" s="318">
        <f>'Contractor Model'!SCP65</f>
        <v>0</v>
      </c>
      <c r="SCQ412" s="318">
        <f>'Contractor Model'!SCQ65</f>
        <v>0</v>
      </c>
      <c r="SCR412" s="318">
        <f>'Contractor Model'!SCR65</f>
        <v>0</v>
      </c>
      <c r="SCS412" s="318">
        <f>'Contractor Model'!SCS65</f>
        <v>0</v>
      </c>
      <c r="SCT412" s="318">
        <f>'Contractor Model'!SCT65</f>
        <v>0</v>
      </c>
      <c r="SCU412" s="318">
        <f>'Contractor Model'!SCU65</f>
        <v>0</v>
      </c>
      <c r="SCV412" s="318">
        <f>'Contractor Model'!SCV65</f>
        <v>0</v>
      </c>
      <c r="SCW412" s="318">
        <f>'Contractor Model'!SCW65</f>
        <v>0</v>
      </c>
      <c r="SCX412" s="318">
        <f>'Contractor Model'!SCX65</f>
        <v>0</v>
      </c>
      <c r="SCY412" s="318">
        <f>'Contractor Model'!SCY65</f>
        <v>0</v>
      </c>
      <c r="SCZ412" s="318">
        <f>'Contractor Model'!SCZ65</f>
        <v>0</v>
      </c>
      <c r="SDA412" s="318">
        <f>'Contractor Model'!SDA65</f>
        <v>0</v>
      </c>
      <c r="SDB412" s="318">
        <f>'Contractor Model'!SDB65</f>
        <v>0</v>
      </c>
      <c r="SDC412" s="318">
        <f>'Contractor Model'!SDC65</f>
        <v>0</v>
      </c>
      <c r="SDD412" s="318">
        <f>'Contractor Model'!SDD65</f>
        <v>0</v>
      </c>
      <c r="SDE412" s="318">
        <f>'Contractor Model'!SDE65</f>
        <v>0</v>
      </c>
      <c r="SDF412" s="318">
        <f>'Contractor Model'!SDF65</f>
        <v>0</v>
      </c>
      <c r="SDG412" s="318">
        <f>'Contractor Model'!SDG65</f>
        <v>0</v>
      </c>
      <c r="SDH412" s="318">
        <f>'Contractor Model'!SDH65</f>
        <v>0</v>
      </c>
      <c r="SDI412" s="318">
        <f>'Contractor Model'!SDI65</f>
        <v>0</v>
      </c>
      <c r="SDJ412" s="318">
        <f>'Contractor Model'!SDJ65</f>
        <v>0</v>
      </c>
      <c r="SDK412" s="318">
        <f>'Contractor Model'!SDK65</f>
        <v>0</v>
      </c>
      <c r="SDL412" s="318">
        <f>'Contractor Model'!SDL65</f>
        <v>0</v>
      </c>
      <c r="SDM412" s="318">
        <f>'Contractor Model'!SDM65</f>
        <v>0</v>
      </c>
      <c r="SDN412" s="318">
        <f>'Contractor Model'!SDN65</f>
        <v>0</v>
      </c>
      <c r="SDO412" s="318">
        <f>'Contractor Model'!SDO65</f>
        <v>0</v>
      </c>
      <c r="SDP412" s="318">
        <f>'Contractor Model'!SDP65</f>
        <v>0</v>
      </c>
      <c r="SDQ412" s="318">
        <f>'Contractor Model'!SDQ65</f>
        <v>0</v>
      </c>
      <c r="SDR412" s="318">
        <f>'Contractor Model'!SDR65</f>
        <v>0</v>
      </c>
      <c r="SDS412" s="318">
        <f>'Contractor Model'!SDS65</f>
        <v>0</v>
      </c>
      <c r="SDT412" s="318">
        <f>'Contractor Model'!SDT65</f>
        <v>0</v>
      </c>
      <c r="SDU412" s="318">
        <f>'Contractor Model'!SDU65</f>
        <v>0</v>
      </c>
      <c r="SDV412" s="318">
        <f>'Contractor Model'!SDV65</f>
        <v>0</v>
      </c>
      <c r="SDW412" s="318">
        <f>'Contractor Model'!SDW65</f>
        <v>0</v>
      </c>
      <c r="SDX412" s="318">
        <f>'Contractor Model'!SDX65</f>
        <v>0</v>
      </c>
      <c r="SDY412" s="318">
        <f>'Contractor Model'!SDY65</f>
        <v>0</v>
      </c>
      <c r="SDZ412" s="318">
        <f>'Contractor Model'!SDZ65</f>
        <v>0</v>
      </c>
      <c r="SEA412" s="318">
        <f>'Contractor Model'!SEA65</f>
        <v>0</v>
      </c>
      <c r="SEB412" s="318">
        <f>'Contractor Model'!SEB65</f>
        <v>0</v>
      </c>
      <c r="SEC412" s="318">
        <f>'Contractor Model'!SEC65</f>
        <v>0</v>
      </c>
      <c r="SED412" s="318">
        <f>'Contractor Model'!SED65</f>
        <v>0</v>
      </c>
      <c r="SEE412" s="318">
        <f>'Contractor Model'!SEE65</f>
        <v>0</v>
      </c>
      <c r="SEF412" s="318">
        <f>'Contractor Model'!SEF65</f>
        <v>0</v>
      </c>
      <c r="SEG412" s="318">
        <f>'Contractor Model'!SEG65</f>
        <v>0</v>
      </c>
      <c r="SEH412" s="318">
        <f>'Contractor Model'!SEH65</f>
        <v>0</v>
      </c>
      <c r="SEI412" s="318">
        <f>'Contractor Model'!SEI65</f>
        <v>0</v>
      </c>
      <c r="SEJ412" s="318">
        <f>'Contractor Model'!SEJ65</f>
        <v>0</v>
      </c>
      <c r="SEK412" s="318">
        <f>'Contractor Model'!SEK65</f>
        <v>0</v>
      </c>
      <c r="SEL412" s="318">
        <f>'Contractor Model'!SEL65</f>
        <v>0</v>
      </c>
      <c r="SEM412" s="318">
        <f>'Contractor Model'!SEM65</f>
        <v>0</v>
      </c>
      <c r="SEN412" s="318">
        <f>'Contractor Model'!SEN65</f>
        <v>0</v>
      </c>
      <c r="SEO412" s="318">
        <f>'Contractor Model'!SEO65</f>
        <v>0</v>
      </c>
      <c r="SEP412" s="318">
        <f>'Contractor Model'!SEP65</f>
        <v>0</v>
      </c>
      <c r="SEQ412" s="318">
        <f>'Contractor Model'!SEQ65</f>
        <v>0</v>
      </c>
      <c r="SER412" s="318">
        <f>'Contractor Model'!SER65</f>
        <v>0</v>
      </c>
      <c r="SES412" s="318">
        <f>'Contractor Model'!SES65</f>
        <v>0</v>
      </c>
      <c r="SET412" s="318">
        <f>'Contractor Model'!SET65</f>
        <v>0</v>
      </c>
      <c r="SEU412" s="318">
        <f>'Contractor Model'!SEU65</f>
        <v>0</v>
      </c>
      <c r="SEV412" s="318">
        <f>'Contractor Model'!SEV65</f>
        <v>0</v>
      </c>
      <c r="SEW412" s="318">
        <f>'Contractor Model'!SEW65</f>
        <v>0</v>
      </c>
      <c r="SEX412" s="318">
        <f>'Contractor Model'!SEX65</f>
        <v>0</v>
      </c>
      <c r="SEY412" s="318">
        <f>'Contractor Model'!SEY65</f>
        <v>0</v>
      </c>
      <c r="SEZ412" s="318">
        <f>'Contractor Model'!SEZ65</f>
        <v>0</v>
      </c>
      <c r="SFA412" s="318">
        <f>'Contractor Model'!SFA65</f>
        <v>0</v>
      </c>
      <c r="SFB412" s="318">
        <f>'Contractor Model'!SFB65</f>
        <v>0</v>
      </c>
      <c r="SFC412" s="318">
        <f>'Contractor Model'!SFC65</f>
        <v>0</v>
      </c>
      <c r="SFD412" s="318">
        <f>'Contractor Model'!SFD65</f>
        <v>0</v>
      </c>
      <c r="SFE412" s="318">
        <f>'Contractor Model'!SFE65</f>
        <v>0</v>
      </c>
      <c r="SFF412" s="318">
        <f>'Contractor Model'!SFF65</f>
        <v>0</v>
      </c>
      <c r="SFG412" s="318">
        <f>'Contractor Model'!SFG65</f>
        <v>0</v>
      </c>
      <c r="SFH412" s="318">
        <f>'Contractor Model'!SFH65</f>
        <v>0</v>
      </c>
      <c r="SFI412" s="318">
        <f>'Contractor Model'!SFI65</f>
        <v>0</v>
      </c>
      <c r="SFJ412" s="318">
        <f>'Contractor Model'!SFJ65</f>
        <v>0</v>
      </c>
      <c r="SFK412" s="318">
        <f>'Contractor Model'!SFK65</f>
        <v>0</v>
      </c>
      <c r="SFL412" s="318">
        <f>'Contractor Model'!SFL65</f>
        <v>0</v>
      </c>
      <c r="SFM412" s="318">
        <f>'Contractor Model'!SFM65</f>
        <v>0</v>
      </c>
      <c r="SFN412" s="318">
        <f>'Contractor Model'!SFN65</f>
        <v>0</v>
      </c>
      <c r="SFO412" s="318">
        <f>'Contractor Model'!SFO65</f>
        <v>0</v>
      </c>
      <c r="SFP412" s="318">
        <f>'Contractor Model'!SFP65</f>
        <v>0</v>
      </c>
      <c r="SFQ412" s="318">
        <f>'Contractor Model'!SFQ65</f>
        <v>0</v>
      </c>
      <c r="SFR412" s="318">
        <f>'Contractor Model'!SFR65</f>
        <v>0</v>
      </c>
      <c r="SFS412" s="318">
        <f>'Contractor Model'!SFS65</f>
        <v>0</v>
      </c>
      <c r="SFT412" s="318">
        <f>'Contractor Model'!SFT65</f>
        <v>0</v>
      </c>
      <c r="SFU412" s="318">
        <f>'Contractor Model'!SFU65</f>
        <v>0</v>
      </c>
      <c r="SFV412" s="318">
        <f>'Contractor Model'!SFV65</f>
        <v>0</v>
      </c>
      <c r="SFW412" s="318">
        <f>'Contractor Model'!SFW65</f>
        <v>0</v>
      </c>
      <c r="SFX412" s="318">
        <f>'Contractor Model'!SFX65</f>
        <v>0</v>
      </c>
      <c r="SFY412" s="318">
        <f>'Contractor Model'!SFY65</f>
        <v>0</v>
      </c>
      <c r="SFZ412" s="318">
        <f>'Contractor Model'!SFZ65</f>
        <v>0</v>
      </c>
      <c r="SGA412" s="318">
        <f>'Contractor Model'!SGA65</f>
        <v>0</v>
      </c>
      <c r="SGB412" s="318">
        <f>'Contractor Model'!SGB65</f>
        <v>0</v>
      </c>
      <c r="SGC412" s="318">
        <f>'Contractor Model'!SGC65</f>
        <v>0</v>
      </c>
      <c r="SGD412" s="318">
        <f>'Contractor Model'!SGD65</f>
        <v>0</v>
      </c>
      <c r="SGE412" s="318">
        <f>'Contractor Model'!SGE65</f>
        <v>0</v>
      </c>
      <c r="SGF412" s="318">
        <f>'Contractor Model'!SGF65</f>
        <v>0</v>
      </c>
      <c r="SGG412" s="318">
        <f>'Contractor Model'!SGG65</f>
        <v>0</v>
      </c>
      <c r="SGH412" s="318">
        <f>'Contractor Model'!SGH65</f>
        <v>0</v>
      </c>
      <c r="SGI412" s="318">
        <f>'Contractor Model'!SGI65</f>
        <v>0</v>
      </c>
      <c r="SGJ412" s="318">
        <f>'Contractor Model'!SGJ65</f>
        <v>0</v>
      </c>
      <c r="SGK412" s="318">
        <f>'Contractor Model'!SGK65</f>
        <v>0</v>
      </c>
      <c r="SGL412" s="318">
        <f>'Contractor Model'!SGL65</f>
        <v>0</v>
      </c>
      <c r="SGM412" s="318">
        <f>'Contractor Model'!SGM65</f>
        <v>0</v>
      </c>
      <c r="SGN412" s="318">
        <f>'Contractor Model'!SGN65</f>
        <v>0</v>
      </c>
      <c r="SGO412" s="318">
        <f>'Contractor Model'!SGO65</f>
        <v>0</v>
      </c>
      <c r="SGP412" s="318">
        <f>'Contractor Model'!SGP65</f>
        <v>0</v>
      </c>
      <c r="SGQ412" s="318">
        <f>'Contractor Model'!SGQ65</f>
        <v>0</v>
      </c>
      <c r="SGR412" s="318">
        <f>'Contractor Model'!SGR65</f>
        <v>0</v>
      </c>
      <c r="SGS412" s="318">
        <f>'Contractor Model'!SGS65</f>
        <v>0</v>
      </c>
      <c r="SGT412" s="318">
        <f>'Contractor Model'!SGT65</f>
        <v>0</v>
      </c>
      <c r="SGU412" s="318">
        <f>'Contractor Model'!SGU65</f>
        <v>0</v>
      </c>
      <c r="SGV412" s="318">
        <f>'Contractor Model'!SGV65</f>
        <v>0</v>
      </c>
      <c r="SGW412" s="318">
        <f>'Contractor Model'!SGW65</f>
        <v>0</v>
      </c>
      <c r="SGX412" s="318">
        <f>'Contractor Model'!SGX65</f>
        <v>0</v>
      </c>
      <c r="SGY412" s="318">
        <f>'Contractor Model'!SGY65</f>
        <v>0</v>
      </c>
      <c r="SGZ412" s="318">
        <f>'Contractor Model'!SGZ65</f>
        <v>0</v>
      </c>
      <c r="SHA412" s="318">
        <f>'Contractor Model'!SHA65</f>
        <v>0</v>
      </c>
      <c r="SHB412" s="318">
        <f>'Contractor Model'!SHB65</f>
        <v>0</v>
      </c>
      <c r="SHC412" s="318">
        <f>'Contractor Model'!SHC65</f>
        <v>0</v>
      </c>
      <c r="SHD412" s="318">
        <f>'Contractor Model'!SHD65</f>
        <v>0</v>
      </c>
      <c r="SHE412" s="318">
        <f>'Contractor Model'!SHE65</f>
        <v>0</v>
      </c>
      <c r="SHF412" s="318">
        <f>'Contractor Model'!SHF65</f>
        <v>0</v>
      </c>
      <c r="SHG412" s="318">
        <f>'Contractor Model'!SHG65</f>
        <v>0</v>
      </c>
      <c r="SHH412" s="318">
        <f>'Contractor Model'!SHH65</f>
        <v>0</v>
      </c>
      <c r="SHI412" s="318">
        <f>'Contractor Model'!SHI65</f>
        <v>0</v>
      </c>
      <c r="SHJ412" s="318">
        <f>'Contractor Model'!SHJ65</f>
        <v>0</v>
      </c>
      <c r="SHK412" s="318">
        <f>'Contractor Model'!SHK65</f>
        <v>0</v>
      </c>
      <c r="SHL412" s="318">
        <f>'Contractor Model'!SHL65</f>
        <v>0</v>
      </c>
      <c r="SHM412" s="318">
        <f>'Contractor Model'!SHM65</f>
        <v>0</v>
      </c>
      <c r="SHN412" s="318">
        <f>'Contractor Model'!SHN65</f>
        <v>0</v>
      </c>
      <c r="SHO412" s="318">
        <f>'Contractor Model'!SHO65</f>
        <v>0</v>
      </c>
      <c r="SHP412" s="318">
        <f>'Contractor Model'!SHP65</f>
        <v>0</v>
      </c>
      <c r="SHQ412" s="318">
        <f>'Contractor Model'!SHQ65</f>
        <v>0</v>
      </c>
      <c r="SHR412" s="318">
        <f>'Contractor Model'!SHR65</f>
        <v>0</v>
      </c>
      <c r="SHS412" s="318">
        <f>'Contractor Model'!SHS65</f>
        <v>0</v>
      </c>
      <c r="SHT412" s="318">
        <f>'Contractor Model'!SHT65</f>
        <v>0</v>
      </c>
      <c r="SHU412" s="318">
        <f>'Contractor Model'!SHU65</f>
        <v>0</v>
      </c>
      <c r="SHV412" s="318">
        <f>'Contractor Model'!SHV65</f>
        <v>0</v>
      </c>
      <c r="SHW412" s="318">
        <f>'Contractor Model'!SHW65</f>
        <v>0</v>
      </c>
      <c r="SHX412" s="318">
        <f>'Contractor Model'!SHX65</f>
        <v>0</v>
      </c>
      <c r="SHY412" s="318">
        <f>'Contractor Model'!SHY65</f>
        <v>0</v>
      </c>
      <c r="SHZ412" s="318">
        <f>'Contractor Model'!SHZ65</f>
        <v>0</v>
      </c>
      <c r="SIA412" s="318">
        <f>'Contractor Model'!SIA65</f>
        <v>0</v>
      </c>
      <c r="SIB412" s="318">
        <f>'Contractor Model'!SIB65</f>
        <v>0</v>
      </c>
      <c r="SIC412" s="318">
        <f>'Contractor Model'!SIC65</f>
        <v>0</v>
      </c>
      <c r="SID412" s="318">
        <f>'Contractor Model'!SID65</f>
        <v>0</v>
      </c>
      <c r="SIE412" s="318">
        <f>'Contractor Model'!SIE65</f>
        <v>0</v>
      </c>
      <c r="SIF412" s="318">
        <f>'Contractor Model'!SIF65</f>
        <v>0</v>
      </c>
      <c r="SIG412" s="318">
        <f>'Contractor Model'!SIG65</f>
        <v>0</v>
      </c>
      <c r="SIH412" s="318">
        <f>'Contractor Model'!SIH65</f>
        <v>0</v>
      </c>
      <c r="SII412" s="318">
        <f>'Contractor Model'!SII65</f>
        <v>0</v>
      </c>
      <c r="SIJ412" s="318">
        <f>'Contractor Model'!SIJ65</f>
        <v>0</v>
      </c>
      <c r="SIK412" s="318">
        <f>'Contractor Model'!SIK65</f>
        <v>0</v>
      </c>
      <c r="SIL412" s="318">
        <f>'Contractor Model'!SIL65</f>
        <v>0</v>
      </c>
      <c r="SIM412" s="318">
        <f>'Contractor Model'!SIM65</f>
        <v>0</v>
      </c>
      <c r="SIN412" s="318">
        <f>'Contractor Model'!SIN65</f>
        <v>0</v>
      </c>
      <c r="SIO412" s="318">
        <f>'Contractor Model'!SIO65</f>
        <v>0</v>
      </c>
      <c r="SIP412" s="318">
        <f>'Contractor Model'!SIP65</f>
        <v>0</v>
      </c>
      <c r="SIQ412" s="318">
        <f>'Contractor Model'!SIQ65</f>
        <v>0</v>
      </c>
      <c r="SIR412" s="318">
        <f>'Contractor Model'!SIR65</f>
        <v>0</v>
      </c>
      <c r="SIS412" s="318">
        <f>'Contractor Model'!SIS65</f>
        <v>0</v>
      </c>
      <c r="SIT412" s="318">
        <f>'Contractor Model'!SIT65</f>
        <v>0</v>
      </c>
      <c r="SIU412" s="318">
        <f>'Contractor Model'!SIU65</f>
        <v>0</v>
      </c>
      <c r="SIV412" s="318">
        <f>'Contractor Model'!SIV65</f>
        <v>0</v>
      </c>
      <c r="SIW412" s="318">
        <f>'Contractor Model'!SIW65</f>
        <v>0</v>
      </c>
      <c r="SIX412" s="318">
        <f>'Contractor Model'!SIX65</f>
        <v>0</v>
      </c>
      <c r="SIY412" s="318">
        <f>'Contractor Model'!SIY65</f>
        <v>0</v>
      </c>
      <c r="SIZ412" s="318">
        <f>'Contractor Model'!SIZ65</f>
        <v>0</v>
      </c>
      <c r="SJA412" s="318">
        <f>'Contractor Model'!SJA65</f>
        <v>0</v>
      </c>
      <c r="SJB412" s="318">
        <f>'Contractor Model'!SJB65</f>
        <v>0</v>
      </c>
      <c r="SJC412" s="318">
        <f>'Contractor Model'!SJC65</f>
        <v>0</v>
      </c>
      <c r="SJD412" s="318">
        <f>'Contractor Model'!SJD65</f>
        <v>0</v>
      </c>
      <c r="SJE412" s="318">
        <f>'Contractor Model'!SJE65</f>
        <v>0</v>
      </c>
      <c r="SJF412" s="318">
        <f>'Contractor Model'!SJF65</f>
        <v>0</v>
      </c>
      <c r="SJG412" s="318">
        <f>'Contractor Model'!SJG65</f>
        <v>0</v>
      </c>
      <c r="SJH412" s="318">
        <f>'Contractor Model'!SJH65</f>
        <v>0</v>
      </c>
      <c r="SJI412" s="318">
        <f>'Contractor Model'!SJI65</f>
        <v>0</v>
      </c>
      <c r="SJJ412" s="318">
        <f>'Contractor Model'!SJJ65</f>
        <v>0</v>
      </c>
      <c r="SJK412" s="318">
        <f>'Contractor Model'!SJK65</f>
        <v>0</v>
      </c>
      <c r="SJL412" s="318">
        <f>'Contractor Model'!SJL65</f>
        <v>0</v>
      </c>
      <c r="SJM412" s="318">
        <f>'Contractor Model'!SJM65</f>
        <v>0</v>
      </c>
      <c r="SJN412" s="318">
        <f>'Contractor Model'!SJN65</f>
        <v>0</v>
      </c>
      <c r="SJO412" s="318">
        <f>'Contractor Model'!SJO65</f>
        <v>0</v>
      </c>
      <c r="SJP412" s="318">
        <f>'Contractor Model'!SJP65</f>
        <v>0</v>
      </c>
      <c r="SJQ412" s="318">
        <f>'Contractor Model'!SJQ65</f>
        <v>0</v>
      </c>
      <c r="SJR412" s="318">
        <f>'Contractor Model'!SJR65</f>
        <v>0</v>
      </c>
      <c r="SJS412" s="318">
        <f>'Contractor Model'!SJS65</f>
        <v>0</v>
      </c>
      <c r="SJT412" s="318">
        <f>'Contractor Model'!SJT65</f>
        <v>0</v>
      </c>
      <c r="SJU412" s="318">
        <f>'Contractor Model'!SJU65</f>
        <v>0</v>
      </c>
      <c r="SJV412" s="318">
        <f>'Contractor Model'!SJV65</f>
        <v>0</v>
      </c>
      <c r="SJW412" s="318">
        <f>'Contractor Model'!SJW65</f>
        <v>0</v>
      </c>
      <c r="SJX412" s="318">
        <f>'Contractor Model'!SJX65</f>
        <v>0</v>
      </c>
      <c r="SJY412" s="318">
        <f>'Contractor Model'!SJY65</f>
        <v>0</v>
      </c>
      <c r="SJZ412" s="318">
        <f>'Contractor Model'!SJZ65</f>
        <v>0</v>
      </c>
      <c r="SKA412" s="318">
        <f>'Contractor Model'!SKA65</f>
        <v>0</v>
      </c>
      <c r="SKB412" s="318">
        <f>'Contractor Model'!SKB65</f>
        <v>0</v>
      </c>
      <c r="SKC412" s="318">
        <f>'Contractor Model'!SKC65</f>
        <v>0</v>
      </c>
      <c r="SKD412" s="318">
        <f>'Contractor Model'!SKD65</f>
        <v>0</v>
      </c>
      <c r="SKE412" s="318">
        <f>'Contractor Model'!SKE65</f>
        <v>0</v>
      </c>
      <c r="SKF412" s="318">
        <f>'Contractor Model'!SKF65</f>
        <v>0</v>
      </c>
      <c r="SKG412" s="318">
        <f>'Contractor Model'!SKG65</f>
        <v>0</v>
      </c>
      <c r="SKH412" s="318">
        <f>'Contractor Model'!SKH65</f>
        <v>0</v>
      </c>
      <c r="SKI412" s="318">
        <f>'Contractor Model'!SKI65</f>
        <v>0</v>
      </c>
      <c r="SKJ412" s="318">
        <f>'Contractor Model'!SKJ65</f>
        <v>0</v>
      </c>
      <c r="SKK412" s="318">
        <f>'Contractor Model'!SKK65</f>
        <v>0</v>
      </c>
      <c r="SKL412" s="318">
        <f>'Contractor Model'!SKL65</f>
        <v>0</v>
      </c>
      <c r="SKM412" s="318">
        <f>'Contractor Model'!SKM65</f>
        <v>0</v>
      </c>
      <c r="SKN412" s="318">
        <f>'Contractor Model'!SKN65</f>
        <v>0</v>
      </c>
      <c r="SKO412" s="318">
        <f>'Contractor Model'!SKO65</f>
        <v>0</v>
      </c>
      <c r="SKP412" s="318">
        <f>'Contractor Model'!SKP65</f>
        <v>0</v>
      </c>
      <c r="SKQ412" s="318">
        <f>'Contractor Model'!SKQ65</f>
        <v>0</v>
      </c>
      <c r="SKR412" s="318">
        <f>'Contractor Model'!SKR65</f>
        <v>0</v>
      </c>
      <c r="SKS412" s="318">
        <f>'Contractor Model'!SKS65</f>
        <v>0</v>
      </c>
      <c r="SKT412" s="318">
        <f>'Contractor Model'!SKT65</f>
        <v>0</v>
      </c>
      <c r="SKU412" s="318">
        <f>'Contractor Model'!SKU65</f>
        <v>0</v>
      </c>
      <c r="SKV412" s="318">
        <f>'Contractor Model'!SKV65</f>
        <v>0</v>
      </c>
      <c r="SKW412" s="318">
        <f>'Contractor Model'!SKW65</f>
        <v>0</v>
      </c>
      <c r="SKX412" s="318">
        <f>'Contractor Model'!SKX65</f>
        <v>0</v>
      </c>
      <c r="SKY412" s="318">
        <f>'Contractor Model'!SKY65</f>
        <v>0</v>
      </c>
      <c r="SKZ412" s="318">
        <f>'Contractor Model'!SKZ65</f>
        <v>0</v>
      </c>
      <c r="SLA412" s="318">
        <f>'Contractor Model'!SLA65</f>
        <v>0</v>
      </c>
      <c r="SLB412" s="318">
        <f>'Contractor Model'!SLB65</f>
        <v>0</v>
      </c>
      <c r="SLC412" s="318">
        <f>'Contractor Model'!SLC65</f>
        <v>0</v>
      </c>
      <c r="SLD412" s="318">
        <f>'Contractor Model'!SLD65</f>
        <v>0</v>
      </c>
      <c r="SLE412" s="318">
        <f>'Contractor Model'!SLE65</f>
        <v>0</v>
      </c>
      <c r="SLF412" s="318">
        <f>'Contractor Model'!SLF65</f>
        <v>0</v>
      </c>
      <c r="SLG412" s="318">
        <f>'Contractor Model'!SLG65</f>
        <v>0</v>
      </c>
      <c r="SLH412" s="318">
        <f>'Contractor Model'!SLH65</f>
        <v>0</v>
      </c>
      <c r="SLI412" s="318">
        <f>'Contractor Model'!SLI65</f>
        <v>0</v>
      </c>
      <c r="SLJ412" s="318">
        <f>'Contractor Model'!SLJ65</f>
        <v>0</v>
      </c>
      <c r="SLK412" s="318">
        <f>'Contractor Model'!SLK65</f>
        <v>0</v>
      </c>
      <c r="SLL412" s="318">
        <f>'Contractor Model'!SLL65</f>
        <v>0</v>
      </c>
      <c r="SLM412" s="318">
        <f>'Contractor Model'!SLM65</f>
        <v>0</v>
      </c>
      <c r="SLN412" s="318">
        <f>'Contractor Model'!SLN65</f>
        <v>0</v>
      </c>
      <c r="SLO412" s="318">
        <f>'Contractor Model'!SLO65</f>
        <v>0</v>
      </c>
      <c r="SLP412" s="318">
        <f>'Contractor Model'!SLP65</f>
        <v>0</v>
      </c>
      <c r="SLQ412" s="318">
        <f>'Contractor Model'!SLQ65</f>
        <v>0</v>
      </c>
      <c r="SLR412" s="318">
        <f>'Contractor Model'!SLR65</f>
        <v>0</v>
      </c>
      <c r="SLS412" s="318">
        <f>'Contractor Model'!SLS65</f>
        <v>0</v>
      </c>
      <c r="SLT412" s="318">
        <f>'Contractor Model'!SLT65</f>
        <v>0</v>
      </c>
      <c r="SLU412" s="318">
        <f>'Contractor Model'!SLU65</f>
        <v>0</v>
      </c>
      <c r="SLV412" s="318">
        <f>'Contractor Model'!SLV65</f>
        <v>0</v>
      </c>
      <c r="SLW412" s="318">
        <f>'Contractor Model'!SLW65</f>
        <v>0</v>
      </c>
      <c r="SLX412" s="318">
        <f>'Contractor Model'!SLX65</f>
        <v>0</v>
      </c>
      <c r="SLY412" s="318">
        <f>'Contractor Model'!SLY65</f>
        <v>0</v>
      </c>
      <c r="SLZ412" s="318">
        <f>'Contractor Model'!SLZ65</f>
        <v>0</v>
      </c>
      <c r="SMA412" s="318">
        <f>'Contractor Model'!SMA65</f>
        <v>0</v>
      </c>
      <c r="SMB412" s="318">
        <f>'Contractor Model'!SMB65</f>
        <v>0</v>
      </c>
      <c r="SMC412" s="318">
        <f>'Contractor Model'!SMC65</f>
        <v>0</v>
      </c>
      <c r="SMD412" s="318">
        <f>'Contractor Model'!SMD65</f>
        <v>0</v>
      </c>
      <c r="SME412" s="318">
        <f>'Contractor Model'!SME65</f>
        <v>0</v>
      </c>
      <c r="SMF412" s="318">
        <f>'Contractor Model'!SMF65</f>
        <v>0</v>
      </c>
      <c r="SMG412" s="318">
        <f>'Contractor Model'!SMG65</f>
        <v>0</v>
      </c>
      <c r="SMH412" s="318">
        <f>'Contractor Model'!SMH65</f>
        <v>0</v>
      </c>
      <c r="SMI412" s="318">
        <f>'Contractor Model'!SMI65</f>
        <v>0</v>
      </c>
      <c r="SMJ412" s="318">
        <f>'Contractor Model'!SMJ65</f>
        <v>0</v>
      </c>
      <c r="SMK412" s="318">
        <f>'Contractor Model'!SMK65</f>
        <v>0</v>
      </c>
      <c r="SML412" s="318">
        <f>'Contractor Model'!SML65</f>
        <v>0</v>
      </c>
      <c r="SMM412" s="318">
        <f>'Contractor Model'!SMM65</f>
        <v>0</v>
      </c>
      <c r="SMN412" s="318">
        <f>'Contractor Model'!SMN65</f>
        <v>0</v>
      </c>
      <c r="SMO412" s="318">
        <f>'Contractor Model'!SMO65</f>
        <v>0</v>
      </c>
      <c r="SMP412" s="318">
        <f>'Contractor Model'!SMP65</f>
        <v>0</v>
      </c>
      <c r="SMQ412" s="318">
        <f>'Contractor Model'!SMQ65</f>
        <v>0</v>
      </c>
      <c r="SMR412" s="318">
        <f>'Contractor Model'!SMR65</f>
        <v>0</v>
      </c>
      <c r="SMS412" s="318">
        <f>'Contractor Model'!SMS65</f>
        <v>0</v>
      </c>
      <c r="SMT412" s="318">
        <f>'Contractor Model'!SMT65</f>
        <v>0</v>
      </c>
      <c r="SMU412" s="318">
        <f>'Contractor Model'!SMU65</f>
        <v>0</v>
      </c>
      <c r="SMV412" s="318">
        <f>'Contractor Model'!SMV65</f>
        <v>0</v>
      </c>
      <c r="SMW412" s="318">
        <f>'Contractor Model'!SMW65</f>
        <v>0</v>
      </c>
      <c r="SMX412" s="318">
        <f>'Contractor Model'!SMX65</f>
        <v>0</v>
      </c>
      <c r="SMY412" s="318">
        <f>'Contractor Model'!SMY65</f>
        <v>0</v>
      </c>
      <c r="SMZ412" s="318">
        <f>'Contractor Model'!SMZ65</f>
        <v>0</v>
      </c>
      <c r="SNA412" s="318">
        <f>'Contractor Model'!SNA65</f>
        <v>0</v>
      </c>
      <c r="SNB412" s="318">
        <f>'Contractor Model'!SNB65</f>
        <v>0</v>
      </c>
      <c r="SNC412" s="318">
        <f>'Contractor Model'!SNC65</f>
        <v>0</v>
      </c>
      <c r="SND412" s="318">
        <f>'Contractor Model'!SND65</f>
        <v>0</v>
      </c>
      <c r="SNE412" s="318">
        <f>'Contractor Model'!SNE65</f>
        <v>0</v>
      </c>
      <c r="SNF412" s="318">
        <f>'Contractor Model'!SNF65</f>
        <v>0</v>
      </c>
      <c r="SNG412" s="318">
        <f>'Contractor Model'!SNG65</f>
        <v>0</v>
      </c>
      <c r="SNH412" s="318">
        <f>'Contractor Model'!SNH65</f>
        <v>0</v>
      </c>
      <c r="SNI412" s="318">
        <f>'Contractor Model'!SNI65</f>
        <v>0</v>
      </c>
      <c r="SNJ412" s="318">
        <f>'Contractor Model'!SNJ65</f>
        <v>0</v>
      </c>
      <c r="SNK412" s="318">
        <f>'Contractor Model'!SNK65</f>
        <v>0</v>
      </c>
      <c r="SNL412" s="318">
        <f>'Contractor Model'!SNL65</f>
        <v>0</v>
      </c>
      <c r="SNM412" s="318">
        <f>'Contractor Model'!SNM65</f>
        <v>0</v>
      </c>
      <c r="SNN412" s="318">
        <f>'Contractor Model'!SNN65</f>
        <v>0</v>
      </c>
      <c r="SNO412" s="318">
        <f>'Contractor Model'!SNO65</f>
        <v>0</v>
      </c>
      <c r="SNP412" s="318">
        <f>'Contractor Model'!SNP65</f>
        <v>0</v>
      </c>
      <c r="SNQ412" s="318">
        <f>'Contractor Model'!SNQ65</f>
        <v>0</v>
      </c>
      <c r="SNR412" s="318">
        <f>'Contractor Model'!SNR65</f>
        <v>0</v>
      </c>
      <c r="SNS412" s="318">
        <f>'Contractor Model'!SNS65</f>
        <v>0</v>
      </c>
      <c r="SNT412" s="318">
        <f>'Contractor Model'!SNT65</f>
        <v>0</v>
      </c>
      <c r="SNU412" s="318">
        <f>'Contractor Model'!SNU65</f>
        <v>0</v>
      </c>
      <c r="SNV412" s="318">
        <f>'Contractor Model'!SNV65</f>
        <v>0</v>
      </c>
      <c r="SNW412" s="318">
        <f>'Contractor Model'!SNW65</f>
        <v>0</v>
      </c>
      <c r="SNX412" s="318">
        <f>'Contractor Model'!SNX65</f>
        <v>0</v>
      </c>
      <c r="SNY412" s="318">
        <f>'Contractor Model'!SNY65</f>
        <v>0</v>
      </c>
      <c r="SNZ412" s="318">
        <f>'Contractor Model'!SNZ65</f>
        <v>0</v>
      </c>
      <c r="SOA412" s="318">
        <f>'Contractor Model'!SOA65</f>
        <v>0</v>
      </c>
      <c r="SOB412" s="318">
        <f>'Contractor Model'!SOB65</f>
        <v>0</v>
      </c>
      <c r="SOC412" s="318">
        <f>'Contractor Model'!SOC65</f>
        <v>0</v>
      </c>
      <c r="SOD412" s="318">
        <f>'Contractor Model'!SOD65</f>
        <v>0</v>
      </c>
      <c r="SOE412" s="318">
        <f>'Contractor Model'!SOE65</f>
        <v>0</v>
      </c>
      <c r="SOF412" s="318">
        <f>'Contractor Model'!SOF65</f>
        <v>0</v>
      </c>
      <c r="SOG412" s="318">
        <f>'Contractor Model'!SOG65</f>
        <v>0</v>
      </c>
      <c r="SOH412" s="318">
        <f>'Contractor Model'!SOH65</f>
        <v>0</v>
      </c>
      <c r="SOI412" s="318">
        <f>'Contractor Model'!SOI65</f>
        <v>0</v>
      </c>
      <c r="SOJ412" s="318">
        <f>'Contractor Model'!SOJ65</f>
        <v>0</v>
      </c>
      <c r="SOK412" s="318">
        <f>'Contractor Model'!SOK65</f>
        <v>0</v>
      </c>
      <c r="SOL412" s="318">
        <f>'Contractor Model'!SOL65</f>
        <v>0</v>
      </c>
      <c r="SOM412" s="318">
        <f>'Contractor Model'!SOM65</f>
        <v>0</v>
      </c>
      <c r="SON412" s="318">
        <f>'Contractor Model'!SON65</f>
        <v>0</v>
      </c>
      <c r="SOO412" s="318">
        <f>'Contractor Model'!SOO65</f>
        <v>0</v>
      </c>
      <c r="SOP412" s="318">
        <f>'Contractor Model'!SOP65</f>
        <v>0</v>
      </c>
      <c r="SOQ412" s="318">
        <f>'Contractor Model'!SOQ65</f>
        <v>0</v>
      </c>
      <c r="SOR412" s="318">
        <f>'Contractor Model'!SOR65</f>
        <v>0</v>
      </c>
      <c r="SOS412" s="318">
        <f>'Contractor Model'!SOS65</f>
        <v>0</v>
      </c>
      <c r="SOT412" s="318">
        <f>'Contractor Model'!SOT65</f>
        <v>0</v>
      </c>
      <c r="SOU412" s="318">
        <f>'Contractor Model'!SOU65</f>
        <v>0</v>
      </c>
      <c r="SOV412" s="318">
        <f>'Contractor Model'!SOV65</f>
        <v>0</v>
      </c>
      <c r="SOW412" s="318">
        <f>'Contractor Model'!SOW65</f>
        <v>0</v>
      </c>
      <c r="SOX412" s="318">
        <f>'Contractor Model'!SOX65</f>
        <v>0</v>
      </c>
      <c r="SOY412" s="318">
        <f>'Contractor Model'!SOY65</f>
        <v>0</v>
      </c>
      <c r="SOZ412" s="318">
        <f>'Contractor Model'!SOZ65</f>
        <v>0</v>
      </c>
      <c r="SPA412" s="318">
        <f>'Contractor Model'!SPA65</f>
        <v>0</v>
      </c>
      <c r="SPB412" s="318">
        <f>'Contractor Model'!SPB65</f>
        <v>0</v>
      </c>
      <c r="SPC412" s="318">
        <f>'Contractor Model'!SPC65</f>
        <v>0</v>
      </c>
      <c r="SPD412" s="318">
        <f>'Contractor Model'!SPD65</f>
        <v>0</v>
      </c>
      <c r="SPE412" s="318">
        <f>'Contractor Model'!SPE65</f>
        <v>0</v>
      </c>
      <c r="SPF412" s="318">
        <f>'Contractor Model'!SPF65</f>
        <v>0</v>
      </c>
      <c r="SPG412" s="318">
        <f>'Contractor Model'!SPG65</f>
        <v>0</v>
      </c>
      <c r="SPH412" s="318">
        <f>'Contractor Model'!SPH65</f>
        <v>0</v>
      </c>
      <c r="SPI412" s="318">
        <f>'Contractor Model'!SPI65</f>
        <v>0</v>
      </c>
      <c r="SPJ412" s="318">
        <f>'Contractor Model'!SPJ65</f>
        <v>0</v>
      </c>
      <c r="SPK412" s="318">
        <f>'Contractor Model'!SPK65</f>
        <v>0</v>
      </c>
      <c r="SPL412" s="318">
        <f>'Contractor Model'!SPL65</f>
        <v>0</v>
      </c>
      <c r="SPM412" s="318">
        <f>'Contractor Model'!SPM65</f>
        <v>0</v>
      </c>
      <c r="SPN412" s="318">
        <f>'Contractor Model'!SPN65</f>
        <v>0</v>
      </c>
      <c r="SPO412" s="318">
        <f>'Contractor Model'!SPO65</f>
        <v>0</v>
      </c>
      <c r="SPP412" s="318">
        <f>'Contractor Model'!SPP65</f>
        <v>0</v>
      </c>
      <c r="SPQ412" s="318">
        <f>'Contractor Model'!SPQ65</f>
        <v>0</v>
      </c>
      <c r="SPR412" s="318">
        <f>'Contractor Model'!SPR65</f>
        <v>0</v>
      </c>
      <c r="SPS412" s="318">
        <f>'Contractor Model'!SPS65</f>
        <v>0</v>
      </c>
      <c r="SPT412" s="318">
        <f>'Contractor Model'!SPT65</f>
        <v>0</v>
      </c>
      <c r="SPU412" s="318">
        <f>'Contractor Model'!SPU65</f>
        <v>0</v>
      </c>
      <c r="SPV412" s="318">
        <f>'Contractor Model'!SPV65</f>
        <v>0</v>
      </c>
      <c r="SPW412" s="318">
        <f>'Contractor Model'!SPW65</f>
        <v>0</v>
      </c>
      <c r="SPX412" s="318">
        <f>'Contractor Model'!SPX65</f>
        <v>0</v>
      </c>
      <c r="SPY412" s="318">
        <f>'Contractor Model'!SPY65</f>
        <v>0</v>
      </c>
      <c r="SPZ412" s="318">
        <f>'Contractor Model'!SPZ65</f>
        <v>0</v>
      </c>
      <c r="SQA412" s="318">
        <f>'Contractor Model'!SQA65</f>
        <v>0</v>
      </c>
      <c r="SQB412" s="318">
        <f>'Contractor Model'!SQB65</f>
        <v>0</v>
      </c>
      <c r="SQC412" s="318">
        <f>'Contractor Model'!SQC65</f>
        <v>0</v>
      </c>
      <c r="SQD412" s="318">
        <f>'Contractor Model'!SQD65</f>
        <v>0</v>
      </c>
      <c r="SQE412" s="318">
        <f>'Contractor Model'!SQE65</f>
        <v>0</v>
      </c>
      <c r="SQF412" s="318">
        <f>'Contractor Model'!SQF65</f>
        <v>0</v>
      </c>
      <c r="SQG412" s="318">
        <f>'Contractor Model'!SQG65</f>
        <v>0</v>
      </c>
      <c r="SQH412" s="318">
        <f>'Contractor Model'!SQH65</f>
        <v>0</v>
      </c>
      <c r="SQI412" s="318">
        <f>'Contractor Model'!SQI65</f>
        <v>0</v>
      </c>
      <c r="SQJ412" s="318">
        <f>'Contractor Model'!SQJ65</f>
        <v>0</v>
      </c>
      <c r="SQK412" s="318">
        <f>'Contractor Model'!SQK65</f>
        <v>0</v>
      </c>
      <c r="SQL412" s="318">
        <f>'Contractor Model'!SQL65</f>
        <v>0</v>
      </c>
      <c r="SQM412" s="318">
        <f>'Contractor Model'!SQM65</f>
        <v>0</v>
      </c>
      <c r="SQN412" s="318">
        <f>'Contractor Model'!SQN65</f>
        <v>0</v>
      </c>
      <c r="SQO412" s="318">
        <f>'Contractor Model'!SQO65</f>
        <v>0</v>
      </c>
      <c r="SQP412" s="318">
        <f>'Contractor Model'!SQP65</f>
        <v>0</v>
      </c>
      <c r="SQQ412" s="318">
        <f>'Contractor Model'!SQQ65</f>
        <v>0</v>
      </c>
      <c r="SQR412" s="318">
        <f>'Contractor Model'!SQR65</f>
        <v>0</v>
      </c>
      <c r="SQS412" s="318">
        <f>'Contractor Model'!SQS65</f>
        <v>0</v>
      </c>
      <c r="SQT412" s="318">
        <f>'Contractor Model'!SQT65</f>
        <v>0</v>
      </c>
      <c r="SQU412" s="318">
        <f>'Contractor Model'!SQU65</f>
        <v>0</v>
      </c>
      <c r="SQV412" s="318">
        <f>'Contractor Model'!SQV65</f>
        <v>0</v>
      </c>
      <c r="SQW412" s="318">
        <f>'Contractor Model'!SQW65</f>
        <v>0</v>
      </c>
      <c r="SQX412" s="318">
        <f>'Contractor Model'!SQX65</f>
        <v>0</v>
      </c>
      <c r="SQY412" s="318">
        <f>'Contractor Model'!SQY65</f>
        <v>0</v>
      </c>
      <c r="SQZ412" s="318">
        <f>'Contractor Model'!SQZ65</f>
        <v>0</v>
      </c>
      <c r="SRA412" s="318">
        <f>'Contractor Model'!SRA65</f>
        <v>0</v>
      </c>
      <c r="SRB412" s="318">
        <f>'Contractor Model'!SRB65</f>
        <v>0</v>
      </c>
      <c r="SRC412" s="318">
        <f>'Contractor Model'!SRC65</f>
        <v>0</v>
      </c>
      <c r="SRD412" s="318">
        <f>'Contractor Model'!SRD65</f>
        <v>0</v>
      </c>
      <c r="SRE412" s="318">
        <f>'Contractor Model'!SRE65</f>
        <v>0</v>
      </c>
      <c r="SRF412" s="318">
        <f>'Contractor Model'!SRF65</f>
        <v>0</v>
      </c>
      <c r="SRG412" s="318">
        <f>'Contractor Model'!SRG65</f>
        <v>0</v>
      </c>
      <c r="SRH412" s="318">
        <f>'Contractor Model'!SRH65</f>
        <v>0</v>
      </c>
      <c r="SRI412" s="318">
        <f>'Contractor Model'!SRI65</f>
        <v>0</v>
      </c>
      <c r="SRJ412" s="318">
        <f>'Contractor Model'!SRJ65</f>
        <v>0</v>
      </c>
      <c r="SRK412" s="318">
        <f>'Contractor Model'!SRK65</f>
        <v>0</v>
      </c>
      <c r="SRL412" s="318">
        <f>'Contractor Model'!SRL65</f>
        <v>0</v>
      </c>
      <c r="SRM412" s="318">
        <f>'Contractor Model'!SRM65</f>
        <v>0</v>
      </c>
      <c r="SRN412" s="318">
        <f>'Contractor Model'!SRN65</f>
        <v>0</v>
      </c>
      <c r="SRO412" s="318">
        <f>'Contractor Model'!SRO65</f>
        <v>0</v>
      </c>
      <c r="SRP412" s="318">
        <f>'Contractor Model'!SRP65</f>
        <v>0</v>
      </c>
      <c r="SRQ412" s="318">
        <f>'Contractor Model'!SRQ65</f>
        <v>0</v>
      </c>
      <c r="SRR412" s="318">
        <f>'Contractor Model'!SRR65</f>
        <v>0</v>
      </c>
      <c r="SRS412" s="318">
        <f>'Contractor Model'!SRS65</f>
        <v>0</v>
      </c>
      <c r="SRT412" s="318">
        <f>'Contractor Model'!SRT65</f>
        <v>0</v>
      </c>
      <c r="SRU412" s="318">
        <f>'Contractor Model'!SRU65</f>
        <v>0</v>
      </c>
      <c r="SRV412" s="318">
        <f>'Contractor Model'!SRV65</f>
        <v>0</v>
      </c>
      <c r="SRW412" s="318">
        <f>'Contractor Model'!SRW65</f>
        <v>0</v>
      </c>
      <c r="SRX412" s="318">
        <f>'Contractor Model'!SRX65</f>
        <v>0</v>
      </c>
      <c r="SRY412" s="318">
        <f>'Contractor Model'!SRY65</f>
        <v>0</v>
      </c>
      <c r="SRZ412" s="318">
        <f>'Contractor Model'!SRZ65</f>
        <v>0</v>
      </c>
      <c r="SSA412" s="318">
        <f>'Contractor Model'!SSA65</f>
        <v>0</v>
      </c>
      <c r="SSB412" s="318">
        <f>'Contractor Model'!SSB65</f>
        <v>0</v>
      </c>
      <c r="SSC412" s="318">
        <f>'Contractor Model'!SSC65</f>
        <v>0</v>
      </c>
      <c r="SSD412" s="318">
        <f>'Contractor Model'!SSD65</f>
        <v>0</v>
      </c>
      <c r="SSE412" s="318">
        <f>'Contractor Model'!SSE65</f>
        <v>0</v>
      </c>
      <c r="SSF412" s="318">
        <f>'Contractor Model'!SSF65</f>
        <v>0</v>
      </c>
      <c r="SSG412" s="318">
        <f>'Contractor Model'!SSG65</f>
        <v>0</v>
      </c>
      <c r="SSH412" s="318">
        <f>'Contractor Model'!SSH65</f>
        <v>0</v>
      </c>
      <c r="SSI412" s="318">
        <f>'Contractor Model'!SSI65</f>
        <v>0</v>
      </c>
      <c r="SSJ412" s="318">
        <f>'Contractor Model'!SSJ65</f>
        <v>0</v>
      </c>
      <c r="SSK412" s="318">
        <f>'Contractor Model'!SSK65</f>
        <v>0</v>
      </c>
      <c r="SSL412" s="318">
        <f>'Contractor Model'!SSL65</f>
        <v>0</v>
      </c>
      <c r="SSM412" s="318">
        <f>'Contractor Model'!SSM65</f>
        <v>0</v>
      </c>
      <c r="SSN412" s="318">
        <f>'Contractor Model'!SSN65</f>
        <v>0</v>
      </c>
      <c r="SSO412" s="318">
        <f>'Contractor Model'!SSO65</f>
        <v>0</v>
      </c>
      <c r="SSP412" s="318">
        <f>'Contractor Model'!SSP65</f>
        <v>0</v>
      </c>
      <c r="SSQ412" s="318">
        <f>'Contractor Model'!SSQ65</f>
        <v>0</v>
      </c>
      <c r="SSR412" s="318">
        <f>'Contractor Model'!SSR65</f>
        <v>0</v>
      </c>
      <c r="SSS412" s="318">
        <f>'Contractor Model'!SSS65</f>
        <v>0</v>
      </c>
      <c r="SST412" s="318">
        <f>'Contractor Model'!SST65</f>
        <v>0</v>
      </c>
      <c r="SSU412" s="318">
        <f>'Contractor Model'!SSU65</f>
        <v>0</v>
      </c>
      <c r="SSV412" s="318">
        <f>'Contractor Model'!SSV65</f>
        <v>0</v>
      </c>
      <c r="SSW412" s="318">
        <f>'Contractor Model'!SSW65</f>
        <v>0</v>
      </c>
      <c r="SSX412" s="318">
        <f>'Contractor Model'!SSX65</f>
        <v>0</v>
      </c>
      <c r="SSY412" s="318">
        <f>'Contractor Model'!SSY65</f>
        <v>0</v>
      </c>
      <c r="SSZ412" s="318">
        <f>'Contractor Model'!SSZ65</f>
        <v>0</v>
      </c>
      <c r="STA412" s="318">
        <f>'Contractor Model'!STA65</f>
        <v>0</v>
      </c>
      <c r="STB412" s="318">
        <f>'Contractor Model'!STB65</f>
        <v>0</v>
      </c>
      <c r="STC412" s="318">
        <f>'Contractor Model'!STC65</f>
        <v>0</v>
      </c>
      <c r="STD412" s="318">
        <f>'Contractor Model'!STD65</f>
        <v>0</v>
      </c>
      <c r="STE412" s="318">
        <f>'Contractor Model'!STE65</f>
        <v>0</v>
      </c>
      <c r="STF412" s="318">
        <f>'Contractor Model'!STF65</f>
        <v>0</v>
      </c>
      <c r="STG412" s="318">
        <f>'Contractor Model'!STG65</f>
        <v>0</v>
      </c>
      <c r="STH412" s="318">
        <f>'Contractor Model'!STH65</f>
        <v>0</v>
      </c>
      <c r="STI412" s="318">
        <f>'Contractor Model'!STI65</f>
        <v>0</v>
      </c>
      <c r="STJ412" s="318">
        <f>'Contractor Model'!STJ65</f>
        <v>0</v>
      </c>
      <c r="STK412" s="318">
        <f>'Contractor Model'!STK65</f>
        <v>0</v>
      </c>
      <c r="STL412" s="318">
        <f>'Contractor Model'!STL65</f>
        <v>0</v>
      </c>
      <c r="STM412" s="318">
        <f>'Contractor Model'!STM65</f>
        <v>0</v>
      </c>
      <c r="STN412" s="318">
        <f>'Contractor Model'!STN65</f>
        <v>0</v>
      </c>
      <c r="STO412" s="318">
        <f>'Contractor Model'!STO65</f>
        <v>0</v>
      </c>
      <c r="STP412" s="318">
        <f>'Contractor Model'!STP65</f>
        <v>0</v>
      </c>
      <c r="STQ412" s="318">
        <f>'Contractor Model'!STQ65</f>
        <v>0</v>
      </c>
      <c r="STR412" s="318">
        <f>'Contractor Model'!STR65</f>
        <v>0</v>
      </c>
      <c r="STS412" s="318">
        <f>'Contractor Model'!STS65</f>
        <v>0</v>
      </c>
      <c r="STT412" s="318">
        <f>'Contractor Model'!STT65</f>
        <v>0</v>
      </c>
      <c r="STU412" s="318">
        <f>'Contractor Model'!STU65</f>
        <v>0</v>
      </c>
      <c r="STV412" s="318">
        <f>'Contractor Model'!STV65</f>
        <v>0</v>
      </c>
      <c r="STW412" s="318">
        <f>'Contractor Model'!STW65</f>
        <v>0</v>
      </c>
      <c r="STX412" s="318">
        <f>'Contractor Model'!STX65</f>
        <v>0</v>
      </c>
      <c r="STY412" s="318">
        <f>'Contractor Model'!STY65</f>
        <v>0</v>
      </c>
      <c r="STZ412" s="318">
        <f>'Contractor Model'!STZ65</f>
        <v>0</v>
      </c>
      <c r="SUA412" s="318">
        <f>'Contractor Model'!SUA65</f>
        <v>0</v>
      </c>
      <c r="SUB412" s="318">
        <f>'Contractor Model'!SUB65</f>
        <v>0</v>
      </c>
      <c r="SUC412" s="318">
        <f>'Contractor Model'!SUC65</f>
        <v>0</v>
      </c>
      <c r="SUD412" s="318">
        <f>'Contractor Model'!SUD65</f>
        <v>0</v>
      </c>
      <c r="SUE412" s="318">
        <f>'Contractor Model'!SUE65</f>
        <v>0</v>
      </c>
      <c r="SUF412" s="318">
        <f>'Contractor Model'!SUF65</f>
        <v>0</v>
      </c>
      <c r="SUG412" s="318">
        <f>'Contractor Model'!SUG65</f>
        <v>0</v>
      </c>
      <c r="SUH412" s="318">
        <f>'Contractor Model'!SUH65</f>
        <v>0</v>
      </c>
      <c r="SUI412" s="318">
        <f>'Contractor Model'!SUI65</f>
        <v>0</v>
      </c>
      <c r="SUJ412" s="318">
        <f>'Contractor Model'!SUJ65</f>
        <v>0</v>
      </c>
      <c r="SUK412" s="318">
        <f>'Contractor Model'!SUK65</f>
        <v>0</v>
      </c>
      <c r="SUL412" s="318">
        <f>'Contractor Model'!SUL65</f>
        <v>0</v>
      </c>
      <c r="SUM412" s="318">
        <f>'Contractor Model'!SUM65</f>
        <v>0</v>
      </c>
      <c r="SUN412" s="318">
        <f>'Contractor Model'!SUN65</f>
        <v>0</v>
      </c>
      <c r="SUO412" s="318">
        <f>'Contractor Model'!SUO65</f>
        <v>0</v>
      </c>
      <c r="SUP412" s="318">
        <f>'Contractor Model'!SUP65</f>
        <v>0</v>
      </c>
      <c r="SUQ412" s="318">
        <f>'Contractor Model'!SUQ65</f>
        <v>0</v>
      </c>
      <c r="SUR412" s="318">
        <f>'Contractor Model'!SUR65</f>
        <v>0</v>
      </c>
      <c r="SUS412" s="318">
        <f>'Contractor Model'!SUS65</f>
        <v>0</v>
      </c>
      <c r="SUT412" s="318">
        <f>'Contractor Model'!SUT65</f>
        <v>0</v>
      </c>
      <c r="SUU412" s="318">
        <f>'Contractor Model'!SUU65</f>
        <v>0</v>
      </c>
      <c r="SUV412" s="318">
        <f>'Contractor Model'!SUV65</f>
        <v>0</v>
      </c>
      <c r="SUW412" s="318">
        <f>'Contractor Model'!SUW65</f>
        <v>0</v>
      </c>
      <c r="SUX412" s="318">
        <f>'Contractor Model'!SUX65</f>
        <v>0</v>
      </c>
      <c r="SUY412" s="318">
        <f>'Contractor Model'!SUY65</f>
        <v>0</v>
      </c>
      <c r="SUZ412" s="318">
        <f>'Contractor Model'!SUZ65</f>
        <v>0</v>
      </c>
      <c r="SVA412" s="318">
        <f>'Contractor Model'!SVA65</f>
        <v>0</v>
      </c>
      <c r="SVB412" s="318">
        <f>'Contractor Model'!SVB65</f>
        <v>0</v>
      </c>
      <c r="SVC412" s="318">
        <f>'Contractor Model'!SVC65</f>
        <v>0</v>
      </c>
      <c r="SVD412" s="318">
        <f>'Contractor Model'!SVD65</f>
        <v>0</v>
      </c>
      <c r="SVE412" s="318">
        <f>'Contractor Model'!SVE65</f>
        <v>0</v>
      </c>
      <c r="SVF412" s="318">
        <f>'Contractor Model'!SVF65</f>
        <v>0</v>
      </c>
      <c r="SVG412" s="318">
        <f>'Contractor Model'!SVG65</f>
        <v>0</v>
      </c>
      <c r="SVH412" s="318">
        <f>'Contractor Model'!SVH65</f>
        <v>0</v>
      </c>
      <c r="SVI412" s="318">
        <f>'Contractor Model'!SVI65</f>
        <v>0</v>
      </c>
      <c r="SVJ412" s="318">
        <f>'Contractor Model'!SVJ65</f>
        <v>0</v>
      </c>
      <c r="SVK412" s="318">
        <f>'Contractor Model'!SVK65</f>
        <v>0</v>
      </c>
      <c r="SVL412" s="318">
        <f>'Contractor Model'!SVL65</f>
        <v>0</v>
      </c>
      <c r="SVM412" s="318">
        <f>'Contractor Model'!SVM65</f>
        <v>0</v>
      </c>
      <c r="SVN412" s="318">
        <f>'Contractor Model'!SVN65</f>
        <v>0</v>
      </c>
      <c r="SVO412" s="318">
        <f>'Contractor Model'!SVO65</f>
        <v>0</v>
      </c>
      <c r="SVP412" s="318">
        <f>'Contractor Model'!SVP65</f>
        <v>0</v>
      </c>
      <c r="SVQ412" s="318">
        <f>'Contractor Model'!SVQ65</f>
        <v>0</v>
      </c>
      <c r="SVR412" s="318">
        <f>'Contractor Model'!SVR65</f>
        <v>0</v>
      </c>
      <c r="SVS412" s="318">
        <f>'Contractor Model'!SVS65</f>
        <v>0</v>
      </c>
      <c r="SVT412" s="318">
        <f>'Contractor Model'!SVT65</f>
        <v>0</v>
      </c>
      <c r="SVU412" s="318">
        <f>'Contractor Model'!SVU65</f>
        <v>0</v>
      </c>
      <c r="SVV412" s="318">
        <f>'Contractor Model'!SVV65</f>
        <v>0</v>
      </c>
      <c r="SVW412" s="318">
        <f>'Contractor Model'!SVW65</f>
        <v>0</v>
      </c>
      <c r="SVX412" s="318">
        <f>'Contractor Model'!SVX65</f>
        <v>0</v>
      </c>
      <c r="SVY412" s="318">
        <f>'Contractor Model'!SVY65</f>
        <v>0</v>
      </c>
      <c r="SVZ412" s="318">
        <f>'Contractor Model'!SVZ65</f>
        <v>0</v>
      </c>
      <c r="SWA412" s="318">
        <f>'Contractor Model'!SWA65</f>
        <v>0</v>
      </c>
      <c r="SWB412" s="318">
        <f>'Contractor Model'!SWB65</f>
        <v>0</v>
      </c>
      <c r="SWC412" s="318">
        <f>'Contractor Model'!SWC65</f>
        <v>0</v>
      </c>
      <c r="SWD412" s="318">
        <f>'Contractor Model'!SWD65</f>
        <v>0</v>
      </c>
      <c r="SWE412" s="318">
        <f>'Contractor Model'!SWE65</f>
        <v>0</v>
      </c>
      <c r="SWF412" s="318">
        <f>'Contractor Model'!SWF65</f>
        <v>0</v>
      </c>
      <c r="SWG412" s="318">
        <f>'Contractor Model'!SWG65</f>
        <v>0</v>
      </c>
      <c r="SWH412" s="318">
        <f>'Contractor Model'!SWH65</f>
        <v>0</v>
      </c>
      <c r="SWI412" s="318">
        <f>'Contractor Model'!SWI65</f>
        <v>0</v>
      </c>
      <c r="SWJ412" s="318">
        <f>'Contractor Model'!SWJ65</f>
        <v>0</v>
      </c>
      <c r="SWK412" s="318">
        <f>'Contractor Model'!SWK65</f>
        <v>0</v>
      </c>
      <c r="SWL412" s="318">
        <f>'Contractor Model'!SWL65</f>
        <v>0</v>
      </c>
      <c r="SWM412" s="318">
        <f>'Contractor Model'!SWM65</f>
        <v>0</v>
      </c>
      <c r="SWN412" s="318">
        <f>'Contractor Model'!SWN65</f>
        <v>0</v>
      </c>
      <c r="SWO412" s="318">
        <f>'Contractor Model'!SWO65</f>
        <v>0</v>
      </c>
      <c r="SWP412" s="318">
        <f>'Contractor Model'!SWP65</f>
        <v>0</v>
      </c>
      <c r="SWQ412" s="318">
        <f>'Contractor Model'!SWQ65</f>
        <v>0</v>
      </c>
      <c r="SWR412" s="318">
        <f>'Contractor Model'!SWR65</f>
        <v>0</v>
      </c>
      <c r="SWS412" s="318">
        <f>'Contractor Model'!SWS65</f>
        <v>0</v>
      </c>
      <c r="SWT412" s="318">
        <f>'Contractor Model'!SWT65</f>
        <v>0</v>
      </c>
      <c r="SWU412" s="318">
        <f>'Contractor Model'!SWU65</f>
        <v>0</v>
      </c>
      <c r="SWV412" s="318">
        <f>'Contractor Model'!SWV65</f>
        <v>0</v>
      </c>
      <c r="SWW412" s="318">
        <f>'Contractor Model'!SWW65</f>
        <v>0</v>
      </c>
      <c r="SWX412" s="318">
        <f>'Contractor Model'!SWX65</f>
        <v>0</v>
      </c>
      <c r="SWY412" s="318">
        <f>'Contractor Model'!SWY65</f>
        <v>0</v>
      </c>
      <c r="SWZ412" s="318">
        <f>'Contractor Model'!SWZ65</f>
        <v>0</v>
      </c>
      <c r="SXA412" s="318">
        <f>'Contractor Model'!SXA65</f>
        <v>0</v>
      </c>
      <c r="SXB412" s="318">
        <f>'Contractor Model'!SXB65</f>
        <v>0</v>
      </c>
      <c r="SXC412" s="318">
        <f>'Contractor Model'!SXC65</f>
        <v>0</v>
      </c>
      <c r="SXD412" s="318">
        <f>'Contractor Model'!SXD65</f>
        <v>0</v>
      </c>
      <c r="SXE412" s="318">
        <f>'Contractor Model'!SXE65</f>
        <v>0</v>
      </c>
      <c r="SXF412" s="318">
        <f>'Contractor Model'!SXF65</f>
        <v>0</v>
      </c>
      <c r="SXG412" s="318">
        <f>'Contractor Model'!SXG65</f>
        <v>0</v>
      </c>
      <c r="SXH412" s="318">
        <f>'Contractor Model'!SXH65</f>
        <v>0</v>
      </c>
      <c r="SXI412" s="318">
        <f>'Contractor Model'!SXI65</f>
        <v>0</v>
      </c>
      <c r="SXJ412" s="318">
        <f>'Contractor Model'!SXJ65</f>
        <v>0</v>
      </c>
      <c r="SXK412" s="318">
        <f>'Contractor Model'!SXK65</f>
        <v>0</v>
      </c>
      <c r="SXL412" s="318">
        <f>'Contractor Model'!SXL65</f>
        <v>0</v>
      </c>
      <c r="SXM412" s="318">
        <f>'Contractor Model'!SXM65</f>
        <v>0</v>
      </c>
      <c r="SXN412" s="318">
        <f>'Contractor Model'!SXN65</f>
        <v>0</v>
      </c>
      <c r="SXO412" s="318">
        <f>'Contractor Model'!SXO65</f>
        <v>0</v>
      </c>
      <c r="SXP412" s="318">
        <f>'Contractor Model'!SXP65</f>
        <v>0</v>
      </c>
      <c r="SXQ412" s="318">
        <f>'Contractor Model'!SXQ65</f>
        <v>0</v>
      </c>
      <c r="SXR412" s="318">
        <f>'Contractor Model'!SXR65</f>
        <v>0</v>
      </c>
      <c r="SXS412" s="318">
        <f>'Contractor Model'!SXS65</f>
        <v>0</v>
      </c>
      <c r="SXT412" s="318">
        <f>'Contractor Model'!SXT65</f>
        <v>0</v>
      </c>
      <c r="SXU412" s="318">
        <f>'Contractor Model'!SXU65</f>
        <v>0</v>
      </c>
      <c r="SXV412" s="318">
        <f>'Contractor Model'!SXV65</f>
        <v>0</v>
      </c>
      <c r="SXW412" s="318">
        <f>'Contractor Model'!SXW65</f>
        <v>0</v>
      </c>
      <c r="SXX412" s="318">
        <f>'Contractor Model'!SXX65</f>
        <v>0</v>
      </c>
      <c r="SXY412" s="318">
        <f>'Contractor Model'!SXY65</f>
        <v>0</v>
      </c>
      <c r="SXZ412" s="318">
        <f>'Contractor Model'!SXZ65</f>
        <v>0</v>
      </c>
      <c r="SYA412" s="318">
        <f>'Contractor Model'!SYA65</f>
        <v>0</v>
      </c>
      <c r="SYB412" s="318">
        <f>'Contractor Model'!SYB65</f>
        <v>0</v>
      </c>
      <c r="SYC412" s="318">
        <f>'Contractor Model'!SYC65</f>
        <v>0</v>
      </c>
      <c r="SYD412" s="318">
        <f>'Contractor Model'!SYD65</f>
        <v>0</v>
      </c>
      <c r="SYE412" s="318">
        <f>'Contractor Model'!SYE65</f>
        <v>0</v>
      </c>
      <c r="SYF412" s="318">
        <f>'Contractor Model'!SYF65</f>
        <v>0</v>
      </c>
      <c r="SYG412" s="318">
        <f>'Contractor Model'!SYG65</f>
        <v>0</v>
      </c>
      <c r="SYH412" s="318">
        <f>'Contractor Model'!SYH65</f>
        <v>0</v>
      </c>
      <c r="SYI412" s="318">
        <f>'Contractor Model'!SYI65</f>
        <v>0</v>
      </c>
      <c r="SYJ412" s="318">
        <f>'Contractor Model'!SYJ65</f>
        <v>0</v>
      </c>
      <c r="SYK412" s="318">
        <f>'Contractor Model'!SYK65</f>
        <v>0</v>
      </c>
      <c r="SYL412" s="318">
        <f>'Contractor Model'!SYL65</f>
        <v>0</v>
      </c>
      <c r="SYM412" s="318">
        <f>'Contractor Model'!SYM65</f>
        <v>0</v>
      </c>
      <c r="SYN412" s="318">
        <f>'Contractor Model'!SYN65</f>
        <v>0</v>
      </c>
      <c r="SYO412" s="318">
        <f>'Contractor Model'!SYO65</f>
        <v>0</v>
      </c>
      <c r="SYP412" s="318">
        <f>'Contractor Model'!SYP65</f>
        <v>0</v>
      </c>
      <c r="SYQ412" s="318">
        <f>'Contractor Model'!SYQ65</f>
        <v>0</v>
      </c>
      <c r="SYR412" s="318">
        <f>'Contractor Model'!SYR65</f>
        <v>0</v>
      </c>
      <c r="SYS412" s="318">
        <f>'Contractor Model'!SYS65</f>
        <v>0</v>
      </c>
      <c r="SYT412" s="318">
        <f>'Contractor Model'!SYT65</f>
        <v>0</v>
      </c>
      <c r="SYU412" s="318">
        <f>'Contractor Model'!SYU65</f>
        <v>0</v>
      </c>
      <c r="SYV412" s="318">
        <f>'Contractor Model'!SYV65</f>
        <v>0</v>
      </c>
      <c r="SYW412" s="318">
        <f>'Contractor Model'!SYW65</f>
        <v>0</v>
      </c>
      <c r="SYX412" s="318">
        <f>'Contractor Model'!SYX65</f>
        <v>0</v>
      </c>
      <c r="SYY412" s="318">
        <f>'Contractor Model'!SYY65</f>
        <v>0</v>
      </c>
      <c r="SYZ412" s="318">
        <f>'Contractor Model'!SYZ65</f>
        <v>0</v>
      </c>
      <c r="SZA412" s="318">
        <f>'Contractor Model'!SZA65</f>
        <v>0</v>
      </c>
      <c r="SZB412" s="318">
        <f>'Contractor Model'!SZB65</f>
        <v>0</v>
      </c>
      <c r="SZC412" s="318">
        <f>'Contractor Model'!SZC65</f>
        <v>0</v>
      </c>
      <c r="SZD412" s="318">
        <f>'Contractor Model'!SZD65</f>
        <v>0</v>
      </c>
      <c r="SZE412" s="318">
        <f>'Contractor Model'!SZE65</f>
        <v>0</v>
      </c>
      <c r="SZF412" s="318">
        <f>'Contractor Model'!SZF65</f>
        <v>0</v>
      </c>
      <c r="SZG412" s="318">
        <f>'Contractor Model'!SZG65</f>
        <v>0</v>
      </c>
      <c r="SZH412" s="318">
        <f>'Contractor Model'!SZH65</f>
        <v>0</v>
      </c>
      <c r="SZI412" s="318">
        <f>'Contractor Model'!SZI65</f>
        <v>0</v>
      </c>
      <c r="SZJ412" s="318">
        <f>'Contractor Model'!SZJ65</f>
        <v>0</v>
      </c>
      <c r="SZK412" s="318">
        <f>'Contractor Model'!SZK65</f>
        <v>0</v>
      </c>
      <c r="SZL412" s="318">
        <f>'Contractor Model'!SZL65</f>
        <v>0</v>
      </c>
      <c r="SZM412" s="318">
        <f>'Contractor Model'!SZM65</f>
        <v>0</v>
      </c>
      <c r="SZN412" s="318">
        <f>'Contractor Model'!SZN65</f>
        <v>0</v>
      </c>
      <c r="SZO412" s="318">
        <f>'Contractor Model'!SZO65</f>
        <v>0</v>
      </c>
      <c r="SZP412" s="318">
        <f>'Contractor Model'!SZP65</f>
        <v>0</v>
      </c>
      <c r="SZQ412" s="318">
        <f>'Contractor Model'!SZQ65</f>
        <v>0</v>
      </c>
      <c r="SZR412" s="318">
        <f>'Contractor Model'!SZR65</f>
        <v>0</v>
      </c>
      <c r="SZS412" s="318">
        <f>'Contractor Model'!SZS65</f>
        <v>0</v>
      </c>
      <c r="SZT412" s="318">
        <f>'Contractor Model'!SZT65</f>
        <v>0</v>
      </c>
      <c r="SZU412" s="318">
        <f>'Contractor Model'!SZU65</f>
        <v>0</v>
      </c>
      <c r="SZV412" s="318">
        <f>'Contractor Model'!SZV65</f>
        <v>0</v>
      </c>
      <c r="SZW412" s="318">
        <f>'Contractor Model'!SZW65</f>
        <v>0</v>
      </c>
      <c r="SZX412" s="318">
        <f>'Contractor Model'!SZX65</f>
        <v>0</v>
      </c>
      <c r="SZY412" s="318">
        <f>'Contractor Model'!SZY65</f>
        <v>0</v>
      </c>
      <c r="SZZ412" s="318">
        <f>'Contractor Model'!SZZ65</f>
        <v>0</v>
      </c>
      <c r="TAA412" s="318">
        <f>'Contractor Model'!TAA65</f>
        <v>0</v>
      </c>
      <c r="TAB412" s="318">
        <f>'Contractor Model'!TAB65</f>
        <v>0</v>
      </c>
      <c r="TAC412" s="318">
        <f>'Contractor Model'!TAC65</f>
        <v>0</v>
      </c>
      <c r="TAD412" s="318">
        <f>'Contractor Model'!TAD65</f>
        <v>0</v>
      </c>
      <c r="TAE412" s="318">
        <f>'Contractor Model'!TAE65</f>
        <v>0</v>
      </c>
      <c r="TAF412" s="318">
        <f>'Contractor Model'!TAF65</f>
        <v>0</v>
      </c>
      <c r="TAG412" s="318">
        <f>'Contractor Model'!TAG65</f>
        <v>0</v>
      </c>
      <c r="TAH412" s="318">
        <f>'Contractor Model'!TAH65</f>
        <v>0</v>
      </c>
      <c r="TAI412" s="318">
        <f>'Contractor Model'!TAI65</f>
        <v>0</v>
      </c>
      <c r="TAJ412" s="318">
        <f>'Contractor Model'!TAJ65</f>
        <v>0</v>
      </c>
      <c r="TAK412" s="318">
        <f>'Contractor Model'!TAK65</f>
        <v>0</v>
      </c>
      <c r="TAL412" s="318">
        <f>'Contractor Model'!TAL65</f>
        <v>0</v>
      </c>
      <c r="TAM412" s="318">
        <f>'Contractor Model'!TAM65</f>
        <v>0</v>
      </c>
      <c r="TAN412" s="318">
        <f>'Contractor Model'!TAN65</f>
        <v>0</v>
      </c>
      <c r="TAO412" s="318">
        <f>'Contractor Model'!TAO65</f>
        <v>0</v>
      </c>
      <c r="TAP412" s="318">
        <f>'Contractor Model'!TAP65</f>
        <v>0</v>
      </c>
      <c r="TAQ412" s="318">
        <f>'Contractor Model'!TAQ65</f>
        <v>0</v>
      </c>
      <c r="TAR412" s="318">
        <f>'Contractor Model'!TAR65</f>
        <v>0</v>
      </c>
      <c r="TAS412" s="318">
        <f>'Contractor Model'!TAS65</f>
        <v>0</v>
      </c>
      <c r="TAT412" s="318">
        <f>'Contractor Model'!TAT65</f>
        <v>0</v>
      </c>
      <c r="TAU412" s="318">
        <f>'Contractor Model'!TAU65</f>
        <v>0</v>
      </c>
      <c r="TAV412" s="318">
        <f>'Contractor Model'!TAV65</f>
        <v>0</v>
      </c>
      <c r="TAW412" s="318">
        <f>'Contractor Model'!TAW65</f>
        <v>0</v>
      </c>
      <c r="TAX412" s="318">
        <f>'Contractor Model'!TAX65</f>
        <v>0</v>
      </c>
      <c r="TAY412" s="318">
        <f>'Contractor Model'!TAY65</f>
        <v>0</v>
      </c>
      <c r="TAZ412" s="318">
        <f>'Contractor Model'!TAZ65</f>
        <v>0</v>
      </c>
      <c r="TBA412" s="318">
        <f>'Contractor Model'!TBA65</f>
        <v>0</v>
      </c>
      <c r="TBB412" s="318">
        <f>'Contractor Model'!TBB65</f>
        <v>0</v>
      </c>
      <c r="TBC412" s="318">
        <f>'Contractor Model'!TBC65</f>
        <v>0</v>
      </c>
      <c r="TBD412" s="318">
        <f>'Contractor Model'!TBD65</f>
        <v>0</v>
      </c>
      <c r="TBE412" s="318">
        <f>'Contractor Model'!TBE65</f>
        <v>0</v>
      </c>
      <c r="TBF412" s="318">
        <f>'Contractor Model'!TBF65</f>
        <v>0</v>
      </c>
      <c r="TBG412" s="318">
        <f>'Contractor Model'!TBG65</f>
        <v>0</v>
      </c>
      <c r="TBH412" s="318">
        <f>'Contractor Model'!TBH65</f>
        <v>0</v>
      </c>
      <c r="TBI412" s="318">
        <f>'Contractor Model'!TBI65</f>
        <v>0</v>
      </c>
      <c r="TBJ412" s="318">
        <f>'Contractor Model'!TBJ65</f>
        <v>0</v>
      </c>
      <c r="TBK412" s="318">
        <f>'Contractor Model'!TBK65</f>
        <v>0</v>
      </c>
      <c r="TBL412" s="318">
        <f>'Contractor Model'!TBL65</f>
        <v>0</v>
      </c>
      <c r="TBM412" s="318">
        <f>'Contractor Model'!TBM65</f>
        <v>0</v>
      </c>
      <c r="TBN412" s="318">
        <f>'Contractor Model'!TBN65</f>
        <v>0</v>
      </c>
      <c r="TBO412" s="318">
        <f>'Contractor Model'!TBO65</f>
        <v>0</v>
      </c>
      <c r="TBP412" s="318">
        <f>'Contractor Model'!TBP65</f>
        <v>0</v>
      </c>
      <c r="TBQ412" s="318">
        <f>'Contractor Model'!TBQ65</f>
        <v>0</v>
      </c>
      <c r="TBR412" s="318">
        <f>'Contractor Model'!TBR65</f>
        <v>0</v>
      </c>
      <c r="TBS412" s="318">
        <f>'Contractor Model'!TBS65</f>
        <v>0</v>
      </c>
      <c r="TBT412" s="318">
        <f>'Contractor Model'!TBT65</f>
        <v>0</v>
      </c>
      <c r="TBU412" s="318">
        <f>'Contractor Model'!TBU65</f>
        <v>0</v>
      </c>
      <c r="TBV412" s="318">
        <f>'Contractor Model'!TBV65</f>
        <v>0</v>
      </c>
      <c r="TBW412" s="318">
        <f>'Contractor Model'!TBW65</f>
        <v>0</v>
      </c>
      <c r="TBX412" s="318">
        <f>'Contractor Model'!TBX65</f>
        <v>0</v>
      </c>
      <c r="TBY412" s="318">
        <f>'Contractor Model'!TBY65</f>
        <v>0</v>
      </c>
      <c r="TBZ412" s="318">
        <f>'Contractor Model'!TBZ65</f>
        <v>0</v>
      </c>
      <c r="TCA412" s="318">
        <f>'Contractor Model'!TCA65</f>
        <v>0</v>
      </c>
      <c r="TCB412" s="318">
        <f>'Contractor Model'!TCB65</f>
        <v>0</v>
      </c>
      <c r="TCC412" s="318">
        <f>'Contractor Model'!TCC65</f>
        <v>0</v>
      </c>
      <c r="TCD412" s="318">
        <f>'Contractor Model'!TCD65</f>
        <v>0</v>
      </c>
      <c r="TCE412" s="318">
        <f>'Contractor Model'!TCE65</f>
        <v>0</v>
      </c>
      <c r="TCF412" s="318">
        <f>'Contractor Model'!TCF65</f>
        <v>0</v>
      </c>
      <c r="TCG412" s="318">
        <f>'Contractor Model'!TCG65</f>
        <v>0</v>
      </c>
      <c r="TCH412" s="318">
        <f>'Contractor Model'!TCH65</f>
        <v>0</v>
      </c>
      <c r="TCI412" s="318">
        <f>'Contractor Model'!TCI65</f>
        <v>0</v>
      </c>
      <c r="TCJ412" s="318">
        <f>'Contractor Model'!TCJ65</f>
        <v>0</v>
      </c>
      <c r="TCK412" s="318">
        <f>'Contractor Model'!TCK65</f>
        <v>0</v>
      </c>
      <c r="TCL412" s="318">
        <f>'Contractor Model'!TCL65</f>
        <v>0</v>
      </c>
      <c r="TCM412" s="318">
        <f>'Contractor Model'!TCM65</f>
        <v>0</v>
      </c>
      <c r="TCN412" s="318">
        <f>'Contractor Model'!TCN65</f>
        <v>0</v>
      </c>
      <c r="TCO412" s="318">
        <f>'Contractor Model'!TCO65</f>
        <v>0</v>
      </c>
      <c r="TCP412" s="318">
        <f>'Contractor Model'!TCP65</f>
        <v>0</v>
      </c>
      <c r="TCQ412" s="318">
        <f>'Contractor Model'!TCQ65</f>
        <v>0</v>
      </c>
      <c r="TCR412" s="318">
        <f>'Contractor Model'!TCR65</f>
        <v>0</v>
      </c>
      <c r="TCS412" s="318">
        <f>'Contractor Model'!TCS65</f>
        <v>0</v>
      </c>
      <c r="TCT412" s="318">
        <f>'Contractor Model'!TCT65</f>
        <v>0</v>
      </c>
      <c r="TCU412" s="318">
        <f>'Contractor Model'!TCU65</f>
        <v>0</v>
      </c>
      <c r="TCV412" s="318">
        <f>'Contractor Model'!TCV65</f>
        <v>0</v>
      </c>
      <c r="TCW412" s="318">
        <f>'Contractor Model'!TCW65</f>
        <v>0</v>
      </c>
      <c r="TCX412" s="318">
        <f>'Contractor Model'!TCX65</f>
        <v>0</v>
      </c>
      <c r="TCY412" s="318">
        <f>'Contractor Model'!TCY65</f>
        <v>0</v>
      </c>
      <c r="TCZ412" s="318">
        <f>'Contractor Model'!TCZ65</f>
        <v>0</v>
      </c>
      <c r="TDA412" s="318">
        <f>'Contractor Model'!TDA65</f>
        <v>0</v>
      </c>
      <c r="TDB412" s="318">
        <f>'Contractor Model'!TDB65</f>
        <v>0</v>
      </c>
      <c r="TDC412" s="318">
        <f>'Contractor Model'!TDC65</f>
        <v>0</v>
      </c>
      <c r="TDD412" s="318">
        <f>'Contractor Model'!TDD65</f>
        <v>0</v>
      </c>
      <c r="TDE412" s="318">
        <f>'Contractor Model'!TDE65</f>
        <v>0</v>
      </c>
      <c r="TDF412" s="318">
        <f>'Contractor Model'!TDF65</f>
        <v>0</v>
      </c>
      <c r="TDG412" s="318">
        <f>'Contractor Model'!TDG65</f>
        <v>0</v>
      </c>
      <c r="TDH412" s="318">
        <f>'Contractor Model'!TDH65</f>
        <v>0</v>
      </c>
      <c r="TDI412" s="318">
        <f>'Contractor Model'!TDI65</f>
        <v>0</v>
      </c>
      <c r="TDJ412" s="318">
        <f>'Contractor Model'!TDJ65</f>
        <v>0</v>
      </c>
      <c r="TDK412" s="318">
        <f>'Contractor Model'!TDK65</f>
        <v>0</v>
      </c>
      <c r="TDL412" s="318">
        <f>'Contractor Model'!TDL65</f>
        <v>0</v>
      </c>
      <c r="TDM412" s="318">
        <f>'Contractor Model'!TDM65</f>
        <v>0</v>
      </c>
      <c r="TDN412" s="318">
        <f>'Contractor Model'!TDN65</f>
        <v>0</v>
      </c>
      <c r="TDO412" s="318">
        <f>'Contractor Model'!TDO65</f>
        <v>0</v>
      </c>
      <c r="TDP412" s="318">
        <f>'Contractor Model'!TDP65</f>
        <v>0</v>
      </c>
      <c r="TDQ412" s="318">
        <f>'Contractor Model'!TDQ65</f>
        <v>0</v>
      </c>
      <c r="TDR412" s="318">
        <f>'Contractor Model'!TDR65</f>
        <v>0</v>
      </c>
      <c r="TDS412" s="318">
        <f>'Contractor Model'!TDS65</f>
        <v>0</v>
      </c>
      <c r="TDT412" s="318">
        <f>'Contractor Model'!TDT65</f>
        <v>0</v>
      </c>
      <c r="TDU412" s="318">
        <f>'Contractor Model'!TDU65</f>
        <v>0</v>
      </c>
      <c r="TDV412" s="318">
        <f>'Contractor Model'!TDV65</f>
        <v>0</v>
      </c>
      <c r="TDW412" s="318">
        <f>'Contractor Model'!TDW65</f>
        <v>0</v>
      </c>
      <c r="TDX412" s="318">
        <f>'Contractor Model'!TDX65</f>
        <v>0</v>
      </c>
      <c r="TDY412" s="318">
        <f>'Contractor Model'!TDY65</f>
        <v>0</v>
      </c>
      <c r="TDZ412" s="318">
        <f>'Contractor Model'!TDZ65</f>
        <v>0</v>
      </c>
      <c r="TEA412" s="318">
        <f>'Contractor Model'!TEA65</f>
        <v>0</v>
      </c>
      <c r="TEB412" s="318">
        <f>'Contractor Model'!TEB65</f>
        <v>0</v>
      </c>
      <c r="TEC412" s="318">
        <f>'Contractor Model'!TEC65</f>
        <v>0</v>
      </c>
      <c r="TED412" s="318">
        <f>'Contractor Model'!TED65</f>
        <v>0</v>
      </c>
      <c r="TEE412" s="318">
        <f>'Contractor Model'!TEE65</f>
        <v>0</v>
      </c>
      <c r="TEF412" s="318">
        <f>'Contractor Model'!TEF65</f>
        <v>0</v>
      </c>
      <c r="TEG412" s="318">
        <f>'Contractor Model'!TEG65</f>
        <v>0</v>
      </c>
      <c r="TEH412" s="318">
        <f>'Contractor Model'!TEH65</f>
        <v>0</v>
      </c>
      <c r="TEI412" s="318">
        <f>'Contractor Model'!TEI65</f>
        <v>0</v>
      </c>
      <c r="TEJ412" s="318">
        <f>'Contractor Model'!TEJ65</f>
        <v>0</v>
      </c>
      <c r="TEK412" s="318">
        <f>'Contractor Model'!TEK65</f>
        <v>0</v>
      </c>
      <c r="TEL412" s="318">
        <f>'Contractor Model'!TEL65</f>
        <v>0</v>
      </c>
      <c r="TEM412" s="318">
        <f>'Contractor Model'!TEM65</f>
        <v>0</v>
      </c>
      <c r="TEN412" s="318">
        <f>'Contractor Model'!TEN65</f>
        <v>0</v>
      </c>
      <c r="TEO412" s="318">
        <f>'Contractor Model'!TEO65</f>
        <v>0</v>
      </c>
      <c r="TEP412" s="318">
        <f>'Contractor Model'!TEP65</f>
        <v>0</v>
      </c>
      <c r="TEQ412" s="318">
        <f>'Contractor Model'!TEQ65</f>
        <v>0</v>
      </c>
      <c r="TER412" s="318">
        <f>'Contractor Model'!TER65</f>
        <v>0</v>
      </c>
      <c r="TES412" s="318">
        <f>'Contractor Model'!TES65</f>
        <v>0</v>
      </c>
      <c r="TET412" s="318">
        <f>'Contractor Model'!TET65</f>
        <v>0</v>
      </c>
      <c r="TEU412" s="318">
        <f>'Contractor Model'!TEU65</f>
        <v>0</v>
      </c>
      <c r="TEV412" s="318">
        <f>'Contractor Model'!TEV65</f>
        <v>0</v>
      </c>
      <c r="TEW412" s="318">
        <f>'Contractor Model'!TEW65</f>
        <v>0</v>
      </c>
      <c r="TEX412" s="318">
        <f>'Contractor Model'!TEX65</f>
        <v>0</v>
      </c>
      <c r="TEY412" s="318">
        <f>'Contractor Model'!TEY65</f>
        <v>0</v>
      </c>
      <c r="TEZ412" s="318">
        <f>'Contractor Model'!TEZ65</f>
        <v>0</v>
      </c>
      <c r="TFA412" s="318">
        <f>'Contractor Model'!TFA65</f>
        <v>0</v>
      </c>
      <c r="TFB412" s="318">
        <f>'Contractor Model'!TFB65</f>
        <v>0</v>
      </c>
      <c r="TFC412" s="318">
        <f>'Contractor Model'!TFC65</f>
        <v>0</v>
      </c>
      <c r="TFD412" s="318">
        <f>'Contractor Model'!TFD65</f>
        <v>0</v>
      </c>
      <c r="TFE412" s="318">
        <f>'Contractor Model'!TFE65</f>
        <v>0</v>
      </c>
      <c r="TFF412" s="318">
        <f>'Contractor Model'!TFF65</f>
        <v>0</v>
      </c>
      <c r="TFG412" s="318">
        <f>'Contractor Model'!TFG65</f>
        <v>0</v>
      </c>
      <c r="TFH412" s="318">
        <f>'Contractor Model'!TFH65</f>
        <v>0</v>
      </c>
      <c r="TFI412" s="318">
        <f>'Contractor Model'!TFI65</f>
        <v>0</v>
      </c>
      <c r="TFJ412" s="318">
        <f>'Contractor Model'!TFJ65</f>
        <v>0</v>
      </c>
      <c r="TFK412" s="318">
        <f>'Contractor Model'!TFK65</f>
        <v>0</v>
      </c>
      <c r="TFL412" s="318">
        <f>'Contractor Model'!TFL65</f>
        <v>0</v>
      </c>
      <c r="TFM412" s="318">
        <f>'Contractor Model'!TFM65</f>
        <v>0</v>
      </c>
      <c r="TFN412" s="318">
        <f>'Contractor Model'!TFN65</f>
        <v>0</v>
      </c>
      <c r="TFO412" s="318">
        <f>'Contractor Model'!TFO65</f>
        <v>0</v>
      </c>
      <c r="TFP412" s="318">
        <f>'Contractor Model'!TFP65</f>
        <v>0</v>
      </c>
      <c r="TFQ412" s="318">
        <f>'Contractor Model'!TFQ65</f>
        <v>0</v>
      </c>
      <c r="TFR412" s="318">
        <f>'Contractor Model'!TFR65</f>
        <v>0</v>
      </c>
      <c r="TFS412" s="318">
        <f>'Contractor Model'!TFS65</f>
        <v>0</v>
      </c>
      <c r="TFT412" s="318">
        <f>'Contractor Model'!TFT65</f>
        <v>0</v>
      </c>
      <c r="TFU412" s="318">
        <f>'Contractor Model'!TFU65</f>
        <v>0</v>
      </c>
      <c r="TFV412" s="318">
        <f>'Contractor Model'!TFV65</f>
        <v>0</v>
      </c>
      <c r="TFW412" s="318">
        <f>'Contractor Model'!TFW65</f>
        <v>0</v>
      </c>
      <c r="TFX412" s="318">
        <f>'Contractor Model'!TFX65</f>
        <v>0</v>
      </c>
      <c r="TFY412" s="318">
        <f>'Contractor Model'!TFY65</f>
        <v>0</v>
      </c>
      <c r="TFZ412" s="318">
        <f>'Contractor Model'!TFZ65</f>
        <v>0</v>
      </c>
      <c r="TGA412" s="318">
        <f>'Contractor Model'!TGA65</f>
        <v>0</v>
      </c>
      <c r="TGB412" s="318">
        <f>'Contractor Model'!TGB65</f>
        <v>0</v>
      </c>
      <c r="TGC412" s="318">
        <f>'Contractor Model'!TGC65</f>
        <v>0</v>
      </c>
      <c r="TGD412" s="318">
        <f>'Contractor Model'!TGD65</f>
        <v>0</v>
      </c>
      <c r="TGE412" s="318">
        <f>'Contractor Model'!TGE65</f>
        <v>0</v>
      </c>
      <c r="TGF412" s="318">
        <f>'Contractor Model'!TGF65</f>
        <v>0</v>
      </c>
      <c r="TGG412" s="318">
        <f>'Contractor Model'!TGG65</f>
        <v>0</v>
      </c>
      <c r="TGH412" s="318">
        <f>'Contractor Model'!TGH65</f>
        <v>0</v>
      </c>
      <c r="TGI412" s="318">
        <f>'Contractor Model'!TGI65</f>
        <v>0</v>
      </c>
      <c r="TGJ412" s="318">
        <f>'Contractor Model'!TGJ65</f>
        <v>0</v>
      </c>
      <c r="TGK412" s="318">
        <f>'Contractor Model'!TGK65</f>
        <v>0</v>
      </c>
      <c r="TGL412" s="318">
        <f>'Contractor Model'!TGL65</f>
        <v>0</v>
      </c>
      <c r="TGM412" s="318">
        <f>'Contractor Model'!TGM65</f>
        <v>0</v>
      </c>
      <c r="TGN412" s="318">
        <f>'Contractor Model'!TGN65</f>
        <v>0</v>
      </c>
      <c r="TGO412" s="318">
        <f>'Contractor Model'!TGO65</f>
        <v>0</v>
      </c>
      <c r="TGP412" s="318">
        <f>'Contractor Model'!TGP65</f>
        <v>0</v>
      </c>
      <c r="TGQ412" s="318">
        <f>'Contractor Model'!TGQ65</f>
        <v>0</v>
      </c>
      <c r="TGR412" s="318">
        <f>'Contractor Model'!TGR65</f>
        <v>0</v>
      </c>
      <c r="TGS412" s="318">
        <f>'Contractor Model'!TGS65</f>
        <v>0</v>
      </c>
      <c r="TGT412" s="318">
        <f>'Contractor Model'!TGT65</f>
        <v>0</v>
      </c>
      <c r="TGU412" s="318">
        <f>'Contractor Model'!TGU65</f>
        <v>0</v>
      </c>
      <c r="TGV412" s="318">
        <f>'Contractor Model'!TGV65</f>
        <v>0</v>
      </c>
      <c r="TGW412" s="318">
        <f>'Contractor Model'!TGW65</f>
        <v>0</v>
      </c>
      <c r="TGX412" s="318">
        <f>'Contractor Model'!TGX65</f>
        <v>0</v>
      </c>
      <c r="TGY412" s="318">
        <f>'Contractor Model'!TGY65</f>
        <v>0</v>
      </c>
      <c r="TGZ412" s="318">
        <f>'Contractor Model'!TGZ65</f>
        <v>0</v>
      </c>
      <c r="THA412" s="318">
        <f>'Contractor Model'!THA65</f>
        <v>0</v>
      </c>
      <c r="THB412" s="318">
        <f>'Contractor Model'!THB65</f>
        <v>0</v>
      </c>
      <c r="THC412" s="318">
        <f>'Contractor Model'!THC65</f>
        <v>0</v>
      </c>
      <c r="THD412" s="318">
        <f>'Contractor Model'!THD65</f>
        <v>0</v>
      </c>
      <c r="THE412" s="318">
        <f>'Contractor Model'!THE65</f>
        <v>0</v>
      </c>
      <c r="THF412" s="318">
        <f>'Contractor Model'!THF65</f>
        <v>0</v>
      </c>
      <c r="THG412" s="318">
        <f>'Contractor Model'!THG65</f>
        <v>0</v>
      </c>
      <c r="THH412" s="318">
        <f>'Contractor Model'!THH65</f>
        <v>0</v>
      </c>
      <c r="THI412" s="318">
        <f>'Contractor Model'!THI65</f>
        <v>0</v>
      </c>
      <c r="THJ412" s="318">
        <f>'Contractor Model'!THJ65</f>
        <v>0</v>
      </c>
      <c r="THK412" s="318">
        <f>'Contractor Model'!THK65</f>
        <v>0</v>
      </c>
      <c r="THL412" s="318">
        <f>'Contractor Model'!THL65</f>
        <v>0</v>
      </c>
      <c r="THM412" s="318">
        <f>'Contractor Model'!THM65</f>
        <v>0</v>
      </c>
      <c r="THN412" s="318">
        <f>'Contractor Model'!THN65</f>
        <v>0</v>
      </c>
      <c r="THO412" s="318">
        <f>'Contractor Model'!THO65</f>
        <v>0</v>
      </c>
      <c r="THP412" s="318">
        <f>'Contractor Model'!THP65</f>
        <v>0</v>
      </c>
      <c r="THQ412" s="318">
        <f>'Contractor Model'!THQ65</f>
        <v>0</v>
      </c>
      <c r="THR412" s="318">
        <f>'Contractor Model'!THR65</f>
        <v>0</v>
      </c>
      <c r="THS412" s="318">
        <f>'Contractor Model'!THS65</f>
        <v>0</v>
      </c>
      <c r="THT412" s="318">
        <f>'Contractor Model'!THT65</f>
        <v>0</v>
      </c>
      <c r="THU412" s="318">
        <f>'Contractor Model'!THU65</f>
        <v>0</v>
      </c>
      <c r="THV412" s="318">
        <f>'Contractor Model'!THV65</f>
        <v>0</v>
      </c>
      <c r="THW412" s="318">
        <f>'Contractor Model'!THW65</f>
        <v>0</v>
      </c>
      <c r="THX412" s="318">
        <f>'Contractor Model'!THX65</f>
        <v>0</v>
      </c>
      <c r="THY412" s="318">
        <f>'Contractor Model'!THY65</f>
        <v>0</v>
      </c>
      <c r="THZ412" s="318">
        <f>'Contractor Model'!THZ65</f>
        <v>0</v>
      </c>
      <c r="TIA412" s="318">
        <f>'Contractor Model'!TIA65</f>
        <v>0</v>
      </c>
      <c r="TIB412" s="318">
        <f>'Contractor Model'!TIB65</f>
        <v>0</v>
      </c>
      <c r="TIC412" s="318">
        <f>'Contractor Model'!TIC65</f>
        <v>0</v>
      </c>
      <c r="TID412" s="318">
        <f>'Contractor Model'!TID65</f>
        <v>0</v>
      </c>
      <c r="TIE412" s="318">
        <f>'Contractor Model'!TIE65</f>
        <v>0</v>
      </c>
      <c r="TIF412" s="318">
        <f>'Contractor Model'!TIF65</f>
        <v>0</v>
      </c>
      <c r="TIG412" s="318">
        <f>'Contractor Model'!TIG65</f>
        <v>0</v>
      </c>
      <c r="TIH412" s="318">
        <f>'Contractor Model'!TIH65</f>
        <v>0</v>
      </c>
      <c r="TII412" s="318">
        <f>'Contractor Model'!TII65</f>
        <v>0</v>
      </c>
      <c r="TIJ412" s="318">
        <f>'Contractor Model'!TIJ65</f>
        <v>0</v>
      </c>
      <c r="TIK412" s="318">
        <f>'Contractor Model'!TIK65</f>
        <v>0</v>
      </c>
      <c r="TIL412" s="318">
        <f>'Contractor Model'!TIL65</f>
        <v>0</v>
      </c>
      <c r="TIM412" s="318">
        <f>'Contractor Model'!TIM65</f>
        <v>0</v>
      </c>
      <c r="TIN412" s="318">
        <f>'Contractor Model'!TIN65</f>
        <v>0</v>
      </c>
      <c r="TIO412" s="318">
        <f>'Contractor Model'!TIO65</f>
        <v>0</v>
      </c>
      <c r="TIP412" s="318">
        <f>'Contractor Model'!TIP65</f>
        <v>0</v>
      </c>
      <c r="TIQ412" s="318">
        <f>'Contractor Model'!TIQ65</f>
        <v>0</v>
      </c>
      <c r="TIR412" s="318">
        <f>'Contractor Model'!TIR65</f>
        <v>0</v>
      </c>
      <c r="TIS412" s="318">
        <f>'Contractor Model'!TIS65</f>
        <v>0</v>
      </c>
      <c r="TIT412" s="318">
        <f>'Contractor Model'!TIT65</f>
        <v>0</v>
      </c>
      <c r="TIU412" s="318">
        <f>'Contractor Model'!TIU65</f>
        <v>0</v>
      </c>
      <c r="TIV412" s="318">
        <f>'Contractor Model'!TIV65</f>
        <v>0</v>
      </c>
      <c r="TIW412" s="318">
        <f>'Contractor Model'!TIW65</f>
        <v>0</v>
      </c>
      <c r="TIX412" s="318">
        <f>'Contractor Model'!TIX65</f>
        <v>0</v>
      </c>
      <c r="TIY412" s="318">
        <f>'Contractor Model'!TIY65</f>
        <v>0</v>
      </c>
      <c r="TIZ412" s="318">
        <f>'Contractor Model'!TIZ65</f>
        <v>0</v>
      </c>
      <c r="TJA412" s="318">
        <f>'Contractor Model'!TJA65</f>
        <v>0</v>
      </c>
      <c r="TJB412" s="318">
        <f>'Contractor Model'!TJB65</f>
        <v>0</v>
      </c>
      <c r="TJC412" s="318">
        <f>'Contractor Model'!TJC65</f>
        <v>0</v>
      </c>
      <c r="TJD412" s="318">
        <f>'Contractor Model'!TJD65</f>
        <v>0</v>
      </c>
      <c r="TJE412" s="318">
        <f>'Contractor Model'!TJE65</f>
        <v>0</v>
      </c>
      <c r="TJF412" s="318">
        <f>'Contractor Model'!TJF65</f>
        <v>0</v>
      </c>
      <c r="TJG412" s="318">
        <f>'Contractor Model'!TJG65</f>
        <v>0</v>
      </c>
      <c r="TJH412" s="318">
        <f>'Contractor Model'!TJH65</f>
        <v>0</v>
      </c>
      <c r="TJI412" s="318">
        <f>'Contractor Model'!TJI65</f>
        <v>0</v>
      </c>
      <c r="TJJ412" s="318">
        <f>'Contractor Model'!TJJ65</f>
        <v>0</v>
      </c>
      <c r="TJK412" s="318">
        <f>'Contractor Model'!TJK65</f>
        <v>0</v>
      </c>
      <c r="TJL412" s="318">
        <f>'Contractor Model'!TJL65</f>
        <v>0</v>
      </c>
      <c r="TJM412" s="318">
        <f>'Contractor Model'!TJM65</f>
        <v>0</v>
      </c>
      <c r="TJN412" s="318">
        <f>'Contractor Model'!TJN65</f>
        <v>0</v>
      </c>
      <c r="TJO412" s="318">
        <f>'Contractor Model'!TJO65</f>
        <v>0</v>
      </c>
      <c r="TJP412" s="318">
        <f>'Contractor Model'!TJP65</f>
        <v>0</v>
      </c>
      <c r="TJQ412" s="318">
        <f>'Contractor Model'!TJQ65</f>
        <v>0</v>
      </c>
      <c r="TJR412" s="318">
        <f>'Contractor Model'!TJR65</f>
        <v>0</v>
      </c>
      <c r="TJS412" s="318">
        <f>'Contractor Model'!TJS65</f>
        <v>0</v>
      </c>
      <c r="TJT412" s="318">
        <f>'Contractor Model'!TJT65</f>
        <v>0</v>
      </c>
      <c r="TJU412" s="318">
        <f>'Contractor Model'!TJU65</f>
        <v>0</v>
      </c>
      <c r="TJV412" s="318">
        <f>'Contractor Model'!TJV65</f>
        <v>0</v>
      </c>
      <c r="TJW412" s="318">
        <f>'Contractor Model'!TJW65</f>
        <v>0</v>
      </c>
      <c r="TJX412" s="318">
        <f>'Contractor Model'!TJX65</f>
        <v>0</v>
      </c>
      <c r="TJY412" s="318">
        <f>'Contractor Model'!TJY65</f>
        <v>0</v>
      </c>
      <c r="TJZ412" s="318">
        <f>'Contractor Model'!TJZ65</f>
        <v>0</v>
      </c>
      <c r="TKA412" s="318">
        <f>'Contractor Model'!TKA65</f>
        <v>0</v>
      </c>
      <c r="TKB412" s="318">
        <f>'Contractor Model'!TKB65</f>
        <v>0</v>
      </c>
      <c r="TKC412" s="318">
        <f>'Contractor Model'!TKC65</f>
        <v>0</v>
      </c>
      <c r="TKD412" s="318">
        <f>'Contractor Model'!TKD65</f>
        <v>0</v>
      </c>
      <c r="TKE412" s="318">
        <f>'Contractor Model'!TKE65</f>
        <v>0</v>
      </c>
      <c r="TKF412" s="318">
        <f>'Contractor Model'!TKF65</f>
        <v>0</v>
      </c>
      <c r="TKG412" s="318">
        <f>'Contractor Model'!TKG65</f>
        <v>0</v>
      </c>
      <c r="TKH412" s="318">
        <f>'Contractor Model'!TKH65</f>
        <v>0</v>
      </c>
      <c r="TKI412" s="318">
        <f>'Contractor Model'!TKI65</f>
        <v>0</v>
      </c>
      <c r="TKJ412" s="318">
        <f>'Contractor Model'!TKJ65</f>
        <v>0</v>
      </c>
      <c r="TKK412" s="318">
        <f>'Contractor Model'!TKK65</f>
        <v>0</v>
      </c>
      <c r="TKL412" s="318">
        <f>'Contractor Model'!TKL65</f>
        <v>0</v>
      </c>
      <c r="TKM412" s="318">
        <f>'Contractor Model'!TKM65</f>
        <v>0</v>
      </c>
      <c r="TKN412" s="318">
        <f>'Contractor Model'!TKN65</f>
        <v>0</v>
      </c>
      <c r="TKO412" s="318">
        <f>'Contractor Model'!TKO65</f>
        <v>0</v>
      </c>
      <c r="TKP412" s="318">
        <f>'Contractor Model'!TKP65</f>
        <v>0</v>
      </c>
      <c r="TKQ412" s="318">
        <f>'Contractor Model'!TKQ65</f>
        <v>0</v>
      </c>
      <c r="TKR412" s="318">
        <f>'Contractor Model'!TKR65</f>
        <v>0</v>
      </c>
      <c r="TKS412" s="318">
        <f>'Contractor Model'!TKS65</f>
        <v>0</v>
      </c>
      <c r="TKT412" s="318">
        <f>'Contractor Model'!TKT65</f>
        <v>0</v>
      </c>
      <c r="TKU412" s="318">
        <f>'Contractor Model'!TKU65</f>
        <v>0</v>
      </c>
      <c r="TKV412" s="318">
        <f>'Contractor Model'!TKV65</f>
        <v>0</v>
      </c>
      <c r="TKW412" s="318">
        <f>'Contractor Model'!TKW65</f>
        <v>0</v>
      </c>
      <c r="TKX412" s="318">
        <f>'Contractor Model'!TKX65</f>
        <v>0</v>
      </c>
      <c r="TKY412" s="318">
        <f>'Contractor Model'!TKY65</f>
        <v>0</v>
      </c>
      <c r="TKZ412" s="318">
        <f>'Contractor Model'!TKZ65</f>
        <v>0</v>
      </c>
      <c r="TLA412" s="318">
        <f>'Contractor Model'!TLA65</f>
        <v>0</v>
      </c>
      <c r="TLB412" s="318">
        <f>'Contractor Model'!TLB65</f>
        <v>0</v>
      </c>
      <c r="TLC412" s="318">
        <f>'Contractor Model'!TLC65</f>
        <v>0</v>
      </c>
      <c r="TLD412" s="318">
        <f>'Contractor Model'!TLD65</f>
        <v>0</v>
      </c>
      <c r="TLE412" s="318">
        <f>'Contractor Model'!TLE65</f>
        <v>0</v>
      </c>
      <c r="TLF412" s="318">
        <f>'Contractor Model'!TLF65</f>
        <v>0</v>
      </c>
      <c r="TLG412" s="318">
        <f>'Contractor Model'!TLG65</f>
        <v>0</v>
      </c>
      <c r="TLH412" s="318">
        <f>'Contractor Model'!TLH65</f>
        <v>0</v>
      </c>
      <c r="TLI412" s="318">
        <f>'Contractor Model'!TLI65</f>
        <v>0</v>
      </c>
      <c r="TLJ412" s="318">
        <f>'Contractor Model'!TLJ65</f>
        <v>0</v>
      </c>
      <c r="TLK412" s="318">
        <f>'Contractor Model'!TLK65</f>
        <v>0</v>
      </c>
      <c r="TLL412" s="318">
        <f>'Contractor Model'!TLL65</f>
        <v>0</v>
      </c>
      <c r="TLM412" s="318">
        <f>'Contractor Model'!TLM65</f>
        <v>0</v>
      </c>
      <c r="TLN412" s="318">
        <f>'Contractor Model'!TLN65</f>
        <v>0</v>
      </c>
      <c r="TLO412" s="318">
        <f>'Contractor Model'!TLO65</f>
        <v>0</v>
      </c>
      <c r="TLP412" s="318">
        <f>'Contractor Model'!TLP65</f>
        <v>0</v>
      </c>
      <c r="TLQ412" s="318">
        <f>'Contractor Model'!TLQ65</f>
        <v>0</v>
      </c>
      <c r="TLR412" s="318">
        <f>'Contractor Model'!TLR65</f>
        <v>0</v>
      </c>
      <c r="TLS412" s="318">
        <f>'Contractor Model'!TLS65</f>
        <v>0</v>
      </c>
      <c r="TLT412" s="318">
        <f>'Contractor Model'!TLT65</f>
        <v>0</v>
      </c>
      <c r="TLU412" s="318">
        <f>'Contractor Model'!TLU65</f>
        <v>0</v>
      </c>
      <c r="TLV412" s="318">
        <f>'Contractor Model'!TLV65</f>
        <v>0</v>
      </c>
      <c r="TLW412" s="318">
        <f>'Contractor Model'!TLW65</f>
        <v>0</v>
      </c>
      <c r="TLX412" s="318">
        <f>'Contractor Model'!TLX65</f>
        <v>0</v>
      </c>
      <c r="TLY412" s="318">
        <f>'Contractor Model'!TLY65</f>
        <v>0</v>
      </c>
      <c r="TLZ412" s="318">
        <f>'Contractor Model'!TLZ65</f>
        <v>0</v>
      </c>
      <c r="TMA412" s="318">
        <f>'Contractor Model'!TMA65</f>
        <v>0</v>
      </c>
      <c r="TMB412" s="318">
        <f>'Contractor Model'!TMB65</f>
        <v>0</v>
      </c>
      <c r="TMC412" s="318">
        <f>'Contractor Model'!TMC65</f>
        <v>0</v>
      </c>
      <c r="TMD412" s="318">
        <f>'Contractor Model'!TMD65</f>
        <v>0</v>
      </c>
      <c r="TME412" s="318">
        <f>'Contractor Model'!TME65</f>
        <v>0</v>
      </c>
      <c r="TMF412" s="318">
        <f>'Contractor Model'!TMF65</f>
        <v>0</v>
      </c>
      <c r="TMG412" s="318">
        <f>'Contractor Model'!TMG65</f>
        <v>0</v>
      </c>
      <c r="TMH412" s="318">
        <f>'Contractor Model'!TMH65</f>
        <v>0</v>
      </c>
      <c r="TMI412" s="318">
        <f>'Contractor Model'!TMI65</f>
        <v>0</v>
      </c>
      <c r="TMJ412" s="318">
        <f>'Contractor Model'!TMJ65</f>
        <v>0</v>
      </c>
      <c r="TMK412" s="318">
        <f>'Contractor Model'!TMK65</f>
        <v>0</v>
      </c>
      <c r="TML412" s="318">
        <f>'Contractor Model'!TML65</f>
        <v>0</v>
      </c>
      <c r="TMM412" s="318">
        <f>'Contractor Model'!TMM65</f>
        <v>0</v>
      </c>
      <c r="TMN412" s="318">
        <f>'Contractor Model'!TMN65</f>
        <v>0</v>
      </c>
      <c r="TMO412" s="318">
        <f>'Contractor Model'!TMO65</f>
        <v>0</v>
      </c>
      <c r="TMP412" s="318">
        <f>'Contractor Model'!TMP65</f>
        <v>0</v>
      </c>
      <c r="TMQ412" s="318">
        <f>'Contractor Model'!TMQ65</f>
        <v>0</v>
      </c>
      <c r="TMR412" s="318">
        <f>'Contractor Model'!TMR65</f>
        <v>0</v>
      </c>
      <c r="TMS412" s="318">
        <f>'Contractor Model'!TMS65</f>
        <v>0</v>
      </c>
      <c r="TMT412" s="318">
        <f>'Contractor Model'!TMT65</f>
        <v>0</v>
      </c>
      <c r="TMU412" s="318">
        <f>'Contractor Model'!TMU65</f>
        <v>0</v>
      </c>
      <c r="TMV412" s="318">
        <f>'Contractor Model'!TMV65</f>
        <v>0</v>
      </c>
      <c r="TMW412" s="318">
        <f>'Contractor Model'!TMW65</f>
        <v>0</v>
      </c>
      <c r="TMX412" s="318">
        <f>'Contractor Model'!TMX65</f>
        <v>0</v>
      </c>
      <c r="TMY412" s="318">
        <f>'Contractor Model'!TMY65</f>
        <v>0</v>
      </c>
      <c r="TMZ412" s="318">
        <f>'Contractor Model'!TMZ65</f>
        <v>0</v>
      </c>
      <c r="TNA412" s="318">
        <f>'Contractor Model'!TNA65</f>
        <v>0</v>
      </c>
      <c r="TNB412" s="318">
        <f>'Contractor Model'!TNB65</f>
        <v>0</v>
      </c>
      <c r="TNC412" s="318">
        <f>'Contractor Model'!TNC65</f>
        <v>0</v>
      </c>
      <c r="TND412" s="318">
        <f>'Contractor Model'!TND65</f>
        <v>0</v>
      </c>
      <c r="TNE412" s="318">
        <f>'Contractor Model'!TNE65</f>
        <v>0</v>
      </c>
      <c r="TNF412" s="318">
        <f>'Contractor Model'!TNF65</f>
        <v>0</v>
      </c>
      <c r="TNG412" s="318">
        <f>'Contractor Model'!TNG65</f>
        <v>0</v>
      </c>
      <c r="TNH412" s="318">
        <f>'Contractor Model'!TNH65</f>
        <v>0</v>
      </c>
      <c r="TNI412" s="318">
        <f>'Contractor Model'!TNI65</f>
        <v>0</v>
      </c>
      <c r="TNJ412" s="318">
        <f>'Contractor Model'!TNJ65</f>
        <v>0</v>
      </c>
      <c r="TNK412" s="318">
        <f>'Contractor Model'!TNK65</f>
        <v>0</v>
      </c>
      <c r="TNL412" s="318">
        <f>'Contractor Model'!TNL65</f>
        <v>0</v>
      </c>
      <c r="TNM412" s="318">
        <f>'Contractor Model'!TNM65</f>
        <v>0</v>
      </c>
      <c r="TNN412" s="318">
        <f>'Contractor Model'!TNN65</f>
        <v>0</v>
      </c>
      <c r="TNO412" s="318">
        <f>'Contractor Model'!TNO65</f>
        <v>0</v>
      </c>
      <c r="TNP412" s="318">
        <f>'Contractor Model'!TNP65</f>
        <v>0</v>
      </c>
      <c r="TNQ412" s="318">
        <f>'Contractor Model'!TNQ65</f>
        <v>0</v>
      </c>
      <c r="TNR412" s="318">
        <f>'Contractor Model'!TNR65</f>
        <v>0</v>
      </c>
      <c r="TNS412" s="318">
        <f>'Contractor Model'!TNS65</f>
        <v>0</v>
      </c>
      <c r="TNT412" s="318">
        <f>'Contractor Model'!TNT65</f>
        <v>0</v>
      </c>
      <c r="TNU412" s="318">
        <f>'Contractor Model'!TNU65</f>
        <v>0</v>
      </c>
      <c r="TNV412" s="318">
        <f>'Contractor Model'!TNV65</f>
        <v>0</v>
      </c>
      <c r="TNW412" s="318">
        <f>'Contractor Model'!TNW65</f>
        <v>0</v>
      </c>
      <c r="TNX412" s="318">
        <f>'Contractor Model'!TNX65</f>
        <v>0</v>
      </c>
      <c r="TNY412" s="318">
        <f>'Contractor Model'!TNY65</f>
        <v>0</v>
      </c>
      <c r="TNZ412" s="318">
        <f>'Contractor Model'!TNZ65</f>
        <v>0</v>
      </c>
      <c r="TOA412" s="318">
        <f>'Contractor Model'!TOA65</f>
        <v>0</v>
      </c>
      <c r="TOB412" s="318">
        <f>'Contractor Model'!TOB65</f>
        <v>0</v>
      </c>
      <c r="TOC412" s="318">
        <f>'Contractor Model'!TOC65</f>
        <v>0</v>
      </c>
      <c r="TOD412" s="318">
        <f>'Contractor Model'!TOD65</f>
        <v>0</v>
      </c>
      <c r="TOE412" s="318">
        <f>'Contractor Model'!TOE65</f>
        <v>0</v>
      </c>
      <c r="TOF412" s="318">
        <f>'Contractor Model'!TOF65</f>
        <v>0</v>
      </c>
      <c r="TOG412" s="318">
        <f>'Contractor Model'!TOG65</f>
        <v>0</v>
      </c>
      <c r="TOH412" s="318">
        <f>'Contractor Model'!TOH65</f>
        <v>0</v>
      </c>
      <c r="TOI412" s="318">
        <f>'Contractor Model'!TOI65</f>
        <v>0</v>
      </c>
      <c r="TOJ412" s="318">
        <f>'Contractor Model'!TOJ65</f>
        <v>0</v>
      </c>
      <c r="TOK412" s="318">
        <f>'Contractor Model'!TOK65</f>
        <v>0</v>
      </c>
      <c r="TOL412" s="318">
        <f>'Contractor Model'!TOL65</f>
        <v>0</v>
      </c>
      <c r="TOM412" s="318">
        <f>'Contractor Model'!TOM65</f>
        <v>0</v>
      </c>
      <c r="TON412" s="318">
        <f>'Contractor Model'!TON65</f>
        <v>0</v>
      </c>
      <c r="TOO412" s="318">
        <f>'Contractor Model'!TOO65</f>
        <v>0</v>
      </c>
      <c r="TOP412" s="318">
        <f>'Contractor Model'!TOP65</f>
        <v>0</v>
      </c>
      <c r="TOQ412" s="318">
        <f>'Contractor Model'!TOQ65</f>
        <v>0</v>
      </c>
      <c r="TOR412" s="318">
        <f>'Contractor Model'!TOR65</f>
        <v>0</v>
      </c>
      <c r="TOS412" s="318">
        <f>'Contractor Model'!TOS65</f>
        <v>0</v>
      </c>
      <c r="TOT412" s="318">
        <f>'Contractor Model'!TOT65</f>
        <v>0</v>
      </c>
      <c r="TOU412" s="318">
        <f>'Contractor Model'!TOU65</f>
        <v>0</v>
      </c>
      <c r="TOV412" s="318">
        <f>'Contractor Model'!TOV65</f>
        <v>0</v>
      </c>
      <c r="TOW412" s="318">
        <f>'Contractor Model'!TOW65</f>
        <v>0</v>
      </c>
      <c r="TOX412" s="318">
        <f>'Contractor Model'!TOX65</f>
        <v>0</v>
      </c>
      <c r="TOY412" s="318">
        <f>'Contractor Model'!TOY65</f>
        <v>0</v>
      </c>
      <c r="TOZ412" s="318">
        <f>'Contractor Model'!TOZ65</f>
        <v>0</v>
      </c>
      <c r="TPA412" s="318">
        <f>'Contractor Model'!TPA65</f>
        <v>0</v>
      </c>
      <c r="TPB412" s="318">
        <f>'Contractor Model'!TPB65</f>
        <v>0</v>
      </c>
      <c r="TPC412" s="318">
        <f>'Contractor Model'!TPC65</f>
        <v>0</v>
      </c>
      <c r="TPD412" s="318">
        <f>'Contractor Model'!TPD65</f>
        <v>0</v>
      </c>
      <c r="TPE412" s="318">
        <f>'Contractor Model'!TPE65</f>
        <v>0</v>
      </c>
      <c r="TPF412" s="318">
        <f>'Contractor Model'!TPF65</f>
        <v>0</v>
      </c>
      <c r="TPG412" s="318">
        <f>'Contractor Model'!TPG65</f>
        <v>0</v>
      </c>
      <c r="TPH412" s="318">
        <f>'Contractor Model'!TPH65</f>
        <v>0</v>
      </c>
      <c r="TPI412" s="318">
        <f>'Contractor Model'!TPI65</f>
        <v>0</v>
      </c>
      <c r="TPJ412" s="318">
        <f>'Contractor Model'!TPJ65</f>
        <v>0</v>
      </c>
      <c r="TPK412" s="318">
        <f>'Contractor Model'!TPK65</f>
        <v>0</v>
      </c>
      <c r="TPL412" s="318">
        <f>'Contractor Model'!TPL65</f>
        <v>0</v>
      </c>
      <c r="TPM412" s="318">
        <f>'Contractor Model'!TPM65</f>
        <v>0</v>
      </c>
      <c r="TPN412" s="318">
        <f>'Contractor Model'!TPN65</f>
        <v>0</v>
      </c>
      <c r="TPO412" s="318">
        <f>'Contractor Model'!TPO65</f>
        <v>0</v>
      </c>
      <c r="TPP412" s="318">
        <f>'Contractor Model'!TPP65</f>
        <v>0</v>
      </c>
      <c r="TPQ412" s="318">
        <f>'Contractor Model'!TPQ65</f>
        <v>0</v>
      </c>
      <c r="TPR412" s="318">
        <f>'Contractor Model'!TPR65</f>
        <v>0</v>
      </c>
      <c r="TPS412" s="318">
        <f>'Contractor Model'!TPS65</f>
        <v>0</v>
      </c>
      <c r="TPT412" s="318">
        <f>'Contractor Model'!TPT65</f>
        <v>0</v>
      </c>
      <c r="TPU412" s="318">
        <f>'Contractor Model'!TPU65</f>
        <v>0</v>
      </c>
      <c r="TPV412" s="318">
        <f>'Contractor Model'!TPV65</f>
        <v>0</v>
      </c>
      <c r="TPW412" s="318">
        <f>'Contractor Model'!TPW65</f>
        <v>0</v>
      </c>
      <c r="TPX412" s="318">
        <f>'Contractor Model'!TPX65</f>
        <v>0</v>
      </c>
      <c r="TPY412" s="318">
        <f>'Contractor Model'!TPY65</f>
        <v>0</v>
      </c>
      <c r="TPZ412" s="318">
        <f>'Contractor Model'!TPZ65</f>
        <v>0</v>
      </c>
      <c r="TQA412" s="318">
        <f>'Contractor Model'!TQA65</f>
        <v>0</v>
      </c>
      <c r="TQB412" s="318">
        <f>'Contractor Model'!TQB65</f>
        <v>0</v>
      </c>
      <c r="TQC412" s="318">
        <f>'Contractor Model'!TQC65</f>
        <v>0</v>
      </c>
      <c r="TQD412" s="318">
        <f>'Contractor Model'!TQD65</f>
        <v>0</v>
      </c>
      <c r="TQE412" s="318">
        <f>'Contractor Model'!TQE65</f>
        <v>0</v>
      </c>
      <c r="TQF412" s="318">
        <f>'Contractor Model'!TQF65</f>
        <v>0</v>
      </c>
      <c r="TQG412" s="318">
        <f>'Contractor Model'!TQG65</f>
        <v>0</v>
      </c>
      <c r="TQH412" s="318">
        <f>'Contractor Model'!TQH65</f>
        <v>0</v>
      </c>
      <c r="TQI412" s="318">
        <f>'Contractor Model'!TQI65</f>
        <v>0</v>
      </c>
      <c r="TQJ412" s="318">
        <f>'Contractor Model'!TQJ65</f>
        <v>0</v>
      </c>
      <c r="TQK412" s="318">
        <f>'Contractor Model'!TQK65</f>
        <v>0</v>
      </c>
      <c r="TQL412" s="318">
        <f>'Contractor Model'!TQL65</f>
        <v>0</v>
      </c>
      <c r="TQM412" s="318">
        <f>'Contractor Model'!TQM65</f>
        <v>0</v>
      </c>
      <c r="TQN412" s="318">
        <f>'Contractor Model'!TQN65</f>
        <v>0</v>
      </c>
      <c r="TQO412" s="318">
        <f>'Contractor Model'!TQO65</f>
        <v>0</v>
      </c>
      <c r="TQP412" s="318">
        <f>'Contractor Model'!TQP65</f>
        <v>0</v>
      </c>
      <c r="TQQ412" s="318">
        <f>'Contractor Model'!TQQ65</f>
        <v>0</v>
      </c>
      <c r="TQR412" s="318">
        <f>'Contractor Model'!TQR65</f>
        <v>0</v>
      </c>
      <c r="TQS412" s="318">
        <f>'Contractor Model'!TQS65</f>
        <v>0</v>
      </c>
      <c r="TQT412" s="318">
        <f>'Contractor Model'!TQT65</f>
        <v>0</v>
      </c>
      <c r="TQU412" s="318">
        <f>'Contractor Model'!TQU65</f>
        <v>0</v>
      </c>
      <c r="TQV412" s="318">
        <f>'Contractor Model'!TQV65</f>
        <v>0</v>
      </c>
      <c r="TQW412" s="318">
        <f>'Contractor Model'!TQW65</f>
        <v>0</v>
      </c>
      <c r="TQX412" s="318">
        <f>'Contractor Model'!TQX65</f>
        <v>0</v>
      </c>
      <c r="TQY412" s="318">
        <f>'Contractor Model'!TQY65</f>
        <v>0</v>
      </c>
      <c r="TQZ412" s="318">
        <f>'Contractor Model'!TQZ65</f>
        <v>0</v>
      </c>
      <c r="TRA412" s="318">
        <f>'Contractor Model'!TRA65</f>
        <v>0</v>
      </c>
      <c r="TRB412" s="318">
        <f>'Contractor Model'!TRB65</f>
        <v>0</v>
      </c>
      <c r="TRC412" s="318">
        <f>'Contractor Model'!TRC65</f>
        <v>0</v>
      </c>
      <c r="TRD412" s="318">
        <f>'Contractor Model'!TRD65</f>
        <v>0</v>
      </c>
      <c r="TRE412" s="318">
        <f>'Contractor Model'!TRE65</f>
        <v>0</v>
      </c>
      <c r="TRF412" s="318">
        <f>'Contractor Model'!TRF65</f>
        <v>0</v>
      </c>
      <c r="TRG412" s="318">
        <f>'Contractor Model'!TRG65</f>
        <v>0</v>
      </c>
      <c r="TRH412" s="318">
        <f>'Contractor Model'!TRH65</f>
        <v>0</v>
      </c>
      <c r="TRI412" s="318">
        <f>'Contractor Model'!TRI65</f>
        <v>0</v>
      </c>
      <c r="TRJ412" s="318">
        <f>'Contractor Model'!TRJ65</f>
        <v>0</v>
      </c>
      <c r="TRK412" s="318">
        <f>'Contractor Model'!TRK65</f>
        <v>0</v>
      </c>
      <c r="TRL412" s="318">
        <f>'Contractor Model'!TRL65</f>
        <v>0</v>
      </c>
      <c r="TRM412" s="318">
        <f>'Contractor Model'!TRM65</f>
        <v>0</v>
      </c>
      <c r="TRN412" s="318">
        <f>'Contractor Model'!TRN65</f>
        <v>0</v>
      </c>
      <c r="TRO412" s="318">
        <f>'Contractor Model'!TRO65</f>
        <v>0</v>
      </c>
      <c r="TRP412" s="318">
        <f>'Contractor Model'!TRP65</f>
        <v>0</v>
      </c>
      <c r="TRQ412" s="318">
        <f>'Contractor Model'!TRQ65</f>
        <v>0</v>
      </c>
      <c r="TRR412" s="318">
        <f>'Contractor Model'!TRR65</f>
        <v>0</v>
      </c>
      <c r="TRS412" s="318">
        <f>'Contractor Model'!TRS65</f>
        <v>0</v>
      </c>
      <c r="TRT412" s="318">
        <f>'Contractor Model'!TRT65</f>
        <v>0</v>
      </c>
      <c r="TRU412" s="318">
        <f>'Contractor Model'!TRU65</f>
        <v>0</v>
      </c>
      <c r="TRV412" s="318">
        <f>'Contractor Model'!TRV65</f>
        <v>0</v>
      </c>
      <c r="TRW412" s="318">
        <f>'Contractor Model'!TRW65</f>
        <v>0</v>
      </c>
      <c r="TRX412" s="318">
        <f>'Contractor Model'!TRX65</f>
        <v>0</v>
      </c>
      <c r="TRY412" s="318">
        <f>'Contractor Model'!TRY65</f>
        <v>0</v>
      </c>
      <c r="TRZ412" s="318">
        <f>'Contractor Model'!TRZ65</f>
        <v>0</v>
      </c>
      <c r="TSA412" s="318">
        <f>'Contractor Model'!TSA65</f>
        <v>0</v>
      </c>
      <c r="TSB412" s="318">
        <f>'Contractor Model'!TSB65</f>
        <v>0</v>
      </c>
      <c r="TSC412" s="318">
        <f>'Contractor Model'!TSC65</f>
        <v>0</v>
      </c>
      <c r="TSD412" s="318">
        <f>'Contractor Model'!TSD65</f>
        <v>0</v>
      </c>
      <c r="TSE412" s="318">
        <f>'Contractor Model'!TSE65</f>
        <v>0</v>
      </c>
      <c r="TSF412" s="318">
        <f>'Contractor Model'!TSF65</f>
        <v>0</v>
      </c>
      <c r="TSG412" s="318">
        <f>'Contractor Model'!TSG65</f>
        <v>0</v>
      </c>
      <c r="TSH412" s="318">
        <f>'Contractor Model'!TSH65</f>
        <v>0</v>
      </c>
      <c r="TSI412" s="318">
        <f>'Contractor Model'!TSI65</f>
        <v>0</v>
      </c>
      <c r="TSJ412" s="318">
        <f>'Contractor Model'!TSJ65</f>
        <v>0</v>
      </c>
      <c r="TSK412" s="318">
        <f>'Contractor Model'!TSK65</f>
        <v>0</v>
      </c>
      <c r="TSL412" s="318">
        <f>'Contractor Model'!TSL65</f>
        <v>0</v>
      </c>
      <c r="TSM412" s="318">
        <f>'Contractor Model'!TSM65</f>
        <v>0</v>
      </c>
      <c r="TSN412" s="318">
        <f>'Contractor Model'!TSN65</f>
        <v>0</v>
      </c>
      <c r="TSO412" s="318">
        <f>'Contractor Model'!TSO65</f>
        <v>0</v>
      </c>
      <c r="TSP412" s="318">
        <f>'Contractor Model'!TSP65</f>
        <v>0</v>
      </c>
      <c r="TSQ412" s="318">
        <f>'Contractor Model'!TSQ65</f>
        <v>0</v>
      </c>
      <c r="TSR412" s="318">
        <f>'Contractor Model'!TSR65</f>
        <v>0</v>
      </c>
      <c r="TSS412" s="318">
        <f>'Contractor Model'!TSS65</f>
        <v>0</v>
      </c>
      <c r="TST412" s="318">
        <f>'Contractor Model'!TST65</f>
        <v>0</v>
      </c>
      <c r="TSU412" s="318">
        <f>'Contractor Model'!TSU65</f>
        <v>0</v>
      </c>
      <c r="TSV412" s="318">
        <f>'Contractor Model'!TSV65</f>
        <v>0</v>
      </c>
      <c r="TSW412" s="318">
        <f>'Contractor Model'!TSW65</f>
        <v>0</v>
      </c>
      <c r="TSX412" s="318">
        <f>'Contractor Model'!TSX65</f>
        <v>0</v>
      </c>
      <c r="TSY412" s="318">
        <f>'Contractor Model'!TSY65</f>
        <v>0</v>
      </c>
      <c r="TSZ412" s="318">
        <f>'Contractor Model'!TSZ65</f>
        <v>0</v>
      </c>
      <c r="TTA412" s="318">
        <f>'Contractor Model'!TTA65</f>
        <v>0</v>
      </c>
      <c r="TTB412" s="318">
        <f>'Contractor Model'!TTB65</f>
        <v>0</v>
      </c>
      <c r="TTC412" s="318">
        <f>'Contractor Model'!TTC65</f>
        <v>0</v>
      </c>
      <c r="TTD412" s="318">
        <f>'Contractor Model'!TTD65</f>
        <v>0</v>
      </c>
      <c r="TTE412" s="318">
        <f>'Contractor Model'!TTE65</f>
        <v>0</v>
      </c>
      <c r="TTF412" s="318">
        <f>'Contractor Model'!TTF65</f>
        <v>0</v>
      </c>
      <c r="TTG412" s="318">
        <f>'Contractor Model'!TTG65</f>
        <v>0</v>
      </c>
      <c r="TTH412" s="318">
        <f>'Contractor Model'!TTH65</f>
        <v>0</v>
      </c>
      <c r="TTI412" s="318">
        <f>'Contractor Model'!TTI65</f>
        <v>0</v>
      </c>
      <c r="TTJ412" s="318">
        <f>'Contractor Model'!TTJ65</f>
        <v>0</v>
      </c>
      <c r="TTK412" s="318">
        <f>'Contractor Model'!TTK65</f>
        <v>0</v>
      </c>
      <c r="TTL412" s="318">
        <f>'Contractor Model'!TTL65</f>
        <v>0</v>
      </c>
      <c r="TTM412" s="318">
        <f>'Contractor Model'!TTM65</f>
        <v>0</v>
      </c>
      <c r="TTN412" s="318">
        <f>'Contractor Model'!TTN65</f>
        <v>0</v>
      </c>
      <c r="TTO412" s="318">
        <f>'Contractor Model'!TTO65</f>
        <v>0</v>
      </c>
      <c r="TTP412" s="318">
        <f>'Contractor Model'!TTP65</f>
        <v>0</v>
      </c>
      <c r="TTQ412" s="318">
        <f>'Contractor Model'!TTQ65</f>
        <v>0</v>
      </c>
      <c r="TTR412" s="318">
        <f>'Contractor Model'!TTR65</f>
        <v>0</v>
      </c>
      <c r="TTS412" s="318">
        <f>'Contractor Model'!TTS65</f>
        <v>0</v>
      </c>
      <c r="TTT412" s="318">
        <f>'Contractor Model'!TTT65</f>
        <v>0</v>
      </c>
      <c r="TTU412" s="318">
        <f>'Contractor Model'!TTU65</f>
        <v>0</v>
      </c>
      <c r="TTV412" s="318">
        <f>'Contractor Model'!TTV65</f>
        <v>0</v>
      </c>
      <c r="TTW412" s="318">
        <f>'Contractor Model'!TTW65</f>
        <v>0</v>
      </c>
      <c r="TTX412" s="318">
        <f>'Contractor Model'!TTX65</f>
        <v>0</v>
      </c>
      <c r="TTY412" s="318">
        <f>'Contractor Model'!TTY65</f>
        <v>0</v>
      </c>
      <c r="TTZ412" s="318">
        <f>'Contractor Model'!TTZ65</f>
        <v>0</v>
      </c>
      <c r="TUA412" s="318">
        <f>'Contractor Model'!TUA65</f>
        <v>0</v>
      </c>
      <c r="TUB412" s="318">
        <f>'Contractor Model'!TUB65</f>
        <v>0</v>
      </c>
      <c r="TUC412" s="318">
        <f>'Contractor Model'!TUC65</f>
        <v>0</v>
      </c>
      <c r="TUD412" s="318">
        <f>'Contractor Model'!TUD65</f>
        <v>0</v>
      </c>
      <c r="TUE412" s="318">
        <f>'Contractor Model'!TUE65</f>
        <v>0</v>
      </c>
      <c r="TUF412" s="318">
        <f>'Contractor Model'!TUF65</f>
        <v>0</v>
      </c>
      <c r="TUG412" s="318">
        <f>'Contractor Model'!TUG65</f>
        <v>0</v>
      </c>
      <c r="TUH412" s="318">
        <f>'Contractor Model'!TUH65</f>
        <v>0</v>
      </c>
      <c r="TUI412" s="318">
        <f>'Contractor Model'!TUI65</f>
        <v>0</v>
      </c>
      <c r="TUJ412" s="318">
        <f>'Contractor Model'!TUJ65</f>
        <v>0</v>
      </c>
      <c r="TUK412" s="318">
        <f>'Contractor Model'!TUK65</f>
        <v>0</v>
      </c>
      <c r="TUL412" s="318">
        <f>'Contractor Model'!TUL65</f>
        <v>0</v>
      </c>
      <c r="TUM412" s="318">
        <f>'Contractor Model'!TUM65</f>
        <v>0</v>
      </c>
      <c r="TUN412" s="318">
        <f>'Contractor Model'!TUN65</f>
        <v>0</v>
      </c>
      <c r="TUO412" s="318">
        <f>'Contractor Model'!TUO65</f>
        <v>0</v>
      </c>
      <c r="TUP412" s="318">
        <f>'Contractor Model'!TUP65</f>
        <v>0</v>
      </c>
      <c r="TUQ412" s="318">
        <f>'Contractor Model'!TUQ65</f>
        <v>0</v>
      </c>
      <c r="TUR412" s="318">
        <f>'Contractor Model'!TUR65</f>
        <v>0</v>
      </c>
      <c r="TUS412" s="318">
        <f>'Contractor Model'!TUS65</f>
        <v>0</v>
      </c>
      <c r="TUT412" s="318">
        <f>'Contractor Model'!TUT65</f>
        <v>0</v>
      </c>
      <c r="TUU412" s="318">
        <f>'Contractor Model'!TUU65</f>
        <v>0</v>
      </c>
      <c r="TUV412" s="318">
        <f>'Contractor Model'!TUV65</f>
        <v>0</v>
      </c>
      <c r="TUW412" s="318">
        <f>'Contractor Model'!TUW65</f>
        <v>0</v>
      </c>
      <c r="TUX412" s="318">
        <f>'Contractor Model'!TUX65</f>
        <v>0</v>
      </c>
      <c r="TUY412" s="318">
        <f>'Contractor Model'!TUY65</f>
        <v>0</v>
      </c>
      <c r="TUZ412" s="318">
        <f>'Contractor Model'!TUZ65</f>
        <v>0</v>
      </c>
      <c r="TVA412" s="318">
        <f>'Contractor Model'!TVA65</f>
        <v>0</v>
      </c>
      <c r="TVB412" s="318">
        <f>'Contractor Model'!TVB65</f>
        <v>0</v>
      </c>
      <c r="TVC412" s="318">
        <f>'Contractor Model'!TVC65</f>
        <v>0</v>
      </c>
      <c r="TVD412" s="318">
        <f>'Contractor Model'!TVD65</f>
        <v>0</v>
      </c>
      <c r="TVE412" s="318">
        <f>'Contractor Model'!TVE65</f>
        <v>0</v>
      </c>
      <c r="TVF412" s="318">
        <f>'Contractor Model'!TVF65</f>
        <v>0</v>
      </c>
      <c r="TVG412" s="318">
        <f>'Contractor Model'!TVG65</f>
        <v>0</v>
      </c>
      <c r="TVH412" s="318">
        <f>'Contractor Model'!TVH65</f>
        <v>0</v>
      </c>
      <c r="TVI412" s="318">
        <f>'Contractor Model'!TVI65</f>
        <v>0</v>
      </c>
      <c r="TVJ412" s="318">
        <f>'Contractor Model'!TVJ65</f>
        <v>0</v>
      </c>
      <c r="TVK412" s="318">
        <f>'Contractor Model'!TVK65</f>
        <v>0</v>
      </c>
      <c r="TVL412" s="318">
        <f>'Contractor Model'!TVL65</f>
        <v>0</v>
      </c>
      <c r="TVM412" s="318">
        <f>'Contractor Model'!TVM65</f>
        <v>0</v>
      </c>
      <c r="TVN412" s="318">
        <f>'Contractor Model'!TVN65</f>
        <v>0</v>
      </c>
      <c r="TVO412" s="318">
        <f>'Contractor Model'!TVO65</f>
        <v>0</v>
      </c>
      <c r="TVP412" s="318">
        <f>'Contractor Model'!TVP65</f>
        <v>0</v>
      </c>
      <c r="TVQ412" s="318">
        <f>'Contractor Model'!TVQ65</f>
        <v>0</v>
      </c>
      <c r="TVR412" s="318">
        <f>'Contractor Model'!TVR65</f>
        <v>0</v>
      </c>
      <c r="TVS412" s="318">
        <f>'Contractor Model'!TVS65</f>
        <v>0</v>
      </c>
      <c r="TVT412" s="318">
        <f>'Contractor Model'!TVT65</f>
        <v>0</v>
      </c>
      <c r="TVU412" s="318">
        <f>'Contractor Model'!TVU65</f>
        <v>0</v>
      </c>
      <c r="TVV412" s="318">
        <f>'Contractor Model'!TVV65</f>
        <v>0</v>
      </c>
      <c r="TVW412" s="318">
        <f>'Contractor Model'!TVW65</f>
        <v>0</v>
      </c>
      <c r="TVX412" s="318">
        <f>'Contractor Model'!TVX65</f>
        <v>0</v>
      </c>
      <c r="TVY412" s="318">
        <f>'Contractor Model'!TVY65</f>
        <v>0</v>
      </c>
      <c r="TVZ412" s="318">
        <f>'Contractor Model'!TVZ65</f>
        <v>0</v>
      </c>
      <c r="TWA412" s="318">
        <f>'Contractor Model'!TWA65</f>
        <v>0</v>
      </c>
      <c r="TWB412" s="318">
        <f>'Contractor Model'!TWB65</f>
        <v>0</v>
      </c>
      <c r="TWC412" s="318">
        <f>'Contractor Model'!TWC65</f>
        <v>0</v>
      </c>
      <c r="TWD412" s="318">
        <f>'Contractor Model'!TWD65</f>
        <v>0</v>
      </c>
      <c r="TWE412" s="318">
        <f>'Contractor Model'!TWE65</f>
        <v>0</v>
      </c>
      <c r="TWF412" s="318">
        <f>'Contractor Model'!TWF65</f>
        <v>0</v>
      </c>
      <c r="TWG412" s="318">
        <f>'Contractor Model'!TWG65</f>
        <v>0</v>
      </c>
      <c r="TWH412" s="318">
        <f>'Contractor Model'!TWH65</f>
        <v>0</v>
      </c>
      <c r="TWI412" s="318">
        <f>'Contractor Model'!TWI65</f>
        <v>0</v>
      </c>
      <c r="TWJ412" s="318">
        <f>'Contractor Model'!TWJ65</f>
        <v>0</v>
      </c>
      <c r="TWK412" s="318">
        <f>'Contractor Model'!TWK65</f>
        <v>0</v>
      </c>
      <c r="TWL412" s="318">
        <f>'Contractor Model'!TWL65</f>
        <v>0</v>
      </c>
      <c r="TWM412" s="318">
        <f>'Contractor Model'!TWM65</f>
        <v>0</v>
      </c>
      <c r="TWN412" s="318">
        <f>'Contractor Model'!TWN65</f>
        <v>0</v>
      </c>
      <c r="TWO412" s="318">
        <f>'Contractor Model'!TWO65</f>
        <v>0</v>
      </c>
      <c r="TWP412" s="318">
        <f>'Contractor Model'!TWP65</f>
        <v>0</v>
      </c>
      <c r="TWQ412" s="318">
        <f>'Contractor Model'!TWQ65</f>
        <v>0</v>
      </c>
      <c r="TWR412" s="318">
        <f>'Contractor Model'!TWR65</f>
        <v>0</v>
      </c>
      <c r="TWS412" s="318">
        <f>'Contractor Model'!TWS65</f>
        <v>0</v>
      </c>
      <c r="TWT412" s="318">
        <f>'Contractor Model'!TWT65</f>
        <v>0</v>
      </c>
      <c r="TWU412" s="318">
        <f>'Contractor Model'!TWU65</f>
        <v>0</v>
      </c>
      <c r="TWV412" s="318">
        <f>'Contractor Model'!TWV65</f>
        <v>0</v>
      </c>
      <c r="TWW412" s="318">
        <f>'Contractor Model'!TWW65</f>
        <v>0</v>
      </c>
      <c r="TWX412" s="318">
        <f>'Contractor Model'!TWX65</f>
        <v>0</v>
      </c>
      <c r="TWY412" s="318">
        <f>'Contractor Model'!TWY65</f>
        <v>0</v>
      </c>
      <c r="TWZ412" s="318">
        <f>'Contractor Model'!TWZ65</f>
        <v>0</v>
      </c>
      <c r="TXA412" s="318">
        <f>'Contractor Model'!TXA65</f>
        <v>0</v>
      </c>
      <c r="TXB412" s="318">
        <f>'Contractor Model'!TXB65</f>
        <v>0</v>
      </c>
      <c r="TXC412" s="318">
        <f>'Contractor Model'!TXC65</f>
        <v>0</v>
      </c>
      <c r="TXD412" s="318">
        <f>'Contractor Model'!TXD65</f>
        <v>0</v>
      </c>
      <c r="TXE412" s="318">
        <f>'Contractor Model'!TXE65</f>
        <v>0</v>
      </c>
      <c r="TXF412" s="318">
        <f>'Contractor Model'!TXF65</f>
        <v>0</v>
      </c>
      <c r="TXG412" s="318">
        <f>'Contractor Model'!TXG65</f>
        <v>0</v>
      </c>
      <c r="TXH412" s="318">
        <f>'Contractor Model'!TXH65</f>
        <v>0</v>
      </c>
      <c r="TXI412" s="318">
        <f>'Contractor Model'!TXI65</f>
        <v>0</v>
      </c>
      <c r="TXJ412" s="318">
        <f>'Contractor Model'!TXJ65</f>
        <v>0</v>
      </c>
      <c r="TXK412" s="318">
        <f>'Contractor Model'!TXK65</f>
        <v>0</v>
      </c>
      <c r="TXL412" s="318">
        <f>'Contractor Model'!TXL65</f>
        <v>0</v>
      </c>
      <c r="TXM412" s="318">
        <f>'Contractor Model'!TXM65</f>
        <v>0</v>
      </c>
      <c r="TXN412" s="318">
        <f>'Contractor Model'!TXN65</f>
        <v>0</v>
      </c>
      <c r="TXO412" s="318">
        <f>'Contractor Model'!TXO65</f>
        <v>0</v>
      </c>
      <c r="TXP412" s="318">
        <f>'Contractor Model'!TXP65</f>
        <v>0</v>
      </c>
      <c r="TXQ412" s="318">
        <f>'Contractor Model'!TXQ65</f>
        <v>0</v>
      </c>
      <c r="TXR412" s="318">
        <f>'Contractor Model'!TXR65</f>
        <v>0</v>
      </c>
      <c r="TXS412" s="318">
        <f>'Contractor Model'!TXS65</f>
        <v>0</v>
      </c>
      <c r="TXT412" s="318">
        <f>'Contractor Model'!TXT65</f>
        <v>0</v>
      </c>
      <c r="TXU412" s="318">
        <f>'Contractor Model'!TXU65</f>
        <v>0</v>
      </c>
      <c r="TXV412" s="318">
        <f>'Contractor Model'!TXV65</f>
        <v>0</v>
      </c>
      <c r="TXW412" s="318">
        <f>'Contractor Model'!TXW65</f>
        <v>0</v>
      </c>
      <c r="TXX412" s="318">
        <f>'Contractor Model'!TXX65</f>
        <v>0</v>
      </c>
      <c r="TXY412" s="318">
        <f>'Contractor Model'!TXY65</f>
        <v>0</v>
      </c>
      <c r="TXZ412" s="318">
        <f>'Contractor Model'!TXZ65</f>
        <v>0</v>
      </c>
      <c r="TYA412" s="318">
        <f>'Contractor Model'!TYA65</f>
        <v>0</v>
      </c>
      <c r="TYB412" s="318">
        <f>'Contractor Model'!TYB65</f>
        <v>0</v>
      </c>
      <c r="TYC412" s="318">
        <f>'Contractor Model'!TYC65</f>
        <v>0</v>
      </c>
      <c r="TYD412" s="318">
        <f>'Contractor Model'!TYD65</f>
        <v>0</v>
      </c>
      <c r="TYE412" s="318">
        <f>'Contractor Model'!TYE65</f>
        <v>0</v>
      </c>
      <c r="TYF412" s="318">
        <f>'Contractor Model'!TYF65</f>
        <v>0</v>
      </c>
      <c r="TYG412" s="318">
        <f>'Contractor Model'!TYG65</f>
        <v>0</v>
      </c>
      <c r="TYH412" s="318">
        <f>'Contractor Model'!TYH65</f>
        <v>0</v>
      </c>
      <c r="TYI412" s="318">
        <f>'Contractor Model'!TYI65</f>
        <v>0</v>
      </c>
      <c r="TYJ412" s="318">
        <f>'Contractor Model'!TYJ65</f>
        <v>0</v>
      </c>
      <c r="TYK412" s="318">
        <f>'Contractor Model'!TYK65</f>
        <v>0</v>
      </c>
      <c r="TYL412" s="318">
        <f>'Contractor Model'!TYL65</f>
        <v>0</v>
      </c>
      <c r="TYM412" s="318">
        <f>'Contractor Model'!TYM65</f>
        <v>0</v>
      </c>
      <c r="TYN412" s="318">
        <f>'Contractor Model'!TYN65</f>
        <v>0</v>
      </c>
      <c r="TYO412" s="318">
        <f>'Contractor Model'!TYO65</f>
        <v>0</v>
      </c>
      <c r="TYP412" s="318">
        <f>'Contractor Model'!TYP65</f>
        <v>0</v>
      </c>
      <c r="TYQ412" s="318">
        <f>'Contractor Model'!TYQ65</f>
        <v>0</v>
      </c>
      <c r="TYR412" s="318">
        <f>'Contractor Model'!TYR65</f>
        <v>0</v>
      </c>
      <c r="TYS412" s="318">
        <f>'Contractor Model'!TYS65</f>
        <v>0</v>
      </c>
      <c r="TYT412" s="318">
        <f>'Contractor Model'!TYT65</f>
        <v>0</v>
      </c>
      <c r="TYU412" s="318">
        <f>'Contractor Model'!TYU65</f>
        <v>0</v>
      </c>
      <c r="TYV412" s="318">
        <f>'Contractor Model'!TYV65</f>
        <v>0</v>
      </c>
      <c r="TYW412" s="318">
        <f>'Contractor Model'!TYW65</f>
        <v>0</v>
      </c>
      <c r="TYX412" s="318">
        <f>'Contractor Model'!TYX65</f>
        <v>0</v>
      </c>
      <c r="TYY412" s="318">
        <f>'Contractor Model'!TYY65</f>
        <v>0</v>
      </c>
      <c r="TYZ412" s="318">
        <f>'Contractor Model'!TYZ65</f>
        <v>0</v>
      </c>
      <c r="TZA412" s="318">
        <f>'Contractor Model'!TZA65</f>
        <v>0</v>
      </c>
      <c r="TZB412" s="318">
        <f>'Contractor Model'!TZB65</f>
        <v>0</v>
      </c>
      <c r="TZC412" s="318">
        <f>'Contractor Model'!TZC65</f>
        <v>0</v>
      </c>
      <c r="TZD412" s="318">
        <f>'Contractor Model'!TZD65</f>
        <v>0</v>
      </c>
      <c r="TZE412" s="318">
        <f>'Contractor Model'!TZE65</f>
        <v>0</v>
      </c>
      <c r="TZF412" s="318">
        <f>'Contractor Model'!TZF65</f>
        <v>0</v>
      </c>
      <c r="TZG412" s="318">
        <f>'Contractor Model'!TZG65</f>
        <v>0</v>
      </c>
      <c r="TZH412" s="318">
        <f>'Contractor Model'!TZH65</f>
        <v>0</v>
      </c>
      <c r="TZI412" s="318">
        <f>'Contractor Model'!TZI65</f>
        <v>0</v>
      </c>
      <c r="TZJ412" s="318">
        <f>'Contractor Model'!TZJ65</f>
        <v>0</v>
      </c>
      <c r="TZK412" s="318">
        <f>'Contractor Model'!TZK65</f>
        <v>0</v>
      </c>
      <c r="TZL412" s="318">
        <f>'Contractor Model'!TZL65</f>
        <v>0</v>
      </c>
      <c r="TZM412" s="318">
        <f>'Contractor Model'!TZM65</f>
        <v>0</v>
      </c>
      <c r="TZN412" s="318">
        <f>'Contractor Model'!TZN65</f>
        <v>0</v>
      </c>
      <c r="TZO412" s="318">
        <f>'Contractor Model'!TZO65</f>
        <v>0</v>
      </c>
      <c r="TZP412" s="318">
        <f>'Contractor Model'!TZP65</f>
        <v>0</v>
      </c>
      <c r="TZQ412" s="318">
        <f>'Contractor Model'!TZQ65</f>
        <v>0</v>
      </c>
      <c r="TZR412" s="318">
        <f>'Contractor Model'!TZR65</f>
        <v>0</v>
      </c>
      <c r="TZS412" s="318">
        <f>'Contractor Model'!TZS65</f>
        <v>0</v>
      </c>
      <c r="TZT412" s="318">
        <f>'Contractor Model'!TZT65</f>
        <v>0</v>
      </c>
      <c r="TZU412" s="318">
        <f>'Contractor Model'!TZU65</f>
        <v>0</v>
      </c>
      <c r="TZV412" s="318">
        <f>'Contractor Model'!TZV65</f>
        <v>0</v>
      </c>
      <c r="TZW412" s="318">
        <f>'Contractor Model'!TZW65</f>
        <v>0</v>
      </c>
      <c r="TZX412" s="318">
        <f>'Contractor Model'!TZX65</f>
        <v>0</v>
      </c>
      <c r="TZY412" s="318">
        <f>'Contractor Model'!TZY65</f>
        <v>0</v>
      </c>
      <c r="TZZ412" s="318">
        <f>'Contractor Model'!TZZ65</f>
        <v>0</v>
      </c>
      <c r="UAA412" s="318">
        <f>'Contractor Model'!UAA65</f>
        <v>0</v>
      </c>
      <c r="UAB412" s="318">
        <f>'Contractor Model'!UAB65</f>
        <v>0</v>
      </c>
      <c r="UAC412" s="318">
        <f>'Contractor Model'!UAC65</f>
        <v>0</v>
      </c>
      <c r="UAD412" s="318">
        <f>'Contractor Model'!UAD65</f>
        <v>0</v>
      </c>
      <c r="UAE412" s="318">
        <f>'Contractor Model'!UAE65</f>
        <v>0</v>
      </c>
      <c r="UAF412" s="318">
        <f>'Contractor Model'!UAF65</f>
        <v>0</v>
      </c>
      <c r="UAG412" s="318">
        <f>'Contractor Model'!UAG65</f>
        <v>0</v>
      </c>
      <c r="UAH412" s="318">
        <f>'Contractor Model'!UAH65</f>
        <v>0</v>
      </c>
      <c r="UAI412" s="318">
        <f>'Contractor Model'!UAI65</f>
        <v>0</v>
      </c>
      <c r="UAJ412" s="318">
        <f>'Contractor Model'!UAJ65</f>
        <v>0</v>
      </c>
      <c r="UAK412" s="318">
        <f>'Contractor Model'!UAK65</f>
        <v>0</v>
      </c>
      <c r="UAL412" s="318">
        <f>'Contractor Model'!UAL65</f>
        <v>0</v>
      </c>
      <c r="UAM412" s="318">
        <f>'Contractor Model'!UAM65</f>
        <v>0</v>
      </c>
      <c r="UAN412" s="318">
        <f>'Contractor Model'!UAN65</f>
        <v>0</v>
      </c>
      <c r="UAO412" s="318">
        <f>'Contractor Model'!UAO65</f>
        <v>0</v>
      </c>
      <c r="UAP412" s="318">
        <f>'Contractor Model'!UAP65</f>
        <v>0</v>
      </c>
      <c r="UAQ412" s="318">
        <f>'Contractor Model'!UAQ65</f>
        <v>0</v>
      </c>
      <c r="UAR412" s="318">
        <f>'Contractor Model'!UAR65</f>
        <v>0</v>
      </c>
      <c r="UAS412" s="318">
        <f>'Contractor Model'!UAS65</f>
        <v>0</v>
      </c>
      <c r="UAT412" s="318">
        <f>'Contractor Model'!UAT65</f>
        <v>0</v>
      </c>
      <c r="UAU412" s="318">
        <f>'Contractor Model'!UAU65</f>
        <v>0</v>
      </c>
      <c r="UAV412" s="318">
        <f>'Contractor Model'!UAV65</f>
        <v>0</v>
      </c>
      <c r="UAW412" s="318">
        <f>'Contractor Model'!UAW65</f>
        <v>0</v>
      </c>
      <c r="UAX412" s="318">
        <f>'Contractor Model'!UAX65</f>
        <v>0</v>
      </c>
      <c r="UAY412" s="318">
        <f>'Contractor Model'!UAY65</f>
        <v>0</v>
      </c>
      <c r="UAZ412" s="318">
        <f>'Contractor Model'!UAZ65</f>
        <v>0</v>
      </c>
      <c r="UBA412" s="318">
        <f>'Contractor Model'!UBA65</f>
        <v>0</v>
      </c>
      <c r="UBB412" s="318">
        <f>'Contractor Model'!UBB65</f>
        <v>0</v>
      </c>
      <c r="UBC412" s="318">
        <f>'Contractor Model'!UBC65</f>
        <v>0</v>
      </c>
      <c r="UBD412" s="318">
        <f>'Contractor Model'!UBD65</f>
        <v>0</v>
      </c>
      <c r="UBE412" s="318">
        <f>'Contractor Model'!UBE65</f>
        <v>0</v>
      </c>
      <c r="UBF412" s="318">
        <f>'Contractor Model'!UBF65</f>
        <v>0</v>
      </c>
      <c r="UBG412" s="318">
        <f>'Contractor Model'!UBG65</f>
        <v>0</v>
      </c>
      <c r="UBH412" s="318">
        <f>'Contractor Model'!UBH65</f>
        <v>0</v>
      </c>
      <c r="UBI412" s="318">
        <f>'Contractor Model'!UBI65</f>
        <v>0</v>
      </c>
      <c r="UBJ412" s="318">
        <f>'Contractor Model'!UBJ65</f>
        <v>0</v>
      </c>
      <c r="UBK412" s="318">
        <f>'Contractor Model'!UBK65</f>
        <v>0</v>
      </c>
      <c r="UBL412" s="318">
        <f>'Contractor Model'!UBL65</f>
        <v>0</v>
      </c>
      <c r="UBM412" s="318">
        <f>'Contractor Model'!UBM65</f>
        <v>0</v>
      </c>
      <c r="UBN412" s="318">
        <f>'Contractor Model'!UBN65</f>
        <v>0</v>
      </c>
      <c r="UBO412" s="318">
        <f>'Contractor Model'!UBO65</f>
        <v>0</v>
      </c>
      <c r="UBP412" s="318">
        <f>'Contractor Model'!UBP65</f>
        <v>0</v>
      </c>
      <c r="UBQ412" s="318">
        <f>'Contractor Model'!UBQ65</f>
        <v>0</v>
      </c>
      <c r="UBR412" s="318">
        <f>'Contractor Model'!UBR65</f>
        <v>0</v>
      </c>
      <c r="UBS412" s="318">
        <f>'Contractor Model'!UBS65</f>
        <v>0</v>
      </c>
      <c r="UBT412" s="318">
        <f>'Contractor Model'!UBT65</f>
        <v>0</v>
      </c>
      <c r="UBU412" s="318">
        <f>'Contractor Model'!UBU65</f>
        <v>0</v>
      </c>
      <c r="UBV412" s="318">
        <f>'Contractor Model'!UBV65</f>
        <v>0</v>
      </c>
      <c r="UBW412" s="318">
        <f>'Contractor Model'!UBW65</f>
        <v>0</v>
      </c>
      <c r="UBX412" s="318">
        <f>'Contractor Model'!UBX65</f>
        <v>0</v>
      </c>
      <c r="UBY412" s="318">
        <f>'Contractor Model'!UBY65</f>
        <v>0</v>
      </c>
      <c r="UBZ412" s="318">
        <f>'Contractor Model'!UBZ65</f>
        <v>0</v>
      </c>
      <c r="UCA412" s="318">
        <f>'Contractor Model'!UCA65</f>
        <v>0</v>
      </c>
      <c r="UCB412" s="318">
        <f>'Contractor Model'!UCB65</f>
        <v>0</v>
      </c>
      <c r="UCC412" s="318">
        <f>'Contractor Model'!UCC65</f>
        <v>0</v>
      </c>
      <c r="UCD412" s="318">
        <f>'Contractor Model'!UCD65</f>
        <v>0</v>
      </c>
      <c r="UCE412" s="318">
        <f>'Contractor Model'!UCE65</f>
        <v>0</v>
      </c>
      <c r="UCF412" s="318">
        <f>'Contractor Model'!UCF65</f>
        <v>0</v>
      </c>
      <c r="UCG412" s="318">
        <f>'Contractor Model'!UCG65</f>
        <v>0</v>
      </c>
      <c r="UCH412" s="318">
        <f>'Contractor Model'!UCH65</f>
        <v>0</v>
      </c>
      <c r="UCI412" s="318">
        <f>'Contractor Model'!UCI65</f>
        <v>0</v>
      </c>
      <c r="UCJ412" s="318">
        <f>'Contractor Model'!UCJ65</f>
        <v>0</v>
      </c>
      <c r="UCK412" s="318">
        <f>'Contractor Model'!UCK65</f>
        <v>0</v>
      </c>
      <c r="UCL412" s="318">
        <f>'Contractor Model'!UCL65</f>
        <v>0</v>
      </c>
      <c r="UCM412" s="318">
        <f>'Contractor Model'!UCM65</f>
        <v>0</v>
      </c>
      <c r="UCN412" s="318">
        <f>'Contractor Model'!UCN65</f>
        <v>0</v>
      </c>
      <c r="UCO412" s="318">
        <f>'Contractor Model'!UCO65</f>
        <v>0</v>
      </c>
      <c r="UCP412" s="318">
        <f>'Contractor Model'!UCP65</f>
        <v>0</v>
      </c>
      <c r="UCQ412" s="318">
        <f>'Contractor Model'!UCQ65</f>
        <v>0</v>
      </c>
      <c r="UCR412" s="318">
        <f>'Contractor Model'!UCR65</f>
        <v>0</v>
      </c>
      <c r="UCS412" s="318">
        <f>'Contractor Model'!UCS65</f>
        <v>0</v>
      </c>
      <c r="UCT412" s="318">
        <f>'Contractor Model'!UCT65</f>
        <v>0</v>
      </c>
      <c r="UCU412" s="318">
        <f>'Contractor Model'!UCU65</f>
        <v>0</v>
      </c>
      <c r="UCV412" s="318">
        <f>'Contractor Model'!UCV65</f>
        <v>0</v>
      </c>
      <c r="UCW412" s="318">
        <f>'Contractor Model'!UCW65</f>
        <v>0</v>
      </c>
      <c r="UCX412" s="318">
        <f>'Contractor Model'!UCX65</f>
        <v>0</v>
      </c>
      <c r="UCY412" s="318">
        <f>'Contractor Model'!UCY65</f>
        <v>0</v>
      </c>
      <c r="UCZ412" s="318">
        <f>'Contractor Model'!UCZ65</f>
        <v>0</v>
      </c>
      <c r="UDA412" s="318">
        <f>'Contractor Model'!UDA65</f>
        <v>0</v>
      </c>
      <c r="UDB412" s="318">
        <f>'Contractor Model'!UDB65</f>
        <v>0</v>
      </c>
      <c r="UDC412" s="318">
        <f>'Contractor Model'!UDC65</f>
        <v>0</v>
      </c>
      <c r="UDD412" s="318">
        <f>'Contractor Model'!UDD65</f>
        <v>0</v>
      </c>
      <c r="UDE412" s="318">
        <f>'Contractor Model'!UDE65</f>
        <v>0</v>
      </c>
      <c r="UDF412" s="318">
        <f>'Contractor Model'!UDF65</f>
        <v>0</v>
      </c>
      <c r="UDG412" s="318">
        <f>'Contractor Model'!UDG65</f>
        <v>0</v>
      </c>
      <c r="UDH412" s="318">
        <f>'Contractor Model'!UDH65</f>
        <v>0</v>
      </c>
      <c r="UDI412" s="318">
        <f>'Contractor Model'!UDI65</f>
        <v>0</v>
      </c>
      <c r="UDJ412" s="318">
        <f>'Contractor Model'!UDJ65</f>
        <v>0</v>
      </c>
      <c r="UDK412" s="318">
        <f>'Contractor Model'!UDK65</f>
        <v>0</v>
      </c>
      <c r="UDL412" s="318">
        <f>'Contractor Model'!UDL65</f>
        <v>0</v>
      </c>
      <c r="UDM412" s="318">
        <f>'Contractor Model'!UDM65</f>
        <v>0</v>
      </c>
      <c r="UDN412" s="318">
        <f>'Contractor Model'!UDN65</f>
        <v>0</v>
      </c>
      <c r="UDO412" s="318">
        <f>'Contractor Model'!UDO65</f>
        <v>0</v>
      </c>
      <c r="UDP412" s="318">
        <f>'Contractor Model'!UDP65</f>
        <v>0</v>
      </c>
      <c r="UDQ412" s="318">
        <f>'Contractor Model'!UDQ65</f>
        <v>0</v>
      </c>
      <c r="UDR412" s="318">
        <f>'Contractor Model'!UDR65</f>
        <v>0</v>
      </c>
      <c r="UDS412" s="318">
        <f>'Contractor Model'!UDS65</f>
        <v>0</v>
      </c>
      <c r="UDT412" s="318">
        <f>'Contractor Model'!UDT65</f>
        <v>0</v>
      </c>
      <c r="UDU412" s="318">
        <f>'Contractor Model'!UDU65</f>
        <v>0</v>
      </c>
      <c r="UDV412" s="318">
        <f>'Contractor Model'!UDV65</f>
        <v>0</v>
      </c>
      <c r="UDW412" s="318">
        <f>'Contractor Model'!UDW65</f>
        <v>0</v>
      </c>
      <c r="UDX412" s="318">
        <f>'Contractor Model'!UDX65</f>
        <v>0</v>
      </c>
      <c r="UDY412" s="318">
        <f>'Contractor Model'!UDY65</f>
        <v>0</v>
      </c>
      <c r="UDZ412" s="318">
        <f>'Contractor Model'!UDZ65</f>
        <v>0</v>
      </c>
      <c r="UEA412" s="318">
        <f>'Contractor Model'!UEA65</f>
        <v>0</v>
      </c>
      <c r="UEB412" s="318">
        <f>'Contractor Model'!UEB65</f>
        <v>0</v>
      </c>
      <c r="UEC412" s="318">
        <f>'Contractor Model'!UEC65</f>
        <v>0</v>
      </c>
      <c r="UED412" s="318">
        <f>'Contractor Model'!UED65</f>
        <v>0</v>
      </c>
      <c r="UEE412" s="318">
        <f>'Contractor Model'!UEE65</f>
        <v>0</v>
      </c>
      <c r="UEF412" s="318">
        <f>'Contractor Model'!UEF65</f>
        <v>0</v>
      </c>
      <c r="UEG412" s="318">
        <f>'Contractor Model'!UEG65</f>
        <v>0</v>
      </c>
      <c r="UEH412" s="318">
        <f>'Contractor Model'!UEH65</f>
        <v>0</v>
      </c>
      <c r="UEI412" s="318">
        <f>'Contractor Model'!UEI65</f>
        <v>0</v>
      </c>
      <c r="UEJ412" s="318">
        <f>'Contractor Model'!UEJ65</f>
        <v>0</v>
      </c>
      <c r="UEK412" s="318">
        <f>'Contractor Model'!UEK65</f>
        <v>0</v>
      </c>
      <c r="UEL412" s="318">
        <f>'Contractor Model'!UEL65</f>
        <v>0</v>
      </c>
      <c r="UEM412" s="318">
        <f>'Contractor Model'!UEM65</f>
        <v>0</v>
      </c>
      <c r="UEN412" s="318">
        <f>'Contractor Model'!UEN65</f>
        <v>0</v>
      </c>
      <c r="UEO412" s="318">
        <f>'Contractor Model'!UEO65</f>
        <v>0</v>
      </c>
      <c r="UEP412" s="318">
        <f>'Contractor Model'!UEP65</f>
        <v>0</v>
      </c>
      <c r="UEQ412" s="318">
        <f>'Contractor Model'!UEQ65</f>
        <v>0</v>
      </c>
      <c r="UER412" s="318">
        <f>'Contractor Model'!UER65</f>
        <v>0</v>
      </c>
      <c r="UES412" s="318">
        <f>'Contractor Model'!UES65</f>
        <v>0</v>
      </c>
      <c r="UET412" s="318">
        <f>'Contractor Model'!UET65</f>
        <v>0</v>
      </c>
      <c r="UEU412" s="318">
        <f>'Contractor Model'!UEU65</f>
        <v>0</v>
      </c>
      <c r="UEV412" s="318">
        <f>'Contractor Model'!UEV65</f>
        <v>0</v>
      </c>
      <c r="UEW412" s="318">
        <f>'Contractor Model'!UEW65</f>
        <v>0</v>
      </c>
      <c r="UEX412" s="318">
        <f>'Contractor Model'!UEX65</f>
        <v>0</v>
      </c>
      <c r="UEY412" s="318">
        <f>'Contractor Model'!UEY65</f>
        <v>0</v>
      </c>
      <c r="UEZ412" s="318">
        <f>'Contractor Model'!UEZ65</f>
        <v>0</v>
      </c>
      <c r="UFA412" s="318">
        <f>'Contractor Model'!UFA65</f>
        <v>0</v>
      </c>
      <c r="UFB412" s="318">
        <f>'Contractor Model'!UFB65</f>
        <v>0</v>
      </c>
      <c r="UFC412" s="318">
        <f>'Contractor Model'!UFC65</f>
        <v>0</v>
      </c>
      <c r="UFD412" s="318">
        <f>'Contractor Model'!UFD65</f>
        <v>0</v>
      </c>
      <c r="UFE412" s="318">
        <f>'Contractor Model'!UFE65</f>
        <v>0</v>
      </c>
      <c r="UFF412" s="318">
        <f>'Contractor Model'!UFF65</f>
        <v>0</v>
      </c>
      <c r="UFG412" s="318">
        <f>'Contractor Model'!UFG65</f>
        <v>0</v>
      </c>
      <c r="UFH412" s="318">
        <f>'Contractor Model'!UFH65</f>
        <v>0</v>
      </c>
      <c r="UFI412" s="318">
        <f>'Contractor Model'!UFI65</f>
        <v>0</v>
      </c>
      <c r="UFJ412" s="318">
        <f>'Contractor Model'!UFJ65</f>
        <v>0</v>
      </c>
      <c r="UFK412" s="318">
        <f>'Contractor Model'!UFK65</f>
        <v>0</v>
      </c>
      <c r="UFL412" s="318">
        <f>'Contractor Model'!UFL65</f>
        <v>0</v>
      </c>
      <c r="UFM412" s="318">
        <f>'Contractor Model'!UFM65</f>
        <v>0</v>
      </c>
      <c r="UFN412" s="318">
        <f>'Contractor Model'!UFN65</f>
        <v>0</v>
      </c>
      <c r="UFO412" s="318">
        <f>'Contractor Model'!UFO65</f>
        <v>0</v>
      </c>
      <c r="UFP412" s="318">
        <f>'Contractor Model'!UFP65</f>
        <v>0</v>
      </c>
      <c r="UFQ412" s="318">
        <f>'Contractor Model'!UFQ65</f>
        <v>0</v>
      </c>
      <c r="UFR412" s="318">
        <f>'Contractor Model'!UFR65</f>
        <v>0</v>
      </c>
      <c r="UFS412" s="318">
        <f>'Contractor Model'!UFS65</f>
        <v>0</v>
      </c>
      <c r="UFT412" s="318">
        <f>'Contractor Model'!UFT65</f>
        <v>0</v>
      </c>
      <c r="UFU412" s="318">
        <f>'Contractor Model'!UFU65</f>
        <v>0</v>
      </c>
      <c r="UFV412" s="318">
        <f>'Contractor Model'!UFV65</f>
        <v>0</v>
      </c>
      <c r="UFW412" s="318">
        <f>'Contractor Model'!UFW65</f>
        <v>0</v>
      </c>
      <c r="UFX412" s="318">
        <f>'Contractor Model'!UFX65</f>
        <v>0</v>
      </c>
      <c r="UFY412" s="318">
        <f>'Contractor Model'!UFY65</f>
        <v>0</v>
      </c>
      <c r="UFZ412" s="318">
        <f>'Contractor Model'!UFZ65</f>
        <v>0</v>
      </c>
      <c r="UGA412" s="318">
        <f>'Contractor Model'!UGA65</f>
        <v>0</v>
      </c>
      <c r="UGB412" s="318">
        <f>'Contractor Model'!UGB65</f>
        <v>0</v>
      </c>
      <c r="UGC412" s="318">
        <f>'Contractor Model'!UGC65</f>
        <v>0</v>
      </c>
      <c r="UGD412" s="318">
        <f>'Contractor Model'!UGD65</f>
        <v>0</v>
      </c>
      <c r="UGE412" s="318">
        <f>'Contractor Model'!UGE65</f>
        <v>0</v>
      </c>
      <c r="UGF412" s="318">
        <f>'Contractor Model'!UGF65</f>
        <v>0</v>
      </c>
      <c r="UGG412" s="318">
        <f>'Contractor Model'!UGG65</f>
        <v>0</v>
      </c>
      <c r="UGH412" s="318">
        <f>'Contractor Model'!UGH65</f>
        <v>0</v>
      </c>
      <c r="UGI412" s="318">
        <f>'Contractor Model'!UGI65</f>
        <v>0</v>
      </c>
      <c r="UGJ412" s="318">
        <f>'Contractor Model'!UGJ65</f>
        <v>0</v>
      </c>
      <c r="UGK412" s="318">
        <f>'Contractor Model'!UGK65</f>
        <v>0</v>
      </c>
      <c r="UGL412" s="318">
        <f>'Contractor Model'!UGL65</f>
        <v>0</v>
      </c>
      <c r="UGM412" s="318">
        <f>'Contractor Model'!UGM65</f>
        <v>0</v>
      </c>
      <c r="UGN412" s="318">
        <f>'Contractor Model'!UGN65</f>
        <v>0</v>
      </c>
      <c r="UGO412" s="318">
        <f>'Contractor Model'!UGO65</f>
        <v>0</v>
      </c>
      <c r="UGP412" s="318">
        <f>'Contractor Model'!UGP65</f>
        <v>0</v>
      </c>
      <c r="UGQ412" s="318">
        <f>'Contractor Model'!UGQ65</f>
        <v>0</v>
      </c>
      <c r="UGR412" s="318">
        <f>'Contractor Model'!UGR65</f>
        <v>0</v>
      </c>
      <c r="UGS412" s="318">
        <f>'Contractor Model'!UGS65</f>
        <v>0</v>
      </c>
      <c r="UGT412" s="318">
        <f>'Contractor Model'!UGT65</f>
        <v>0</v>
      </c>
      <c r="UGU412" s="318">
        <f>'Contractor Model'!UGU65</f>
        <v>0</v>
      </c>
      <c r="UGV412" s="318">
        <f>'Contractor Model'!UGV65</f>
        <v>0</v>
      </c>
      <c r="UGW412" s="318">
        <f>'Contractor Model'!UGW65</f>
        <v>0</v>
      </c>
      <c r="UGX412" s="318">
        <f>'Contractor Model'!UGX65</f>
        <v>0</v>
      </c>
      <c r="UGY412" s="318">
        <f>'Contractor Model'!UGY65</f>
        <v>0</v>
      </c>
      <c r="UGZ412" s="318">
        <f>'Contractor Model'!UGZ65</f>
        <v>0</v>
      </c>
      <c r="UHA412" s="318">
        <f>'Contractor Model'!UHA65</f>
        <v>0</v>
      </c>
      <c r="UHB412" s="318">
        <f>'Contractor Model'!UHB65</f>
        <v>0</v>
      </c>
      <c r="UHC412" s="318">
        <f>'Contractor Model'!UHC65</f>
        <v>0</v>
      </c>
      <c r="UHD412" s="318">
        <f>'Contractor Model'!UHD65</f>
        <v>0</v>
      </c>
      <c r="UHE412" s="318">
        <f>'Contractor Model'!UHE65</f>
        <v>0</v>
      </c>
      <c r="UHF412" s="318">
        <f>'Contractor Model'!UHF65</f>
        <v>0</v>
      </c>
      <c r="UHG412" s="318">
        <f>'Contractor Model'!UHG65</f>
        <v>0</v>
      </c>
      <c r="UHH412" s="318">
        <f>'Contractor Model'!UHH65</f>
        <v>0</v>
      </c>
      <c r="UHI412" s="318">
        <f>'Contractor Model'!UHI65</f>
        <v>0</v>
      </c>
      <c r="UHJ412" s="318">
        <f>'Contractor Model'!UHJ65</f>
        <v>0</v>
      </c>
      <c r="UHK412" s="318">
        <f>'Contractor Model'!UHK65</f>
        <v>0</v>
      </c>
      <c r="UHL412" s="318">
        <f>'Contractor Model'!UHL65</f>
        <v>0</v>
      </c>
      <c r="UHM412" s="318">
        <f>'Contractor Model'!UHM65</f>
        <v>0</v>
      </c>
      <c r="UHN412" s="318">
        <f>'Contractor Model'!UHN65</f>
        <v>0</v>
      </c>
      <c r="UHO412" s="318">
        <f>'Contractor Model'!UHO65</f>
        <v>0</v>
      </c>
      <c r="UHP412" s="318">
        <f>'Contractor Model'!UHP65</f>
        <v>0</v>
      </c>
      <c r="UHQ412" s="318">
        <f>'Contractor Model'!UHQ65</f>
        <v>0</v>
      </c>
      <c r="UHR412" s="318">
        <f>'Contractor Model'!UHR65</f>
        <v>0</v>
      </c>
      <c r="UHS412" s="318">
        <f>'Contractor Model'!UHS65</f>
        <v>0</v>
      </c>
      <c r="UHT412" s="318">
        <f>'Contractor Model'!UHT65</f>
        <v>0</v>
      </c>
      <c r="UHU412" s="318">
        <f>'Contractor Model'!UHU65</f>
        <v>0</v>
      </c>
      <c r="UHV412" s="318">
        <f>'Contractor Model'!UHV65</f>
        <v>0</v>
      </c>
      <c r="UHW412" s="318">
        <f>'Contractor Model'!UHW65</f>
        <v>0</v>
      </c>
      <c r="UHX412" s="318">
        <f>'Contractor Model'!UHX65</f>
        <v>0</v>
      </c>
      <c r="UHY412" s="318">
        <f>'Contractor Model'!UHY65</f>
        <v>0</v>
      </c>
      <c r="UHZ412" s="318">
        <f>'Contractor Model'!UHZ65</f>
        <v>0</v>
      </c>
      <c r="UIA412" s="318">
        <f>'Contractor Model'!UIA65</f>
        <v>0</v>
      </c>
      <c r="UIB412" s="318">
        <f>'Contractor Model'!UIB65</f>
        <v>0</v>
      </c>
      <c r="UIC412" s="318">
        <f>'Contractor Model'!UIC65</f>
        <v>0</v>
      </c>
      <c r="UID412" s="318">
        <f>'Contractor Model'!UID65</f>
        <v>0</v>
      </c>
      <c r="UIE412" s="318">
        <f>'Contractor Model'!UIE65</f>
        <v>0</v>
      </c>
      <c r="UIF412" s="318">
        <f>'Contractor Model'!UIF65</f>
        <v>0</v>
      </c>
      <c r="UIG412" s="318">
        <f>'Contractor Model'!UIG65</f>
        <v>0</v>
      </c>
      <c r="UIH412" s="318">
        <f>'Contractor Model'!UIH65</f>
        <v>0</v>
      </c>
      <c r="UII412" s="318">
        <f>'Contractor Model'!UII65</f>
        <v>0</v>
      </c>
      <c r="UIJ412" s="318">
        <f>'Contractor Model'!UIJ65</f>
        <v>0</v>
      </c>
      <c r="UIK412" s="318">
        <f>'Contractor Model'!UIK65</f>
        <v>0</v>
      </c>
      <c r="UIL412" s="318">
        <f>'Contractor Model'!UIL65</f>
        <v>0</v>
      </c>
      <c r="UIM412" s="318">
        <f>'Contractor Model'!UIM65</f>
        <v>0</v>
      </c>
      <c r="UIN412" s="318">
        <f>'Contractor Model'!UIN65</f>
        <v>0</v>
      </c>
      <c r="UIO412" s="318">
        <f>'Contractor Model'!UIO65</f>
        <v>0</v>
      </c>
      <c r="UIP412" s="318">
        <f>'Contractor Model'!UIP65</f>
        <v>0</v>
      </c>
      <c r="UIQ412" s="318">
        <f>'Contractor Model'!UIQ65</f>
        <v>0</v>
      </c>
      <c r="UIR412" s="318">
        <f>'Contractor Model'!UIR65</f>
        <v>0</v>
      </c>
      <c r="UIS412" s="318">
        <f>'Contractor Model'!UIS65</f>
        <v>0</v>
      </c>
      <c r="UIT412" s="318">
        <f>'Contractor Model'!UIT65</f>
        <v>0</v>
      </c>
      <c r="UIU412" s="318">
        <f>'Contractor Model'!UIU65</f>
        <v>0</v>
      </c>
      <c r="UIV412" s="318">
        <f>'Contractor Model'!UIV65</f>
        <v>0</v>
      </c>
      <c r="UIW412" s="318">
        <f>'Contractor Model'!UIW65</f>
        <v>0</v>
      </c>
      <c r="UIX412" s="318">
        <f>'Contractor Model'!UIX65</f>
        <v>0</v>
      </c>
      <c r="UIY412" s="318">
        <f>'Contractor Model'!UIY65</f>
        <v>0</v>
      </c>
      <c r="UIZ412" s="318">
        <f>'Contractor Model'!UIZ65</f>
        <v>0</v>
      </c>
      <c r="UJA412" s="318">
        <f>'Contractor Model'!UJA65</f>
        <v>0</v>
      </c>
      <c r="UJB412" s="318">
        <f>'Contractor Model'!UJB65</f>
        <v>0</v>
      </c>
      <c r="UJC412" s="318">
        <f>'Contractor Model'!UJC65</f>
        <v>0</v>
      </c>
      <c r="UJD412" s="318">
        <f>'Contractor Model'!UJD65</f>
        <v>0</v>
      </c>
      <c r="UJE412" s="318">
        <f>'Contractor Model'!UJE65</f>
        <v>0</v>
      </c>
      <c r="UJF412" s="318">
        <f>'Contractor Model'!UJF65</f>
        <v>0</v>
      </c>
      <c r="UJG412" s="318">
        <f>'Contractor Model'!UJG65</f>
        <v>0</v>
      </c>
      <c r="UJH412" s="318">
        <f>'Contractor Model'!UJH65</f>
        <v>0</v>
      </c>
      <c r="UJI412" s="318">
        <f>'Contractor Model'!UJI65</f>
        <v>0</v>
      </c>
      <c r="UJJ412" s="318">
        <f>'Contractor Model'!UJJ65</f>
        <v>0</v>
      </c>
      <c r="UJK412" s="318">
        <f>'Contractor Model'!UJK65</f>
        <v>0</v>
      </c>
      <c r="UJL412" s="318">
        <f>'Contractor Model'!UJL65</f>
        <v>0</v>
      </c>
      <c r="UJM412" s="318">
        <f>'Contractor Model'!UJM65</f>
        <v>0</v>
      </c>
      <c r="UJN412" s="318">
        <f>'Contractor Model'!UJN65</f>
        <v>0</v>
      </c>
      <c r="UJO412" s="318">
        <f>'Contractor Model'!UJO65</f>
        <v>0</v>
      </c>
      <c r="UJP412" s="318">
        <f>'Contractor Model'!UJP65</f>
        <v>0</v>
      </c>
      <c r="UJQ412" s="318">
        <f>'Contractor Model'!UJQ65</f>
        <v>0</v>
      </c>
      <c r="UJR412" s="318">
        <f>'Contractor Model'!UJR65</f>
        <v>0</v>
      </c>
      <c r="UJS412" s="318">
        <f>'Contractor Model'!UJS65</f>
        <v>0</v>
      </c>
      <c r="UJT412" s="318">
        <f>'Contractor Model'!UJT65</f>
        <v>0</v>
      </c>
      <c r="UJU412" s="318">
        <f>'Contractor Model'!UJU65</f>
        <v>0</v>
      </c>
      <c r="UJV412" s="318">
        <f>'Contractor Model'!UJV65</f>
        <v>0</v>
      </c>
      <c r="UJW412" s="318">
        <f>'Contractor Model'!UJW65</f>
        <v>0</v>
      </c>
      <c r="UJX412" s="318">
        <f>'Contractor Model'!UJX65</f>
        <v>0</v>
      </c>
      <c r="UJY412" s="318">
        <f>'Contractor Model'!UJY65</f>
        <v>0</v>
      </c>
      <c r="UJZ412" s="318">
        <f>'Contractor Model'!UJZ65</f>
        <v>0</v>
      </c>
      <c r="UKA412" s="318">
        <f>'Contractor Model'!UKA65</f>
        <v>0</v>
      </c>
      <c r="UKB412" s="318">
        <f>'Contractor Model'!UKB65</f>
        <v>0</v>
      </c>
      <c r="UKC412" s="318">
        <f>'Contractor Model'!UKC65</f>
        <v>0</v>
      </c>
      <c r="UKD412" s="318">
        <f>'Contractor Model'!UKD65</f>
        <v>0</v>
      </c>
      <c r="UKE412" s="318">
        <f>'Contractor Model'!UKE65</f>
        <v>0</v>
      </c>
      <c r="UKF412" s="318">
        <f>'Contractor Model'!UKF65</f>
        <v>0</v>
      </c>
      <c r="UKG412" s="318">
        <f>'Contractor Model'!UKG65</f>
        <v>0</v>
      </c>
      <c r="UKH412" s="318">
        <f>'Contractor Model'!UKH65</f>
        <v>0</v>
      </c>
      <c r="UKI412" s="318">
        <f>'Contractor Model'!UKI65</f>
        <v>0</v>
      </c>
      <c r="UKJ412" s="318">
        <f>'Contractor Model'!UKJ65</f>
        <v>0</v>
      </c>
      <c r="UKK412" s="318">
        <f>'Contractor Model'!UKK65</f>
        <v>0</v>
      </c>
      <c r="UKL412" s="318">
        <f>'Contractor Model'!UKL65</f>
        <v>0</v>
      </c>
      <c r="UKM412" s="318">
        <f>'Contractor Model'!UKM65</f>
        <v>0</v>
      </c>
      <c r="UKN412" s="318">
        <f>'Contractor Model'!UKN65</f>
        <v>0</v>
      </c>
      <c r="UKO412" s="318">
        <f>'Contractor Model'!UKO65</f>
        <v>0</v>
      </c>
      <c r="UKP412" s="318">
        <f>'Contractor Model'!UKP65</f>
        <v>0</v>
      </c>
      <c r="UKQ412" s="318">
        <f>'Contractor Model'!UKQ65</f>
        <v>0</v>
      </c>
      <c r="UKR412" s="318">
        <f>'Contractor Model'!UKR65</f>
        <v>0</v>
      </c>
      <c r="UKS412" s="318">
        <f>'Contractor Model'!UKS65</f>
        <v>0</v>
      </c>
      <c r="UKT412" s="318">
        <f>'Contractor Model'!UKT65</f>
        <v>0</v>
      </c>
      <c r="UKU412" s="318">
        <f>'Contractor Model'!UKU65</f>
        <v>0</v>
      </c>
      <c r="UKV412" s="318">
        <f>'Contractor Model'!UKV65</f>
        <v>0</v>
      </c>
      <c r="UKW412" s="318">
        <f>'Contractor Model'!UKW65</f>
        <v>0</v>
      </c>
      <c r="UKX412" s="318">
        <f>'Contractor Model'!UKX65</f>
        <v>0</v>
      </c>
      <c r="UKY412" s="318">
        <f>'Contractor Model'!UKY65</f>
        <v>0</v>
      </c>
      <c r="UKZ412" s="318">
        <f>'Contractor Model'!UKZ65</f>
        <v>0</v>
      </c>
      <c r="ULA412" s="318">
        <f>'Contractor Model'!ULA65</f>
        <v>0</v>
      </c>
      <c r="ULB412" s="318">
        <f>'Contractor Model'!ULB65</f>
        <v>0</v>
      </c>
      <c r="ULC412" s="318">
        <f>'Contractor Model'!ULC65</f>
        <v>0</v>
      </c>
      <c r="ULD412" s="318">
        <f>'Contractor Model'!ULD65</f>
        <v>0</v>
      </c>
      <c r="ULE412" s="318">
        <f>'Contractor Model'!ULE65</f>
        <v>0</v>
      </c>
      <c r="ULF412" s="318">
        <f>'Contractor Model'!ULF65</f>
        <v>0</v>
      </c>
      <c r="ULG412" s="318">
        <f>'Contractor Model'!ULG65</f>
        <v>0</v>
      </c>
      <c r="ULH412" s="318">
        <f>'Contractor Model'!ULH65</f>
        <v>0</v>
      </c>
      <c r="ULI412" s="318">
        <f>'Contractor Model'!ULI65</f>
        <v>0</v>
      </c>
      <c r="ULJ412" s="318">
        <f>'Contractor Model'!ULJ65</f>
        <v>0</v>
      </c>
      <c r="ULK412" s="318">
        <f>'Contractor Model'!ULK65</f>
        <v>0</v>
      </c>
      <c r="ULL412" s="318">
        <f>'Contractor Model'!ULL65</f>
        <v>0</v>
      </c>
      <c r="ULM412" s="318">
        <f>'Contractor Model'!ULM65</f>
        <v>0</v>
      </c>
      <c r="ULN412" s="318">
        <f>'Contractor Model'!ULN65</f>
        <v>0</v>
      </c>
      <c r="ULO412" s="318">
        <f>'Contractor Model'!ULO65</f>
        <v>0</v>
      </c>
      <c r="ULP412" s="318">
        <f>'Contractor Model'!ULP65</f>
        <v>0</v>
      </c>
      <c r="ULQ412" s="318">
        <f>'Contractor Model'!ULQ65</f>
        <v>0</v>
      </c>
      <c r="ULR412" s="318">
        <f>'Contractor Model'!ULR65</f>
        <v>0</v>
      </c>
      <c r="ULS412" s="318">
        <f>'Contractor Model'!ULS65</f>
        <v>0</v>
      </c>
      <c r="ULT412" s="318">
        <f>'Contractor Model'!ULT65</f>
        <v>0</v>
      </c>
      <c r="ULU412" s="318">
        <f>'Contractor Model'!ULU65</f>
        <v>0</v>
      </c>
      <c r="ULV412" s="318">
        <f>'Contractor Model'!ULV65</f>
        <v>0</v>
      </c>
      <c r="ULW412" s="318">
        <f>'Contractor Model'!ULW65</f>
        <v>0</v>
      </c>
      <c r="ULX412" s="318">
        <f>'Contractor Model'!ULX65</f>
        <v>0</v>
      </c>
      <c r="ULY412" s="318">
        <f>'Contractor Model'!ULY65</f>
        <v>0</v>
      </c>
      <c r="ULZ412" s="318">
        <f>'Contractor Model'!ULZ65</f>
        <v>0</v>
      </c>
      <c r="UMA412" s="318">
        <f>'Contractor Model'!UMA65</f>
        <v>0</v>
      </c>
      <c r="UMB412" s="318">
        <f>'Contractor Model'!UMB65</f>
        <v>0</v>
      </c>
      <c r="UMC412" s="318">
        <f>'Contractor Model'!UMC65</f>
        <v>0</v>
      </c>
      <c r="UMD412" s="318">
        <f>'Contractor Model'!UMD65</f>
        <v>0</v>
      </c>
      <c r="UME412" s="318">
        <f>'Contractor Model'!UME65</f>
        <v>0</v>
      </c>
      <c r="UMF412" s="318">
        <f>'Contractor Model'!UMF65</f>
        <v>0</v>
      </c>
      <c r="UMG412" s="318">
        <f>'Contractor Model'!UMG65</f>
        <v>0</v>
      </c>
      <c r="UMH412" s="318">
        <f>'Contractor Model'!UMH65</f>
        <v>0</v>
      </c>
      <c r="UMI412" s="318">
        <f>'Contractor Model'!UMI65</f>
        <v>0</v>
      </c>
      <c r="UMJ412" s="318">
        <f>'Contractor Model'!UMJ65</f>
        <v>0</v>
      </c>
      <c r="UMK412" s="318">
        <f>'Contractor Model'!UMK65</f>
        <v>0</v>
      </c>
      <c r="UML412" s="318">
        <f>'Contractor Model'!UML65</f>
        <v>0</v>
      </c>
      <c r="UMM412" s="318">
        <f>'Contractor Model'!UMM65</f>
        <v>0</v>
      </c>
      <c r="UMN412" s="318">
        <f>'Contractor Model'!UMN65</f>
        <v>0</v>
      </c>
      <c r="UMO412" s="318">
        <f>'Contractor Model'!UMO65</f>
        <v>0</v>
      </c>
      <c r="UMP412" s="318">
        <f>'Contractor Model'!UMP65</f>
        <v>0</v>
      </c>
      <c r="UMQ412" s="318">
        <f>'Contractor Model'!UMQ65</f>
        <v>0</v>
      </c>
      <c r="UMR412" s="318">
        <f>'Contractor Model'!UMR65</f>
        <v>0</v>
      </c>
      <c r="UMS412" s="318">
        <f>'Contractor Model'!UMS65</f>
        <v>0</v>
      </c>
      <c r="UMT412" s="318">
        <f>'Contractor Model'!UMT65</f>
        <v>0</v>
      </c>
      <c r="UMU412" s="318">
        <f>'Contractor Model'!UMU65</f>
        <v>0</v>
      </c>
      <c r="UMV412" s="318">
        <f>'Contractor Model'!UMV65</f>
        <v>0</v>
      </c>
      <c r="UMW412" s="318">
        <f>'Contractor Model'!UMW65</f>
        <v>0</v>
      </c>
      <c r="UMX412" s="318">
        <f>'Contractor Model'!UMX65</f>
        <v>0</v>
      </c>
      <c r="UMY412" s="318">
        <f>'Contractor Model'!UMY65</f>
        <v>0</v>
      </c>
      <c r="UMZ412" s="318">
        <f>'Contractor Model'!UMZ65</f>
        <v>0</v>
      </c>
      <c r="UNA412" s="318">
        <f>'Contractor Model'!UNA65</f>
        <v>0</v>
      </c>
      <c r="UNB412" s="318">
        <f>'Contractor Model'!UNB65</f>
        <v>0</v>
      </c>
      <c r="UNC412" s="318">
        <f>'Contractor Model'!UNC65</f>
        <v>0</v>
      </c>
      <c r="UND412" s="318">
        <f>'Contractor Model'!UND65</f>
        <v>0</v>
      </c>
      <c r="UNE412" s="318">
        <f>'Contractor Model'!UNE65</f>
        <v>0</v>
      </c>
      <c r="UNF412" s="318">
        <f>'Contractor Model'!UNF65</f>
        <v>0</v>
      </c>
      <c r="UNG412" s="318">
        <f>'Contractor Model'!UNG65</f>
        <v>0</v>
      </c>
      <c r="UNH412" s="318">
        <f>'Contractor Model'!UNH65</f>
        <v>0</v>
      </c>
      <c r="UNI412" s="318">
        <f>'Contractor Model'!UNI65</f>
        <v>0</v>
      </c>
      <c r="UNJ412" s="318">
        <f>'Contractor Model'!UNJ65</f>
        <v>0</v>
      </c>
      <c r="UNK412" s="318">
        <f>'Contractor Model'!UNK65</f>
        <v>0</v>
      </c>
      <c r="UNL412" s="318">
        <f>'Contractor Model'!UNL65</f>
        <v>0</v>
      </c>
      <c r="UNM412" s="318">
        <f>'Contractor Model'!UNM65</f>
        <v>0</v>
      </c>
      <c r="UNN412" s="318">
        <f>'Contractor Model'!UNN65</f>
        <v>0</v>
      </c>
      <c r="UNO412" s="318">
        <f>'Contractor Model'!UNO65</f>
        <v>0</v>
      </c>
      <c r="UNP412" s="318">
        <f>'Contractor Model'!UNP65</f>
        <v>0</v>
      </c>
      <c r="UNQ412" s="318">
        <f>'Contractor Model'!UNQ65</f>
        <v>0</v>
      </c>
      <c r="UNR412" s="318">
        <f>'Contractor Model'!UNR65</f>
        <v>0</v>
      </c>
      <c r="UNS412" s="318">
        <f>'Contractor Model'!UNS65</f>
        <v>0</v>
      </c>
      <c r="UNT412" s="318">
        <f>'Contractor Model'!UNT65</f>
        <v>0</v>
      </c>
      <c r="UNU412" s="318">
        <f>'Contractor Model'!UNU65</f>
        <v>0</v>
      </c>
      <c r="UNV412" s="318">
        <f>'Contractor Model'!UNV65</f>
        <v>0</v>
      </c>
      <c r="UNW412" s="318">
        <f>'Contractor Model'!UNW65</f>
        <v>0</v>
      </c>
      <c r="UNX412" s="318">
        <f>'Contractor Model'!UNX65</f>
        <v>0</v>
      </c>
      <c r="UNY412" s="318">
        <f>'Contractor Model'!UNY65</f>
        <v>0</v>
      </c>
      <c r="UNZ412" s="318">
        <f>'Contractor Model'!UNZ65</f>
        <v>0</v>
      </c>
      <c r="UOA412" s="318">
        <f>'Contractor Model'!UOA65</f>
        <v>0</v>
      </c>
      <c r="UOB412" s="318">
        <f>'Contractor Model'!UOB65</f>
        <v>0</v>
      </c>
      <c r="UOC412" s="318">
        <f>'Contractor Model'!UOC65</f>
        <v>0</v>
      </c>
      <c r="UOD412" s="318">
        <f>'Contractor Model'!UOD65</f>
        <v>0</v>
      </c>
      <c r="UOE412" s="318">
        <f>'Contractor Model'!UOE65</f>
        <v>0</v>
      </c>
      <c r="UOF412" s="318">
        <f>'Contractor Model'!UOF65</f>
        <v>0</v>
      </c>
      <c r="UOG412" s="318">
        <f>'Contractor Model'!UOG65</f>
        <v>0</v>
      </c>
      <c r="UOH412" s="318">
        <f>'Contractor Model'!UOH65</f>
        <v>0</v>
      </c>
      <c r="UOI412" s="318">
        <f>'Contractor Model'!UOI65</f>
        <v>0</v>
      </c>
      <c r="UOJ412" s="318">
        <f>'Contractor Model'!UOJ65</f>
        <v>0</v>
      </c>
      <c r="UOK412" s="318">
        <f>'Contractor Model'!UOK65</f>
        <v>0</v>
      </c>
      <c r="UOL412" s="318">
        <f>'Contractor Model'!UOL65</f>
        <v>0</v>
      </c>
      <c r="UOM412" s="318">
        <f>'Contractor Model'!UOM65</f>
        <v>0</v>
      </c>
      <c r="UON412" s="318">
        <f>'Contractor Model'!UON65</f>
        <v>0</v>
      </c>
      <c r="UOO412" s="318">
        <f>'Contractor Model'!UOO65</f>
        <v>0</v>
      </c>
      <c r="UOP412" s="318">
        <f>'Contractor Model'!UOP65</f>
        <v>0</v>
      </c>
      <c r="UOQ412" s="318">
        <f>'Contractor Model'!UOQ65</f>
        <v>0</v>
      </c>
      <c r="UOR412" s="318">
        <f>'Contractor Model'!UOR65</f>
        <v>0</v>
      </c>
      <c r="UOS412" s="318">
        <f>'Contractor Model'!UOS65</f>
        <v>0</v>
      </c>
      <c r="UOT412" s="318">
        <f>'Contractor Model'!UOT65</f>
        <v>0</v>
      </c>
      <c r="UOU412" s="318">
        <f>'Contractor Model'!UOU65</f>
        <v>0</v>
      </c>
      <c r="UOV412" s="318">
        <f>'Contractor Model'!UOV65</f>
        <v>0</v>
      </c>
      <c r="UOW412" s="318">
        <f>'Contractor Model'!UOW65</f>
        <v>0</v>
      </c>
      <c r="UOX412" s="318">
        <f>'Contractor Model'!UOX65</f>
        <v>0</v>
      </c>
      <c r="UOY412" s="318">
        <f>'Contractor Model'!UOY65</f>
        <v>0</v>
      </c>
      <c r="UOZ412" s="318">
        <f>'Contractor Model'!UOZ65</f>
        <v>0</v>
      </c>
      <c r="UPA412" s="318">
        <f>'Contractor Model'!UPA65</f>
        <v>0</v>
      </c>
      <c r="UPB412" s="318">
        <f>'Contractor Model'!UPB65</f>
        <v>0</v>
      </c>
      <c r="UPC412" s="318">
        <f>'Contractor Model'!UPC65</f>
        <v>0</v>
      </c>
      <c r="UPD412" s="318">
        <f>'Contractor Model'!UPD65</f>
        <v>0</v>
      </c>
      <c r="UPE412" s="318">
        <f>'Contractor Model'!UPE65</f>
        <v>0</v>
      </c>
      <c r="UPF412" s="318">
        <f>'Contractor Model'!UPF65</f>
        <v>0</v>
      </c>
      <c r="UPG412" s="318">
        <f>'Contractor Model'!UPG65</f>
        <v>0</v>
      </c>
      <c r="UPH412" s="318">
        <f>'Contractor Model'!UPH65</f>
        <v>0</v>
      </c>
      <c r="UPI412" s="318">
        <f>'Contractor Model'!UPI65</f>
        <v>0</v>
      </c>
      <c r="UPJ412" s="318">
        <f>'Contractor Model'!UPJ65</f>
        <v>0</v>
      </c>
      <c r="UPK412" s="318">
        <f>'Contractor Model'!UPK65</f>
        <v>0</v>
      </c>
      <c r="UPL412" s="318">
        <f>'Contractor Model'!UPL65</f>
        <v>0</v>
      </c>
      <c r="UPM412" s="318">
        <f>'Contractor Model'!UPM65</f>
        <v>0</v>
      </c>
      <c r="UPN412" s="318">
        <f>'Contractor Model'!UPN65</f>
        <v>0</v>
      </c>
      <c r="UPO412" s="318">
        <f>'Contractor Model'!UPO65</f>
        <v>0</v>
      </c>
      <c r="UPP412" s="318">
        <f>'Contractor Model'!UPP65</f>
        <v>0</v>
      </c>
      <c r="UPQ412" s="318">
        <f>'Contractor Model'!UPQ65</f>
        <v>0</v>
      </c>
      <c r="UPR412" s="318">
        <f>'Contractor Model'!UPR65</f>
        <v>0</v>
      </c>
      <c r="UPS412" s="318">
        <f>'Contractor Model'!UPS65</f>
        <v>0</v>
      </c>
      <c r="UPT412" s="318">
        <f>'Contractor Model'!UPT65</f>
        <v>0</v>
      </c>
      <c r="UPU412" s="318">
        <f>'Contractor Model'!UPU65</f>
        <v>0</v>
      </c>
      <c r="UPV412" s="318">
        <f>'Contractor Model'!UPV65</f>
        <v>0</v>
      </c>
      <c r="UPW412" s="318">
        <f>'Contractor Model'!UPW65</f>
        <v>0</v>
      </c>
      <c r="UPX412" s="318">
        <f>'Contractor Model'!UPX65</f>
        <v>0</v>
      </c>
      <c r="UPY412" s="318">
        <f>'Contractor Model'!UPY65</f>
        <v>0</v>
      </c>
      <c r="UPZ412" s="318">
        <f>'Contractor Model'!UPZ65</f>
        <v>0</v>
      </c>
      <c r="UQA412" s="318">
        <f>'Contractor Model'!UQA65</f>
        <v>0</v>
      </c>
      <c r="UQB412" s="318">
        <f>'Contractor Model'!UQB65</f>
        <v>0</v>
      </c>
      <c r="UQC412" s="318">
        <f>'Contractor Model'!UQC65</f>
        <v>0</v>
      </c>
      <c r="UQD412" s="318">
        <f>'Contractor Model'!UQD65</f>
        <v>0</v>
      </c>
      <c r="UQE412" s="318">
        <f>'Contractor Model'!UQE65</f>
        <v>0</v>
      </c>
      <c r="UQF412" s="318">
        <f>'Contractor Model'!UQF65</f>
        <v>0</v>
      </c>
      <c r="UQG412" s="318">
        <f>'Contractor Model'!UQG65</f>
        <v>0</v>
      </c>
      <c r="UQH412" s="318">
        <f>'Contractor Model'!UQH65</f>
        <v>0</v>
      </c>
      <c r="UQI412" s="318">
        <f>'Contractor Model'!UQI65</f>
        <v>0</v>
      </c>
      <c r="UQJ412" s="318">
        <f>'Contractor Model'!UQJ65</f>
        <v>0</v>
      </c>
      <c r="UQK412" s="318">
        <f>'Contractor Model'!UQK65</f>
        <v>0</v>
      </c>
      <c r="UQL412" s="318">
        <f>'Contractor Model'!UQL65</f>
        <v>0</v>
      </c>
      <c r="UQM412" s="318">
        <f>'Contractor Model'!UQM65</f>
        <v>0</v>
      </c>
      <c r="UQN412" s="318">
        <f>'Contractor Model'!UQN65</f>
        <v>0</v>
      </c>
      <c r="UQO412" s="318">
        <f>'Contractor Model'!UQO65</f>
        <v>0</v>
      </c>
      <c r="UQP412" s="318">
        <f>'Contractor Model'!UQP65</f>
        <v>0</v>
      </c>
      <c r="UQQ412" s="318">
        <f>'Contractor Model'!UQQ65</f>
        <v>0</v>
      </c>
      <c r="UQR412" s="318">
        <f>'Contractor Model'!UQR65</f>
        <v>0</v>
      </c>
      <c r="UQS412" s="318">
        <f>'Contractor Model'!UQS65</f>
        <v>0</v>
      </c>
      <c r="UQT412" s="318">
        <f>'Contractor Model'!UQT65</f>
        <v>0</v>
      </c>
      <c r="UQU412" s="318">
        <f>'Contractor Model'!UQU65</f>
        <v>0</v>
      </c>
      <c r="UQV412" s="318">
        <f>'Contractor Model'!UQV65</f>
        <v>0</v>
      </c>
      <c r="UQW412" s="318">
        <f>'Contractor Model'!UQW65</f>
        <v>0</v>
      </c>
      <c r="UQX412" s="318">
        <f>'Contractor Model'!UQX65</f>
        <v>0</v>
      </c>
      <c r="UQY412" s="318">
        <f>'Contractor Model'!UQY65</f>
        <v>0</v>
      </c>
      <c r="UQZ412" s="318">
        <f>'Contractor Model'!UQZ65</f>
        <v>0</v>
      </c>
      <c r="URA412" s="318">
        <f>'Contractor Model'!URA65</f>
        <v>0</v>
      </c>
      <c r="URB412" s="318">
        <f>'Contractor Model'!URB65</f>
        <v>0</v>
      </c>
      <c r="URC412" s="318">
        <f>'Contractor Model'!URC65</f>
        <v>0</v>
      </c>
      <c r="URD412" s="318">
        <f>'Contractor Model'!URD65</f>
        <v>0</v>
      </c>
      <c r="URE412" s="318">
        <f>'Contractor Model'!URE65</f>
        <v>0</v>
      </c>
      <c r="URF412" s="318">
        <f>'Contractor Model'!URF65</f>
        <v>0</v>
      </c>
      <c r="URG412" s="318">
        <f>'Contractor Model'!URG65</f>
        <v>0</v>
      </c>
      <c r="URH412" s="318">
        <f>'Contractor Model'!URH65</f>
        <v>0</v>
      </c>
      <c r="URI412" s="318">
        <f>'Contractor Model'!URI65</f>
        <v>0</v>
      </c>
      <c r="URJ412" s="318">
        <f>'Contractor Model'!URJ65</f>
        <v>0</v>
      </c>
      <c r="URK412" s="318">
        <f>'Contractor Model'!URK65</f>
        <v>0</v>
      </c>
      <c r="URL412" s="318">
        <f>'Contractor Model'!URL65</f>
        <v>0</v>
      </c>
      <c r="URM412" s="318">
        <f>'Contractor Model'!URM65</f>
        <v>0</v>
      </c>
      <c r="URN412" s="318">
        <f>'Contractor Model'!URN65</f>
        <v>0</v>
      </c>
      <c r="URO412" s="318">
        <f>'Contractor Model'!URO65</f>
        <v>0</v>
      </c>
      <c r="URP412" s="318">
        <f>'Contractor Model'!URP65</f>
        <v>0</v>
      </c>
      <c r="URQ412" s="318">
        <f>'Contractor Model'!URQ65</f>
        <v>0</v>
      </c>
      <c r="URR412" s="318">
        <f>'Contractor Model'!URR65</f>
        <v>0</v>
      </c>
      <c r="URS412" s="318">
        <f>'Contractor Model'!URS65</f>
        <v>0</v>
      </c>
      <c r="URT412" s="318">
        <f>'Contractor Model'!URT65</f>
        <v>0</v>
      </c>
      <c r="URU412" s="318">
        <f>'Contractor Model'!URU65</f>
        <v>0</v>
      </c>
      <c r="URV412" s="318">
        <f>'Contractor Model'!URV65</f>
        <v>0</v>
      </c>
      <c r="URW412" s="318">
        <f>'Contractor Model'!URW65</f>
        <v>0</v>
      </c>
      <c r="URX412" s="318">
        <f>'Contractor Model'!URX65</f>
        <v>0</v>
      </c>
      <c r="URY412" s="318">
        <f>'Contractor Model'!URY65</f>
        <v>0</v>
      </c>
      <c r="URZ412" s="318">
        <f>'Contractor Model'!URZ65</f>
        <v>0</v>
      </c>
      <c r="USA412" s="318">
        <f>'Contractor Model'!USA65</f>
        <v>0</v>
      </c>
      <c r="USB412" s="318">
        <f>'Contractor Model'!USB65</f>
        <v>0</v>
      </c>
      <c r="USC412" s="318">
        <f>'Contractor Model'!USC65</f>
        <v>0</v>
      </c>
      <c r="USD412" s="318">
        <f>'Contractor Model'!USD65</f>
        <v>0</v>
      </c>
      <c r="USE412" s="318">
        <f>'Contractor Model'!USE65</f>
        <v>0</v>
      </c>
      <c r="USF412" s="318">
        <f>'Contractor Model'!USF65</f>
        <v>0</v>
      </c>
      <c r="USG412" s="318">
        <f>'Contractor Model'!USG65</f>
        <v>0</v>
      </c>
      <c r="USH412" s="318">
        <f>'Contractor Model'!USH65</f>
        <v>0</v>
      </c>
      <c r="USI412" s="318">
        <f>'Contractor Model'!USI65</f>
        <v>0</v>
      </c>
      <c r="USJ412" s="318">
        <f>'Contractor Model'!USJ65</f>
        <v>0</v>
      </c>
      <c r="USK412" s="318">
        <f>'Contractor Model'!USK65</f>
        <v>0</v>
      </c>
      <c r="USL412" s="318">
        <f>'Contractor Model'!USL65</f>
        <v>0</v>
      </c>
      <c r="USM412" s="318">
        <f>'Contractor Model'!USM65</f>
        <v>0</v>
      </c>
      <c r="USN412" s="318">
        <f>'Contractor Model'!USN65</f>
        <v>0</v>
      </c>
      <c r="USO412" s="318">
        <f>'Contractor Model'!USO65</f>
        <v>0</v>
      </c>
      <c r="USP412" s="318">
        <f>'Contractor Model'!USP65</f>
        <v>0</v>
      </c>
      <c r="USQ412" s="318">
        <f>'Contractor Model'!USQ65</f>
        <v>0</v>
      </c>
      <c r="USR412" s="318">
        <f>'Contractor Model'!USR65</f>
        <v>0</v>
      </c>
      <c r="USS412" s="318">
        <f>'Contractor Model'!USS65</f>
        <v>0</v>
      </c>
      <c r="UST412" s="318">
        <f>'Contractor Model'!UST65</f>
        <v>0</v>
      </c>
      <c r="USU412" s="318">
        <f>'Contractor Model'!USU65</f>
        <v>0</v>
      </c>
      <c r="USV412" s="318">
        <f>'Contractor Model'!USV65</f>
        <v>0</v>
      </c>
      <c r="USW412" s="318">
        <f>'Contractor Model'!USW65</f>
        <v>0</v>
      </c>
      <c r="USX412" s="318">
        <f>'Contractor Model'!USX65</f>
        <v>0</v>
      </c>
      <c r="USY412" s="318">
        <f>'Contractor Model'!USY65</f>
        <v>0</v>
      </c>
      <c r="USZ412" s="318">
        <f>'Contractor Model'!USZ65</f>
        <v>0</v>
      </c>
      <c r="UTA412" s="318">
        <f>'Contractor Model'!UTA65</f>
        <v>0</v>
      </c>
      <c r="UTB412" s="318">
        <f>'Contractor Model'!UTB65</f>
        <v>0</v>
      </c>
      <c r="UTC412" s="318">
        <f>'Contractor Model'!UTC65</f>
        <v>0</v>
      </c>
      <c r="UTD412" s="318">
        <f>'Contractor Model'!UTD65</f>
        <v>0</v>
      </c>
      <c r="UTE412" s="318">
        <f>'Contractor Model'!UTE65</f>
        <v>0</v>
      </c>
      <c r="UTF412" s="318">
        <f>'Contractor Model'!UTF65</f>
        <v>0</v>
      </c>
      <c r="UTG412" s="318">
        <f>'Contractor Model'!UTG65</f>
        <v>0</v>
      </c>
      <c r="UTH412" s="318">
        <f>'Contractor Model'!UTH65</f>
        <v>0</v>
      </c>
      <c r="UTI412" s="318">
        <f>'Contractor Model'!UTI65</f>
        <v>0</v>
      </c>
      <c r="UTJ412" s="318">
        <f>'Contractor Model'!UTJ65</f>
        <v>0</v>
      </c>
      <c r="UTK412" s="318">
        <f>'Contractor Model'!UTK65</f>
        <v>0</v>
      </c>
      <c r="UTL412" s="318">
        <f>'Contractor Model'!UTL65</f>
        <v>0</v>
      </c>
      <c r="UTM412" s="318">
        <f>'Contractor Model'!UTM65</f>
        <v>0</v>
      </c>
      <c r="UTN412" s="318">
        <f>'Contractor Model'!UTN65</f>
        <v>0</v>
      </c>
      <c r="UTO412" s="318">
        <f>'Contractor Model'!UTO65</f>
        <v>0</v>
      </c>
      <c r="UTP412" s="318">
        <f>'Contractor Model'!UTP65</f>
        <v>0</v>
      </c>
      <c r="UTQ412" s="318">
        <f>'Contractor Model'!UTQ65</f>
        <v>0</v>
      </c>
      <c r="UTR412" s="318">
        <f>'Contractor Model'!UTR65</f>
        <v>0</v>
      </c>
      <c r="UTS412" s="318">
        <f>'Contractor Model'!UTS65</f>
        <v>0</v>
      </c>
      <c r="UTT412" s="318">
        <f>'Contractor Model'!UTT65</f>
        <v>0</v>
      </c>
      <c r="UTU412" s="318">
        <f>'Contractor Model'!UTU65</f>
        <v>0</v>
      </c>
      <c r="UTV412" s="318">
        <f>'Contractor Model'!UTV65</f>
        <v>0</v>
      </c>
      <c r="UTW412" s="318">
        <f>'Contractor Model'!UTW65</f>
        <v>0</v>
      </c>
      <c r="UTX412" s="318">
        <f>'Contractor Model'!UTX65</f>
        <v>0</v>
      </c>
      <c r="UTY412" s="318">
        <f>'Contractor Model'!UTY65</f>
        <v>0</v>
      </c>
      <c r="UTZ412" s="318">
        <f>'Contractor Model'!UTZ65</f>
        <v>0</v>
      </c>
      <c r="UUA412" s="318">
        <f>'Contractor Model'!UUA65</f>
        <v>0</v>
      </c>
      <c r="UUB412" s="318">
        <f>'Contractor Model'!UUB65</f>
        <v>0</v>
      </c>
      <c r="UUC412" s="318">
        <f>'Contractor Model'!UUC65</f>
        <v>0</v>
      </c>
      <c r="UUD412" s="318">
        <f>'Contractor Model'!UUD65</f>
        <v>0</v>
      </c>
      <c r="UUE412" s="318">
        <f>'Contractor Model'!UUE65</f>
        <v>0</v>
      </c>
      <c r="UUF412" s="318">
        <f>'Contractor Model'!UUF65</f>
        <v>0</v>
      </c>
      <c r="UUG412" s="318">
        <f>'Contractor Model'!UUG65</f>
        <v>0</v>
      </c>
      <c r="UUH412" s="318">
        <f>'Contractor Model'!UUH65</f>
        <v>0</v>
      </c>
      <c r="UUI412" s="318">
        <f>'Contractor Model'!UUI65</f>
        <v>0</v>
      </c>
      <c r="UUJ412" s="318">
        <f>'Contractor Model'!UUJ65</f>
        <v>0</v>
      </c>
      <c r="UUK412" s="318">
        <f>'Contractor Model'!UUK65</f>
        <v>0</v>
      </c>
      <c r="UUL412" s="318">
        <f>'Contractor Model'!UUL65</f>
        <v>0</v>
      </c>
      <c r="UUM412" s="318">
        <f>'Contractor Model'!UUM65</f>
        <v>0</v>
      </c>
      <c r="UUN412" s="318">
        <f>'Contractor Model'!UUN65</f>
        <v>0</v>
      </c>
      <c r="UUO412" s="318">
        <f>'Contractor Model'!UUO65</f>
        <v>0</v>
      </c>
      <c r="UUP412" s="318">
        <f>'Contractor Model'!UUP65</f>
        <v>0</v>
      </c>
      <c r="UUQ412" s="318">
        <f>'Contractor Model'!UUQ65</f>
        <v>0</v>
      </c>
      <c r="UUR412" s="318">
        <f>'Contractor Model'!UUR65</f>
        <v>0</v>
      </c>
      <c r="UUS412" s="318">
        <f>'Contractor Model'!UUS65</f>
        <v>0</v>
      </c>
      <c r="UUT412" s="318">
        <f>'Contractor Model'!UUT65</f>
        <v>0</v>
      </c>
      <c r="UUU412" s="318">
        <f>'Contractor Model'!UUU65</f>
        <v>0</v>
      </c>
      <c r="UUV412" s="318">
        <f>'Contractor Model'!UUV65</f>
        <v>0</v>
      </c>
      <c r="UUW412" s="318">
        <f>'Contractor Model'!UUW65</f>
        <v>0</v>
      </c>
      <c r="UUX412" s="318">
        <f>'Contractor Model'!UUX65</f>
        <v>0</v>
      </c>
      <c r="UUY412" s="318">
        <f>'Contractor Model'!UUY65</f>
        <v>0</v>
      </c>
      <c r="UUZ412" s="318">
        <f>'Contractor Model'!UUZ65</f>
        <v>0</v>
      </c>
      <c r="UVA412" s="318">
        <f>'Contractor Model'!UVA65</f>
        <v>0</v>
      </c>
      <c r="UVB412" s="318">
        <f>'Contractor Model'!UVB65</f>
        <v>0</v>
      </c>
      <c r="UVC412" s="318">
        <f>'Contractor Model'!UVC65</f>
        <v>0</v>
      </c>
      <c r="UVD412" s="318">
        <f>'Contractor Model'!UVD65</f>
        <v>0</v>
      </c>
      <c r="UVE412" s="318">
        <f>'Contractor Model'!UVE65</f>
        <v>0</v>
      </c>
      <c r="UVF412" s="318">
        <f>'Contractor Model'!UVF65</f>
        <v>0</v>
      </c>
      <c r="UVG412" s="318">
        <f>'Contractor Model'!UVG65</f>
        <v>0</v>
      </c>
      <c r="UVH412" s="318">
        <f>'Contractor Model'!UVH65</f>
        <v>0</v>
      </c>
      <c r="UVI412" s="318">
        <f>'Contractor Model'!UVI65</f>
        <v>0</v>
      </c>
      <c r="UVJ412" s="318">
        <f>'Contractor Model'!UVJ65</f>
        <v>0</v>
      </c>
      <c r="UVK412" s="318">
        <f>'Contractor Model'!UVK65</f>
        <v>0</v>
      </c>
      <c r="UVL412" s="318">
        <f>'Contractor Model'!UVL65</f>
        <v>0</v>
      </c>
      <c r="UVM412" s="318">
        <f>'Contractor Model'!UVM65</f>
        <v>0</v>
      </c>
      <c r="UVN412" s="318">
        <f>'Contractor Model'!UVN65</f>
        <v>0</v>
      </c>
      <c r="UVO412" s="318">
        <f>'Contractor Model'!UVO65</f>
        <v>0</v>
      </c>
      <c r="UVP412" s="318">
        <f>'Contractor Model'!UVP65</f>
        <v>0</v>
      </c>
      <c r="UVQ412" s="318">
        <f>'Contractor Model'!UVQ65</f>
        <v>0</v>
      </c>
      <c r="UVR412" s="318">
        <f>'Contractor Model'!UVR65</f>
        <v>0</v>
      </c>
      <c r="UVS412" s="318">
        <f>'Contractor Model'!UVS65</f>
        <v>0</v>
      </c>
      <c r="UVT412" s="318">
        <f>'Contractor Model'!UVT65</f>
        <v>0</v>
      </c>
      <c r="UVU412" s="318">
        <f>'Contractor Model'!UVU65</f>
        <v>0</v>
      </c>
      <c r="UVV412" s="318">
        <f>'Contractor Model'!UVV65</f>
        <v>0</v>
      </c>
      <c r="UVW412" s="318">
        <f>'Contractor Model'!UVW65</f>
        <v>0</v>
      </c>
      <c r="UVX412" s="318">
        <f>'Contractor Model'!UVX65</f>
        <v>0</v>
      </c>
      <c r="UVY412" s="318">
        <f>'Contractor Model'!UVY65</f>
        <v>0</v>
      </c>
      <c r="UVZ412" s="318">
        <f>'Contractor Model'!UVZ65</f>
        <v>0</v>
      </c>
      <c r="UWA412" s="318">
        <f>'Contractor Model'!UWA65</f>
        <v>0</v>
      </c>
      <c r="UWB412" s="318">
        <f>'Contractor Model'!UWB65</f>
        <v>0</v>
      </c>
      <c r="UWC412" s="318">
        <f>'Contractor Model'!UWC65</f>
        <v>0</v>
      </c>
      <c r="UWD412" s="318">
        <f>'Contractor Model'!UWD65</f>
        <v>0</v>
      </c>
      <c r="UWE412" s="318">
        <f>'Contractor Model'!UWE65</f>
        <v>0</v>
      </c>
      <c r="UWF412" s="318">
        <f>'Contractor Model'!UWF65</f>
        <v>0</v>
      </c>
      <c r="UWG412" s="318">
        <f>'Contractor Model'!UWG65</f>
        <v>0</v>
      </c>
      <c r="UWH412" s="318">
        <f>'Contractor Model'!UWH65</f>
        <v>0</v>
      </c>
      <c r="UWI412" s="318">
        <f>'Contractor Model'!UWI65</f>
        <v>0</v>
      </c>
      <c r="UWJ412" s="318">
        <f>'Contractor Model'!UWJ65</f>
        <v>0</v>
      </c>
      <c r="UWK412" s="318">
        <f>'Contractor Model'!UWK65</f>
        <v>0</v>
      </c>
      <c r="UWL412" s="318">
        <f>'Contractor Model'!UWL65</f>
        <v>0</v>
      </c>
      <c r="UWM412" s="318">
        <f>'Contractor Model'!UWM65</f>
        <v>0</v>
      </c>
      <c r="UWN412" s="318">
        <f>'Contractor Model'!UWN65</f>
        <v>0</v>
      </c>
      <c r="UWO412" s="318">
        <f>'Contractor Model'!UWO65</f>
        <v>0</v>
      </c>
      <c r="UWP412" s="318">
        <f>'Contractor Model'!UWP65</f>
        <v>0</v>
      </c>
      <c r="UWQ412" s="318">
        <f>'Contractor Model'!UWQ65</f>
        <v>0</v>
      </c>
      <c r="UWR412" s="318">
        <f>'Contractor Model'!UWR65</f>
        <v>0</v>
      </c>
      <c r="UWS412" s="318">
        <f>'Contractor Model'!UWS65</f>
        <v>0</v>
      </c>
      <c r="UWT412" s="318">
        <f>'Contractor Model'!UWT65</f>
        <v>0</v>
      </c>
      <c r="UWU412" s="318">
        <f>'Contractor Model'!UWU65</f>
        <v>0</v>
      </c>
      <c r="UWV412" s="318">
        <f>'Contractor Model'!UWV65</f>
        <v>0</v>
      </c>
      <c r="UWW412" s="318">
        <f>'Contractor Model'!UWW65</f>
        <v>0</v>
      </c>
      <c r="UWX412" s="318">
        <f>'Contractor Model'!UWX65</f>
        <v>0</v>
      </c>
      <c r="UWY412" s="318">
        <f>'Contractor Model'!UWY65</f>
        <v>0</v>
      </c>
      <c r="UWZ412" s="318">
        <f>'Contractor Model'!UWZ65</f>
        <v>0</v>
      </c>
      <c r="UXA412" s="318">
        <f>'Contractor Model'!UXA65</f>
        <v>0</v>
      </c>
      <c r="UXB412" s="318">
        <f>'Contractor Model'!UXB65</f>
        <v>0</v>
      </c>
      <c r="UXC412" s="318">
        <f>'Contractor Model'!UXC65</f>
        <v>0</v>
      </c>
      <c r="UXD412" s="318">
        <f>'Contractor Model'!UXD65</f>
        <v>0</v>
      </c>
      <c r="UXE412" s="318">
        <f>'Contractor Model'!UXE65</f>
        <v>0</v>
      </c>
      <c r="UXF412" s="318">
        <f>'Contractor Model'!UXF65</f>
        <v>0</v>
      </c>
      <c r="UXG412" s="318">
        <f>'Contractor Model'!UXG65</f>
        <v>0</v>
      </c>
      <c r="UXH412" s="318">
        <f>'Contractor Model'!UXH65</f>
        <v>0</v>
      </c>
      <c r="UXI412" s="318">
        <f>'Contractor Model'!UXI65</f>
        <v>0</v>
      </c>
      <c r="UXJ412" s="318">
        <f>'Contractor Model'!UXJ65</f>
        <v>0</v>
      </c>
      <c r="UXK412" s="318">
        <f>'Contractor Model'!UXK65</f>
        <v>0</v>
      </c>
      <c r="UXL412" s="318">
        <f>'Contractor Model'!UXL65</f>
        <v>0</v>
      </c>
      <c r="UXM412" s="318">
        <f>'Contractor Model'!UXM65</f>
        <v>0</v>
      </c>
      <c r="UXN412" s="318">
        <f>'Contractor Model'!UXN65</f>
        <v>0</v>
      </c>
      <c r="UXO412" s="318">
        <f>'Contractor Model'!UXO65</f>
        <v>0</v>
      </c>
      <c r="UXP412" s="318">
        <f>'Contractor Model'!UXP65</f>
        <v>0</v>
      </c>
      <c r="UXQ412" s="318">
        <f>'Contractor Model'!UXQ65</f>
        <v>0</v>
      </c>
      <c r="UXR412" s="318">
        <f>'Contractor Model'!UXR65</f>
        <v>0</v>
      </c>
      <c r="UXS412" s="318">
        <f>'Contractor Model'!UXS65</f>
        <v>0</v>
      </c>
      <c r="UXT412" s="318">
        <f>'Contractor Model'!UXT65</f>
        <v>0</v>
      </c>
      <c r="UXU412" s="318">
        <f>'Contractor Model'!UXU65</f>
        <v>0</v>
      </c>
      <c r="UXV412" s="318">
        <f>'Contractor Model'!UXV65</f>
        <v>0</v>
      </c>
      <c r="UXW412" s="318">
        <f>'Contractor Model'!UXW65</f>
        <v>0</v>
      </c>
      <c r="UXX412" s="318">
        <f>'Contractor Model'!UXX65</f>
        <v>0</v>
      </c>
      <c r="UXY412" s="318">
        <f>'Contractor Model'!UXY65</f>
        <v>0</v>
      </c>
      <c r="UXZ412" s="318">
        <f>'Contractor Model'!UXZ65</f>
        <v>0</v>
      </c>
      <c r="UYA412" s="318">
        <f>'Contractor Model'!UYA65</f>
        <v>0</v>
      </c>
      <c r="UYB412" s="318">
        <f>'Contractor Model'!UYB65</f>
        <v>0</v>
      </c>
      <c r="UYC412" s="318">
        <f>'Contractor Model'!UYC65</f>
        <v>0</v>
      </c>
      <c r="UYD412" s="318">
        <f>'Contractor Model'!UYD65</f>
        <v>0</v>
      </c>
      <c r="UYE412" s="318">
        <f>'Contractor Model'!UYE65</f>
        <v>0</v>
      </c>
      <c r="UYF412" s="318">
        <f>'Contractor Model'!UYF65</f>
        <v>0</v>
      </c>
      <c r="UYG412" s="318">
        <f>'Contractor Model'!UYG65</f>
        <v>0</v>
      </c>
      <c r="UYH412" s="318">
        <f>'Contractor Model'!UYH65</f>
        <v>0</v>
      </c>
      <c r="UYI412" s="318">
        <f>'Contractor Model'!UYI65</f>
        <v>0</v>
      </c>
      <c r="UYJ412" s="318">
        <f>'Contractor Model'!UYJ65</f>
        <v>0</v>
      </c>
      <c r="UYK412" s="318">
        <f>'Contractor Model'!UYK65</f>
        <v>0</v>
      </c>
      <c r="UYL412" s="318">
        <f>'Contractor Model'!UYL65</f>
        <v>0</v>
      </c>
      <c r="UYM412" s="318">
        <f>'Contractor Model'!UYM65</f>
        <v>0</v>
      </c>
      <c r="UYN412" s="318">
        <f>'Contractor Model'!UYN65</f>
        <v>0</v>
      </c>
      <c r="UYO412" s="318">
        <f>'Contractor Model'!UYO65</f>
        <v>0</v>
      </c>
      <c r="UYP412" s="318">
        <f>'Contractor Model'!UYP65</f>
        <v>0</v>
      </c>
      <c r="UYQ412" s="318">
        <f>'Contractor Model'!UYQ65</f>
        <v>0</v>
      </c>
      <c r="UYR412" s="318">
        <f>'Contractor Model'!UYR65</f>
        <v>0</v>
      </c>
      <c r="UYS412" s="318">
        <f>'Contractor Model'!UYS65</f>
        <v>0</v>
      </c>
      <c r="UYT412" s="318">
        <f>'Contractor Model'!UYT65</f>
        <v>0</v>
      </c>
      <c r="UYU412" s="318">
        <f>'Contractor Model'!UYU65</f>
        <v>0</v>
      </c>
      <c r="UYV412" s="318">
        <f>'Contractor Model'!UYV65</f>
        <v>0</v>
      </c>
      <c r="UYW412" s="318">
        <f>'Contractor Model'!UYW65</f>
        <v>0</v>
      </c>
      <c r="UYX412" s="318">
        <f>'Contractor Model'!UYX65</f>
        <v>0</v>
      </c>
      <c r="UYY412" s="318">
        <f>'Contractor Model'!UYY65</f>
        <v>0</v>
      </c>
      <c r="UYZ412" s="318">
        <f>'Contractor Model'!UYZ65</f>
        <v>0</v>
      </c>
      <c r="UZA412" s="318">
        <f>'Contractor Model'!UZA65</f>
        <v>0</v>
      </c>
      <c r="UZB412" s="318">
        <f>'Contractor Model'!UZB65</f>
        <v>0</v>
      </c>
      <c r="UZC412" s="318">
        <f>'Contractor Model'!UZC65</f>
        <v>0</v>
      </c>
      <c r="UZD412" s="318">
        <f>'Contractor Model'!UZD65</f>
        <v>0</v>
      </c>
      <c r="UZE412" s="318">
        <f>'Contractor Model'!UZE65</f>
        <v>0</v>
      </c>
      <c r="UZF412" s="318">
        <f>'Contractor Model'!UZF65</f>
        <v>0</v>
      </c>
      <c r="UZG412" s="318">
        <f>'Contractor Model'!UZG65</f>
        <v>0</v>
      </c>
      <c r="UZH412" s="318">
        <f>'Contractor Model'!UZH65</f>
        <v>0</v>
      </c>
      <c r="UZI412" s="318">
        <f>'Contractor Model'!UZI65</f>
        <v>0</v>
      </c>
      <c r="UZJ412" s="318">
        <f>'Contractor Model'!UZJ65</f>
        <v>0</v>
      </c>
      <c r="UZK412" s="318">
        <f>'Contractor Model'!UZK65</f>
        <v>0</v>
      </c>
      <c r="UZL412" s="318">
        <f>'Contractor Model'!UZL65</f>
        <v>0</v>
      </c>
      <c r="UZM412" s="318">
        <f>'Contractor Model'!UZM65</f>
        <v>0</v>
      </c>
      <c r="UZN412" s="318">
        <f>'Contractor Model'!UZN65</f>
        <v>0</v>
      </c>
      <c r="UZO412" s="318">
        <f>'Contractor Model'!UZO65</f>
        <v>0</v>
      </c>
      <c r="UZP412" s="318">
        <f>'Contractor Model'!UZP65</f>
        <v>0</v>
      </c>
      <c r="UZQ412" s="318">
        <f>'Contractor Model'!UZQ65</f>
        <v>0</v>
      </c>
      <c r="UZR412" s="318">
        <f>'Contractor Model'!UZR65</f>
        <v>0</v>
      </c>
      <c r="UZS412" s="318">
        <f>'Contractor Model'!UZS65</f>
        <v>0</v>
      </c>
      <c r="UZT412" s="318">
        <f>'Contractor Model'!UZT65</f>
        <v>0</v>
      </c>
      <c r="UZU412" s="318">
        <f>'Contractor Model'!UZU65</f>
        <v>0</v>
      </c>
      <c r="UZV412" s="318">
        <f>'Contractor Model'!UZV65</f>
        <v>0</v>
      </c>
      <c r="UZW412" s="318">
        <f>'Contractor Model'!UZW65</f>
        <v>0</v>
      </c>
      <c r="UZX412" s="318">
        <f>'Contractor Model'!UZX65</f>
        <v>0</v>
      </c>
      <c r="UZY412" s="318">
        <f>'Contractor Model'!UZY65</f>
        <v>0</v>
      </c>
      <c r="UZZ412" s="318">
        <f>'Contractor Model'!UZZ65</f>
        <v>0</v>
      </c>
      <c r="VAA412" s="318">
        <f>'Contractor Model'!VAA65</f>
        <v>0</v>
      </c>
      <c r="VAB412" s="318">
        <f>'Contractor Model'!VAB65</f>
        <v>0</v>
      </c>
      <c r="VAC412" s="318">
        <f>'Contractor Model'!VAC65</f>
        <v>0</v>
      </c>
      <c r="VAD412" s="318">
        <f>'Contractor Model'!VAD65</f>
        <v>0</v>
      </c>
      <c r="VAE412" s="318">
        <f>'Contractor Model'!VAE65</f>
        <v>0</v>
      </c>
      <c r="VAF412" s="318">
        <f>'Contractor Model'!VAF65</f>
        <v>0</v>
      </c>
      <c r="VAG412" s="318">
        <f>'Contractor Model'!VAG65</f>
        <v>0</v>
      </c>
      <c r="VAH412" s="318">
        <f>'Contractor Model'!VAH65</f>
        <v>0</v>
      </c>
      <c r="VAI412" s="318">
        <f>'Contractor Model'!VAI65</f>
        <v>0</v>
      </c>
      <c r="VAJ412" s="318">
        <f>'Contractor Model'!VAJ65</f>
        <v>0</v>
      </c>
      <c r="VAK412" s="318">
        <f>'Contractor Model'!VAK65</f>
        <v>0</v>
      </c>
      <c r="VAL412" s="318">
        <f>'Contractor Model'!VAL65</f>
        <v>0</v>
      </c>
      <c r="VAM412" s="318">
        <f>'Contractor Model'!VAM65</f>
        <v>0</v>
      </c>
      <c r="VAN412" s="318">
        <f>'Contractor Model'!VAN65</f>
        <v>0</v>
      </c>
      <c r="VAO412" s="318">
        <f>'Contractor Model'!VAO65</f>
        <v>0</v>
      </c>
      <c r="VAP412" s="318">
        <f>'Contractor Model'!VAP65</f>
        <v>0</v>
      </c>
      <c r="VAQ412" s="318">
        <f>'Contractor Model'!VAQ65</f>
        <v>0</v>
      </c>
      <c r="VAR412" s="318">
        <f>'Contractor Model'!VAR65</f>
        <v>0</v>
      </c>
      <c r="VAS412" s="318">
        <f>'Contractor Model'!VAS65</f>
        <v>0</v>
      </c>
      <c r="VAT412" s="318">
        <f>'Contractor Model'!VAT65</f>
        <v>0</v>
      </c>
      <c r="VAU412" s="318">
        <f>'Contractor Model'!VAU65</f>
        <v>0</v>
      </c>
      <c r="VAV412" s="318">
        <f>'Contractor Model'!VAV65</f>
        <v>0</v>
      </c>
      <c r="VAW412" s="318">
        <f>'Contractor Model'!VAW65</f>
        <v>0</v>
      </c>
      <c r="VAX412" s="318">
        <f>'Contractor Model'!VAX65</f>
        <v>0</v>
      </c>
      <c r="VAY412" s="318">
        <f>'Contractor Model'!VAY65</f>
        <v>0</v>
      </c>
      <c r="VAZ412" s="318">
        <f>'Contractor Model'!VAZ65</f>
        <v>0</v>
      </c>
      <c r="VBA412" s="318">
        <f>'Contractor Model'!VBA65</f>
        <v>0</v>
      </c>
      <c r="VBB412" s="318">
        <f>'Contractor Model'!VBB65</f>
        <v>0</v>
      </c>
      <c r="VBC412" s="318">
        <f>'Contractor Model'!VBC65</f>
        <v>0</v>
      </c>
      <c r="VBD412" s="318">
        <f>'Contractor Model'!VBD65</f>
        <v>0</v>
      </c>
      <c r="VBE412" s="318">
        <f>'Contractor Model'!VBE65</f>
        <v>0</v>
      </c>
      <c r="VBF412" s="318">
        <f>'Contractor Model'!VBF65</f>
        <v>0</v>
      </c>
      <c r="VBG412" s="318">
        <f>'Contractor Model'!VBG65</f>
        <v>0</v>
      </c>
      <c r="VBH412" s="318">
        <f>'Contractor Model'!VBH65</f>
        <v>0</v>
      </c>
      <c r="VBI412" s="318">
        <f>'Contractor Model'!VBI65</f>
        <v>0</v>
      </c>
      <c r="VBJ412" s="318">
        <f>'Contractor Model'!VBJ65</f>
        <v>0</v>
      </c>
      <c r="VBK412" s="318">
        <f>'Contractor Model'!VBK65</f>
        <v>0</v>
      </c>
      <c r="VBL412" s="318">
        <f>'Contractor Model'!VBL65</f>
        <v>0</v>
      </c>
      <c r="VBM412" s="318">
        <f>'Contractor Model'!VBM65</f>
        <v>0</v>
      </c>
      <c r="VBN412" s="318">
        <f>'Contractor Model'!VBN65</f>
        <v>0</v>
      </c>
      <c r="VBO412" s="318">
        <f>'Contractor Model'!VBO65</f>
        <v>0</v>
      </c>
      <c r="VBP412" s="318">
        <f>'Contractor Model'!VBP65</f>
        <v>0</v>
      </c>
      <c r="VBQ412" s="318">
        <f>'Contractor Model'!VBQ65</f>
        <v>0</v>
      </c>
      <c r="VBR412" s="318">
        <f>'Contractor Model'!VBR65</f>
        <v>0</v>
      </c>
      <c r="VBS412" s="318">
        <f>'Contractor Model'!VBS65</f>
        <v>0</v>
      </c>
      <c r="VBT412" s="318">
        <f>'Contractor Model'!VBT65</f>
        <v>0</v>
      </c>
      <c r="VBU412" s="318">
        <f>'Contractor Model'!VBU65</f>
        <v>0</v>
      </c>
      <c r="VBV412" s="318">
        <f>'Contractor Model'!VBV65</f>
        <v>0</v>
      </c>
      <c r="VBW412" s="318">
        <f>'Contractor Model'!VBW65</f>
        <v>0</v>
      </c>
      <c r="VBX412" s="318">
        <f>'Contractor Model'!VBX65</f>
        <v>0</v>
      </c>
      <c r="VBY412" s="318">
        <f>'Contractor Model'!VBY65</f>
        <v>0</v>
      </c>
      <c r="VBZ412" s="318">
        <f>'Contractor Model'!VBZ65</f>
        <v>0</v>
      </c>
      <c r="VCA412" s="318">
        <f>'Contractor Model'!VCA65</f>
        <v>0</v>
      </c>
      <c r="VCB412" s="318">
        <f>'Contractor Model'!VCB65</f>
        <v>0</v>
      </c>
      <c r="VCC412" s="318">
        <f>'Contractor Model'!VCC65</f>
        <v>0</v>
      </c>
      <c r="VCD412" s="318">
        <f>'Contractor Model'!VCD65</f>
        <v>0</v>
      </c>
      <c r="VCE412" s="318">
        <f>'Contractor Model'!VCE65</f>
        <v>0</v>
      </c>
      <c r="VCF412" s="318">
        <f>'Contractor Model'!VCF65</f>
        <v>0</v>
      </c>
      <c r="VCG412" s="318">
        <f>'Contractor Model'!VCG65</f>
        <v>0</v>
      </c>
      <c r="VCH412" s="318">
        <f>'Contractor Model'!VCH65</f>
        <v>0</v>
      </c>
      <c r="VCI412" s="318">
        <f>'Contractor Model'!VCI65</f>
        <v>0</v>
      </c>
      <c r="VCJ412" s="318">
        <f>'Contractor Model'!VCJ65</f>
        <v>0</v>
      </c>
      <c r="VCK412" s="318">
        <f>'Contractor Model'!VCK65</f>
        <v>0</v>
      </c>
      <c r="VCL412" s="318">
        <f>'Contractor Model'!VCL65</f>
        <v>0</v>
      </c>
      <c r="VCM412" s="318">
        <f>'Contractor Model'!VCM65</f>
        <v>0</v>
      </c>
      <c r="VCN412" s="318">
        <f>'Contractor Model'!VCN65</f>
        <v>0</v>
      </c>
      <c r="VCO412" s="318">
        <f>'Contractor Model'!VCO65</f>
        <v>0</v>
      </c>
      <c r="VCP412" s="318">
        <f>'Contractor Model'!VCP65</f>
        <v>0</v>
      </c>
      <c r="VCQ412" s="318">
        <f>'Contractor Model'!VCQ65</f>
        <v>0</v>
      </c>
      <c r="VCR412" s="318">
        <f>'Contractor Model'!VCR65</f>
        <v>0</v>
      </c>
      <c r="VCS412" s="318">
        <f>'Contractor Model'!VCS65</f>
        <v>0</v>
      </c>
      <c r="VCT412" s="318">
        <f>'Contractor Model'!VCT65</f>
        <v>0</v>
      </c>
      <c r="VCU412" s="318">
        <f>'Contractor Model'!VCU65</f>
        <v>0</v>
      </c>
      <c r="VCV412" s="318">
        <f>'Contractor Model'!VCV65</f>
        <v>0</v>
      </c>
      <c r="VCW412" s="318">
        <f>'Contractor Model'!VCW65</f>
        <v>0</v>
      </c>
      <c r="VCX412" s="318">
        <f>'Contractor Model'!VCX65</f>
        <v>0</v>
      </c>
      <c r="VCY412" s="318">
        <f>'Contractor Model'!VCY65</f>
        <v>0</v>
      </c>
      <c r="VCZ412" s="318">
        <f>'Contractor Model'!VCZ65</f>
        <v>0</v>
      </c>
      <c r="VDA412" s="318">
        <f>'Contractor Model'!VDA65</f>
        <v>0</v>
      </c>
      <c r="VDB412" s="318">
        <f>'Contractor Model'!VDB65</f>
        <v>0</v>
      </c>
      <c r="VDC412" s="318">
        <f>'Contractor Model'!VDC65</f>
        <v>0</v>
      </c>
      <c r="VDD412" s="318">
        <f>'Contractor Model'!VDD65</f>
        <v>0</v>
      </c>
      <c r="VDE412" s="318">
        <f>'Contractor Model'!VDE65</f>
        <v>0</v>
      </c>
      <c r="VDF412" s="318">
        <f>'Contractor Model'!VDF65</f>
        <v>0</v>
      </c>
      <c r="VDG412" s="318">
        <f>'Contractor Model'!VDG65</f>
        <v>0</v>
      </c>
      <c r="VDH412" s="318">
        <f>'Contractor Model'!VDH65</f>
        <v>0</v>
      </c>
      <c r="VDI412" s="318">
        <f>'Contractor Model'!VDI65</f>
        <v>0</v>
      </c>
      <c r="VDJ412" s="318">
        <f>'Contractor Model'!VDJ65</f>
        <v>0</v>
      </c>
      <c r="VDK412" s="318">
        <f>'Contractor Model'!VDK65</f>
        <v>0</v>
      </c>
      <c r="VDL412" s="318">
        <f>'Contractor Model'!VDL65</f>
        <v>0</v>
      </c>
      <c r="VDM412" s="318">
        <f>'Contractor Model'!VDM65</f>
        <v>0</v>
      </c>
      <c r="VDN412" s="318">
        <f>'Contractor Model'!VDN65</f>
        <v>0</v>
      </c>
      <c r="VDO412" s="318">
        <f>'Contractor Model'!VDO65</f>
        <v>0</v>
      </c>
      <c r="VDP412" s="318">
        <f>'Contractor Model'!VDP65</f>
        <v>0</v>
      </c>
      <c r="VDQ412" s="318">
        <f>'Contractor Model'!VDQ65</f>
        <v>0</v>
      </c>
      <c r="VDR412" s="318">
        <f>'Contractor Model'!VDR65</f>
        <v>0</v>
      </c>
      <c r="VDS412" s="318">
        <f>'Contractor Model'!VDS65</f>
        <v>0</v>
      </c>
      <c r="VDT412" s="318">
        <f>'Contractor Model'!VDT65</f>
        <v>0</v>
      </c>
      <c r="VDU412" s="318">
        <f>'Contractor Model'!VDU65</f>
        <v>0</v>
      </c>
      <c r="VDV412" s="318">
        <f>'Contractor Model'!VDV65</f>
        <v>0</v>
      </c>
      <c r="VDW412" s="318">
        <f>'Contractor Model'!VDW65</f>
        <v>0</v>
      </c>
      <c r="VDX412" s="318">
        <f>'Contractor Model'!VDX65</f>
        <v>0</v>
      </c>
      <c r="VDY412" s="318">
        <f>'Contractor Model'!VDY65</f>
        <v>0</v>
      </c>
      <c r="VDZ412" s="318">
        <f>'Contractor Model'!VDZ65</f>
        <v>0</v>
      </c>
      <c r="VEA412" s="318">
        <f>'Contractor Model'!VEA65</f>
        <v>0</v>
      </c>
      <c r="VEB412" s="318">
        <f>'Contractor Model'!VEB65</f>
        <v>0</v>
      </c>
      <c r="VEC412" s="318">
        <f>'Contractor Model'!VEC65</f>
        <v>0</v>
      </c>
      <c r="VED412" s="318">
        <f>'Contractor Model'!VED65</f>
        <v>0</v>
      </c>
      <c r="VEE412" s="318">
        <f>'Contractor Model'!VEE65</f>
        <v>0</v>
      </c>
      <c r="VEF412" s="318">
        <f>'Contractor Model'!VEF65</f>
        <v>0</v>
      </c>
      <c r="VEG412" s="318">
        <f>'Contractor Model'!VEG65</f>
        <v>0</v>
      </c>
      <c r="VEH412" s="318">
        <f>'Contractor Model'!VEH65</f>
        <v>0</v>
      </c>
      <c r="VEI412" s="318">
        <f>'Contractor Model'!VEI65</f>
        <v>0</v>
      </c>
      <c r="VEJ412" s="318">
        <f>'Contractor Model'!VEJ65</f>
        <v>0</v>
      </c>
      <c r="VEK412" s="318">
        <f>'Contractor Model'!VEK65</f>
        <v>0</v>
      </c>
      <c r="VEL412" s="318">
        <f>'Contractor Model'!VEL65</f>
        <v>0</v>
      </c>
      <c r="VEM412" s="318">
        <f>'Contractor Model'!VEM65</f>
        <v>0</v>
      </c>
      <c r="VEN412" s="318">
        <f>'Contractor Model'!VEN65</f>
        <v>0</v>
      </c>
      <c r="VEO412" s="318">
        <f>'Contractor Model'!VEO65</f>
        <v>0</v>
      </c>
      <c r="VEP412" s="318">
        <f>'Contractor Model'!VEP65</f>
        <v>0</v>
      </c>
      <c r="VEQ412" s="318">
        <f>'Contractor Model'!VEQ65</f>
        <v>0</v>
      </c>
      <c r="VER412" s="318">
        <f>'Contractor Model'!VER65</f>
        <v>0</v>
      </c>
      <c r="VES412" s="318">
        <f>'Contractor Model'!VES65</f>
        <v>0</v>
      </c>
      <c r="VET412" s="318">
        <f>'Contractor Model'!VET65</f>
        <v>0</v>
      </c>
      <c r="VEU412" s="318">
        <f>'Contractor Model'!VEU65</f>
        <v>0</v>
      </c>
      <c r="VEV412" s="318">
        <f>'Contractor Model'!VEV65</f>
        <v>0</v>
      </c>
      <c r="VEW412" s="318">
        <f>'Contractor Model'!VEW65</f>
        <v>0</v>
      </c>
      <c r="VEX412" s="318">
        <f>'Contractor Model'!VEX65</f>
        <v>0</v>
      </c>
      <c r="VEY412" s="318">
        <f>'Contractor Model'!VEY65</f>
        <v>0</v>
      </c>
      <c r="VEZ412" s="318">
        <f>'Contractor Model'!VEZ65</f>
        <v>0</v>
      </c>
      <c r="VFA412" s="318">
        <f>'Contractor Model'!VFA65</f>
        <v>0</v>
      </c>
      <c r="VFB412" s="318">
        <f>'Contractor Model'!VFB65</f>
        <v>0</v>
      </c>
      <c r="VFC412" s="318">
        <f>'Contractor Model'!VFC65</f>
        <v>0</v>
      </c>
      <c r="VFD412" s="318">
        <f>'Contractor Model'!VFD65</f>
        <v>0</v>
      </c>
      <c r="VFE412" s="318">
        <f>'Contractor Model'!VFE65</f>
        <v>0</v>
      </c>
      <c r="VFF412" s="318">
        <f>'Contractor Model'!VFF65</f>
        <v>0</v>
      </c>
      <c r="VFG412" s="318">
        <f>'Contractor Model'!VFG65</f>
        <v>0</v>
      </c>
      <c r="VFH412" s="318">
        <f>'Contractor Model'!VFH65</f>
        <v>0</v>
      </c>
      <c r="VFI412" s="318">
        <f>'Contractor Model'!VFI65</f>
        <v>0</v>
      </c>
      <c r="VFJ412" s="318">
        <f>'Contractor Model'!VFJ65</f>
        <v>0</v>
      </c>
      <c r="VFK412" s="318">
        <f>'Contractor Model'!VFK65</f>
        <v>0</v>
      </c>
      <c r="VFL412" s="318">
        <f>'Contractor Model'!VFL65</f>
        <v>0</v>
      </c>
      <c r="VFM412" s="318">
        <f>'Contractor Model'!VFM65</f>
        <v>0</v>
      </c>
      <c r="VFN412" s="318">
        <f>'Contractor Model'!VFN65</f>
        <v>0</v>
      </c>
      <c r="VFO412" s="318">
        <f>'Contractor Model'!VFO65</f>
        <v>0</v>
      </c>
      <c r="VFP412" s="318">
        <f>'Contractor Model'!VFP65</f>
        <v>0</v>
      </c>
      <c r="VFQ412" s="318">
        <f>'Contractor Model'!VFQ65</f>
        <v>0</v>
      </c>
      <c r="VFR412" s="318">
        <f>'Contractor Model'!VFR65</f>
        <v>0</v>
      </c>
      <c r="VFS412" s="318">
        <f>'Contractor Model'!VFS65</f>
        <v>0</v>
      </c>
      <c r="VFT412" s="318">
        <f>'Contractor Model'!VFT65</f>
        <v>0</v>
      </c>
      <c r="VFU412" s="318">
        <f>'Contractor Model'!VFU65</f>
        <v>0</v>
      </c>
      <c r="VFV412" s="318">
        <f>'Contractor Model'!VFV65</f>
        <v>0</v>
      </c>
      <c r="VFW412" s="318">
        <f>'Contractor Model'!VFW65</f>
        <v>0</v>
      </c>
      <c r="VFX412" s="318">
        <f>'Contractor Model'!VFX65</f>
        <v>0</v>
      </c>
      <c r="VFY412" s="318">
        <f>'Contractor Model'!VFY65</f>
        <v>0</v>
      </c>
      <c r="VFZ412" s="318">
        <f>'Contractor Model'!VFZ65</f>
        <v>0</v>
      </c>
      <c r="VGA412" s="318">
        <f>'Contractor Model'!VGA65</f>
        <v>0</v>
      </c>
      <c r="VGB412" s="318">
        <f>'Contractor Model'!VGB65</f>
        <v>0</v>
      </c>
      <c r="VGC412" s="318">
        <f>'Contractor Model'!VGC65</f>
        <v>0</v>
      </c>
      <c r="VGD412" s="318">
        <f>'Contractor Model'!VGD65</f>
        <v>0</v>
      </c>
      <c r="VGE412" s="318">
        <f>'Contractor Model'!VGE65</f>
        <v>0</v>
      </c>
      <c r="VGF412" s="318">
        <f>'Contractor Model'!VGF65</f>
        <v>0</v>
      </c>
      <c r="VGG412" s="318">
        <f>'Contractor Model'!VGG65</f>
        <v>0</v>
      </c>
      <c r="VGH412" s="318">
        <f>'Contractor Model'!VGH65</f>
        <v>0</v>
      </c>
      <c r="VGI412" s="318">
        <f>'Contractor Model'!VGI65</f>
        <v>0</v>
      </c>
      <c r="VGJ412" s="318">
        <f>'Contractor Model'!VGJ65</f>
        <v>0</v>
      </c>
      <c r="VGK412" s="318">
        <f>'Contractor Model'!VGK65</f>
        <v>0</v>
      </c>
      <c r="VGL412" s="318">
        <f>'Contractor Model'!VGL65</f>
        <v>0</v>
      </c>
      <c r="VGM412" s="318">
        <f>'Contractor Model'!VGM65</f>
        <v>0</v>
      </c>
      <c r="VGN412" s="318">
        <f>'Contractor Model'!VGN65</f>
        <v>0</v>
      </c>
      <c r="VGO412" s="318">
        <f>'Contractor Model'!VGO65</f>
        <v>0</v>
      </c>
      <c r="VGP412" s="318">
        <f>'Contractor Model'!VGP65</f>
        <v>0</v>
      </c>
      <c r="VGQ412" s="318">
        <f>'Contractor Model'!VGQ65</f>
        <v>0</v>
      </c>
      <c r="VGR412" s="318">
        <f>'Contractor Model'!VGR65</f>
        <v>0</v>
      </c>
      <c r="VGS412" s="318">
        <f>'Contractor Model'!VGS65</f>
        <v>0</v>
      </c>
      <c r="VGT412" s="318">
        <f>'Contractor Model'!VGT65</f>
        <v>0</v>
      </c>
      <c r="VGU412" s="318">
        <f>'Contractor Model'!VGU65</f>
        <v>0</v>
      </c>
      <c r="VGV412" s="318">
        <f>'Contractor Model'!VGV65</f>
        <v>0</v>
      </c>
      <c r="VGW412" s="318">
        <f>'Contractor Model'!VGW65</f>
        <v>0</v>
      </c>
      <c r="VGX412" s="318">
        <f>'Contractor Model'!VGX65</f>
        <v>0</v>
      </c>
      <c r="VGY412" s="318">
        <f>'Contractor Model'!VGY65</f>
        <v>0</v>
      </c>
      <c r="VGZ412" s="318">
        <f>'Contractor Model'!VGZ65</f>
        <v>0</v>
      </c>
      <c r="VHA412" s="318">
        <f>'Contractor Model'!VHA65</f>
        <v>0</v>
      </c>
      <c r="VHB412" s="318">
        <f>'Contractor Model'!VHB65</f>
        <v>0</v>
      </c>
      <c r="VHC412" s="318">
        <f>'Contractor Model'!VHC65</f>
        <v>0</v>
      </c>
      <c r="VHD412" s="318">
        <f>'Contractor Model'!VHD65</f>
        <v>0</v>
      </c>
      <c r="VHE412" s="318">
        <f>'Contractor Model'!VHE65</f>
        <v>0</v>
      </c>
      <c r="VHF412" s="318">
        <f>'Contractor Model'!VHF65</f>
        <v>0</v>
      </c>
      <c r="VHG412" s="318">
        <f>'Contractor Model'!VHG65</f>
        <v>0</v>
      </c>
      <c r="VHH412" s="318">
        <f>'Contractor Model'!VHH65</f>
        <v>0</v>
      </c>
      <c r="VHI412" s="318">
        <f>'Contractor Model'!VHI65</f>
        <v>0</v>
      </c>
      <c r="VHJ412" s="318">
        <f>'Contractor Model'!VHJ65</f>
        <v>0</v>
      </c>
      <c r="VHK412" s="318">
        <f>'Contractor Model'!VHK65</f>
        <v>0</v>
      </c>
      <c r="VHL412" s="318">
        <f>'Contractor Model'!VHL65</f>
        <v>0</v>
      </c>
      <c r="VHM412" s="318">
        <f>'Contractor Model'!VHM65</f>
        <v>0</v>
      </c>
      <c r="VHN412" s="318">
        <f>'Contractor Model'!VHN65</f>
        <v>0</v>
      </c>
      <c r="VHO412" s="318">
        <f>'Contractor Model'!VHO65</f>
        <v>0</v>
      </c>
      <c r="VHP412" s="318">
        <f>'Contractor Model'!VHP65</f>
        <v>0</v>
      </c>
      <c r="VHQ412" s="318">
        <f>'Contractor Model'!VHQ65</f>
        <v>0</v>
      </c>
      <c r="VHR412" s="318">
        <f>'Contractor Model'!VHR65</f>
        <v>0</v>
      </c>
      <c r="VHS412" s="318">
        <f>'Contractor Model'!VHS65</f>
        <v>0</v>
      </c>
      <c r="VHT412" s="318">
        <f>'Contractor Model'!VHT65</f>
        <v>0</v>
      </c>
      <c r="VHU412" s="318">
        <f>'Contractor Model'!VHU65</f>
        <v>0</v>
      </c>
      <c r="VHV412" s="318">
        <f>'Contractor Model'!VHV65</f>
        <v>0</v>
      </c>
      <c r="VHW412" s="318">
        <f>'Contractor Model'!VHW65</f>
        <v>0</v>
      </c>
      <c r="VHX412" s="318">
        <f>'Contractor Model'!VHX65</f>
        <v>0</v>
      </c>
      <c r="VHY412" s="318">
        <f>'Contractor Model'!VHY65</f>
        <v>0</v>
      </c>
      <c r="VHZ412" s="318">
        <f>'Contractor Model'!VHZ65</f>
        <v>0</v>
      </c>
      <c r="VIA412" s="318">
        <f>'Contractor Model'!VIA65</f>
        <v>0</v>
      </c>
      <c r="VIB412" s="318">
        <f>'Contractor Model'!VIB65</f>
        <v>0</v>
      </c>
      <c r="VIC412" s="318">
        <f>'Contractor Model'!VIC65</f>
        <v>0</v>
      </c>
      <c r="VID412" s="318">
        <f>'Contractor Model'!VID65</f>
        <v>0</v>
      </c>
      <c r="VIE412" s="318">
        <f>'Contractor Model'!VIE65</f>
        <v>0</v>
      </c>
      <c r="VIF412" s="318">
        <f>'Contractor Model'!VIF65</f>
        <v>0</v>
      </c>
      <c r="VIG412" s="318">
        <f>'Contractor Model'!VIG65</f>
        <v>0</v>
      </c>
      <c r="VIH412" s="318">
        <f>'Contractor Model'!VIH65</f>
        <v>0</v>
      </c>
      <c r="VII412" s="318">
        <f>'Contractor Model'!VII65</f>
        <v>0</v>
      </c>
      <c r="VIJ412" s="318">
        <f>'Contractor Model'!VIJ65</f>
        <v>0</v>
      </c>
      <c r="VIK412" s="318">
        <f>'Contractor Model'!VIK65</f>
        <v>0</v>
      </c>
      <c r="VIL412" s="318">
        <f>'Contractor Model'!VIL65</f>
        <v>0</v>
      </c>
      <c r="VIM412" s="318">
        <f>'Contractor Model'!VIM65</f>
        <v>0</v>
      </c>
      <c r="VIN412" s="318">
        <f>'Contractor Model'!VIN65</f>
        <v>0</v>
      </c>
      <c r="VIO412" s="318">
        <f>'Contractor Model'!VIO65</f>
        <v>0</v>
      </c>
      <c r="VIP412" s="318">
        <f>'Contractor Model'!VIP65</f>
        <v>0</v>
      </c>
      <c r="VIQ412" s="318">
        <f>'Contractor Model'!VIQ65</f>
        <v>0</v>
      </c>
      <c r="VIR412" s="318">
        <f>'Contractor Model'!VIR65</f>
        <v>0</v>
      </c>
      <c r="VIS412" s="318">
        <f>'Contractor Model'!VIS65</f>
        <v>0</v>
      </c>
      <c r="VIT412" s="318">
        <f>'Contractor Model'!VIT65</f>
        <v>0</v>
      </c>
      <c r="VIU412" s="318">
        <f>'Contractor Model'!VIU65</f>
        <v>0</v>
      </c>
      <c r="VIV412" s="318">
        <f>'Contractor Model'!VIV65</f>
        <v>0</v>
      </c>
      <c r="VIW412" s="318">
        <f>'Contractor Model'!VIW65</f>
        <v>0</v>
      </c>
      <c r="VIX412" s="318">
        <f>'Contractor Model'!VIX65</f>
        <v>0</v>
      </c>
      <c r="VIY412" s="318">
        <f>'Contractor Model'!VIY65</f>
        <v>0</v>
      </c>
      <c r="VIZ412" s="318">
        <f>'Contractor Model'!VIZ65</f>
        <v>0</v>
      </c>
      <c r="VJA412" s="318">
        <f>'Contractor Model'!VJA65</f>
        <v>0</v>
      </c>
      <c r="VJB412" s="318">
        <f>'Contractor Model'!VJB65</f>
        <v>0</v>
      </c>
      <c r="VJC412" s="318">
        <f>'Contractor Model'!VJC65</f>
        <v>0</v>
      </c>
      <c r="VJD412" s="318">
        <f>'Contractor Model'!VJD65</f>
        <v>0</v>
      </c>
      <c r="VJE412" s="318">
        <f>'Contractor Model'!VJE65</f>
        <v>0</v>
      </c>
      <c r="VJF412" s="318">
        <f>'Contractor Model'!VJF65</f>
        <v>0</v>
      </c>
      <c r="VJG412" s="318">
        <f>'Contractor Model'!VJG65</f>
        <v>0</v>
      </c>
      <c r="VJH412" s="318">
        <f>'Contractor Model'!VJH65</f>
        <v>0</v>
      </c>
      <c r="VJI412" s="318">
        <f>'Contractor Model'!VJI65</f>
        <v>0</v>
      </c>
      <c r="VJJ412" s="318">
        <f>'Contractor Model'!VJJ65</f>
        <v>0</v>
      </c>
      <c r="VJK412" s="318">
        <f>'Contractor Model'!VJK65</f>
        <v>0</v>
      </c>
      <c r="VJL412" s="318">
        <f>'Contractor Model'!VJL65</f>
        <v>0</v>
      </c>
      <c r="VJM412" s="318">
        <f>'Contractor Model'!VJM65</f>
        <v>0</v>
      </c>
      <c r="VJN412" s="318">
        <f>'Contractor Model'!VJN65</f>
        <v>0</v>
      </c>
      <c r="VJO412" s="318">
        <f>'Contractor Model'!VJO65</f>
        <v>0</v>
      </c>
      <c r="VJP412" s="318">
        <f>'Contractor Model'!VJP65</f>
        <v>0</v>
      </c>
      <c r="VJQ412" s="318">
        <f>'Contractor Model'!VJQ65</f>
        <v>0</v>
      </c>
      <c r="VJR412" s="318">
        <f>'Contractor Model'!VJR65</f>
        <v>0</v>
      </c>
      <c r="VJS412" s="318">
        <f>'Contractor Model'!VJS65</f>
        <v>0</v>
      </c>
      <c r="VJT412" s="318">
        <f>'Contractor Model'!VJT65</f>
        <v>0</v>
      </c>
      <c r="VJU412" s="318">
        <f>'Contractor Model'!VJU65</f>
        <v>0</v>
      </c>
      <c r="VJV412" s="318">
        <f>'Contractor Model'!VJV65</f>
        <v>0</v>
      </c>
      <c r="VJW412" s="318">
        <f>'Contractor Model'!VJW65</f>
        <v>0</v>
      </c>
      <c r="VJX412" s="318">
        <f>'Contractor Model'!VJX65</f>
        <v>0</v>
      </c>
      <c r="VJY412" s="318">
        <f>'Contractor Model'!VJY65</f>
        <v>0</v>
      </c>
      <c r="VJZ412" s="318">
        <f>'Contractor Model'!VJZ65</f>
        <v>0</v>
      </c>
      <c r="VKA412" s="318">
        <f>'Contractor Model'!VKA65</f>
        <v>0</v>
      </c>
      <c r="VKB412" s="318">
        <f>'Contractor Model'!VKB65</f>
        <v>0</v>
      </c>
      <c r="VKC412" s="318">
        <f>'Contractor Model'!VKC65</f>
        <v>0</v>
      </c>
      <c r="VKD412" s="318">
        <f>'Contractor Model'!VKD65</f>
        <v>0</v>
      </c>
      <c r="VKE412" s="318">
        <f>'Contractor Model'!VKE65</f>
        <v>0</v>
      </c>
      <c r="VKF412" s="318">
        <f>'Contractor Model'!VKF65</f>
        <v>0</v>
      </c>
      <c r="VKG412" s="318">
        <f>'Contractor Model'!VKG65</f>
        <v>0</v>
      </c>
      <c r="VKH412" s="318">
        <f>'Contractor Model'!VKH65</f>
        <v>0</v>
      </c>
      <c r="VKI412" s="318">
        <f>'Contractor Model'!VKI65</f>
        <v>0</v>
      </c>
      <c r="VKJ412" s="318">
        <f>'Contractor Model'!VKJ65</f>
        <v>0</v>
      </c>
      <c r="VKK412" s="318">
        <f>'Contractor Model'!VKK65</f>
        <v>0</v>
      </c>
      <c r="VKL412" s="318">
        <f>'Contractor Model'!VKL65</f>
        <v>0</v>
      </c>
      <c r="VKM412" s="318">
        <f>'Contractor Model'!VKM65</f>
        <v>0</v>
      </c>
      <c r="VKN412" s="318">
        <f>'Contractor Model'!VKN65</f>
        <v>0</v>
      </c>
      <c r="VKO412" s="318">
        <f>'Contractor Model'!VKO65</f>
        <v>0</v>
      </c>
      <c r="VKP412" s="318">
        <f>'Contractor Model'!VKP65</f>
        <v>0</v>
      </c>
      <c r="VKQ412" s="318">
        <f>'Contractor Model'!VKQ65</f>
        <v>0</v>
      </c>
      <c r="VKR412" s="318">
        <f>'Contractor Model'!VKR65</f>
        <v>0</v>
      </c>
      <c r="VKS412" s="318">
        <f>'Contractor Model'!VKS65</f>
        <v>0</v>
      </c>
      <c r="VKT412" s="318">
        <f>'Contractor Model'!VKT65</f>
        <v>0</v>
      </c>
      <c r="VKU412" s="318">
        <f>'Contractor Model'!VKU65</f>
        <v>0</v>
      </c>
      <c r="VKV412" s="318">
        <f>'Contractor Model'!VKV65</f>
        <v>0</v>
      </c>
      <c r="VKW412" s="318">
        <f>'Contractor Model'!VKW65</f>
        <v>0</v>
      </c>
      <c r="VKX412" s="318">
        <f>'Contractor Model'!VKX65</f>
        <v>0</v>
      </c>
      <c r="VKY412" s="318">
        <f>'Contractor Model'!VKY65</f>
        <v>0</v>
      </c>
      <c r="VKZ412" s="318">
        <f>'Contractor Model'!VKZ65</f>
        <v>0</v>
      </c>
      <c r="VLA412" s="318">
        <f>'Contractor Model'!VLA65</f>
        <v>0</v>
      </c>
      <c r="VLB412" s="318">
        <f>'Contractor Model'!VLB65</f>
        <v>0</v>
      </c>
      <c r="VLC412" s="318">
        <f>'Contractor Model'!VLC65</f>
        <v>0</v>
      </c>
      <c r="VLD412" s="318">
        <f>'Contractor Model'!VLD65</f>
        <v>0</v>
      </c>
      <c r="VLE412" s="318">
        <f>'Contractor Model'!VLE65</f>
        <v>0</v>
      </c>
      <c r="VLF412" s="318">
        <f>'Contractor Model'!VLF65</f>
        <v>0</v>
      </c>
      <c r="VLG412" s="318">
        <f>'Contractor Model'!VLG65</f>
        <v>0</v>
      </c>
      <c r="VLH412" s="318">
        <f>'Contractor Model'!VLH65</f>
        <v>0</v>
      </c>
      <c r="VLI412" s="318">
        <f>'Contractor Model'!VLI65</f>
        <v>0</v>
      </c>
      <c r="VLJ412" s="318">
        <f>'Contractor Model'!VLJ65</f>
        <v>0</v>
      </c>
      <c r="VLK412" s="318">
        <f>'Contractor Model'!VLK65</f>
        <v>0</v>
      </c>
      <c r="VLL412" s="318">
        <f>'Contractor Model'!VLL65</f>
        <v>0</v>
      </c>
      <c r="VLM412" s="318">
        <f>'Contractor Model'!VLM65</f>
        <v>0</v>
      </c>
      <c r="VLN412" s="318">
        <f>'Contractor Model'!VLN65</f>
        <v>0</v>
      </c>
      <c r="VLO412" s="318">
        <f>'Contractor Model'!VLO65</f>
        <v>0</v>
      </c>
      <c r="VLP412" s="318">
        <f>'Contractor Model'!VLP65</f>
        <v>0</v>
      </c>
      <c r="VLQ412" s="318">
        <f>'Contractor Model'!VLQ65</f>
        <v>0</v>
      </c>
      <c r="VLR412" s="318">
        <f>'Contractor Model'!VLR65</f>
        <v>0</v>
      </c>
      <c r="VLS412" s="318">
        <f>'Contractor Model'!VLS65</f>
        <v>0</v>
      </c>
      <c r="VLT412" s="318">
        <f>'Contractor Model'!VLT65</f>
        <v>0</v>
      </c>
      <c r="VLU412" s="318">
        <f>'Contractor Model'!VLU65</f>
        <v>0</v>
      </c>
      <c r="VLV412" s="318">
        <f>'Contractor Model'!VLV65</f>
        <v>0</v>
      </c>
      <c r="VLW412" s="318">
        <f>'Contractor Model'!VLW65</f>
        <v>0</v>
      </c>
      <c r="VLX412" s="318">
        <f>'Contractor Model'!VLX65</f>
        <v>0</v>
      </c>
      <c r="VLY412" s="318">
        <f>'Contractor Model'!VLY65</f>
        <v>0</v>
      </c>
      <c r="VLZ412" s="318">
        <f>'Contractor Model'!VLZ65</f>
        <v>0</v>
      </c>
      <c r="VMA412" s="318">
        <f>'Contractor Model'!VMA65</f>
        <v>0</v>
      </c>
      <c r="VMB412" s="318">
        <f>'Contractor Model'!VMB65</f>
        <v>0</v>
      </c>
      <c r="VMC412" s="318">
        <f>'Contractor Model'!VMC65</f>
        <v>0</v>
      </c>
      <c r="VMD412" s="318">
        <f>'Contractor Model'!VMD65</f>
        <v>0</v>
      </c>
      <c r="VME412" s="318">
        <f>'Contractor Model'!VME65</f>
        <v>0</v>
      </c>
      <c r="VMF412" s="318">
        <f>'Contractor Model'!VMF65</f>
        <v>0</v>
      </c>
      <c r="VMG412" s="318">
        <f>'Contractor Model'!VMG65</f>
        <v>0</v>
      </c>
      <c r="VMH412" s="318">
        <f>'Contractor Model'!VMH65</f>
        <v>0</v>
      </c>
      <c r="VMI412" s="318">
        <f>'Contractor Model'!VMI65</f>
        <v>0</v>
      </c>
      <c r="VMJ412" s="318">
        <f>'Contractor Model'!VMJ65</f>
        <v>0</v>
      </c>
      <c r="VMK412" s="318">
        <f>'Contractor Model'!VMK65</f>
        <v>0</v>
      </c>
      <c r="VML412" s="318">
        <f>'Contractor Model'!VML65</f>
        <v>0</v>
      </c>
      <c r="VMM412" s="318">
        <f>'Contractor Model'!VMM65</f>
        <v>0</v>
      </c>
      <c r="VMN412" s="318">
        <f>'Contractor Model'!VMN65</f>
        <v>0</v>
      </c>
      <c r="VMO412" s="318">
        <f>'Contractor Model'!VMO65</f>
        <v>0</v>
      </c>
      <c r="VMP412" s="318">
        <f>'Contractor Model'!VMP65</f>
        <v>0</v>
      </c>
      <c r="VMQ412" s="318">
        <f>'Contractor Model'!VMQ65</f>
        <v>0</v>
      </c>
      <c r="VMR412" s="318">
        <f>'Contractor Model'!VMR65</f>
        <v>0</v>
      </c>
      <c r="VMS412" s="318">
        <f>'Contractor Model'!VMS65</f>
        <v>0</v>
      </c>
      <c r="VMT412" s="318">
        <f>'Contractor Model'!VMT65</f>
        <v>0</v>
      </c>
      <c r="VMU412" s="318">
        <f>'Contractor Model'!VMU65</f>
        <v>0</v>
      </c>
      <c r="VMV412" s="318">
        <f>'Contractor Model'!VMV65</f>
        <v>0</v>
      </c>
      <c r="VMW412" s="318">
        <f>'Contractor Model'!VMW65</f>
        <v>0</v>
      </c>
      <c r="VMX412" s="318">
        <f>'Contractor Model'!VMX65</f>
        <v>0</v>
      </c>
      <c r="VMY412" s="318">
        <f>'Contractor Model'!VMY65</f>
        <v>0</v>
      </c>
      <c r="VMZ412" s="318">
        <f>'Contractor Model'!VMZ65</f>
        <v>0</v>
      </c>
      <c r="VNA412" s="318">
        <f>'Contractor Model'!VNA65</f>
        <v>0</v>
      </c>
      <c r="VNB412" s="318">
        <f>'Contractor Model'!VNB65</f>
        <v>0</v>
      </c>
      <c r="VNC412" s="318">
        <f>'Contractor Model'!VNC65</f>
        <v>0</v>
      </c>
      <c r="VND412" s="318">
        <f>'Contractor Model'!VND65</f>
        <v>0</v>
      </c>
      <c r="VNE412" s="318">
        <f>'Contractor Model'!VNE65</f>
        <v>0</v>
      </c>
      <c r="VNF412" s="318">
        <f>'Contractor Model'!VNF65</f>
        <v>0</v>
      </c>
      <c r="VNG412" s="318">
        <f>'Contractor Model'!VNG65</f>
        <v>0</v>
      </c>
      <c r="VNH412" s="318">
        <f>'Contractor Model'!VNH65</f>
        <v>0</v>
      </c>
      <c r="VNI412" s="318">
        <f>'Contractor Model'!VNI65</f>
        <v>0</v>
      </c>
      <c r="VNJ412" s="318">
        <f>'Contractor Model'!VNJ65</f>
        <v>0</v>
      </c>
      <c r="VNK412" s="318">
        <f>'Contractor Model'!VNK65</f>
        <v>0</v>
      </c>
      <c r="VNL412" s="318">
        <f>'Contractor Model'!VNL65</f>
        <v>0</v>
      </c>
      <c r="VNM412" s="318">
        <f>'Contractor Model'!VNM65</f>
        <v>0</v>
      </c>
      <c r="VNN412" s="318">
        <f>'Contractor Model'!VNN65</f>
        <v>0</v>
      </c>
      <c r="VNO412" s="318">
        <f>'Contractor Model'!VNO65</f>
        <v>0</v>
      </c>
      <c r="VNP412" s="318">
        <f>'Contractor Model'!VNP65</f>
        <v>0</v>
      </c>
      <c r="VNQ412" s="318">
        <f>'Contractor Model'!VNQ65</f>
        <v>0</v>
      </c>
      <c r="VNR412" s="318">
        <f>'Contractor Model'!VNR65</f>
        <v>0</v>
      </c>
      <c r="VNS412" s="318">
        <f>'Contractor Model'!VNS65</f>
        <v>0</v>
      </c>
      <c r="VNT412" s="318">
        <f>'Contractor Model'!VNT65</f>
        <v>0</v>
      </c>
      <c r="VNU412" s="318">
        <f>'Contractor Model'!VNU65</f>
        <v>0</v>
      </c>
      <c r="VNV412" s="318">
        <f>'Contractor Model'!VNV65</f>
        <v>0</v>
      </c>
      <c r="VNW412" s="318">
        <f>'Contractor Model'!VNW65</f>
        <v>0</v>
      </c>
      <c r="VNX412" s="318">
        <f>'Contractor Model'!VNX65</f>
        <v>0</v>
      </c>
      <c r="VNY412" s="318">
        <f>'Contractor Model'!VNY65</f>
        <v>0</v>
      </c>
      <c r="VNZ412" s="318">
        <f>'Contractor Model'!VNZ65</f>
        <v>0</v>
      </c>
      <c r="VOA412" s="318">
        <f>'Contractor Model'!VOA65</f>
        <v>0</v>
      </c>
      <c r="VOB412" s="318">
        <f>'Contractor Model'!VOB65</f>
        <v>0</v>
      </c>
      <c r="VOC412" s="318">
        <f>'Contractor Model'!VOC65</f>
        <v>0</v>
      </c>
      <c r="VOD412" s="318">
        <f>'Contractor Model'!VOD65</f>
        <v>0</v>
      </c>
      <c r="VOE412" s="318">
        <f>'Contractor Model'!VOE65</f>
        <v>0</v>
      </c>
      <c r="VOF412" s="318">
        <f>'Contractor Model'!VOF65</f>
        <v>0</v>
      </c>
      <c r="VOG412" s="318">
        <f>'Contractor Model'!VOG65</f>
        <v>0</v>
      </c>
      <c r="VOH412" s="318">
        <f>'Contractor Model'!VOH65</f>
        <v>0</v>
      </c>
      <c r="VOI412" s="318">
        <f>'Contractor Model'!VOI65</f>
        <v>0</v>
      </c>
      <c r="VOJ412" s="318">
        <f>'Contractor Model'!VOJ65</f>
        <v>0</v>
      </c>
      <c r="VOK412" s="318">
        <f>'Contractor Model'!VOK65</f>
        <v>0</v>
      </c>
      <c r="VOL412" s="318">
        <f>'Contractor Model'!VOL65</f>
        <v>0</v>
      </c>
      <c r="VOM412" s="318">
        <f>'Contractor Model'!VOM65</f>
        <v>0</v>
      </c>
      <c r="VON412" s="318">
        <f>'Contractor Model'!VON65</f>
        <v>0</v>
      </c>
      <c r="VOO412" s="318">
        <f>'Contractor Model'!VOO65</f>
        <v>0</v>
      </c>
      <c r="VOP412" s="318">
        <f>'Contractor Model'!VOP65</f>
        <v>0</v>
      </c>
      <c r="VOQ412" s="318">
        <f>'Contractor Model'!VOQ65</f>
        <v>0</v>
      </c>
      <c r="VOR412" s="318">
        <f>'Contractor Model'!VOR65</f>
        <v>0</v>
      </c>
      <c r="VOS412" s="318">
        <f>'Contractor Model'!VOS65</f>
        <v>0</v>
      </c>
      <c r="VOT412" s="318">
        <f>'Contractor Model'!VOT65</f>
        <v>0</v>
      </c>
      <c r="VOU412" s="318">
        <f>'Contractor Model'!VOU65</f>
        <v>0</v>
      </c>
      <c r="VOV412" s="318">
        <f>'Contractor Model'!VOV65</f>
        <v>0</v>
      </c>
      <c r="VOW412" s="318">
        <f>'Contractor Model'!VOW65</f>
        <v>0</v>
      </c>
      <c r="VOX412" s="318">
        <f>'Contractor Model'!VOX65</f>
        <v>0</v>
      </c>
      <c r="VOY412" s="318">
        <f>'Contractor Model'!VOY65</f>
        <v>0</v>
      </c>
      <c r="VOZ412" s="318">
        <f>'Contractor Model'!VOZ65</f>
        <v>0</v>
      </c>
      <c r="VPA412" s="318">
        <f>'Contractor Model'!VPA65</f>
        <v>0</v>
      </c>
      <c r="VPB412" s="318">
        <f>'Contractor Model'!VPB65</f>
        <v>0</v>
      </c>
      <c r="VPC412" s="318">
        <f>'Contractor Model'!VPC65</f>
        <v>0</v>
      </c>
      <c r="VPD412" s="318">
        <f>'Contractor Model'!VPD65</f>
        <v>0</v>
      </c>
      <c r="VPE412" s="318">
        <f>'Contractor Model'!VPE65</f>
        <v>0</v>
      </c>
      <c r="VPF412" s="318">
        <f>'Contractor Model'!VPF65</f>
        <v>0</v>
      </c>
      <c r="VPG412" s="318">
        <f>'Contractor Model'!VPG65</f>
        <v>0</v>
      </c>
      <c r="VPH412" s="318">
        <f>'Contractor Model'!VPH65</f>
        <v>0</v>
      </c>
      <c r="VPI412" s="318">
        <f>'Contractor Model'!VPI65</f>
        <v>0</v>
      </c>
      <c r="VPJ412" s="318">
        <f>'Contractor Model'!VPJ65</f>
        <v>0</v>
      </c>
      <c r="VPK412" s="318">
        <f>'Contractor Model'!VPK65</f>
        <v>0</v>
      </c>
      <c r="VPL412" s="318">
        <f>'Contractor Model'!VPL65</f>
        <v>0</v>
      </c>
      <c r="VPM412" s="318">
        <f>'Contractor Model'!VPM65</f>
        <v>0</v>
      </c>
      <c r="VPN412" s="318">
        <f>'Contractor Model'!VPN65</f>
        <v>0</v>
      </c>
      <c r="VPO412" s="318">
        <f>'Contractor Model'!VPO65</f>
        <v>0</v>
      </c>
      <c r="VPP412" s="318">
        <f>'Contractor Model'!VPP65</f>
        <v>0</v>
      </c>
      <c r="VPQ412" s="318">
        <f>'Contractor Model'!VPQ65</f>
        <v>0</v>
      </c>
      <c r="VPR412" s="318">
        <f>'Contractor Model'!VPR65</f>
        <v>0</v>
      </c>
      <c r="VPS412" s="318">
        <f>'Contractor Model'!VPS65</f>
        <v>0</v>
      </c>
      <c r="VPT412" s="318">
        <f>'Contractor Model'!VPT65</f>
        <v>0</v>
      </c>
      <c r="VPU412" s="318">
        <f>'Contractor Model'!VPU65</f>
        <v>0</v>
      </c>
      <c r="VPV412" s="318">
        <f>'Contractor Model'!VPV65</f>
        <v>0</v>
      </c>
      <c r="VPW412" s="318">
        <f>'Contractor Model'!VPW65</f>
        <v>0</v>
      </c>
      <c r="VPX412" s="318">
        <f>'Contractor Model'!VPX65</f>
        <v>0</v>
      </c>
      <c r="VPY412" s="318">
        <f>'Contractor Model'!VPY65</f>
        <v>0</v>
      </c>
      <c r="VPZ412" s="318">
        <f>'Contractor Model'!VPZ65</f>
        <v>0</v>
      </c>
      <c r="VQA412" s="318">
        <f>'Contractor Model'!VQA65</f>
        <v>0</v>
      </c>
      <c r="VQB412" s="318">
        <f>'Contractor Model'!VQB65</f>
        <v>0</v>
      </c>
      <c r="VQC412" s="318">
        <f>'Contractor Model'!VQC65</f>
        <v>0</v>
      </c>
      <c r="VQD412" s="318">
        <f>'Contractor Model'!VQD65</f>
        <v>0</v>
      </c>
      <c r="VQE412" s="318">
        <f>'Contractor Model'!VQE65</f>
        <v>0</v>
      </c>
      <c r="VQF412" s="318">
        <f>'Contractor Model'!VQF65</f>
        <v>0</v>
      </c>
      <c r="VQG412" s="318">
        <f>'Contractor Model'!VQG65</f>
        <v>0</v>
      </c>
      <c r="VQH412" s="318">
        <f>'Contractor Model'!VQH65</f>
        <v>0</v>
      </c>
      <c r="VQI412" s="318">
        <f>'Contractor Model'!VQI65</f>
        <v>0</v>
      </c>
      <c r="VQJ412" s="318">
        <f>'Contractor Model'!VQJ65</f>
        <v>0</v>
      </c>
      <c r="VQK412" s="318">
        <f>'Contractor Model'!VQK65</f>
        <v>0</v>
      </c>
      <c r="VQL412" s="318">
        <f>'Contractor Model'!VQL65</f>
        <v>0</v>
      </c>
      <c r="VQM412" s="318">
        <f>'Contractor Model'!VQM65</f>
        <v>0</v>
      </c>
      <c r="VQN412" s="318">
        <f>'Contractor Model'!VQN65</f>
        <v>0</v>
      </c>
      <c r="VQO412" s="318">
        <f>'Contractor Model'!VQO65</f>
        <v>0</v>
      </c>
      <c r="VQP412" s="318">
        <f>'Contractor Model'!VQP65</f>
        <v>0</v>
      </c>
      <c r="VQQ412" s="318">
        <f>'Contractor Model'!VQQ65</f>
        <v>0</v>
      </c>
      <c r="VQR412" s="318">
        <f>'Contractor Model'!VQR65</f>
        <v>0</v>
      </c>
      <c r="VQS412" s="318">
        <f>'Contractor Model'!VQS65</f>
        <v>0</v>
      </c>
      <c r="VQT412" s="318">
        <f>'Contractor Model'!VQT65</f>
        <v>0</v>
      </c>
      <c r="VQU412" s="318">
        <f>'Contractor Model'!VQU65</f>
        <v>0</v>
      </c>
      <c r="VQV412" s="318">
        <f>'Contractor Model'!VQV65</f>
        <v>0</v>
      </c>
      <c r="VQW412" s="318">
        <f>'Contractor Model'!VQW65</f>
        <v>0</v>
      </c>
      <c r="VQX412" s="318">
        <f>'Contractor Model'!VQX65</f>
        <v>0</v>
      </c>
      <c r="VQY412" s="318">
        <f>'Contractor Model'!VQY65</f>
        <v>0</v>
      </c>
      <c r="VQZ412" s="318">
        <f>'Contractor Model'!VQZ65</f>
        <v>0</v>
      </c>
      <c r="VRA412" s="318">
        <f>'Contractor Model'!VRA65</f>
        <v>0</v>
      </c>
      <c r="VRB412" s="318">
        <f>'Contractor Model'!VRB65</f>
        <v>0</v>
      </c>
      <c r="VRC412" s="318">
        <f>'Contractor Model'!VRC65</f>
        <v>0</v>
      </c>
      <c r="VRD412" s="318">
        <f>'Contractor Model'!VRD65</f>
        <v>0</v>
      </c>
      <c r="VRE412" s="318">
        <f>'Contractor Model'!VRE65</f>
        <v>0</v>
      </c>
      <c r="VRF412" s="318">
        <f>'Contractor Model'!VRF65</f>
        <v>0</v>
      </c>
      <c r="VRG412" s="318">
        <f>'Contractor Model'!VRG65</f>
        <v>0</v>
      </c>
      <c r="VRH412" s="318">
        <f>'Contractor Model'!VRH65</f>
        <v>0</v>
      </c>
      <c r="VRI412" s="318">
        <f>'Contractor Model'!VRI65</f>
        <v>0</v>
      </c>
      <c r="VRJ412" s="318">
        <f>'Contractor Model'!VRJ65</f>
        <v>0</v>
      </c>
      <c r="VRK412" s="318">
        <f>'Contractor Model'!VRK65</f>
        <v>0</v>
      </c>
      <c r="VRL412" s="318">
        <f>'Contractor Model'!VRL65</f>
        <v>0</v>
      </c>
      <c r="VRM412" s="318">
        <f>'Contractor Model'!VRM65</f>
        <v>0</v>
      </c>
      <c r="VRN412" s="318">
        <f>'Contractor Model'!VRN65</f>
        <v>0</v>
      </c>
      <c r="VRO412" s="318">
        <f>'Contractor Model'!VRO65</f>
        <v>0</v>
      </c>
      <c r="VRP412" s="318">
        <f>'Contractor Model'!VRP65</f>
        <v>0</v>
      </c>
      <c r="VRQ412" s="318">
        <f>'Contractor Model'!VRQ65</f>
        <v>0</v>
      </c>
      <c r="VRR412" s="318">
        <f>'Contractor Model'!VRR65</f>
        <v>0</v>
      </c>
      <c r="VRS412" s="318">
        <f>'Contractor Model'!VRS65</f>
        <v>0</v>
      </c>
      <c r="VRT412" s="318">
        <f>'Contractor Model'!VRT65</f>
        <v>0</v>
      </c>
      <c r="VRU412" s="318">
        <f>'Contractor Model'!VRU65</f>
        <v>0</v>
      </c>
      <c r="VRV412" s="318">
        <f>'Contractor Model'!VRV65</f>
        <v>0</v>
      </c>
      <c r="VRW412" s="318">
        <f>'Contractor Model'!VRW65</f>
        <v>0</v>
      </c>
      <c r="VRX412" s="318">
        <f>'Contractor Model'!VRX65</f>
        <v>0</v>
      </c>
      <c r="VRY412" s="318">
        <f>'Contractor Model'!VRY65</f>
        <v>0</v>
      </c>
      <c r="VRZ412" s="318">
        <f>'Contractor Model'!VRZ65</f>
        <v>0</v>
      </c>
      <c r="VSA412" s="318">
        <f>'Contractor Model'!VSA65</f>
        <v>0</v>
      </c>
      <c r="VSB412" s="318">
        <f>'Contractor Model'!VSB65</f>
        <v>0</v>
      </c>
      <c r="VSC412" s="318">
        <f>'Contractor Model'!VSC65</f>
        <v>0</v>
      </c>
      <c r="VSD412" s="318">
        <f>'Contractor Model'!VSD65</f>
        <v>0</v>
      </c>
      <c r="VSE412" s="318">
        <f>'Contractor Model'!VSE65</f>
        <v>0</v>
      </c>
      <c r="VSF412" s="318">
        <f>'Contractor Model'!VSF65</f>
        <v>0</v>
      </c>
      <c r="VSG412" s="318">
        <f>'Contractor Model'!VSG65</f>
        <v>0</v>
      </c>
      <c r="VSH412" s="318">
        <f>'Contractor Model'!VSH65</f>
        <v>0</v>
      </c>
      <c r="VSI412" s="318">
        <f>'Contractor Model'!VSI65</f>
        <v>0</v>
      </c>
      <c r="VSJ412" s="318">
        <f>'Contractor Model'!VSJ65</f>
        <v>0</v>
      </c>
      <c r="VSK412" s="318">
        <f>'Contractor Model'!VSK65</f>
        <v>0</v>
      </c>
      <c r="VSL412" s="318">
        <f>'Contractor Model'!VSL65</f>
        <v>0</v>
      </c>
      <c r="VSM412" s="318">
        <f>'Contractor Model'!VSM65</f>
        <v>0</v>
      </c>
      <c r="VSN412" s="318">
        <f>'Contractor Model'!VSN65</f>
        <v>0</v>
      </c>
      <c r="VSO412" s="318">
        <f>'Contractor Model'!VSO65</f>
        <v>0</v>
      </c>
      <c r="VSP412" s="318">
        <f>'Contractor Model'!VSP65</f>
        <v>0</v>
      </c>
      <c r="VSQ412" s="318">
        <f>'Contractor Model'!VSQ65</f>
        <v>0</v>
      </c>
      <c r="VSR412" s="318">
        <f>'Contractor Model'!VSR65</f>
        <v>0</v>
      </c>
      <c r="VSS412" s="318">
        <f>'Contractor Model'!VSS65</f>
        <v>0</v>
      </c>
      <c r="VST412" s="318">
        <f>'Contractor Model'!VST65</f>
        <v>0</v>
      </c>
      <c r="VSU412" s="318">
        <f>'Contractor Model'!VSU65</f>
        <v>0</v>
      </c>
      <c r="VSV412" s="318">
        <f>'Contractor Model'!VSV65</f>
        <v>0</v>
      </c>
      <c r="VSW412" s="318">
        <f>'Contractor Model'!VSW65</f>
        <v>0</v>
      </c>
      <c r="VSX412" s="318">
        <f>'Contractor Model'!VSX65</f>
        <v>0</v>
      </c>
      <c r="VSY412" s="318">
        <f>'Contractor Model'!VSY65</f>
        <v>0</v>
      </c>
      <c r="VSZ412" s="318">
        <f>'Contractor Model'!VSZ65</f>
        <v>0</v>
      </c>
      <c r="VTA412" s="318">
        <f>'Contractor Model'!VTA65</f>
        <v>0</v>
      </c>
      <c r="VTB412" s="318">
        <f>'Contractor Model'!VTB65</f>
        <v>0</v>
      </c>
      <c r="VTC412" s="318">
        <f>'Contractor Model'!VTC65</f>
        <v>0</v>
      </c>
      <c r="VTD412" s="318">
        <f>'Contractor Model'!VTD65</f>
        <v>0</v>
      </c>
      <c r="VTE412" s="318">
        <f>'Contractor Model'!VTE65</f>
        <v>0</v>
      </c>
      <c r="VTF412" s="318">
        <f>'Contractor Model'!VTF65</f>
        <v>0</v>
      </c>
      <c r="VTG412" s="318">
        <f>'Contractor Model'!VTG65</f>
        <v>0</v>
      </c>
      <c r="VTH412" s="318">
        <f>'Contractor Model'!VTH65</f>
        <v>0</v>
      </c>
      <c r="VTI412" s="318">
        <f>'Contractor Model'!VTI65</f>
        <v>0</v>
      </c>
      <c r="VTJ412" s="318">
        <f>'Contractor Model'!VTJ65</f>
        <v>0</v>
      </c>
      <c r="VTK412" s="318">
        <f>'Contractor Model'!VTK65</f>
        <v>0</v>
      </c>
      <c r="VTL412" s="318">
        <f>'Contractor Model'!VTL65</f>
        <v>0</v>
      </c>
      <c r="VTM412" s="318">
        <f>'Contractor Model'!VTM65</f>
        <v>0</v>
      </c>
      <c r="VTN412" s="318">
        <f>'Contractor Model'!VTN65</f>
        <v>0</v>
      </c>
      <c r="VTO412" s="318">
        <f>'Contractor Model'!VTO65</f>
        <v>0</v>
      </c>
      <c r="VTP412" s="318">
        <f>'Contractor Model'!VTP65</f>
        <v>0</v>
      </c>
      <c r="VTQ412" s="318">
        <f>'Contractor Model'!VTQ65</f>
        <v>0</v>
      </c>
      <c r="VTR412" s="318">
        <f>'Contractor Model'!VTR65</f>
        <v>0</v>
      </c>
      <c r="VTS412" s="318">
        <f>'Contractor Model'!VTS65</f>
        <v>0</v>
      </c>
      <c r="VTT412" s="318">
        <f>'Contractor Model'!VTT65</f>
        <v>0</v>
      </c>
      <c r="VTU412" s="318">
        <f>'Contractor Model'!VTU65</f>
        <v>0</v>
      </c>
      <c r="VTV412" s="318">
        <f>'Contractor Model'!VTV65</f>
        <v>0</v>
      </c>
      <c r="VTW412" s="318">
        <f>'Contractor Model'!VTW65</f>
        <v>0</v>
      </c>
      <c r="VTX412" s="318">
        <f>'Contractor Model'!VTX65</f>
        <v>0</v>
      </c>
      <c r="VTY412" s="318">
        <f>'Contractor Model'!VTY65</f>
        <v>0</v>
      </c>
      <c r="VTZ412" s="318">
        <f>'Contractor Model'!VTZ65</f>
        <v>0</v>
      </c>
      <c r="VUA412" s="318">
        <f>'Contractor Model'!VUA65</f>
        <v>0</v>
      </c>
      <c r="VUB412" s="318">
        <f>'Contractor Model'!VUB65</f>
        <v>0</v>
      </c>
      <c r="VUC412" s="318">
        <f>'Contractor Model'!VUC65</f>
        <v>0</v>
      </c>
      <c r="VUD412" s="318">
        <f>'Contractor Model'!VUD65</f>
        <v>0</v>
      </c>
      <c r="VUE412" s="318">
        <f>'Contractor Model'!VUE65</f>
        <v>0</v>
      </c>
      <c r="VUF412" s="318">
        <f>'Contractor Model'!VUF65</f>
        <v>0</v>
      </c>
      <c r="VUG412" s="318">
        <f>'Contractor Model'!VUG65</f>
        <v>0</v>
      </c>
      <c r="VUH412" s="318">
        <f>'Contractor Model'!VUH65</f>
        <v>0</v>
      </c>
      <c r="VUI412" s="318">
        <f>'Contractor Model'!VUI65</f>
        <v>0</v>
      </c>
      <c r="VUJ412" s="318">
        <f>'Contractor Model'!VUJ65</f>
        <v>0</v>
      </c>
      <c r="VUK412" s="318">
        <f>'Contractor Model'!VUK65</f>
        <v>0</v>
      </c>
      <c r="VUL412" s="318">
        <f>'Contractor Model'!VUL65</f>
        <v>0</v>
      </c>
      <c r="VUM412" s="318">
        <f>'Contractor Model'!VUM65</f>
        <v>0</v>
      </c>
      <c r="VUN412" s="318">
        <f>'Contractor Model'!VUN65</f>
        <v>0</v>
      </c>
      <c r="VUO412" s="318">
        <f>'Contractor Model'!VUO65</f>
        <v>0</v>
      </c>
      <c r="VUP412" s="318">
        <f>'Contractor Model'!VUP65</f>
        <v>0</v>
      </c>
      <c r="VUQ412" s="318">
        <f>'Contractor Model'!VUQ65</f>
        <v>0</v>
      </c>
      <c r="VUR412" s="318">
        <f>'Contractor Model'!VUR65</f>
        <v>0</v>
      </c>
      <c r="VUS412" s="318">
        <f>'Contractor Model'!VUS65</f>
        <v>0</v>
      </c>
      <c r="VUT412" s="318">
        <f>'Contractor Model'!VUT65</f>
        <v>0</v>
      </c>
      <c r="VUU412" s="318">
        <f>'Contractor Model'!VUU65</f>
        <v>0</v>
      </c>
      <c r="VUV412" s="318">
        <f>'Contractor Model'!VUV65</f>
        <v>0</v>
      </c>
      <c r="VUW412" s="318">
        <f>'Contractor Model'!VUW65</f>
        <v>0</v>
      </c>
      <c r="VUX412" s="318">
        <f>'Contractor Model'!VUX65</f>
        <v>0</v>
      </c>
      <c r="VUY412" s="318">
        <f>'Contractor Model'!VUY65</f>
        <v>0</v>
      </c>
      <c r="VUZ412" s="318">
        <f>'Contractor Model'!VUZ65</f>
        <v>0</v>
      </c>
      <c r="VVA412" s="318">
        <f>'Contractor Model'!VVA65</f>
        <v>0</v>
      </c>
      <c r="VVB412" s="318">
        <f>'Contractor Model'!VVB65</f>
        <v>0</v>
      </c>
      <c r="VVC412" s="318">
        <f>'Contractor Model'!VVC65</f>
        <v>0</v>
      </c>
      <c r="VVD412" s="318">
        <f>'Contractor Model'!VVD65</f>
        <v>0</v>
      </c>
      <c r="VVE412" s="318">
        <f>'Contractor Model'!VVE65</f>
        <v>0</v>
      </c>
      <c r="VVF412" s="318">
        <f>'Contractor Model'!VVF65</f>
        <v>0</v>
      </c>
      <c r="VVG412" s="318">
        <f>'Contractor Model'!VVG65</f>
        <v>0</v>
      </c>
      <c r="VVH412" s="318">
        <f>'Contractor Model'!VVH65</f>
        <v>0</v>
      </c>
      <c r="VVI412" s="318">
        <f>'Contractor Model'!VVI65</f>
        <v>0</v>
      </c>
      <c r="VVJ412" s="318">
        <f>'Contractor Model'!VVJ65</f>
        <v>0</v>
      </c>
      <c r="VVK412" s="318">
        <f>'Contractor Model'!VVK65</f>
        <v>0</v>
      </c>
      <c r="VVL412" s="318">
        <f>'Contractor Model'!VVL65</f>
        <v>0</v>
      </c>
      <c r="VVM412" s="318">
        <f>'Contractor Model'!VVM65</f>
        <v>0</v>
      </c>
      <c r="VVN412" s="318">
        <f>'Contractor Model'!VVN65</f>
        <v>0</v>
      </c>
      <c r="VVO412" s="318">
        <f>'Contractor Model'!VVO65</f>
        <v>0</v>
      </c>
      <c r="VVP412" s="318">
        <f>'Contractor Model'!VVP65</f>
        <v>0</v>
      </c>
      <c r="VVQ412" s="318">
        <f>'Contractor Model'!VVQ65</f>
        <v>0</v>
      </c>
      <c r="VVR412" s="318">
        <f>'Contractor Model'!VVR65</f>
        <v>0</v>
      </c>
      <c r="VVS412" s="318">
        <f>'Contractor Model'!VVS65</f>
        <v>0</v>
      </c>
      <c r="VVT412" s="318">
        <f>'Contractor Model'!VVT65</f>
        <v>0</v>
      </c>
      <c r="VVU412" s="318">
        <f>'Contractor Model'!VVU65</f>
        <v>0</v>
      </c>
      <c r="VVV412" s="318">
        <f>'Contractor Model'!VVV65</f>
        <v>0</v>
      </c>
      <c r="VVW412" s="318">
        <f>'Contractor Model'!VVW65</f>
        <v>0</v>
      </c>
      <c r="VVX412" s="318">
        <f>'Contractor Model'!VVX65</f>
        <v>0</v>
      </c>
      <c r="VVY412" s="318">
        <f>'Contractor Model'!VVY65</f>
        <v>0</v>
      </c>
      <c r="VVZ412" s="318">
        <f>'Contractor Model'!VVZ65</f>
        <v>0</v>
      </c>
      <c r="VWA412" s="318">
        <f>'Contractor Model'!VWA65</f>
        <v>0</v>
      </c>
      <c r="VWB412" s="318">
        <f>'Contractor Model'!VWB65</f>
        <v>0</v>
      </c>
      <c r="VWC412" s="318">
        <f>'Contractor Model'!VWC65</f>
        <v>0</v>
      </c>
      <c r="VWD412" s="318">
        <f>'Contractor Model'!VWD65</f>
        <v>0</v>
      </c>
      <c r="VWE412" s="318">
        <f>'Contractor Model'!VWE65</f>
        <v>0</v>
      </c>
      <c r="VWF412" s="318">
        <f>'Contractor Model'!VWF65</f>
        <v>0</v>
      </c>
      <c r="VWG412" s="318">
        <f>'Contractor Model'!VWG65</f>
        <v>0</v>
      </c>
      <c r="VWH412" s="318">
        <f>'Contractor Model'!VWH65</f>
        <v>0</v>
      </c>
      <c r="VWI412" s="318">
        <f>'Contractor Model'!VWI65</f>
        <v>0</v>
      </c>
      <c r="VWJ412" s="318">
        <f>'Contractor Model'!VWJ65</f>
        <v>0</v>
      </c>
      <c r="VWK412" s="318">
        <f>'Contractor Model'!VWK65</f>
        <v>0</v>
      </c>
      <c r="VWL412" s="318">
        <f>'Contractor Model'!VWL65</f>
        <v>0</v>
      </c>
      <c r="VWM412" s="318">
        <f>'Contractor Model'!VWM65</f>
        <v>0</v>
      </c>
      <c r="VWN412" s="318">
        <f>'Contractor Model'!VWN65</f>
        <v>0</v>
      </c>
      <c r="VWO412" s="318">
        <f>'Contractor Model'!VWO65</f>
        <v>0</v>
      </c>
      <c r="VWP412" s="318">
        <f>'Contractor Model'!VWP65</f>
        <v>0</v>
      </c>
      <c r="VWQ412" s="318">
        <f>'Contractor Model'!VWQ65</f>
        <v>0</v>
      </c>
      <c r="VWR412" s="318">
        <f>'Contractor Model'!VWR65</f>
        <v>0</v>
      </c>
      <c r="VWS412" s="318">
        <f>'Contractor Model'!VWS65</f>
        <v>0</v>
      </c>
      <c r="VWT412" s="318">
        <f>'Contractor Model'!VWT65</f>
        <v>0</v>
      </c>
      <c r="VWU412" s="318">
        <f>'Contractor Model'!VWU65</f>
        <v>0</v>
      </c>
      <c r="VWV412" s="318">
        <f>'Contractor Model'!VWV65</f>
        <v>0</v>
      </c>
      <c r="VWW412" s="318">
        <f>'Contractor Model'!VWW65</f>
        <v>0</v>
      </c>
      <c r="VWX412" s="318">
        <f>'Contractor Model'!VWX65</f>
        <v>0</v>
      </c>
      <c r="VWY412" s="318">
        <f>'Contractor Model'!VWY65</f>
        <v>0</v>
      </c>
      <c r="VWZ412" s="318">
        <f>'Contractor Model'!VWZ65</f>
        <v>0</v>
      </c>
      <c r="VXA412" s="318">
        <f>'Contractor Model'!VXA65</f>
        <v>0</v>
      </c>
      <c r="VXB412" s="318">
        <f>'Contractor Model'!VXB65</f>
        <v>0</v>
      </c>
      <c r="VXC412" s="318">
        <f>'Contractor Model'!VXC65</f>
        <v>0</v>
      </c>
      <c r="VXD412" s="318">
        <f>'Contractor Model'!VXD65</f>
        <v>0</v>
      </c>
      <c r="VXE412" s="318">
        <f>'Contractor Model'!VXE65</f>
        <v>0</v>
      </c>
      <c r="VXF412" s="318">
        <f>'Contractor Model'!VXF65</f>
        <v>0</v>
      </c>
      <c r="VXG412" s="318">
        <f>'Contractor Model'!VXG65</f>
        <v>0</v>
      </c>
      <c r="VXH412" s="318">
        <f>'Contractor Model'!VXH65</f>
        <v>0</v>
      </c>
      <c r="VXI412" s="318">
        <f>'Contractor Model'!VXI65</f>
        <v>0</v>
      </c>
      <c r="VXJ412" s="318">
        <f>'Contractor Model'!VXJ65</f>
        <v>0</v>
      </c>
      <c r="VXK412" s="318">
        <f>'Contractor Model'!VXK65</f>
        <v>0</v>
      </c>
      <c r="VXL412" s="318">
        <f>'Contractor Model'!VXL65</f>
        <v>0</v>
      </c>
      <c r="VXM412" s="318">
        <f>'Contractor Model'!VXM65</f>
        <v>0</v>
      </c>
      <c r="VXN412" s="318">
        <f>'Contractor Model'!VXN65</f>
        <v>0</v>
      </c>
      <c r="VXO412" s="318">
        <f>'Contractor Model'!VXO65</f>
        <v>0</v>
      </c>
      <c r="VXP412" s="318">
        <f>'Contractor Model'!VXP65</f>
        <v>0</v>
      </c>
      <c r="VXQ412" s="318">
        <f>'Contractor Model'!VXQ65</f>
        <v>0</v>
      </c>
      <c r="VXR412" s="318">
        <f>'Contractor Model'!VXR65</f>
        <v>0</v>
      </c>
      <c r="VXS412" s="318">
        <f>'Contractor Model'!VXS65</f>
        <v>0</v>
      </c>
      <c r="VXT412" s="318">
        <f>'Contractor Model'!VXT65</f>
        <v>0</v>
      </c>
      <c r="VXU412" s="318">
        <f>'Contractor Model'!VXU65</f>
        <v>0</v>
      </c>
      <c r="VXV412" s="318">
        <f>'Contractor Model'!VXV65</f>
        <v>0</v>
      </c>
      <c r="VXW412" s="318">
        <f>'Contractor Model'!VXW65</f>
        <v>0</v>
      </c>
      <c r="VXX412" s="318">
        <f>'Contractor Model'!VXX65</f>
        <v>0</v>
      </c>
      <c r="VXY412" s="318">
        <f>'Contractor Model'!VXY65</f>
        <v>0</v>
      </c>
      <c r="VXZ412" s="318">
        <f>'Contractor Model'!VXZ65</f>
        <v>0</v>
      </c>
      <c r="VYA412" s="318">
        <f>'Contractor Model'!VYA65</f>
        <v>0</v>
      </c>
      <c r="VYB412" s="318">
        <f>'Contractor Model'!VYB65</f>
        <v>0</v>
      </c>
      <c r="VYC412" s="318">
        <f>'Contractor Model'!VYC65</f>
        <v>0</v>
      </c>
      <c r="VYD412" s="318">
        <f>'Contractor Model'!VYD65</f>
        <v>0</v>
      </c>
      <c r="VYE412" s="318">
        <f>'Contractor Model'!VYE65</f>
        <v>0</v>
      </c>
      <c r="VYF412" s="318">
        <f>'Contractor Model'!VYF65</f>
        <v>0</v>
      </c>
      <c r="VYG412" s="318">
        <f>'Contractor Model'!VYG65</f>
        <v>0</v>
      </c>
      <c r="VYH412" s="318">
        <f>'Contractor Model'!VYH65</f>
        <v>0</v>
      </c>
      <c r="VYI412" s="318">
        <f>'Contractor Model'!VYI65</f>
        <v>0</v>
      </c>
      <c r="VYJ412" s="318">
        <f>'Contractor Model'!VYJ65</f>
        <v>0</v>
      </c>
      <c r="VYK412" s="318">
        <f>'Contractor Model'!VYK65</f>
        <v>0</v>
      </c>
      <c r="VYL412" s="318">
        <f>'Contractor Model'!VYL65</f>
        <v>0</v>
      </c>
      <c r="VYM412" s="318">
        <f>'Contractor Model'!VYM65</f>
        <v>0</v>
      </c>
      <c r="VYN412" s="318">
        <f>'Contractor Model'!VYN65</f>
        <v>0</v>
      </c>
      <c r="VYO412" s="318">
        <f>'Contractor Model'!VYO65</f>
        <v>0</v>
      </c>
      <c r="VYP412" s="318">
        <f>'Contractor Model'!VYP65</f>
        <v>0</v>
      </c>
      <c r="VYQ412" s="318">
        <f>'Contractor Model'!VYQ65</f>
        <v>0</v>
      </c>
      <c r="VYR412" s="318">
        <f>'Contractor Model'!VYR65</f>
        <v>0</v>
      </c>
      <c r="VYS412" s="318">
        <f>'Contractor Model'!VYS65</f>
        <v>0</v>
      </c>
      <c r="VYT412" s="318">
        <f>'Contractor Model'!VYT65</f>
        <v>0</v>
      </c>
      <c r="VYU412" s="318">
        <f>'Contractor Model'!VYU65</f>
        <v>0</v>
      </c>
      <c r="VYV412" s="318">
        <f>'Contractor Model'!VYV65</f>
        <v>0</v>
      </c>
      <c r="VYW412" s="318">
        <f>'Contractor Model'!VYW65</f>
        <v>0</v>
      </c>
      <c r="VYX412" s="318">
        <f>'Contractor Model'!VYX65</f>
        <v>0</v>
      </c>
      <c r="VYY412" s="318">
        <f>'Contractor Model'!VYY65</f>
        <v>0</v>
      </c>
      <c r="VYZ412" s="318">
        <f>'Contractor Model'!VYZ65</f>
        <v>0</v>
      </c>
      <c r="VZA412" s="318">
        <f>'Contractor Model'!VZA65</f>
        <v>0</v>
      </c>
      <c r="VZB412" s="318">
        <f>'Contractor Model'!VZB65</f>
        <v>0</v>
      </c>
      <c r="VZC412" s="318">
        <f>'Contractor Model'!VZC65</f>
        <v>0</v>
      </c>
      <c r="VZD412" s="318">
        <f>'Contractor Model'!VZD65</f>
        <v>0</v>
      </c>
      <c r="VZE412" s="318">
        <f>'Contractor Model'!VZE65</f>
        <v>0</v>
      </c>
      <c r="VZF412" s="318">
        <f>'Contractor Model'!VZF65</f>
        <v>0</v>
      </c>
      <c r="VZG412" s="318">
        <f>'Contractor Model'!VZG65</f>
        <v>0</v>
      </c>
      <c r="VZH412" s="318">
        <f>'Contractor Model'!VZH65</f>
        <v>0</v>
      </c>
      <c r="VZI412" s="318">
        <f>'Contractor Model'!VZI65</f>
        <v>0</v>
      </c>
      <c r="VZJ412" s="318">
        <f>'Contractor Model'!VZJ65</f>
        <v>0</v>
      </c>
      <c r="VZK412" s="318">
        <f>'Contractor Model'!VZK65</f>
        <v>0</v>
      </c>
      <c r="VZL412" s="318">
        <f>'Contractor Model'!VZL65</f>
        <v>0</v>
      </c>
      <c r="VZM412" s="318">
        <f>'Contractor Model'!VZM65</f>
        <v>0</v>
      </c>
      <c r="VZN412" s="318">
        <f>'Contractor Model'!VZN65</f>
        <v>0</v>
      </c>
      <c r="VZO412" s="318">
        <f>'Contractor Model'!VZO65</f>
        <v>0</v>
      </c>
      <c r="VZP412" s="318">
        <f>'Contractor Model'!VZP65</f>
        <v>0</v>
      </c>
      <c r="VZQ412" s="318">
        <f>'Contractor Model'!VZQ65</f>
        <v>0</v>
      </c>
      <c r="VZR412" s="318">
        <f>'Contractor Model'!VZR65</f>
        <v>0</v>
      </c>
      <c r="VZS412" s="318">
        <f>'Contractor Model'!VZS65</f>
        <v>0</v>
      </c>
      <c r="VZT412" s="318">
        <f>'Contractor Model'!VZT65</f>
        <v>0</v>
      </c>
      <c r="VZU412" s="318">
        <f>'Contractor Model'!VZU65</f>
        <v>0</v>
      </c>
      <c r="VZV412" s="318">
        <f>'Contractor Model'!VZV65</f>
        <v>0</v>
      </c>
      <c r="VZW412" s="318">
        <f>'Contractor Model'!VZW65</f>
        <v>0</v>
      </c>
      <c r="VZX412" s="318">
        <f>'Contractor Model'!VZX65</f>
        <v>0</v>
      </c>
      <c r="VZY412" s="318">
        <f>'Contractor Model'!VZY65</f>
        <v>0</v>
      </c>
      <c r="VZZ412" s="318">
        <f>'Contractor Model'!VZZ65</f>
        <v>0</v>
      </c>
      <c r="WAA412" s="318">
        <f>'Contractor Model'!WAA65</f>
        <v>0</v>
      </c>
      <c r="WAB412" s="318">
        <f>'Contractor Model'!WAB65</f>
        <v>0</v>
      </c>
      <c r="WAC412" s="318">
        <f>'Contractor Model'!WAC65</f>
        <v>0</v>
      </c>
      <c r="WAD412" s="318">
        <f>'Contractor Model'!WAD65</f>
        <v>0</v>
      </c>
      <c r="WAE412" s="318">
        <f>'Contractor Model'!WAE65</f>
        <v>0</v>
      </c>
      <c r="WAF412" s="318">
        <f>'Contractor Model'!WAF65</f>
        <v>0</v>
      </c>
      <c r="WAG412" s="318">
        <f>'Contractor Model'!WAG65</f>
        <v>0</v>
      </c>
      <c r="WAH412" s="318">
        <f>'Contractor Model'!WAH65</f>
        <v>0</v>
      </c>
      <c r="WAI412" s="318">
        <f>'Contractor Model'!WAI65</f>
        <v>0</v>
      </c>
      <c r="WAJ412" s="318">
        <f>'Contractor Model'!WAJ65</f>
        <v>0</v>
      </c>
      <c r="WAK412" s="318">
        <f>'Contractor Model'!WAK65</f>
        <v>0</v>
      </c>
      <c r="WAL412" s="318">
        <f>'Contractor Model'!WAL65</f>
        <v>0</v>
      </c>
      <c r="WAM412" s="318">
        <f>'Contractor Model'!WAM65</f>
        <v>0</v>
      </c>
      <c r="WAN412" s="318">
        <f>'Contractor Model'!WAN65</f>
        <v>0</v>
      </c>
      <c r="WAO412" s="318">
        <f>'Contractor Model'!WAO65</f>
        <v>0</v>
      </c>
      <c r="WAP412" s="318">
        <f>'Contractor Model'!WAP65</f>
        <v>0</v>
      </c>
      <c r="WAQ412" s="318">
        <f>'Contractor Model'!WAQ65</f>
        <v>0</v>
      </c>
      <c r="WAR412" s="318">
        <f>'Contractor Model'!WAR65</f>
        <v>0</v>
      </c>
      <c r="WAS412" s="318">
        <f>'Contractor Model'!WAS65</f>
        <v>0</v>
      </c>
      <c r="WAT412" s="318">
        <f>'Contractor Model'!WAT65</f>
        <v>0</v>
      </c>
      <c r="WAU412" s="318">
        <f>'Contractor Model'!WAU65</f>
        <v>0</v>
      </c>
      <c r="WAV412" s="318">
        <f>'Contractor Model'!WAV65</f>
        <v>0</v>
      </c>
      <c r="WAW412" s="318">
        <f>'Contractor Model'!WAW65</f>
        <v>0</v>
      </c>
      <c r="WAX412" s="318">
        <f>'Contractor Model'!WAX65</f>
        <v>0</v>
      </c>
      <c r="WAY412" s="318">
        <f>'Contractor Model'!WAY65</f>
        <v>0</v>
      </c>
      <c r="WAZ412" s="318">
        <f>'Contractor Model'!WAZ65</f>
        <v>0</v>
      </c>
      <c r="WBA412" s="318">
        <f>'Contractor Model'!WBA65</f>
        <v>0</v>
      </c>
      <c r="WBB412" s="318">
        <f>'Contractor Model'!WBB65</f>
        <v>0</v>
      </c>
      <c r="WBC412" s="318">
        <f>'Contractor Model'!WBC65</f>
        <v>0</v>
      </c>
      <c r="WBD412" s="318">
        <f>'Contractor Model'!WBD65</f>
        <v>0</v>
      </c>
      <c r="WBE412" s="318">
        <f>'Contractor Model'!WBE65</f>
        <v>0</v>
      </c>
      <c r="WBF412" s="318">
        <f>'Contractor Model'!WBF65</f>
        <v>0</v>
      </c>
      <c r="WBG412" s="318">
        <f>'Contractor Model'!WBG65</f>
        <v>0</v>
      </c>
      <c r="WBH412" s="318">
        <f>'Contractor Model'!WBH65</f>
        <v>0</v>
      </c>
      <c r="WBI412" s="318">
        <f>'Contractor Model'!WBI65</f>
        <v>0</v>
      </c>
      <c r="WBJ412" s="318">
        <f>'Contractor Model'!WBJ65</f>
        <v>0</v>
      </c>
      <c r="WBK412" s="318">
        <f>'Contractor Model'!WBK65</f>
        <v>0</v>
      </c>
      <c r="WBL412" s="318">
        <f>'Contractor Model'!WBL65</f>
        <v>0</v>
      </c>
      <c r="WBM412" s="318">
        <f>'Contractor Model'!WBM65</f>
        <v>0</v>
      </c>
      <c r="WBN412" s="318">
        <f>'Contractor Model'!WBN65</f>
        <v>0</v>
      </c>
      <c r="WBO412" s="318">
        <f>'Contractor Model'!WBO65</f>
        <v>0</v>
      </c>
      <c r="WBP412" s="318">
        <f>'Contractor Model'!WBP65</f>
        <v>0</v>
      </c>
      <c r="WBQ412" s="318">
        <f>'Contractor Model'!WBQ65</f>
        <v>0</v>
      </c>
      <c r="WBR412" s="318">
        <f>'Contractor Model'!WBR65</f>
        <v>0</v>
      </c>
      <c r="WBS412" s="318">
        <f>'Contractor Model'!WBS65</f>
        <v>0</v>
      </c>
      <c r="WBT412" s="318">
        <f>'Contractor Model'!WBT65</f>
        <v>0</v>
      </c>
      <c r="WBU412" s="318">
        <f>'Contractor Model'!WBU65</f>
        <v>0</v>
      </c>
      <c r="WBV412" s="318">
        <f>'Contractor Model'!WBV65</f>
        <v>0</v>
      </c>
      <c r="WBW412" s="318">
        <f>'Contractor Model'!WBW65</f>
        <v>0</v>
      </c>
      <c r="WBX412" s="318">
        <f>'Contractor Model'!WBX65</f>
        <v>0</v>
      </c>
      <c r="WBY412" s="318">
        <f>'Contractor Model'!WBY65</f>
        <v>0</v>
      </c>
      <c r="WBZ412" s="318">
        <f>'Contractor Model'!WBZ65</f>
        <v>0</v>
      </c>
      <c r="WCA412" s="318">
        <f>'Contractor Model'!WCA65</f>
        <v>0</v>
      </c>
      <c r="WCB412" s="318">
        <f>'Contractor Model'!WCB65</f>
        <v>0</v>
      </c>
      <c r="WCC412" s="318">
        <f>'Contractor Model'!WCC65</f>
        <v>0</v>
      </c>
      <c r="WCD412" s="318">
        <f>'Contractor Model'!WCD65</f>
        <v>0</v>
      </c>
      <c r="WCE412" s="318">
        <f>'Contractor Model'!WCE65</f>
        <v>0</v>
      </c>
      <c r="WCF412" s="318">
        <f>'Contractor Model'!WCF65</f>
        <v>0</v>
      </c>
      <c r="WCG412" s="318">
        <f>'Contractor Model'!WCG65</f>
        <v>0</v>
      </c>
      <c r="WCH412" s="318">
        <f>'Contractor Model'!WCH65</f>
        <v>0</v>
      </c>
      <c r="WCI412" s="318">
        <f>'Contractor Model'!WCI65</f>
        <v>0</v>
      </c>
      <c r="WCJ412" s="318">
        <f>'Contractor Model'!WCJ65</f>
        <v>0</v>
      </c>
      <c r="WCK412" s="318">
        <f>'Contractor Model'!WCK65</f>
        <v>0</v>
      </c>
      <c r="WCL412" s="318">
        <f>'Contractor Model'!WCL65</f>
        <v>0</v>
      </c>
      <c r="WCM412" s="318">
        <f>'Contractor Model'!WCM65</f>
        <v>0</v>
      </c>
      <c r="WCN412" s="318">
        <f>'Contractor Model'!WCN65</f>
        <v>0</v>
      </c>
      <c r="WCO412" s="318">
        <f>'Contractor Model'!WCO65</f>
        <v>0</v>
      </c>
      <c r="WCP412" s="318">
        <f>'Contractor Model'!WCP65</f>
        <v>0</v>
      </c>
      <c r="WCQ412" s="318">
        <f>'Contractor Model'!WCQ65</f>
        <v>0</v>
      </c>
      <c r="WCR412" s="318">
        <f>'Contractor Model'!WCR65</f>
        <v>0</v>
      </c>
      <c r="WCS412" s="318">
        <f>'Contractor Model'!WCS65</f>
        <v>0</v>
      </c>
      <c r="WCT412" s="318">
        <f>'Contractor Model'!WCT65</f>
        <v>0</v>
      </c>
      <c r="WCU412" s="318">
        <f>'Contractor Model'!WCU65</f>
        <v>0</v>
      </c>
      <c r="WCV412" s="318">
        <f>'Contractor Model'!WCV65</f>
        <v>0</v>
      </c>
      <c r="WCW412" s="318">
        <f>'Contractor Model'!WCW65</f>
        <v>0</v>
      </c>
      <c r="WCX412" s="318">
        <f>'Contractor Model'!WCX65</f>
        <v>0</v>
      </c>
      <c r="WCY412" s="318">
        <f>'Contractor Model'!WCY65</f>
        <v>0</v>
      </c>
      <c r="WCZ412" s="318">
        <f>'Contractor Model'!WCZ65</f>
        <v>0</v>
      </c>
      <c r="WDA412" s="318">
        <f>'Contractor Model'!WDA65</f>
        <v>0</v>
      </c>
      <c r="WDB412" s="318">
        <f>'Contractor Model'!WDB65</f>
        <v>0</v>
      </c>
      <c r="WDC412" s="318">
        <f>'Contractor Model'!WDC65</f>
        <v>0</v>
      </c>
      <c r="WDD412" s="318">
        <f>'Contractor Model'!WDD65</f>
        <v>0</v>
      </c>
      <c r="WDE412" s="318">
        <f>'Contractor Model'!WDE65</f>
        <v>0</v>
      </c>
      <c r="WDF412" s="318">
        <f>'Contractor Model'!WDF65</f>
        <v>0</v>
      </c>
      <c r="WDG412" s="318">
        <f>'Contractor Model'!WDG65</f>
        <v>0</v>
      </c>
      <c r="WDH412" s="318">
        <f>'Contractor Model'!WDH65</f>
        <v>0</v>
      </c>
      <c r="WDI412" s="318">
        <f>'Contractor Model'!WDI65</f>
        <v>0</v>
      </c>
      <c r="WDJ412" s="318">
        <f>'Contractor Model'!WDJ65</f>
        <v>0</v>
      </c>
      <c r="WDK412" s="318">
        <f>'Contractor Model'!WDK65</f>
        <v>0</v>
      </c>
      <c r="WDL412" s="318">
        <f>'Contractor Model'!WDL65</f>
        <v>0</v>
      </c>
      <c r="WDM412" s="318">
        <f>'Contractor Model'!WDM65</f>
        <v>0</v>
      </c>
      <c r="WDN412" s="318">
        <f>'Contractor Model'!WDN65</f>
        <v>0</v>
      </c>
      <c r="WDO412" s="318">
        <f>'Contractor Model'!WDO65</f>
        <v>0</v>
      </c>
      <c r="WDP412" s="318">
        <f>'Contractor Model'!WDP65</f>
        <v>0</v>
      </c>
      <c r="WDQ412" s="318">
        <f>'Contractor Model'!WDQ65</f>
        <v>0</v>
      </c>
      <c r="WDR412" s="318">
        <f>'Contractor Model'!WDR65</f>
        <v>0</v>
      </c>
      <c r="WDS412" s="318">
        <f>'Contractor Model'!WDS65</f>
        <v>0</v>
      </c>
      <c r="WDT412" s="318">
        <f>'Contractor Model'!WDT65</f>
        <v>0</v>
      </c>
      <c r="WDU412" s="318">
        <f>'Contractor Model'!WDU65</f>
        <v>0</v>
      </c>
      <c r="WDV412" s="318">
        <f>'Contractor Model'!WDV65</f>
        <v>0</v>
      </c>
      <c r="WDW412" s="318">
        <f>'Contractor Model'!WDW65</f>
        <v>0</v>
      </c>
      <c r="WDX412" s="318">
        <f>'Contractor Model'!WDX65</f>
        <v>0</v>
      </c>
      <c r="WDY412" s="318">
        <f>'Contractor Model'!WDY65</f>
        <v>0</v>
      </c>
      <c r="WDZ412" s="318">
        <f>'Contractor Model'!WDZ65</f>
        <v>0</v>
      </c>
      <c r="WEA412" s="318">
        <f>'Contractor Model'!WEA65</f>
        <v>0</v>
      </c>
      <c r="WEB412" s="318">
        <f>'Contractor Model'!WEB65</f>
        <v>0</v>
      </c>
      <c r="WEC412" s="318">
        <f>'Contractor Model'!WEC65</f>
        <v>0</v>
      </c>
      <c r="WED412" s="318">
        <f>'Contractor Model'!WED65</f>
        <v>0</v>
      </c>
      <c r="WEE412" s="318">
        <f>'Contractor Model'!WEE65</f>
        <v>0</v>
      </c>
      <c r="WEF412" s="318">
        <f>'Contractor Model'!WEF65</f>
        <v>0</v>
      </c>
      <c r="WEG412" s="318">
        <f>'Contractor Model'!WEG65</f>
        <v>0</v>
      </c>
      <c r="WEH412" s="318">
        <f>'Contractor Model'!WEH65</f>
        <v>0</v>
      </c>
      <c r="WEI412" s="318">
        <f>'Contractor Model'!WEI65</f>
        <v>0</v>
      </c>
      <c r="WEJ412" s="318">
        <f>'Contractor Model'!WEJ65</f>
        <v>0</v>
      </c>
      <c r="WEK412" s="318">
        <f>'Contractor Model'!WEK65</f>
        <v>0</v>
      </c>
      <c r="WEL412" s="318">
        <f>'Contractor Model'!WEL65</f>
        <v>0</v>
      </c>
      <c r="WEM412" s="318">
        <f>'Contractor Model'!WEM65</f>
        <v>0</v>
      </c>
      <c r="WEN412" s="318">
        <f>'Contractor Model'!WEN65</f>
        <v>0</v>
      </c>
      <c r="WEO412" s="318">
        <f>'Contractor Model'!WEO65</f>
        <v>0</v>
      </c>
      <c r="WEP412" s="318">
        <f>'Contractor Model'!WEP65</f>
        <v>0</v>
      </c>
      <c r="WEQ412" s="318">
        <f>'Contractor Model'!WEQ65</f>
        <v>0</v>
      </c>
      <c r="WER412" s="318">
        <f>'Contractor Model'!WER65</f>
        <v>0</v>
      </c>
      <c r="WES412" s="318">
        <f>'Contractor Model'!WES65</f>
        <v>0</v>
      </c>
      <c r="WET412" s="318">
        <f>'Contractor Model'!WET65</f>
        <v>0</v>
      </c>
      <c r="WEU412" s="318">
        <f>'Contractor Model'!WEU65</f>
        <v>0</v>
      </c>
      <c r="WEV412" s="318">
        <f>'Contractor Model'!WEV65</f>
        <v>0</v>
      </c>
      <c r="WEW412" s="318">
        <f>'Contractor Model'!WEW65</f>
        <v>0</v>
      </c>
      <c r="WEX412" s="318">
        <f>'Contractor Model'!WEX65</f>
        <v>0</v>
      </c>
      <c r="WEY412" s="318">
        <f>'Contractor Model'!WEY65</f>
        <v>0</v>
      </c>
      <c r="WEZ412" s="318">
        <f>'Contractor Model'!WEZ65</f>
        <v>0</v>
      </c>
      <c r="WFA412" s="318">
        <f>'Contractor Model'!WFA65</f>
        <v>0</v>
      </c>
      <c r="WFB412" s="318">
        <f>'Contractor Model'!WFB65</f>
        <v>0</v>
      </c>
      <c r="WFC412" s="318">
        <f>'Contractor Model'!WFC65</f>
        <v>0</v>
      </c>
      <c r="WFD412" s="318">
        <f>'Contractor Model'!WFD65</f>
        <v>0</v>
      </c>
      <c r="WFE412" s="318">
        <f>'Contractor Model'!WFE65</f>
        <v>0</v>
      </c>
      <c r="WFF412" s="318">
        <f>'Contractor Model'!WFF65</f>
        <v>0</v>
      </c>
      <c r="WFG412" s="318">
        <f>'Contractor Model'!WFG65</f>
        <v>0</v>
      </c>
      <c r="WFH412" s="318">
        <f>'Contractor Model'!WFH65</f>
        <v>0</v>
      </c>
      <c r="WFI412" s="318">
        <f>'Contractor Model'!WFI65</f>
        <v>0</v>
      </c>
      <c r="WFJ412" s="318">
        <f>'Contractor Model'!WFJ65</f>
        <v>0</v>
      </c>
      <c r="WFK412" s="318">
        <f>'Contractor Model'!WFK65</f>
        <v>0</v>
      </c>
      <c r="WFL412" s="318">
        <f>'Contractor Model'!WFL65</f>
        <v>0</v>
      </c>
      <c r="WFM412" s="318">
        <f>'Contractor Model'!WFM65</f>
        <v>0</v>
      </c>
      <c r="WFN412" s="318">
        <f>'Contractor Model'!WFN65</f>
        <v>0</v>
      </c>
      <c r="WFO412" s="318">
        <f>'Contractor Model'!WFO65</f>
        <v>0</v>
      </c>
      <c r="WFP412" s="318">
        <f>'Contractor Model'!WFP65</f>
        <v>0</v>
      </c>
      <c r="WFQ412" s="318">
        <f>'Contractor Model'!WFQ65</f>
        <v>0</v>
      </c>
      <c r="WFR412" s="318">
        <f>'Contractor Model'!WFR65</f>
        <v>0</v>
      </c>
      <c r="WFS412" s="318">
        <f>'Contractor Model'!WFS65</f>
        <v>0</v>
      </c>
      <c r="WFT412" s="318">
        <f>'Contractor Model'!WFT65</f>
        <v>0</v>
      </c>
      <c r="WFU412" s="318">
        <f>'Contractor Model'!WFU65</f>
        <v>0</v>
      </c>
      <c r="WFV412" s="318">
        <f>'Contractor Model'!WFV65</f>
        <v>0</v>
      </c>
      <c r="WFW412" s="318">
        <f>'Contractor Model'!WFW65</f>
        <v>0</v>
      </c>
      <c r="WFX412" s="318">
        <f>'Contractor Model'!WFX65</f>
        <v>0</v>
      </c>
      <c r="WFY412" s="318">
        <f>'Contractor Model'!WFY65</f>
        <v>0</v>
      </c>
      <c r="WFZ412" s="318">
        <f>'Contractor Model'!WFZ65</f>
        <v>0</v>
      </c>
      <c r="WGA412" s="318">
        <f>'Contractor Model'!WGA65</f>
        <v>0</v>
      </c>
      <c r="WGB412" s="318">
        <f>'Contractor Model'!WGB65</f>
        <v>0</v>
      </c>
      <c r="WGC412" s="318">
        <f>'Contractor Model'!WGC65</f>
        <v>0</v>
      </c>
      <c r="WGD412" s="318">
        <f>'Contractor Model'!WGD65</f>
        <v>0</v>
      </c>
      <c r="WGE412" s="318">
        <f>'Contractor Model'!WGE65</f>
        <v>0</v>
      </c>
      <c r="WGF412" s="318">
        <f>'Contractor Model'!WGF65</f>
        <v>0</v>
      </c>
      <c r="WGG412" s="318">
        <f>'Contractor Model'!WGG65</f>
        <v>0</v>
      </c>
      <c r="WGH412" s="318">
        <f>'Contractor Model'!WGH65</f>
        <v>0</v>
      </c>
      <c r="WGI412" s="318">
        <f>'Contractor Model'!WGI65</f>
        <v>0</v>
      </c>
      <c r="WGJ412" s="318">
        <f>'Contractor Model'!WGJ65</f>
        <v>0</v>
      </c>
      <c r="WGK412" s="318">
        <f>'Contractor Model'!WGK65</f>
        <v>0</v>
      </c>
      <c r="WGL412" s="318">
        <f>'Contractor Model'!WGL65</f>
        <v>0</v>
      </c>
      <c r="WGM412" s="318">
        <f>'Contractor Model'!WGM65</f>
        <v>0</v>
      </c>
      <c r="WGN412" s="318">
        <f>'Contractor Model'!WGN65</f>
        <v>0</v>
      </c>
      <c r="WGO412" s="318">
        <f>'Contractor Model'!WGO65</f>
        <v>0</v>
      </c>
      <c r="WGP412" s="318">
        <f>'Contractor Model'!WGP65</f>
        <v>0</v>
      </c>
      <c r="WGQ412" s="318">
        <f>'Contractor Model'!WGQ65</f>
        <v>0</v>
      </c>
      <c r="WGR412" s="318">
        <f>'Contractor Model'!WGR65</f>
        <v>0</v>
      </c>
      <c r="WGS412" s="318">
        <f>'Contractor Model'!WGS65</f>
        <v>0</v>
      </c>
      <c r="WGT412" s="318">
        <f>'Contractor Model'!WGT65</f>
        <v>0</v>
      </c>
      <c r="WGU412" s="318">
        <f>'Contractor Model'!WGU65</f>
        <v>0</v>
      </c>
      <c r="WGV412" s="318">
        <f>'Contractor Model'!WGV65</f>
        <v>0</v>
      </c>
      <c r="WGW412" s="318">
        <f>'Contractor Model'!WGW65</f>
        <v>0</v>
      </c>
      <c r="WGX412" s="318">
        <f>'Contractor Model'!WGX65</f>
        <v>0</v>
      </c>
      <c r="WGY412" s="318">
        <f>'Contractor Model'!WGY65</f>
        <v>0</v>
      </c>
      <c r="WGZ412" s="318">
        <f>'Contractor Model'!WGZ65</f>
        <v>0</v>
      </c>
      <c r="WHA412" s="318">
        <f>'Contractor Model'!WHA65</f>
        <v>0</v>
      </c>
      <c r="WHB412" s="318">
        <f>'Contractor Model'!WHB65</f>
        <v>0</v>
      </c>
      <c r="WHC412" s="318">
        <f>'Contractor Model'!WHC65</f>
        <v>0</v>
      </c>
      <c r="WHD412" s="318">
        <f>'Contractor Model'!WHD65</f>
        <v>0</v>
      </c>
      <c r="WHE412" s="318">
        <f>'Contractor Model'!WHE65</f>
        <v>0</v>
      </c>
      <c r="WHF412" s="318">
        <f>'Contractor Model'!WHF65</f>
        <v>0</v>
      </c>
      <c r="WHG412" s="318">
        <f>'Contractor Model'!WHG65</f>
        <v>0</v>
      </c>
      <c r="WHH412" s="318">
        <f>'Contractor Model'!WHH65</f>
        <v>0</v>
      </c>
      <c r="WHI412" s="318">
        <f>'Contractor Model'!WHI65</f>
        <v>0</v>
      </c>
      <c r="WHJ412" s="318">
        <f>'Contractor Model'!WHJ65</f>
        <v>0</v>
      </c>
      <c r="WHK412" s="318">
        <f>'Contractor Model'!WHK65</f>
        <v>0</v>
      </c>
      <c r="WHL412" s="318">
        <f>'Contractor Model'!WHL65</f>
        <v>0</v>
      </c>
      <c r="WHM412" s="318">
        <f>'Contractor Model'!WHM65</f>
        <v>0</v>
      </c>
      <c r="WHN412" s="318">
        <f>'Contractor Model'!WHN65</f>
        <v>0</v>
      </c>
      <c r="WHO412" s="318">
        <f>'Contractor Model'!WHO65</f>
        <v>0</v>
      </c>
      <c r="WHP412" s="318">
        <f>'Contractor Model'!WHP65</f>
        <v>0</v>
      </c>
      <c r="WHQ412" s="318">
        <f>'Contractor Model'!WHQ65</f>
        <v>0</v>
      </c>
      <c r="WHR412" s="318">
        <f>'Contractor Model'!WHR65</f>
        <v>0</v>
      </c>
      <c r="WHS412" s="318">
        <f>'Contractor Model'!WHS65</f>
        <v>0</v>
      </c>
      <c r="WHT412" s="318">
        <f>'Contractor Model'!WHT65</f>
        <v>0</v>
      </c>
      <c r="WHU412" s="318">
        <f>'Contractor Model'!WHU65</f>
        <v>0</v>
      </c>
      <c r="WHV412" s="318">
        <f>'Contractor Model'!WHV65</f>
        <v>0</v>
      </c>
      <c r="WHW412" s="318">
        <f>'Contractor Model'!WHW65</f>
        <v>0</v>
      </c>
      <c r="WHX412" s="318">
        <f>'Contractor Model'!WHX65</f>
        <v>0</v>
      </c>
      <c r="WHY412" s="318">
        <f>'Contractor Model'!WHY65</f>
        <v>0</v>
      </c>
      <c r="WHZ412" s="318">
        <f>'Contractor Model'!WHZ65</f>
        <v>0</v>
      </c>
      <c r="WIA412" s="318">
        <f>'Contractor Model'!WIA65</f>
        <v>0</v>
      </c>
      <c r="WIB412" s="318">
        <f>'Contractor Model'!WIB65</f>
        <v>0</v>
      </c>
      <c r="WIC412" s="318">
        <f>'Contractor Model'!WIC65</f>
        <v>0</v>
      </c>
      <c r="WID412" s="318">
        <f>'Contractor Model'!WID65</f>
        <v>0</v>
      </c>
      <c r="WIE412" s="318">
        <f>'Contractor Model'!WIE65</f>
        <v>0</v>
      </c>
      <c r="WIF412" s="318">
        <f>'Contractor Model'!WIF65</f>
        <v>0</v>
      </c>
      <c r="WIG412" s="318">
        <f>'Contractor Model'!WIG65</f>
        <v>0</v>
      </c>
      <c r="WIH412" s="318">
        <f>'Contractor Model'!WIH65</f>
        <v>0</v>
      </c>
      <c r="WII412" s="318">
        <f>'Contractor Model'!WII65</f>
        <v>0</v>
      </c>
      <c r="WIJ412" s="318">
        <f>'Contractor Model'!WIJ65</f>
        <v>0</v>
      </c>
      <c r="WIK412" s="318">
        <f>'Contractor Model'!WIK65</f>
        <v>0</v>
      </c>
      <c r="WIL412" s="318">
        <f>'Contractor Model'!WIL65</f>
        <v>0</v>
      </c>
      <c r="WIM412" s="318">
        <f>'Contractor Model'!WIM65</f>
        <v>0</v>
      </c>
      <c r="WIN412" s="318">
        <f>'Contractor Model'!WIN65</f>
        <v>0</v>
      </c>
      <c r="WIO412" s="318">
        <f>'Contractor Model'!WIO65</f>
        <v>0</v>
      </c>
      <c r="WIP412" s="318">
        <f>'Contractor Model'!WIP65</f>
        <v>0</v>
      </c>
      <c r="WIQ412" s="318">
        <f>'Contractor Model'!WIQ65</f>
        <v>0</v>
      </c>
      <c r="WIR412" s="318">
        <f>'Contractor Model'!WIR65</f>
        <v>0</v>
      </c>
      <c r="WIS412" s="318">
        <f>'Contractor Model'!WIS65</f>
        <v>0</v>
      </c>
      <c r="WIT412" s="318">
        <f>'Contractor Model'!WIT65</f>
        <v>0</v>
      </c>
      <c r="WIU412" s="318">
        <f>'Contractor Model'!WIU65</f>
        <v>0</v>
      </c>
      <c r="WIV412" s="318">
        <f>'Contractor Model'!WIV65</f>
        <v>0</v>
      </c>
      <c r="WIW412" s="318">
        <f>'Contractor Model'!WIW65</f>
        <v>0</v>
      </c>
      <c r="WIX412" s="318">
        <f>'Contractor Model'!WIX65</f>
        <v>0</v>
      </c>
      <c r="WIY412" s="318">
        <f>'Contractor Model'!WIY65</f>
        <v>0</v>
      </c>
      <c r="WIZ412" s="318">
        <f>'Contractor Model'!WIZ65</f>
        <v>0</v>
      </c>
      <c r="WJA412" s="318">
        <f>'Contractor Model'!WJA65</f>
        <v>0</v>
      </c>
      <c r="WJB412" s="318">
        <f>'Contractor Model'!WJB65</f>
        <v>0</v>
      </c>
      <c r="WJC412" s="318">
        <f>'Contractor Model'!WJC65</f>
        <v>0</v>
      </c>
      <c r="WJD412" s="318">
        <f>'Contractor Model'!WJD65</f>
        <v>0</v>
      </c>
      <c r="WJE412" s="318">
        <f>'Contractor Model'!WJE65</f>
        <v>0</v>
      </c>
      <c r="WJF412" s="318">
        <f>'Contractor Model'!WJF65</f>
        <v>0</v>
      </c>
      <c r="WJG412" s="318">
        <f>'Contractor Model'!WJG65</f>
        <v>0</v>
      </c>
      <c r="WJH412" s="318">
        <f>'Contractor Model'!WJH65</f>
        <v>0</v>
      </c>
      <c r="WJI412" s="318">
        <f>'Contractor Model'!WJI65</f>
        <v>0</v>
      </c>
      <c r="WJJ412" s="318">
        <f>'Contractor Model'!WJJ65</f>
        <v>0</v>
      </c>
      <c r="WJK412" s="318">
        <f>'Contractor Model'!WJK65</f>
        <v>0</v>
      </c>
      <c r="WJL412" s="318">
        <f>'Contractor Model'!WJL65</f>
        <v>0</v>
      </c>
      <c r="WJM412" s="318">
        <f>'Contractor Model'!WJM65</f>
        <v>0</v>
      </c>
      <c r="WJN412" s="318">
        <f>'Contractor Model'!WJN65</f>
        <v>0</v>
      </c>
      <c r="WJO412" s="318">
        <f>'Contractor Model'!WJO65</f>
        <v>0</v>
      </c>
      <c r="WJP412" s="318">
        <f>'Contractor Model'!WJP65</f>
        <v>0</v>
      </c>
      <c r="WJQ412" s="318">
        <f>'Contractor Model'!WJQ65</f>
        <v>0</v>
      </c>
      <c r="WJR412" s="318">
        <f>'Contractor Model'!WJR65</f>
        <v>0</v>
      </c>
      <c r="WJS412" s="318">
        <f>'Contractor Model'!WJS65</f>
        <v>0</v>
      </c>
      <c r="WJT412" s="318">
        <f>'Contractor Model'!WJT65</f>
        <v>0</v>
      </c>
      <c r="WJU412" s="318">
        <f>'Contractor Model'!WJU65</f>
        <v>0</v>
      </c>
      <c r="WJV412" s="318">
        <f>'Contractor Model'!WJV65</f>
        <v>0</v>
      </c>
      <c r="WJW412" s="318">
        <f>'Contractor Model'!WJW65</f>
        <v>0</v>
      </c>
      <c r="WJX412" s="318">
        <f>'Contractor Model'!WJX65</f>
        <v>0</v>
      </c>
      <c r="WJY412" s="318">
        <f>'Contractor Model'!WJY65</f>
        <v>0</v>
      </c>
      <c r="WJZ412" s="318">
        <f>'Contractor Model'!WJZ65</f>
        <v>0</v>
      </c>
      <c r="WKA412" s="318">
        <f>'Contractor Model'!WKA65</f>
        <v>0</v>
      </c>
      <c r="WKB412" s="318">
        <f>'Contractor Model'!WKB65</f>
        <v>0</v>
      </c>
      <c r="WKC412" s="318">
        <f>'Contractor Model'!WKC65</f>
        <v>0</v>
      </c>
      <c r="WKD412" s="318">
        <f>'Contractor Model'!WKD65</f>
        <v>0</v>
      </c>
      <c r="WKE412" s="318">
        <f>'Contractor Model'!WKE65</f>
        <v>0</v>
      </c>
      <c r="WKF412" s="318">
        <f>'Contractor Model'!WKF65</f>
        <v>0</v>
      </c>
      <c r="WKG412" s="318">
        <f>'Contractor Model'!WKG65</f>
        <v>0</v>
      </c>
      <c r="WKH412" s="318">
        <f>'Contractor Model'!WKH65</f>
        <v>0</v>
      </c>
      <c r="WKI412" s="318">
        <f>'Contractor Model'!WKI65</f>
        <v>0</v>
      </c>
      <c r="WKJ412" s="318">
        <f>'Contractor Model'!WKJ65</f>
        <v>0</v>
      </c>
      <c r="WKK412" s="318">
        <f>'Contractor Model'!WKK65</f>
        <v>0</v>
      </c>
      <c r="WKL412" s="318">
        <f>'Contractor Model'!WKL65</f>
        <v>0</v>
      </c>
      <c r="WKM412" s="318">
        <f>'Contractor Model'!WKM65</f>
        <v>0</v>
      </c>
      <c r="WKN412" s="318">
        <f>'Contractor Model'!WKN65</f>
        <v>0</v>
      </c>
      <c r="WKO412" s="318">
        <f>'Contractor Model'!WKO65</f>
        <v>0</v>
      </c>
      <c r="WKP412" s="318">
        <f>'Contractor Model'!WKP65</f>
        <v>0</v>
      </c>
      <c r="WKQ412" s="318">
        <f>'Contractor Model'!WKQ65</f>
        <v>0</v>
      </c>
      <c r="WKR412" s="318">
        <f>'Contractor Model'!WKR65</f>
        <v>0</v>
      </c>
      <c r="WKS412" s="318">
        <f>'Contractor Model'!WKS65</f>
        <v>0</v>
      </c>
      <c r="WKT412" s="318">
        <f>'Contractor Model'!WKT65</f>
        <v>0</v>
      </c>
      <c r="WKU412" s="318">
        <f>'Contractor Model'!WKU65</f>
        <v>0</v>
      </c>
      <c r="WKV412" s="318">
        <f>'Contractor Model'!WKV65</f>
        <v>0</v>
      </c>
      <c r="WKW412" s="318">
        <f>'Contractor Model'!WKW65</f>
        <v>0</v>
      </c>
      <c r="WKX412" s="318">
        <f>'Contractor Model'!WKX65</f>
        <v>0</v>
      </c>
      <c r="WKY412" s="318">
        <f>'Contractor Model'!WKY65</f>
        <v>0</v>
      </c>
      <c r="WKZ412" s="318">
        <f>'Contractor Model'!WKZ65</f>
        <v>0</v>
      </c>
      <c r="WLA412" s="318">
        <f>'Contractor Model'!WLA65</f>
        <v>0</v>
      </c>
      <c r="WLB412" s="318">
        <f>'Contractor Model'!WLB65</f>
        <v>0</v>
      </c>
      <c r="WLC412" s="318">
        <f>'Contractor Model'!WLC65</f>
        <v>0</v>
      </c>
      <c r="WLD412" s="318">
        <f>'Contractor Model'!WLD65</f>
        <v>0</v>
      </c>
      <c r="WLE412" s="318">
        <f>'Contractor Model'!WLE65</f>
        <v>0</v>
      </c>
      <c r="WLF412" s="318">
        <f>'Contractor Model'!WLF65</f>
        <v>0</v>
      </c>
      <c r="WLG412" s="318">
        <f>'Contractor Model'!WLG65</f>
        <v>0</v>
      </c>
      <c r="WLH412" s="318">
        <f>'Contractor Model'!WLH65</f>
        <v>0</v>
      </c>
      <c r="WLI412" s="318">
        <f>'Contractor Model'!WLI65</f>
        <v>0</v>
      </c>
      <c r="WLJ412" s="318">
        <f>'Contractor Model'!WLJ65</f>
        <v>0</v>
      </c>
      <c r="WLK412" s="318">
        <f>'Contractor Model'!WLK65</f>
        <v>0</v>
      </c>
      <c r="WLL412" s="318">
        <f>'Contractor Model'!WLL65</f>
        <v>0</v>
      </c>
      <c r="WLM412" s="318">
        <f>'Contractor Model'!WLM65</f>
        <v>0</v>
      </c>
      <c r="WLN412" s="318">
        <f>'Contractor Model'!WLN65</f>
        <v>0</v>
      </c>
      <c r="WLO412" s="318">
        <f>'Contractor Model'!WLO65</f>
        <v>0</v>
      </c>
      <c r="WLP412" s="318">
        <f>'Contractor Model'!WLP65</f>
        <v>0</v>
      </c>
      <c r="WLQ412" s="318">
        <f>'Contractor Model'!WLQ65</f>
        <v>0</v>
      </c>
      <c r="WLR412" s="318">
        <f>'Contractor Model'!WLR65</f>
        <v>0</v>
      </c>
      <c r="WLS412" s="318">
        <f>'Contractor Model'!WLS65</f>
        <v>0</v>
      </c>
      <c r="WLT412" s="318">
        <f>'Contractor Model'!WLT65</f>
        <v>0</v>
      </c>
      <c r="WLU412" s="318">
        <f>'Contractor Model'!WLU65</f>
        <v>0</v>
      </c>
      <c r="WLV412" s="318">
        <f>'Contractor Model'!WLV65</f>
        <v>0</v>
      </c>
      <c r="WLW412" s="318">
        <f>'Contractor Model'!WLW65</f>
        <v>0</v>
      </c>
      <c r="WLX412" s="318">
        <f>'Contractor Model'!WLX65</f>
        <v>0</v>
      </c>
      <c r="WLY412" s="318">
        <f>'Contractor Model'!WLY65</f>
        <v>0</v>
      </c>
      <c r="WLZ412" s="318">
        <f>'Contractor Model'!WLZ65</f>
        <v>0</v>
      </c>
      <c r="WMA412" s="318">
        <f>'Contractor Model'!WMA65</f>
        <v>0</v>
      </c>
      <c r="WMB412" s="318">
        <f>'Contractor Model'!WMB65</f>
        <v>0</v>
      </c>
      <c r="WMC412" s="318">
        <f>'Contractor Model'!WMC65</f>
        <v>0</v>
      </c>
      <c r="WMD412" s="318">
        <f>'Contractor Model'!WMD65</f>
        <v>0</v>
      </c>
      <c r="WME412" s="318">
        <f>'Contractor Model'!WME65</f>
        <v>0</v>
      </c>
      <c r="WMF412" s="318">
        <f>'Contractor Model'!WMF65</f>
        <v>0</v>
      </c>
      <c r="WMG412" s="318">
        <f>'Contractor Model'!WMG65</f>
        <v>0</v>
      </c>
      <c r="WMH412" s="318">
        <f>'Contractor Model'!WMH65</f>
        <v>0</v>
      </c>
      <c r="WMI412" s="318">
        <f>'Contractor Model'!WMI65</f>
        <v>0</v>
      </c>
      <c r="WMJ412" s="318">
        <f>'Contractor Model'!WMJ65</f>
        <v>0</v>
      </c>
      <c r="WMK412" s="318">
        <f>'Contractor Model'!WMK65</f>
        <v>0</v>
      </c>
      <c r="WML412" s="318">
        <f>'Contractor Model'!WML65</f>
        <v>0</v>
      </c>
      <c r="WMM412" s="318">
        <f>'Contractor Model'!WMM65</f>
        <v>0</v>
      </c>
      <c r="WMN412" s="318">
        <f>'Contractor Model'!WMN65</f>
        <v>0</v>
      </c>
      <c r="WMO412" s="318">
        <f>'Contractor Model'!WMO65</f>
        <v>0</v>
      </c>
      <c r="WMP412" s="318">
        <f>'Contractor Model'!WMP65</f>
        <v>0</v>
      </c>
      <c r="WMQ412" s="318">
        <f>'Contractor Model'!WMQ65</f>
        <v>0</v>
      </c>
      <c r="WMR412" s="318">
        <f>'Contractor Model'!WMR65</f>
        <v>0</v>
      </c>
      <c r="WMS412" s="318">
        <f>'Contractor Model'!WMS65</f>
        <v>0</v>
      </c>
      <c r="WMT412" s="318">
        <f>'Contractor Model'!WMT65</f>
        <v>0</v>
      </c>
      <c r="WMU412" s="318">
        <f>'Contractor Model'!WMU65</f>
        <v>0</v>
      </c>
      <c r="WMV412" s="318">
        <f>'Contractor Model'!WMV65</f>
        <v>0</v>
      </c>
      <c r="WMW412" s="318">
        <f>'Contractor Model'!WMW65</f>
        <v>0</v>
      </c>
      <c r="WMX412" s="318">
        <f>'Contractor Model'!WMX65</f>
        <v>0</v>
      </c>
      <c r="WMY412" s="318">
        <f>'Contractor Model'!WMY65</f>
        <v>0</v>
      </c>
      <c r="WMZ412" s="318">
        <f>'Contractor Model'!WMZ65</f>
        <v>0</v>
      </c>
      <c r="WNA412" s="318">
        <f>'Contractor Model'!WNA65</f>
        <v>0</v>
      </c>
      <c r="WNB412" s="318">
        <f>'Contractor Model'!WNB65</f>
        <v>0</v>
      </c>
      <c r="WNC412" s="318">
        <f>'Contractor Model'!WNC65</f>
        <v>0</v>
      </c>
      <c r="WND412" s="318">
        <f>'Contractor Model'!WND65</f>
        <v>0</v>
      </c>
      <c r="WNE412" s="318">
        <f>'Contractor Model'!WNE65</f>
        <v>0</v>
      </c>
      <c r="WNF412" s="318">
        <f>'Contractor Model'!WNF65</f>
        <v>0</v>
      </c>
      <c r="WNG412" s="318">
        <f>'Contractor Model'!WNG65</f>
        <v>0</v>
      </c>
      <c r="WNH412" s="318">
        <f>'Contractor Model'!WNH65</f>
        <v>0</v>
      </c>
      <c r="WNI412" s="318">
        <f>'Contractor Model'!WNI65</f>
        <v>0</v>
      </c>
      <c r="WNJ412" s="318">
        <f>'Contractor Model'!WNJ65</f>
        <v>0</v>
      </c>
      <c r="WNK412" s="318">
        <f>'Contractor Model'!WNK65</f>
        <v>0</v>
      </c>
      <c r="WNL412" s="318">
        <f>'Contractor Model'!WNL65</f>
        <v>0</v>
      </c>
      <c r="WNM412" s="318">
        <f>'Contractor Model'!WNM65</f>
        <v>0</v>
      </c>
      <c r="WNN412" s="318">
        <f>'Contractor Model'!WNN65</f>
        <v>0</v>
      </c>
      <c r="WNO412" s="318">
        <f>'Contractor Model'!WNO65</f>
        <v>0</v>
      </c>
      <c r="WNP412" s="318">
        <f>'Contractor Model'!WNP65</f>
        <v>0</v>
      </c>
      <c r="WNQ412" s="318">
        <f>'Contractor Model'!WNQ65</f>
        <v>0</v>
      </c>
      <c r="WNR412" s="318">
        <f>'Contractor Model'!WNR65</f>
        <v>0</v>
      </c>
      <c r="WNS412" s="318">
        <f>'Contractor Model'!WNS65</f>
        <v>0</v>
      </c>
      <c r="WNT412" s="318">
        <f>'Contractor Model'!WNT65</f>
        <v>0</v>
      </c>
      <c r="WNU412" s="318">
        <f>'Contractor Model'!WNU65</f>
        <v>0</v>
      </c>
      <c r="WNV412" s="318">
        <f>'Contractor Model'!WNV65</f>
        <v>0</v>
      </c>
      <c r="WNW412" s="318">
        <f>'Contractor Model'!WNW65</f>
        <v>0</v>
      </c>
      <c r="WNX412" s="318">
        <f>'Contractor Model'!WNX65</f>
        <v>0</v>
      </c>
      <c r="WNY412" s="318">
        <f>'Contractor Model'!WNY65</f>
        <v>0</v>
      </c>
      <c r="WNZ412" s="318">
        <f>'Contractor Model'!WNZ65</f>
        <v>0</v>
      </c>
      <c r="WOA412" s="318">
        <f>'Contractor Model'!WOA65</f>
        <v>0</v>
      </c>
      <c r="WOB412" s="318">
        <f>'Contractor Model'!WOB65</f>
        <v>0</v>
      </c>
      <c r="WOC412" s="318">
        <f>'Contractor Model'!WOC65</f>
        <v>0</v>
      </c>
      <c r="WOD412" s="318">
        <f>'Contractor Model'!WOD65</f>
        <v>0</v>
      </c>
      <c r="WOE412" s="318">
        <f>'Contractor Model'!WOE65</f>
        <v>0</v>
      </c>
      <c r="WOF412" s="318">
        <f>'Contractor Model'!WOF65</f>
        <v>0</v>
      </c>
      <c r="WOG412" s="318">
        <f>'Contractor Model'!WOG65</f>
        <v>0</v>
      </c>
      <c r="WOH412" s="318">
        <f>'Contractor Model'!WOH65</f>
        <v>0</v>
      </c>
      <c r="WOI412" s="318">
        <f>'Contractor Model'!WOI65</f>
        <v>0</v>
      </c>
      <c r="WOJ412" s="318">
        <f>'Contractor Model'!WOJ65</f>
        <v>0</v>
      </c>
      <c r="WOK412" s="318">
        <f>'Contractor Model'!WOK65</f>
        <v>0</v>
      </c>
      <c r="WOL412" s="318">
        <f>'Contractor Model'!WOL65</f>
        <v>0</v>
      </c>
      <c r="WOM412" s="318">
        <f>'Contractor Model'!WOM65</f>
        <v>0</v>
      </c>
      <c r="WON412" s="318">
        <f>'Contractor Model'!WON65</f>
        <v>0</v>
      </c>
      <c r="WOO412" s="318">
        <f>'Contractor Model'!WOO65</f>
        <v>0</v>
      </c>
      <c r="WOP412" s="318">
        <f>'Contractor Model'!WOP65</f>
        <v>0</v>
      </c>
      <c r="WOQ412" s="318">
        <f>'Contractor Model'!WOQ65</f>
        <v>0</v>
      </c>
      <c r="WOR412" s="318">
        <f>'Contractor Model'!WOR65</f>
        <v>0</v>
      </c>
      <c r="WOS412" s="318">
        <f>'Contractor Model'!WOS65</f>
        <v>0</v>
      </c>
      <c r="WOT412" s="318">
        <f>'Contractor Model'!WOT65</f>
        <v>0</v>
      </c>
      <c r="WOU412" s="318">
        <f>'Contractor Model'!WOU65</f>
        <v>0</v>
      </c>
      <c r="WOV412" s="318">
        <f>'Contractor Model'!WOV65</f>
        <v>0</v>
      </c>
      <c r="WOW412" s="318">
        <f>'Contractor Model'!WOW65</f>
        <v>0</v>
      </c>
      <c r="WOX412" s="318">
        <f>'Contractor Model'!WOX65</f>
        <v>0</v>
      </c>
      <c r="WOY412" s="318">
        <f>'Contractor Model'!WOY65</f>
        <v>0</v>
      </c>
      <c r="WOZ412" s="318">
        <f>'Contractor Model'!WOZ65</f>
        <v>0</v>
      </c>
      <c r="WPA412" s="318">
        <f>'Contractor Model'!WPA65</f>
        <v>0</v>
      </c>
      <c r="WPB412" s="318">
        <f>'Contractor Model'!WPB65</f>
        <v>0</v>
      </c>
      <c r="WPC412" s="318">
        <f>'Contractor Model'!WPC65</f>
        <v>0</v>
      </c>
      <c r="WPD412" s="318">
        <f>'Contractor Model'!WPD65</f>
        <v>0</v>
      </c>
      <c r="WPE412" s="318">
        <f>'Contractor Model'!WPE65</f>
        <v>0</v>
      </c>
      <c r="WPF412" s="318">
        <f>'Contractor Model'!WPF65</f>
        <v>0</v>
      </c>
      <c r="WPG412" s="318">
        <f>'Contractor Model'!WPG65</f>
        <v>0</v>
      </c>
      <c r="WPH412" s="318">
        <f>'Contractor Model'!WPH65</f>
        <v>0</v>
      </c>
      <c r="WPI412" s="318">
        <f>'Contractor Model'!WPI65</f>
        <v>0</v>
      </c>
      <c r="WPJ412" s="318">
        <f>'Contractor Model'!WPJ65</f>
        <v>0</v>
      </c>
      <c r="WPK412" s="318">
        <f>'Contractor Model'!WPK65</f>
        <v>0</v>
      </c>
      <c r="WPL412" s="318">
        <f>'Contractor Model'!WPL65</f>
        <v>0</v>
      </c>
      <c r="WPM412" s="318">
        <f>'Contractor Model'!WPM65</f>
        <v>0</v>
      </c>
      <c r="WPN412" s="318">
        <f>'Contractor Model'!WPN65</f>
        <v>0</v>
      </c>
      <c r="WPO412" s="318">
        <f>'Contractor Model'!WPO65</f>
        <v>0</v>
      </c>
      <c r="WPP412" s="318">
        <f>'Contractor Model'!WPP65</f>
        <v>0</v>
      </c>
      <c r="WPQ412" s="318">
        <f>'Contractor Model'!WPQ65</f>
        <v>0</v>
      </c>
      <c r="WPR412" s="318">
        <f>'Contractor Model'!WPR65</f>
        <v>0</v>
      </c>
      <c r="WPS412" s="318">
        <f>'Contractor Model'!WPS65</f>
        <v>0</v>
      </c>
      <c r="WPT412" s="318">
        <f>'Contractor Model'!WPT65</f>
        <v>0</v>
      </c>
      <c r="WPU412" s="318">
        <f>'Contractor Model'!WPU65</f>
        <v>0</v>
      </c>
      <c r="WPV412" s="318">
        <f>'Contractor Model'!WPV65</f>
        <v>0</v>
      </c>
      <c r="WPW412" s="318">
        <f>'Contractor Model'!WPW65</f>
        <v>0</v>
      </c>
      <c r="WPX412" s="318">
        <f>'Contractor Model'!WPX65</f>
        <v>0</v>
      </c>
      <c r="WPY412" s="318">
        <f>'Contractor Model'!WPY65</f>
        <v>0</v>
      </c>
      <c r="WPZ412" s="318">
        <f>'Contractor Model'!WPZ65</f>
        <v>0</v>
      </c>
      <c r="WQA412" s="318">
        <f>'Contractor Model'!WQA65</f>
        <v>0</v>
      </c>
      <c r="WQB412" s="318">
        <f>'Contractor Model'!WQB65</f>
        <v>0</v>
      </c>
      <c r="WQC412" s="318">
        <f>'Contractor Model'!WQC65</f>
        <v>0</v>
      </c>
      <c r="WQD412" s="318">
        <f>'Contractor Model'!WQD65</f>
        <v>0</v>
      </c>
      <c r="WQE412" s="318">
        <f>'Contractor Model'!WQE65</f>
        <v>0</v>
      </c>
      <c r="WQF412" s="318">
        <f>'Contractor Model'!WQF65</f>
        <v>0</v>
      </c>
      <c r="WQG412" s="318">
        <f>'Contractor Model'!WQG65</f>
        <v>0</v>
      </c>
      <c r="WQH412" s="318">
        <f>'Contractor Model'!WQH65</f>
        <v>0</v>
      </c>
      <c r="WQI412" s="318">
        <f>'Contractor Model'!WQI65</f>
        <v>0</v>
      </c>
      <c r="WQJ412" s="318">
        <f>'Contractor Model'!WQJ65</f>
        <v>0</v>
      </c>
      <c r="WQK412" s="318">
        <f>'Contractor Model'!WQK65</f>
        <v>0</v>
      </c>
      <c r="WQL412" s="318">
        <f>'Contractor Model'!WQL65</f>
        <v>0</v>
      </c>
      <c r="WQM412" s="318">
        <f>'Contractor Model'!WQM65</f>
        <v>0</v>
      </c>
      <c r="WQN412" s="318">
        <f>'Contractor Model'!WQN65</f>
        <v>0</v>
      </c>
      <c r="WQO412" s="318">
        <f>'Contractor Model'!WQO65</f>
        <v>0</v>
      </c>
      <c r="WQP412" s="318">
        <f>'Contractor Model'!WQP65</f>
        <v>0</v>
      </c>
      <c r="WQQ412" s="318">
        <f>'Contractor Model'!WQQ65</f>
        <v>0</v>
      </c>
      <c r="WQR412" s="318">
        <f>'Contractor Model'!WQR65</f>
        <v>0</v>
      </c>
      <c r="WQS412" s="318">
        <f>'Contractor Model'!WQS65</f>
        <v>0</v>
      </c>
      <c r="WQT412" s="318">
        <f>'Contractor Model'!WQT65</f>
        <v>0</v>
      </c>
      <c r="WQU412" s="318">
        <f>'Contractor Model'!WQU65</f>
        <v>0</v>
      </c>
      <c r="WQV412" s="318">
        <f>'Contractor Model'!WQV65</f>
        <v>0</v>
      </c>
      <c r="WQW412" s="318">
        <f>'Contractor Model'!WQW65</f>
        <v>0</v>
      </c>
      <c r="WQX412" s="318">
        <f>'Contractor Model'!WQX65</f>
        <v>0</v>
      </c>
      <c r="WQY412" s="318">
        <f>'Contractor Model'!WQY65</f>
        <v>0</v>
      </c>
      <c r="WQZ412" s="318">
        <f>'Contractor Model'!WQZ65</f>
        <v>0</v>
      </c>
      <c r="WRA412" s="318">
        <f>'Contractor Model'!WRA65</f>
        <v>0</v>
      </c>
      <c r="WRB412" s="318">
        <f>'Contractor Model'!WRB65</f>
        <v>0</v>
      </c>
      <c r="WRC412" s="318">
        <f>'Contractor Model'!WRC65</f>
        <v>0</v>
      </c>
      <c r="WRD412" s="318">
        <f>'Contractor Model'!WRD65</f>
        <v>0</v>
      </c>
      <c r="WRE412" s="318">
        <f>'Contractor Model'!WRE65</f>
        <v>0</v>
      </c>
      <c r="WRF412" s="318">
        <f>'Contractor Model'!WRF65</f>
        <v>0</v>
      </c>
      <c r="WRG412" s="318">
        <f>'Contractor Model'!WRG65</f>
        <v>0</v>
      </c>
      <c r="WRH412" s="318">
        <f>'Contractor Model'!WRH65</f>
        <v>0</v>
      </c>
      <c r="WRI412" s="318">
        <f>'Contractor Model'!WRI65</f>
        <v>0</v>
      </c>
      <c r="WRJ412" s="318">
        <f>'Contractor Model'!WRJ65</f>
        <v>0</v>
      </c>
      <c r="WRK412" s="318">
        <f>'Contractor Model'!WRK65</f>
        <v>0</v>
      </c>
      <c r="WRL412" s="318">
        <f>'Contractor Model'!WRL65</f>
        <v>0</v>
      </c>
      <c r="WRM412" s="318">
        <f>'Contractor Model'!WRM65</f>
        <v>0</v>
      </c>
      <c r="WRN412" s="318">
        <f>'Contractor Model'!WRN65</f>
        <v>0</v>
      </c>
      <c r="WRO412" s="318">
        <f>'Contractor Model'!WRO65</f>
        <v>0</v>
      </c>
      <c r="WRP412" s="318">
        <f>'Contractor Model'!WRP65</f>
        <v>0</v>
      </c>
      <c r="WRQ412" s="318">
        <f>'Contractor Model'!WRQ65</f>
        <v>0</v>
      </c>
      <c r="WRR412" s="318">
        <f>'Contractor Model'!WRR65</f>
        <v>0</v>
      </c>
      <c r="WRS412" s="318">
        <f>'Contractor Model'!WRS65</f>
        <v>0</v>
      </c>
      <c r="WRT412" s="318">
        <f>'Contractor Model'!WRT65</f>
        <v>0</v>
      </c>
      <c r="WRU412" s="318">
        <f>'Contractor Model'!WRU65</f>
        <v>0</v>
      </c>
      <c r="WRV412" s="318">
        <f>'Contractor Model'!WRV65</f>
        <v>0</v>
      </c>
      <c r="WRW412" s="318">
        <f>'Contractor Model'!WRW65</f>
        <v>0</v>
      </c>
      <c r="WRX412" s="318">
        <f>'Contractor Model'!WRX65</f>
        <v>0</v>
      </c>
      <c r="WRY412" s="318">
        <f>'Contractor Model'!WRY65</f>
        <v>0</v>
      </c>
      <c r="WRZ412" s="318">
        <f>'Contractor Model'!WRZ65</f>
        <v>0</v>
      </c>
      <c r="WSA412" s="318">
        <f>'Contractor Model'!WSA65</f>
        <v>0</v>
      </c>
      <c r="WSB412" s="318">
        <f>'Contractor Model'!WSB65</f>
        <v>0</v>
      </c>
      <c r="WSC412" s="318">
        <f>'Contractor Model'!WSC65</f>
        <v>0</v>
      </c>
      <c r="WSD412" s="318">
        <f>'Contractor Model'!WSD65</f>
        <v>0</v>
      </c>
      <c r="WSE412" s="318">
        <f>'Contractor Model'!WSE65</f>
        <v>0</v>
      </c>
      <c r="WSF412" s="318">
        <f>'Contractor Model'!WSF65</f>
        <v>0</v>
      </c>
      <c r="WSG412" s="318">
        <f>'Contractor Model'!WSG65</f>
        <v>0</v>
      </c>
      <c r="WSH412" s="318">
        <f>'Contractor Model'!WSH65</f>
        <v>0</v>
      </c>
      <c r="WSI412" s="318">
        <f>'Contractor Model'!WSI65</f>
        <v>0</v>
      </c>
      <c r="WSJ412" s="318">
        <f>'Contractor Model'!WSJ65</f>
        <v>0</v>
      </c>
      <c r="WSK412" s="318">
        <f>'Contractor Model'!WSK65</f>
        <v>0</v>
      </c>
      <c r="WSL412" s="318">
        <f>'Contractor Model'!WSL65</f>
        <v>0</v>
      </c>
      <c r="WSM412" s="318">
        <f>'Contractor Model'!WSM65</f>
        <v>0</v>
      </c>
      <c r="WSN412" s="318">
        <f>'Contractor Model'!WSN65</f>
        <v>0</v>
      </c>
      <c r="WSO412" s="318">
        <f>'Contractor Model'!WSO65</f>
        <v>0</v>
      </c>
      <c r="WSP412" s="318">
        <f>'Contractor Model'!WSP65</f>
        <v>0</v>
      </c>
      <c r="WSQ412" s="318">
        <f>'Contractor Model'!WSQ65</f>
        <v>0</v>
      </c>
      <c r="WSR412" s="318">
        <f>'Contractor Model'!WSR65</f>
        <v>0</v>
      </c>
      <c r="WSS412" s="318">
        <f>'Contractor Model'!WSS65</f>
        <v>0</v>
      </c>
      <c r="WST412" s="318">
        <f>'Contractor Model'!WST65</f>
        <v>0</v>
      </c>
      <c r="WSU412" s="318">
        <f>'Contractor Model'!WSU65</f>
        <v>0</v>
      </c>
      <c r="WSV412" s="318">
        <f>'Contractor Model'!WSV65</f>
        <v>0</v>
      </c>
      <c r="WSW412" s="318">
        <f>'Contractor Model'!WSW65</f>
        <v>0</v>
      </c>
      <c r="WSX412" s="318">
        <f>'Contractor Model'!WSX65</f>
        <v>0</v>
      </c>
      <c r="WSY412" s="318">
        <f>'Contractor Model'!WSY65</f>
        <v>0</v>
      </c>
      <c r="WSZ412" s="318">
        <f>'Contractor Model'!WSZ65</f>
        <v>0</v>
      </c>
      <c r="WTA412" s="318">
        <f>'Contractor Model'!WTA65</f>
        <v>0</v>
      </c>
      <c r="WTB412" s="318">
        <f>'Contractor Model'!WTB65</f>
        <v>0</v>
      </c>
      <c r="WTC412" s="318">
        <f>'Contractor Model'!WTC65</f>
        <v>0</v>
      </c>
      <c r="WTD412" s="318">
        <f>'Contractor Model'!WTD65</f>
        <v>0</v>
      </c>
      <c r="WTE412" s="318">
        <f>'Contractor Model'!WTE65</f>
        <v>0</v>
      </c>
      <c r="WTF412" s="318">
        <f>'Contractor Model'!WTF65</f>
        <v>0</v>
      </c>
      <c r="WTG412" s="318">
        <f>'Contractor Model'!WTG65</f>
        <v>0</v>
      </c>
      <c r="WTH412" s="318">
        <f>'Contractor Model'!WTH65</f>
        <v>0</v>
      </c>
      <c r="WTI412" s="318">
        <f>'Contractor Model'!WTI65</f>
        <v>0</v>
      </c>
      <c r="WTJ412" s="318">
        <f>'Contractor Model'!WTJ65</f>
        <v>0</v>
      </c>
      <c r="WTK412" s="318">
        <f>'Contractor Model'!WTK65</f>
        <v>0</v>
      </c>
      <c r="WTL412" s="318">
        <f>'Contractor Model'!WTL65</f>
        <v>0</v>
      </c>
      <c r="WTM412" s="318">
        <f>'Contractor Model'!WTM65</f>
        <v>0</v>
      </c>
      <c r="WTN412" s="318">
        <f>'Contractor Model'!WTN65</f>
        <v>0</v>
      </c>
      <c r="WTO412" s="318">
        <f>'Contractor Model'!WTO65</f>
        <v>0</v>
      </c>
      <c r="WTP412" s="318">
        <f>'Contractor Model'!WTP65</f>
        <v>0</v>
      </c>
      <c r="WTQ412" s="318">
        <f>'Contractor Model'!WTQ65</f>
        <v>0</v>
      </c>
      <c r="WTR412" s="318">
        <f>'Contractor Model'!WTR65</f>
        <v>0</v>
      </c>
      <c r="WTS412" s="318">
        <f>'Contractor Model'!WTS65</f>
        <v>0</v>
      </c>
      <c r="WTT412" s="318">
        <f>'Contractor Model'!WTT65</f>
        <v>0</v>
      </c>
      <c r="WTU412" s="318">
        <f>'Contractor Model'!WTU65</f>
        <v>0</v>
      </c>
      <c r="WTV412" s="318">
        <f>'Contractor Model'!WTV65</f>
        <v>0</v>
      </c>
      <c r="WTW412" s="318">
        <f>'Contractor Model'!WTW65</f>
        <v>0</v>
      </c>
      <c r="WTX412" s="318">
        <f>'Contractor Model'!WTX65</f>
        <v>0</v>
      </c>
      <c r="WTY412" s="318">
        <f>'Contractor Model'!WTY65</f>
        <v>0</v>
      </c>
      <c r="WTZ412" s="318">
        <f>'Contractor Model'!WTZ65</f>
        <v>0</v>
      </c>
      <c r="WUA412" s="318">
        <f>'Contractor Model'!WUA65</f>
        <v>0</v>
      </c>
      <c r="WUB412" s="318">
        <f>'Contractor Model'!WUB65</f>
        <v>0</v>
      </c>
      <c r="WUC412" s="318">
        <f>'Contractor Model'!WUC65</f>
        <v>0</v>
      </c>
      <c r="WUD412" s="318">
        <f>'Contractor Model'!WUD65</f>
        <v>0</v>
      </c>
      <c r="WUE412" s="318">
        <f>'Contractor Model'!WUE65</f>
        <v>0</v>
      </c>
      <c r="WUF412" s="318">
        <f>'Contractor Model'!WUF65</f>
        <v>0</v>
      </c>
      <c r="WUG412" s="318">
        <f>'Contractor Model'!WUG65</f>
        <v>0</v>
      </c>
      <c r="WUH412" s="318">
        <f>'Contractor Model'!WUH65</f>
        <v>0</v>
      </c>
      <c r="WUI412" s="318">
        <f>'Contractor Model'!WUI65</f>
        <v>0</v>
      </c>
      <c r="WUJ412" s="318">
        <f>'Contractor Model'!WUJ65</f>
        <v>0</v>
      </c>
      <c r="WUK412" s="318">
        <f>'Contractor Model'!WUK65</f>
        <v>0</v>
      </c>
      <c r="WUL412" s="318">
        <f>'Contractor Model'!WUL65</f>
        <v>0</v>
      </c>
      <c r="WUM412" s="318">
        <f>'Contractor Model'!WUM65</f>
        <v>0</v>
      </c>
      <c r="WUN412" s="318">
        <f>'Contractor Model'!WUN65</f>
        <v>0</v>
      </c>
      <c r="WUO412" s="318">
        <f>'Contractor Model'!WUO65</f>
        <v>0</v>
      </c>
      <c r="WUP412" s="318">
        <f>'Contractor Model'!WUP65</f>
        <v>0</v>
      </c>
      <c r="WUQ412" s="318">
        <f>'Contractor Model'!WUQ65</f>
        <v>0</v>
      </c>
      <c r="WUR412" s="318">
        <f>'Contractor Model'!WUR65</f>
        <v>0</v>
      </c>
      <c r="WUS412" s="318">
        <f>'Contractor Model'!WUS65</f>
        <v>0</v>
      </c>
      <c r="WUT412" s="318">
        <f>'Contractor Model'!WUT65</f>
        <v>0</v>
      </c>
      <c r="WUU412" s="318">
        <f>'Contractor Model'!WUU65</f>
        <v>0</v>
      </c>
      <c r="WUV412" s="318">
        <f>'Contractor Model'!WUV65</f>
        <v>0</v>
      </c>
      <c r="WUW412" s="318">
        <f>'Contractor Model'!WUW65</f>
        <v>0</v>
      </c>
      <c r="WUX412" s="318">
        <f>'Contractor Model'!WUX65</f>
        <v>0</v>
      </c>
      <c r="WUY412" s="318">
        <f>'Contractor Model'!WUY65</f>
        <v>0</v>
      </c>
      <c r="WUZ412" s="318">
        <f>'Contractor Model'!WUZ65</f>
        <v>0</v>
      </c>
      <c r="WVA412" s="318">
        <f>'Contractor Model'!WVA65</f>
        <v>0</v>
      </c>
      <c r="WVB412" s="318">
        <f>'Contractor Model'!WVB65</f>
        <v>0</v>
      </c>
      <c r="WVC412" s="318">
        <f>'Contractor Model'!WVC65</f>
        <v>0</v>
      </c>
      <c r="WVD412" s="318">
        <f>'Contractor Model'!WVD65</f>
        <v>0</v>
      </c>
      <c r="WVE412" s="318">
        <f>'Contractor Model'!WVE65</f>
        <v>0</v>
      </c>
      <c r="WVF412" s="318">
        <f>'Contractor Model'!WVF65</f>
        <v>0</v>
      </c>
      <c r="WVG412" s="318">
        <f>'Contractor Model'!WVG65</f>
        <v>0</v>
      </c>
      <c r="WVH412" s="318">
        <f>'Contractor Model'!WVH65</f>
        <v>0</v>
      </c>
      <c r="WVI412" s="318">
        <f>'Contractor Model'!WVI65</f>
        <v>0</v>
      </c>
      <c r="WVJ412" s="318">
        <f>'Contractor Model'!WVJ65</f>
        <v>0</v>
      </c>
      <c r="WVK412" s="318">
        <f>'Contractor Model'!WVK65</f>
        <v>0</v>
      </c>
      <c r="WVL412" s="318">
        <f>'Contractor Model'!WVL65</f>
        <v>0</v>
      </c>
      <c r="WVM412" s="318">
        <f>'Contractor Model'!WVM65</f>
        <v>0</v>
      </c>
      <c r="WVN412" s="318">
        <f>'Contractor Model'!WVN65</f>
        <v>0</v>
      </c>
      <c r="WVO412" s="318">
        <f>'Contractor Model'!WVO65</f>
        <v>0</v>
      </c>
      <c r="WVP412" s="318">
        <f>'Contractor Model'!WVP65</f>
        <v>0</v>
      </c>
      <c r="WVQ412" s="318">
        <f>'Contractor Model'!WVQ65</f>
        <v>0</v>
      </c>
      <c r="WVR412" s="318">
        <f>'Contractor Model'!WVR65</f>
        <v>0</v>
      </c>
      <c r="WVS412" s="318">
        <f>'Contractor Model'!WVS65</f>
        <v>0</v>
      </c>
      <c r="WVT412" s="318">
        <f>'Contractor Model'!WVT65</f>
        <v>0</v>
      </c>
      <c r="WVU412" s="318">
        <f>'Contractor Model'!WVU65</f>
        <v>0</v>
      </c>
      <c r="WVV412" s="318">
        <f>'Contractor Model'!WVV65</f>
        <v>0</v>
      </c>
      <c r="WVW412" s="318">
        <f>'Contractor Model'!WVW65</f>
        <v>0</v>
      </c>
      <c r="WVX412" s="318">
        <f>'Contractor Model'!WVX65</f>
        <v>0</v>
      </c>
      <c r="WVY412" s="318">
        <f>'Contractor Model'!WVY65</f>
        <v>0</v>
      </c>
      <c r="WVZ412" s="318">
        <f>'Contractor Model'!WVZ65</f>
        <v>0</v>
      </c>
      <c r="WWA412" s="318">
        <f>'Contractor Model'!WWA65</f>
        <v>0</v>
      </c>
      <c r="WWB412" s="318">
        <f>'Contractor Model'!WWB65</f>
        <v>0</v>
      </c>
      <c r="WWC412" s="318">
        <f>'Contractor Model'!WWC65</f>
        <v>0</v>
      </c>
      <c r="WWD412" s="318">
        <f>'Contractor Model'!WWD65</f>
        <v>0</v>
      </c>
      <c r="WWE412" s="318">
        <f>'Contractor Model'!WWE65</f>
        <v>0</v>
      </c>
      <c r="WWF412" s="318">
        <f>'Contractor Model'!WWF65</f>
        <v>0</v>
      </c>
      <c r="WWG412" s="318">
        <f>'Contractor Model'!WWG65</f>
        <v>0</v>
      </c>
      <c r="WWH412" s="318">
        <f>'Contractor Model'!WWH65</f>
        <v>0</v>
      </c>
      <c r="WWI412" s="318">
        <f>'Contractor Model'!WWI65</f>
        <v>0</v>
      </c>
      <c r="WWJ412" s="318">
        <f>'Contractor Model'!WWJ65</f>
        <v>0</v>
      </c>
      <c r="WWK412" s="318">
        <f>'Contractor Model'!WWK65</f>
        <v>0</v>
      </c>
      <c r="WWL412" s="318">
        <f>'Contractor Model'!WWL65</f>
        <v>0</v>
      </c>
      <c r="WWM412" s="318">
        <f>'Contractor Model'!WWM65</f>
        <v>0</v>
      </c>
      <c r="WWN412" s="318">
        <f>'Contractor Model'!WWN65</f>
        <v>0</v>
      </c>
      <c r="WWO412" s="318">
        <f>'Contractor Model'!WWO65</f>
        <v>0</v>
      </c>
      <c r="WWP412" s="318">
        <f>'Contractor Model'!WWP65</f>
        <v>0</v>
      </c>
      <c r="WWQ412" s="318">
        <f>'Contractor Model'!WWQ65</f>
        <v>0</v>
      </c>
      <c r="WWR412" s="318">
        <f>'Contractor Model'!WWR65</f>
        <v>0</v>
      </c>
      <c r="WWS412" s="318">
        <f>'Contractor Model'!WWS65</f>
        <v>0</v>
      </c>
      <c r="WWT412" s="318">
        <f>'Contractor Model'!WWT65</f>
        <v>0</v>
      </c>
      <c r="WWU412" s="318">
        <f>'Contractor Model'!WWU65</f>
        <v>0</v>
      </c>
      <c r="WWV412" s="318">
        <f>'Contractor Model'!WWV65</f>
        <v>0</v>
      </c>
      <c r="WWW412" s="318">
        <f>'Contractor Model'!WWW65</f>
        <v>0</v>
      </c>
      <c r="WWX412" s="318">
        <f>'Contractor Model'!WWX65</f>
        <v>0</v>
      </c>
      <c r="WWY412" s="318">
        <f>'Contractor Model'!WWY65</f>
        <v>0</v>
      </c>
      <c r="WWZ412" s="318">
        <f>'Contractor Model'!WWZ65</f>
        <v>0</v>
      </c>
      <c r="WXA412" s="318">
        <f>'Contractor Model'!WXA65</f>
        <v>0</v>
      </c>
      <c r="WXB412" s="318">
        <f>'Contractor Model'!WXB65</f>
        <v>0</v>
      </c>
      <c r="WXC412" s="318">
        <f>'Contractor Model'!WXC65</f>
        <v>0</v>
      </c>
      <c r="WXD412" s="318">
        <f>'Contractor Model'!WXD65</f>
        <v>0</v>
      </c>
      <c r="WXE412" s="318">
        <f>'Contractor Model'!WXE65</f>
        <v>0</v>
      </c>
      <c r="WXF412" s="318">
        <f>'Contractor Model'!WXF65</f>
        <v>0</v>
      </c>
      <c r="WXG412" s="318">
        <f>'Contractor Model'!WXG65</f>
        <v>0</v>
      </c>
      <c r="WXH412" s="318">
        <f>'Contractor Model'!WXH65</f>
        <v>0</v>
      </c>
      <c r="WXI412" s="318">
        <f>'Contractor Model'!WXI65</f>
        <v>0</v>
      </c>
      <c r="WXJ412" s="318">
        <f>'Contractor Model'!WXJ65</f>
        <v>0</v>
      </c>
      <c r="WXK412" s="318">
        <f>'Contractor Model'!WXK65</f>
        <v>0</v>
      </c>
      <c r="WXL412" s="318">
        <f>'Contractor Model'!WXL65</f>
        <v>0</v>
      </c>
      <c r="WXM412" s="318">
        <f>'Contractor Model'!WXM65</f>
        <v>0</v>
      </c>
      <c r="WXN412" s="318">
        <f>'Contractor Model'!WXN65</f>
        <v>0</v>
      </c>
      <c r="WXO412" s="318">
        <f>'Contractor Model'!WXO65</f>
        <v>0</v>
      </c>
      <c r="WXP412" s="318">
        <f>'Contractor Model'!WXP65</f>
        <v>0</v>
      </c>
      <c r="WXQ412" s="318">
        <f>'Contractor Model'!WXQ65</f>
        <v>0</v>
      </c>
      <c r="WXR412" s="318">
        <f>'Contractor Model'!WXR65</f>
        <v>0</v>
      </c>
      <c r="WXS412" s="318">
        <f>'Contractor Model'!WXS65</f>
        <v>0</v>
      </c>
      <c r="WXT412" s="318">
        <f>'Contractor Model'!WXT65</f>
        <v>0</v>
      </c>
      <c r="WXU412" s="318">
        <f>'Contractor Model'!WXU65</f>
        <v>0</v>
      </c>
      <c r="WXV412" s="318">
        <f>'Contractor Model'!WXV65</f>
        <v>0</v>
      </c>
      <c r="WXW412" s="318">
        <f>'Contractor Model'!WXW65</f>
        <v>0</v>
      </c>
      <c r="WXX412" s="318">
        <f>'Contractor Model'!WXX65</f>
        <v>0</v>
      </c>
      <c r="WXY412" s="318">
        <f>'Contractor Model'!WXY65</f>
        <v>0</v>
      </c>
      <c r="WXZ412" s="318">
        <f>'Contractor Model'!WXZ65</f>
        <v>0</v>
      </c>
      <c r="WYA412" s="318">
        <f>'Contractor Model'!WYA65</f>
        <v>0</v>
      </c>
      <c r="WYB412" s="318">
        <f>'Contractor Model'!WYB65</f>
        <v>0</v>
      </c>
      <c r="WYC412" s="318">
        <f>'Contractor Model'!WYC65</f>
        <v>0</v>
      </c>
      <c r="WYD412" s="318">
        <f>'Contractor Model'!WYD65</f>
        <v>0</v>
      </c>
      <c r="WYE412" s="318">
        <f>'Contractor Model'!WYE65</f>
        <v>0</v>
      </c>
      <c r="WYF412" s="318">
        <f>'Contractor Model'!WYF65</f>
        <v>0</v>
      </c>
      <c r="WYG412" s="318">
        <f>'Contractor Model'!WYG65</f>
        <v>0</v>
      </c>
      <c r="WYH412" s="318">
        <f>'Contractor Model'!WYH65</f>
        <v>0</v>
      </c>
      <c r="WYI412" s="318">
        <f>'Contractor Model'!WYI65</f>
        <v>0</v>
      </c>
      <c r="WYJ412" s="318">
        <f>'Contractor Model'!WYJ65</f>
        <v>0</v>
      </c>
      <c r="WYK412" s="318">
        <f>'Contractor Model'!WYK65</f>
        <v>0</v>
      </c>
      <c r="WYL412" s="318">
        <f>'Contractor Model'!WYL65</f>
        <v>0</v>
      </c>
      <c r="WYM412" s="318">
        <f>'Contractor Model'!WYM65</f>
        <v>0</v>
      </c>
      <c r="WYN412" s="318">
        <f>'Contractor Model'!WYN65</f>
        <v>0</v>
      </c>
      <c r="WYO412" s="318">
        <f>'Contractor Model'!WYO65</f>
        <v>0</v>
      </c>
      <c r="WYP412" s="318">
        <f>'Contractor Model'!WYP65</f>
        <v>0</v>
      </c>
      <c r="WYQ412" s="318">
        <f>'Contractor Model'!WYQ65</f>
        <v>0</v>
      </c>
      <c r="WYR412" s="318">
        <f>'Contractor Model'!WYR65</f>
        <v>0</v>
      </c>
      <c r="WYS412" s="318">
        <f>'Contractor Model'!WYS65</f>
        <v>0</v>
      </c>
      <c r="WYT412" s="318">
        <f>'Contractor Model'!WYT65</f>
        <v>0</v>
      </c>
      <c r="WYU412" s="318">
        <f>'Contractor Model'!WYU65</f>
        <v>0</v>
      </c>
      <c r="WYV412" s="318">
        <f>'Contractor Model'!WYV65</f>
        <v>0</v>
      </c>
      <c r="WYW412" s="318">
        <f>'Contractor Model'!WYW65</f>
        <v>0</v>
      </c>
      <c r="WYX412" s="318">
        <f>'Contractor Model'!WYX65</f>
        <v>0</v>
      </c>
      <c r="WYY412" s="318">
        <f>'Contractor Model'!WYY65</f>
        <v>0</v>
      </c>
      <c r="WYZ412" s="318">
        <f>'Contractor Model'!WYZ65</f>
        <v>0</v>
      </c>
      <c r="WZA412" s="318">
        <f>'Contractor Model'!WZA65</f>
        <v>0</v>
      </c>
      <c r="WZB412" s="318">
        <f>'Contractor Model'!WZB65</f>
        <v>0</v>
      </c>
      <c r="WZC412" s="318">
        <f>'Contractor Model'!WZC65</f>
        <v>0</v>
      </c>
      <c r="WZD412" s="318">
        <f>'Contractor Model'!WZD65</f>
        <v>0</v>
      </c>
      <c r="WZE412" s="318">
        <f>'Contractor Model'!WZE65</f>
        <v>0</v>
      </c>
      <c r="WZF412" s="318">
        <f>'Contractor Model'!WZF65</f>
        <v>0</v>
      </c>
      <c r="WZG412" s="318">
        <f>'Contractor Model'!WZG65</f>
        <v>0</v>
      </c>
      <c r="WZH412" s="318">
        <f>'Contractor Model'!WZH65</f>
        <v>0</v>
      </c>
      <c r="WZI412" s="318">
        <f>'Contractor Model'!WZI65</f>
        <v>0</v>
      </c>
      <c r="WZJ412" s="318">
        <f>'Contractor Model'!WZJ65</f>
        <v>0</v>
      </c>
      <c r="WZK412" s="318">
        <f>'Contractor Model'!WZK65</f>
        <v>0</v>
      </c>
      <c r="WZL412" s="318">
        <f>'Contractor Model'!WZL65</f>
        <v>0</v>
      </c>
      <c r="WZM412" s="318">
        <f>'Contractor Model'!WZM65</f>
        <v>0</v>
      </c>
      <c r="WZN412" s="318">
        <f>'Contractor Model'!WZN65</f>
        <v>0</v>
      </c>
      <c r="WZO412" s="318">
        <f>'Contractor Model'!WZO65</f>
        <v>0</v>
      </c>
      <c r="WZP412" s="318">
        <f>'Contractor Model'!WZP65</f>
        <v>0</v>
      </c>
      <c r="WZQ412" s="318">
        <f>'Contractor Model'!WZQ65</f>
        <v>0</v>
      </c>
      <c r="WZR412" s="318">
        <f>'Contractor Model'!WZR65</f>
        <v>0</v>
      </c>
      <c r="WZS412" s="318">
        <f>'Contractor Model'!WZS65</f>
        <v>0</v>
      </c>
      <c r="WZT412" s="318">
        <f>'Contractor Model'!WZT65</f>
        <v>0</v>
      </c>
      <c r="WZU412" s="318">
        <f>'Contractor Model'!WZU65</f>
        <v>0</v>
      </c>
      <c r="WZV412" s="318">
        <f>'Contractor Model'!WZV65</f>
        <v>0</v>
      </c>
      <c r="WZW412" s="318">
        <f>'Contractor Model'!WZW65</f>
        <v>0</v>
      </c>
      <c r="WZX412" s="318">
        <f>'Contractor Model'!WZX65</f>
        <v>0</v>
      </c>
      <c r="WZY412" s="318">
        <f>'Contractor Model'!WZY65</f>
        <v>0</v>
      </c>
      <c r="WZZ412" s="318">
        <f>'Contractor Model'!WZZ65</f>
        <v>0</v>
      </c>
      <c r="XAA412" s="318">
        <f>'Contractor Model'!XAA65</f>
        <v>0</v>
      </c>
      <c r="XAB412" s="318">
        <f>'Contractor Model'!XAB65</f>
        <v>0</v>
      </c>
      <c r="XAC412" s="318">
        <f>'Contractor Model'!XAC65</f>
        <v>0</v>
      </c>
      <c r="XAD412" s="318">
        <f>'Contractor Model'!XAD65</f>
        <v>0</v>
      </c>
      <c r="XAE412" s="318">
        <f>'Contractor Model'!XAE65</f>
        <v>0</v>
      </c>
      <c r="XAF412" s="318">
        <f>'Contractor Model'!XAF65</f>
        <v>0</v>
      </c>
      <c r="XAG412" s="318">
        <f>'Contractor Model'!XAG65</f>
        <v>0</v>
      </c>
      <c r="XAH412" s="318">
        <f>'Contractor Model'!XAH65</f>
        <v>0</v>
      </c>
      <c r="XAI412" s="318">
        <f>'Contractor Model'!XAI65</f>
        <v>0</v>
      </c>
      <c r="XAJ412" s="318">
        <f>'Contractor Model'!XAJ65</f>
        <v>0</v>
      </c>
      <c r="XAK412" s="318">
        <f>'Contractor Model'!XAK65</f>
        <v>0</v>
      </c>
      <c r="XAL412" s="318">
        <f>'Contractor Model'!XAL65</f>
        <v>0</v>
      </c>
      <c r="XAM412" s="318">
        <f>'Contractor Model'!XAM65</f>
        <v>0</v>
      </c>
      <c r="XAN412" s="318">
        <f>'Contractor Model'!XAN65</f>
        <v>0</v>
      </c>
      <c r="XAO412" s="318">
        <f>'Contractor Model'!XAO65</f>
        <v>0</v>
      </c>
      <c r="XAP412" s="318">
        <f>'Contractor Model'!XAP65</f>
        <v>0</v>
      </c>
      <c r="XAQ412" s="318">
        <f>'Contractor Model'!XAQ65</f>
        <v>0</v>
      </c>
      <c r="XAR412" s="318">
        <f>'Contractor Model'!XAR65</f>
        <v>0</v>
      </c>
      <c r="XAS412" s="318">
        <f>'Contractor Model'!XAS65</f>
        <v>0</v>
      </c>
      <c r="XAT412" s="318">
        <f>'Contractor Model'!XAT65</f>
        <v>0</v>
      </c>
      <c r="XAU412" s="318">
        <f>'Contractor Model'!XAU65</f>
        <v>0</v>
      </c>
      <c r="XAV412" s="318">
        <f>'Contractor Model'!XAV65</f>
        <v>0</v>
      </c>
      <c r="XAW412" s="318">
        <f>'Contractor Model'!XAW65</f>
        <v>0</v>
      </c>
      <c r="XAX412" s="318">
        <f>'Contractor Model'!XAX65</f>
        <v>0</v>
      </c>
      <c r="XAY412" s="318">
        <f>'Contractor Model'!XAY65</f>
        <v>0</v>
      </c>
      <c r="XAZ412" s="318">
        <f>'Contractor Model'!XAZ65</f>
        <v>0</v>
      </c>
      <c r="XBA412" s="318">
        <f>'Contractor Model'!XBA65</f>
        <v>0</v>
      </c>
      <c r="XBB412" s="318">
        <f>'Contractor Model'!XBB65</f>
        <v>0</v>
      </c>
      <c r="XBC412" s="318">
        <f>'Contractor Model'!XBC65</f>
        <v>0</v>
      </c>
      <c r="XBD412" s="318">
        <f>'Contractor Model'!XBD65</f>
        <v>0</v>
      </c>
      <c r="XBE412" s="318">
        <f>'Contractor Model'!XBE65</f>
        <v>0</v>
      </c>
      <c r="XBF412" s="318">
        <f>'Contractor Model'!XBF65</f>
        <v>0</v>
      </c>
      <c r="XBG412" s="318">
        <f>'Contractor Model'!XBG65</f>
        <v>0</v>
      </c>
      <c r="XBH412" s="318">
        <f>'Contractor Model'!XBH65</f>
        <v>0</v>
      </c>
      <c r="XBI412" s="318">
        <f>'Contractor Model'!XBI65</f>
        <v>0</v>
      </c>
      <c r="XBJ412" s="318">
        <f>'Contractor Model'!XBJ65</f>
        <v>0</v>
      </c>
      <c r="XBK412" s="318">
        <f>'Contractor Model'!XBK65</f>
        <v>0</v>
      </c>
      <c r="XBL412" s="318">
        <f>'Contractor Model'!XBL65</f>
        <v>0</v>
      </c>
      <c r="XBM412" s="318">
        <f>'Contractor Model'!XBM65</f>
        <v>0</v>
      </c>
      <c r="XBN412" s="318">
        <f>'Contractor Model'!XBN65</f>
        <v>0</v>
      </c>
      <c r="XBO412" s="318">
        <f>'Contractor Model'!XBO65</f>
        <v>0</v>
      </c>
      <c r="XBP412" s="318">
        <f>'Contractor Model'!XBP65</f>
        <v>0</v>
      </c>
      <c r="XBQ412" s="318">
        <f>'Contractor Model'!XBQ65</f>
        <v>0</v>
      </c>
      <c r="XBR412" s="318">
        <f>'Contractor Model'!XBR65</f>
        <v>0</v>
      </c>
      <c r="XBS412" s="318">
        <f>'Contractor Model'!XBS65</f>
        <v>0</v>
      </c>
      <c r="XBT412" s="318">
        <f>'Contractor Model'!XBT65</f>
        <v>0</v>
      </c>
      <c r="XBU412" s="318">
        <f>'Contractor Model'!XBU65</f>
        <v>0</v>
      </c>
      <c r="XBV412" s="318">
        <f>'Contractor Model'!XBV65</f>
        <v>0</v>
      </c>
      <c r="XBW412" s="318">
        <f>'Contractor Model'!XBW65</f>
        <v>0</v>
      </c>
      <c r="XBX412" s="318">
        <f>'Contractor Model'!XBX65</f>
        <v>0</v>
      </c>
      <c r="XBY412" s="318">
        <f>'Contractor Model'!XBY65</f>
        <v>0</v>
      </c>
      <c r="XBZ412" s="318">
        <f>'Contractor Model'!XBZ65</f>
        <v>0</v>
      </c>
      <c r="XCA412" s="318">
        <f>'Contractor Model'!XCA65</f>
        <v>0</v>
      </c>
      <c r="XCB412" s="318">
        <f>'Contractor Model'!XCB65</f>
        <v>0</v>
      </c>
      <c r="XCC412" s="318">
        <f>'Contractor Model'!XCC65</f>
        <v>0</v>
      </c>
      <c r="XCD412" s="318">
        <f>'Contractor Model'!XCD65</f>
        <v>0</v>
      </c>
      <c r="XCE412" s="318">
        <f>'Contractor Model'!XCE65</f>
        <v>0</v>
      </c>
      <c r="XCF412" s="318">
        <f>'Contractor Model'!XCF65</f>
        <v>0</v>
      </c>
      <c r="XCG412" s="318">
        <f>'Contractor Model'!XCG65</f>
        <v>0</v>
      </c>
      <c r="XCH412" s="318">
        <f>'Contractor Model'!XCH65</f>
        <v>0</v>
      </c>
      <c r="XCI412" s="318">
        <f>'Contractor Model'!XCI65</f>
        <v>0</v>
      </c>
      <c r="XCJ412" s="318">
        <f>'Contractor Model'!XCJ65</f>
        <v>0</v>
      </c>
      <c r="XCK412" s="318">
        <f>'Contractor Model'!XCK65</f>
        <v>0</v>
      </c>
      <c r="XCL412" s="318">
        <f>'Contractor Model'!XCL65</f>
        <v>0</v>
      </c>
      <c r="XCM412" s="318">
        <f>'Contractor Model'!XCM65</f>
        <v>0</v>
      </c>
      <c r="XCN412" s="318">
        <f>'Contractor Model'!XCN65</f>
        <v>0</v>
      </c>
      <c r="XCO412" s="318">
        <f>'Contractor Model'!XCO65</f>
        <v>0</v>
      </c>
      <c r="XCP412" s="318">
        <f>'Contractor Model'!XCP65</f>
        <v>0</v>
      </c>
      <c r="XCQ412" s="318">
        <f>'Contractor Model'!XCQ65</f>
        <v>0</v>
      </c>
      <c r="XCR412" s="318">
        <f>'Contractor Model'!XCR65</f>
        <v>0</v>
      </c>
      <c r="XCS412" s="318">
        <f>'Contractor Model'!XCS65</f>
        <v>0</v>
      </c>
      <c r="XCT412" s="318">
        <f>'Contractor Model'!XCT65</f>
        <v>0</v>
      </c>
      <c r="XCU412" s="318">
        <f>'Contractor Model'!XCU65</f>
        <v>0</v>
      </c>
      <c r="XCV412" s="318">
        <f>'Contractor Model'!XCV65</f>
        <v>0</v>
      </c>
      <c r="XCW412" s="318">
        <f>'Contractor Model'!XCW65</f>
        <v>0</v>
      </c>
      <c r="XCX412" s="318">
        <f>'Contractor Model'!XCX65</f>
        <v>0</v>
      </c>
      <c r="XCY412" s="318">
        <f>'Contractor Model'!XCY65</f>
        <v>0</v>
      </c>
      <c r="XCZ412" s="318">
        <f>'Contractor Model'!XCZ65</f>
        <v>0</v>
      </c>
      <c r="XDA412" s="318">
        <f>'Contractor Model'!XDA65</f>
        <v>0</v>
      </c>
      <c r="XDB412" s="318">
        <f>'Contractor Model'!XDB65</f>
        <v>0</v>
      </c>
      <c r="XDC412" s="318">
        <f>'Contractor Model'!XDC65</f>
        <v>0</v>
      </c>
      <c r="XDD412" s="318">
        <f>'Contractor Model'!XDD65</f>
        <v>0</v>
      </c>
      <c r="XDE412" s="318">
        <f>'Contractor Model'!XDE65</f>
        <v>0</v>
      </c>
      <c r="XDF412" s="318">
        <f>'Contractor Model'!XDF65</f>
        <v>0</v>
      </c>
      <c r="XDG412" s="318">
        <f>'Contractor Model'!XDG65</f>
        <v>0</v>
      </c>
      <c r="XDH412" s="318">
        <f>'Contractor Model'!XDH65</f>
        <v>0</v>
      </c>
      <c r="XDI412" s="318">
        <f>'Contractor Model'!XDI65</f>
        <v>0</v>
      </c>
      <c r="XDJ412" s="318">
        <f>'Contractor Model'!XDJ65</f>
        <v>0</v>
      </c>
      <c r="XDK412" s="318">
        <f>'Contractor Model'!XDK65</f>
        <v>0</v>
      </c>
      <c r="XDL412" s="318">
        <f>'Contractor Model'!XDL65</f>
        <v>0</v>
      </c>
      <c r="XDM412" s="318">
        <f>'Contractor Model'!XDM65</f>
        <v>0</v>
      </c>
      <c r="XDN412" s="318">
        <f>'Contractor Model'!XDN65</f>
        <v>0</v>
      </c>
      <c r="XDO412" s="318">
        <f>'Contractor Model'!XDO65</f>
        <v>0</v>
      </c>
      <c r="XDP412" s="318">
        <f>'Contractor Model'!XDP65</f>
        <v>0</v>
      </c>
      <c r="XDQ412" s="318">
        <f>'Contractor Model'!XDQ65</f>
        <v>0</v>
      </c>
      <c r="XDR412" s="318">
        <f>'Contractor Model'!XDR65</f>
        <v>0</v>
      </c>
      <c r="XDS412" s="318">
        <f>'Contractor Model'!XDS65</f>
        <v>0</v>
      </c>
      <c r="XDT412" s="318">
        <f>'Contractor Model'!XDT65</f>
        <v>0</v>
      </c>
      <c r="XDU412" s="318">
        <f>'Contractor Model'!XDU65</f>
        <v>0</v>
      </c>
      <c r="XDV412" s="318">
        <f>'Contractor Model'!XDV65</f>
        <v>0</v>
      </c>
      <c r="XDW412" s="318">
        <f>'Contractor Model'!XDW65</f>
        <v>0</v>
      </c>
      <c r="XDX412" s="318">
        <f>'Contractor Model'!XDX65</f>
        <v>0</v>
      </c>
      <c r="XDY412" s="318">
        <f>'Contractor Model'!XDY65</f>
        <v>0</v>
      </c>
      <c r="XDZ412" s="318">
        <f>'Contractor Model'!XDZ65</f>
        <v>0</v>
      </c>
      <c r="XEA412" s="318">
        <f>'Contractor Model'!XEA65</f>
        <v>0</v>
      </c>
      <c r="XEB412" s="318">
        <f>'Contractor Model'!XEB65</f>
        <v>0</v>
      </c>
      <c r="XEC412" s="318">
        <f>'Contractor Model'!XEC65</f>
        <v>0</v>
      </c>
      <c r="XED412" s="318">
        <f>'Contractor Model'!XED65</f>
        <v>0</v>
      </c>
      <c r="XEE412" s="318">
        <f>'Contractor Model'!XEE65</f>
        <v>0</v>
      </c>
      <c r="XEF412" s="318">
        <f>'Contractor Model'!XEF65</f>
        <v>0</v>
      </c>
      <c r="XEG412" s="318">
        <f>'Contractor Model'!XEG65</f>
        <v>0</v>
      </c>
      <c r="XEH412" s="318">
        <f>'Contractor Model'!XEH65</f>
        <v>0</v>
      </c>
      <c r="XEI412" s="318">
        <f>'Contractor Model'!XEI65</f>
        <v>0</v>
      </c>
      <c r="XEJ412" s="318">
        <f>'Contractor Model'!XEJ65</f>
        <v>0</v>
      </c>
      <c r="XEK412" s="318">
        <f>'Contractor Model'!XEK65</f>
        <v>0</v>
      </c>
      <c r="XEL412" s="318">
        <f>'Contractor Model'!XEL65</f>
        <v>0</v>
      </c>
      <c r="XEM412" s="318">
        <f>'Contractor Model'!XEM65</f>
        <v>0</v>
      </c>
      <c r="XEN412" s="318">
        <f>'Contractor Model'!XEN65</f>
        <v>0</v>
      </c>
      <c r="XEO412" s="318">
        <f>'Contractor Model'!XEO65</f>
        <v>0</v>
      </c>
      <c r="XEP412" s="318">
        <f>'Contractor Model'!XEP65</f>
        <v>0</v>
      </c>
      <c r="XEQ412" s="318">
        <f>'Contractor Model'!XEQ65</f>
        <v>0</v>
      </c>
      <c r="XER412" s="318">
        <f>'Contractor Model'!XER65</f>
        <v>0</v>
      </c>
      <c r="XES412" s="318">
        <f>'Contractor Model'!XES65</f>
        <v>0</v>
      </c>
      <c r="XET412" s="318">
        <f>'Contractor Model'!XET65</f>
        <v>0</v>
      </c>
      <c r="XEU412" s="318">
        <f>'Contractor Model'!XEU65</f>
        <v>0</v>
      </c>
      <c r="XEV412" s="318">
        <f>'Contractor Model'!XEV65</f>
        <v>0</v>
      </c>
      <c r="XEW412" s="318">
        <f>'Contractor Model'!XEW65</f>
        <v>0</v>
      </c>
      <c r="XEX412" s="318">
        <f>'Contractor Model'!XEX65</f>
        <v>0</v>
      </c>
      <c r="XEY412" s="318">
        <f>'Contractor Model'!XEY65</f>
        <v>0</v>
      </c>
      <c r="XEZ412" s="318">
        <f>'Contractor Model'!XEZ65</f>
        <v>0</v>
      </c>
      <c r="XFA412" s="318">
        <f>'Contractor Model'!XFA65</f>
        <v>0</v>
      </c>
      <c r="XFB412" s="318">
        <f>'Contractor Model'!XFB65</f>
        <v>0</v>
      </c>
      <c r="XFC412" s="318">
        <f>'Contractor Model'!XFC65</f>
        <v>0</v>
      </c>
      <c r="XFD412" s="318">
        <f>'Contractor Model'!XFD65</f>
        <v>0</v>
      </c>
    </row>
    <row r="413" spans="1:16384" s="318" customFormat="1" hidden="1" outlineLevel="1">
      <c r="A413" s="318" t="str">
        <f>'Contractor Model'!A66</f>
        <v>Audits</v>
      </c>
      <c r="B413" s="318">
        <f>'Contractor Model'!B66</f>
        <v>8.3999999999999986</v>
      </c>
      <c r="C413" s="318">
        <f>'Contractor Model'!C66</f>
        <v>8.7653373600000002</v>
      </c>
      <c r="D413" s="318">
        <f>'Contractor Model'!D66</f>
        <v>9.1487245778995128</v>
      </c>
      <c r="E413" s="318">
        <f>'Contractor Model'!E66</f>
        <v>9.5510763759072219</v>
      </c>
      <c r="F413" s="318">
        <f>'Contractor Model'!F66</f>
        <v>9.973348420604033</v>
      </c>
      <c r="G413" s="318">
        <f>'Contractor Model'!G66</f>
        <v>10.416538733488844</v>
      </c>
      <c r="H413" s="318">
        <f>'Contractor Model'!H66</f>
        <v>10.881689137728666</v>
      </c>
      <c r="I413" s="318">
        <f>'Contractor Model'!I66</f>
        <v>11.36988674274853</v>
      </c>
      <c r="J413" s="318">
        <f>'Contractor Model'!J66</f>
        <v>11.882265468463395</v>
      </c>
      <c r="K413" s="318">
        <f>'Contractor Model'!K66</f>
        <v>12.420007611130746</v>
      </c>
      <c r="L413" s="318">
        <f>'Contractor Model'!L66</f>
        <v>12.984345452988684</v>
      </c>
      <c r="M413" s="446">
        <f>'Contractor Model'!M66</f>
        <v>13.576562918039846</v>
      </c>
      <c r="N413" s="447">
        <f>'Contractor Model'!N66</f>
        <v>14.199058832645207</v>
      </c>
      <c r="O413" s="318">
        <f>'Contractor Model'!O66</f>
        <v>14.853315048664991</v>
      </c>
      <c r="P413" s="318">
        <f>'Contractor Model'!P66</f>
        <v>15.540870585630145</v>
      </c>
      <c r="Q413" s="318">
        <f>'Contractor Model'!Q66</f>
        <v>16.263323075677583</v>
      </c>
      <c r="R413" s="318">
        <f>'Contractor Model'!R66</f>
        <v>17.02233025205566</v>
      </c>
      <c r="S413" s="318">
        <f>'Contractor Model'!S66</f>
        <v>17.819611486920891</v>
      </c>
      <c r="T413" s="318">
        <f>'Contractor Model'!T66</f>
        <v>18.656949384588415</v>
      </c>
      <c r="U413" s="318">
        <f>'Contractor Model'!U66</f>
        <v>19.536191436837743</v>
      </c>
      <c r="V413" s="318">
        <f>'Contractor Model'!V66</f>
        <v>20.459251747310606</v>
      </c>
      <c r="W413" s="318">
        <f>'Contractor Model'!W66</f>
        <v>21.428112832466049</v>
      </c>
      <c r="X413" s="318">
        <f>'Contractor Model'!X66</f>
        <v>22.444827506978278</v>
      </c>
      <c r="Y413" s="446">
        <f>'Contractor Model'!Y66</f>
        <v>23.511520861872306</v>
      </c>
      <c r="Z413" s="447">
        <f>'Contractor Model'!Z66</f>
        <v>24.631797625406634</v>
      </c>
      <c r="AA413" s="318">
        <f>'Contractor Model'!AA66</f>
        <v>25.808008934760274</v>
      </c>
      <c r="AB413" s="318">
        <f>'Contractor Model'!AB66</f>
        <v>27.04257942000136</v>
      </c>
      <c r="AC413" s="318">
        <f>'Contractor Model'!AC66</f>
        <v>28.338009032153412</v>
      </c>
      <c r="AD413" s="318">
        <f>'Contractor Model'!AD66</f>
        <v>29.696875035303389</v>
      </c>
      <c r="AE413" s="318">
        <f>'Contractor Model'!AE66</f>
        <v>31.121834178496449</v>
      </c>
      <c r="AF413" s="318">
        <f>'Contractor Model'!AF66</f>
        <v>32.61562506333177</v>
      </c>
      <c r="AG413" s="318">
        <f>'Contractor Model'!AG66</f>
        <v>34.18107072326805</v>
      </c>
      <c r="AH413" s="318">
        <f>'Contractor Model'!AH66</f>
        <v>35.821081430667022</v>
      </c>
      <c r="AI413" s="318">
        <f>'Contractor Model'!AI66</f>
        <v>37.538657747549962</v>
      </c>
      <c r="AJ413" s="318">
        <f>'Contractor Model'!AJ66</f>
        <v>39.336893835916527</v>
      </c>
      <c r="AK413" s="446">
        <f>'Contractor Model'!AK66</f>
        <v>41.218981043281936</v>
      </c>
      <c r="AL413" s="447">
        <f>'Contractor Model'!AL66</f>
        <v>43.188211778829334</v>
      </c>
      <c r="AM413" s="318">
        <f>'Contractor Model'!AM66</f>
        <v>45.247983695255826</v>
      </c>
      <c r="AN413" s="318">
        <f>'Contractor Model'!AN66</f>
        <v>47.401804191016254</v>
      </c>
      <c r="AO413" s="318">
        <f>'Contractor Model'!AO66</f>
        <v>49.653295247247357</v>
      </c>
      <c r="AP413" s="318">
        <f>'Contractor Model'!AP66</f>
        <v>52.006198613190591</v>
      </c>
      <c r="AQ413" s="318">
        <f>'Contractor Model'!AQ66</f>
        <v>54.46438135343476</v>
      </c>
      <c r="AR413" s="318">
        <f>'Contractor Model'!AR66</f>
        <v>57.031841769775831</v>
      </c>
      <c r="AS413" s="318">
        <f>'Contractor Model'!AS66</f>
        <v>59.712715709951709</v>
      </c>
      <c r="AT413" s="318">
        <f>'Contractor Model'!AT66</f>
        <v>62.511283274961549</v>
      </c>
      <c r="AU413" s="318">
        <f>'Contractor Model'!AU66</f>
        <v>65.431975936133313</v>
      </c>
      <c r="AV413" s="318">
        <f>'Contractor Model'!AV66</f>
        <v>68.479384072568791</v>
      </c>
      <c r="AW413" s="446">
        <f>'Contractor Model'!AW66</f>
        <v>71.658264939082386</v>
      </c>
      <c r="AX413" s="447">
        <f>'Contractor Model'!AX66</f>
        <v>74.973551074268173</v>
      </c>
      <c r="AY413" s="318">
        <f>'Contractor Model'!AY66</f>
        <v>78.430359157889427</v>
      </c>
      <c r="AZ413" s="318">
        <f>'Contractor Model'!AZ66</f>
        <v>82.033999326395161</v>
      </c>
      <c r="BA413" s="318">
        <f>'Contractor Model'!BA66</f>
        <v>85.789984955038676</v>
      </c>
      <c r="BB413" s="318">
        <f>'Contractor Model'!BB66</f>
        <v>89.704042914813002</v>
      </c>
      <c r="BC413" s="318">
        <f>'Contractor Model'!BC66</f>
        <v>93.782124312235752</v>
      </c>
      <c r="BD413" s="318">
        <f>'Contractor Model'!BD66</f>
        <v>98.030415719919091</v>
      </c>
      <c r="BE413" s="318">
        <f>'Contractor Model'!BE66</f>
        <v>102.45535090585672</v>
      </c>
      <c r="BF413" s="318">
        <f>'Contractor Model'!BF66</f>
        <v>107.06362306945627</v>
      </c>
      <c r="BG413" s="318">
        <f>'Contractor Model'!BG66</f>
        <v>111.86219759254686</v>
      </c>
      <c r="BH413" s="318">
        <f>'Contractor Model'!BH66</f>
        <v>116.85832531390432</v>
      </c>
      <c r="BI413" s="318">
        <f>'Contractor Model'!BI66</f>
        <v>122.05955633626375</v>
      </c>
      <c r="BJ413" s="466">
        <f>'Contractor Model'!BJ66</f>
        <v>0</v>
      </c>
      <c r="BK413" s="318">
        <f>'Contractor Model'!BK66</f>
        <v>0</v>
      </c>
      <c r="BL413" s="318">
        <f>'Contractor Model'!BL66</f>
        <v>0</v>
      </c>
      <c r="BM413" s="318">
        <f>'Contractor Model'!BM66</f>
        <v>0</v>
      </c>
      <c r="BN413" s="318">
        <f>'Contractor Model'!BN66</f>
        <v>0</v>
      </c>
      <c r="BO413" s="318">
        <f>'Contractor Model'!BO66</f>
        <v>0</v>
      </c>
      <c r="BP413" s="318">
        <f>'Contractor Model'!BP66</f>
        <v>0</v>
      </c>
      <c r="BQ413" s="318">
        <f>'Contractor Model'!BQ66</f>
        <v>0</v>
      </c>
      <c r="BR413" s="318">
        <f>'Contractor Model'!BR66</f>
        <v>0</v>
      </c>
      <c r="BS413" s="318">
        <f>'Contractor Model'!BS66</f>
        <v>0</v>
      </c>
      <c r="BT413" s="318">
        <f>'Contractor Model'!BT66</f>
        <v>0</v>
      </c>
      <c r="BU413" s="318">
        <f>'Contractor Model'!BU66</f>
        <v>0</v>
      </c>
      <c r="BV413" s="318">
        <f>'Contractor Model'!BV66</f>
        <v>0</v>
      </c>
      <c r="BW413" s="318">
        <f>'Contractor Model'!BW66</f>
        <v>0</v>
      </c>
      <c r="BX413" s="318">
        <f>'Contractor Model'!BX66</f>
        <v>0</v>
      </c>
      <c r="BY413" s="318">
        <f>'Contractor Model'!BY66</f>
        <v>0</v>
      </c>
      <c r="BZ413" s="318">
        <f>'Contractor Model'!BZ66</f>
        <v>0</v>
      </c>
      <c r="CA413" s="318">
        <f>'Contractor Model'!CA66</f>
        <v>0</v>
      </c>
      <c r="CB413" s="318">
        <f>'Contractor Model'!CB66</f>
        <v>0</v>
      </c>
      <c r="CC413" s="318">
        <f>'Contractor Model'!CC66</f>
        <v>0</v>
      </c>
      <c r="CD413" s="318">
        <f>'Contractor Model'!CD66</f>
        <v>0</v>
      </c>
      <c r="CE413" s="318">
        <f>'Contractor Model'!CE66</f>
        <v>0</v>
      </c>
      <c r="CF413" s="318">
        <f>'Contractor Model'!CF66</f>
        <v>0</v>
      </c>
      <c r="CG413" s="318">
        <f>'Contractor Model'!CG66</f>
        <v>0</v>
      </c>
      <c r="CH413" s="318">
        <f>'Contractor Model'!CH66</f>
        <v>0</v>
      </c>
      <c r="CI413" s="318">
        <f>'Contractor Model'!CI66</f>
        <v>0</v>
      </c>
      <c r="CJ413" s="318">
        <f>'Contractor Model'!CJ66</f>
        <v>0</v>
      </c>
      <c r="CK413" s="318">
        <f>'Contractor Model'!CK66</f>
        <v>0</v>
      </c>
      <c r="CL413" s="318">
        <f>'Contractor Model'!CL66</f>
        <v>0</v>
      </c>
      <c r="CM413" s="318">
        <f>'Contractor Model'!CM66</f>
        <v>0</v>
      </c>
      <c r="CN413" s="318">
        <f>'Contractor Model'!CN66</f>
        <v>0</v>
      </c>
      <c r="CO413" s="318">
        <f>'Contractor Model'!CO66</f>
        <v>0</v>
      </c>
      <c r="CP413" s="318">
        <f>'Contractor Model'!CP66</f>
        <v>0</v>
      </c>
      <c r="CQ413" s="318">
        <f>'Contractor Model'!CQ66</f>
        <v>0</v>
      </c>
      <c r="CR413" s="318">
        <f>'Contractor Model'!CR66</f>
        <v>0</v>
      </c>
      <c r="CS413" s="318">
        <f>'Contractor Model'!CS66</f>
        <v>0</v>
      </c>
      <c r="CT413" s="318">
        <f>'Contractor Model'!CT66</f>
        <v>0</v>
      </c>
      <c r="CU413" s="318">
        <f>'Contractor Model'!CU66</f>
        <v>0</v>
      </c>
      <c r="CV413" s="318">
        <f>'Contractor Model'!CV66</f>
        <v>0</v>
      </c>
      <c r="CW413" s="318">
        <f>'Contractor Model'!CW66</f>
        <v>0</v>
      </c>
      <c r="CX413" s="318">
        <f>'Contractor Model'!CX66</f>
        <v>0</v>
      </c>
      <c r="CY413" s="318">
        <f>'Contractor Model'!CY66</f>
        <v>0</v>
      </c>
      <c r="CZ413" s="318">
        <f>'Contractor Model'!CZ66</f>
        <v>0</v>
      </c>
      <c r="DA413" s="318">
        <f>'Contractor Model'!DA66</f>
        <v>0</v>
      </c>
      <c r="DB413" s="318">
        <f>'Contractor Model'!DB66</f>
        <v>0</v>
      </c>
      <c r="DC413" s="318">
        <f>'Contractor Model'!DC66</f>
        <v>0</v>
      </c>
      <c r="DD413" s="318">
        <f>'Contractor Model'!DD66</f>
        <v>0</v>
      </c>
      <c r="DE413" s="318">
        <f>'Contractor Model'!DE66</f>
        <v>0</v>
      </c>
      <c r="DF413" s="318">
        <f>'Contractor Model'!DF66</f>
        <v>0</v>
      </c>
      <c r="DG413" s="318">
        <f>'Contractor Model'!DG66</f>
        <v>0</v>
      </c>
      <c r="DH413" s="318">
        <f>'Contractor Model'!DH66</f>
        <v>0</v>
      </c>
      <c r="DI413" s="318">
        <f>'Contractor Model'!DI66</f>
        <v>0</v>
      </c>
      <c r="DJ413" s="318">
        <f>'Contractor Model'!DJ66</f>
        <v>0</v>
      </c>
      <c r="DK413" s="318">
        <f>'Contractor Model'!DK66</f>
        <v>0</v>
      </c>
      <c r="DL413" s="318">
        <f>'Contractor Model'!DL66</f>
        <v>0</v>
      </c>
      <c r="DM413" s="318">
        <f>'Contractor Model'!DM66</f>
        <v>0</v>
      </c>
      <c r="DN413" s="318">
        <f>'Contractor Model'!DN66</f>
        <v>0</v>
      </c>
      <c r="DO413" s="318">
        <f>'Contractor Model'!DO66</f>
        <v>0</v>
      </c>
      <c r="DP413" s="318">
        <f>'Contractor Model'!DP66</f>
        <v>0</v>
      </c>
      <c r="DQ413" s="318">
        <f>'Contractor Model'!DQ66</f>
        <v>0</v>
      </c>
      <c r="DR413" s="318">
        <f>'Contractor Model'!DR66</f>
        <v>0</v>
      </c>
      <c r="DS413" s="318">
        <f>'Contractor Model'!DS66</f>
        <v>0</v>
      </c>
      <c r="DT413" s="318">
        <f>'Contractor Model'!DT66</f>
        <v>0</v>
      </c>
      <c r="DU413" s="318">
        <f>'Contractor Model'!DU66</f>
        <v>0</v>
      </c>
      <c r="DV413" s="318">
        <f>'Contractor Model'!DV66</f>
        <v>0</v>
      </c>
      <c r="DW413" s="318">
        <f>'Contractor Model'!DW66</f>
        <v>0</v>
      </c>
      <c r="DX413" s="318">
        <f>'Contractor Model'!DX66</f>
        <v>0</v>
      </c>
      <c r="DY413" s="318">
        <f>'Contractor Model'!DY66</f>
        <v>0</v>
      </c>
      <c r="DZ413" s="318">
        <f>'Contractor Model'!DZ66</f>
        <v>0</v>
      </c>
      <c r="EA413" s="318">
        <f>'Contractor Model'!EA66</f>
        <v>0</v>
      </c>
      <c r="EB413" s="318">
        <f>'Contractor Model'!EB66</f>
        <v>0</v>
      </c>
      <c r="EC413" s="318">
        <f>'Contractor Model'!EC66</f>
        <v>0</v>
      </c>
      <c r="ED413" s="318">
        <f>'Contractor Model'!ED66</f>
        <v>0</v>
      </c>
      <c r="EE413" s="318">
        <f>'Contractor Model'!EE66</f>
        <v>0</v>
      </c>
      <c r="EF413" s="318">
        <f>'Contractor Model'!EF66</f>
        <v>0</v>
      </c>
      <c r="EG413" s="318">
        <f>'Contractor Model'!EG66</f>
        <v>0</v>
      </c>
      <c r="EH413" s="318">
        <f>'Contractor Model'!EH66</f>
        <v>0</v>
      </c>
      <c r="EI413" s="318">
        <f>'Contractor Model'!EI66</f>
        <v>0</v>
      </c>
      <c r="EJ413" s="318">
        <f>'Contractor Model'!EJ66</f>
        <v>0</v>
      </c>
      <c r="EK413" s="318">
        <f>'Contractor Model'!EK66</f>
        <v>0</v>
      </c>
      <c r="EL413" s="318">
        <f>'Contractor Model'!EL66</f>
        <v>0</v>
      </c>
      <c r="EM413" s="318">
        <f>'Contractor Model'!EM66</f>
        <v>0</v>
      </c>
      <c r="EN413" s="318">
        <f>'Contractor Model'!EN66</f>
        <v>0</v>
      </c>
      <c r="EO413" s="318">
        <f>'Contractor Model'!EO66</f>
        <v>0</v>
      </c>
      <c r="EP413" s="318">
        <f>'Contractor Model'!EP66</f>
        <v>0</v>
      </c>
      <c r="EQ413" s="318">
        <f>'Contractor Model'!EQ66</f>
        <v>0</v>
      </c>
      <c r="ER413" s="318">
        <f>'Contractor Model'!ER66</f>
        <v>0</v>
      </c>
      <c r="ES413" s="318">
        <f>'Contractor Model'!ES66</f>
        <v>0</v>
      </c>
      <c r="ET413" s="318">
        <f>'Contractor Model'!ET66</f>
        <v>0</v>
      </c>
      <c r="EU413" s="318">
        <f>'Contractor Model'!EU66</f>
        <v>0</v>
      </c>
      <c r="EV413" s="318">
        <f>'Contractor Model'!EV66</f>
        <v>0</v>
      </c>
      <c r="EW413" s="318">
        <f>'Contractor Model'!EW66</f>
        <v>0</v>
      </c>
      <c r="EX413" s="318">
        <f>'Contractor Model'!EX66</f>
        <v>0</v>
      </c>
      <c r="EY413" s="318">
        <f>'Contractor Model'!EY66</f>
        <v>0</v>
      </c>
      <c r="EZ413" s="318">
        <f>'Contractor Model'!EZ66</f>
        <v>0</v>
      </c>
      <c r="FA413" s="318">
        <f>'Contractor Model'!FA66</f>
        <v>0</v>
      </c>
      <c r="FB413" s="318">
        <f>'Contractor Model'!FB66</f>
        <v>0</v>
      </c>
      <c r="FC413" s="318">
        <f>'Contractor Model'!FC66</f>
        <v>0</v>
      </c>
      <c r="FD413" s="318">
        <f>'Contractor Model'!FD66</f>
        <v>0</v>
      </c>
      <c r="FE413" s="318">
        <f>'Contractor Model'!FE66</f>
        <v>0</v>
      </c>
      <c r="FF413" s="318">
        <f>'Contractor Model'!FF66</f>
        <v>0</v>
      </c>
      <c r="FG413" s="318">
        <f>'Contractor Model'!FG66</f>
        <v>0</v>
      </c>
      <c r="FH413" s="318">
        <f>'Contractor Model'!FH66</f>
        <v>0</v>
      </c>
      <c r="FI413" s="318">
        <f>'Contractor Model'!FI66</f>
        <v>0</v>
      </c>
      <c r="FJ413" s="318">
        <f>'Contractor Model'!FJ66</f>
        <v>0</v>
      </c>
      <c r="FK413" s="318">
        <f>'Contractor Model'!FK66</f>
        <v>0</v>
      </c>
      <c r="FL413" s="318">
        <f>'Contractor Model'!FL66</f>
        <v>0</v>
      </c>
      <c r="FM413" s="318">
        <f>'Contractor Model'!FM66</f>
        <v>0</v>
      </c>
      <c r="FN413" s="318">
        <f>'Contractor Model'!FN66</f>
        <v>0</v>
      </c>
      <c r="FO413" s="318">
        <f>'Contractor Model'!FO66</f>
        <v>0</v>
      </c>
      <c r="FP413" s="318">
        <f>'Contractor Model'!FP66</f>
        <v>0</v>
      </c>
      <c r="FQ413" s="318">
        <f>'Contractor Model'!FQ66</f>
        <v>0</v>
      </c>
      <c r="FR413" s="318">
        <f>'Contractor Model'!FR66</f>
        <v>0</v>
      </c>
      <c r="FS413" s="318">
        <f>'Contractor Model'!FS66</f>
        <v>0</v>
      </c>
      <c r="FT413" s="318">
        <f>'Contractor Model'!FT66</f>
        <v>0</v>
      </c>
      <c r="FU413" s="318">
        <f>'Contractor Model'!FU66</f>
        <v>0</v>
      </c>
      <c r="FV413" s="318">
        <f>'Contractor Model'!FV66</f>
        <v>0</v>
      </c>
      <c r="FW413" s="318">
        <f>'Contractor Model'!FW66</f>
        <v>0</v>
      </c>
      <c r="FX413" s="318">
        <f>'Contractor Model'!FX66</f>
        <v>0</v>
      </c>
      <c r="FY413" s="318">
        <f>'Contractor Model'!FY66</f>
        <v>0</v>
      </c>
      <c r="FZ413" s="318">
        <f>'Contractor Model'!FZ66</f>
        <v>0</v>
      </c>
      <c r="GA413" s="318">
        <f>'Contractor Model'!GA66</f>
        <v>0</v>
      </c>
      <c r="GB413" s="318">
        <f>'Contractor Model'!GB66</f>
        <v>0</v>
      </c>
      <c r="GC413" s="318">
        <f>'Contractor Model'!GC66</f>
        <v>0</v>
      </c>
      <c r="GD413" s="318">
        <f>'Contractor Model'!GD66</f>
        <v>0</v>
      </c>
      <c r="GE413" s="318">
        <f>'Contractor Model'!GE66</f>
        <v>0</v>
      </c>
      <c r="GF413" s="318">
        <f>'Contractor Model'!GF66</f>
        <v>0</v>
      </c>
      <c r="GG413" s="318">
        <f>'Contractor Model'!GG66</f>
        <v>0</v>
      </c>
      <c r="GH413" s="318">
        <f>'Contractor Model'!GH66</f>
        <v>0</v>
      </c>
      <c r="GI413" s="318">
        <f>'Contractor Model'!GI66</f>
        <v>0</v>
      </c>
      <c r="GJ413" s="318">
        <f>'Contractor Model'!GJ66</f>
        <v>0</v>
      </c>
      <c r="GK413" s="318">
        <f>'Contractor Model'!GK66</f>
        <v>0</v>
      </c>
      <c r="GL413" s="318">
        <f>'Contractor Model'!GL66</f>
        <v>0</v>
      </c>
      <c r="GM413" s="318">
        <f>'Contractor Model'!GM66</f>
        <v>0</v>
      </c>
      <c r="GN413" s="318">
        <f>'Contractor Model'!GN66</f>
        <v>0</v>
      </c>
      <c r="GO413" s="318">
        <f>'Contractor Model'!GO66</f>
        <v>0</v>
      </c>
      <c r="GP413" s="318">
        <f>'Contractor Model'!GP66</f>
        <v>0</v>
      </c>
      <c r="GQ413" s="318">
        <f>'Contractor Model'!GQ66</f>
        <v>0</v>
      </c>
      <c r="GR413" s="318">
        <f>'Contractor Model'!GR66</f>
        <v>0</v>
      </c>
      <c r="GS413" s="318">
        <f>'Contractor Model'!GS66</f>
        <v>0</v>
      </c>
      <c r="GT413" s="318">
        <f>'Contractor Model'!GT66</f>
        <v>0</v>
      </c>
      <c r="GU413" s="318">
        <f>'Contractor Model'!GU66</f>
        <v>0</v>
      </c>
      <c r="GV413" s="318">
        <f>'Contractor Model'!GV66</f>
        <v>0</v>
      </c>
      <c r="GW413" s="318">
        <f>'Contractor Model'!GW66</f>
        <v>0</v>
      </c>
      <c r="GX413" s="318">
        <f>'Contractor Model'!GX66</f>
        <v>0</v>
      </c>
      <c r="GY413" s="318">
        <f>'Contractor Model'!GY66</f>
        <v>0</v>
      </c>
      <c r="GZ413" s="318">
        <f>'Contractor Model'!GZ66</f>
        <v>0</v>
      </c>
      <c r="HA413" s="318">
        <f>'Contractor Model'!HA66</f>
        <v>0</v>
      </c>
      <c r="HB413" s="318">
        <f>'Contractor Model'!HB66</f>
        <v>0</v>
      </c>
      <c r="HC413" s="318">
        <f>'Contractor Model'!HC66</f>
        <v>0</v>
      </c>
      <c r="HD413" s="318">
        <f>'Contractor Model'!HD66</f>
        <v>0</v>
      </c>
      <c r="HE413" s="318">
        <f>'Contractor Model'!HE66</f>
        <v>0</v>
      </c>
      <c r="HF413" s="318">
        <f>'Contractor Model'!HF66</f>
        <v>0</v>
      </c>
      <c r="HG413" s="318">
        <f>'Contractor Model'!HG66</f>
        <v>0</v>
      </c>
      <c r="HH413" s="318">
        <f>'Contractor Model'!HH66</f>
        <v>0</v>
      </c>
      <c r="HI413" s="318">
        <f>'Contractor Model'!HI66</f>
        <v>0</v>
      </c>
      <c r="HJ413" s="318">
        <f>'Contractor Model'!HJ66</f>
        <v>0</v>
      </c>
      <c r="HK413" s="318">
        <f>'Contractor Model'!HK66</f>
        <v>0</v>
      </c>
      <c r="HL413" s="318">
        <f>'Contractor Model'!HL66</f>
        <v>0</v>
      </c>
      <c r="HM413" s="318">
        <f>'Contractor Model'!HM66</f>
        <v>0</v>
      </c>
      <c r="HN413" s="318">
        <f>'Contractor Model'!HN66</f>
        <v>0</v>
      </c>
      <c r="HO413" s="318">
        <f>'Contractor Model'!HO66</f>
        <v>0</v>
      </c>
      <c r="HP413" s="318">
        <f>'Contractor Model'!HP66</f>
        <v>0</v>
      </c>
      <c r="HQ413" s="318">
        <f>'Contractor Model'!HQ66</f>
        <v>0</v>
      </c>
      <c r="HR413" s="318">
        <f>'Contractor Model'!HR66</f>
        <v>0</v>
      </c>
      <c r="HS413" s="318">
        <f>'Contractor Model'!HS66</f>
        <v>0</v>
      </c>
      <c r="HT413" s="318">
        <f>'Contractor Model'!HT66</f>
        <v>0</v>
      </c>
      <c r="HU413" s="318">
        <f>'Contractor Model'!HU66</f>
        <v>0</v>
      </c>
      <c r="HV413" s="318">
        <f>'Contractor Model'!HV66</f>
        <v>0</v>
      </c>
      <c r="HW413" s="318">
        <f>'Contractor Model'!HW66</f>
        <v>0</v>
      </c>
      <c r="HX413" s="318">
        <f>'Contractor Model'!HX66</f>
        <v>0</v>
      </c>
      <c r="HY413" s="318">
        <f>'Contractor Model'!HY66</f>
        <v>0</v>
      </c>
      <c r="HZ413" s="318">
        <f>'Contractor Model'!HZ66</f>
        <v>0</v>
      </c>
      <c r="IA413" s="318">
        <f>'Contractor Model'!IA66</f>
        <v>0</v>
      </c>
      <c r="IB413" s="318">
        <f>'Contractor Model'!IB66</f>
        <v>0</v>
      </c>
      <c r="IC413" s="318">
        <f>'Contractor Model'!IC66</f>
        <v>0</v>
      </c>
      <c r="ID413" s="318">
        <f>'Contractor Model'!ID66</f>
        <v>0</v>
      </c>
      <c r="IE413" s="318">
        <f>'Contractor Model'!IE66</f>
        <v>0</v>
      </c>
      <c r="IF413" s="318">
        <f>'Contractor Model'!IF66</f>
        <v>0</v>
      </c>
      <c r="IG413" s="318">
        <f>'Contractor Model'!IG66</f>
        <v>0</v>
      </c>
      <c r="IH413" s="318">
        <f>'Contractor Model'!IH66</f>
        <v>0</v>
      </c>
      <c r="II413" s="318">
        <f>'Contractor Model'!II66</f>
        <v>0</v>
      </c>
      <c r="IJ413" s="318">
        <f>'Contractor Model'!IJ66</f>
        <v>0</v>
      </c>
      <c r="IK413" s="318">
        <f>'Contractor Model'!IK66</f>
        <v>0</v>
      </c>
      <c r="IL413" s="318">
        <f>'Contractor Model'!IL66</f>
        <v>0</v>
      </c>
      <c r="IM413" s="318">
        <f>'Contractor Model'!IM66</f>
        <v>0</v>
      </c>
      <c r="IN413" s="318">
        <f>'Contractor Model'!IN66</f>
        <v>0</v>
      </c>
      <c r="IO413" s="318">
        <f>'Contractor Model'!IO66</f>
        <v>0</v>
      </c>
      <c r="IP413" s="318">
        <f>'Contractor Model'!IP66</f>
        <v>0</v>
      </c>
      <c r="IQ413" s="318">
        <f>'Contractor Model'!IQ66</f>
        <v>0</v>
      </c>
      <c r="IR413" s="318">
        <f>'Contractor Model'!IR66</f>
        <v>0</v>
      </c>
      <c r="IS413" s="318">
        <f>'Contractor Model'!IS66</f>
        <v>0</v>
      </c>
      <c r="IT413" s="318">
        <f>'Contractor Model'!IT66</f>
        <v>0</v>
      </c>
      <c r="IU413" s="318">
        <f>'Contractor Model'!IU66</f>
        <v>0</v>
      </c>
      <c r="IV413" s="318">
        <f>'Contractor Model'!IV66</f>
        <v>0</v>
      </c>
      <c r="IW413" s="318">
        <f>'Contractor Model'!IW66</f>
        <v>0</v>
      </c>
      <c r="IX413" s="318">
        <f>'Contractor Model'!IX66</f>
        <v>0</v>
      </c>
      <c r="IY413" s="318">
        <f>'Contractor Model'!IY66</f>
        <v>0</v>
      </c>
      <c r="IZ413" s="318">
        <f>'Contractor Model'!IZ66</f>
        <v>0</v>
      </c>
      <c r="JA413" s="318">
        <f>'Contractor Model'!JA66</f>
        <v>0</v>
      </c>
      <c r="JB413" s="318">
        <f>'Contractor Model'!JB66</f>
        <v>0</v>
      </c>
      <c r="JC413" s="318">
        <f>'Contractor Model'!JC66</f>
        <v>0</v>
      </c>
      <c r="JD413" s="318">
        <f>'Contractor Model'!JD66</f>
        <v>0</v>
      </c>
      <c r="JE413" s="318">
        <f>'Contractor Model'!JE66</f>
        <v>0</v>
      </c>
      <c r="JF413" s="318">
        <f>'Contractor Model'!JF66</f>
        <v>0</v>
      </c>
      <c r="JG413" s="318">
        <f>'Contractor Model'!JG66</f>
        <v>0</v>
      </c>
      <c r="JH413" s="318">
        <f>'Contractor Model'!JH66</f>
        <v>0</v>
      </c>
      <c r="JI413" s="318">
        <f>'Contractor Model'!JI66</f>
        <v>0</v>
      </c>
      <c r="JJ413" s="318">
        <f>'Contractor Model'!JJ66</f>
        <v>0</v>
      </c>
      <c r="JK413" s="318">
        <f>'Contractor Model'!JK66</f>
        <v>0</v>
      </c>
      <c r="JL413" s="318">
        <f>'Contractor Model'!JL66</f>
        <v>0</v>
      </c>
      <c r="JM413" s="318">
        <f>'Contractor Model'!JM66</f>
        <v>0</v>
      </c>
      <c r="JN413" s="318">
        <f>'Contractor Model'!JN66</f>
        <v>0</v>
      </c>
      <c r="JO413" s="318">
        <f>'Contractor Model'!JO66</f>
        <v>0</v>
      </c>
      <c r="JP413" s="318">
        <f>'Contractor Model'!JP66</f>
        <v>0</v>
      </c>
      <c r="JQ413" s="318">
        <f>'Contractor Model'!JQ66</f>
        <v>0</v>
      </c>
      <c r="JR413" s="318">
        <f>'Contractor Model'!JR66</f>
        <v>0</v>
      </c>
      <c r="JS413" s="318">
        <f>'Contractor Model'!JS66</f>
        <v>0</v>
      </c>
      <c r="JT413" s="318">
        <f>'Contractor Model'!JT66</f>
        <v>0</v>
      </c>
      <c r="JU413" s="318">
        <f>'Contractor Model'!JU66</f>
        <v>0</v>
      </c>
      <c r="JV413" s="318">
        <f>'Contractor Model'!JV66</f>
        <v>0</v>
      </c>
      <c r="JW413" s="318">
        <f>'Contractor Model'!JW66</f>
        <v>0</v>
      </c>
      <c r="JX413" s="318">
        <f>'Contractor Model'!JX66</f>
        <v>0</v>
      </c>
      <c r="JY413" s="318">
        <f>'Contractor Model'!JY66</f>
        <v>0</v>
      </c>
      <c r="JZ413" s="318">
        <f>'Contractor Model'!JZ66</f>
        <v>0</v>
      </c>
      <c r="KA413" s="318">
        <f>'Contractor Model'!KA66</f>
        <v>0</v>
      </c>
      <c r="KB413" s="318">
        <f>'Contractor Model'!KB66</f>
        <v>0</v>
      </c>
      <c r="KC413" s="318">
        <f>'Contractor Model'!KC66</f>
        <v>0</v>
      </c>
      <c r="KD413" s="318">
        <f>'Contractor Model'!KD66</f>
        <v>0</v>
      </c>
      <c r="KE413" s="318">
        <f>'Contractor Model'!KE66</f>
        <v>0</v>
      </c>
      <c r="KF413" s="318">
        <f>'Contractor Model'!KF66</f>
        <v>0</v>
      </c>
      <c r="KG413" s="318">
        <f>'Contractor Model'!KG66</f>
        <v>0</v>
      </c>
      <c r="KH413" s="318">
        <f>'Contractor Model'!KH66</f>
        <v>0</v>
      </c>
      <c r="KI413" s="318">
        <f>'Contractor Model'!KI66</f>
        <v>0</v>
      </c>
      <c r="KJ413" s="318">
        <f>'Contractor Model'!KJ66</f>
        <v>0</v>
      </c>
      <c r="KK413" s="318">
        <f>'Contractor Model'!KK66</f>
        <v>0</v>
      </c>
      <c r="KL413" s="318">
        <f>'Contractor Model'!KL66</f>
        <v>0</v>
      </c>
      <c r="KM413" s="318">
        <f>'Contractor Model'!KM66</f>
        <v>0</v>
      </c>
      <c r="KN413" s="318">
        <f>'Contractor Model'!KN66</f>
        <v>0</v>
      </c>
      <c r="KO413" s="318">
        <f>'Contractor Model'!KO66</f>
        <v>0</v>
      </c>
      <c r="KP413" s="318">
        <f>'Contractor Model'!KP66</f>
        <v>0</v>
      </c>
      <c r="KQ413" s="318">
        <f>'Contractor Model'!KQ66</f>
        <v>0</v>
      </c>
      <c r="KR413" s="318">
        <f>'Contractor Model'!KR66</f>
        <v>0</v>
      </c>
      <c r="KS413" s="318">
        <f>'Contractor Model'!KS66</f>
        <v>0</v>
      </c>
      <c r="KT413" s="318">
        <f>'Contractor Model'!KT66</f>
        <v>0</v>
      </c>
      <c r="KU413" s="318">
        <f>'Contractor Model'!KU66</f>
        <v>0</v>
      </c>
      <c r="KV413" s="318">
        <f>'Contractor Model'!KV66</f>
        <v>0</v>
      </c>
      <c r="KW413" s="318">
        <f>'Contractor Model'!KW66</f>
        <v>0</v>
      </c>
      <c r="KX413" s="318">
        <f>'Contractor Model'!KX66</f>
        <v>0</v>
      </c>
      <c r="KY413" s="318">
        <f>'Contractor Model'!KY66</f>
        <v>0</v>
      </c>
      <c r="KZ413" s="318">
        <f>'Contractor Model'!KZ66</f>
        <v>0</v>
      </c>
      <c r="LA413" s="318">
        <f>'Contractor Model'!LA66</f>
        <v>0</v>
      </c>
      <c r="LB413" s="318">
        <f>'Contractor Model'!LB66</f>
        <v>0</v>
      </c>
      <c r="LC413" s="318">
        <f>'Contractor Model'!LC66</f>
        <v>0</v>
      </c>
      <c r="LD413" s="318">
        <f>'Contractor Model'!LD66</f>
        <v>0</v>
      </c>
      <c r="LE413" s="318">
        <f>'Contractor Model'!LE66</f>
        <v>0</v>
      </c>
      <c r="LF413" s="318">
        <f>'Contractor Model'!LF66</f>
        <v>0</v>
      </c>
      <c r="LG413" s="318">
        <f>'Contractor Model'!LG66</f>
        <v>0</v>
      </c>
      <c r="LH413" s="318">
        <f>'Contractor Model'!LH66</f>
        <v>0</v>
      </c>
      <c r="LI413" s="318">
        <f>'Contractor Model'!LI66</f>
        <v>0</v>
      </c>
      <c r="LJ413" s="318">
        <f>'Contractor Model'!LJ66</f>
        <v>0</v>
      </c>
      <c r="LK413" s="318">
        <f>'Contractor Model'!LK66</f>
        <v>0</v>
      </c>
      <c r="LL413" s="318">
        <f>'Contractor Model'!LL66</f>
        <v>0</v>
      </c>
      <c r="LM413" s="318">
        <f>'Contractor Model'!LM66</f>
        <v>0</v>
      </c>
      <c r="LN413" s="318">
        <f>'Contractor Model'!LN66</f>
        <v>0</v>
      </c>
      <c r="LO413" s="318">
        <f>'Contractor Model'!LO66</f>
        <v>0</v>
      </c>
      <c r="LP413" s="318">
        <f>'Contractor Model'!LP66</f>
        <v>0</v>
      </c>
      <c r="LQ413" s="318">
        <f>'Contractor Model'!LQ66</f>
        <v>0</v>
      </c>
      <c r="LR413" s="318">
        <f>'Contractor Model'!LR66</f>
        <v>0</v>
      </c>
      <c r="LS413" s="318">
        <f>'Contractor Model'!LS66</f>
        <v>0</v>
      </c>
      <c r="LT413" s="318">
        <f>'Contractor Model'!LT66</f>
        <v>0</v>
      </c>
      <c r="LU413" s="318">
        <f>'Contractor Model'!LU66</f>
        <v>0</v>
      </c>
      <c r="LV413" s="318">
        <f>'Contractor Model'!LV66</f>
        <v>0</v>
      </c>
      <c r="LW413" s="318">
        <f>'Contractor Model'!LW66</f>
        <v>0</v>
      </c>
      <c r="LX413" s="318">
        <f>'Contractor Model'!LX66</f>
        <v>0</v>
      </c>
      <c r="LY413" s="318">
        <f>'Contractor Model'!LY66</f>
        <v>0</v>
      </c>
      <c r="LZ413" s="318">
        <f>'Contractor Model'!LZ66</f>
        <v>0</v>
      </c>
      <c r="MA413" s="318">
        <f>'Contractor Model'!MA66</f>
        <v>0</v>
      </c>
      <c r="MB413" s="318">
        <f>'Contractor Model'!MB66</f>
        <v>0</v>
      </c>
      <c r="MC413" s="318">
        <f>'Contractor Model'!MC66</f>
        <v>0</v>
      </c>
      <c r="MD413" s="318">
        <f>'Contractor Model'!MD66</f>
        <v>0</v>
      </c>
      <c r="ME413" s="318">
        <f>'Contractor Model'!ME66</f>
        <v>0</v>
      </c>
      <c r="MF413" s="318">
        <f>'Contractor Model'!MF66</f>
        <v>0</v>
      </c>
      <c r="MG413" s="318">
        <f>'Contractor Model'!MG66</f>
        <v>0</v>
      </c>
      <c r="MH413" s="318">
        <f>'Contractor Model'!MH66</f>
        <v>0</v>
      </c>
      <c r="MI413" s="318">
        <f>'Contractor Model'!MI66</f>
        <v>0</v>
      </c>
      <c r="MJ413" s="318">
        <f>'Contractor Model'!MJ66</f>
        <v>0</v>
      </c>
      <c r="MK413" s="318">
        <f>'Contractor Model'!MK66</f>
        <v>0</v>
      </c>
      <c r="ML413" s="318">
        <f>'Contractor Model'!ML66</f>
        <v>0</v>
      </c>
      <c r="MM413" s="318">
        <f>'Contractor Model'!MM66</f>
        <v>0</v>
      </c>
      <c r="MN413" s="318">
        <f>'Contractor Model'!MN66</f>
        <v>0</v>
      </c>
      <c r="MO413" s="318">
        <f>'Contractor Model'!MO66</f>
        <v>0</v>
      </c>
      <c r="MP413" s="318">
        <f>'Contractor Model'!MP66</f>
        <v>0</v>
      </c>
      <c r="MQ413" s="318">
        <f>'Contractor Model'!MQ66</f>
        <v>0</v>
      </c>
      <c r="MR413" s="318">
        <f>'Contractor Model'!MR66</f>
        <v>0</v>
      </c>
      <c r="MS413" s="318">
        <f>'Contractor Model'!MS66</f>
        <v>0</v>
      </c>
      <c r="MT413" s="318">
        <f>'Contractor Model'!MT66</f>
        <v>0</v>
      </c>
      <c r="MU413" s="318">
        <f>'Contractor Model'!MU66</f>
        <v>0</v>
      </c>
      <c r="MV413" s="318">
        <f>'Contractor Model'!MV66</f>
        <v>0</v>
      </c>
      <c r="MW413" s="318">
        <f>'Contractor Model'!MW66</f>
        <v>0</v>
      </c>
      <c r="MX413" s="318">
        <f>'Contractor Model'!MX66</f>
        <v>0</v>
      </c>
      <c r="MY413" s="318">
        <f>'Contractor Model'!MY66</f>
        <v>0</v>
      </c>
      <c r="MZ413" s="318">
        <f>'Contractor Model'!MZ66</f>
        <v>0</v>
      </c>
      <c r="NA413" s="318">
        <f>'Contractor Model'!NA66</f>
        <v>0</v>
      </c>
      <c r="NB413" s="318">
        <f>'Contractor Model'!NB66</f>
        <v>0</v>
      </c>
      <c r="NC413" s="318">
        <f>'Contractor Model'!NC66</f>
        <v>0</v>
      </c>
      <c r="ND413" s="318">
        <f>'Contractor Model'!ND66</f>
        <v>0</v>
      </c>
      <c r="NE413" s="318">
        <f>'Contractor Model'!NE66</f>
        <v>0</v>
      </c>
      <c r="NF413" s="318">
        <f>'Contractor Model'!NF66</f>
        <v>0</v>
      </c>
      <c r="NG413" s="318">
        <f>'Contractor Model'!NG66</f>
        <v>0</v>
      </c>
      <c r="NH413" s="318">
        <f>'Contractor Model'!NH66</f>
        <v>0</v>
      </c>
      <c r="NI413" s="318">
        <f>'Contractor Model'!NI66</f>
        <v>0</v>
      </c>
      <c r="NJ413" s="318">
        <f>'Contractor Model'!NJ66</f>
        <v>0</v>
      </c>
      <c r="NK413" s="318">
        <f>'Contractor Model'!NK66</f>
        <v>0</v>
      </c>
      <c r="NL413" s="318">
        <f>'Contractor Model'!NL66</f>
        <v>0</v>
      </c>
      <c r="NM413" s="318">
        <f>'Contractor Model'!NM66</f>
        <v>0</v>
      </c>
      <c r="NN413" s="318">
        <f>'Contractor Model'!NN66</f>
        <v>0</v>
      </c>
      <c r="NO413" s="318">
        <f>'Contractor Model'!NO66</f>
        <v>0</v>
      </c>
      <c r="NP413" s="318">
        <f>'Contractor Model'!NP66</f>
        <v>0</v>
      </c>
      <c r="NQ413" s="318">
        <f>'Contractor Model'!NQ66</f>
        <v>0</v>
      </c>
      <c r="NR413" s="318">
        <f>'Contractor Model'!NR66</f>
        <v>0</v>
      </c>
      <c r="NS413" s="318">
        <f>'Contractor Model'!NS66</f>
        <v>0</v>
      </c>
      <c r="NT413" s="318">
        <f>'Contractor Model'!NT66</f>
        <v>0</v>
      </c>
      <c r="NU413" s="318">
        <f>'Contractor Model'!NU66</f>
        <v>0</v>
      </c>
      <c r="NV413" s="318">
        <f>'Contractor Model'!NV66</f>
        <v>0</v>
      </c>
      <c r="NW413" s="318">
        <f>'Contractor Model'!NW66</f>
        <v>0</v>
      </c>
      <c r="NX413" s="318">
        <f>'Contractor Model'!NX66</f>
        <v>0</v>
      </c>
      <c r="NY413" s="318">
        <f>'Contractor Model'!NY66</f>
        <v>0</v>
      </c>
      <c r="NZ413" s="318">
        <f>'Contractor Model'!NZ66</f>
        <v>0</v>
      </c>
      <c r="OA413" s="318">
        <f>'Contractor Model'!OA66</f>
        <v>0</v>
      </c>
      <c r="OB413" s="318">
        <f>'Contractor Model'!OB66</f>
        <v>0</v>
      </c>
      <c r="OC413" s="318">
        <f>'Contractor Model'!OC66</f>
        <v>0</v>
      </c>
      <c r="OD413" s="318">
        <f>'Contractor Model'!OD66</f>
        <v>0</v>
      </c>
      <c r="OE413" s="318">
        <f>'Contractor Model'!OE66</f>
        <v>0</v>
      </c>
      <c r="OF413" s="318">
        <f>'Contractor Model'!OF66</f>
        <v>0</v>
      </c>
      <c r="OG413" s="318">
        <f>'Contractor Model'!OG66</f>
        <v>0</v>
      </c>
      <c r="OH413" s="318">
        <f>'Contractor Model'!OH66</f>
        <v>0</v>
      </c>
      <c r="OI413" s="318">
        <f>'Contractor Model'!OI66</f>
        <v>0</v>
      </c>
      <c r="OJ413" s="318">
        <f>'Contractor Model'!OJ66</f>
        <v>0</v>
      </c>
      <c r="OK413" s="318">
        <f>'Contractor Model'!OK66</f>
        <v>0</v>
      </c>
      <c r="OL413" s="318">
        <f>'Contractor Model'!OL66</f>
        <v>0</v>
      </c>
      <c r="OM413" s="318">
        <f>'Contractor Model'!OM66</f>
        <v>0</v>
      </c>
      <c r="ON413" s="318">
        <f>'Contractor Model'!ON66</f>
        <v>0</v>
      </c>
      <c r="OO413" s="318">
        <f>'Contractor Model'!OO66</f>
        <v>0</v>
      </c>
      <c r="OP413" s="318">
        <f>'Contractor Model'!OP66</f>
        <v>0</v>
      </c>
      <c r="OQ413" s="318">
        <f>'Contractor Model'!OQ66</f>
        <v>0</v>
      </c>
      <c r="OR413" s="318">
        <f>'Contractor Model'!OR66</f>
        <v>0</v>
      </c>
      <c r="OS413" s="318">
        <f>'Contractor Model'!OS66</f>
        <v>0</v>
      </c>
      <c r="OT413" s="318">
        <f>'Contractor Model'!OT66</f>
        <v>0</v>
      </c>
      <c r="OU413" s="318">
        <f>'Contractor Model'!OU66</f>
        <v>0</v>
      </c>
      <c r="OV413" s="318">
        <f>'Contractor Model'!OV66</f>
        <v>0</v>
      </c>
      <c r="OW413" s="318">
        <f>'Contractor Model'!OW66</f>
        <v>0</v>
      </c>
      <c r="OX413" s="318">
        <f>'Contractor Model'!OX66</f>
        <v>0</v>
      </c>
      <c r="OY413" s="318">
        <f>'Contractor Model'!OY66</f>
        <v>0</v>
      </c>
      <c r="OZ413" s="318">
        <f>'Contractor Model'!OZ66</f>
        <v>0</v>
      </c>
      <c r="PA413" s="318">
        <f>'Contractor Model'!PA66</f>
        <v>0</v>
      </c>
      <c r="PB413" s="318">
        <f>'Contractor Model'!PB66</f>
        <v>0</v>
      </c>
      <c r="PC413" s="318">
        <f>'Contractor Model'!PC66</f>
        <v>0</v>
      </c>
      <c r="PD413" s="318">
        <f>'Contractor Model'!PD66</f>
        <v>0</v>
      </c>
      <c r="PE413" s="318">
        <f>'Contractor Model'!PE66</f>
        <v>0</v>
      </c>
      <c r="PF413" s="318">
        <f>'Contractor Model'!PF66</f>
        <v>0</v>
      </c>
      <c r="PG413" s="318">
        <f>'Contractor Model'!PG66</f>
        <v>0</v>
      </c>
      <c r="PH413" s="318">
        <f>'Contractor Model'!PH66</f>
        <v>0</v>
      </c>
      <c r="PI413" s="318">
        <f>'Contractor Model'!PI66</f>
        <v>0</v>
      </c>
      <c r="PJ413" s="318">
        <f>'Contractor Model'!PJ66</f>
        <v>0</v>
      </c>
      <c r="PK413" s="318">
        <f>'Contractor Model'!PK66</f>
        <v>0</v>
      </c>
      <c r="PL413" s="318">
        <f>'Contractor Model'!PL66</f>
        <v>0</v>
      </c>
      <c r="PM413" s="318">
        <f>'Contractor Model'!PM66</f>
        <v>0</v>
      </c>
      <c r="PN413" s="318">
        <f>'Contractor Model'!PN66</f>
        <v>0</v>
      </c>
      <c r="PO413" s="318">
        <f>'Contractor Model'!PO66</f>
        <v>0</v>
      </c>
      <c r="PP413" s="318">
        <f>'Contractor Model'!PP66</f>
        <v>0</v>
      </c>
      <c r="PQ413" s="318">
        <f>'Contractor Model'!PQ66</f>
        <v>0</v>
      </c>
      <c r="PR413" s="318">
        <f>'Contractor Model'!PR66</f>
        <v>0</v>
      </c>
      <c r="PS413" s="318">
        <f>'Contractor Model'!PS66</f>
        <v>0</v>
      </c>
      <c r="PT413" s="318">
        <f>'Contractor Model'!PT66</f>
        <v>0</v>
      </c>
      <c r="PU413" s="318">
        <f>'Contractor Model'!PU66</f>
        <v>0</v>
      </c>
      <c r="PV413" s="318">
        <f>'Contractor Model'!PV66</f>
        <v>0</v>
      </c>
      <c r="PW413" s="318">
        <f>'Contractor Model'!PW66</f>
        <v>0</v>
      </c>
      <c r="PX413" s="318">
        <f>'Contractor Model'!PX66</f>
        <v>0</v>
      </c>
      <c r="PY413" s="318">
        <f>'Contractor Model'!PY66</f>
        <v>0</v>
      </c>
      <c r="PZ413" s="318">
        <f>'Contractor Model'!PZ66</f>
        <v>0</v>
      </c>
      <c r="QA413" s="318">
        <f>'Contractor Model'!QA66</f>
        <v>0</v>
      </c>
      <c r="QB413" s="318">
        <f>'Contractor Model'!QB66</f>
        <v>0</v>
      </c>
      <c r="QC413" s="318">
        <f>'Contractor Model'!QC66</f>
        <v>0</v>
      </c>
      <c r="QD413" s="318">
        <f>'Contractor Model'!QD66</f>
        <v>0</v>
      </c>
      <c r="QE413" s="318">
        <f>'Contractor Model'!QE66</f>
        <v>0</v>
      </c>
      <c r="QF413" s="318">
        <f>'Contractor Model'!QF66</f>
        <v>0</v>
      </c>
      <c r="QG413" s="318">
        <f>'Contractor Model'!QG66</f>
        <v>0</v>
      </c>
      <c r="QH413" s="318">
        <f>'Contractor Model'!QH66</f>
        <v>0</v>
      </c>
      <c r="QI413" s="318">
        <f>'Contractor Model'!QI66</f>
        <v>0</v>
      </c>
      <c r="QJ413" s="318">
        <f>'Contractor Model'!QJ66</f>
        <v>0</v>
      </c>
      <c r="QK413" s="318">
        <f>'Contractor Model'!QK66</f>
        <v>0</v>
      </c>
      <c r="QL413" s="318">
        <f>'Contractor Model'!QL66</f>
        <v>0</v>
      </c>
      <c r="QM413" s="318">
        <f>'Contractor Model'!QM66</f>
        <v>0</v>
      </c>
      <c r="QN413" s="318">
        <f>'Contractor Model'!QN66</f>
        <v>0</v>
      </c>
      <c r="QO413" s="318">
        <f>'Contractor Model'!QO66</f>
        <v>0</v>
      </c>
      <c r="QP413" s="318">
        <f>'Contractor Model'!QP66</f>
        <v>0</v>
      </c>
      <c r="QQ413" s="318">
        <f>'Contractor Model'!QQ66</f>
        <v>0</v>
      </c>
      <c r="QR413" s="318">
        <f>'Contractor Model'!QR66</f>
        <v>0</v>
      </c>
      <c r="QS413" s="318">
        <f>'Contractor Model'!QS66</f>
        <v>0</v>
      </c>
      <c r="QT413" s="318">
        <f>'Contractor Model'!QT66</f>
        <v>0</v>
      </c>
      <c r="QU413" s="318">
        <f>'Contractor Model'!QU66</f>
        <v>0</v>
      </c>
      <c r="QV413" s="318">
        <f>'Contractor Model'!QV66</f>
        <v>0</v>
      </c>
      <c r="QW413" s="318">
        <f>'Contractor Model'!QW66</f>
        <v>0</v>
      </c>
      <c r="QX413" s="318">
        <f>'Contractor Model'!QX66</f>
        <v>0</v>
      </c>
      <c r="QY413" s="318">
        <f>'Contractor Model'!QY66</f>
        <v>0</v>
      </c>
      <c r="QZ413" s="318">
        <f>'Contractor Model'!QZ66</f>
        <v>0</v>
      </c>
      <c r="RA413" s="318">
        <f>'Contractor Model'!RA66</f>
        <v>0</v>
      </c>
      <c r="RB413" s="318">
        <f>'Contractor Model'!RB66</f>
        <v>0</v>
      </c>
      <c r="RC413" s="318">
        <f>'Contractor Model'!RC66</f>
        <v>0</v>
      </c>
      <c r="RD413" s="318">
        <f>'Contractor Model'!RD66</f>
        <v>0</v>
      </c>
      <c r="RE413" s="318">
        <f>'Contractor Model'!RE66</f>
        <v>0</v>
      </c>
      <c r="RF413" s="318">
        <f>'Contractor Model'!RF66</f>
        <v>0</v>
      </c>
      <c r="RG413" s="318">
        <f>'Contractor Model'!RG66</f>
        <v>0</v>
      </c>
      <c r="RH413" s="318">
        <f>'Contractor Model'!RH66</f>
        <v>0</v>
      </c>
      <c r="RI413" s="318">
        <f>'Contractor Model'!RI66</f>
        <v>0</v>
      </c>
      <c r="RJ413" s="318">
        <f>'Contractor Model'!RJ66</f>
        <v>0</v>
      </c>
      <c r="RK413" s="318">
        <f>'Contractor Model'!RK66</f>
        <v>0</v>
      </c>
      <c r="RL413" s="318">
        <f>'Contractor Model'!RL66</f>
        <v>0</v>
      </c>
      <c r="RM413" s="318">
        <f>'Contractor Model'!RM66</f>
        <v>0</v>
      </c>
      <c r="RN413" s="318">
        <f>'Contractor Model'!RN66</f>
        <v>0</v>
      </c>
      <c r="RO413" s="318">
        <f>'Contractor Model'!RO66</f>
        <v>0</v>
      </c>
      <c r="RP413" s="318">
        <f>'Contractor Model'!RP66</f>
        <v>0</v>
      </c>
      <c r="RQ413" s="318">
        <f>'Contractor Model'!RQ66</f>
        <v>0</v>
      </c>
      <c r="RR413" s="318">
        <f>'Contractor Model'!RR66</f>
        <v>0</v>
      </c>
      <c r="RS413" s="318">
        <f>'Contractor Model'!RS66</f>
        <v>0</v>
      </c>
      <c r="RT413" s="318">
        <f>'Contractor Model'!RT66</f>
        <v>0</v>
      </c>
      <c r="RU413" s="318">
        <f>'Contractor Model'!RU66</f>
        <v>0</v>
      </c>
      <c r="RV413" s="318">
        <f>'Contractor Model'!RV66</f>
        <v>0</v>
      </c>
      <c r="RW413" s="318">
        <f>'Contractor Model'!RW66</f>
        <v>0</v>
      </c>
      <c r="RX413" s="318">
        <f>'Contractor Model'!RX66</f>
        <v>0</v>
      </c>
      <c r="RY413" s="318">
        <f>'Contractor Model'!RY66</f>
        <v>0</v>
      </c>
      <c r="RZ413" s="318">
        <f>'Contractor Model'!RZ66</f>
        <v>0</v>
      </c>
      <c r="SA413" s="318">
        <f>'Contractor Model'!SA66</f>
        <v>0</v>
      </c>
      <c r="SB413" s="318">
        <f>'Contractor Model'!SB66</f>
        <v>0</v>
      </c>
      <c r="SC413" s="318">
        <f>'Contractor Model'!SC66</f>
        <v>0</v>
      </c>
      <c r="SD413" s="318">
        <f>'Contractor Model'!SD66</f>
        <v>0</v>
      </c>
      <c r="SE413" s="318">
        <f>'Contractor Model'!SE66</f>
        <v>0</v>
      </c>
      <c r="SF413" s="318">
        <f>'Contractor Model'!SF66</f>
        <v>0</v>
      </c>
      <c r="SG413" s="318">
        <f>'Contractor Model'!SG66</f>
        <v>0</v>
      </c>
      <c r="SH413" s="318">
        <f>'Contractor Model'!SH66</f>
        <v>0</v>
      </c>
      <c r="SI413" s="318">
        <f>'Contractor Model'!SI66</f>
        <v>0</v>
      </c>
      <c r="SJ413" s="318">
        <f>'Contractor Model'!SJ66</f>
        <v>0</v>
      </c>
      <c r="SK413" s="318">
        <f>'Contractor Model'!SK66</f>
        <v>0</v>
      </c>
      <c r="SL413" s="318">
        <f>'Contractor Model'!SL66</f>
        <v>0</v>
      </c>
      <c r="SM413" s="318">
        <f>'Contractor Model'!SM66</f>
        <v>0</v>
      </c>
      <c r="SN413" s="318">
        <f>'Contractor Model'!SN66</f>
        <v>0</v>
      </c>
      <c r="SO413" s="318">
        <f>'Contractor Model'!SO66</f>
        <v>0</v>
      </c>
      <c r="SP413" s="318">
        <f>'Contractor Model'!SP66</f>
        <v>0</v>
      </c>
      <c r="SQ413" s="318">
        <f>'Contractor Model'!SQ66</f>
        <v>0</v>
      </c>
      <c r="SR413" s="318">
        <f>'Contractor Model'!SR66</f>
        <v>0</v>
      </c>
      <c r="SS413" s="318">
        <f>'Contractor Model'!SS66</f>
        <v>0</v>
      </c>
      <c r="ST413" s="318">
        <f>'Contractor Model'!ST66</f>
        <v>0</v>
      </c>
      <c r="SU413" s="318">
        <f>'Contractor Model'!SU66</f>
        <v>0</v>
      </c>
      <c r="SV413" s="318">
        <f>'Contractor Model'!SV66</f>
        <v>0</v>
      </c>
      <c r="SW413" s="318">
        <f>'Contractor Model'!SW66</f>
        <v>0</v>
      </c>
      <c r="SX413" s="318">
        <f>'Contractor Model'!SX66</f>
        <v>0</v>
      </c>
      <c r="SY413" s="318">
        <f>'Contractor Model'!SY66</f>
        <v>0</v>
      </c>
      <c r="SZ413" s="318">
        <f>'Contractor Model'!SZ66</f>
        <v>0</v>
      </c>
      <c r="TA413" s="318">
        <f>'Contractor Model'!TA66</f>
        <v>0</v>
      </c>
      <c r="TB413" s="318">
        <f>'Contractor Model'!TB66</f>
        <v>0</v>
      </c>
      <c r="TC413" s="318">
        <f>'Contractor Model'!TC66</f>
        <v>0</v>
      </c>
      <c r="TD413" s="318">
        <f>'Contractor Model'!TD66</f>
        <v>0</v>
      </c>
      <c r="TE413" s="318">
        <f>'Contractor Model'!TE66</f>
        <v>0</v>
      </c>
      <c r="TF413" s="318">
        <f>'Contractor Model'!TF66</f>
        <v>0</v>
      </c>
      <c r="TG413" s="318">
        <f>'Contractor Model'!TG66</f>
        <v>0</v>
      </c>
      <c r="TH413" s="318">
        <f>'Contractor Model'!TH66</f>
        <v>0</v>
      </c>
      <c r="TI413" s="318">
        <f>'Contractor Model'!TI66</f>
        <v>0</v>
      </c>
      <c r="TJ413" s="318">
        <f>'Contractor Model'!TJ66</f>
        <v>0</v>
      </c>
      <c r="TK413" s="318">
        <f>'Contractor Model'!TK66</f>
        <v>0</v>
      </c>
      <c r="TL413" s="318">
        <f>'Contractor Model'!TL66</f>
        <v>0</v>
      </c>
      <c r="TM413" s="318">
        <f>'Contractor Model'!TM66</f>
        <v>0</v>
      </c>
      <c r="TN413" s="318">
        <f>'Contractor Model'!TN66</f>
        <v>0</v>
      </c>
      <c r="TO413" s="318">
        <f>'Contractor Model'!TO66</f>
        <v>0</v>
      </c>
      <c r="TP413" s="318">
        <f>'Contractor Model'!TP66</f>
        <v>0</v>
      </c>
      <c r="TQ413" s="318">
        <f>'Contractor Model'!TQ66</f>
        <v>0</v>
      </c>
      <c r="TR413" s="318">
        <f>'Contractor Model'!TR66</f>
        <v>0</v>
      </c>
      <c r="TS413" s="318">
        <f>'Contractor Model'!TS66</f>
        <v>0</v>
      </c>
      <c r="TT413" s="318">
        <f>'Contractor Model'!TT66</f>
        <v>0</v>
      </c>
      <c r="TU413" s="318">
        <f>'Contractor Model'!TU66</f>
        <v>0</v>
      </c>
      <c r="TV413" s="318">
        <f>'Contractor Model'!TV66</f>
        <v>0</v>
      </c>
      <c r="TW413" s="318">
        <f>'Contractor Model'!TW66</f>
        <v>0</v>
      </c>
      <c r="TX413" s="318">
        <f>'Contractor Model'!TX66</f>
        <v>0</v>
      </c>
      <c r="TY413" s="318">
        <f>'Contractor Model'!TY66</f>
        <v>0</v>
      </c>
      <c r="TZ413" s="318">
        <f>'Contractor Model'!TZ66</f>
        <v>0</v>
      </c>
      <c r="UA413" s="318">
        <f>'Contractor Model'!UA66</f>
        <v>0</v>
      </c>
      <c r="UB413" s="318">
        <f>'Contractor Model'!UB66</f>
        <v>0</v>
      </c>
      <c r="UC413" s="318">
        <f>'Contractor Model'!UC66</f>
        <v>0</v>
      </c>
      <c r="UD413" s="318">
        <f>'Contractor Model'!UD66</f>
        <v>0</v>
      </c>
      <c r="UE413" s="318">
        <f>'Contractor Model'!UE66</f>
        <v>0</v>
      </c>
      <c r="UF413" s="318">
        <f>'Contractor Model'!UF66</f>
        <v>0</v>
      </c>
      <c r="UG413" s="318">
        <f>'Contractor Model'!UG66</f>
        <v>0</v>
      </c>
      <c r="UH413" s="318">
        <f>'Contractor Model'!UH66</f>
        <v>0</v>
      </c>
      <c r="UI413" s="318">
        <f>'Contractor Model'!UI66</f>
        <v>0</v>
      </c>
      <c r="UJ413" s="318">
        <f>'Contractor Model'!UJ66</f>
        <v>0</v>
      </c>
      <c r="UK413" s="318">
        <f>'Contractor Model'!UK66</f>
        <v>0</v>
      </c>
      <c r="UL413" s="318">
        <f>'Contractor Model'!UL66</f>
        <v>0</v>
      </c>
      <c r="UM413" s="318">
        <f>'Contractor Model'!UM66</f>
        <v>0</v>
      </c>
      <c r="UN413" s="318">
        <f>'Contractor Model'!UN66</f>
        <v>0</v>
      </c>
      <c r="UO413" s="318">
        <f>'Contractor Model'!UO66</f>
        <v>0</v>
      </c>
      <c r="UP413" s="318">
        <f>'Contractor Model'!UP66</f>
        <v>0</v>
      </c>
      <c r="UQ413" s="318">
        <f>'Contractor Model'!UQ66</f>
        <v>0</v>
      </c>
      <c r="UR413" s="318">
        <f>'Contractor Model'!UR66</f>
        <v>0</v>
      </c>
      <c r="US413" s="318">
        <f>'Contractor Model'!US66</f>
        <v>0</v>
      </c>
      <c r="UT413" s="318">
        <f>'Contractor Model'!UT66</f>
        <v>0</v>
      </c>
      <c r="UU413" s="318">
        <f>'Contractor Model'!UU66</f>
        <v>0</v>
      </c>
      <c r="UV413" s="318">
        <f>'Contractor Model'!UV66</f>
        <v>0</v>
      </c>
      <c r="UW413" s="318">
        <f>'Contractor Model'!UW66</f>
        <v>0</v>
      </c>
      <c r="UX413" s="318">
        <f>'Contractor Model'!UX66</f>
        <v>0</v>
      </c>
      <c r="UY413" s="318">
        <f>'Contractor Model'!UY66</f>
        <v>0</v>
      </c>
      <c r="UZ413" s="318">
        <f>'Contractor Model'!UZ66</f>
        <v>0</v>
      </c>
      <c r="VA413" s="318">
        <f>'Contractor Model'!VA66</f>
        <v>0</v>
      </c>
      <c r="VB413" s="318">
        <f>'Contractor Model'!VB66</f>
        <v>0</v>
      </c>
      <c r="VC413" s="318">
        <f>'Contractor Model'!VC66</f>
        <v>0</v>
      </c>
      <c r="VD413" s="318">
        <f>'Contractor Model'!VD66</f>
        <v>0</v>
      </c>
      <c r="VE413" s="318">
        <f>'Contractor Model'!VE66</f>
        <v>0</v>
      </c>
      <c r="VF413" s="318">
        <f>'Contractor Model'!VF66</f>
        <v>0</v>
      </c>
      <c r="VG413" s="318">
        <f>'Contractor Model'!VG66</f>
        <v>0</v>
      </c>
      <c r="VH413" s="318">
        <f>'Contractor Model'!VH66</f>
        <v>0</v>
      </c>
      <c r="VI413" s="318">
        <f>'Contractor Model'!VI66</f>
        <v>0</v>
      </c>
      <c r="VJ413" s="318">
        <f>'Contractor Model'!VJ66</f>
        <v>0</v>
      </c>
      <c r="VK413" s="318">
        <f>'Contractor Model'!VK66</f>
        <v>0</v>
      </c>
      <c r="VL413" s="318">
        <f>'Contractor Model'!VL66</f>
        <v>0</v>
      </c>
      <c r="VM413" s="318">
        <f>'Contractor Model'!VM66</f>
        <v>0</v>
      </c>
      <c r="VN413" s="318">
        <f>'Contractor Model'!VN66</f>
        <v>0</v>
      </c>
      <c r="VO413" s="318">
        <f>'Contractor Model'!VO66</f>
        <v>0</v>
      </c>
      <c r="VP413" s="318">
        <f>'Contractor Model'!VP66</f>
        <v>0</v>
      </c>
      <c r="VQ413" s="318">
        <f>'Contractor Model'!VQ66</f>
        <v>0</v>
      </c>
      <c r="VR413" s="318">
        <f>'Contractor Model'!VR66</f>
        <v>0</v>
      </c>
      <c r="VS413" s="318">
        <f>'Contractor Model'!VS66</f>
        <v>0</v>
      </c>
      <c r="VT413" s="318">
        <f>'Contractor Model'!VT66</f>
        <v>0</v>
      </c>
      <c r="VU413" s="318">
        <f>'Contractor Model'!VU66</f>
        <v>0</v>
      </c>
      <c r="VV413" s="318">
        <f>'Contractor Model'!VV66</f>
        <v>0</v>
      </c>
      <c r="VW413" s="318">
        <f>'Contractor Model'!VW66</f>
        <v>0</v>
      </c>
      <c r="VX413" s="318">
        <f>'Contractor Model'!VX66</f>
        <v>0</v>
      </c>
      <c r="VY413" s="318">
        <f>'Contractor Model'!VY66</f>
        <v>0</v>
      </c>
      <c r="VZ413" s="318">
        <f>'Contractor Model'!VZ66</f>
        <v>0</v>
      </c>
      <c r="WA413" s="318">
        <f>'Contractor Model'!WA66</f>
        <v>0</v>
      </c>
      <c r="WB413" s="318">
        <f>'Contractor Model'!WB66</f>
        <v>0</v>
      </c>
      <c r="WC413" s="318">
        <f>'Contractor Model'!WC66</f>
        <v>0</v>
      </c>
      <c r="WD413" s="318">
        <f>'Contractor Model'!WD66</f>
        <v>0</v>
      </c>
      <c r="WE413" s="318">
        <f>'Contractor Model'!WE66</f>
        <v>0</v>
      </c>
      <c r="WF413" s="318">
        <f>'Contractor Model'!WF66</f>
        <v>0</v>
      </c>
      <c r="WG413" s="318">
        <f>'Contractor Model'!WG66</f>
        <v>0</v>
      </c>
      <c r="WH413" s="318">
        <f>'Contractor Model'!WH66</f>
        <v>0</v>
      </c>
      <c r="WI413" s="318">
        <f>'Contractor Model'!WI66</f>
        <v>0</v>
      </c>
      <c r="WJ413" s="318">
        <f>'Contractor Model'!WJ66</f>
        <v>0</v>
      </c>
      <c r="WK413" s="318">
        <f>'Contractor Model'!WK66</f>
        <v>0</v>
      </c>
      <c r="WL413" s="318">
        <f>'Contractor Model'!WL66</f>
        <v>0</v>
      </c>
      <c r="WM413" s="318">
        <f>'Contractor Model'!WM66</f>
        <v>0</v>
      </c>
      <c r="WN413" s="318">
        <f>'Contractor Model'!WN66</f>
        <v>0</v>
      </c>
      <c r="WO413" s="318">
        <f>'Contractor Model'!WO66</f>
        <v>0</v>
      </c>
      <c r="WP413" s="318">
        <f>'Contractor Model'!WP66</f>
        <v>0</v>
      </c>
      <c r="WQ413" s="318">
        <f>'Contractor Model'!WQ66</f>
        <v>0</v>
      </c>
      <c r="WR413" s="318">
        <f>'Contractor Model'!WR66</f>
        <v>0</v>
      </c>
      <c r="WS413" s="318">
        <f>'Contractor Model'!WS66</f>
        <v>0</v>
      </c>
      <c r="WT413" s="318">
        <f>'Contractor Model'!WT66</f>
        <v>0</v>
      </c>
      <c r="WU413" s="318">
        <f>'Contractor Model'!WU66</f>
        <v>0</v>
      </c>
      <c r="WV413" s="318">
        <f>'Contractor Model'!WV66</f>
        <v>0</v>
      </c>
      <c r="WW413" s="318">
        <f>'Contractor Model'!WW66</f>
        <v>0</v>
      </c>
      <c r="WX413" s="318">
        <f>'Contractor Model'!WX66</f>
        <v>0</v>
      </c>
      <c r="WY413" s="318">
        <f>'Contractor Model'!WY66</f>
        <v>0</v>
      </c>
      <c r="WZ413" s="318">
        <f>'Contractor Model'!WZ66</f>
        <v>0</v>
      </c>
      <c r="XA413" s="318">
        <f>'Contractor Model'!XA66</f>
        <v>0</v>
      </c>
      <c r="XB413" s="318">
        <f>'Contractor Model'!XB66</f>
        <v>0</v>
      </c>
      <c r="XC413" s="318">
        <f>'Contractor Model'!XC66</f>
        <v>0</v>
      </c>
      <c r="XD413" s="318">
        <f>'Contractor Model'!XD66</f>
        <v>0</v>
      </c>
      <c r="XE413" s="318">
        <f>'Contractor Model'!XE66</f>
        <v>0</v>
      </c>
      <c r="XF413" s="318">
        <f>'Contractor Model'!XF66</f>
        <v>0</v>
      </c>
      <c r="XG413" s="318">
        <f>'Contractor Model'!XG66</f>
        <v>0</v>
      </c>
      <c r="XH413" s="318">
        <f>'Contractor Model'!XH66</f>
        <v>0</v>
      </c>
      <c r="XI413" s="318">
        <f>'Contractor Model'!XI66</f>
        <v>0</v>
      </c>
      <c r="XJ413" s="318">
        <f>'Contractor Model'!XJ66</f>
        <v>0</v>
      </c>
      <c r="XK413" s="318">
        <f>'Contractor Model'!XK66</f>
        <v>0</v>
      </c>
      <c r="XL413" s="318">
        <f>'Contractor Model'!XL66</f>
        <v>0</v>
      </c>
      <c r="XM413" s="318">
        <f>'Contractor Model'!XM66</f>
        <v>0</v>
      </c>
      <c r="XN413" s="318">
        <f>'Contractor Model'!XN66</f>
        <v>0</v>
      </c>
      <c r="XO413" s="318">
        <f>'Contractor Model'!XO66</f>
        <v>0</v>
      </c>
      <c r="XP413" s="318">
        <f>'Contractor Model'!XP66</f>
        <v>0</v>
      </c>
      <c r="XQ413" s="318">
        <f>'Contractor Model'!XQ66</f>
        <v>0</v>
      </c>
      <c r="XR413" s="318">
        <f>'Contractor Model'!XR66</f>
        <v>0</v>
      </c>
      <c r="XS413" s="318">
        <f>'Contractor Model'!XS66</f>
        <v>0</v>
      </c>
      <c r="XT413" s="318">
        <f>'Contractor Model'!XT66</f>
        <v>0</v>
      </c>
      <c r="XU413" s="318">
        <f>'Contractor Model'!XU66</f>
        <v>0</v>
      </c>
      <c r="XV413" s="318">
        <f>'Contractor Model'!XV66</f>
        <v>0</v>
      </c>
      <c r="XW413" s="318">
        <f>'Contractor Model'!XW66</f>
        <v>0</v>
      </c>
      <c r="XX413" s="318">
        <f>'Contractor Model'!XX66</f>
        <v>0</v>
      </c>
      <c r="XY413" s="318">
        <f>'Contractor Model'!XY66</f>
        <v>0</v>
      </c>
      <c r="XZ413" s="318">
        <f>'Contractor Model'!XZ66</f>
        <v>0</v>
      </c>
      <c r="YA413" s="318">
        <f>'Contractor Model'!YA66</f>
        <v>0</v>
      </c>
      <c r="YB413" s="318">
        <f>'Contractor Model'!YB66</f>
        <v>0</v>
      </c>
      <c r="YC413" s="318">
        <f>'Contractor Model'!YC66</f>
        <v>0</v>
      </c>
      <c r="YD413" s="318">
        <f>'Contractor Model'!YD66</f>
        <v>0</v>
      </c>
      <c r="YE413" s="318">
        <f>'Contractor Model'!YE66</f>
        <v>0</v>
      </c>
      <c r="YF413" s="318">
        <f>'Contractor Model'!YF66</f>
        <v>0</v>
      </c>
      <c r="YG413" s="318">
        <f>'Contractor Model'!YG66</f>
        <v>0</v>
      </c>
      <c r="YH413" s="318">
        <f>'Contractor Model'!YH66</f>
        <v>0</v>
      </c>
      <c r="YI413" s="318">
        <f>'Contractor Model'!YI66</f>
        <v>0</v>
      </c>
      <c r="YJ413" s="318">
        <f>'Contractor Model'!YJ66</f>
        <v>0</v>
      </c>
      <c r="YK413" s="318">
        <f>'Contractor Model'!YK66</f>
        <v>0</v>
      </c>
      <c r="YL413" s="318">
        <f>'Contractor Model'!YL66</f>
        <v>0</v>
      </c>
      <c r="YM413" s="318">
        <f>'Contractor Model'!YM66</f>
        <v>0</v>
      </c>
      <c r="YN413" s="318">
        <f>'Contractor Model'!YN66</f>
        <v>0</v>
      </c>
      <c r="YO413" s="318">
        <f>'Contractor Model'!YO66</f>
        <v>0</v>
      </c>
      <c r="YP413" s="318">
        <f>'Contractor Model'!YP66</f>
        <v>0</v>
      </c>
      <c r="YQ413" s="318">
        <f>'Contractor Model'!YQ66</f>
        <v>0</v>
      </c>
      <c r="YR413" s="318">
        <f>'Contractor Model'!YR66</f>
        <v>0</v>
      </c>
      <c r="YS413" s="318">
        <f>'Contractor Model'!YS66</f>
        <v>0</v>
      </c>
      <c r="YT413" s="318">
        <f>'Contractor Model'!YT66</f>
        <v>0</v>
      </c>
      <c r="YU413" s="318">
        <f>'Contractor Model'!YU66</f>
        <v>0</v>
      </c>
      <c r="YV413" s="318">
        <f>'Contractor Model'!YV66</f>
        <v>0</v>
      </c>
      <c r="YW413" s="318">
        <f>'Contractor Model'!YW66</f>
        <v>0</v>
      </c>
      <c r="YX413" s="318">
        <f>'Contractor Model'!YX66</f>
        <v>0</v>
      </c>
      <c r="YY413" s="318">
        <f>'Contractor Model'!YY66</f>
        <v>0</v>
      </c>
      <c r="YZ413" s="318">
        <f>'Contractor Model'!YZ66</f>
        <v>0</v>
      </c>
      <c r="ZA413" s="318">
        <f>'Contractor Model'!ZA66</f>
        <v>0</v>
      </c>
      <c r="ZB413" s="318">
        <f>'Contractor Model'!ZB66</f>
        <v>0</v>
      </c>
      <c r="ZC413" s="318">
        <f>'Contractor Model'!ZC66</f>
        <v>0</v>
      </c>
      <c r="ZD413" s="318">
        <f>'Contractor Model'!ZD66</f>
        <v>0</v>
      </c>
      <c r="ZE413" s="318">
        <f>'Contractor Model'!ZE66</f>
        <v>0</v>
      </c>
      <c r="ZF413" s="318">
        <f>'Contractor Model'!ZF66</f>
        <v>0</v>
      </c>
      <c r="ZG413" s="318">
        <f>'Contractor Model'!ZG66</f>
        <v>0</v>
      </c>
      <c r="ZH413" s="318">
        <f>'Contractor Model'!ZH66</f>
        <v>0</v>
      </c>
      <c r="ZI413" s="318">
        <f>'Contractor Model'!ZI66</f>
        <v>0</v>
      </c>
      <c r="ZJ413" s="318">
        <f>'Contractor Model'!ZJ66</f>
        <v>0</v>
      </c>
      <c r="ZK413" s="318">
        <f>'Contractor Model'!ZK66</f>
        <v>0</v>
      </c>
      <c r="ZL413" s="318">
        <f>'Contractor Model'!ZL66</f>
        <v>0</v>
      </c>
      <c r="ZM413" s="318">
        <f>'Contractor Model'!ZM66</f>
        <v>0</v>
      </c>
      <c r="ZN413" s="318">
        <f>'Contractor Model'!ZN66</f>
        <v>0</v>
      </c>
      <c r="ZO413" s="318">
        <f>'Contractor Model'!ZO66</f>
        <v>0</v>
      </c>
      <c r="ZP413" s="318">
        <f>'Contractor Model'!ZP66</f>
        <v>0</v>
      </c>
      <c r="ZQ413" s="318">
        <f>'Contractor Model'!ZQ66</f>
        <v>0</v>
      </c>
      <c r="ZR413" s="318">
        <f>'Contractor Model'!ZR66</f>
        <v>0</v>
      </c>
      <c r="ZS413" s="318">
        <f>'Contractor Model'!ZS66</f>
        <v>0</v>
      </c>
      <c r="ZT413" s="318">
        <f>'Contractor Model'!ZT66</f>
        <v>0</v>
      </c>
      <c r="ZU413" s="318">
        <f>'Contractor Model'!ZU66</f>
        <v>0</v>
      </c>
      <c r="ZV413" s="318">
        <f>'Contractor Model'!ZV66</f>
        <v>0</v>
      </c>
      <c r="ZW413" s="318">
        <f>'Contractor Model'!ZW66</f>
        <v>0</v>
      </c>
      <c r="ZX413" s="318">
        <f>'Contractor Model'!ZX66</f>
        <v>0</v>
      </c>
      <c r="ZY413" s="318">
        <f>'Contractor Model'!ZY66</f>
        <v>0</v>
      </c>
      <c r="ZZ413" s="318">
        <f>'Contractor Model'!ZZ66</f>
        <v>0</v>
      </c>
      <c r="AAA413" s="318">
        <f>'Contractor Model'!AAA66</f>
        <v>0</v>
      </c>
      <c r="AAB413" s="318">
        <f>'Contractor Model'!AAB66</f>
        <v>0</v>
      </c>
      <c r="AAC413" s="318">
        <f>'Contractor Model'!AAC66</f>
        <v>0</v>
      </c>
      <c r="AAD413" s="318">
        <f>'Contractor Model'!AAD66</f>
        <v>0</v>
      </c>
      <c r="AAE413" s="318">
        <f>'Contractor Model'!AAE66</f>
        <v>0</v>
      </c>
      <c r="AAF413" s="318">
        <f>'Contractor Model'!AAF66</f>
        <v>0</v>
      </c>
      <c r="AAG413" s="318">
        <f>'Contractor Model'!AAG66</f>
        <v>0</v>
      </c>
      <c r="AAH413" s="318">
        <f>'Contractor Model'!AAH66</f>
        <v>0</v>
      </c>
      <c r="AAI413" s="318">
        <f>'Contractor Model'!AAI66</f>
        <v>0</v>
      </c>
      <c r="AAJ413" s="318">
        <f>'Contractor Model'!AAJ66</f>
        <v>0</v>
      </c>
      <c r="AAK413" s="318">
        <f>'Contractor Model'!AAK66</f>
        <v>0</v>
      </c>
      <c r="AAL413" s="318">
        <f>'Contractor Model'!AAL66</f>
        <v>0</v>
      </c>
      <c r="AAM413" s="318">
        <f>'Contractor Model'!AAM66</f>
        <v>0</v>
      </c>
      <c r="AAN413" s="318">
        <f>'Contractor Model'!AAN66</f>
        <v>0</v>
      </c>
      <c r="AAO413" s="318">
        <f>'Contractor Model'!AAO66</f>
        <v>0</v>
      </c>
      <c r="AAP413" s="318">
        <f>'Contractor Model'!AAP66</f>
        <v>0</v>
      </c>
      <c r="AAQ413" s="318">
        <f>'Contractor Model'!AAQ66</f>
        <v>0</v>
      </c>
      <c r="AAR413" s="318">
        <f>'Contractor Model'!AAR66</f>
        <v>0</v>
      </c>
      <c r="AAS413" s="318">
        <f>'Contractor Model'!AAS66</f>
        <v>0</v>
      </c>
      <c r="AAT413" s="318">
        <f>'Contractor Model'!AAT66</f>
        <v>0</v>
      </c>
      <c r="AAU413" s="318">
        <f>'Contractor Model'!AAU66</f>
        <v>0</v>
      </c>
      <c r="AAV413" s="318">
        <f>'Contractor Model'!AAV66</f>
        <v>0</v>
      </c>
      <c r="AAW413" s="318">
        <f>'Contractor Model'!AAW66</f>
        <v>0</v>
      </c>
      <c r="AAX413" s="318">
        <f>'Contractor Model'!AAX66</f>
        <v>0</v>
      </c>
      <c r="AAY413" s="318">
        <f>'Contractor Model'!AAY66</f>
        <v>0</v>
      </c>
      <c r="AAZ413" s="318">
        <f>'Contractor Model'!AAZ66</f>
        <v>0</v>
      </c>
      <c r="ABA413" s="318">
        <f>'Contractor Model'!ABA66</f>
        <v>0</v>
      </c>
      <c r="ABB413" s="318">
        <f>'Contractor Model'!ABB66</f>
        <v>0</v>
      </c>
      <c r="ABC413" s="318">
        <f>'Contractor Model'!ABC66</f>
        <v>0</v>
      </c>
      <c r="ABD413" s="318">
        <f>'Contractor Model'!ABD66</f>
        <v>0</v>
      </c>
      <c r="ABE413" s="318">
        <f>'Contractor Model'!ABE66</f>
        <v>0</v>
      </c>
      <c r="ABF413" s="318">
        <f>'Contractor Model'!ABF66</f>
        <v>0</v>
      </c>
      <c r="ABG413" s="318">
        <f>'Contractor Model'!ABG66</f>
        <v>0</v>
      </c>
      <c r="ABH413" s="318">
        <f>'Contractor Model'!ABH66</f>
        <v>0</v>
      </c>
      <c r="ABI413" s="318">
        <f>'Contractor Model'!ABI66</f>
        <v>0</v>
      </c>
      <c r="ABJ413" s="318">
        <f>'Contractor Model'!ABJ66</f>
        <v>0</v>
      </c>
      <c r="ABK413" s="318">
        <f>'Contractor Model'!ABK66</f>
        <v>0</v>
      </c>
      <c r="ABL413" s="318">
        <f>'Contractor Model'!ABL66</f>
        <v>0</v>
      </c>
      <c r="ABM413" s="318">
        <f>'Contractor Model'!ABM66</f>
        <v>0</v>
      </c>
      <c r="ABN413" s="318">
        <f>'Contractor Model'!ABN66</f>
        <v>0</v>
      </c>
      <c r="ABO413" s="318">
        <f>'Contractor Model'!ABO66</f>
        <v>0</v>
      </c>
      <c r="ABP413" s="318">
        <f>'Contractor Model'!ABP66</f>
        <v>0</v>
      </c>
      <c r="ABQ413" s="318">
        <f>'Contractor Model'!ABQ66</f>
        <v>0</v>
      </c>
      <c r="ABR413" s="318">
        <f>'Contractor Model'!ABR66</f>
        <v>0</v>
      </c>
      <c r="ABS413" s="318">
        <f>'Contractor Model'!ABS66</f>
        <v>0</v>
      </c>
      <c r="ABT413" s="318">
        <f>'Contractor Model'!ABT66</f>
        <v>0</v>
      </c>
      <c r="ABU413" s="318">
        <f>'Contractor Model'!ABU66</f>
        <v>0</v>
      </c>
      <c r="ABV413" s="318">
        <f>'Contractor Model'!ABV66</f>
        <v>0</v>
      </c>
      <c r="ABW413" s="318">
        <f>'Contractor Model'!ABW66</f>
        <v>0</v>
      </c>
      <c r="ABX413" s="318">
        <f>'Contractor Model'!ABX66</f>
        <v>0</v>
      </c>
      <c r="ABY413" s="318">
        <f>'Contractor Model'!ABY66</f>
        <v>0</v>
      </c>
      <c r="ABZ413" s="318">
        <f>'Contractor Model'!ABZ66</f>
        <v>0</v>
      </c>
      <c r="ACA413" s="318">
        <f>'Contractor Model'!ACA66</f>
        <v>0</v>
      </c>
      <c r="ACB413" s="318">
        <f>'Contractor Model'!ACB66</f>
        <v>0</v>
      </c>
      <c r="ACC413" s="318">
        <f>'Contractor Model'!ACC66</f>
        <v>0</v>
      </c>
      <c r="ACD413" s="318">
        <f>'Contractor Model'!ACD66</f>
        <v>0</v>
      </c>
      <c r="ACE413" s="318">
        <f>'Contractor Model'!ACE66</f>
        <v>0</v>
      </c>
      <c r="ACF413" s="318">
        <f>'Contractor Model'!ACF66</f>
        <v>0</v>
      </c>
      <c r="ACG413" s="318">
        <f>'Contractor Model'!ACG66</f>
        <v>0</v>
      </c>
      <c r="ACH413" s="318">
        <f>'Contractor Model'!ACH66</f>
        <v>0</v>
      </c>
      <c r="ACI413" s="318">
        <f>'Contractor Model'!ACI66</f>
        <v>0</v>
      </c>
      <c r="ACJ413" s="318">
        <f>'Contractor Model'!ACJ66</f>
        <v>0</v>
      </c>
      <c r="ACK413" s="318">
        <f>'Contractor Model'!ACK66</f>
        <v>0</v>
      </c>
      <c r="ACL413" s="318">
        <f>'Contractor Model'!ACL66</f>
        <v>0</v>
      </c>
      <c r="ACM413" s="318">
        <f>'Contractor Model'!ACM66</f>
        <v>0</v>
      </c>
      <c r="ACN413" s="318">
        <f>'Contractor Model'!ACN66</f>
        <v>0</v>
      </c>
      <c r="ACO413" s="318">
        <f>'Contractor Model'!ACO66</f>
        <v>0</v>
      </c>
      <c r="ACP413" s="318">
        <f>'Contractor Model'!ACP66</f>
        <v>0</v>
      </c>
      <c r="ACQ413" s="318">
        <f>'Contractor Model'!ACQ66</f>
        <v>0</v>
      </c>
      <c r="ACR413" s="318">
        <f>'Contractor Model'!ACR66</f>
        <v>0</v>
      </c>
      <c r="ACS413" s="318">
        <f>'Contractor Model'!ACS66</f>
        <v>0</v>
      </c>
      <c r="ACT413" s="318">
        <f>'Contractor Model'!ACT66</f>
        <v>0</v>
      </c>
      <c r="ACU413" s="318">
        <f>'Contractor Model'!ACU66</f>
        <v>0</v>
      </c>
      <c r="ACV413" s="318">
        <f>'Contractor Model'!ACV66</f>
        <v>0</v>
      </c>
      <c r="ACW413" s="318">
        <f>'Contractor Model'!ACW66</f>
        <v>0</v>
      </c>
      <c r="ACX413" s="318">
        <f>'Contractor Model'!ACX66</f>
        <v>0</v>
      </c>
      <c r="ACY413" s="318">
        <f>'Contractor Model'!ACY66</f>
        <v>0</v>
      </c>
      <c r="ACZ413" s="318">
        <f>'Contractor Model'!ACZ66</f>
        <v>0</v>
      </c>
      <c r="ADA413" s="318">
        <f>'Contractor Model'!ADA66</f>
        <v>0</v>
      </c>
      <c r="ADB413" s="318">
        <f>'Contractor Model'!ADB66</f>
        <v>0</v>
      </c>
      <c r="ADC413" s="318">
        <f>'Contractor Model'!ADC66</f>
        <v>0</v>
      </c>
      <c r="ADD413" s="318">
        <f>'Contractor Model'!ADD66</f>
        <v>0</v>
      </c>
      <c r="ADE413" s="318">
        <f>'Contractor Model'!ADE66</f>
        <v>0</v>
      </c>
      <c r="ADF413" s="318">
        <f>'Contractor Model'!ADF66</f>
        <v>0</v>
      </c>
      <c r="ADG413" s="318">
        <f>'Contractor Model'!ADG66</f>
        <v>0</v>
      </c>
      <c r="ADH413" s="318">
        <f>'Contractor Model'!ADH66</f>
        <v>0</v>
      </c>
      <c r="ADI413" s="318">
        <f>'Contractor Model'!ADI66</f>
        <v>0</v>
      </c>
      <c r="ADJ413" s="318">
        <f>'Contractor Model'!ADJ66</f>
        <v>0</v>
      </c>
      <c r="ADK413" s="318">
        <f>'Contractor Model'!ADK66</f>
        <v>0</v>
      </c>
      <c r="ADL413" s="318">
        <f>'Contractor Model'!ADL66</f>
        <v>0</v>
      </c>
      <c r="ADM413" s="318">
        <f>'Contractor Model'!ADM66</f>
        <v>0</v>
      </c>
      <c r="ADN413" s="318">
        <f>'Contractor Model'!ADN66</f>
        <v>0</v>
      </c>
      <c r="ADO413" s="318">
        <f>'Contractor Model'!ADO66</f>
        <v>0</v>
      </c>
      <c r="ADP413" s="318">
        <f>'Contractor Model'!ADP66</f>
        <v>0</v>
      </c>
      <c r="ADQ413" s="318">
        <f>'Contractor Model'!ADQ66</f>
        <v>0</v>
      </c>
      <c r="ADR413" s="318">
        <f>'Contractor Model'!ADR66</f>
        <v>0</v>
      </c>
      <c r="ADS413" s="318">
        <f>'Contractor Model'!ADS66</f>
        <v>0</v>
      </c>
      <c r="ADT413" s="318">
        <f>'Contractor Model'!ADT66</f>
        <v>0</v>
      </c>
      <c r="ADU413" s="318">
        <f>'Contractor Model'!ADU66</f>
        <v>0</v>
      </c>
      <c r="ADV413" s="318">
        <f>'Contractor Model'!ADV66</f>
        <v>0</v>
      </c>
      <c r="ADW413" s="318">
        <f>'Contractor Model'!ADW66</f>
        <v>0</v>
      </c>
      <c r="ADX413" s="318">
        <f>'Contractor Model'!ADX66</f>
        <v>0</v>
      </c>
      <c r="ADY413" s="318">
        <f>'Contractor Model'!ADY66</f>
        <v>0</v>
      </c>
      <c r="ADZ413" s="318">
        <f>'Contractor Model'!ADZ66</f>
        <v>0</v>
      </c>
      <c r="AEA413" s="318">
        <f>'Contractor Model'!AEA66</f>
        <v>0</v>
      </c>
      <c r="AEB413" s="318">
        <f>'Contractor Model'!AEB66</f>
        <v>0</v>
      </c>
      <c r="AEC413" s="318">
        <f>'Contractor Model'!AEC66</f>
        <v>0</v>
      </c>
      <c r="AED413" s="318">
        <f>'Contractor Model'!AED66</f>
        <v>0</v>
      </c>
      <c r="AEE413" s="318">
        <f>'Contractor Model'!AEE66</f>
        <v>0</v>
      </c>
      <c r="AEF413" s="318">
        <f>'Contractor Model'!AEF66</f>
        <v>0</v>
      </c>
      <c r="AEG413" s="318">
        <f>'Contractor Model'!AEG66</f>
        <v>0</v>
      </c>
      <c r="AEH413" s="318">
        <f>'Contractor Model'!AEH66</f>
        <v>0</v>
      </c>
      <c r="AEI413" s="318">
        <f>'Contractor Model'!AEI66</f>
        <v>0</v>
      </c>
      <c r="AEJ413" s="318">
        <f>'Contractor Model'!AEJ66</f>
        <v>0</v>
      </c>
      <c r="AEK413" s="318">
        <f>'Contractor Model'!AEK66</f>
        <v>0</v>
      </c>
      <c r="AEL413" s="318">
        <f>'Contractor Model'!AEL66</f>
        <v>0</v>
      </c>
      <c r="AEM413" s="318">
        <f>'Contractor Model'!AEM66</f>
        <v>0</v>
      </c>
      <c r="AEN413" s="318">
        <f>'Contractor Model'!AEN66</f>
        <v>0</v>
      </c>
      <c r="AEO413" s="318">
        <f>'Contractor Model'!AEO66</f>
        <v>0</v>
      </c>
      <c r="AEP413" s="318">
        <f>'Contractor Model'!AEP66</f>
        <v>0</v>
      </c>
      <c r="AEQ413" s="318">
        <f>'Contractor Model'!AEQ66</f>
        <v>0</v>
      </c>
      <c r="AER413" s="318">
        <f>'Contractor Model'!AER66</f>
        <v>0</v>
      </c>
      <c r="AES413" s="318">
        <f>'Contractor Model'!AES66</f>
        <v>0</v>
      </c>
      <c r="AET413" s="318">
        <f>'Contractor Model'!AET66</f>
        <v>0</v>
      </c>
      <c r="AEU413" s="318">
        <f>'Contractor Model'!AEU66</f>
        <v>0</v>
      </c>
      <c r="AEV413" s="318">
        <f>'Contractor Model'!AEV66</f>
        <v>0</v>
      </c>
      <c r="AEW413" s="318">
        <f>'Contractor Model'!AEW66</f>
        <v>0</v>
      </c>
      <c r="AEX413" s="318">
        <f>'Contractor Model'!AEX66</f>
        <v>0</v>
      </c>
      <c r="AEY413" s="318">
        <f>'Contractor Model'!AEY66</f>
        <v>0</v>
      </c>
      <c r="AEZ413" s="318">
        <f>'Contractor Model'!AEZ66</f>
        <v>0</v>
      </c>
      <c r="AFA413" s="318">
        <f>'Contractor Model'!AFA66</f>
        <v>0</v>
      </c>
      <c r="AFB413" s="318">
        <f>'Contractor Model'!AFB66</f>
        <v>0</v>
      </c>
      <c r="AFC413" s="318">
        <f>'Contractor Model'!AFC66</f>
        <v>0</v>
      </c>
      <c r="AFD413" s="318">
        <f>'Contractor Model'!AFD66</f>
        <v>0</v>
      </c>
      <c r="AFE413" s="318">
        <f>'Contractor Model'!AFE66</f>
        <v>0</v>
      </c>
      <c r="AFF413" s="318">
        <f>'Contractor Model'!AFF66</f>
        <v>0</v>
      </c>
      <c r="AFG413" s="318">
        <f>'Contractor Model'!AFG66</f>
        <v>0</v>
      </c>
      <c r="AFH413" s="318">
        <f>'Contractor Model'!AFH66</f>
        <v>0</v>
      </c>
      <c r="AFI413" s="318">
        <f>'Contractor Model'!AFI66</f>
        <v>0</v>
      </c>
      <c r="AFJ413" s="318">
        <f>'Contractor Model'!AFJ66</f>
        <v>0</v>
      </c>
      <c r="AFK413" s="318">
        <f>'Contractor Model'!AFK66</f>
        <v>0</v>
      </c>
      <c r="AFL413" s="318">
        <f>'Contractor Model'!AFL66</f>
        <v>0</v>
      </c>
      <c r="AFM413" s="318">
        <f>'Contractor Model'!AFM66</f>
        <v>0</v>
      </c>
      <c r="AFN413" s="318">
        <f>'Contractor Model'!AFN66</f>
        <v>0</v>
      </c>
      <c r="AFO413" s="318">
        <f>'Contractor Model'!AFO66</f>
        <v>0</v>
      </c>
      <c r="AFP413" s="318">
        <f>'Contractor Model'!AFP66</f>
        <v>0</v>
      </c>
      <c r="AFQ413" s="318">
        <f>'Contractor Model'!AFQ66</f>
        <v>0</v>
      </c>
      <c r="AFR413" s="318">
        <f>'Contractor Model'!AFR66</f>
        <v>0</v>
      </c>
      <c r="AFS413" s="318">
        <f>'Contractor Model'!AFS66</f>
        <v>0</v>
      </c>
      <c r="AFT413" s="318">
        <f>'Contractor Model'!AFT66</f>
        <v>0</v>
      </c>
      <c r="AFU413" s="318">
        <f>'Contractor Model'!AFU66</f>
        <v>0</v>
      </c>
      <c r="AFV413" s="318">
        <f>'Contractor Model'!AFV66</f>
        <v>0</v>
      </c>
      <c r="AFW413" s="318">
        <f>'Contractor Model'!AFW66</f>
        <v>0</v>
      </c>
      <c r="AFX413" s="318">
        <f>'Contractor Model'!AFX66</f>
        <v>0</v>
      </c>
      <c r="AFY413" s="318">
        <f>'Contractor Model'!AFY66</f>
        <v>0</v>
      </c>
      <c r="AFZ413" s="318">
        <f>'Contractor Model'!AFZ66</f>
        <v>0</v>
      </c>
      <c r="AGA413" s="318">
        <f>'Contractor Model'!AGA66</f>
        <v>0</v>
      </c>
      <c r="AGB413" s="318">
        <f>'Contractor Model'!AGB66</f>
        <v>0</v>
      </c>
      <c r="AGC413" s="318">
        <f>'Contractor Model'!AGC66</f>
        <v>0</v>
      </c>
      <c r="AGD413" s="318">
        <f>'Contractor Model'!AGD66</f>
        <v>0</v>
      </c>
      <c r="AGE413" s="318">
        <f>'Contractor Model'!AGE66</f>
        <v>0</v>
      </c>
      <c r="AGF413" s="318">
        <f>'Contractor Model'!AGF66</f>
        <v>0</v>
      </c>
      <c r="AGG413" s="318">
        <f>'Contractor Model'!AGG66</f>
        <v>0</v>
      </c>
      <c r="AGH413" s="318">
        <f>'Contractor Model'!AGH66</f>
        <v>0</v>
      </c>
      <c r="AGI413" s="318">
        <f>'Contractor Model'!AGI66</f>
        <v>0</v>
      </c>
      <c r="AGJ413" s="318">
        <f>'Contractor Model'!AGJ66</f>
        <v>0</v>
      </c>
      <c r="AGK413" s="318">
        <f>'Contractor Model'!AGK66</f>
        <v>0</v>
      </c>
      <c r="AGL413" s="318">
        <f>'Contractor Model'!AGL66</f>
        <v>0</v>
      </c>
      <c r="AGM413" s="318">
        <f>'Contractor Model'!AGM66</f>
        <v>0</v>
      </c>
      <c r="AGN413" s="318">
        <f>'Contractor Model'!AGN66</f>
        <v>0</v>
      </c>
      <c r="AGO413" s="318">
        <f>'Contractor Model'!AGO66</f>
        <v>0</v>
      </c>
      <c r="AGP413" s="318">
        <f>'Contractor Model'!AGP66</f>
        <v>0</v>
      </c>
      <c r="AGQ413" s="318">
        <f>'Contractor Model'!AGQ66</f>
        <v>0</v>
      </c>
      <c r="AGR413" s="318">
        <f>'Contractor Model'!AGR66</f>
        <v>0</v>
      </c>
      <c r="AGS413" s="318">
        <f>'Contractor Model'!AGS66</f>
        <v>0</v>
      </c>
      <c r="AGT413" s="318">
        <f>'Contractor Model'!AGT66</f>
        <v>0</v>
      </c>
      <c r="AGU413" s="318">
        <f>'Contractor Model'!AGU66</f>
        <v>0</v>
      </c>
      <c r="AGV413" s="318">
        <f>'Contractor Model'!AGV66</f>
        <v>0</v>
      </c>
      <c r="AGW413" s="318">
        <f>'Contractor Model'!AGW66</f>
        <v>0</v>
      </c>
      <c r="AGX413" s="318">
        <f>'Contractor Model'!AGX66</f>
        <v>0</v>
      </c>
      <c r="AGY413" s="318">
        <f>'Contractor Model'!AGY66</f>
        <v>0</v>
      </c>
      <c r="AGZ413" s="318">
        <f>'Contractor Model'!AGZ66</f>
        <v>0</v>
      </c>
      <c r="AHA413" s="318">
        <f>'Contractor Model'!AHA66</f>
        <v>0</v>
      </c>
      <c r="AHB413" s="318">
        <f>'Contractor Model'!AHB66</f>
        <v>0</v>
      </c>
      <c r="AHC413" s="318">
        <f>'Contractor Model'!AHC66</f>
        <v>0</v>
      </c>
      <c r="AHD413" s="318">
        <f>'Contractor Model'!AHD66</f>
        <v>0</v>
      </c>
      <c r="AHE413" s="318">
        <f>'Contractor Model'!AHE66</f>
        <v>0</v>
      </c>
      <c r="AHF413" s="318">
        <f>'Contractor Model'!AHF66</f>
        <v>0</v>
      </c>
      <c r="AHG413" s="318">
        <f>'Contractor Model'!AHG66</f>
        <v>0</v>
      </c>
      <c r="AHH413" s="318">
        <f>'Contractor Model'!AHH66</f>
        <v>0</v>
      </c>
      <c r="AHI413" s="318">
        <f>'Contractor Model'!AHI66</f>
        <v>0</v>
      </c>
      <c r="AHJ413" s="318">
        <f>'Contractor Model'!AHJ66</f>
        <v>0</v>
      </c>
      <c r="AHK413" s="318">
        <f>'Contractor Model'!AHK66</f>
        <v>0</v>
      </c>
      <c r="AHL413" s="318">
        <f>'Contractor Model'!AHL66</f>
        <v>0</v>
      </c>
      <c r="AHM413" s="318">
        <f>'Contractor Model'!AHM66</f>
        <v>0</v>
      </c>
      <c r="AHN413" s="318">
        <f>'Contractor Model'!AHN66</f>
        <v>0</v>
      </c>
      <c r="AHO413" s="318">
        <f>'Contractor Model'!AHO66</f>
        <v>0</v>
      </c>
      <c r="AHP413" s="318">
        <f>'Contractor Model'!AHP66</f>
        <v>0</v>
      </c>
      <c r="AHQ413" s="318">
        <f>'Contractor Model'!AHQ66</f>
        <v>0</v>
      </c>
      <c r="AHR413" s="318">
        <f>'Contractor Model'!AHR66</f>
        <v>0</v>
      </c>
      <c r="AHS413" s="318">
        <f>'Contractor Model'!AHS66</f>
        <v>0</v>
      </c>
      <c r="AHT413" s="318">
        <f>'Contractor Model'!AHT66</f>
        <v>0</v>
      </c>
      <c r="AHU413" s="318">
        <f>'Contractor Model'!AHU66</f>
        <v>0</v>
      </c>
      <c r="AHV413" s="318">
        <f>'Contractor Model'!AHV66</f>
        <v>0</v>
      </c>
      <c r="AHW413" s="318">
        <f>'Contractor Model'!AHW66</f>
        <v>0</v>
      </c>
      <c r="AHX413" s="318">
        <f>'Contractor Model'!AHX66</f>
        <v>0</v>
      </c>
      <c r="AHY413" s="318">
        <f>'Contractor Model'!AHY66</f>
        <v>0</v>
      </c>
      <c r="AHZ413" s="318">
        <f>'Contractor Model'!AHZ66</f>
        <v>0</v>
      </c>
      <c r="AIA413" s="318">
        <f>'Contractor Model'!AIA66</f>
        <v>0</v>
      </c>
      <c r="AIB413" s="318">
        <f>'Contractor Model'!AIB66</f>
        <v>0</v>
      </c>
      <c r="AIC413" s="318">
        <f>'Contractor Model'!AIC66</f>
        <v>0</v>
      </c>
      <c r="AID413" s="318">
        <f>'Contractor Model'!AID66</f>
        <v>0</v>
      </c>
      <c r="AIE413" s="318">
        <f>'Contractor Model'!AIE66</f>
        <v>0</v>
      </c>
      <c r="AIF413" s="318">
        <f>'Contractor Model'!AIF66</f>
        <v>0</v>
      </c>
      <c r="AIG413" s="318">
        <f>'Contractor Model'!AIG66</f>
        <v>0</v>
      </c>
      <c r="AIH413" s="318">
        <f>'Contractor Model'!AIH66</f>
        <v>0</v>
      </c>
      <c r="AII413" s="318">
        <f>'Contractor Model'!AII66</f>
        <v>0</v>
      </c>
      <c r="AIJ413" s="318">
        <f>'Contractor Model'!AIJ66</f>
        <v>0</v>
      </c>
      <c r="AIK413" s="318">
        <f>'Contractor Model'!AIK66</f>
        <v>0</v>
      </c>
      <c r="AIL413" s="318">
        <f>'Contractor Model'!AIL66</f>
        <v>0</v>
      </c>
      <c r="AIM413" s="318">
        <f>'Contractor Model'!AIM66</f>
        <v>0</v>
      </c>
      <c r="AIN413" s="318">
        <f>'Contractor Model'!AIN66</f>
        <v>0</v>
      </c>
      <c r="AIO413" s="318">
        <f>'Contractor Model'!AIO66</f>
        <v>0</v>
      </c>
      <c r="AIP413" s="318">
        <f>'Contractor Model'!AIP66</f>
        <v>0</v>
      </c>
      <c r="AIQ413" s="318">
        <f>'Contractor Model'!AIQ66</f>
        <v>0</v>
      </c>
      <c r="AIR413" s="318">
        <f>'Contractor Model'!AIR66</f>
        <v>0</v>
      </c>
      <c r="AIS413" s="318">
        <f>'Contractor Model'!AIS66</f>
        <v>0</v>
      </c>
      <c r="AIT413" s="318">
        <f>'Contractor Model'!AIT66</f>
        <v>0</v>
      </c>
      <c r="AIU413" s="318">
        <f>'Contractor Model'!AIU66</f>
        <v>0</v>
      </c>
      <c r="AIV413" s="318">
        <f>'Contractor Model'!AIV66</f>
        <v>0</v>
      </c>
      <c r="AIW413" s="318">
        <f>'Contractor Model'!AIW66</f>
        <v>0</v>
      </c>
      <c r="AIX413" s="318">
        <f>'Contractor Model'!AIX66</f>
        <v>0</v>
      </c>
      <c r="AIY413" s="318">
        <f>'Contractor Model'!AIY66</f>
        <v>0</v>
      </c>
      <c r="AIZ413" s="318">
        <f>'Contractor Model'!AIZ66</f>
        <v>0</v>
      </c>
      <c r="AJA413" s="318">
        <f>'Contractor Model'!AJA66</f>
        <v>0</v>
      </c>
      <c r="AJB413" s="318">
        <f>'Contractor Model'!AJB66</f>
        <v>0</v>
      </c>
      <c r="AJC413" s="318">
        <f>'Contractor Model'!AJC66</f>
        <v>0</v>
      </c>
      <c r="AJD413" s="318">
        <f>'Contractor Model'!AJD66</f>
        <v>0</v>
      </c>
      <c r="AJE413" s="318">
        <f>'Contractor Model'!AJE66</f>
        <v>0</v>
      </c>
      <c r="AJF413" s="318">
        <f>'Contractor Model'!AJF66</f>
        <v>0</v>
      </c>
      <c r="AJG413" s="318">
        <f>'Contractor Model'!AJG66</f>
        <v>0</v>
      </c>
      <c r="AJH413" s="318">
        <f>'Contractor Model'!AJH66</f>
        <v>0</v>
      </c>
      <c r="AJI413" s="318">
        <f>'Contractor Model'!AJI66</f>
        <v>0</v>
      </c>
      <c r="AJJ413" s="318">
        <f>'Contractor Model'!AJJ66</f>
        <v>0</v>
      </c>
      <c r="AJK413" s="318">
        <f>'Contractor Model'!AJK66</f>
        <v>0</v>
      </c>
      <c r="AJL413" s="318">
        <f>'Contractor Model'!AJL66</f>
        <v>0</v>
      </c>
      <c r="AJM413" s="318">
        <f>'Contractor Model'!AJM66</f>
        <v>0</v>
      </c>
      <c r="AJN413" s="318">
        <f>'Contractor Model'!AJN66</f>
        <v>0</v>
      </c>
      <c r="AJO413" s="318">
        <f>'Contractor Model'!AJO66</f>
        <v>0</v>
      </c>
      <c r="AJP413" s="318">
        <f>'Contractor Model'!AJP66</f>
        <v>0</v>
      </c>
      <c r="AJQ413" s="318">
        <f>'Contractor Model'!AJQ66</f>
        <v>0</v>
      </c>
      <c r="AJR413" s="318">
        <f>'Contractor Model'!AJR66</f>
        <v>0</v>
      </c>
      <c r="AJS413" s="318">
        <f>'Contractor Model'!AJS66</f>
        <v>0</v>
      </c>
      <c r="AJT413" s="318">
        <f>'Contractor Model'!AJT66</f>
        <v>0</v>
      </c>
      <c r="AJU413" s="318">
        <f>'Contractor Model'!AJU66</f>
        <v>0</v>
      </c>
      <c r="AJV413" s="318">
        <f>'Contractor Model'!AJV66</f>
        <v>0</v>
      </c>
      <c r="AJW413" s="318">
        <f>'Contractor Model'!AJW66</f>
        <v>0</v>
      </c>
      <c r="AJX413" s="318">
        <f>'Contractor Model'!AJX66</f>
        <v>0</v>
      </c>
      <c r="AJY413" s="318">
        <f>'Contractor Model'!AJY66</f>
        <v>0</v>
      </c>
      <c r="AJZ413" s="318">
        <f>'Contractor Model'!AJZ66</f>
        <v>0</v>
      </c>
      <c r="AKA413" s="318">
        <f>'Contractor Model'!AKA66</f>
        <v>0</v>
      </c>
      <c r="AKB413" s="318">
        <f>'Contractor Model'!AKB66</f>
        <v>0</v>
      </c>
      <c r="AKC413" s="318">
        <f>'Contractor Model'!AKC66</f>
        <v>0</v>
      </c>
      <c r="AKD413" s="318">
        <f>'Contractor Model'!AKD66</f>
        <v>0</v>
      </c>
      <c r="AKE413" s="318">
        <f>'Contractor Model'!AKE66</f>
        <v>0</v>
      </c>
      <c r="AKF413" s="318">
        <f>'Contractor Model'!AKF66</f>
        <v>0</v>
      </c>
      <c r="AKG413" s="318">
        <f>'Contractor Model'!AKG66</f>
        <v>0</v>
      </c>
      <c r="AKH413" s="318">
        <f>'Contractor Model'!AKH66</f>
        <v>0</v>
      </c>
      <c r="AKI413" s="318">
        <f>'Contractor Model'!AKI66</f>
        <v>0</v>
      </c>
      <c r="AKJ413" s="318">
        <f>'Contractor Model'!AKJ66</f>
        <v>0</v>
      </c>
      <c r="AKK413" s="318">
        <f>'Contractor Model'!AKK66</f>
        <v>0</v>
      </c>
      <c r="AKL413" s="318">
        <f>'Contractor Model'!AKL66</f>
        <v>0</v>
      </c>
      <c r="AKM413" s="318">
        <f>'Contractor Model'!AKM66</f>
        <v>0</v>
      </c>
      <c r="AKN413" s="318">
        <f>'Contractor Model'!AKN66</f>
        <v>0</v>
      </c>
      <c r="AKO413" s="318">
        <f>'Contractor Model'!AKO66</f>
        <v>0</v>
      </c>
      <c r="AKP413" s="318">
        <f>'Contractor Model'!AKP66</f>
        <v>0</v>
      </c>
      <c r="AKQ413" s="318">
        <f>'Contractor Model'!AKQ66</f>
        <v>0</v>
      </c>
      <c r="AKR413" s="318">
        <f>'Contractor Model'!AKR66</f>
        <v>0</v>
      </c>
      <c r="AKS413" s="318">
        <f>'Contractor Model'!AKS66</f>
        <v>0</v>
      </c>
      <c r="AKT413" s="318">
        <f>'Contractor Model'!AKT66</f>
        <v>0</v>
      </c>
      <c r="AKU413" s="318">
        <f>'Contractor Model'!AKU66</f>
        <v>0</v>
      </c>
      <c r="AKV413" s="318">
        <f>'Contractor Model'!AKV66</f>
        <v>0</v>
      </c>
      <c r="AKW413" s="318">
        <f>'Contractor Model'!AKW66</f>
        <v>0</v>
      </c>
      <c r="AKX413" s="318">
        <f>'Contractor Model'!AKX66</f>
        <v>0</v>
      </c>
      <c r="AKY413" s="318">
        <f>'Contractor Model'!AKY66</f>
        <v>0</v>
      </c>
      <c r="AKZ413" s="318">
        <f>'Contractor Model'!AKZ66</f>
        <v>0</v>
      </c>
      <c r="ALA413" s="318">
        <f>'Contractor Model'!ALA66</f>
        <v>0</v>
      </c>
      <c r="ALB413" s="318">
        <f>'Contractor Model'!ALB66</f>
        <v>0</v>
      </c>
      <c r="ALC413" s="318">
        <f>'Contractor Model'!ALC66</f>
        <v>0</v>
      </c>
      <c r="ALD413" s="318">
        <f>'Contractor Model'!ALD66</f>
        <v>0</v>
      </c>
      <c r="ALE413" s="318">
        <f>'Contractor Model'!ALE66</f>
        <v>0</v>
      </c>
      <c r="ALF413" s="318">
        <f>'Contractor Model'!ALF66</f>
        <v>0</v>
      </c>
      <c r="ALG413" s="318">
        <f>'Contractor Model'!ALG66</f>
        <v>0</v>
      </c>
      <c r="ALH413" s="318">
        <f>'Contractor Model'!ALH66</f>
        <v>0</v>
      </c>
      <c r="ALI413" s="318">
        <f>'Contractor Model'!ALI66</f>
        <v>0</v>
      </c>
      <c r="ALJ413" s="318">
        <f>'Contractor Model'!ALJ66</f>
        <v>0</v>
      </c>
      <c r="ALK413" s="318">
        <f>'Contractor Model'!ALK66</f>
        <v>0</v>
      </c>
      <c r="ALL413" s="318">
        <f>'Contractor Model'!ALL66</f>
        <v>0</v>
      </c>
      <c r="ALM413" s="318">
        <f>'Contractor Model'!ALM66</f>
        <v>0</v>
      </c>
      <c r="ALN413" s="318">
        <f>'Contractor Model'!ALN66</f>
        <v>0</v>
      </c>
      <c r="ALO413" s="318">
        <f>'Contractor Model'!ALO66</f>
        <v>0</v>
      </c>
      <c r="ALP413" s="318">
        <f>'Contractor Model'!ALP66</f>
        <v>0</v>
      </c>
      <c r="ALQ413" s="318">
        <f>'Contractor Model'!ALQ66</f>
        <v>0</v>
      </c>
      <c r="ALR413" s="318">
        <f>'Contractor Model'!ALR66</f>
        <v>0</v>
      </c>
      <c r="ALS413" s="318">
        <f>'Contractor Model'!ALS66</f>
        <v>0</v>
      </c>
      <c r="ALT413" s="318">
        <f>'Contractor Model'!ALT66</f>
        <v>0</v>
      </c>
      <c r="ALU413" s="318">
        <f>'Contractor Model'!ALU66</f>
        <v>0</v>
      </c>
      <c r="ALV413" s="318">
        <f>'Contractor Model'!ALV66</f>
        <v>0</v>
      </c>
      <c r="ALW413" s="318">
        <f>'Contractor Model'!ALW66</f>
        <v>0</v>
      </c>
      <c r="ALX413" s="318">
        <f>'Contractor Model'!ALX66</f>
        <v>0</v>
      </c>
      <c r="ALY413" s="318">
        <f>'Contractor Model'!ALY66</f>
        <v>0</v>
      </c>
      <c r="ALZ413" s="318">
        <f>'Contractor Model'!ALZ66</f>
        <v>0</v>
      </c>
      <c r="AMA413" s="318">
        <f>'Contractor Model'!AMA66</f>
        <v>0</v>
      </c>
      <c r="AMB413" s="318">
        <f>'Contractor Model'!AMB66</f>
        <v>0</v>
      </c>
      <c r="AMC413" s="318">
        <f>'Contractor Model'!AMC66</f>
        <v>0</v>
      </c>
      <c r="AMD413" s="318">
        <f>'Contractor Model'!AMD66</f>
        <v>0</v>
      </c>
      <c r="AME413" s="318">
        <f>'Contractor Model'!AME66</f>
        <v>0</v>
      </c>
      <c r="AMF413" s="318">
        <f>'Contractor Model'!AMF66</f>
        <v>0</v>
      </c>
      <c r="AMG413" s="318">
        <f>'Contractor Model'!AMG66</f>
        <v>0</v>
      </c>
      <c r="AMH413" s="318">
        <f>'Contractor Model'!AMH66</f>
        <v>0</v>
      </c>
      <c r="AMI413" s="318">
        <f>'Contractor Model'!AMI66</f>
        <v>0</v>
      </c>
      <c r="AMJ413" s="318">
        <f>'Contractor Model'!AMJ66</f>
        <v>0</v>
      </c>
      <c r="AMK413" s="318">
        <f>'Contractor Model'!AMK66</f>
        <v>0</v>
      </c>
      <c r="AML413" s="318">
        <f>'Contractor Model'!AML66</f>
        <v>0</v>
      </c>
      <c r="AMM413" s="318">
        <f>'Contractor Model'!AMM66</f>
        <v>0</v>
      </c>
      <c r="AMN413" s="318">
        <f>'Contractor Model'!AMN66</f>
        <v>0</v>
      </c>
      <c r="AMO413" s="318">
        <f>'Contractor Model'!AMO66</f>
        <v>0</v>
      </c>
      <c r="AMP413" s="318">
        <f>'Contractor Model'!AMP66</f>
        <v>0</v>
      </c>
      <c r="AMQ413" s="318">
        <f>'Contractor Model'!AMQ66</f>
        <v>0</v>
      </c>
      <c r="AMR413" s="318">
        <f>'Contractor Model'!AMR66</f>
        <v>0</v>
      </c>
      <c r="AMS413" s="318">
        <f>'Contractor Model'!AMS66</f>
        <v>0</v>
      </c>
      <c r="AMT413" s="318">
        <f>'Contractor Model'!AMT66</f>
        <v>0</v>
      </c>
      <c r="AMU413" s="318">
        <f>'Contractor Model'!AMU66</f>
        <v>0</v>
      </c>
      <c r="AMV413" s="318">
        <f>'Contractor Model'!AMV66</f>
        <v>0</v>
      </c>
      <c r="AMW413" s="318">
        <f>'Contractor Model'!AMW66</f>
        <v>0</v>
      </c>
      <c r="AMX413" s="318">
        <f>'Contractor Model'!AMX66</f>
        <v>0</v>
      </c>
      <c r="AMY413" s="318">
        <f>'Contractor Model'!AMY66</f>
        <v>0</v>
      </c>
      <c r="AMZ413" s="318">
        <f>'Contractor Model'!AMZ66</f>
        <v>0</v>
      </c>
      <c r="ANA413" s="318">
        <f>'Contractor Model'!ANA66</f>
        <v>0</v>
      </c>
      <c r="ANB413" s="318">
        <f>'Contractor Model'!ANB66</f>
        <v>0</v>
      </c>
      <c r="ANC413" s="318">
        <f>'Contractor Model'!ANC66</f>
        <v>0</v>
      </c>
      <c r="AND413" s="318">
        <f>'Contractor Model'!AND66</f>
        <v>0</v>
      </c>
      <c r="ANE413" s="318">
        <f>'Contractor Model'!ANE66</f>
        <v>0</v>
      </c>
      <c r="ANF413" s="318">
        <f>'Contractor Model'!ANF66</f>
        <v>0</v>
      </c>
      <c r="ANG413" s="318">
        <f>'Contractor Model'!ANG66</f>
        <v>0</v>
      </c>
      <c r="ANH413" s="318">
        <f>'Contractor Model'!ANH66</f>
        <v>0</v>
      </c>
      <c r="ANI413" s="318">
        <f>'Contractor Model'!ANI66</f>
        <v>0</v>
      </c>
      <c r="ANJ413" s="318">
        <f>'Contractor Model'!ANJ66</f>
        <v>0</v>
      </c>
      <c r="ANK413" s="318">
        <f>'Contractor Model'!ANK66</f>
        <v>0</v>
      </c>
      <c r="ANL413" s="318">
        <f>'Contractor Model'!ANL66</f>
        <v>0</v>
      </c>
      <c r="ANM413" s="318">
        <f>'Contractor Model'!ANM66</f>
        <v>0</v>
      </c>
      <c r="ANN413" s="318">
        <f>'Contractor Model'!ANN66</f>
        <v>0</v>
      </c>
      <c r="ANO413" s="318">
        <f>'Contractor Model'!ANO66</f>
        <v>0</v>
      </c>
      <c r="ANP413" s="318">
        <f>'Contractor Model'!ANP66</f>
        <v>0</v>
      </c>
      <c r="ANQ413" s="318">
        <f>'Contractor Model'!ANQ66</f>
        <v>0</v>
      </c>
      <c r="ANR413" s="318">
        <f>'Contractor Model'!ANR66</f>
        <v>0</v>
      </c>
      <c r="ANS413" s="318">
        <f>'Contractor Model'!ANS66</f>
        <v>0</v>
      </c>
      <c r="ANT413" s="318">
        <f>'Contractor Model'!ANT66</f>
        <v>0</v>
      </c>
      <c r="ANU413" s="318">
        <f>'Contractor Model'!ANU66</f>
        <v>0</v>
      </c>
      <c r="ANV413" s="318">
        <f>'Contractor Model'!ANV66</f>
        <v>0</v>
      </c>
      <c r="ANW413" s="318">
        <f>'Contractor Model'!ANW66</f>
        <v>0</v>
      </c>
      <c r="ANX413" s="318">
        <f>'Contractor Model'!ANX66</f>
        <v>0</v>
      </c>
      <c r="ANY413" s="318">
        <f>'Contractor Model'!ANY66</f>
        <v>0</v>
      </c>
      <c r="ANZ413" s="318">
        <f>'Contractor Model'!ANZ66</f>
        <v>0</v>
      </c>
      <c r="AOA413" s="318">
        <f>'Contractor Model'!AOA66</f>
        <v>0</v>
      </c>
      <c r="AOB413" s="318">
        <f>'Contractor Model'!AOB66</f>
        <v>0</v>
      </c>
      <c r="AOC413" s="318">
        <f>'Contractor Model'!AOC66</f>
        <v>0</v>
      </c>
      <c r="AOD413" s="318">
        <f>'Contractor Model'!AOD66</f>
        <v>0</v>
      </c>
      <c r="AOE413" s="318">
        <f>'Contractor Model'!AOE66</f>
        <v>0</v>
      </c>
      <c r="AOF413" s="318">
        <f>'Contractor Model'!AOF66</f>
        <v>0</v>
      </c>
      <c r="AOG413" s="318">
        <f>'Contractor Model'!AOG66</f>
        <v>0</v>
      </c>
      <c r="AOH413" s="318">
        <f>'Contractor Model'!AOH66</f>
        <v>0</v>
      </c>
      <c r="AOI413" s="318">
        <f>'Contractor Model'!AOI66</f>
        <v>0</v>
      </c>
      <c r="AOJ413" s="318">
        <f>'Contractor Model'!AOJ66</f>
        <v>0</v>
      </c>
      <c r="AOK413" s="318">
        <f>'Contractor Model'!AOK66</f>
        <v>0</v>
      </c>
      <c r="AOL413" s="318">
        <f>'Contractor Model'!AOL66</f>
        <v>0</v>
      </c>
      <c r="AOM413" s="318">
        <f>'Contractor Model'!AOM66</f>
        <v>0</v>
      </c>
      <c r="AON413" s="318">
        <f>'Contractor Model'!AON66</f>
        <v>0</v>
      </c>
      <c r="AOO413" s="318">
        <f>'Contractor Model'!AOO66</f>
        <v>0</v>
      </c>
      <c r="AOP413" s="318">
        <f>'Contractor Model'!AOP66</f>
        <v>0</v>
      </c>
      <c r="AOQ413" s="318">
        <f>'Contractor Model'!AOQ66</f>
        <v>0</v>
      </c>
      <c r="AOR413" s="318">
        <f>'Contractor Model'!AOR66</f>
        <v>0</v>
      </c>
      <c r="AOS413" s="318">
        <f>'Contractor Model'!AOS66</f>
        <v>0</v>
      </c>
      <c r="AOT413" s="318">
        <f>'Contractor Model'!AOT66</f>
        <v>0</v>
      </c>
      <c r="AOU413" s="318">
        <f>'Contractor Model'!AOU66</f>
        <v>0</v>
      </c>
      <c r="AOV413" s="318">
        <f>'Contractor Model'!AOV66</f>
        <v>0</v>
      </c>
      <c r="AOW413" s="318">
        <f>'Contractor Model'!AOW66</f>
        <v>0</v>
      </c>
      <c r="AOX413" s="318">
        <f>'Contractor Model'!AOX66</f>
        <v>0</v>
      </c>
      <c r="AOY413" s="318">
        <f>'Contractor Model'!AOY66</f>
        <v>0</v>
      </c>
      <c r="AOZ413" s="318">
        <f>'Contractor Model'!AOZ66</f>
        <v>0</v>
      </c>
      <c r="APA413" s="318">
        <f>'Contractor Model'!APA66</f>
        <v>0</v>
      </c>
      <c r="APB413" s="318">
        <f>'Contractor Model'!APB66</f>
        <v>0</v>
      </c>
      <c r="APC413" s="318">
        <f>'Contractor Model'!APC66</f>
        <v>0</v>
      </c>
      <c r="APD413" s="318">
        <f>'Contractor Model'!APD66</f>
        <v>0</v>
      </c>
      <c r="APE413" s="318">
        <f>'Contractor Model'!APE66</f>
        <v>0</v>
      </c>
      <c r="APF413" s="318">
        <f>'Contractor Model'!APF66</f>
        <v>0</v>
      </c>
      <c r="APG413" s="318">
        <f>'Contractor Model'!APG66</f>
        <v>0</v>
      </c>
      <c r="APH413" s="318">
        <f>'Contractor Model'!APH66</f>
        <v>0</v>
      </c>
      <c r="API413" s="318">
        <f>'Contractor Model'!API66</f>
        <v>0</v>
      </c>
      <c r="APJ413" s="318">
        <f>'Contractor Model'!APJ66</f>
        <v>0</v>
      </c>
      <c r="APK413" s="318">
        <f>'Contractor Model'!APK66</f>
        <v>0</v>
      </c>
      <c r="APL413" s="318">
        <f>'Contractor Model'!APL66</f>
        <v>0</v>
      </c>
      <c r="APM413" s="318">
        <f>'Contractor Model'!APM66</f>
        <v>0</v>
      </c>
      <c r="APN413" s="318">
        <f>'Contractor Model'!APN66</f>
        <v>0</v>
      </c>
      <c r="APO413" s="318">
        <f>'Contractor Model'!APO66</f>
        <v>0</v>
      </c>
      <c r="APP413" s="318">
        <f>'Contractor Model'!APP66</f>
        <v>0</v>
      </c>
      <c r="APQ413" s="318">
        <f>'Contractor Model'!APQ66</f>
        <v>0</v>
      </c>
      <c r="APR413" s="318">
        <f>'Contractor Model'!APR66</f>
        <v>0</v>
      </c>
      <c r="APS413" s="318">
        <f>'Contractor Model'!APS66</f>
        <v>0</v>
      </c>
      <c r="APT413" s="318">
        <f>'Contractor Model'!APT66</f>
        <v>0</v>
      </c>
      <c r="APU413" s="318">
        <f>'Contractor Model'!APU66</f>
        <v>0</v>
      </c>
      <c r="APV413" s="318">
        <f>'Contractor Model'!APV66</f>
        <v>0</v>
      </c>
      <c r="APW413" s="318">
        <f>'Contractor Model'!APW66</f>
        <v>0</v>
      </c>
      <c r="APX413" s="318">
        <f>'Contractor Model'!APX66</f>
        <v>0</v>
      </c>
      <c r="APY413" s="318">
        <f>'Contractor Model'!APY66</f>
        <v>0</v>
      </c>
      <c r="APZ413" s="318">
        <f>'Contractor Model'!APZ66</f>
        <v>0</v>
      </c>
      <c r="AQA413" s="318">
        <f>'Contractor Model'!AQA66</f>
        <v>0</v>
      </c>
      <c r="AQB413" s="318">
        <f>'Contractor Model'!AQB66</f>
        <v>0</v>
      </c>
      <c r="AQC413" s="318">
        <f>'Contractor Model'!AQC66</f>
        <v>0</v>
      </c>
      <c r="AQD413" s="318">
        <f>'Contractor Model'!AQD66</f>
        <v>0</v>
      </c>
      <c r="AQE413" s="318">
        <f>'Contractor Model'!AQE66</f>
        <v>0</v>
      </c>
      <c r="AQF413" s="318">
        <f>'Contractor Model'!AQF66</f>
        <v>0</v>
      </c>
      <c r="AQG413" s="318">
        <f>'Contractor Model'!AQG66</f>
        <v>0</v>
      </c>
      <c r="AQH413" s="318">
        <f>'Contractor Model'!AQH66</f>
        <v>0</v>
      </c>
      <c r="AQI413" s="318">
        <f>'Contractor Model'!AQI66</f>
        <v>0</v>
      </c>
      <c r="AQJ413" s="318">
        <f>'Contractor Model'!AQJ66</f>
        <v>0</v>
      </c>
      <c r="AQK413" s="318">
        <f>'Contractor Model'!AQK66</f>
        <v>0</v>
      </c>
      <c r="AQL413" s="318">
        <f>'Contractor Model'!AQL66</f>
        <v>0</v>
      </c>
      <c r="AQM413" s="318">
        <f>'Contractor Model'!AQM66</f>
        <v>0</v>
      </c>
      <c r="AQN413" s="318">
        <f>'Contractor Model'!AQN66</f>
        <v>0</v>
      </c>
      <c r="AQO413" s="318">
        <f>'Contractor Model'!AQO66</f>
        <v>0</v>
      </c>
      <c r="AQP413" s="318">
        <f>'Contractor Model'!AQP66</f>
        <v>0</v>
      </c>
      <c r="AQQ413" s="318">
        <f>'Contractor Model'!AQQ66</f>
        <v>0</v>
      </c>
      <c r="AQR413" s="318">
        <f>'Contractor Model'!AQR66</f>
        <v>0</v>
      </c>
      <c r="AQS413" s="318">
        <f>'Contractor Model'!AQS66</f>
        <v>0</v>
      </c>
      <c r="AQT413" s="318">
        <f>'Contractor Model'!AQT66</f>
        <v>0</v>
      </c>
      <c r="AQU413" s="318">
        <f>'Contractor Model'!AQU66</f>
        <v>0</v>
      </c>
      <c r="AQV413" s="318">
        <f>'Contractor Model'!AQV66</f>
        <v>0</v>
      </c>
      <c r="AQW413" s="318">
        <f>'Contractor Model'!AQW66</f>
        <v>0</v>
      </c>
      <c r="AQX413" s="318">
        <f>'Contractor Model'!AQX66</f>
        <v>0</v>
      </c>
      <c r="AQY413" s="318">
        <f>'Contractor Model'!AQY66</f>
        <v>0</v>
      </c>
      <c r="AQZ413" s="318">
        <f>'Contractor Model'!AQZ66</f>
        <v>0</v>
      </c>
      <c r="ARA413" s="318">
        <f>'Contractor Model'!ARA66</f>
        <v>0</v>
      </c>
      <c r="ARB413" s="318">
        <f>'Contractor Model'!ARB66</f>
        <v>0</v>
      </c>
      <c r="ARC413" s="318">
        <f>'Contractor Model'!ARC66</f>
        <v>0</v>
      </c>
      <c r="ARD413" s="318">
        <f>'Contractor Model'!ARD66</f>
        <v>0</v>
      </c>
      <c r="ARE413" s="318">
        <f>'Contractor Model'!ARE66</f>
        <v>0</v>
      </c>
      <c r="ARF413" s="318">
        <f>'Contractor Model'!ARF66</f>
        <v>0</v>
      </c>
      <c r="ARG413" s="318">
        <f>'Contractor Model'!ARG66</f>
        <v>0</v>
      </c>
      <c r="ARH413" s="318">
        <f>'Contractor Model'!ARH66</f>
        <v>0</v>
      </c>
      <c r="ARI413" s="318">
        <f>'Contractor Model'!ARI66</f>
        <v>0</v>
      </c>
      <c r="ARJ413" s="318">
        <f>'Contractor Model'!ARJ66</f>
        <v>0</v>
      </c>
      <c r="ARK413" s="318">
        <f>'Contractor Model'!ARK66</f>
        <v>0</v>
      </c>
      <c r="ARL413" s="318">
        <f>'Contractor Model'!ARL66</f>
        <v>0</v>
      </c>
      <c r="ARM413" s="318">
        <f>'Contractor Model'!ARM66</f>
        <v>0</v>
      </c>
      <c r="ARN413" s="318">
        <f>'Contractor Model'!ARN66</f>
        <v>0</v>
      </c>
      <c r="ARO413" s="318">
        <f>'Contractor Model'!ARO66</f>
        <v>0</v>
      </c>
      <c r="ARP413" s="318">
        <f>'Contractor Model'!ARP66</f>
        <v>0</v>
      </c>
      <c r="ARQ413" s="318">
        <f>'Contractor Model'!ARQ66</f>
        <v>0</v>
      </c>
      <c r="ARR413" s="318">
        <f>'Contractor Model'!ARR66</f>
        <v>0</v>
      </c>
      <c r="ARS413" s="318">
        <f>'Contractor Model'!ARS66</f>
        <v>0</v>
      </c>
      <c r="ART413" s="318">
        <f>'Contractor Model'!ART66</f>
        <v>0</v>
      </c>
      <c r="ARU413" s="318">
        <f>'Contractor Model'!ARU66</f>
        <v>0</v>
      </c>
      <c r="ARV413" s="318">
        <f>'Contractor Model'!ARV66</f>
        <v>0</v>
      </c>
      <c r="ARW413" s="318">
        <f>'Contractor Model'!ARW66</f>
        <v>0</v>
      </c>
      <c r="ARX413" s="318">
        <f>'Contractor Model'!ARX66</f>
        <v>0</v>
      </c>
      <c r="ARY413" s="318">
        <f>'Contractor Model'!ARY66</f>
        <v>0</v>
      </c>
      <c r="ARZ413" s="318">
        <f>'Contractor Model'!ARZ66</f>
        <v>0</v>
      </c>
      <c r="ASA413" s="318">
        <f>'Contractor Model'!ASA66</f>
        <v>0</v>
      </c>
      <c r="ASB413" s="318">
        <f>'Contractor Model'!ASB66</f>
        <v>0</v>
      </c>
      <c r="ASC413" s="318">
        <f>'Contractor Model'!ASC66</f>
        <v>0</v>
      </c>
      <c r="ASD413" s="318">
        <f>'Contractor Model'!ASD66</f>
        <v>0</v>
      </c>
      <c r="ASE413" s="318">
        <f>'Contractor Model'!ASE66</f>
        <v>0</v>
      </c>
      <c r="ASF413" s="318">
        <f>'Contractor Model'!ASF66</f>
        <v>0</v>
      </c>
      <c r="ASG413" s="318">
        <f>'Contractor Model'!ASG66</f>
        <v>0</v>
      </c>
      <c r="ASH413" s="318">
        <f>'Contractor Model'!ASH66</f>
        <v>0</v>
      </c>
      <c r="ASI413" s="318">
        <f>'Contractor Model'!ASI66</f>
        <v>0</v>
      </c>
      <c r="ASJ413" s="318">
        <f>'Contractor Model'!ASJ66</f>
        <v>0</v>
      </c>
      <c r="ASK413" s="318">
        <f>'Contractor Model'!ASK66</f>
        <v>0</v>
      </c>
      <c r="ASL413" s="318">
        <f>'Contractor Model'!ASL66</f>
        <v>0</v>
      </c>
      <c r="ASM413" s="318">
        <f>'Contractor Model'!ASM66</f>
        <v>0</v>
      </c>
      <c r="ASN413" s="318">
        <f>'Contractor Model'!ASN66</f>
        <v>0</v>
      </c>
      <c r="ASO413" s="318">
        <f>'Contractor Model'!ASO66</f>
        <v>0</v>
      </c>
      <c r="ASP413" s="318">
        <f>'Contractor Model'!ASP66</f>
        <v>0</v>
      </c>
      <c r="ASQ413" s="318">
        <f>'Contractor Model'!ASQ66</f>
        <v>0</v>
      </c>
      <c r="ASR413" s="318">
        <f>'Contractor Model'!ASR66</f>
        <v>0</v>
      </c>
      <c r="ASS413" s="318">
        <f>'Contractor Model'!ASS66</f>
        <v>0</v>
      </c>
      <c r="AST413" s="318">
        <f>'Contractor Model'!AST66</f>
        <v>0</v>
      </c>
      <c r="ASU413" s="318">
        <f>'Contractor Model'!ASU66</f>
        <v>0</v>
      </c>
      <c r="ASV413" s="318">
        <f>'Contractor Model'!ASV66</f>
        <v>0</v>
      </c>
      <c r="ASW413" s="318">
        <f>'Contractor Model'!ASW66</f>
        <v>0</v>
      </c>
      <c r="ASX413" s="318">
        <f>'Contractor Model'!ASX66</f>
        <v>0</v>
      </c>
      <c r="ASY413" s="318">
        <f>'Contractor Model'!ASY66</f>
        <v>0</v>
      </c>
      <c r="ASZ413" s="318">
        <f>'Contractor Model'!ASZ66</f>
        <v>0</v>
      </c>
      <c r="ATA413" s="318">
        <f>'Contractor Model'!ATA66</f>
        <v>0</v>
      </c>
      <c r="ATB413" s="318">
        <f>'Contractor Model'!ATB66</f>
        <v>0</v>
      </c>
      <c r="ATC413" s="318">
        <f>'Contractor Model'!ATC66</f>
        <v>0</v>
      </c>
      <c r="ATD413" s="318">
        <f>'Contractor Model'!ATD66</f>
        <v>0</v>
      </c>
      <c r="ATE413" s="318">
        <f>'Contractor Model'!ATE66</f>
        <v>0</v>
      </c>
      <c r="ATF413" s="318">
        <f>'Contractor Model'!ATF66</f>
        <v>0</v>
      </c>
      <c r="ATG413" s="318">
        <f>'Contractor Model'!ATG66</f>
        <v>0</v>
      </c>
      <c r="ATH413" s="318">
        <f>'Contractor Model'!ATH66</f>
        <v>0</v>
      </c>
      <c r="ATI413" s="318">
        <f>'Contractor Model'!ATI66</f>
        <v>0</v>
      </c>
      <c r="ATJ413" s="318">
        <f>'Contractor Model'!ATJ66</f>
        <v>0</v>
      </c>
      <c r="ATK413" s="318">
        <f>'Contractor Model'!ATK66</f>
        <v>0</v>
      </c>
      <c r="ATL413" s="318">
        <f>'Contractor Model'!ATL66</f>
        <v>0</v>
      </c>
      <c r="ATM413" s="318">
        <f>'Contractor Model'!ATM66</f>
        <v>0</v>
      </c>
      <c r="ATN413" s="318">
        <f>'Contractor Model'!ATN66</f>
        <v>0</v>
      </c>
      <c r="ATO413" s="318">
        <f>'Contractor Model'!ATO66</f>
        <v>0</v>
      </c>
      <c r="ATP413" s="318">
        <f>'Contractor Model'!ATP66</f>
        <v>0</v>
      </c>
      <c r="ATQ413" s="318">
        <f>'Contractor Model'!ATQ66</f>
        <v>0</v>
      </c>
      <c r="ATR413" s="318">
        <f>'Contractor Model'!ATR66</f>
        <v>0</v>
      </c>
      <c r="ATS413" s="318">
        <f>'Contractor Model'!ATS66</f>
        <v>0</v>
      </c>
      <c r="ATT413" s="318">
        <f>'Contractor Model'!ATT66</f>
        <v>0</v>
      </c>
      <c r="ATU413" s="318">
        <f>'Contractor Model'!ATU66</f>
        <v>0</v>
      </c>
      <c r="ATV413" s="318">
        <f>'Contractor Model'!ATV66</f>
        <v>0</v>
      </c>
      <c r="ATW413" s="318">
        <f>'Contractor Model'!ATW66</f>
        <v>0</v>
      </c>
      <c r="ATX413" s="318">
        <f>'Contractor Model'!ATX66</f>
        <v>0</v>
      </c>
      <c r="ATY413" s="318">
        <f>'Contractor Model'!ATY66</f>
        <v>0</v>
      </c>
      <c r="ATZ413" s="318">
        <f>'Contractor Model'!ATZ66</f>
        <v>0</v>
      </c>
      <c r="AUA413" s="318">
        <f>'Contractor Model'!AUA66</f>
        <v>0</v>
      </c>
      <c r="AUB413" s="318">
        <f>'Contractor Model'!AUB66</f>
        <v>0</v>
      </c>
      <c r="AUC413" s="318">
        <f>'Contractor Model'!AUC66</f>
        <v>0</v>
      </c>
      <c r="AUD413" s="318">
        <f>'Contractor Model'!AUD66</f>
        <v>0</v>
      </c>
      <c r="AUE413" s="318">
        <f>'Contractor Model'!AUE66</f>
        <v>0</v>
      </c>
      <c r="AUF413" s="318">
        <f>'Contractor Model'!AUF66</f>
        <v>0</v>
      </c>
      <c r="AUG413" s="318">
        <f>'Contractor Model'!AUG66</f>
        <v>0</v>
      </c>
      <c r="AUH413" s="318">
        <f>'Contractor Model'!AUH66</f>
        <v>0</v>
      </c>
      <c r="AUI413" s="318">
        <f>'Contractor Model'!AUI66</f>
        <v>0</v>
      </c>
      <c r="AUJ413" s="318">
        <f>'Contractor Model'!AUJ66</f>
        <v>0</v>
      </c>
      <c r="AUK413" s="318">
        <f>'Contractor Model'!AUK66</f>
        <v>0</v>
      </c>
      <c r="AUL413" s="318">
        <f>'Contractor Model'!AUL66</f>
        <v>0</v>
      </c>
      <c r="AUM413" s="318">
        <f>'Contractor Model'!AUM66</f>
        <v>0</v>
      </c>
      <c r="AUN413" s="318">
        <f>'Contractor Model'!AUN66</f>
        <v>0</v>
      </c>
      <c r="AUO413" s="318">
        <f>'Contractor Model'!AUO66</f>
        <v>0</v>
      </c>
      <c r="AUP413" s="318">
        <f>'Contractor Model'!AUP66</f>
        <v>0</v>
      </c>
      <c r="AUQ413" s="318">
        <f>'Contractor Model'!AUQ66</f>
        <v>0</v>
      </c>
      <c r="AUR413" s="318">
        <f>'Contractor Model'!AUR66</f>
        <v>0</v>
      </c>
      <c r="AUS413" s="318">
        <f>'Contractor Model'!AUS66</f>
        <v>0</v>
      </c>
      <c r="AUT413" s="318">
        <f>'Contractor Model'!AUT66</f>
        <v>0</v>
      </c>
      <c r="AUU413" s="318">
        <f>'Contractor Model'!AUU66</f>
        <v>0</v>
      </c>
      <c r="AUV413" s="318">
        <f>'Contractor Model'!AUV66</f>
        <v>0</v>
      </c>
      <c r="AUW413" s="318">
        <f>'Contractor Model'!AUW66</f>
        <v>0</v>
      </c>
      <c r="AUX413" s="318">
        <f>'Contractor Model'!AUX66</f>
        <v>0</v>
      </c>
      <c r="AUY413" s="318">
        <f>'Contractor Model'!AUY66</f>
        <v>0</v>
      </c>
      <c r="AUZ413" s="318">
        <f>'Contractor Model'!AUZ66</f>
        <v>0</v>
      </c>
      <c r="AVA413" s="318">
        <f>'Contractor Model'!AVA66</f>
        <v>0</v>
      </c>
      <c r="AVB413" s="318">
        <f>'Contractor Model'!AVB66</f>
        <v>0</v>
      </c>
      <c r="AVC413" s="318">
        <f>'Contractor Model'!AVC66</f>
        <v>0</v>
      </c>
      <c r="AVD413" s="318">
        <f>'Contractor Model'!AVD66</f>
        <v>0</v>
      </c>
      <c r="AVE413" s="318">
        <f>'Contractor Model'!AVE66</f>
        <v>0</v>
      </c>
      <c r="AVF413" s="318">
        <f>'Contractor Model'!AVF66</f>
        <v>0</v>
      </c>
      <c r="AVG413" s="318">
        <f>'Contractor Model'!AVG66</f>
        <v>0</v>
      </c>
      <c r="AVH413" s="318">
        <f>'Contractor Model'!AVH66</f>
        <v>0</v>
      </c>
      <c r="AVI413" s="318">
        <f>'Contractor Model'!AVI66</f>
        <v>0</v>
      </c>
      <c r="AVJ413" s="318">
        <f>'Contractor Model'!AVJ66</f>
        <v>0</v>
      </c>
      <c r="AVK413" s="318">
        <f>'Contractor Model'!AVK66</f>
        <v>0</v>
      </c>
      <c r="AVL413" s="318">
        <f>'Contractor Model'!AVL66</f>
        <v>0</v>
      </c>
      <c r="AVM413" s="318">
        <f>'Contractor Model'!AVM66</f>
        <v>0</v>
      </c>
      <c r="AVN413" s="318">
        <f>'Contractor Model'!AVN66</f>
        <v>0</v>
      </c>
      <c r="AVO413" s="318">
        <f>'Contractor Model'!AVO66</f>
        <v>0</v>
      </c>
      <c r="AVP413" s="318">
        <f>'Contractor Model'!AVP66</f>
        <v>0</v>
      </c>
      <c r="AVQ413" s="318">
        <f>'Contractor Model'!AVQ66</f>
        <v>0</v>
      </c>
      <c r="AVR413" s="318">
        <f>'Contractor Model'!AVR66</f>
        <v>0</v>
      </c>
      <c r="AVS413" s="318">
        <f>'Contractor Model'!AVS66</f>
        <v>0</v>
      </c>
      <c r="AVT413" s="318">
        <f>'Contractor Model'!AVT66</f>
        <v>0</v>
      </c>
      <c r="AVU413" s="318">
        <f>'Contractor Model'!AVU66</f>
        <v>0</v>
      </c>
      <c r="AVV413" s="318">
        <f>'Contractor Model'!AVV66</f>
        <v>0</v>
      </c>
      <c r="AVW413" s="318">
        <f>'Contractor Model'!AVW66</f>
        <v>0</v>
      </c>
      <c r="AVX413" s="318">
        <f>'Contractor Model'!AVX66</f>
        <v>0</v>
      </c>
      <c r="AVY413" s="318">
        <f>'Contractor Model'!AVY66</f>
        <v>0</v>
      </c>
      <c r="AVZ413" s="318">
        <f>'Contractor Model'!AVZ66</f>
        <v>0</v>
      </c>
      <c r="AWA413" s="318">
        <f>'Contractor Model'!AWA66</f>
        <v>0</v>
      </c>
      <c r="AWB413" s="318">
        <f>'Contractor Model'!AWB66</f>
        <v>0</v>
      </c>
      <c r="AWC413" s="318">
        <f>'Contractor Model'!AWC66</f>
        <v>0</v>
      </c>
      <c r="AWD413" s="318">
        <f>'Contractor Model'!AWD66</f>
        <v>0</v>
      </c>
      <c r="AWE413" s="318">
        <f>'Contractor Model'!AWE66</f>
        <v>0</v>
      </c>
      <c r="AWF413" s="318">
        <f>'Contractor Model'!AWF66</f>
        <v>0</v>
      </c>
      <c r="AWG413" s="318">
        <f>'Contractor Model'!AWG66</f>
        <v>0</v>
      </c>
      <c r="AWH413" s="318">
        <f>'Contractor Model'!AWH66</f>
        <v>0</v>
      </c>
      <c r="AWI413" s="318">
        <f>'Contractor Model'!AWI66</f>
        <v>0</v>
      </c>
      <c r="AWJ413" s="318">
        <f>'Contractor Model'!AWJ66</f>
        <v>0</v>
      </c>
      <c r="AWK413" s="318">
        <f>'Contractor Model'!AWK66</f>
        <v>0</v>
      </c>
      <c r="AWL413" s="318">
        <f>'Contractor Model'!AWL66</f>
        <v>0</v>
      </c>
      <c r="AWM413" s="318">
        <f>'Contractor Model'!AWM66</f>
        <v>0</v>
      </c>
      <c r="AWN413" s="318">
        <f>'Contractor Model'!AWN66</f>
        <v>0</v>
      </c>
      <c r="AWO413" s="318">
        <f>'Contractor Model'!AWO66</f>
        <v>0</v>
      </c>
      <c r="AWP413" s="318">
        <f>'Contractor Model'!AWP66</f>
        <v>0</v>
      </c>
      <c r="AWQ413" s="318">
        <f>'Contractor Model'!AWQ66</f>
        <v>0</v>
      </c>
      <c r="AWR413" s="318">
        <f>'Contractor Model'!AWR66</f>
        <v>0</v>
      </c>
      <c r="AWS413" s="318">
        <f>'Contractor Model'!AWS66</f>
        <v>0</v>
      </c>
      <c r="AWT413" s="318">
        <f>'Contractor Model'!AWT66</f>
        <v>0</v>
      </c>
      <c r="AWU413" s="318">
        <f>'Contractor Model'!AWU66</f>
        <v>0</v>
      </c>
      <c r="AWV413" s="318">
        <f>'Contractor Model'!AWV66</f>
        <v>0</v>
      </c>
      <c r="AWW413" s="318">
        <f>'Contractor Model'!AWW66</f>
        <v>0</v>
      </c>
      <c r="AWX413" s="318">
        <f>'Contractor Model'!AWX66</f>
        <v>0</v>
      </c>
      <c r="AWY413" s="318">
        <f>'Contractor Model'!AWY66</f>
        <v>0</v>
      </c>
      <c r="AWZ413" s="318">
        <f>'Contractor Model'!AWZ66</f>
        <v>0</v>
      </c>
      <c r="AXA413" s="318">
        <f>'Contractor Model'!AXA66</f>
        <v>0</v>
      </c>
      <c r="AXB413" s="318">
        <f>'Contractor Model'!AXB66</f>
        <v>0</v>
      </c>
      <c r="AXC413" s="318">
        <f>'Contractor Model'!AXC66</f>
        <v>0</v>
      </c>
      <c r="AXD413" s="318">
        <f>'Contractor Model'!AXD66</f>
        <v>0</v>
      </c>
      <c r="AXE413" s="318">
        <f>'Contractor Model'!AXE66</f>
        <v>0</v>
      </c>
      <c r="AXF413" s="318">
        <f>'Contractor Model'!AXF66</f>
        <v>0</v>
      </c>
      <c r="AXG413" s="318">
        <f>'Contractor Model'!AXG66</f>
        <v>0</v>
      </c>
      <c r="AXH413" s="318">
        <f>'Contractor Model'!AXH66</f>
        <v>0</v>
      </c>
      <c r="AXI413" s="318">
        <f>'Contractor Model'!AXI66</f>
        <v>0</v>
      </c>
      <c r="AXJ413" s="318">
        <f>'Contractor Model'!AXJ66</f>
        <v>0</v>
      </c>
      <c r="AXK413" s="318">
        <f>'Contractor Model'!AXK66</f>
        <v>0</v>
      </c>
      <c r="AXL413" s="318">
        <f>'Contractor Model'!AXL66</f>
        <v>0</v>
      </c>
      <c r="AXM413" s="318">
        <f>'Contractor Model'!AXM66</f>
        <v>0</v>
      </c>
      <c r="AXN413" s="318">
        <f>'Contractor Model'!AXN66</f>
        <v>0</v>
      </c>
      <c r="AXO413" s="318">
        <f>'Contractor Model'!AXO66</f>
        <v>0</v>
      </c>
      <c r="AXP413" s="318">
        <f>'Contractor Model'!AXP66</f>
        <v>0</v>
      </c>
      <c r="AXQ413" s="318">
        <f>'Contractor Model'!AXQ66</f>
        <v>0</v>
      </c>
      <c r="AXR413" s="318">
        <f>'Contractor Model'!AXR66</f>
        <v>0</v>
      </c>
      <c r="AXS413" s="318">
        <f>'Contractor Model'!AXS66</f>
        <v>0</v>
      </c>
      <c r="AXT413" s="318">
        <f>'Contractor Model'!AXT66</f>
        <v>0</v>
      </c>
      <c r="AXU413" s="318">
        <f>'Contractor Model'!AXU66</f>
        <v>0</v>
      </c>
      <c r="AXV413" s="318">
        <f>'Contractor Model'!AXV66</f>
        <v>0</v>
      </c>
      <c r="AXW413" s="318">
        <f>'Contractor Model'!AXW66</f>
        <v>0</v>
      </c>
      <c r="AXX413" s="318">
        <f>'Contractor Model'!AXX66</f>
        <v>0</v>
      </c>
      <c r="AXY413" s="318">
        <f>'Contractor Model'!AXY66</f>
        <v>0</v>
      </c>
      <c r="AXZ413" s="318">
        <f>'Contractor Model'!AXZ66</f>
        <v>0</v>
      </c>
      <c r="AYA413" s="318">
        <f>'Contractor Model'!AYA66</f>
        <v>0</v>
      </c>
      <c r="AYB413" s="318">
        <f>'Contractor Model'!AYB66</f>
        <v>0</v>
      </c>
      <c r="AYC413" s="318">
        <f>'Contractor Model'!AYC66</f>
        <v>0</v>
      </c>
      <c r="AYD413" s="318">
        <f>'Contractor Model'!AYD66</f>
        <v>0</v>
      </c>
      <c r="AYE413" s="318">
        <f>'Contractor Model'!AYE66</f>
        <v>0</v>
      </c>
      <c r="AYF413" s="318">
        <f>'Contractor Model'!AYF66</f>
        <v>0</v>
      </c>
      <c r="AYG413" s="318">
        <f>'Contractor Model'!AYG66</f>
        <v>0</v>
      </c>
      <c r="AYH413" s="318">
        <f>'Contractor Model'!AYH66</f>
        <v>0</v>
      </c>
      <c r="AYI413" s="318">
        <f>'Contractor Model'!AYI66</f>
        <v>0</v>
      </c>
      <c r="AYJ413" s="318">
        <f>'Contractor Model'!AYJ66</f>
        <v>0</v>
      </c>
      <c r="AYK413" s="318">
        <f>'Contractor Model'!AYK66</f>
        <v>0</v>
      </c>
      <c r="AYL413" s="318">
        <f>'Contractor Model'!AYL66</f>
        <v>0</v>
      </c>
      <c r="AYM413" s="318">
        <f>'Contractor Model'!AYM66</f>
        <v>0</v>
      </c>
      <c r="AYN413" s="318">
        <f>'Contractor Model'!AYN66</f>
        <v>0</v>
      </c>
      <c r="AYO413" s="318">
        <f>'Contractor Model'!AYO66</f>
        <v>0</v>
      </c>
      <c r="AYP413" s="318">
        <f>'Contractor Model'!AYP66</f>
        <v>0</v>
      </c>
      <c r="AYQ413" s="318">
        <f>'Contractor Model'!AYQ66</f>
        <v>0</v>
      </c>
      <c r="AYR413" s="318">
        <f>'Contractor Model'!AYR66</f>
        <v>0</v>
      </c>
      <c r="AYS413" s="318">
        <f>'Contractor Model'!AYS66</f>
        <v>0</v>
      </c>
      <c r="AYT413" s="318">
        <f>'Contractor Model'!AYT66</f>
        <v>0</v>
      </c>
      <c r="AYU413" s="318">
        <f>'Contractor Model'!AYU66</f>
        <v>0</v>
      </c>
      <c r="AYV413" s="318">
        <f>'Contractor Model'!AYV66</f>
        <v>0</v>
      </c>
      <c r="AYW413" s="318">
        <f>'Contractor Model'!AYW66</f>
        <v>0</v>
      </c>
      <c r="AYX413" s="318">
        <f>'Contractor Model'!AYX66</f>
        <v>0</v>
      </c>
      <c r="AYY413" s="318">
        <f>'Contractor Model'!AYY66</f>
        <v>0</v>
      </c>
      <c r="AYZ413" s="318">
        <f>'Contractor Model'!AYZ66</f>
        <v>0</v>
      </c>
      <c r="AZA413" s="318">
        <f>'Contractor Model'!AZA66</f>
        <v>0</v>
      </c>
      <c r="AZB413" s="318">
        <f>'Contractor Model'!AZB66</f>
        <v>0</v>
      </c>
      <c r="AZC413" s="318">
        <f>'Contractor Model'!AZC66</f>
        <v>0</v>
      </c>
      <c r="AZD413" s="318">
        <f>'Contractor Model'!AZD66</f>
        <v>0</v>
      </c>
      <c r="AZE413" s="318">
        <f>'Contractor Model'!AZE66</f>
        <v>0</v>
      </c>
      <c r="AZF413" s="318">
        <f>'Contractor Model'!AZF66</f>
        <v>0</v>
      </c>
      <c r="AZG413" s="318">
        <f>'Contractor Model'!AZG66</f>
        <v>0</v>
      </c>
      <c r="AZH413" s="318">
        <f>'Contractor Model'!AZH66</f>
        <v>0</v>
      </c>
      <c r="AZI413" s="318">
        <f>'Contractor Model'!AZI66</f>
        <v>0</v>
      </c>
      <c r="AZJ413" s="318">
        <f>'Contractor Model'!AZJ66</f>
        <v>0</v>
      </c>
      <c r="AZK413" s="318">
        <f>'Contractor Model'!AZK66</f>
        <v>0</v>
      </c>
      <c r="AZL413" s="318">
        <f>'Contractor Model'!AZL66</f>
        <v>0</v>
      </c>
      <c r="AZM413" s="318">
        <f>'Contractor Model'!AZM66</f>
        <v>0</v>
      </c>
      <c r="AZN413" s="318">
        <f>'Contractor Model'!AZN66</f>
        <v>0</v>
      </c>
      <c r="AZO413" s="318">
        <f>'Contractor Model'!AZO66</f>
        <v>0</v>
      </c>
      <c r="AZP413" s="318">
        <f>'Contractor Model'!AZP66</f>
        <v>0</v>
      </c>
      <c r="AZQ413" s="318">
        <f>'Contractor Model'!AZQ66</f>
        <v>0</v>
      </c>
      <c r="AZR413" s="318">
        <f>'Contractor Model'!AZR66</f>
        <v>0</v>
      </c>
      <c r="AZS413" s="318">
        <f>'Contractor Model'!AZS66</f>
        <v>0</v>
      </c>
      <c r="AZT413" s="318">
        <f>'Contractor Model'!AZT66</f>
        <v>0</v>
      </c>
      <c r="AZU413" s="318">
        <f>'Contractor Model'!AZU66</f>
        <v>0</v>
      </c>
      <c r="AZV413" s="318">
        <f>'Contractor Model'!AZV66</f>
        <v>0</v>
      </c>
      <c r="AZW413" s="318">
        <f>'Contractor Model'!AZW66</f>
        <v>0</v>
      </c>
      <c r="AZX413" s="318">
        <f>'Contractor Model'!AZX66</f>
        <v>0</v>
      </c>
      <c r="AZY413" s="318">
        <f>'Contractor Model'!AZY66</f>
        <v>0</v>
      </c>
      <c r="AZZ413" s="318">
        <f>'Contractor Model'!AZZ66</f>
        <v>0</v>
      </c>
      <c r="BAA413" s="318">
        <f>'Contractor Model'!BAA66</f>
        <v>0</v>
      </c>
      <c r="BAB413" s="318">
        <f>'Contractor Model'!BAB66</f>
        <v>0</v>
      </c>
      <c r="BAC413" s="318">
        <f>'Contractor Model'!BAC66</f>
        <v>0</v>
      </c>
      <c r="BAD413" s="318">
        <f>'Contractor Model'!BAD66</f>
        <v>0</v>
      </c>
      <c r="BAE413" s="318">
        <f>'Contractor Model'!BAE66</f>
        <v>0</v>
      </c>
      <c r="BAF413" s="318">
        <f>'Contractor Model'!BAF66</f>
        <v>0</v>
      </c>
      <c r="BAG413" s="318">
        <f>'Contractor Model'!BAG66</f>
        <v>0</v>
      </c>
      <c r="BAH413" s="318">
        <f>'Contractor Model'!BAH66</f>
        <v>0</v>
      </c>
      <c r="BAI413" s="318">
        <f>'Contractor Model'!BAI66</f>
        <v>0</v>
      </c>
      <c r="BAJ413" s="318">
        <f>'Contractor Model'!BAJ66</f>
        <v>0</v>
      </c>
      <c r="BAK413" s="318">
        <f>'Contractor Model'!BAK66</f>
        <v>0</v>
      </c>
      <c r="BAL413" s="318">
        <f>'Contractor Model'!BAL66</f>
        <v>0</v>
      </c>
      <c r="BAM413" s="318">
        <f>'Contractor Model'!BAM66</f>
        <v>0</v>
      </c>
      <c r="BAN413" s="318">
        <f>'Contractor Model'!BAN66</f>
        <v>0</v>
      </c>
      <c r="BAO413" s="318">
        <f>'Contractor Model'!BAO66</f>
        <v>0</v>
      </c>
      <c r="BAP413" s="318">
        <f>'Contractor Model'!BAP66</f>
        <v>0</v>
      </c>
      <c r="BAQ413" s="318">
        <f>'Contractor Model'!BAQ66</f>
        <v>0</v>
      </c>
      <c r="BAR413" s="318">
        <f>'Contractor Model'!BAR66</f>
        <v>0</v>
      </c>
      <c r="BAS413" s="318">
        <f>'Contractor Model'!BAS66</f>
        <v>0</v>
      </c>
      <c r="BAT413" s="318">
        <f>'Contractor Model'!BAT66</f>
        <v>0</v>
      </c>
      <c r="BAU413" s="318">
        <f>'Contractor Model'!BAU66</f>
        <v>0</v>
      </c>
      <c r="BAV413" s="318">
        <f>'Contractor Model'!BAV66</f>
        <v>0</v>
      </c>
      <c r="BAW413" s="318">
        <f>'Contractor Model'!BAW66</f>
        <v>0</v>
      </c>
      <c r="BAX413" s="318">
        <f>'Contractor Model'!BAX66</f>
        <v>0</v>
      </c>
      <c r="BAY413" s="318">
        <f>'Contractor Model'!BAY66</f>
        <v>0</v>
      </c>
      <c r="BAZ413" s="318">
        <f>'Contractor Model'!BAZ66</f>
        <v>0</v>
      </c>
      <c r="BBA413" s="318">
        <f>'Contractor Model'!BBA66</f>
        <v>0</v>
      </c>
      <c r="BBB413" s="318">
        <f>'Contractor Model'!BBB66</f>
        <v>0</v>
      </c>
      <c r="BBC413" s="318">
        <f>'Contractor Model'!BBC66</f>
        <v>0</v>
      </c>
      <c r="BBD413" s="318">
        <f>'Contractor Model'!BBD66</f>
        <v>0</v>
      </c>
      <c r="BBE413" s="318">
        <f>'Contractor Model'!BBE66</f>
        <v>0</v>
      </c>
      <c r="BBF413" s="318">
        <f>'Contractor Model'!BBF66</f>
        <v>0</v>
      </c>
      <c r="BBG413" s="318">
        <f>'Contractor Model'!BBG66</f>
        <v>0</v>
      </c>
      <c r="BBH413" s="318">
        <f>'Contractor Model'!BBH66</f>
        <v>0</v>
      </c>
      <c r="BBI413" s="318">
        <f>'Contractor Model'!BBI66</f>
        <v>0</v>
      </c>
      <c r="BBJ413" s="318">
        <f>'Contractor Model'!BBJ66</f>
        <v>0</v>
      </c>
      <c r="BBK413" s="318">
        <f>'Contractor Model'!BBK66</f>
        <v>0</v>
      </c>
      <c r="BBL413" s="318">
        <f>'Contractor Model'!BBL66</f>
        <v>0</v>
      </c>
      <c r="BBM413" s="318">
        <f>'Contractor Model'!BBM66</f>
        <v>0</v>
      </c>
      <c r="BBN413" s="318">
        <f>'Contractor Model'!BBN66</f>
        <v>0</v>
      </c>
      <c r="BBO413" s="318">
        <f>'Contractor Model'!BBO66</f>
        <v>0</v>
      </c>
      <c r="BBP413" s="318">
        <f>'Contractor Model'!BBP66</f>
        <v>0</v>
      </c>
      <c r="BBQ413" s="318">
        <f>'Contractor Model'!BBQ66</f>
        <v>0</v>
      </c>
      <c r="BBR413" s="318">
        <f>'Contractor Model'!BBR66</f>
        <v>0</v>
      </c>
      <c r="BBS413" s="318">
        <f>'Contractor Model'!BBS66</f>
        <v>0</v>
      </c>
      <c r="BBT413" s="318">
        <f>'Contractor Model'!BBT66</f>
        <v>0</v>
      </c>
      <c r="BBU413" s="318">
        <f>'Contractor Model'!BBU66</f>
        <v>0</v>
      </c>
      <c r="BBV413" s="318">
        <f>'Contractor Model'!BBV66</f>
        <v>0</v>
      </c>
      <c r="BBW413" s="318">
        <f>'Contractor Model'!BBW66</f>
        <v>0</v>
      </c>
      <c r="BBX413" s="318">
        <f>'Contractor Model'!BBX66</f>
        <v>0</v>
      </c>
      <c r="BBY413" s="318">
        <f>'Contractor Model'!BBY66</f>
        <v>0</v>
      </c>
      <c r="BBZ413" s="318">
        <f>'Contractor Model'!BBZ66</f>
        <v>0</v>
      </c>
      <c r="BCA413" s="318">
        <f>'Contractor Model'!BCA66</f>
        <v>0</v>
      </c>
      <c r="BCB413" s="318">
        <f>'Contractor Model'!BCB66</f>
        <v>0</v>
      </c>
      <c r="BCC413" s="318">
        <f>'Contractor Model'!BCC66</f>
        <v>0</v>
      </c>
      <c r="BCD413" s="318">
        <f>'Contractor Model'!BCD66</f>
        <v>0</v>
      </c>
      <c r="BCE413" s="318">
        <f>'Contractor Model'!BCE66</f>
        <v>0</v>
      </c>
      <c r="BCF413" s="318">
        <f>'Contractor Model'!BCF66</f>
        <v>0</v>
      </c>
      <c r="BCG413" s="318">
        <f>'Contractor Model'!BCG66</f>
        <v>0</v>
      </c>
      <c r="BCH413" s="318">
        <f>'Contractor Model'!BCH66</f>
        <v>0</v>
      </c>
      <c r="BCI413" s="318">
        <f>'Contractor Model'!BCI66</f>
        <v>0</v>
      </c>
      <c r="BCJ413" s="318">
        <f>'Contractor Model'!BCJ66</f>
        <v>0</v>
      </c>
      <c r="BCK413" s="318">
        <f>'Contractor Model'!BCK66</f>
        <v>0</v>
      </c>
      <c r="BCL413" s="318">
        <f>'Contractor Model'!BCL66</f>
        <v>0</v>
      </c>
      <c r="BCM413" s="318">
        <f>'Contractor Model'!BCM66</f>
        <v>0</v>
      </c>
      <c r="BCN413" s="318">
        <f>'Contractor Model'!BCN66</f>
        <v>0</v>
      </c>
      <c r="BCO413" s="318">
        <f>'Contractor Model'!BCO66</f>
        <v>0</v>
      </c>
      <c r="BCP413" s="318">
        <f>'Contractor Model'!BCP66</f>
        <v>0</v>
      </c>
      <c r="BCQ413" s="318">
        <f>'Contractor Model'!BCQ66</f>
        <v>0</v>
      </c>
      <c r="BCR413" s="318">
        <f>'Contractor Model'!BCR66</f>
        <v>0</v>
      </c>
      <c r="BCS413" s="318">
        <f>'Contractor Model'!BCS66</f>
        <v>0</v>
      </c>
      <c r="BCT413" s="318">
        <f>'Contractor Model'!BCT66</f>
        <v>0</v>
      </c>
      <c r="BCU413" s="318">
        <f>'Contractor Model'!BCU66</f>
        <v>0</v>
      </c>
      <c r="BCV413" s="318">
        <f>'Contractor Model'!BCV66</f>
        <v>0</v>
      </c>
      <c r="BCW413" s="318">
        <f>'Contractor Model'!BCW66</f>
        <v>0</v>
      </c>
      <c r="BCX413" s="318">
        <f>'Contractor Model'!BCX66</f>
        <v>0</v>
      </c>
      <c r="BCY413" s="318">
        <f>'Contractor Model'!BCY66</f>
        <v>0</v>
      </c>
      <c r="BCZ413" s="318">
        <f>'Contractor Model'!BCZ66</f>
        <v>0</v>
      </c>
      <c r="BDA413" s="318">
        <f>'Contractor Model'!BDA66</f>
        <v>0</v>
      </c>
      <c r="BDB413" s="318">
        <f>'Contractor Model'!BDB66</f>
        <v>0</v>
      </c>
      <c r="BDC413" s="318">
        <f>'Contractor Model'!BDC66</f>
        <v>0</v>
      </c>
      <c r="BDD413" s="318">
        <f>'Contractor Model'!BDD66</f>
        <v>0</v>
      </c>
      <c r="BDE413" s="318">
        <f>'Contractor Model'!BDE66</f>
        <v>0</v>
      </c>
      <c r="BDF413" s="318">
        <f>'Contractor Model'!BDF66</f>
        <v>0</v>
      </c>
      <c r="BDG413" s="318">
        <f>'Contractor Model'!BDG66</f>
        <v>0</v>
      </c>
      <c r="BDH413" s="318">
        <f>'Contractor Model'!BDH66</f>
        <v>0</v>
      </c>
      <c r="BDI413" s="318">
        <f>'Contractor Model'!BDI66</f>
        <v>0</v>
      </c>
      <c r="BDJ413" s="318">
        <f>'Contractor Model'!BDJ66</f>
        <v>0</v>
      </c>
      <c r="BDK413" s="318">
        <f>'Contractor Model'!BDK66</f>
        <v>0</v>
      </c>
      <c r="BDL413" s="318">
        <f>'Contractor Model'!BDL66</f>
        <v>0</v>
      </c>
      <c r="BDM413" s="318">
        <f>'Contractor Model'!BDM66</f>
        <v>0</v>
      </c>
      <c r="BDN413" s="318">
        <f>'Contractor Model'!BDN66</f>
        <v>0</v>
      </c>
      <c r="BDO413" s="318">
        <f>'Contractor Model'!BDO66</f>
        <v>0</v>
      </c>
      <c r="BDP413" s="318">
        <f>'Contractor Model'!BDP66</f>
        <v>0</v>
      </c>
      <c r="BDQ413" s="318">
        <f>'Contractor Model'!BDQ66</f>
        <v>0</v>
      </c>
      <c r="BDR413" s="318">
        <f>'Contractor Model'!BDR66</f>
        <v>0</v>
      </c>
      <c r="BDS413" s="318">
        <f>'Contractor Model'!BDS66</f>
        <v>0</v>
      </c>
      <c r="BDT413" s="318">
        <f>'Contractor Model'!BDT66</f>
        <v>0</v>
      </c>
      <c r="BDU413" s="318">
        <f>'Contractor Model'!BDU66</f>
        <v>0</v>
      </c>
      <c r="BDV413" s="318">
        <f>'Contractor Model'!BDV66</f>
        <v>0</v>
      </c>
      <c r="BDW413" s="318">
        <f>'Contractor Model'!BDW66</f>
        <v>0</v>
      </c>
      <c r="BDX413" s="318">
        <f>'Contractor Model'!BDX66</f>
        <v>0</v>
      </c>
      <c r="BDY413" s="318">
        <f>'Contractor Model'!BDY66</f>
        <v>0</v>
      </c>
      <c r="BDZ413" s="318">
        <f>'Contractor Model'!BDZ66</f>
        <v>0</v>
      </c>
      <c r="BEA413" s="318">
        <f>'Contractor Model'!BEA66</f>
        <v>0</v>
      </c>
      <c r="BEB413" s="318">
        <f>'Contractor Model'!BEB66</f>
        <v>0</v>
      </c>
      <c r="BEC413" s="318">
        <f>'Contractor Model'!BEC66</f>
        <v>0</v>
      </c>
      <c r="BED413" s="318">
        <f>'Contractor Model'!BED66</f>
        <v>0</v>
      </c>
      <c r="BEE413" s="318">
        <f>'Contractor Model'!BEE66</f>
        <v>0</v>
      </c>
      <c r="BEF413" s="318">
        <f>'Contractor Model'!BEF66</f>
        <v>0</v>
      </c>
      <c r="BEG413" s="318">
        <f>'Contractor Model'!BEG66</f>
        <v>0</v>
      </c>
      <c r="BEH413" s="318">
        <f>'Contractor Model'!BEH66</f>
        <v>0</v>
      </c>
      <c r="BEI413" s="318">
        <f>'Contractor Model'!BEI66</f>
        <v>0</v>
      </c>
      <c r="BEJ413" s="318">
        <f>'Contractor Model'!BEJ66</f>
        <v>0</v>
      </c>
      <c r="BEK413" s="318">
        <f>'Contractor Model'!BEK66</f>
        <v>0</v>
      </c>
      <c r="BEL413" s="318">
        <f>'Contractor Model'!BEL66</f>
        <v>0</v>
      </c>
      <c r="BEM413" s="318">
        <f>'Contractor Model'!BEM66</f>
        <v>0</v>
      </c>
      <c r="BEN413" s="318">
        <f>'Contractor Model'!BEN66</f>
        <v>0</v>
      </c>
      <c r="BEO413" s="318">
        <f>'Contractor Model'!BEO66</f>
        <v>0</v>
      </c>
      <c r="BEP413" s="318">
        <f>'Contractor Model'!BEP66</f>
        <v>0</v>
      </c>
      <c r="BEQ413" s="318">
        <f>'Contractor Model'!BEQ66</f>
        <v>0</v>
      </c>
      <c r="BER413" s="318">
        <f>'Contractor Model'!BER66</f>
        <v>0</v>
      </c>
      <c r="BES413" s="318">
        <f>'Contractor Model'!BES66</f>
        <v>0</v>
      </c>
      <c r="BET413" s="318">
        <f>'Contractor Model'!BET66</f>
        <v>0</v>
      </c>
      <c r="BEU413" s="318">
        <f>'Contractor Model'!BEU66</f>
        <v>0</v>
      </c>
      <c r="BEV413" s="318">
        <f>'Contractor Model'!BEV66</f>
        <v>0</v>
      </c>
      <c r="BEW413" s="318">
        <f>'Contractor Model'!BEW66</f>
        <v>0</v>
      </c>
      <c r="BEX413" s="318">
        <f>'Contractor Model'!BEX66</f>
        <v>0</v>
      </c>
      <c r="BEY413" s="318">
        <f>'Contractor Model'!BEY66</f>
        <v>0</v>
      </c>
      <c r="BEZ413" s="318">
        <f>'Contractor Model'!BEZ66</f>
        <v>0</v>
      </c>
      <c r="BFA413" s="318">
        <f>'Contractor Model'!BFA66</f>
        <v>0</v>
      </c>
      <c r="BFB413" s="318">
        <f>'Contractor Model'!BFB66</f>
        <v>0</v>
      </c>
      <c r="BFC413" s="318">
        <f>'Contractor Model'!BFC66</f>
        <v>0</v>
      </c>
      <c r="BFD413" s="318">
        <f>'Contractor Model'!BFD66</f>
        <v>0</v>
      </c>
      <c r="BFE413" s="318">
        <f>'Contractor Model'!BFE66</f>
        <v>0</v>
      </c>
      <c r="BFF413" s="318">
        <f>'Contractor Model'!BFF66</f>
        <v>0</v>
      </c>
      <c r="BFG413" s="318">
        <f>'Contractor Model'!BFG66</f>
        <v>0</v>
      </c>
      <c r="BFH413" s="318">
        <f>'Contractor Model'!BFH66</f>
        <v>0</v>
      </c>
      <c r="BFI413" s="318">
        <f>'Contractor Model'!BFI66</f>
        <v>0</v>
      </c>
      <c r="BFJ413" s="318">
        <f>'Contractor Model'!BFJ66</f>
        <v>0</v>
      </c>
      <c r="BFK413" s="318">
        <f>'Contractor Model'!BFK66</f>
        <v>0</v>
      </c>
      <c r="BFL413" s="318">
        <f>'Contractor Model'!BFL66</f>
        <v>0</v>
      </c>
      <c r="BFM413" s="318">
        <f>'Contractor Model'!BFM66</f>
        <v>0</v>
      </c>
      <c r="BFN413" s="318">
        <f>'Contractor Model'!BFN66</f>
        <v>0</v>
      </c>
      <c r="BFO413" s="318">
        <f>'Contractor Model'!BFO66</f>
        <v>0</v>
      </c>
      <c r="BFP413" s="318">
        <f>'Contractor Model'!BFP66</f>
        <v>0</v>
      </c>
      <c r="BFQ413" s="318">
        <f>'Contractor Model'!BFQ66</f>
        <v>0</v>
      </c>
      <c r="BFR413" s="318">
        <f>'Contractor Model'!BFR66</f>
        <v>0</v>
      </c>
      <c r="BFS413" s="318">
        <f>'Contractor Model'!BFS66</f>
        <v>0</v>
      </c>
      <c r="BFT413" s="318">
        <f>'Contractor Model'!BFT66</f>
        <v>0</v>
      </c>
      <c r="BFU413" s="318">
        <f>'Contractor Model'!BFU66</f>
        <v>0</v>
      </c>
      <c r="BFV413" s="318">
        <f>'Contractor Model'!BFV66</f>
        <v>0</v>
      </c>
      <c r="BFW413" s="318">
        <f>'Contractor Model'!BFW66</f>
        <v>0</v>
      </c>
      <c r="BFX413" s="318">
        <f>'Contractor Model'!BFX66</f>
        <v>0</v>
      </c>
      <c r="BFY413" s="318">
        <f>'Contractor Model'!BFY66</f>
        <v>0</v>
      </c>
      <c r="BFZ413" s="318">
        <f>'Contractor Model'!BFZ66</f>
        <v>0</v>
      </c>
      <c r="BGA413" s="318">
        <f>'Contractor Model'!BGA66</f>
        <v>0</v>
      </c>
      <c r="BGB413" s="318">
        <f>'Contractor Model'!BGB66</f>
        <v>0</v>
      </c>
      <c r="BGC413" s="318">
        <f>'Contractor Model'!BGC66</f>
        <v>0</v>
      </c>
      <c r="BGD413" s="318">
        <f>'Contractor Model'!BGD66</f>
        <v>0</v>
      </c>
      <c r="BGE413" s="318">
        <f>'Contractor Model'!BGE66</f>
        <v>0</v>
      </c>
      <c r="BGF413" s="318">
        <f>'Contractor Model'!BGF66</f>
        <v>0</v>
      </c>
      <c r="BGG413" s="318">
        <f>'Contractor Model'!BGG66</f>
        <v>0</v>
      </c>
      <c r="BGH413" s="318">
        <f>'Contractor Model'!BGH66</f>
        <v>0</v>
      </c>
      <c r="BGI413" s="318">
        <f>'Contractor Model'!BGI66</f>
        <v>0</v>
      </c>
      <c r="BGJ413" s="318">
        <f>'Contractor Model'!BGJ66</f>
        <v>0</v>
      </c>
      <c r="BGK413" s="318">
        <f>'Contractor Model'!BGK66</f>
        <v>0</v>
      </c>
      <c r="BGL413" s="318">
        <f>'Contractor Model'!BGL66</f>
        <v>0</v>
      </c>
      <c r="BGM413" s="318">
        <f>'Contractor Model'!BGM66</f>
        <v>0</v>
      </c>
      <c r="BGN413" s="318">
        <f>'Contractor Model'!BGN66</f>
        <v>0</v>
      </c>
      <c r="BGO413" s="318">
        <f>'Contractor Model'!BGO66</f>
        <v>0</v>
      </c>
      <c r="BGP413" s="318">
        <f>'Contractor Model'!BGP66</f>
        <v>0</v>
      </c>
      <c r="BGQ413" s="318">
        <f>'Contractor Model'!BGQ66</f>
        <v>0</v>
      </c>
      <c r="BGR413" s="318">
        <f>'Contractor Model'!BGR66</f>
        <v>0</v>
      </c>
      <c r="BGS413" s="318">
        <f>'Contractor Model'!BGS66</f>
        <v>0</v>
      </c>
      <c r="BGT413" s="318">
        <f>'Contractor Model'!BGT66</f>
        <v>0</v>
      </c>
      <c r="BGU413" s="318">
        <f>'Contractor Model'!BGU66</f>
        <v>0</v>
      </c>
      <c r="BGV413" s="318">
        <f>'Contractor Model'!BGV66</f>
        <v>0</v>
      </c>
      <c r="BGW413" s="318">
        <f>'Contractor Model'!BGW66</f>
        <v>0</v>
      </c>
      <c r="BGX413" s="318">
        <f>'Contractor Model'!BGX66</f>
        <v>0</v>
      </c>
      <c r="BGY413" s="318">
        <f>'Contractor Model'!BGY66</f>
        <v>0</v>
      </c>
      <c r="BGZ413" s="318">
        <f>'Contractor Model'!BGZ66</f>
        <v>0</v>
      </c>
      <c r="BHA413" s="318">
        <f>'Contractor Model'!BHA66</f>
        <v>0</v>
      </c>
      <c r="BHB413" s="318">
        <f>'Contractor Model'!BHB66</f>
        <v>0</v>
      </c>
      <c r="BHC413" s="318">
        <f>'Contractor Model'!BHC66</f>
        <v>0</v>
      </c>
      <c r="BHD413" s="318">
        <f>'Contractor Model'!BHD66</f>
        <v>0</v>
      </c>
      <c r="BHE413" s="318">
        <f>'Contractor Model'!BHE66</f>
        <v>0</v>
      </c>
      <c r="BHF413" s="318">
        <f>'Contractor Model'!BHF66</f>
        <v>0</v>
      </c>
      <c r="BHG413" s="318">
        <f>'Contractor Model'!BHG66</f>
        <v>0</v>
      </c>
      <c r="BHH413" s="318">
        <f>'Contractor Model'!BHH66</f>
        <v>0</v>
      </c>
      <c r="BHI413" s="318">
        <f>'Contractor Model'!BHI66</f>
        <v>0</v>
      </c>
      <c r="BHJ413" s="318">
        <f>'Contractor Model'!BHJ66</f>
        <v>0</v>
      </c>
      <c r="BHK413" s="318">
        <f>'Contractor Model'!BHK66</f>
        <v>0</v>
      </c>
      <c r="BHL413" s="318">
        <f>'Contractor Model'!BHL66</f>
        <v>0</v>
      </c>
      <c r="BHM413" s="318">
        <f>'Contractor Model'!BHM66</f>
        <v>0</v>
      </c>
      <c r="BHN413" s="318">
        <f>'Contractor Model'!BHN66</f>
        <v>0</v>
      </c>
      <c r="BHO413" s="318">
        <f>'Contractor Model'!BHO66</f>
        <v>0</v>
      </c>
      <c r="BHP413" s="318">
        <f>'Contractor Model'!BHP66</f>
        <v>0</v>
      </c>
      <c r="BHQ413" s="318">
        <f>'Contractor Model'!BHQ66</f>
        <v>0</v>
      </c>
      <c r="BHR413" s="318">
        <f>'Contractor Model'!BHR66</f>
        <v>0</v>
      </c>
      <c r="BHS413" s="318">
        <f>'Contractor Model'!BHS66</f>
        <v>0</v>
      </c>
      <c r="BHT413" s="318">
        <f>'Contractor Model'!BHT66</f>
        <v>0</v>
      </c>
      <c r="BHU413" s="318">
        <f>'Contractor Model'!BHU66</f>
        <v>0</v>
      </c>
      <c r="BHV413" s="318">
        <f>'Contractor Model'!BHV66</f>
        <v>0</v>
      </c>
      <c r="BHW413" s="318">
        <f>'Contractor Model'!BHW66</f>
        <v>0</v>
      </c>
      <c r="BHX413" s="318">
        <f>'Contractor Model'!BHX66</f>
        <v>0</v>
      </c>
      <c r="BHY413" s="318">
        <f>'Contractor Model'!BHY66</f>
        <v>0</v>
      </c>
      <c r="BHZ413" s="318">
        <f>'Contractor Model'!BHZ66</f>
        <v>0</v>
      </c>
      <c r="BIA413" s="318">
        <f>'Contractor Model'!BIA66</f>
        <v>0</v>
      </c>
      <c r="BIB413" s="318">
        <f>'Contractor Model'!BIB66</f>
        <v>0</v>
      </c>
      <c r="BIC413" s="318">
        <f>'Contractor Model'!BIC66</f>
        <v>0</v>
      </c>
      <c r="BID413" s="318">
        <f>'Contractor Model'!BID66</f>
        <v>0</v>
      </c>
      <c r="BIE413" s="318">
        <f>'Contractor Model'!BIE66</f>
        <v>0</v>
      </c>
      <c r="BIF413" s="318">
        <f>'Contractor Model'!BIF66</f>
        <v>0</v>
      </c>
      <c r="BIG413" s="318">
        <f>'Contractor Model'!BIG66</f>
        <v>0</v>
      </c>
      <c r="BIH413" s="318">
        <f>'Contractor Model'!BIH66</f>
        <v>0</v>
      </c>
      <c r="BII413" s="318">
        <f>'Contractor Model'!BII66</f>
        <v>0</v>
      </c>
      <c r="BIJ413" s="318">
        <f>'Contractor Model'!BIJ66</f>
        <v>0</v>
      </c>
      <c r="BIK413" s="318">
        <f>'Contractor Model'!BIK66</f>
        <v>0</v>
      </c>
      <c r="BIL413" s="318">
        <f>'Contractor Model'!BIL66</f>
        <v>0</v>
      </c>
      <c r="BIM413" s="318">
        <f>'Contractor Model'!BIM66</f>
        <v>0</v>
      </c>
      <c r="BIN413" s="318">
        <f>'Contractor Model'!BIN66</f>
        <v>0</v>
      </c>
      <c r="BIO413" s="318">
        <f>'Contractor Model'!BIO66</f>
        <v>0</v>
      </c>
      <c r="BIP413" s="318">
        <f>'Contractor Model'!BIP66</f>
        <v>0</v>
      </c>
      <c r="BIQ413" s="318">
        <f>'Contractor Model'!BIQ66</f>
        <v>0</v>
      </c>
      <c r="BIR413" s="318">
        <f>'Contractor Model'!BIR66</f>
        <v>0</v>
      </c>
      <c r="BIS413" s="318">
        <f>'Contractor Model'!BIS66</f>
        <v>0</v>
      </c>
      <c r="BIT413" s="318">
        <f>'Contractor Model'!BIT66</f>
        <v>0</v>
      </c>
      <c r="BIU413" s="318">
        <f>'Contractor Model'!BIU66</f>
        <v>0</v>
      </c>
      <c r="BIV413" s="318">
        <f>'Contractor Model'!BIV66</f>
        <v>0</v>
      </c>
      <c r="BIW413" s="318">
        <f>'Contractor Model'!BIW66</f>
        <v>0</v>
      </c>
      <c r="BIX413" s="318">
        <f>'Contractor Model'!BIX66</f>
        <v>0</v>
      </c>
      <c r="BIY413" s="318">
        <f>'Contractor Model'!BIY66</f>
        <v>0</v>
      </c>
      <c r="BIZ413" s="318">
        <f>'Contractor Model'!BIZ66</f>
        <v>0</v>
      </c>
      <c r="BJA413" s="318">
        <f>'Contractor Model'!BJA66</f>
        <v>0</v>
      </c>
      <c r="BJB413" s="318">
        <f>'Contractor Model'!BJB66</f>
        <v>0</v>
      </c>
      <c r="BJC413" s="318">
        <f>'Contractor Model'!BJC66</f>
        <v>0</v>
      </c>
      <c r="BJD413" s="318">
        <f>'Contractor Model'!BJD66</f>
        <v>0</v>
      </c>
      <c r="BJE413" s="318">
        <f>'Contractor Model'!BJE66</f>
        <v>0</v>
      </c>
      <c r="BJF413" s="318">
        <f>'Contractor Model'!BJF66</f>
        <v>0</v>
      </c>
      <c r="BJG413" s="318">
        <f>'Contractor Model'!BJG66</f>
        <v>0</v>
      </c>
      <c r="BJH413" s="318">
        <f>'Contractor Model'!BJH66</f>
        <v>0</v>
      </c>
      <c r="BJI413" s="318">
        <f>'Contractor Model'!BJI66</f>
        <v>0</v>
      </c>
      <c r="BJJ413" s="318">
        <f>'Contractor Model'!BJJ66</f>
        <v>0</v>
      </c>
      <c r="BJK413" s="318">
        <f>'Contractor Model'!BJK66</f>
        <v>0</v>
      </c>
      <c r="BJL413" s="318">
        <f>'Contractor Model'!BJL66</f>
        <v>0</v>
      </c>
      <c r="BJM413" s="318">
        <f>'Contractor Model'!BJM66</f>
        <v>0</v>
      </c>
      <c r="BJN413" s="318">
        <f>'Contractor Model'!BJN66</f>
        <v>0</v>
      </c>
      <c r="BJO413" s="318">
        <f>'Contractor Model'!BJO66</f>
        <v>0</v>
      </c>
      <c r="BJP413" s="318">
        <f>'Contractor Model'!BJP66</f>
        <v>0</v>
      </c>
      <c r="BJQ413" s="318">
        <f>'Contractor Model'!BJQ66</f>
        <v>0</v>
      </c>
      <c r="BJR413" s="318">
        <f>'Contractor Model'!BJR66</f>
        <v>0</v>
      </c>
      <c r="BJS413" s="318">
        <f>'Contractor Model'!BJS66</f>
        <v>0</v>
      </c>
      <c r="BJT413" s="318">
        <f>'Contractor Model'!BJT66</f>
        <v>0</v>
      </c>
      <c r="BJU413" s="318">
        <f>'Contractor Model'!BJU66</f>
        <v>0</v>
      </c>
      <c r="BJV413" s="318">
        <f>'Contractor Model'!BJV66</f>
        <v>0</v>
      </c>
      <c r="BJW413" s="318">
        <f>'Contractor Model'!BJW66</f>
        <v>0</v>
      </c>
      <c r="BJX413" s="318">
        <f>'Contractor Model'!BJX66</f>
        <v>0</v>
      </c>
      <c r="BJY413" s="318">
        <f>'Contractor Model'!BJY66</f>
        <v>0</v>
      </c>
      <c r="BJZ413" s="318">
        <f>'Contractor Model'!BJZ66</f>
        <v>0</v>
      </c>
      <c r="BKA413" s="318">
        <f>'Contractor Model'!BKA66</f>
        <v>0</v>
      </c>
      <c r="BKB413" s="318">
        <f>'Contractor Model'!BKB66</f>
        <v>0</v>
      </c>
      <c r="BKC413" s="318">
        <f>'Contractor Model'!BKC66</f>
        <v>0</v>
      </c>
      <c r="BKD413" s="318">
        <f>'Contractor Model'!BKD66</f>
        <v>0</v>
      </c>
      <c r="BKE413" s="318">
        <f>'Contractor Model'!BKE66</f>
        <v>0</v>
      </c>
      <c r="BKF413" s="318">
        <f>'Contractor Model'!BKF66</f>
        <v>0</v>
      </c>
      <c r="BKG413" s="318">
        <f>'Contractor Model'!BKG66</f>
        <v>0</v>
      </c>
      <c r="BKH413" s="318">
        <f>'Contractor Model'!BKH66</f>
        <v>0</v>
      </c>
      <c r="BKI413" s="318">
        <f>'Contractor Model'!BKI66</f>
        <v>0</v>
      </c>
      <c r="BKJ413" s="318">
        <f>'Contractor Model'!BKJ66</f>
        <v>0</v>
      </c>
      <c r="BKK413" s="318">
        <f>'Contractor Model'!BKK66</f>
        <v>0</v>
      </c>
      <c r="BKL413" s="318">
        <f>'Contractor Model'!BKL66</f>
        <v>0</v>
      </c>
      <c r="BKM413" s="318">
        <f>'Contractor Model'!BKM66</f>
        <v>0</v>
      </c>
      <c r="BKN413" s="318">
        <f>'Contractor Model'!BKN66</f>
        <v>0</v>
      </c>
      <c r="BKO413" s="318">
        <f>'Contractor Model'!BKO66</f>
        <v>0</v>
      </c>
      <c r="BKP413" s="318">
        <f>'Contractor Model'!BKP66</f>
        <v>0</v>
      </c>
      <c r="BKQ413" s="318">
        <f>'Contractor Model'!BKQ66</f>
        <v>0</v>
      </c>
      <c r="BKR413" s="318">
        <f>'Contractor Model'!BKR66</f>
        <v>0</v>
      </c>
      <c r="BKS413" s="318">
        <f>'Contractor Model'!BKS66</f>
        <v>0</v>
      </c>
      <c r="BKT413" s="318">
        <f>'Contractor Model'!BKT66</f>
        <v>0</v>
      </c>
      <c r="BKU413" s="318">
        <f>'Contractor Model'!BKU66</f>
        <v>0</v>
      </c>
      <c r="BKV413" s="318">
        <f>'Contractor Model'!BKV66</f>
        <v>0</v>
      </c>
      <c r="BKW413" s="318">
        <f>'Contractor Model'!BKW66</f>
        <v>0</v>
      </c>
      <c r="BKX413" s="318">
        <f>'Contractor Model'!BKX66</f>
        <v>0</v>
      </c>
      <c r="BKY413" s="318">
        <f>'Contractor Model'!BKY66</f>
        <v>0</v>
      </c>
      <c r="BKZ413" s="318">
        <f>'Contractor Model'!BKZ66</f>
        <v>0</v>
      </c>
      <c r="BLA413" s="318">
        <f>'Contractor Model'!BLA66</f>
        <v>0</v>
      </c>
      <c r="BLB413" s="318">
        <f>'Contractor Model'!BLB66</f>
        <v>0</v>
      </c>
      <c r="BLC413" s="318">
        <f>'Contractor Model'!BLC66</f>
        <v>0</v>
      </c>
      <c r="BLD413" s="318">
        <f>'Contractor Model'!BLD66</f>
        <v>0</v>
      </c>
      <c r="BLE413" s="318">
        <f>'Contractor Model'!BLE66</f>
        <v>0</v>
      </c>
      <c r="BLF413" s="318">
        <f>'Contractor Model'!BLF66</f>
        <v>0</v>
      </c>
      <c r="BLG413" s="318">
        <f>'Contractor Model'!BLG66</f>
        <v>0</v>
      </c>
      <c r="BLH413" s="318">
        <f>'Contractor Model'!BLH66</f>
        <v>0</v>
      </c>
      <c r="BLI413" s="318">
        <f>'Contractor Model'!BLI66</f>
        <v>0</v>
      </c>
      <c r="BLJ413" s="318">
        <f>'Contractor Model'!BLJ66</f>
        <v>0</v>
      </c>
      <c r="BLK413" s="318">
        <f>'Contractor Model'!BLK66</f>
        <v>0</v>
      </c>
      <c r="BLL413" s="318">
        <f>'Contractor Model'!BLL66</f>
        <v>0</v>
      </c>
      <c r="BLM413" s="318">
        <f>'Contractor Model'!BLM66</f>
        <v>0</v>
      </c>
      <c r="BLN413" s="318">
        <f>'Contractor Model'!BLN66</f>
        <v>0</v>
      </c>
      <c r="BLO413" s="318">
        <f>'Contractor Model'!BLO66</f>
        <v>0</v>
      </c>
      <c r="BLP413" s="318">
        <f>'Contractor Model'!BLP66</f>
        <v>0</v>
      </c>
      <c r="BLQ413" s="318">
        <f>'Contractor Model'!BLQ66</f>
        <v>0</v>
      </c>
      <c r="BLR413" s="318">
        <f>'Contractor Model'!BLR66</f>
        <v>0</v>
      </c>
      <c r="BLS413" s="318">
        <f>'Contractor Model'!BLS66</f>
        <v>0</v>
      </c>
      <c r="BLT413" s="318">
        <f>'Contractor Model'!BLT66</f>
        <v>0</v>
      </c>
      <c r="BLU413" s="318">
        <f>'Contractor Model'!BLU66</f>
        <v>0</v>
      </c>
      <c r="BLV413" s="318">
        <f>'Contractor Model'!BLV66</f>
        <v>0</v>
      </c>
      <c r="BLW413" s="318">
        <f>'Contractor Model'!BLW66</f>
        <v>0</v>
      </c>
      <c r="BLX413" s="318">
        <f>'Contractor Model'!BLX66</f>
        <v>0</v>
      </c>
      <c r="BLY413" s="318">
        <f>'Contractor Model'!BLY66</f>
        <v>0</v>
      </c>
      <c r="BLZ413" s="318">
        <f>'Contractor Model'!BLZ66</f>
        <v>0</v>
      </c>
      <c r="BMA413" s="318">
        <f>'Contractor Model'!BMA66</f>
        <v>0</v>
      </c>
      <c r="BMB413" s="318">
        <f>'Contractor Model'!BMB66</f>
        <v>0</v>
      </c>
      <c r="BMC413" s="318">
        <f>'Contractor Model'!BMC66</f>
        <v>0</v>
      </c>
      <c r="BMD413" s="318">
        <f>'Contractor Model'!BMD66</f>
        <v>0</v>
      </c>
      <c r="BME413" s="318">
        <f>'Contractor Model'!BME66</f>
        <v>0</v>
      </c>
      <c r="BMF413" s="318">
        <f>'Contractor Model'!BMF66</f>
        <v>0</v>
      </c>
      <c r="BMG413" s="318">
        <f>'Contractor Model'!BMG66</f>
        <v>0</v>
      </c>
      <c r="BMH413" s="318">
        <f>'Contractor Model'!BMH66</f>
        <v>0</v>
      </c>
      <c r="BMI413" s="318">
        <f>'Contractor Model'!BMI66</f>
        <v>0</v>
      </c>
      <c r="BMJ413" s="318">
        <f>'Contractor Model'!BMJ66</f>
        <v>0</v>
      </c>
      <c r="BMK413" s="318">
        <f>'Contractor Model'!BMK66</f>
        <v>0</v>
      </c>
      <c r="BML413" s="318">
        <f>'Contractor Model'!BML66</f>
        <v>0</v>
      </c>
      <c r="BMM413" s="318">
        <f>'Contractor Model'!BMM66</f>
        <v>0</v>
      </c>
      <c r="BMN413" s="318">
        <f>'Contractor Model'!BMN66</f>
        <v>0</v>
      </c>
      <c r="BMO413" s="318">
        <f>'Contractor Model'!BMO66</f>
        <v>0</v>
      </c>
      <c r="BMP413" s="318">
        <f>'Contractor Model'!BMP66</f>
        <v>0</v>
      </c>
      <c r="BMQ413" s="318">
        <f>'Contractor Model'!BMQ66</f>
        <v>0</v>
      </c>
      <c r="BMR413" s="318">
        <f>'Contractor Model'!BMR66</f>
        <v>0</v>
      </c>
      <c r="BMS413" s="318">
        <f>'Contractor Model'!BMS66</f>
        <v>0</v>
      </c>
      <c r="BMT413" s="318">
        <f>'Contractor Model'!BMT66</f>
        <v>0</v>
      </c>
      <c r="BMU413" s="318">
        <f>'Contractor Model'!BMU66</f>
        <v>0</v>
      </c>
      <c r="BMV413" s="318">
        <f>'Contractor Model'!BMV66</f>
        <v>0</v>
      </c>
      <c r="BMW413" s="318">
        <f>'Contractor Model'!BMW66</f>
        <v>0</v>
      </c>
      <c r="BMX413" s="318">
        <f>'Contractor Model'!BMX66</f>
        <v>0</v>
      </c>
      <c r="BMY413" s="318">
        <f>'Contractor Model'!BMY66</f>
        <v>0</v>
      </c>
      <c r="BMZ413" s="318">
        <f>'Contractor Model'!BMZ66</f>
        <v>0</v>
      </c>
      <c r="BNA413" s="318">
        <f>'Contractor Model'!BNA66</f>
        <v>0</v>
      </c>
      <c r="BNB413" s="318">
        <f>'Contractor Model'!BNB66</f>
        <v>0</v>
      </c>
      <c r="BNC413" s="318">
        <f>'Contractor Model'!BNC66</f>
        <v>0</v>
      </c>
      <c r="BND413" s="318">
        <f>'Contractor Model'!BND66</f>
        <v>0</v>
      </c>
      <c r="BNE413" s="318">
        <f>'Contractor Model'!BNE66</f>
        <v>0</v>
      </c>
      <c r="BNF413" s="318">
        <f>'Contractor Model'!BNF66</f>
        <v>0</v>
      </c>
      <c r="BNG413" s="318">
        <f>'Contractor Model'!BNG66</f>
        <v>0</v>
      </c>
      <c r="BNH413" s="318">
        <f>'Contractor Model'!BNH66</f>
        <v>0</v>
      </c>
      <c r="BNI413" s="318">
        <f>'Contractor Model'!BNI66</f>
        <v>0</v>
      </c>
      <c r="BNJ413" s="318">
        <f>'Contractor Model'!BNJ66</f>
        <v>0</v>
      </c>
      <c r="BNK413" s="318">
        <f>'Contractor Model'!BNK66</f>
        <v>0</v>
      </c>
      <c r="BNL413" s="318">
        <f>'Contractor Model'!BNL66</f>
        <v>0</v>
      </c>
      <c r="BNM413" s="318">
        <f>'Contractor Model'!BNM66</f>
        <v>0</v>
      </c>
      <c r="BNN413" s="318">
        <f>'Contractor Model'!BNN66</f>
        <v>0</v>
      </c>
      <c r="BNO413" s="318">
        <f>'Contractor Model'!BNO66</f>
        <v>0</v>
      </c>
      <c r="BNP413" s="318">
        <f>'Contractor Model'!BNP66</f>
        <v>0</v>
      </c>
      <c r="BNQ413" s="318">
        <f>'Contractor Model'!BNQ66</f>
        <v>0</v>
      </c>
      <c r="BNR413" s="318">
        <f>'Contractor Model'!BNR66</f>
        <v>0</v>
      </c>
      <c r="BNS413" s="318">
        <f>'Contractor Model'!BNS66</f>
        <v>0</v>
      </c>
      <c r="BNT413" s="318">
        <f>'Contractor Model'!BNT66</f>
        <v>0</v>
      </c>
      <c r="BNU413" s="318">
        <f>'Contractor Model'!BNU66</f>
        <v>0</v>
      </c>
      <c r="BNV413" s="318">
        <f>'Contractor Model'!BNV66</f>
        <v>0</v>
      </c>
      <c r="BNW413" s="318">
        <f>'Contractor Model'!BNW66</f>
        <v>0</v>
      </c>
      <c r="BNX413" s="318">
        <f>'Contractor Model'!BNX66</f>
        <v>0</v>
      </c>
      <c r="BNY413" s="318">
        <f>'Contractor Model'!BNY66</f>
        <v>0</v>
      </c>
      <c r="BNZ413" s="318">
        <f>'Contractor Model'!BNZ66</f>
        <v>0</v>
      </c>
      <c r="BOA413" s="318">
        <f>'Contractor Model'!BOA66</f>
        <v>0</v>
      </c>
      <c r="BOB413" s="318">
        <f>'Contractor Model'!BOB66</f>
        <v>0</v>
      </c>
      <c r="BOC413" s="318">
        <f>'Contractor Model'!BOC66</f>
        <v>0</v>
      </c>
      <c r="BOD413" s="318">
        <f>'Contractor Model'!BOD66</f>
        <v>0</v>
      </c>
      <c r="BOE413" s="318">
        <f>'Contractor Model'!BOE66</f>
        <v>0</v>
      </c>
      <c r="BOF413" s="318">
        <f>'Contractor Model'!BOF66</f>
        <v>0</v>
      </c>
      <c r="BOG413" s="318">
        <f>'Contractor Model'!BOG66</f>
        <v>0</v>
      </c>
      <c r="BOH413" s="318">
        <f>'Contractor Model'!BOH66</f>
        <v>0</v>
      </c>
      <c r="BOI413" s="318">
        <f>'Contractor Model'!BOI66</f>
        <v>0</v>
      </c>
      <c r="BOJ413" s="318">
        <f>'Contractor Model'!BOJ66</f>
        <v>0</v>
      </c>
      <c r="BOK413" s="318">
        <f>'Contractor Model'!BOK66</f>
        <v>0</v>
      </c>
      <c r="BOL413" s="318">
        <f>'Contractor Model'!BOL66</f>
        <v>0</v>
      </c>
      <c r="BOM413" s="318">
        <f>'Contractor Model'!BOM66</f>
        <v>0</v>
      </c>
      <c r="BON413" s="318">
        <f>'Contractor Model'!BON66</f>
        <v>0</v>
      </c>
      <c r="BOO413" s="318">
        <f>'Contractor Model'!BOO66</f>
        <v>0</v>
      </c>
      <c r="BOP413" s="318">
        <f>'Contractor Model'!BOP66</f>
        <v>0</v>
      </c>
      <c r="BOQ413" s="318">
        <f>'Contractor Model'!BOQ66</f>
        <v>0</v>
      </c>
      <c r="BOR413" s="318">
        <f>'Contractor Model'!BOR66</f>
        <v>0</v>
      </c>
      <c r="BOS413" s="318">
        <f>'Contractor Model'!BOS66</f>
        <v>0</v>
      </c>
      <c r="BOT413" s="318">
        <f>'Contractor Model'!BOT66</f>
        <v>0</v>
      </c>
      <c r="BOU413" s="318">
        <f>'Contractor Model'!BOU66</f>
        <v>0</v>
      </c>
      <c r="BOV413" s="318">
        <f>'Contractor Model'!BOV66</f>
        <v>0</v>
      </c>
      <c r="BOW413" s="318">
        <f>'Contractor Model'!BOW66</f>
        <v>0</v>
      </c>
      <c r="BOX413" s="318">
        <f>'Contractor Model'!BOX66</f>
        <v>0</v>
      </c>
      <c r="BOY413" s="318">
        <f>'Contractor Model'!BOY66</f>
        <v>0</v>
      </c>
      <c r="BOZ413" s="318">
        <f>'Contractor Model'!BOZ66</f>
        <v>0</v>
      </c>
      <c r="BPA413" s="318">
        <f>'Contractor Model'!BPA66</f>
        <v>0</v>
      </c>
      <c r="BPB413" s="318">
        <f>'Contractor Model'!BPB66</f>
        <v>0</v>
      </c>
      <c r="BPC413" s="318">
        <f>'Contractor Model'!BPC66</f>
        <v>0</v>
      </c>
      <c r="BPD413" s="318">
        <f>'Contractor Model'!BPD66</f>
        <v>0</v>
      </c>
      <c r="BPE413" s="318">
        <f>'Contractor Model'!BPE66</f>
        <v>0</v>
      </c>
      <c r="BPF413" s="318">
        <f>'Contractor Model'!BPF66</f>
        <v>0</v>
      </c>
      <c r="BPG413" s="318">
        <f>'Contractor Model'!BPG66</f>
        <v>0</v>
      </c>
      <c r="BPH413" s="318">
        <f>'Contractor Model'!BPH66</f>
        <v>0</v>
      </c>
      <c r="BPI413" s="318">
        <f>'Contractor Model'!BPI66</f>
        <v>0</v>
      </c>
      <c r="BPJ413" s="318">
        <f>'Contractor Model'!BPJ66</f>
        <v>0</v>
      </c>
      <c r="BPK413" s="318">
        <f>'Contractor Model'!BPK66</f>
        <v>0</v>
      </c>
      <c r="BPL413" s="318">
        <f>'Contractor Model'!BPL66</f>
        <v>0</v>
      </c>
      <c r="BPM413" s="318">
        <f>'Contractor Model'!BPM66</f>
        <v>0</v>
      </c>
      <c r="BPN413" s="318">
        <f>'Contractor Model'!BPN66</f>
        <v>0</v>
      </c>
      <c r="BPO413" s="318">
        <f>'Contractor Model'!BPO66</f>
        <v>0</v>
      </c>
      <c r="BPP413" s="318">
        <f>'Contractor Model'!BPP66</f>
        <v>0</v>
      </c>
      <c r="BPQ413" s="318">
        <f>'Contractor Model'!BPQ66</f>
        <v>0</v>
      </c>
      <c r="BPR413" s="318">
        <f>'Contractor Model'!BPR66</f>
        <v>0</v>
      </c>
      <c r="BPS413" s="318">
        <f>'Contractor Model'!BPS66</f>
        <v>0</v>
      </c>
      <c r="BPT413" s="318">
        <f>'Contractor Model'!BPT66</f>
        <v>0</v>
      </c>
      <c r="BPU413" s="318">
        <f>'Contractor Model'!BPU66</f>
        <v>0</v>
      </c>
      <c r="BPV413" s="318">
        <f>'Contractor Model'!BPV66</f>
        <v>0</v>
      </c>
      <c r="BPW413" s="318">
        <f>'Contractor Model'!BPW66</f>
        <v>0</v>
      </c>
      <c r="BPX413" s="318">
        <f>'Contractor Model'!BPX66</f>
        <v>0</v>
      </c>
      <c r="BPY413" s="318">
        <f>'Contractor Model'!BPY66</f>
        <v>0</v>
      </c>
      <c r="BPZ413" s="318">
        <f>'Contractor Model'!BPZ66</f>
        <v>0</v>
      </c>
      <c r="BQA413" s="318">
        <f>'Contractor Model'!BQA66</f>
        <v>0</v>
      </c>
      <c r="BQB413" s="318">
        <f>'Contractor Model'!BQB66</f>
        <v>0</v>
      </c>
      <c r="BQC413" s="318">
        <f>'Contractor Model'!BQC66</f>
        <v>0</v>
      </c>
      <c r="BQD413" s="318">
        <f>'Contractor Model'!BQD66</f>
        <v>0</v>
      </c>
      <c r="BQE413" s="318">
        <f>'Contractor Model'!BQE66</f>
        <v>0</v>
      </c>
      <c r="BQF413" s="318">
        <f>'Contractor Model'!BQF66</f>
        <v>0</v>
      </c>
      <c r="BQG413" s="318">
        <f>'Contractor Model'!BQG66</f>
        <v>0</v>
      </c>
      <c r="BQH413" s="318">
        <f>'Contractor Model'!BQH66</f>
        <v>0</v>
      </c>
      <c r="BQI413" s="318">
        <f>'Contractor Model'!BQI66</f>
        <v>0</v>
      </c>
      <c r="BQJ413" s="318">
        <f>'Contractor Model'!BQJ66</f>
        <v>0</v>
      </c>
      <c r="BQK413" s="318">
        <f>'Contractor Model'!BQK66</f>
        <v>0</v>
      </c>
      <c r="BQL413" s="318">
        <f>'Contractor Model'!BQL66</f>
        <v>0</v>
      </c>
      <c r="BQM413" s="318">
        <f>'Contractor Model'!BQM66</f>
        <v>0</v>
      </c>
      <c r="BQN413" s="318">
        <f>'Contractor Model'!BQN66</f>
        <v>0</v>
      </c>
      <c r="BQO413" s="318">
        <f>'Contractor Model'!BQO66</f>
        <v>0</v>
      </c>
      <c r="BQP413" s="318">
        <f>'Contractor Model'!BQP66</f>
        <v>0</v>
      </c>
      <c r="BQQ413" s="318">
        <f>'Contractor Model'!BQQ66</f>
        <v>0</v>
      </c>
      <c r="BQR413" s="318">
        <f>'Contractor Model'!BQR66</f>
        <v>0</v>
      </c>
      <c r="BQS413" s="318">
        <f>'Contractor Model'!BQS66</f>
        <v>0</v>
      </c>
      <c r="BQT413" s="318">
        <f>'Contractor Model'!BQT66</f>
        <v>0</v>
      </c>
      <c r="BQU413" s="318">
        <f>'Contractor Model'!BQU66</f>
        <v>0</v>
      </c>
      <c r="BQV413" s="318">
        <f>'Contractor Model'!BQV66</f>
        <v>0</v>
      </c>
      <c r="BQW413" s="318">
        <f>'Contractor Model'!BQW66</f>
        <v>0</v>
      </c>
      <c r="BQX413" s="318">
        <f>'Contractor Model'!BQX66</f>
        <v>0</v>
      </c>
      <c r="BQY413" s="318">
        <f>'Contractor Model'!BQY66</f>
        <v>0</v>
      </c>
      <c r="BQZ413" s="318">
        <f>'Contractor Model'!BQZ66</f>
        <v>0</v>
      </c>
      <c r="BRA413" s="318">
        <f>'Contractor Model'!BRA66</f>
        <v>0</v>
      </c>
      <c r="BRB413" s="318">
        <f>'Contractor Model'!BRB66</f>
        <v>0</v>
      </c>
      <c r="BRC413" s="318">
        <f>'Contractor Model'!BRC66</f>
        <v>0</v>
      </c>
      <c r="BRD413" s="318">
        <f>'Contractor Model'!BRD66</f>
        <v>0</v>
      </c>
      <c r="BRE413" s="318">
        <f>'Contractor Model'!BRE66</f>
        <v>0</v>
      </c>
      <c r="BRF413" s="318">
        <f>'Contractor Model'!BRF66</f>
        <v>0</v>
      </c>
      <c r="BRG413" s="318">
        <f>'Contractor Model'!BRG66</f>
        <v>0</v>
      </c>
      <c r="BRH413" s="318">
        <f>'Contractor Model'!BRH66</f>
        <v>0</v>
      </c>
      <c r="BRI413" s="318">
        <f>'Contractor Model'!BRI66</f>
        <v>0</v>
      </c>
      <c r="BRJ413" s="318">
        <f>'Contractor Model'!BRJ66</f>
        <v>0</v>
      </c>
      <c r="BRK413" s="318">
        <f>'Contractor Model'!BRK66</f>
        <v>0</v>
      </c>
      <c r="BRL413" s="318">
        <f>'Contractor Model'!BRL66</f>
        <v>0</v>
      </c>
      <c r="BRM413" s="318">
        <f>'Contractor Model'!BRM66</f>
        <v>0</v>
      </c>
      <c r="BRN413" s="318">
        <f>'Contractor Model'!BRN66</f>
        <v>0</v>
      </c>
      <c r="BRO413" s="318">
        <f>'Contractor Model'!BRO66</f>
        <v>0</v>
      </c>
      <c r="BRP413" s="318">
        <f>'Contractor Model'!BRP66</f>
        <v>0</v>
      </c>
      <c r="BRQ413" s="318">
        <f>'Contractor Model'!BRQ66</f>
        <v>0</v>
      </c>
      <c r="BRR413" s="318">
        <f>'Contractor Model'!BRR66</f>
        <v>0</v>
      </c>
      <c r="BRS413" s="318">
        <f>'Contractor Model'!BRS66</f>
        <v>0</v>
      </c>
      <c r="BRT413" s="318">
        <f>'Contractor Model'!BRT66</f>
        <v>0</v>
      </c>
      <c r="BRU413" s="318">
        <f>'Contractor Model'!BRU66</f>
        <v>0</v>
      </c>
      <c r="BRV413" s="318">
        <f>'Contractor Model'!BRV66</f>
        <v>0</v>
      </c>
      <c r="BRW413" s="318">
        <f>'Contractor Model'!BRW66</f>
        <v>0</v>
      </c>
      <c r="BRX413" s="318">
        <f>'Contractor Model'!BRX66</f>
        <v>0</v>
      </c>
      <c r="BRY413" s="318">
        <f>'Contractor Model'!BRY66</f>
        <v>0</v>
      </c>
      <c r="BRZ413" s="318">
        <f>'Contractor Model'!BRZ66</f>
        <v>0</v>
      </c>
      <c r="BSA413" s="318">
        <f>'Contractor Model'!BSA66</f>
        <v>0</v>
      </c>
      <c r="BSB413" s="318">
        <f>'Contractor Model'!BSB66</f>
        <v>0</v>
      </c>
      <c r="BSC413" s="318">
        <f>'Contractor Model'!BSC66</f>
        <v>0</v>
      </c>
      <c r="BSD413" s="318">
        <f>'Contractor Model'!BSD66</f>
        <v>0</v>
      </c>
      <c r="BSE413" s="318">
        <f>'Contractor Model'!BSE66</f>
        <v>0</v>
      </c>
      <c r="BSF413" s="318">
        <f>'Contractor Model'!BSF66</f>
        <v>0</v>
      </c>
      <c r="BSG413" s="318">
        <f>'Contractor Model'!BSG66</f>
        <v>0</v>
      </c>
      <c r="BSH413" s="318">
        <f>'Contractor Model'!BSH66</f>
        <v>0</v>
      </c>
      <c r="BSI413" s="318">
        <f>'Contractor Model'!BSI66</f>
        <v>0</v>
      </c>
      <c r="BSJ413" s="318">
        <f>'Contractor Model'!BSJ66</f>
        <v>0</v>
      </c>
      <c r="BSK413" s="318">
        <f>'Contractor Model'!BSK66</f>
        <v>0</v>
      </c>
      <c r="BSL413" s="318">
        <f>'Contractor Model'!BSL66</f>
        <v>0</v>
      </c>
      <c r="BSM413" s="318">
        <f>'Contractor Model'!BSM66</f>
        <v>0</v>
      </c>
      <c r="BSN413" s="318">
        <f>'Contractor Model'!BSN66</f>
        <v>0</v>
      </c>
      <c r="BSO413" s="318">
        <f>'Contractor Model'!BSO66</f>
        <v>0</v>
      </c>
      <c r="BSP413" s="318">
        <f>'Contractor Model'!BSP66</f>
        <v>0</v>
      </c>
      <c r="BSQ413" s="318">
        <f>'Contractor Model'!BSQ66</f>
        <v>0</v>
      </c>
      <c r="BSR413" s="318">
        <f>'Contractor Model'!BSR66</f>
        <v>0</v>
      </c>
      <c r="BSS413" s="318">
        <f>'Contractor Model'!BSS66</f>
        <v>0</v>
      </c>
      <c r="BST413" s="318">
        <f>'Contractor Model'!BST66</f>
        <v>0</v>
      </c>
      <c r="BSU413" s="318">
        <f>'Contractor Model'!BSU66</f>
        <v>0</v>
      </c>
      <c r="BSV413" s="318">
        <f>'Contractor Model'!BSV66</f>
        <v>0</v>
      </c>
      <c r="BSW413" s="318">
        <f>'Contractor Model'!BSW66</f>
        <v>0</v>
      </c>
      <c r="BSX413" s="318">
        <f>'Contractor Model'!BSX66</f>
        <v>0</v>
      </c>
      <c r="BSY413" s="318">
        <f>'Contractor Model'!BSY66</f>
        <v>0</v>
      </c>
      <c r="BSZ413" s="318">
        <f>'Contractor Model'!BSZ66</f>
        <v>0</v>
      </c>
      <c r="BTA413" s="318">
        <f>'Contractor Model'!BTA66</f>
        <v>0</v>
      </c>
      <c r="BTB413" s="318">
        <f>'Contractor Model'!BTB66</f>
        <v>0</v>
      </c>
      <c r="BTC413" s="318">
        <f>'Contractor Model'!BTC66</f>
        <v>0</v>
      </c>
      <c r="BTD413" s="318">
        <f>'Contractor Model'!BTD66</f>
        <v>0</v>
      </c>
      <c r="BTE413" s="318">
        <f>'Contractor Model'!BTE66</f>
        <v>0</v>
      </c>
      <c r="BTF413" s="318">
        <f>'Contractor Model'!BTF66</f>
        <v>0</v>
      </c>
      <c r="BTG413" s="318">
        <f>'Contractor Model'!BTG66</f>
        <v>0</v>
      </c>
      <c r="BTH413" s="318">
        <f>'Contractor Model'!BTH66</f>
        <v>0</v>
      </c>
      <c r="BTI413" s="318">
        <f>'Contractor Model'!BTI66</f>
        <v>0</v>
      </c>
      <c r="BTJ413" s="318">
        <f>'Contractor Model'!BTJ66</f>
        <v>0</v>
      </c>
      <c r="BTK413" s="318">
        <f>'Contractor Model'!BTK66</f>
        <v>0</v>
      </c>
      <c r="BTL413" s="318">
        <f>'Contractor Model'!BTL66</f>
        <v>0</v>
      </c>
      <c r="BTM413" s="318">
        <f>'Contractor Model'!BTM66</f>
        <v>0</v>
      </c>
      <c r="BTN413" s="318">
        <f>'Contractor Model'!BTN66</f>
        <v>0</v>
      </c>
      <c r="BTO413" s="318">
        <f>'Contractor Model'!BTO66</f>
        <v>0</v>
      </c>
      <c r="BTP413" s="318">
        <f>'Contractor Model'!BTP66</f>
        <v>0</v>
      </c>
      <c r="BTQ413" s="318">
        <f>'Contractor Model'!BTQ66</f>
        <v>0</v>
      </c>
      <c r="BTR413" s="318">
        <f>'Contractor Model'!BTR66</f>
        <v>0</v>
      </c>
      <c r="BTS413" s="318">
        <f>'Contractor Model'!BTS66</f>
        <v>0</v>
      </c>
      <c r="BTT413" s="318">
        <f>'Contractor Model'!BTT66</f>
        <v>0</v>
      </c>
      <c r="BTU413" s="318">
        <f>'Contractor Model'!BTU66</f>
        <v>0</v>
      </c>
      <c r="BTV413" s="318">
        <f>'Contractor Model'!BTV66</f>
        <v>0</v>
      </c>
      <c r="BTW413" s="318">
        <f>'Contractor Model'!BTW66</f>
        <v>0</v>
      </c>
      <c r="BTX413" s="318">
        <f>'Contractor Model'!BTX66</f>
        <v>0</v>
      </c>
      <c r="BTY413" s="318">
        <f>'Contractor Model'!BTY66</f>
        <v>0</v>
      </c>
      <c r="BTZ413" s="318">
        <f>'Contractor Model'!BTZ66</f>
        <v>0</v>
      </c>
      <c r="BUA413" s="318">
        <f>'Contractor Model'!BUA66</f>
        <v>0</v>
      </c>
      <c r="BUB413" s="318">
        <f>'Contractor Model'!BUB66</f>
        <v>0</v>
      </c>
      <c r="BUC413" s="318">
        <f>'Contractor Model'!BUC66</f>
        <v>0</v>
      </c>
      <c r="BUD413" s="318">
        <f>'Contractor Model'!BUD66</f>
        <v>0</v>
      </c>
      <c r="BUE413" s="318">
        <f>'Contractor Model'!BUE66</f>
        <v>0</v>
      </c>
      <c r="BUF413" s="318">
        <f>'Contractor Model'!BUF66</f>
        <v>0</v>
      </c>
      <c r="BUG413" s="318">
        <f>'Contractor Model'!BUG66</f>
        <v>0</v>
      </c>
      <c r="BUH413" s="318">
        <f>'Contractor Model'!BUH66</f>
        <v>0</v>
      </c>
      <c r="BUI413" s="318">
        <f>'Contractor Model'!BUI66</f>
        <v>0</v>
      </c>
      <c r="BUJ413" s="318">
        <f>'Contractor Model'!BUJ66</f>
        <v>0</v>
      </c>
      <c r="BUK413" s="318">
        <f>'Contractor Model'!BUK66</f>
        <v>0</v>
      </c>
      <c r="BUL413" s="318">
        <f>'Contractor Model'!BUL66</f>
        <v>0</v>
      </c>
      <c r="BUM413" s="318">
        <f>'Contractor Model'!BUM66</f>
        <v>0</v>
      </c>
      <c r="BUN413" s="318">
        <f>'Contractor Model'!BUN66</f>
        <v>0</v>
      </c>
      <c r="BUO413" s="318">
        <f>'Contractor Model'!BUO66</f>
        <v>0</v>
      </c>
      <c r="BUP413" s="318">
        <f>'Contractor Model'!BUP66</f>
        <v>0</v>
      </c>
      <c r="BUQ413" s="318">
        <f>'Contractor Model'!BUQ66</f>
        <v>0</v>
      </c>
      <c r="BUR413" s="318">
        <f>'Contractor Model'!BUR66</f>
        <v>0</v>
      </c>
      <c r="BUS413" s="318">
        <f>'Contractor Model'!BUS66</f>
        <v>0</v>
      </c>
      <c r="BUT413" s="318">
        <f>'Contractor Model'!BUT66</f>
        <v>0</v>
      </c>
      <c r="BUU413" s="318">
        <f>'Contractor Model'!BUU66</f>
        <v>0</v>
      </c>
      <c r="BUV413" s="318">
        <f>'Contractor Model'!BUV66</f>
        <v>0</v>
      </c>
      <c r="BUW413" s="318">
        <f>'Contractor Model'!BUW66</f>
        <v>0</v>
      </c>
      <c r="BUX413" s="318">
        <f>'Contractor Model'!BUX66</f>
        <v>0</v>
      </c>
      <c r="BUY413" s="318">
        <f>'Contractor Model'!BUY66</f>
        <v>0</v>
      </c>
      <c r="BUZ413" s="318">
        <f>'Contractor Model'!BUZ66</f>
        <v>0</v>
      </c>
      <c r="BVA413" s="318">
        <f>'Contractor Model'!BVA66</f>
        <v>0</v>
      </c>
      <c r="BVB413" s="318">
        <f>'Contractor Model'!BVB66</f>
        <v>0</v>
      </c>
      <c r="BVC413" s="318">
        <f>'Contractor Model'!BVC66</f>
        <v>0</v>
      </c>
      <c r="BVD413" s="318">
        <f>'Contractor Model'!BVD66</f>
        <v>0</v>
      </c>
      <c r="BVE413" s="318">
        <f>'Contractor Model'!BVE66</f>
        <v>0</v>
      </c>
      <c r="BVF413" s="318">
        <f>'Contractor Model'!BVF66</f>
        <v>0</v>
      </c>
      <c r="BVG413" s="318">
        <f>'Contractor Model'!BVG66</f>
        <v>0</v>
      </c>
      <c r="BVH413" s="318">
        <f>'Contractor Model'!BVH66</f>
        <v>0</v>
      </c>
      <c r="BVI413" s="318">
        <f>'Contractor Model'!BVI66</f>
        <v>0</v>
      </c>
      <c r="BVJ413" s="318">
        <f>'Contractor Model'!BVJ66</f>
        <v>0</v>
      </c>
      <c r="BVK413" s="318">
        <f>'Contractor Model'!BVK66</f>
        <v>0</v>
      </c>
      <c r="BVL413" s="318">
        <f>'Contractor Model'!BVL66</f>
        <v>0</v>
      </c>
      <c r="BVM413" s="318">
        <f>'Contractor Model'!BVM66</f>
        <v>0</v>
      </c>
      <c r="BVN413" s="318">
        <f>'Contractor Model'!BVN66</f>
        <v>0</v>
      </c>
      <c r="BVO413" s="318">
        <f>'Contractor Model'!BVO66</f>
        <v>0</v>
      </c>
      <c r="BVP413" s="318">
        <f>'Contractor Model'!BVP66</f>
        <v>0</v>
      </c>
      <c r="BVQ413" s="318">
        <f>'Contractor Model'!BVQ66</f>
        <v>0</v>
      </c>
      <c r="BVR413" s="318">
        <f>'Contractor Model'!BVR66</f>
        <v>0</v>
      </c>
      <c r="BVS413" s="318">
        <f>'Contractor Model'!BVS66</f>
        <v>0</v>
      </c>
      <c r="BVT413" s="318">
        <f>'Contractor Model'!BVT66</f>
        <v>0</v>
      </c>
      <c r="BVU413" s="318">
        <f>'Contractor Model'!BVU66</f>
        <v>0</v>
      </c>
      <c r="BVV413" s="318">
        <f>'Contractor Model'!BVV66</f>
        <v>0</v>
      </c>
      <c r="BVW413" s="318">
        <f>'Contractor Model'!BVW66</f>
        <v>0</v>
      </c>
      <c r="BVX413" s="318">
        <f>'Contractor Model'!BVX66</f>
        <v>0</v>
      </c>
      <c r="BVY413" s="318">
        <f>'Contractor Model'!BVY66</f>
        <v>0</v>
      </c>
      <c r="BVZ413" s="318">
        <f>'Contractor Model'!BVZ66</f>
        <v>0</v>
      </c>
      <c r="BWA413" s="318">
        <f>'Contractor Model'!BWA66</f>
        <v>0</v>
      </c>
      <c r="BWB413" s="318">
        <f>'Contractor Model'!BWB66</f>
        <v>0</v>
      </c>
      <c r="BWC413" s="318">
        <f>'Contractor Model'!BWC66</f>
        <v>0</v>
      </c>
      <c r="BWD413" s="318">
        <f>'Contractor Model'!BWD66</f>
        <v>0</v>
      </c>
      <c r="BWE413" s="318">
        <f>'Contractor Model'!BWE66</f>
        <v>0</v>
      </c>
      <c r="BWF413" s="318">
        <f>'Contractor Model'!BWF66</f>
        <v>0</v>
      </c>
      <c r="BWG413" s="318">
        <f>'Contractor Model'!BWG66</f>
        <v>0</v>
      </c>
      <c r="BWH413" s="318">
        <f>'Contractor Model'!BWH66</f>
        <v>0</v>
      </c>
      <c r="BWI413" s="318">
        <f>'Contractor Model'!BWI66</f>
        <v>0</v>
      </c>
      <c r="BWJ413" s="318">
        <f>'Contractor Model'!BWJ66</f>
        <v>0</v>
      </c>
      <c r="BWK413" s="318">
        <f>'Contractor Model'!BWK66</f>
        <v>0</v>
      </c>
      <c r="BWL413" s="318">
        <f>'Contractor Model'!BWL66</f>
        <v>0</v>
      </c>
      <c r="BWM413" s="318">
        <f>'Contractor Model'!BWM66</f>
        <v>0</v>
      </c>
      <c r="BWN413" s="318">
        <f>'Contractor Model'!BWN66</f>
        <v>0</v>
      </c>
      <c r="BWO413" s="318">
        <f>'Contractor Model'!BWO66</f>
        <v>0</v>
      </c>
      <c r="BWP413" s="318">
        <f>'Contractor Model'!BWP66</f>
        <v>0</v>
      </c>
      <c r="BWQ413" s="318">
        <f>'Contractor Model'!BWQ66</f>
        <v>0</v>
      </c>
      <c r="BWR413" s="318">
        <f>'Contractor Model'!BWR66</f>
        <v>0</v>
      </c>
      <c r="BWS413" s="318">
        <f>'Contractor Model'!BWS66</f>
        <v>0</v>
      </c>
      <c r="BWT413" s="318">
        <f>'Contractor Model'!BWT66</f>
        <v>0</v>
      </c>
      <c r="BWU413" s="318">
        <f>'Contractor Model'!BWU66</f>
        <v>0</v>
      </c>
      <c r="BWV413" s="318">
        <f>'Contractor Model'!BWV66</f>
        <v>0</v>
      </c>
      <c r="BWW413" s="318">
        <f>'Contractor Model'!BWW66</f>
        <v>0</v>
      </c>
      <c r="BWX413" s="318">
        <f>'Contractor Model'!BWX66</f>
        <v>0</v>
      </c>
      <c r="BWY413" s="318">
        <f>'Contractor Model'!BWY66</f>
        <v>0</v>
      </c>
      <c r="BWZ413" s="318">
        <f>'Contractor Model'!BWZ66</f>
        <v>0</v>
      </c>
      <c r="BXA413" s="318">
        <f>'Contractor Model'!BXA66</f>
        <v>0</v>
      </c>
      <c r="BXB413" s="318">
        <f>'Contractor Model'!BXB66</f>
        <v>0</v>
      </c>
      <c r="BXC413" s="318">
        <f>'Contractor Model'!BXC66</f>
        <v>0</v>
      </c>
      <c r="BXD413" s="318">
        <f>'Contractor Model'!BXD66</f>
        <v>0</v>
      </c>
      <c r="BXE413" s="318">
        <f>'Contractor Model'!BXE66</f>
        <v>0</v>
      </c>
      <c r="BXF413" s="318">
        <f>'Contractor Model'!BXF66</f>
        <v>0</v>
      </c>
      <c r="BXG413" s="318">
        <f>'Contractor Model'!BXG66</f>
        <v>0</v>
      </c>
      <c r="BXH413" s="318">
        <f>'Contractor Model'!BXH66</f>
        <v>0</v>
      </c>
      <c r="BXI413" s="318">
        <f>'Contractor Model'!BXI66</f>
        <v>0</v>
      </c>
      <c r="BXJ413" s="318">
        <f>'Contractor Model'!BXJ66</f>
        <v>0</v>
      </c>
      <c r="BXK413" s="318">
        <f>'Contractor Model'!BXK66</f>
        <v>0</v>
      </c>
      <c r="BXL413" s="318">
        <f>'Contractor Model'!BXL66</f>
        <v>0</v>
      </c>
      <c r="BXM413" s="318">
        <f>'Contractor Model'!BXM66</f>
        <v>0</v>
      </c>
      <c r="BXN413" s="318">
        <f>'Contractor Model'!BXN66</f>
        <v>0</v>
      </c>
      <c r="BXO413" s="318">
        <f>'Contractor Model'!BXO66</f>
        <v>0</v>
      </c>
      <c r="BXP413" s="318">
        <f>'Contractor Model'!BXP66</f>
        <v>0</v>
      </c>
      <c r="BXQ413" s="318">
        <f>'Contractor Model'!BXQ66</f>
        <v>0</v>
      </c>
      <c r="BXR413" s="318">
        <f>'Contractor Model'!BXR66</f>
        <v>0</v>
      </c>
      <c r="BXS413" s="318">
        <f>'Contractor Model'!BXS66</f>
        <v>0</v>
      </c>
      <c r="BXT413" s="318">
        <f>'Contractor Model'!BXT66</f>
        <v>0</v>
      </c>
      <c r="BXU413" s="318">
        <f>'Contractor Model'!BXU66</f>
        <v>0</v>
      </c>
      <c r="BXV413" s="318">
        <f>'Contractor Model'!BXV66</f>
        <v>0</v>
      </c>
      <c r="BXW413" s="318">
        <f>'Contractor Model'!BXW66</f>
        <v>0</v>
      </c>
      <c r="BXX413" s="318">
        <f>'Contractor Model'!BXX66</f>
        <v>0</v>
      </c>
      <c r="BXY413" s="318">
        <f>'Contractor Model'!BXY66</f>
        <v>0</v>
      </c>
      <c r="BXZ413" s="318">
        <f>'Contractor Model'!BXZ66</f>
        <v>0</v>
      </c>
      <c r="BYA413" s="318">
        <f>'Contractor Model'!BYA66</f>
        <v>0</v>
      </c>
      <c r="BYB413" s="318">
        <f>'Contractor Model'!BYB66</f>
        <v>0</v>
      </c>
      <c r="BYC413" s="318">
        <f>'Contractor Model'!BYC66</f>
        <v>0</v>
      </c>
      <c r="BYD413" s="318">
        <f>'Contractor Model'!BYD66</f>
        <v>0</v>
      </c>
      <c r="BYE413" s="318">
        <f>'Contractor Model'!BYE66</f>
        <v>0</v>
      </c>
      <c r="BYF413" s="318">
        <f>'Contractor Model'!BYF66</f>
        <v>0</v>
      </c>
      <c r="BYG413" s="318">
        <f>'Contractor Model'!BYG66</f>
        <v>0</v>
      </c>
      <c r="BYH413" s="318">
        <f>'Contractor Model'!BYH66</f>
        <v>0</v>
      </c>
      <c r="BYI413" s="318">
        <f>'Contractor Model'!BYI66</f>
        <v>0</v>
      </c>
      <c r="BYJ413" s="318">
        <f>'Contractor Model'!BYJ66</f>
        <v>0</v>
      </c>
      <c r="BYK413" s="318">
        <f>'Contractor Model'!BYK66</f>
        <v>0</v>
      </c>
      <c r="BYL413" s="318">
        <f>'Contractor Model'!BYL66</f>
        <v>0</v>
      </c>
      <c r="BYM413" s="318">
        <f>'Contractor Model'!BYM66</f>
        <v>0</v>
      </c>
      <c r="BYN413" s="318">
        <f>'Contractor Model'!BYN66</f>
        <v>0</v>
      </c>
      <c r="BYO413" s="318">
        <f>'Contractor Model'!BYO66</f>
        <v>0</v>
      </c>
      <c r="BYP413" s="318">
        <f>'Contractor Model'!BYP66</f>
        <v>0</v>
      </c>
      <c r="BYQ413" s="318">
        <f>'Contractor Model'!BYQ66</f>
        <v>0</v>
      </c>
      <c r="BYR413" s="318">
        <f>'Contractor Model'!BYR66</f>
        <v>0</v>
      </c>
      <c r="BYS413" s="318">
        <f>'Contractor Model'!BYS66</f>
        <v>0</v>
      </c>
      <c r="BYT413" s="318">
        <f>'Contractor Model'!BYT66</f>
        <v>0</v>
      </c>
      <c r="BYU413" s="318">
        <f>'Contractor Model'!BYU66</f>
        <v>0</v>
      </c>
      <c r="BYV413" s="318">
        <f>'Contractor Model'!BYV66</f>
        <v>0</v>
      </c>
      <c r="BYW413" s="318">
        <f>'Contractor Model'!BYW66</f>
        <v>0</v>
      </c>
      <c r="BYX413" s="318">
        <f>'Contractor Model'!BYX66</f>
        <v>0</v>
      </c>
      <c r="BYY413" s="318">
        <f>'Contractor Model'!BYY66</f>
        <v>0</v>
      </c>
      <c r="BYZ413" s="318">
        <f>'Contractor Model'!BYZ66</f>
        <v>0</v>
      </c>
      <c r="BZA413" s="318">
        <f>'Contractor Model'!BZA66</f>
        <v>0</v>
      </c>
      <c r="BZB413" s="318">
        <f>'Contractor Model'!BZB66</f>
        <v>0</v>
      </c>
      <c r="BZC413" s="318">
        <f>'Contractor Model'!BZC66</f>
        <v>0</v>
      </c>
      <c r="BZD413" s="318">
        <f>'Contractor Model'!BZD66</f>
        <v>0</v>
      </c>
      <c r="BZE413" s="318">
        <f>'Contractor Model'!BZE66</f>
        <v>0</v>
      </c>
      <c r="BZF413" s="318">
        <f>'Contractor Model'!BZF66</f>
        <v>0</v>
      </c>
      <c r="BZG413" s="318">
        <f>'Contractor Model'!BZG66</f>
        <v>0</v>
      </c>
      <c r="BZH413" s="318">
        <f>'Contractor Model'!BZH66</f>
        <v>0</v>
      </c>
      <c r="BZI413" s="318">
        <f>'Contractor Model'!BZI66</f>
        <v>0</v>
      </c>
      <c r="BZJ413" s="318">
        <f>'Contractor Model'!BZJ66</f>
        <v>0</v>
      </c>
      <c r="BZK413" s="318">
        <f>'Contractor Model'!BZK66</f>
        <v>0</v>
      </c>
      <c r="BZL413" s="318">
        <f>'Contractor Model'!BZL66</f>
        <v>0</v>
      </c>
      <c r="BZM413" s="318">
        <f>'Contractor Model'!BZM66</f>
        <v>0</v>
      </c>
      <c r="BZN413" s="318">
        <f>'Contractor Model'!BZN66</f>
        <v>0</v>
      </c>
      <c r="BZO413" s="318">
        <f>'Contractor Model'!BZO66</f>
        <v>0</v>
      </c>
      <c r="BZP413" s="318">
        <f>'Contractor Model'!BZP66</f>
        <v>0</v>
      </c>
      <c r="BZQ413" s="318">
        <f>'Contractor Model'!BZQ66</f>
        <v>0</v>
      </c>
      <c r="BZR413" s="318">
        <f>'Contractor Model'!BZR66</f>
        <v>0</v>
      </c>
      <c r="BZS413" s="318">
        <f>'Contractor Model'!BZS66</f>
        <v>0</v>
      </c>
      <c r="BZT413" s="318">
        <f>'Contractor Model'!BZT66</f>
        <v>0</v>
      </c>
      <c r="BZU413" s="318">
        <f>'Contractor Model'!BZU66</f>
        <v>0</v>
      </c>
      <c r="BZV413" s="318">
        <f>'Contractor Model'!BZV66</f>
        <v>0</v>
      </c>
      <c r="BZW413" s="318">
        <f>'Contractor Model'!BZW66</f>
        <v>0</v>
      </c>
      <c r="BZX413" s="318">
        <f>'Contractor Model'!BZX66</f>
        <v>0</v>
      </c>
      <c r="BZY413" s="318">
        <f>'Contractor Model'!BZY66</f>
        <v>0</v>
      </c>
      <c r="BZZ413" s="318">
        <f>'Contractor Model'!BZZ66</f>
        <v>0</v>
      </c>
      <c r="CAA413" s="318">
        <f>'Contractor Model'!CAA66</f>
        <v>0</v>
      </c>
      <c r="CAB413" s="318">
        <f>'Contractor Model'!CAB66</f>
        <v>0</v>
      </c>
      <c r="CAC413" s="318">
        <f>'Contractor Model'!CAC66</f>
        <v>0</v>
      </c>
      <c r="CAD413" s="318">
        <f>'Contractor Model'!CAD66</f>
        <v>0</v>
      </c>
      <c r="CAE413" s="318">
        <f>'Contractor Model'!CAE66</f>
        <v>0</v>
      </c>
      <c r="CAF413" s="318">
        <f>'Contractor Model'!CAF66</f>
        <v>0</v>
      </c>
      <c r="CAG413" s="318">
        <f>'Contractor Model'!CAG66</f>
        <v>0</v>
      </c>
      <c r="CAH413" s="318">
        <f>'Contractor Model'!CAH66</f>
        <v>0</v>
      </c>
      <c r="CAI413" s="318">
        <f>'Contractor Model'!CAI66</f>
        <v>0</v>
      </c>
      <c r="CAJ413" s="318">
        <f>'Contractor Model'!CAJ66</f>
        <v>0</v>
      </c>
      <c r="CAK413" s="318">
        <f>'Contractor Model'!CAK66</f>
        <v>0</v>
      </c>
      <c r="CAL413" s="318">
        <f>'Contractor Model'!CAL66</f>
        <v>0</v>
      </c>
      <c r="CAM413" s="318">
        <f>'Contractor Model'!CAM66</f>
        <v>0</v>
      </c>
      <c r="CAN413" s="318">
        <f>'Contractor Model'!CAN66</f>
        <v>0</v>
      </c>
      <c r="CAO413" s="318">
        <f>'Contractor Model'!CAO66</f>
        <v>0</v>
      </c>
      <c r="CAP413" s="318">
        <f>'Contractor Model'!CAP66</f>
        <v>0</v>
      </c>
      <c r="CAQ413" s="318">
        <f>'Contractor Model'!CAQ66</f>
        <v>0</v>
      </c>
      <c r="CAR413" s="318">
        <f>'Contractor Model'!CAR66</f>
        <v>0</v>
      </c>
      <c r="CAS413" s="318">
        <f>'Contractor Model'!CAS66</f>
        <v>0</v>
      </c>
      <c r="CAT413" s="318">
        <f>'Contractor Model'!CAT66</f>
        <v>0</v>
      </c>
      <c r="CAU413" s="318">
        <f>'Contractor Model'!CAU66</f>
        <v>0</v>
      </c>
      <c r="CAV413" s="318">
        <f>'Contractor Model'!CAV66</f>
        <v>0</v>
      </c>
      <c r="CAW413" s="318">
        <f>'Contractor Model'!CAW66</f>
        <v>0</v>
      </c>
      <c r="CAX413" s="318">
        <f>'Contractor Model'!CAX66</f>
        <v>0</v>
      </c>
      <c r="CAY413" s="318">
        <f>'Contractor Model'!CAY66</f>
        <v>0</v>
      </c>
      <c r="CAZ413" s="318">
        <f>'Contractor Model'!CAZ66</f>
        <v>0</v>
      </c>
      <c r="CBA413" s="318">
        <f>'Contractor Model'!CBA66</f>
        <v>0</v>
      </c>
      <c r="CBB413" s="318">
        <f>'Contractor Model'!CBB66</f>
        <v>0</v>
      </c>
      <c r="CBC413" s="318">
        <f>'Contractor Model'!CBC66</f>
        <v>0</v>
      </c>
      <c r="CBD413" s="318">
        <f>'Contractor Model'!CBD66</f>
        <v>0</v>
      </c>
      <c r="CBE413" s="318">
        <f>'Contractor Model'!CBE66</f>
        <v>0</v>
      </c>
      <c r="CBF413" s="318">
        <f>'Contractor Model'!CBF66</f>
        <v>0</v>
      </c>
      <c r="CBG413" s="318">
        <f>'Contractor Model'!CBG66</f>
        <v>0</v>
      </c>
      <c r="CBH413" s="318">
        <f>'Contractor Model'!CBH66</f>
        <v>0</v>
      </c>
      <c r="CBI413" s="318">
        <f>'Contractor Model'!CBI66</f>
        <v>0</v>
      </c>
      <c r="CBJ413" s="318">
        <f>'Contractor Model'!CBJ66</f>
        <v>0</v>
      </c>
      <c r="CBK413" s="318">
        <f>'Contractor Model'!CBK66</f>
        <v>0</v>
      </c>
      <c r="CBL413" s="318">
        <f>'Contractor Model'!CBL66</f>
        <v>0</v>
      </c>
      <c r="CBM413" s="318">
        <f>'Contractor Model'!CBM66</f>
        <v>0</v>
      </c>
      <c r="CBN413" s="318">
        <f>'Contractor Model'!CBN66</f>
        <v>0</v>
      </c>
      <c r="CBO413" s="318">
        <f>'Contractor Model'!CBO66</f>
        <v>0</v>
      </c>
      <c r="CBP413" s="318">
        <f>'Contractor Model'!CBP66</f>
        <v>0</v>
      </c>
      <c r="CBQ413" s="318">
        <f>'Contractor Model'!CBQ66</f>
        <v>0</v>
      </c>
      <c r="CBR413" s="318">
        <f>'Contractor Model'!CBR66</f>
        <v>0</v>
      </c>
      <c r="CBS413" s="318">
        <f>'Contractor Model'!CBS66</f>
        <v>0</v>
      </c>
      <c r="CBT413" s="318">
        <f>'Contractor Model'!CBT66</f>
        <v>0</v>
      </c>
      <c r="CBU413" s="318">
        <f>'Contractor Model'!CBU66</f>
        <v>0</v>
      </c>
      <c r="CBV413" s="318">
        <f>'Contractor Model'!CBV66</f>
        <v>0</v>
      </c>
      <c r="CBW413" s="318">
        <f>'Contractor Model'!CBW66</f>
        <v>0</v>
      </c>
      <c r="CBX413" s="318">
        <f>'Contractor Model'!CBX66</f>
        <v>0</v>
      </c>
      <c r="CBY413" s="318">
        <f>'Contractor Model'!CBY66</f>
        <v>0</v>
      </c>
      <c r="CBZ413" s="318">
        <f>'Contractor Model'!CBZ66</f>
        <v>0</v>
      </c>
      <c r="CCA413" s="318">
        <f>'Contractor Model'!CCA66</f>
        <v>0</v>
      </c>
      <c r="CCB413" s="318">
        <f>'Contractor Model'!CCB66</f>
        <v>0</v>
      </c>
      <c r="CCC413" s="318">
        <f>'Contractor Model'!CCC66</f>
        <v>0</v>
      </c>
      <c r="CCD413" s="318">
        <f>'Contractor Model'!CCD66</f>
        <v>0</v>
      </c>
      <c r="CCE413" s="318">
        <f>'Contractor Model'!CCE66</f>
        <v>0</v>
      </c>
      <c r="CCF413" s="318">
        <f>'Contractor Model'!CCF66</f>
        <v>0</v>
      </c>
      <c r="CCG413" s="318">
        <f>'Contractor Model'!CCG66</f>
        <v>0</v>
      </c>
      <c r="CCH413" s="318">
        <f>'Contractor Model'!CCH66</f>
        <v>0</v>
      </c>
      <c r="CCI413" s="318">
        <f>'Contractor Model'!CCI66</f>
        <v>0</v>
      </c>
      <c r="CCJ413" s="318">
        <f>'Contractor Model'!CCJ66</f>
        <v>0</v>
      </c>
      <c r="CCK413" s="318">
        <f>'Contractor Model'!CCK66</f>
        <v>0</v>
      </c>
      <c r="CCL413" s="318">
        <f>'Contractor Model'!CCL66</f>
        <v>0</v>
      </c>
      <c r="CCM413" s="318">
        <f>'Contractor Model'!CCM66</f>
        <v>0</v>
      </c>
      <c r="CCN413" s="318">
        <f>'Contractor Model'!CCN66</f>
        <v>0</v>
      </c>
      <c r="CCO413" s="318">
        <f>'Contractor Model'!CCO66</f>
        <v>0</v>
      </c>
      <c r="CCP413" s="318">
        <f>'Contractor Model'!CCP66</f>
        <v>0</v>
      </c>
      <c r="CCQ413" s="318">
        <f>'Contractor Model'!CCQ66</f>
        <v>0</v>
      </c>
      <c r="CCR413" s="318">
        <f>'Contractor Model'!CCR66</f>
        <v>0</v>
      </c>
      <c r="CCS413" s="318">
        <f>'Contractor Model'!CCS66</f>
        <v>0</v>
      </c>
      <c r="CCT413" s="318">
        <f>'Contractor Model'!CCT66</f>
        <v>0</v>
      </c>
      <c r="CCU413" s="318">
        <f>'Contractor Model'!CCU66</f>
        <v>0</v>
      </c>
      <c r="CCV413" s="318">
        <f>'Contractor Model'!CCV66</f>
        <v>0</v>
      </c>
      <c r="CCW413" s="318">
        <f>'Contractor Model'!CCW66</f>
        <v>0</v>
      </c>
      <c r="CCX413" s="318">
        <f>'Contractor Model'!CCX66</f>
        <v>0</v>
      </c>
      <c r="CCY413" s="318">
        <f>'Contractor Model'!CCY66</f>
        <v>0</v>
      </c>
      <c r="CCZ413" s="318">
        <f>'Contractor Model'!CCZ66</f>
        <v>0</v>
      </c>
      <c r="CDA413" s="318">
        <f>'Contractor Model'!CDA66</f>
        <v>0</v>
      </c>
      <c r="CDB413" s="318">
        <f>'Contractor Model'!CDB66</f>
        <v>0</v>
      </c>
      <c r="CDC413" s="318">
        <f>'Contractor Model'!CDC66</f>
        <v>0</v>
      </c>
      <c r="CDD413" s="318">
        <f>'Contractor Model'!CDD66</f>
        <v>0</v>
      </c>
      <c r="CDE413" s="318">
        <f>'Contractor Model'!CDE66</f>
        <v>0</v>
      </c>
      <c r="CDF413" s="318">
        <f>'Contractor Model'!CDF66</f>
        <v>0</v>
      </c>
      <c r="CDG413" s="318">
        <f>'Contractor Model'!CDG66</f>
        <v>0</v>
      </c>
      <c r="CDH413" s="318">
        <f>'Contractor Model'!CDH66</f>
        <v>0</v>
      </c>
      <c r="CDI413" s="318">
        <f>'Contractor Model'!CDI66</f>
        <v>0</v>
      </c>
      <c r="CDJ413" s="318">
        <f>'Contractor Model'!CDJ66</f>
        <v>0</v>
      </c>
      <c r="CDK413" s="318">
        <f>'Contractor Model'!CDK66</f>
        <v>0</v>
      </c>
      <c r="CDL413" s="318">
        <f>'Contractor Model'!CDL66</f>
        <v>0</v>
      </c>
      <c r="CDM413" s="318">
        <f>'Contractor Model'!CDM66</f>
        <v>0</v>
      </c>
      <c r="CDN413" s="318">
        <f>'Contractor Model'!CDN66</f>
        <v>0</v>
      </c>
      <c r="CDO413" s="318">
        <f>'Contractor Model'!CDO66</f>
        <v>0</v>
      </c>
      <c r="CDP413" s="318">
        <f>'Contractor Model'!CDP66</f>
        <v>0</v>
      </c>
      <c r="CDQ413" s="318">
        <f>'Contractor Model'!CDQ66</f>
        <v>0</v>
      </c>
      <c r="CDR413" s="318">
        <f>'Contractor Model'!CDR66</f>
        <v>0</v>
      </c>
      <c r="CDS413" s="318">
        <f>'Contractor Model'!CDS66</f>
        <v>0</v>
      </c>
      <c r="CDT413" s="318">
        <f>'Contractor Model'!CDT66</f>
        <v>0</v>
      </c>
      <c r="CDU413" s="318">
        <f>'Contractor Model'!CDU66</f>
        <v>0</v>
      </c>
      <c r="CDV413" s="318">
        <f>'Contractor Model'!CDV66</f>
        <v>0</v>
      </c>
      <c r="CDW413" s="318">
        <f>'Contractor Model'!CDW66</f>
        <v>0</v>
      </c>
      <c r="CDX413" s="318">
        <f>'Contractor Model'!CDX66</f>
        <v>0</v>
      </c>
      <c r="CDY413" s="318">
        <f>'Contractor Model'!CDY66</f>
        <v>0</v>
      </c>
      <c r="CDZ413" s="318">
        <f>'Contractor Model'!CDZ66</f>
        <v>0</v>
      </c>
      <c r="CEA413" s="318">
        <f>'Contractor Model'!CEA66</f>
        <v>0</v>
      </c>
      <c r="CEB413" s="318">
        <f>'Contractor Model'!CEB66</f>
        <v>0</v>
      </c>
      <c r="CEC413" s="318">
        <f>'Contractor Model'!CEC66</f>
        <v>0</v>
      </c>
      <c r="CED413" s="318">
        <f>'Contractor Model'!CED66</f>
        <v>0</v>
      </c>
      <c r="CEE413" s="318">
        <f>'Contractor Model'!CEE66</f>
        <v>0</v>
      </c>
      <c r="CEF413" s="318">
        <f>'Contractor Model'!CEF66</f>
        <v>0</v>
      </c>
      <c r="CEG413" s="318">
        <f>'Contractor Model'!CEG66</f>
        <v>0</v>
      </c>
      <c r="CEH413" s="318">
        <f>'Contractor Model'!CEH66</f>
        <v>0</v>
      </c>
      <c r="CEI413" s="318">
        <f>'Contractor Model'!CEI66</f>
        <v>0</v>
      </c>
      <c r="CEJ413" s="318">
        <f>'Contractor Model'!CEJ66</f>
        <v>0</v>
      </c>
      <c r="CEK413" s="318">
        <f>'Contractor Model'!CEK66</f>
        <v>0</v>
      </c>
      <c r="CEL413" s="318">
        <f>'Contractor Model'!CEL66</f>
        <v>0</v>
      </c>
      <c r="CEM413" s="318">
        <f>'Contractor Model'!CEM66</f>
        <v>0</v>
      </c>
      <c r="CEN413" s="318">
        <f>'Contractor Model'!CEN66</f>
        <v>0</v>
      </c>
      <c r="CEO413" s="318">
        <f>'Contractor Model'!CEO66</f>
        <v>0</v>
      </c>
      <c r="CEP413" s="318">
        <f>'Contractor Model'!CEP66</f>
        <v>0</v>
      </c>
      <c r="CEQ413" s="318">
        <f>'Contractor Model'!CEQ66</f>
        <v>0</v>
      </c>
      <c r="CER413" s="318">
        <f>'Contractor Model'!CER66</f>
        <v>0</v>
      </c>
      <c r="CES413" s="318">
        <f>'Contractor Model'!CES66</f>
        <v>0</v>
      </c>
      <c r="CET413" s="318">
        <f>'Contractor Model'!CET66</f>
        <v>0</v>
      </c>
      <c r="CEU413" s="318">
        <f>'Contractor Model'!CEU66</f>
        <v>0</v>
      </c>
      <c r="CEV413" s="318">
        <f>'Contractor Model'!CEV66</f>
        <v>0</v>
      </c>
      <c r="CEW413" s="318">
        <f>'Contractor Model'!CEW66</f>
        <v>0</v>
      </c>
      <c r="CEX413" s="318">
        <f>'Contractor Model'!CEX66</f>
        <v>0</v>
      </c>
      <c r="CEY413" s="318">
        <f>'Contractor Model'!CEY66</f>
        <v>0</v>
      </c>
      <c r="CEZ413" s="318">
        <f>'Contractor Model'!CEZ66</f>
        <v>0</v>
      </c>
      <c r="CFA413" s="318">
        <f>'Contractor Model'!CFA66</f>
        <v>0</v>
      </c>
      <c r="CFB413" s="318">
        <f>'Contractor Model'!CFB66</f>
        <v>0</v>
      </c>
      <c r="CFC413" s="318">
        <f>'Contractor Model'!CFC66</f>
        <v>0</v>
      </c>
      <c r="CFD413" s="318">
        <f>'Contractor Model'!CFD66</f>
        <v>0</v>
      </c>
      <c r="CFE413" s="318">
        <f>'Contractor Model'!CFE66</f>
        <v>0</v>
      </c>
      <c r="CFF413" s="318">
        <f>'Contractor Model'!CFF66</f>
        <v>0</v>
      </c>
      <c r="CFG413" s="318">
        <f>'Contractor Model'!CFG66</f>
        <v>0</v>
      </c>
      <c r="CFH413" s="318">
        <f>'Contractor Model'!CFH66</f>
        <v>0</v>
      </c>
      <c r="CFI413" s="318">
        <f>'Contractor Model'!CFI66</f>
        <v>0</v>
      </c>
      <c r="CFJ413" s="318">
        <f>'Contractor Model'!CFJ66</f>
        <v>0</v>
      </c>
      <c r="CFK413" s="318">
        <f>'Contractor Model'!CFK66</f>
        <v>0</v>
      </c>
      <c r="CFL413" s="318">
        <f>'Contractor Model'!CFL66</f>
        <v>0</v>
      </c>
      <c r="CFM413" s="318">
        <f>'Contractor Model'!CFM66</f>
        <v>0</v>
      </c>
      <c r="CFN413" s="318">
        <f>'Contractor Model'!CFN66</f>
        <v>0</v>
      </c>
      <c r="CFO413" s="318">
        <f>'Contractor Model'!CFO66</f>
        <v>0</v>
      </c>
      <c r="CFP413" s="318">
        <f>'Contractor Model'!CFP66</f>
        <v>0</v>
      </c>
      <c r="CFQ413" s="318">
        <f>'Contractor Model'!CFQ66</f>
        <v>0</v>
      </c>
      <c r="CFR413" s="318">
        <f>'Contractor Model'!CFR66</f>
        <v>0</v>
      </c>
      <c r="CFS413" s="318">
        <f>'Contractor Model'!CFS66</f>
        <v>0</v>
      </c>
      <c r="CFT413" s="318">
        <f>'Contractor Model'!CFT66</f>
        <v>0</v>
      </c>
      <c r="CFU413" s="318">
        <f>'Contractor Model'!CFU66</f>
        <v>0</v>
      </c>
      <c r="CFV413" s="318">
        <f>'Contractor Model'!CFV66</f>
        <v>0</v>
      </c>
      <c r="CFW413" s="318">
        <f>'Contractor Model'!CFW66</f>
        <v>0</v>
      </c>
      <c r="CFX413" s="318">
        <f>'Contractor Model'!CFX66</f>
        <v>0</v>
      </c>
      <c r="CFY413" s="318">
        <f>'Contractor Model'!CFY66</f>
        <v>0</v>
      </c>
      <c r="CFZ413" s="318">
        <f>'Contractor Model'!CFZ66</f>
        <v>0</v>
      </c>
      <c r="CGA413" s="318">
        <f>'Contractor Model'!CGA66</f>
        <v>0</v>
      </c>
      <c r="CGB413" s="318">
        <f>'Contractor Model'!CGB66</f>
        <v>0</v>
      </c>
      <c r="CGC413" s="318">
        <f>'Contractor Model'!CGC66</f>
        <v>0</v>
      </c>
      <c r="CGD413" s="318">
        <f>'Contractor Model'!CGD66</f>
        <v>0</v>
      </c>
      <c r="CGE413" s="318">
        <f>'Contractor Model'!CGE66</f>
        <v>0</v>
      </c>
      <c r="CGF413" s="318">
        <f>'Contractor Model'!CGF66</f>
        <v>0</v>
      </c>
      <c r="CGG413" s="318">
        <f>'Contractor Model'!CGG66</f>
        <v>0</v>
      </c>
      <c r="CGH413" s="318">
        <f>'Contractor Model'!CGH66</f>
        <v>0</v>
      </c>
      <c r="CGI413" s="318">
        <f>'Contractor Model'!CGI66</f>
        <v>0</v>
      </c>
      <c r="CGJ413" s="318">
        <f>'Contractor Model'!CGJ66</f>
        <v>0</v>
      </c>
      <c r="CGK413" s="318">
        <f>'Contractor Model'!CGK66</f>
        <v>0</v>
      </c>
      <c r="CGL413" s="318">
        <f>'Contractor Model'!CGL66</f>
        <v>0</v>
      </c>
      <c r="CGM413" s="318">
        <f>'Contractor Model'!CGM66</f>
        <v>0</v>
      </c>
      <c r="CGN413" s="318">
        <f>'Contractor Model'!CGN66</f>
        <v>0</v>
      </c>
      <c r="CGO413" s="318">
        <f>'Contractor Model'!CGO66</f>
        <v>0</v>
      </c>
      <c r="CGP413" s="318">
        <f>'Contractor Model'!CGP66</f>
        <v>0</v>
      </c>
      <c r="CGQ413" s="318">
        <f>'Contractor Model'!CGQ66</f>
        <v>0</v>
      </c>
      <c r="CGR413" s="318">
        <f>'Contractor Model'!CGR66</f>
        <v>0</v>
      </c>
      <c r="CGS413" s="318">
        <f>'Contractor Model'!CGS66</f>
        <v>0</v>
      </c>
      <c r="CGT413" s="318">
        <f>'Contractor Model'!CGT66</f>
        <v>0</v>
      </c>
      <c r="CGU413" s="318">
        <f>'Contractor Model'!CGU66</f>
        <v>0</v>
      </c>
      <c r="CGV413" s="318">
        <f>'Contractor Model'!CGV66</f>
        <v>0</v>
      </c>
      <c r="CGW413" s="318">
        <f>'Contractor Model'!CGW66</f>
        <v>0</v>
      </c>
      <c r="CGX413" s="318">
        <f>'Contractor Model'!CGX66</f>
        <v>0</v>
      </c>
      <c r="CGY413" s="318">
        <f>'Contractor Model'!CGY66</f>
        <v>0</v>
      </c>
      <c r="CGZ413" s="318">
        <f>'Contractor Model'!CGZ66</f>
        <v>0</v>
      </c>
      <c r="CHA413" s="318">
        <f>'Contractor Model'!CHA66</f>
        <v>0</v>
      </c>
      <c r="CHB413" s="318">
        <f>'Contractor Model'!CHB66</f>
        <v>0</v>
      </c>
      <c r="CHC413" s="318">
        <f>'Contractor Model'!CHC66</f>
        <v>0</v>
      </c>
      <c r="CHD413" s="318">
        <f>'Contractor Model'!CHD66</f>
        <v>0</v>
      </c>
      <c r="CHE413" s="318">
        <f>'Contractor Model'!CHE66</f>
        <v>0</v>
      </c>
      <c r="CHF413" s="318">
        <f>'Contractor Model'!CHF66</f>
        <v>0</v>
      </c>
      <c r="CHG413" s="318">
        <f>'Contractor Model'!CHG66</f>
        <v>0</v>
      </c>
      <c r="CHH413" s="318">
        <f>'Contractor Model'!CHH66</f>
        <v>0</v>
      </c>
      <c r="CHI413" s="318">
        <f>'Contractor Model'!CHI66</f>
        <v>0</v>
      </c>
      <c r="CHJ413" s="318">
        <f>'Contractor Model'!CHJ66</f>
        <v>0</v>
      </c>
      <c r="CHK413" s="318">
        <f>'Contractor Model'!CHK66</f>
        <v>0</v>
      </c>
      <c r="CHL413" s="318">
        <f>'Contractor Model'!CHL66</f>
        <v>0</v>
      </c>
      <c r="CHM413" s="318">
        <f>'Contractor Model'!CHM66</f>
        <v>0</v>
      </c>
      <c r="CHN413" s="318">
        <f>'Contractor Model'!CHN66</f>
        <v>0</v>
      </c>
      <c r="CHO413" s="318">
        <f>'Contractor Model'!CHO66</f>
        <v>0</v>
      </c>
      <c r="CHP413" s="318">
        <f>'Contractor Model'!CHP66</f>
        <v>0</v>
      </c>
      <c r="CHQ413" s="318">
        <f>'Contractor Model'!CHQ66</f>
        <v>0</v>
      </c>
      <c r="CHR413" s="318">
        <f>'Contractor Model'!CHR66</f>
        <v>0</v>
      </c>
      <c r="CHS413" s="318">
        <f>'Contractor Model'!CHS66</f>
        <v>0</v>
      </c>
      <c r="CHT413" s="318">
        <f>'Contractor Model'!CHT66</f>
        <v>0</v>
      </c>
      <c r="CHU413" s="318">
        <f>'Contractor Model'!CHU66</f>
        <v>0</v>
      </c>
      <c r="CHV413" s="318">
        <f>'Contractor Model'!CHV66</f>
        <v>0</v>
      </c>
      <c r="CHW413" s="318">
        <f>'Contractor Model'!CHW66</f>
        <v>0</v>
      </c>
      <c r="CHX413" s="318">
        <f>'Contractor Model'!CHX66</f>
        <v>0</v>
      </c>
      <c r="CHY413" s="318">
        <f>'Contractor Model'!CHY66</f>
        <v>0</v>
      </c>
      <c r="CHZ413" s="318">
        <f>'Contractor Model'!CHZ66</f>
        <v>0</v>
      </c>
      <c r="CIA413" s="318">
        <f>'Contractor Model'!CIA66</f>
        <v>0</v>
      </c>
      <c r="CIB413" s="318">
        <f>'Contractor Model'!CIB66</f>
        <v>0</v>
      </c>
      <c r="CIC413" s="318">
        <f>'Contractor Model'!CIC66</f>
        <v>0</v>
      </c>
      <c r="CID413" s="318">
        <f>'Contractor Model'!CID66</f>
        <v>0</v>
      </c>
      <c r="CIE413" s="318">
        <f>'Contractor Model'!CIE66</f>
        <v>0</v>
      </c>
      <c r="CIF413" s="318">
        <f>'Contractor Model'!CIF66</f>
        <v>0</v>
      </c>
      <c r="CIG413" s="318">
        <f>'Contractor Model'!CIG66</f>
        <v>0</v>
      </c>
      <c r="CIH413" s="318">
        <f>'Contractor Model'!CIH66</f>
        <v>0</v>
      </c>
      <c r="CII413" s="318">
        <f>'Contractor Model'!CII66</f>
        <v>0</v>
      </c>
      <c r="CIJ413" s="318">
        <f>'Contractor Model'!CIJ66</f>
        <v>0</v>
      </c>
      <c r="CIK413" s="318">
        <f>'Contractor Model'!CIK66</f>
        <v>0</v>
      </c>
      <c r="CIL413" s="318">
        <f>'Contractor Model'!CIL66</f>
        <v>0</v>
      </c>
      <c r="CIM413" s="318">
        <f>'Contractor Model'!CIM66</f>
        <v>0</v>
      </c>
      <c r="CIN413" s="318">
        <f>'Contractor Model'!CIN66</f>
        <v>0</v>
      </c>
      <c r="CIO413" s="318">
        <f>'Contractor Model'!CIO66</f>
        <v>0</v>
      </c>
      <c r="CIP413" s="318">
        <f>'Contractor Model'!CIP66</f>
        <v>0</v>
      </c>
      <c r="CIQ413" s="318">
        <f>'Contractor Model'!CIQ66</f>
        <v>0</v>
      </c>
      <c r="CIR413" s="318">
        <f>'Contractor Model'!CIR66</f>
        <v>0</v>
      </c>
      <c r="CIS413" s="318">
        <f>'Contractor Model'!CIS66</f>
        <v>0</v>
      </c>
      <c r="CIT413" s="318">
        <f>'Contractor Model'!CIT66</f>
        <v>0</v>
      </c>
      <c r="CIU413" s="318">
        <f>'Contractor Model'!CIU66</f>
        <v>0</v>
      </c>
      <c r="CIV413" s="318">
        <f>'Contractor Model'!CIV66</f>
        <v>0</v>
      </c>
      <c r="CIW413" s="318">
        <f>'Contractor Model'!CIW66</f>
        <v>0</v>
      </c>
      <c r="CIX413" s="318">
        <f>'Contractor Model'!CIX66</f>
        <v>0</v>
      </c>
      <c r="CIY413" s="318">
        <f>'Contractor Model'!CIY66</f>
        <v>0</v>
      </c>
      <c r="CIZ413" s="318">
        <f>'Contractor Model'!CIZ66</f>
        <v>0</v>
      </c>
      <c r="CJA413" s="318">
        <f>'Contractor Model'!CJA66</f>
        <v>0</v>
      </c>
      <c r="CJB413" s="318">
        <f>'Contractor Model'!CJB66</f>
        <v>0</v>
      </c>
      <c r="CJC413" s="318">
        <f>'Contractor Model'!CJC66</f>
        <v>0</v>
      </c>
      <c r="CJD413" s="318">
        <f>'Contractor Model'!CJD66</f>
        <v>0</v>
      </c>
      <c r="CJE413" s="318">
        <f>'Contractor Model'!CJE66</f>
        <v>0</v>
      </c>
      <c r="CJF413" s="318">
        <f>'Contractor Model'!CJF66</f>
        <v>0</v>
      </c>
      <c r="CJG413" s="318">
        <f>'Contractor Model'!CJG66</f>
        <v>0</v>
      </c>
      <c r="CJH413" s="318">
        <f>'Contractor Model'!CJH66</f>
        <v>0</v>
      </c>
      <c r="CJI413" s="318">
        <f>'Contractor Model'!CJI66</f>
        <v>0</v>
      </c>
      <c r="CJJ413" s="318">
        <f>'Contractor Model'!CJJ66</f>
        <v>0</v>
      </c>
      <c r="CJK413" s="318">
        <f>'Contractor Model'!CJK66</f>
        <v>0</v>
      </c>
      <c r="CJL413" s="318">
        <f>'Contractor Model'!CJL66</f>
        <v>0</v>
      </c>
      <c r="CJM413" s="318">
        <f>'Contractor Model'!CJM66</f>
        <v>0</v>
      </c>
      <c r="CJN413" s="318">
        <f>'Contractor Model'!CJN66</f>
        <v>0</v>
      </c>
      <c r="CJO413" s="318">
        <f>'Contractor Model'!CJO66</f>
        <v>0</v>
      </c>
      <c r="CJP413" s="318">
        <f>'Contractor Model'!CJP66</f>
        <v>0</v>
      </c>
      <c r="CJQ413" s="318">
        <f>'Contractor Model'!CJQ66</f>
        <v>0</v>
      </c>
      <c r="CJR413" s="318">
        <f>'Contractor Model'!CJR66</f>
        <v>0</v>
      </c>
      <c r="CJS413" s="318">
        <f>'Contractor Model'!CJS66</f>
        <v>0</v>
      </c>
      <c r="CJT413" s="318">
        <f>'Contractor Model'!CJT66</f>
        <v>0</v>
      </c>
      <c r="CJU413" s="318">
        <f>'Contractor Model'!CJU66</f>
        <v>0</v>
      </c>
      <c r="CJV413" s="318">
        <f>'Contractor Model'!CJV66</f>
        <v>0</v>
      </c>
      <c r="CJW413" s="318">
        <f>'Contractor Model'!CJW66</f>
        <v>0</v>
      </c>
      <c r="CJX413" s="318">
        <f>'Contractor Model'!CJX66</f>
        <v>0</v>
      </c>
      <c r="CJY413" s="318">
        <f>'Contractor Model'!CJY66</f>
        <v>0</v>
      </c>
      <c r="CJZ413" s="318">
        <f>'Contractor Model'!CJZ66</f>
        <v>0</v>
      </c>
      <c r="CKA413" s="318">
        <f>'Contractor Model'!CKA66</f>
        <v>0</v>
      </c>
      <c r="CKB413" s="318">
        <f>'Contractor Model'!CKB66</f>
        <v>0</v>
      </c>
      <c r="CKC413" s="318">
        <f>'Contractor Model'!CKC66</f>
        <v>0</v>
      </c>
      <c r="CKD413" s="318">
        <f>'Contractor Model'!CKD66</f>
        <v>0</v>
      </c>
      <c r="CKE413" s="318">
        <f>'Contractor Model'!CKE66</f>
        <v>0</v>
      </c>
      <c r="CKF413" s="318">
        <f>'Contractor Model'!CKF66</f>
        <v>0</v>
      </c>
      <c r="CKG413" s="318">
        <f>'Contractor Model'!CKG66</f>
        <v>0</v>
      </c>
      <c r="CKH413" s="318">
        <f>'Contractor Model'!CKH66</f>
        <v>0</v>
      </c>
      <c r="CKI413" s="318">
        <f>'Contractor Model'!CKI66</f>
        <v>0</v>
      </c>
      <c r="CKJ413" s="318">
        <f>'Contractor Model'!CKJ66</f>
        <v>0</v>
      </c>
      <c r="CKK413" s="318">
        <f>'Contractor Model'!CKK66</f>
        <v>0</v>
      </c>
      <c r="CKL413" s="318">
        <f>'Contractor Model'!CKL66</f>
        <v>0</v>
      </c>
      <c r="CKM413" s="318">
        <f>'Contractor Model'!CKM66</f>
        <v>0</v>
      </c>
      <c r="CKN413" s="318">
        <f>'Contractor Model'!CKN66</f>
        <v>0</v>
      </c>
      <c r="CKO413" s="318">
        <f>'Contractor Model'!CKO66</f>
        <v>0</v>
      </c>
      <c r="CKP413" s="318">
        <f>'Contractor Model'!CKP66</f>
        <v>0</v>
      </c>
      <c r="CKQ413" s="318">
        <f>'Contractor Model'!CKQ66</f>
        <v>0</v>
      </c>
      <c r="CKR413" s="318">
        <f>'Contractor Model'!CKR66</f>
        <v>0</v>
      </c>
      <c r="CKS413" s="318">
        <f>'Contractor Model'!CKS66</f>
        <v>0</v>
      </c>
      <c r="CKT413" s="318">
        <f>'Contractor Model'!CKT66</f>
        <v>0</v>
      </c>
      <c r="CKU413" s="318">
        <f>'Contractor Model'!CKU66</f>
        <v>0</v>
      </c>
      <c r="CKV413" s="318">
        <f>'Contractor Model'!CKV66</f>
        <v>0</v>
      </c>
      <c r="CKW413" s="318">
        <f>'Contractor Model'!CKW66</f>
        <v>0</v>
      </c>
      <c r="CKX413" s="318">
        <f>'Contractor Model'!CKX66</f>
        <v>0</v>
      </c>
      <c r="CKY413" s="318">
        <f>'Contractor Model'!CKY66</f>
        <v>0</v>
      </c>
      <c r="CKZ413" s="318">
        <f>'Contractor Model'!CKZ66</f>
        <v>0</v>
      </c>
      <c r="CLA413" s="318">
        <f>'Contractor Model'!CLA66</f>
        <v>0</v>
      </c>
      <c r="CLB413" s="318">
        <f>'Contractor Model'!CLB66</f>
        <v>0</v>
      </c>
      <c r="CLC413" s="318">
        <f>'Contractor Model'!CLC66</f>
        <v>0</v>
      </c>
      <c r="CLD413" s="318">
        <f>'Contractor Model'!CLD66</f>
        <v>0</v>
      </c>
      <c r="CLE413" s="318">
        <f>'Contractor Model'!CLE66</f>
        <v>0</v>
      </c>
      <c r="CLF413" s="318">
        <f>'Contractor Model'!CLF66</f>
        <v>0</v>
      </c>
      <c r="CLG413" s="318">
        <f>'Contractor Model'!CLG66</f>
        <v>0</v>
      </c>
      <c r="CLH413" s="318">
        <f>'Contractor Model'!CLH66</f>
        <v>0</v>
      </c>
      <c r="CLI413" s="318">
        <f>'Contractor Model'!CLI66</f>
        <v>0</v>
      </c>
      <c r="CLJ413" s="318">
        <f>'Contractor Model'!CLJ66</f>
        <v>0</v>
      </c>
      <c r="CLK413" s="318">
        <f>'Contractor Model'!CLK66</f>
        <v>0</v>
      </c>
      <c r="CLL413" s="318">
        <f>'Contractor Model'!CLL66</f>
        <v>0</v>
      </c>
      <c r="CLM413" s="318">
        <f>'Contractor Model'!CLM66</f>
        <v>0</v>
      </c>
      <c r="CLN413" s="318">
        <f>'Contractor Model'!CLN66</f>
        <v>0</v>
      </c>
      <c r="CLO413" s="318">
        <f>'Contractor Model'!CLO66</f>
        <v>0</v>
      </c>
      <c r="CLP413" s="318">
        <f>'Contractor Model'!CLP66</f>
        <v>0</v>
      </c>
      <c r="CLQ413" s="318">
        <f>'Contractor Model'!CLQ66</f>
        <v>0</v>
      </c>
      <c r="CLR413" s="318">
        <f>'Contractor Model'!CLR66</f>
        <v>0</v>
      </c>
      <c r="CLS413" s="318">
        <f>'Contractor Model'!CLS66</f>
        <v>0</v>
      </c>
      <c r="CLT413" s="318">
        <f>'Contractor Model'!CLT66</f>
        <v>0</v>
      </c>
      <c r="CLU413" s="318">
        <f>'Contractor Model'!CLU66</f>
        <v>0</v>
      </c>
      <c r="CLV413" s="318">
        <f>'Contractor Model'!CLV66</f>
        <v>0</v>
      </c>
      <c r="CLW413" s="318">
        <f>'Contractor Model'!CLW66</f>
        <v>0</v>
      </c>
      <c r="CLX413" s="318">
        <f>'Contractor Model'!CLX66</f>
        <v>0</v>
      </c>
      <c r="CLY413" s="318">
        <f>'Contractor Model'!CLY66</f>
        <v>0</v>
      </c>
      <c r="CLZ413" s="318">
        <f>'Contractor Model'!CLZ66</f>
        <v>0</v>
      </c>
      <c r="CMA413" s="318">
        <f>'Contractor Model'!CMA66</f>
        <v>0</v>
      </c>
      <c r="CMB413" s="318">
        <f>'Contractor Model'!CMB66</f>
        <v>0</v>
      </c>
      <c r="CMC413" s="318">
        <f>'Contractor Model'!CMC66</f>
        <v>0</v>
      </c>
      <c r="CMD413" s="318">
        <f>'Contractor Model'!CMD66</f>
        <v>0</v>
      </c>
      <c r="CME413" s="318">
        <f>'Contractor Model'!CME66</f>
        <v>0</v>
      </c>
      <c r="CMF413" s="318">
        <f>'Contractor Model'!CMF66</f>
        <v>0</v>
      </c>
      <c r="CMG413" s="318">
        <f>'Contractor Model'!CMG66</f>
        <v>0</v>
      </c>
      <c r="CMH413" s="318">
        <f>'Contractor Model'!CMH66</f>
        <v>0</v>
      </c>
      <c r="CMI413" s="318">
        <f>'Contractor Model'!CMI66</f>
        <v>0</v>
      </c>
      <c r="CMJ413" s="318">
        <f>'Contractor Model'!CMJ66</f>
        <v>0</v>
      </c>
      <c r="CMK413" s="318">
        <f>'Contractor Model'!CMK66</f>
        <v>0</v>
      </c>
      <c r="CML413" s="318">
        <f>'Contractor Model'!CML66</f>
        <v>0</v>
      </c>
      <c r="CMM413" s="318">
        <f>'Contractor Model'!CMM66</f>
        <v>0</v>
      </c>
      <c r="CMN413" s="318">
        <f>'Contractor Model'!CMN66</f>
        <v>0</v>
      </c>
      <c r="CMO413" s="318">
        <f>'Contractor Model'!CMO66</f>
        <v>0</v>
      </c>
      <c r="CMP413" s="318">
        <f>'Contractor Model'!CMP66</f>
        <v>0</v>
      </c>
      <c r="CMQ413" s="318">
        <f>'Contractor Model'!CMQ66</f>
        <v>0</v>
      </c>
      <c r="CMR413" s="318">
        <f>'Contractor Model'!CMR66</f>
        <v>0</v>
      </c>
      <c r="CMS413" s="318">
        <f>'Contractor Model'!CMS66</f>
        <v>0</v>
      </c>
      <c r="CMT413" s="318">
        <f>'Contractor Model'!CMT66</f>
        <v>0</v>
      </c>
      <c r="CMU413" s="318">
        <f>'Contractor Model'!CMU66</f>
        <v>0</v>
      </c>
      <c r="CMV413" s="318">
        <f>'Contractor Model'!CMV66</f>
        <v>0</v>
      </c>
      <c r="CMW413" s="318">
        <f>'Contractor Model'!CMW66</f>
        <v>0</v>
      </c>
      <c r="CMX413" s="318">
        <f>'Contractor Model'!CMX66</f>
        <v>0</v>
      </c>
      <c r="CMY413" s="318">
        <f>'Contractor Model'!CMY66</f>
        <v>0</v>
      </c>
      <c r="CMZ413" s="318">
        <f>'Contractor Model'!CMZ66</f>
        <v>0</v>
      </c>
      <c r="CNA413" s="318">
        <f>'Contractor Model'!CNA66</f>
        <v>0</v>
      </c>
      <c r="CNB413" s="318">
        <f>'Contractor Model'!CNB66</f>
        <v>0</v>
      </c>
      <c r="CNC413" s="318">
        <f>'Contractor Model'!CNC66</f>
        <v>0</v>
      </c>
      <c r="CND413" s="318">
        <f>'Contractor Model'!CND66</f>
        <v>0</v>
      </c>
      <c r="CNE413" s="318">
        <f>'Contractor Model'!CNE66</f>
        <v>0</v>
      </c>
      <c r="CNF413" s="318">
        <f>'Contractor Model'!CNF66</f>
        <v>0</v>
      </c>
      <c r="CNG413" s="318">
        <f>'Contractor Model'!CNG66</f>
        <v>0</v>
      </c>
      <c r="CNH413" s="318">
        <f>'Contractor Model'!CNH66</f>
        <v>0</v>
      </c>
      <c r="CNI413" s="318">
        <f>'Contractor Model'!CNI66</f>
        <v>0</v>
      </c>
      <c r="CNJ413" s="318">
        <f>'Contractor Model'!CNJ66</f>
        <v>0</v>
      </c>
      <c r="CNK413" s="318">
        <f>'Contractor Model'!CNK66</f>
        <v>0</v>
      </c>
      <c r="CNL413" s="318">
        <f>'Contractor Model'!CNL66</f>
        <v>0</v>
      </c>
      <c r="CNM413" s="318">
        <f>'Contractor Model'!CNM66</f>
        <v>0</v>
      </c>
      <c r="CNN413" s="318">
        <f>'Contractor Model'!CNN66</f>
        <v>0</v>
      </c>
      <c r="CNO413" s="318">
        <f>'Contractor Model'!CNO66</f>
        <v>0</v>
      </c>
      <c r="CNP413" s="318">
        <f>'Contractor Model'!CNP66</f>
        <v>0</v>
      </c>
      <c r="CNQ413" s="318">
        <f>'Contractor Model'!CNQ66</f>
        <v>0</v>
      </c>
      <c r="CNR413" s="318">
        <f>'Contractor Model'!CNR66</f>
        <v>0</v>
      </c>
      <c r="CNS413" s="318">
        <f>'Contractor Model'!CNS66</f>
        <v>0</v>
      </c>
      <c r="CNT413" s="318">
        <f>'Contractor Model'!CNT66</f>
        <v>0</v>
      </c>
      <c r="CNU413" s="318">
        <f>'Contractor Model'!CNU66</f>
        <v>0</v>
      </c>
      <c r="CNV413" s="318">
        <f>'Contractor Model'!CNV66</f>
        <v>0</v>
      </c>
      <c r="CNW413" s="318">
        <f>'Contractor Model'!CNW66</f>
        <v>0</v>
      </c>
      <c r="CNX413" s="318">
        <f>'Contractor Model'!CNX66</f>
        <v>0</v>
      </c>
      <c r="CNY413" s="318">
        <f>'Contractor Model'!CNY66</f>
        <v>0</v>
      </c>
      <c r="CNZ413" s="318">
        <f>'Contractor Model'!CNZ66</f>
        <v>0</v>
      </c>
      <c r="COA413" s="318">
        <f>'Contractor Model'!COA66</f>
        <v>0</v>
      </c>
      <c r="COB413" s="318">
        <f>'Contractor Model'!COB66</f>
        <v>0</v>
      </c>
      <c r="COC413" s="318">
        <f>'Contractor Model'!COC66</f>
        <v>0</v>
      </c>
      <c r="COD413" s="318">
        <f>'Contractor Model'!COD66</f>
        <v>0</v>
      </c>
      <c r="COE413" s="318">
        <f>'Contractor Model'!COE66</f>
        <v>0</v>
      </c>
      <c r="COF413" s="318">
        <f>'Contractor Model'!COF66</f>
        <v>0</v>
      </c>
      <c r="COG413" s="318">
        <f>'Contractor Model'!COG66</f>
        <v>0</v>
      </c>
      <c r="COH413" s="318">
        <f>'Contractor Model'!COH66</f>
        <v>0</v>
      </c>
      <c r="COI413" s="318">
        <f>'Contractor Model'!COI66</f>
        <v>0</v>
      </c>
      <c r="COJ413" s="318">
        <f>'Contractor Model'!COJ66</f>
        <v>0</v>
      </c>
      <c r="COK413" s="318">
        <f>'Contractor Model'!COK66</f>
        <v>0</v>
      </c>
      <c r="COL413" s="318">
        <f>'Contractor Model'!COL66</f>
        <v>0</v>
      </c>
      <c r="COM413" s="318">
        <f>'Contractor Model'!COM66</f>
        <v>0</v>
      </c>
      <c r="CON413" s="318">
        <f>'Contractor Model'!CON66</f>
        <v>0</v>
      </c>
      <c r="COO413" s="318">
        <f>'Contractor Model'!COO66</f>
        <v>0</v>
      </c>
      <c r="COP413" s="318">
        <f>'Contractor Model'!COP66</f>
        <v>0</v>
      </c>
      <c r="COQ413" s="318">
        <f>'Contractor Model'!COQ66</f>
        <v>0</v>
      </c>
      <c r="COR413" s="318">
        <f>'Contractor Model'!COR66</f>
        <v>0</v>
      </c>
      <c r="COS413" s="318">
        <f>'Contractor Model'!COS66</f>
        <v>0</v>
      </c>
      <c r="COT413" s="318">
        <f>'Contractor Model'!COT66</f>
        <v>0</v>
      </c>
      <c r="COU413" s="318">
        <f>'Contractor Model'!COU66</f>
        <v>0</v>
      </c>
      <c r="COV413" s="318">
        <f>'Contractor Model'!COV66</f>
        <v>0</v>
      </c>
      <c r="COW413" s="318">
        <f>'Contractor Model'!COW66</f>
        <v>0</v>
      </c>
      <c r="COX413" s="318">
        <f>'Contractor Model'!COX66</f>
        <v>0</v>
      </c>
      <c r="COY413" s="318">
        <f>'Contractor Model'!COY66</f>
        <v>0</v>
      </c>
      <c r="COZ413" s="318">
        <f>'Contractor Model'!COZ66</f>
        <v>0</v>
      </c>
      <c r="CPA413" s="318">
        <f>'Contractor Model'!CPA66</f>
        <v>0</v>
      </c>
      <c r="CPB413" s="318">
        <f>'Contractor Model'!CPB66</f>
        <v>0</v>
      </c>
      <c r="CPC413" s="318">
        <f>'Contractor Model'!CPC66</f>
        <v>0</v>
      </c>
      <c r="CPD413" s="318">
        <f>'Contractor Model'!CPD66</f>
        <v>0</v>
      </c>
      <c r="CPE413" s="318">
        <f>'Contractor Model'!CPE66</f>
        <v>0</v>
      </c>
      <c r="CPF413" s="318">
        <f>'Contractor Model'!CPF66</f>
        <v>0</v>
      </c>
      <c r="CPG413" s="318">
        <f>'Contractor Model'!CPG66</f>
        <v>0</v>
      </c>
      <c r="CPH413" s="318">
        <f>'Contractor Model'!CPH66</f>
        <v>0</v>
      </c>
      <c r="CPI413" s="318">
        <f>'Contractor Model'!CPI66</f>
        <v>0</v>
      </c>
      <c r="CPJ413" s="318">
        <f>'Contractor Model'!CPJ66</f>
        <v>0</v>
      </c>
      <c r="CPK413" s="318">
        <f>'Contractor Model'!CPK66</f>
        <v>0</v>
      </c>
      <c r="CPL413" s="318">
        <f>'Contractor Model'!CPL66</f>
        <v>0</v>
      </c>
      <c r="CPM413" s="318">
        <f>'Contractor Model'!CPM66</f>
        <v>0</v>
      </c>
      <c r="CPN413" s="318">
        <f>'Contractor Model'!CPN66</f>
        <v>0</v>
      </c>
      <c r="CPO413" s="318">
        <f>'Contractor Model'!CPO66</f>
        <v>0</v>
      </c>
      <c r="CPP413" s="318">
        <f>'Contractor Model'!CPP66</f>
        <v>0</v>
      </c>
      <c r="CPQ413" s="318">
        <f>'Contractor Model'!CPQ66</f>
        <v>0</v>
      </c>
      <c r="CPR413" s="318">
        <f>'Contractor Model'!CPR66</f>
        <v>0</v>
      </c>
      <c r="CPS413" s="318">
        <f>'Contractor Model'!CPS66</f>
        <v>0</v>
      </c>
      <c r="CPT413" s="318">
        <f>'Contractor Model'!CPT66</f>
        <v>0</v>
      </c>
      <c r="CPU413" s="318">
        <f>'Contractor Model'!CPU66</f>
        <v>0</v>
      </c>
      <c r="CPV413" s="318">
        <f>'Contractor Model'!CPV66</f>
        <v>0</v>
      </c>
      <c r="CPW413" s="318">
        <f>'Contractor Model'!CPW66</f>
        <v>0</v>
      </c>
      <c r="CPX413" s="318">
        <f>'Contractor Model'!CPX66</f>
        <v>0</v>
      </c>
      <c r="CPY413" s="318">
        <f>'Contractor Model'!CPY66</f>
        <v>0</v>
      </c>
      <c r="CPZ413" s="318">
        <f>'Contractor Model'!CPZ66</f>
        <v>0</v>
      </c>
      <c r="CQA413" s="318">
        <f>'Contractor Model'!CQA66</f>
        <v>0</v>
      </c>
      <c r="CQB413" s="318">
        <f>'Contractor Model'!CQB66</f>
        <v>0</v>
      </c>
      <c r="CQC413" s="318">
        <f>'Contractor Model'!CQC66</f>
        <v>0</v>
      </c>
      <c r="CQD413" s="318">
        <f>'Contractor Model'!CQD66</f>
        <v>0</v>
      </c>
      <c r="CQE413" s="318">
        <f>'Contractor Model'!CQE66</f>
        <v>0</v>
      </c>
      <c r="CQF413" s="318">
        <f>'Contractor Model'!CQF66</f>
        <v>0</v>
      </c>
      <c r="CQG413" s="318">
        <f>'Contractor Model'!CQG66</f>
        <v>0</v>
      </c>
      <c r="CQH413" s="318">
        <f>'Contractor Model'!CQH66</f>
        <v>0</v>
      </c>
      <c r="CQI413" s="318">
        <f>'Contractor Model'!CQI66</f>
        <v>0</v>
      </c>
      <c r="CQJ413" s="318">
        <f>'Contractor Model'!CQJ66</f>
        <v>0</v>
      </c>
      <c r="CQK413" s="318">
        <f>'Contractor Model'!CQK66</f>
        <v>0</v>
      </c>
      <c r="CQL413" s="318">
        <f>'Contractor Model'!CQL66</f>
        <v>0</v>
      </c>
      <c r="CQM413" s="318">
        <f>'Contractor Model'!CQM66</f>
        <v>0</v>
      </c>
      <c r="CQN413" s="318">
        <f>'Contractor Model'!CQN66</f>
        <v>0</v>
      </c>
      <c r="CQO413" s="318">
        <f>'Contractor Model'!CQO66</f>
        <v>0</v>
      </c>
      <c r="CQP413" s="318">
        <f>'Contractor Model'!CQP66</f>
        <v>0</v>
      </c>
      <c r="CQQ413" s="318">
        <f>'Contractor Model'!CQQ66</f>
        <v>0</v>
      </c>
      <c r="CQR413" s="318">
        <f>'Contractor Model'!CQR66</f>
        <v>0</v>
      </c>
      <c r="CQS413" s="318">
        <f>'Contractor Model'!CQS66</f>
        <v>0</v>
      </c>
      <c r="CQT413" s="318">
        <f>'Contractor Model'!CQT66</f>
        <v>0</v>
      </c>
      <c r="CQU413" s="318">
        <f>'Contractor Model'!CQU66</f>
        <v>0</v>
      </c>
      <c r="CQV413" s="318">
        <f>'Contractor Model'!CQV66</f>
        <v>0</v>
      </c>
      <c r="CQW413" s="318">
        <f>'Contractor Model'!CQW66</f>
        <v>0</v>
      </c>
      <c r="CQX413" s="318">
        <f>'Contractor Model'!CQX66</f>
        <v>0</v>
      </c>
      <c r="CQY413" s="318">
        <f>'Contractor Model'!CQY66</f>
        <v>0</v>
      </c>
      <c r="CQZ413" s="318">
        <f>'Contractor Model'!CQZ66</f>
        <v>0</v>
      </c>
      <c r="CRA413" s="318">
        <f>'Contractor Model'!CRA66</f>
        <v>0</v>
      </c>
      <c r="CRB413" s="318">
        <f>'Contractor Model'!CRB66</f>
        <v>0</v>
      </c>
      <c r="CRC413" s="318">
        <f>'Contractor Model'!CRC66</f>
        <v>0</v>
      </c>
      <c r="CRD413" s="318">
        <f>'Contractor Model'!CRD66</f>
        <v>0</v>
      </c>
      <c r="CRE413" s="318">
        <f>'Contractor Model'!CRE66</f>
        <v>0</v>
      </c>
      <c r="CRF413" s="318">
        <f>'Contractor Model'!CRF66</f>
        <v>0</v>
      </c>
      <c r="CRG413" s="318">
        <f>'Contractor Model'!CRG66</f>
        <v>0</v>
      </c>
      <c r="CRH413" s="318">
        <f>'Contractor Model'!CRH66</f>
        <v>0</v>
      </c>
      <c r="CRI413" s="318">
        <f>'Contractor Model'!CRI66</f>
        <v>0</v>
      </c>
      <c r="CRJ413" s="318">
        <f>'Contractor Model'!CRJ66</f>
        <v>0</v>
      </c>
      <c r="CRK413" s="318">
        <f>'Contractor Model'!CRK66</f>
        <v>0</v>
      </c>
      <c r="CRL413" s="318">
        <f>'Contractor Model'!CRL66</f>
        <v>0</v>
      </c>
      <c r="CRM413" s="318">
        <f>'Contractor Model'!CRM66</f>
        <v>0</v>
      </c>
      <c r="CRN413" s="318">
        <f>'Contractor Model'!CRN66</f>
        <v>0</v>
      </c>
      <c r="CRO413" s="318">
        <f>'Contractor Model'!CRO66</f>
        <v>0</v>
      </c>
      <c r="CRP413" s="318">
        <f>'Contractor Model'!CRP66</f>
        <v>0</v>
      </c>
      <c r="CRQ413" s="318">
        <f>'Contractor Model'!CRQ66</f>
        <v>0</v>
      </c>
      <c r="CRR413" s="318">
        <f>'Contractor Model'!CRR66</f>
        <v>0</v>
      </c>
      <c r="CRS413" s="318">
        <f>'Contractor Model'!CRS66</f>
        <v>0</v>
      </c>
      <c r="CRT413" s="318">
        <f>'Contractor Model'!CRT66</f>
        <v>0</v>
      </c>
      <c r="CRU413" s="318">
        <f>'Contractor Model'!CRU66</f>
        <v>0</v>
      </c>
      <c r="CRV413" s="318">
        <f>'Contractor Model'!CRV66</f>
        <v>0</v>
      </c>
      <c r="CRW413" s="318">
        <f>'Contractor Model'!CRW66</f>
        <v>0</v>
      </c>
      <c r="CRX413" s="318">
        <f>'Contractor Model'!CRX66</f>
        <v>0</v>
      </c>
      <c r="CRY413" s="318">
        <f>'Contractor Model'!CRY66</f>
        <v>0</v>
      </c>
      <c r="CRZ413" s="318">
        <f>'Contractor Model'!CRZ66</f>
        <v>0</v>
      </c>
      <c r="CSA413" s="318">
        <f>'Contractor Model'!CSA66</f>
        <v>0</v>
      </c>
      <c r="CSB413" s="318">
        <f>'Contractor Model'!CSB66</f>
        <v>0</v>
      </c>
      <c r="CSC413" s="318">
        <f>'Contractor Model'!CSC66</f>
        <v>0</v>
      </c>
      <c r="CSD413" s="318">
        <f>'Contractor Model'!CSD66</f>
        <v>0</v>
      </c>
      <c r="CSE413" s="318">
        <f>'Contractor Model'!CSE66</f>
        <v>0</v>
      </c>
      <c r="CSF413" s="318">
        <f>'Contractor Model'!CSF66</f>
        <v>0</v>
      </c>
      <c r="CSG413" s="318">
        <f>'Contractor Model'!CSG66</f>
        <v>0</v>
      </c>
      <c r="CSH413" s="318">
        <f>'Contractor Model'!CSH66</f>
        <v>0</v>
      </c>
      <c r="CSI413" s="318">
        <f>'Contractor Model'!CSI66</f>
        <v>0</v>
      </c>
      <c r="CSJ413" s="318">
        <f>'Contractor Model'!CSJ66</f>
        <v>0</v>
      </c>
      <c r="CSK413" s="318">
        <f>'Contractor Model'!CSK66</f>
        <v>0</v>
      </c>
      <c r="CSL413" s="318">
        <f>'Contractor Model'!CSL66</f>
        <v>0</v>
      </c>
      <c r="CSM413" s="318">
        <f>'Contractor Model'!CSM66</f>
        <v>0</v>
      </c>
      <c r="CSN413" s="318">
        <f>'Contractor Model'!CSN66</f>
        <v>0</v>
      </c>
      <c r="CSO413" s="318">
        <f>'Contractor Model'!CSO66</f>
        <v>0</v>
      </c>
      <c r="CSP413" s="318">
        <f>'Contractor Model'!CSP66</f>
        <v>0</v>
      </c>
      <c r="CSQ413" s="318">
        <f>'Contractor Model'!CSQ66</f>
        <v>0</v>
      </c>
      <c r="CSR413" s="318">
        <f>'Contractor Model'!CSR66</f>
        <v>0</v>
      </c>
      <c r="CSS413" s="318">
        <f>'Contractor Model'!CSS66</f>
        <v>0</v>
      </c>
      <c r="CST413" s="318">
        <f>'Contractor Model'!CST66</f>
        <v>0</v>
      </c>
      <c r="CSU413" s="318">
        <f>'Contractor Model'!CSU66</f>
        <v>0</v>
      </c>
      <c r="CSV413" s="318">
        <f>'Contractor Model'!CSV66</f>
        <v>0</v>
      </c>
      <c r="CSW413" s="318">
        <f>'Contractor Model'!CSW66</f>
        <v>0</v>
      </c>
      <c r="CSX413" s="318">
        <f>'Contractor Model'!CSX66</f>
        <v>0</v>
      </c>
      <c r="CSY413" s="318">
        <f>'Contractor Model'!CSY66</f>
        <v>0</v>
      </c>
      <c r="CSZ413" s="318">
        <f>'Contractor Model'!CSZ66</f>
        <v>0</v>
      </c>
      <c r="CTA413" s="318">
        <f>'Contractor Model'!CTA66</f>
        <v>0</v>
      </c>
      <c r="CTB413" s="318">
        <f>'Contractor Model'!CTB66</f>
        <v>0</v>
      </c>
      <c r="CTC413" s="318">
        <f>'Contractor Model'!CTC66</f>
        <v>0</v>
      </c>
      <c r="CTD413" s="318">
        <f>'Contractor Model'!CTD66</f>
        <v>0</v>
      </c>
      <c r="CTE413" s="318">
        <f>'Contractor Model'!CTE66</f>
        <v>0</v>
      </c>
      <c r="CTF413" s="318">
        <f>'Contractor Model'!CTF66</f>
        <v>0</v>
      </c>
      <c r="CTG413" s="318">
        <f>'Contractor Model'!CTG66</f>
        <v>0</v>
      </c>
      <c r="CTH413" s="318">
        <f>'Contractor Model'!CTH66</f>
        <v>0</v>
      </c>
      <c r="CTI413" s="318">
        <f>'Contractor Model'!CTI66</f>
        <v>0</v>
      </c>
      <c r="CTJ413" s="318">
        <f>'Contractor Model'!CTJ66</f>
        <v>0</v>
      </c>
      <c r="CTK413" s="318">
        <f>'Contractor Model'!CTK66</f>
        <v>0</v>
      </c>
      <c r="CTL413" s="318">
        <f>'Contractor Model'!CTL66</f>
        <v>0</v>
      </c>
      <c r="CTM413" s="318">
        <f>'Contractor Model'!CTM66</f>
        <v>0</v>
      </c>
      <c r="CTN413" s="318">
        <f>'Contractor Model'!CTN66</f>
        <v>0</v>
      </c>
      <c r="CTO413" s="318">
        <f>'Contractor Model'!CTO66</f>
        <v>0</v>
      </c>
      <c r="CTP413" s="318">
        <f>'Contractor Model'!CTP66</f>
        <v>0</v>
      </c>
      <c r="CTQ413" s="318">
        <f>'Contractor Model'!CTQ66</f>
        <v>0</v>
      </c>
      <c r="CTR413" s="318">
        <f>'Contractor Model'!CTR66</f>
        <v>0</v>
      </c>
      <c r="CTS413" s="318">
        <f>'Contractor Model'!CTS66</f>
        <v>0</v>
      </c>
      <c r="CTT413" s="318">
        <f>'Contractor Model'!CTT66</f>
        <v>0</v>
      </c>
      <c r="CTU413" s="318">
        <f>'Contractor Model'!CTU66</f>
        <v>0</v>
      </c>
      <c r="CTV413" s="318">
        <f>'Contractor Model'!CTV66</f>
        <v>0</v>
      </c>
      <c r="CTW413" s="318">
        <f>'Contractor Model'!CTW66</f>
        <v>0</v>
      </c>
      <c r="CTX413" s="318">
        <f>'Contractor Model'!CTX66</f>
        <v>0</v>
      </c>
      <c r="CTY413" s="318">
        <f>'Contractor Model'!CTY66</f>
        <v>0</v>
      </c>
      <c r="CTZ413" s="318">
        <f>'Contractor Model'!CTZ66</f>
        <v>0</v>
      </c>
      <c r="CUA413" s="318">
        <f>'Contractor Model'!CUA66</f>
        <v>0</v>
      </c>
      <c r="CUB413" s="318">
        <f>'Contractor Model'!CUB66</f>
        <v>0</v>
      </c>
      <c r="CUC413" s="318">
        <f>'Contractor Model'!CUC66</f>
        <v>0</v>
      </c>
      <c r="CUD413" s="318">
        <f>'Contractor Model'!CUD66</f>
        <v>0</v>
      </c>
      <c r="CUE413" s="318">
        <f>'Contractor Model'!CUE66</f>
        <v>0</v>
      </c>
      <c r="CUF413" s="318">
        <f>'Contractor Model'!CUF66</f>
        <v>0</v>
      </c>
      <c r="CUG413" s="318">
        <f>'Contractor Model'!CUG66</f>
        <v>0</v>
      </c>
      <c r="CUH413" s="318">
        <f>'Contractor Model'!CUH66</f>
        <v>0</v>
      </c>
      <c r="CUI413" s="318">
        <f>'Contractor Model'!CUI66</f>
        <v>0</v>
      </c>
      <c r="CUJ413" s="318">
        <f>'Contractor Model'!CUJ66</f>
        <v>0</v>
      </c>
      <c r="CUK413" s="318">
        <f>'Contractor Model'!CUK66</f>
        <v>0</v>
      </c>
      <c r="CUL413" s="318">
        <f>'Contractor Model'!CUL66</f>
        <v>0</v>
      </c>
      <c r="CUM413" s="318">
        <f>'Contractor Model'!CUM66</f>
        <v>0</v>
      </c>
      <c r="CUN413" s="318">
        <f>'Contractor Model'!CUN66</f>
        <v>0</v>
      </c>
      <c r="CUO413" s="318">
        <f>'Contractor Model'!CUO66</f>
        <v>0</v>
      </c>
      <c r="CUP413" s="318">
        <f>'Contractor Model'!CUP66</f>
        <v>0</v>
      </c>
      <c r="CUQ413" s="318">
        <f>'Contractor Model'!CUQ66</f>
        <v>0</v>
      </c>
      <c r="CUR413" s="318">
        <f>'Contractor Model'!CUR66</f>
        <v>0</v>
      </c>
      <c r="CUS413" s="318">
        <f>'Contractor Model'!CUS66</f>
        <v>0</v>
      </c>
      <c r="CUT413" s="318">
        <f>'Contractor Model'!CUT66</f>
        <v>0</v>
      </c>
      <c r="CUU413" s="318">
        <f>'Contractor Model'!CUU66</f>
        <v>0</v>
      </c>
      <c r="CUV413" s="318">
        <f>'Contractor Model'!CUV66</f>
        <v>0</v>
      </c>
      <c r="CUW413" s="318">
        <f>'Contractor Model'!CUW66</f>
        <v>0</v>
      </c>
      <c r="CUX413" s="318">
        <f>'Contractor Model'!CUX66</f>
        <v>0</v>
      </c>
      <c r="CUY413" s="318">
        <f>'Contractor Model'!CUY66</f>
        <v>0</v>
      </c>
      <c r="CUZ413" s="318">
        <f>'Contractor Model'!CUZ66</f>
        <v>0</v>
      </c>
      <c r="CVA413" s="318">
        <f>'Contractor Model'!CVA66</f>
        <v>0</v>
      </c>
      <c r="CVB413" s="318">
        <f>'Contractor Model'!CVB66</f>
        <v>0</v>
      </c>
      <c r="CVC413" s="318">
        <f>'Contractor Model'!CVC66</f>
        <v>0</v>
      </c>
      <c r="CVD413" s="318">
        <f>'Contractor Model'!CVD66</f>
        <v>0</v>
      </c>
      <c r="CVE413" s="318">
        <f>'Contractor Model'!CVE66</f>
        <v>0</v>
      </c>
      <c r="CVF413" s="318">
        <f>'Contractor Model'!CVF66</f>
        <v>0</v>
      </c>
      <c r="CVG413" s="318">
        <f>'Contractor Model'!CVG66</f>
        <v>0</v>
      </c>
      <c r="CVH413" s="318">
        <f>'Contractor Model'!CVH66</f>
        <v>0</v>
      </c>
      <c r="CVI413" s="318">
        <f>'Contractor Model'!CVI66</f>
        <v>0</v>
      </c>
      <c r="CVJ413" s="318">
        <f>'Contractor Model'!CVJ66</f>
        <v>0</v>
      </c>
      <c r="CVK413" s="318">
        <f>'Contractor Model'!CVK66</f>
        <v>0</v>
      </c>
      <c r="CVL413" s="318">
        <f>'Contractor Model'!CVL66</f>
        <v>0</v>
      </c>
      <c r="CVM413" s="318">
        <f>'Contractor Model'!CVM66</f>
        <v>0</v>
      </c>
      <c r="CVN413" s="318">
        <f>'Contractor Model'!CVN66</f>
        <v>0</v>
      </c>
      <c r="CVO413" s="318">
        <f>'Contractor Model'!CVO66</f>
        <v>0</v>
      </c>
      <c r="CVP413" s="318">
        <f>'Contractor Model'!CVP66</f>
        <v>0</v>
      </c>
      <c r="CVQ413" s="318">
        <f>'Contractor Model'!CVQ66</f>
        <v>0</v>
      </c>
      <c r="CVR413" s="318">
        <f>'Contractor Model'!CVR66</f>
        <v>0</v>
      </c>
      <c r="CVS413" s="318">
        <f>'Contractor Model'!CVS66</f>
        <v>0</v>
      </c>
      <c r="CVT413" s="318">
        <f>'Contractor Model'!CVT66</f>
        <v>0</v>
      </c>
      <c r="CVU413" s="318">
        <f>'Contractor Model'!CVU66</f>
        <v>0</v>
      </c>
      <c r="CVV413" s="318">
        <f>'Contractor Model'!CVV66</f>
        <v>0</v>
      </c>
      <c r="CVW413" s="318">
        <f>'Contractor Model'!CVW66</f>
        <v>0</v>
      </c>
      <c r="CVX413" s="318">
        <f>'Contractor Model'!CVX66</f>
        <v>0</v>
      </c>
      <c r="CVY413" s="318">
        <f>'Contractor Model'!CVY66</f>
        <v>0</v>
      </c>
      <c r="CVZ413" s="318">
        <f>'Contractor Model'!CVZ66</f>
        <v>0</v>
      </c>
      <c r="CWA413" s="318">
        <f>'Contractor Model'!CWA66</f>
        <v>0</v>
      </c>
      <c r="CWB413" s="318">
        <f>'Contractor Model'!CWB66</f>
        <v>0</v>
      </c>
      <c r="CWC413" s="318">
        <f>'Contractor Model'!CWC66</f>
        <v>0</v>
      </c>
      <c r="CWD413" s="318">
        <f>'Contractor Model'!CWD66</f>
        <v>0</v>
      </c>
      <c r="CWE413" s="318">
        <f>'Contractor Model'!CWE66</f>
        <v>0</v>
      </c>
      <c r="CWF413" s="318">
        <f>'Contractor Model'!CWF66</f>
        <v>0</v>
      </c>
      <c r="CWG413" s="318">
        <f>'Contractor Model'!CWG66</f>
        <v>0</v>
      </c>
      <c r="CWH413" s="318">
        <f>'Contractor Model'!CWH66</f>
        <v>0</v>
      </c>
      <c r="CWI413" s="318">
        <f>'Contractor Model'!CWI66</f>
        <v>0</v>
      </c>
      <c r="CWJ413" s="318">
        <f>'Contractor Model'!CWJ66</f>
        <v>0</v>
      </c>
      <c r="CWK413" s="318">
        <f>'Contractor Model'!CWK66</f>
        <v>0</v>
      </c>
      <c r="CWL413" s="318">
        <f>'Contractor Model'!CWL66</f>
        <v>0</v>
      </c>
      <c r="CWM413" s="318">
        <f>'Contractor Model'!CWM66</f>
        <v>0</v>
      </c>
      <c r="CWN413" s="318">
        <f>'Contractor Model'!CWN66</f>
        <v>0</v>
      </c>
      <c r="CWO413" s="318">
        <f>'Contractor Model'!CWO66</f>
        <v>0</v>
      </c>
      <c r="CWP413" s="318">
        <f>'Contractor Model'!CWP66</f>
        <v>0</v>
      </c>
      <c r="CWQ413" s="318">
        <f>'Contractor Model'!CWQ66</f>
        <v>0</v>
      </c>
      <c r="CWR413" s="318">
        <f>'Contractor Model'!CWR66</f>
        <v>0</v>
      </c>
      <c r="CWS413" s="318">
        <f>'Contractor Model'!CWS66</f>
        <v>0</v>
      </c>
      <c r="CWT413" s="318">
        <f>'Contractor Model'!CWT66</f>
        <v>0</v>
      </c>
      <c r="CWU413" s="318">
        <f>'Contractor Model'!CWU66</f>
        <v>0</v>
      </c>
      <c r="CWV413" s="318">
        <f>'Contractor Model'!CWV66</f>
        <v>0</v>
      </c>
      <c r="CWW413" s="318">
        <f>'Contractor Model'!CWW66</f>
        <v>0</v>
      </c>
      <c r="CWX413" s="318">
        <f>'Contractor Model'!CWX66</f>
        <v>0</v>
      </c>
      <c r="CWY413" s="318">
        <f>'Contractor Model'!CWY66</f>
        <v>0</v>
      </c>
      <c r="CWZ413" s="318">
        <f>'Contractor Model'!CWZ66</f>
        <v>0</v>
      </c>
      <c r="CXA413" s="318">
        <f>'Contractor Model'!CXA66</f>
        <v>0</v>
      </c>
      <c r="CXB413" s="318">
        <f>'Contractor Model'!CXB66</f>
        <v>0</v>
      </c>
      <c r="CXC413" s="318">
        <f>'Contractor Model'!CXC66</f>
        <v>0</v>
      </c>
      <c r="CXD413" s="318">
        <f>'Contractor Model'!CXD66</f>
        <v>0</v>
      </c>
      <c r="CXE413" s="318">
        <f>'Contractor Model'!CXE66</f>
        <v>0</v>
      </c>
      <c r="CXF413" s="318">
        <f>'Contractor Model'!CXF66</f>
        <v>0</v>
      </c>
      <c r="CXG413" s="318">
        <f>'Contractor Model'!CXG66</f>
        <v>0</v>
      </c>
      <c r="CXH413" s="318">
        <f>'Contractor Model'!CXH66</f>
        <v>0</v>
      </c>
      <c r="CXI413" s="318">
        <f>'Contractor Model'!CXI66</f>
        <v>0</v>
      </c>
      <c r="CXJ413" s="318">
        <f>'Contractor Model'!CXJ66</f>
        <v>0</v>
      </c>
      <c r="CXK413" s="318">
        <f>'Contractor Model'!CXK66</f>
        <v>0</v>
      </c>
      <c r="CXL413" s="318">
        <f>'Contractor Model'!CXL66</f>
        <v>0</v>
      </c>
      <c r="CXM413" s="318">
        <f>'Contractor Model'!CXM66</f>
        <v>0</v>
      </c>
      <c r="CXN413" s="318">
        <f>'Contractor Model'!CXN66</f>
        <v>0</v>
      </c>
      <c r="CXO413" s="318">
        <f>'Contractor Model'!CXO66</f>
        <v>0</v>
      </c>
      <c r="CXP413" s="318">
        <f>'Contractor Model'!CXP66</f>
        <v>0</v>
      </c>
      <c r="CXQ413" s="318">
        <f>'Contractor Model'!CXQ66</f>
        <v>0</v>
      </c>
      <c r="CXR413" s="318">
        <f>'Contractor Model'!CXR66</f>
        <v>0</v>
      </c>
      <c r="CXS413" s="318">
        <f>'Contractor Model'!CXS66</f>
        <v>0</v>
      </c>
      <c r="CXT413" s="318">
        <f>'Contractor Model'!CXT66</f>
        <v>0</v>
      </c>
      <c r="CXU413" s="318">
        <f>'Contractor Model'!CXU66</f>
        <v>0</v>
      </c>
      <c r="CXV413" s="318">
        <f>'Contractor Model'!CXV66</f>
        <v>0</v>
      </c>
      <c r="CXW413" s="318">
        <f>'Contractor Model'!CXW66</f>
        <v>0</v>
      </c>
      <c r="CXX413" s="318">
        <f>'Contractor Model'!CXX66</f>
        <v>0</v>
      </c>
      <c r="CXY413" s="318">
        <f>'Contractor Model'!CXY66</f>
        <v>0</v>
      </c>
      <c r="CXZ413" s="318">
        <f>'Contractor Model'!CXZ66</f>
        <v>0</v>
      </c>
      <c r="CYA413" s="318">
        <f>'Contractor Model'!CYA66</f>
        <v>0</v>
      </c>
      <c r="CYB413" s="318">
        <f>'Contractor Model'!CYB66</f>
        <v>0</v>
      </c>
      <c r="CYC413" s="318">
        <f>'Contractor Model'!CYC66</f>
        <v>0</v>
      </c>
      <c r="CYD413" s="318">
        <f>'Contractor Model'!CYD66</f>
        <v>0</v>
      </c>
      <c r="CYE413" s="318">
        <f>'Contractor Model'!CYE66</f>
        <v>0</v>
      </c>
      <c r="CYF413" s="318">
        <f>'Contractor Model'!CYF66</f>
        <v>0</v>
      </c>
      <c r="CYG413" s="318">
        <f>'Contractor Model'!CYG66</f>
        <v>0</v>
      </c>
      <c r="CYH413" s="318">
        <f>'Contractor Model'!CYH66</f>
        <v>0</v>
      </c>
      <c r="CYI413" s="318">
        <f>'Contractor Model'!CYI66</f>
        <v>0</v>
      </c>
      <c r="CYJ413" s="318">
        <f>'Contractor Model'!CYJ66</f>
        <v>0</v>
      </c>
      <c r="CYK413" s="318">
        <f>'Contractor Model'!CYK66</f>
        <v>0</v>
      </c>
      <c r="CYL413" s="318">
        <f>'Contractor Model'!CYL66</f>
        <v>0</v>
      </c>
      <c r="CYM413" s="318">
        <f>'Contractor Model'!CYM66</f>
        <v>0</v>
      </c>
      <c r="CYN413" s="318">
        <f>'Contractor Model'!CYN66</f>
        <v>0</v>
      </c>
      <c r="CYO413" s="318">
        <f>'Contractor Model'!CYO66</f>
        <v>0</v>
      </c>
      <c r="CYP413" s="318">
        <f>'Contractor Model'!CYP66</f>
        <v>0</v>
      </c>
      <c r="CYQ413" s="318">
        <f>'Contractor Model'!CYQ66</f>
        <v>0</v>
      </c>
      <c r="CYR413" s="318">
        <f>'Contractor Model'!CYR66</f>
        <v>0</v>
      </c>
      <c r="CYS413" s="318">
        <f>'Contractor Model'!CYS66</f>
        <v>0</v>
      </c>
      <c r="CYT413" s="318">
        <f>'Contractor Model'!CYT66</f>
        <v>0</v>
      </c>
      <c r="CYU413" s="318">
        <f>'Contractor Model'!CYU66</f>
        <v>0</v>
      </c>
      <c r="CYV413" s="318">
        <f>'Contractor Model'!CYV66</f>
        <v>0</v>
      </c>
      <c r="CYW413" s="318">
        <f>'Contractor Model'!CYW66</f>
        <v>0</v>
      </c>
      <c r="CYX413" s="318">
        <f>'Contractor Model'!CYX66</f>
        <v>0</v>
      </c>
      <c r="CYY413" s="318">
        <f>'Contractor Model'!CYY66</f>
        <v>0</v>
      </c>
      <c r="CYZ413" s="318">
        <f>'Contractor Model'!CYZ66</f>
        <v>0</v>
      </c>
      <c r="CZA413" s="318">
        <f>'Contractor Model'!CZA66</f>
        <v>0</v>
      </c>
      <c r="CZB413" s="318">
        <f>'Contractor Model'!CZB66</f>
        <v>0</v>
      </c>
      <c r="CZC413" s="318">
        <f>'Contractor Model'!CZC66</f>
        <v>0</v>
      </c>
      <c r="CZD413" s="318">
        <f>'Contractor Model'!CZD66</f>
        <v>0</v>
      </c>
      <c r="CZE413" s="318">
        <f>'Contractor Model'!CZE66</f>
        <v>0</v>
      </c>
      <c r="CZF413" s="318">
        <f>'Contractor Model'!CZF66</f>
        <v>0</v>
      </c>
      <c r="CZG413" s="318">
        <f>'Contractor Model'!CZG66</f>
        <v>0</v>
      </c>
      <c r="CZH413" s="318">
        <f>'Contractor Model'!CZH66</f>
        <v>0</v>
      </c>
      <c r="CZI413" s="318">
        <f>'Contractor Model'!CZI66</f>
        <v>0</v>
      </c>
      <c r="CZJ413" s="318">
        <f>'Contractor Model'!CZJ66</f>
        <v>0</v>
      </c>
      <c r="CZK413" s="318">
        <f>'Contractor Model'!CZK66</f>
        <v>0</v>
      </c>
      <c r="CZL413" s="318">
        <f>'Contractor Model'!CZL66</f>
        <v>0</v>
      </c>
      <c r="CZM413" s="318">
        <f>'Contractor Model'!CZM66</f>
        <v>0</v>
      </c>
      <c r="CZN413" s="318">
        <f>'Contractor Model'!CZN66</f>
        <v>0</v>
      </c>
      <c r="CZO413" s="318">
        <f>'Contractor Model'!CZO66</f>
        <v>0</v>
      </c>
      <c r="CZP413" s="318">
        <f>'Contractor Model'!CZP66</f>
        <v>0</v>
      </c>
      <c r="CZQ413" s="318">
        <f>'Contractor Model'!CZQ66</f>
        <v>0</v>
      </c>
      <c r="CZR413" s="318">
        <f>'Contractor Model'!CZR66</f>
        <v>0</v>
      </c>
      <c r="CZS413" s="318">
        <f>'Contractor Model'!CZS66</f>
        <v>0</v>
      </c>
      <c r="CZT413" s="318">
        <f>'Contractor Model'!CZT66</f>
        <v>0</v>
      </c>
      <c r="CZU413" s="318">
        <f>'Contractor Model'!CZU66</f>
        <v>0</v>
      </c>
      <c r="CZV413" s="318">
        <f>'Contractor Model'!CZV66</f>
        <v>0</v>
      </c>
      <c r="CZW413" s="318">
        <f>'Contractor Model'!CZW66</f>
        <v>0</v>
      </c>
      <c r="CZX413" s="318">
        <f>'Contractor Model'!CZX66</f>
        <v>0</v>
      </c>
      <c r="CZY413" s="318">
        <f>'Contractor Model'!CZY66</f>
        <v>0</v>
      </c>
      <c r="CZZ413" s="318">
        <f>'Contractor Model'!CZZ66</f>
        <v>0</v>
      </c>
      <c r="DAA413" s="318">
        <f>'Contractor Model'!DAA66</f>
        <v>0</v>
      </c>
      <c r="DAB413" s="318">
        <f>'Contractor Model'!DAB66</f>
        <v>0</v>
      </c>
      <c r="DAC413" s="318">
        <f>'Contractor Model'!DAC66</f>
        <v>0</v>
      </c>
      <c r="DAD413" s="318">
        <f>'Contractor Model'!DAD66</f>
        <v>0</v>
      </c>
      <c r="DAE413" s="318">
        <f>'Contractor Model'!DAE66</f>
        <v>0</v>
      </c>
      <c r="DAF413" s="318">
        <f>'Contractor Model'!DAF66</f>
        <v>0</v>
      </c>
      <c r="DAG413" s="318">
        <f>'Contractor Model'!DAG66</f>
        <v>0</v>
      </c>
      <c r="DAH413" s="318">
        <f>'Contractor Model'!DAH66</f>
        <v>0</v>
      </c>
      <c r="DAI413" s="318">
        <f>'Contractor Model'!DAI66</f>
        <v>0</v>
      </c>
      <c r="DAJ413" s="318">
        <f>'Contractor Model'!DAJ66</f>
        <v>0</v>
      </c>
      <c r="DAK413" s="318">
        <f>'Contractor Model'!DAK66</f>
        <v>0</v>
      </c>
      <c r="DAL413" s="318">
        <f>'Contractor Model'!DAL66</f>
        <v>0</v>
      </c>
      <c r="DAM413" s="318">
        <f>'Contractor Model'!DAM66</f>
        <v>0</v>
      </c>
      <c r="DAN413" s="318">
        <f>'Contractor Model'!DAN66</f>
        <v>0</v>
      </c>
      <c r="DAO413" s="318">
        <f>'Contractor Model'!DAO66</f>
        <v>0</v>
      </c>
      <c r="DAP413" s="318">
        <f>'Contractor Model'!DAP66</f>
        <v>0</v>
      </c>
      <c r="DAQ413" s="318">
        <f>'Contractor Model'!DAQ66</f>
        <v>0</v>
      </c>
      <c r="DAR413" s="318">
        <f>'Contractor Model'!DAR66</f>
        <v>0</v>
      </c>
      <c r="DAS413" s="318">
        <f>'Contractor Model'!DAS66</f>
        <v>0</v>
      </c>
      <c r="DAT413" s="318">
        <f>'Contractor Model'!DAT66</f>
        <v>0</v>
      </c>
      <c r="DAU413" s="318">
        <f>'Contractor Model'!DAU66</f>
        <v>0</v>
      </c>
      <c r="DAV413" s="318">
        <f>'Contractor Model'!DAV66</f>
        <v>0</v>
      </c>
      <c r="DAW413" s="318">
        <f>'Contractor Model'!DAW66</f>
        <v>0</v>
      </c>
      <c r="DAX413" s="318">
        <f>'Contractor Model'!DAX66</f>
        <v>0</v>
      </c>
      <c r="DAY413" s="318">
        <f>'Contractor Model'!DAY66</f>
        <v>0</v>
      </c>
      <c r="DAZ413" s="318">
        <f>'Contractor Model'!DAZ66</f>
        <v>0</v>
      </c>
      <c r="DBA413" s="318">
        <f>'Contractor Model'!DBA66</f>
        <v>0</v>
      </c>
      <c r="DBB413" s="318">
        <f>'Contractor Model'!DBB66</f>
        <v>0</v>
      </c>
      <c r="DBC413" s="318">
        <f>'Contractor Model'!DBC66</f>
        <v>0</v>
      </c>
      <c r="DBD413" s="318">
        <f>'Contractor Model'!DBD66</f>
        <v>0</v>
      </c>
      <c r="DBE413" s="318">
        <f>'Contractor Model'!DBE66</f>
        <v>0</v>
      </c>
      <c r="DBF413" s="318">
        <f>'Contractor Model'!DBF66</f>
        <v>0</v>
      </c>
      <c r="DBG413" s="318">
        <f>'Contractor Model'!DBG66</f>
        <v>0</v>
      </c>
      <c r="DBH413" s="318">
        <f>'Contractor Model'!DBH66</f>
        <v>0</v>
      </c>
      <c r="DBI413" s="318">
        <f>'Contractor Model'!DBI66</f>
        <v>0</v>
      </c>
      <c r="DBJ413" s="318">
        <f>'Contractor Model'!DBJ66</f>
        <v>0</v>
      </c>
      <c r="DBK413" s="318">
        <f>'Contractor Model'!DBK66</f>
        <v>0</v>
      </c>
      <c r="DBL413" s="318">
        <f>'Contractor Model'!DBL66</f>
        <v>0</v>
      </c>
      <c r="DBM413" s="318">
        <f>'Contractor Model'!DBM66</f>
        <v>0</v>
      </c>
      <c r="DBN413" s="318">
        <f>'Contractor Model'!DBN66</f>
        <v>0</v>
      </c>
      <c r="DBO413" s="318">
        <f>'Contractor Model'!DBO66</f>
        <v>0</v>
      </c>
      <c r="DBP413" s="318">
        <f>'Contractor Model'!DBP66</f>
        <v>0</v>
      </c>
      <c r="DBQ413" s="318">
        <f>'Contractor Model'!DBQ66</f>
        <v>0</v>
      </c>
      <c r="DBR413" s="318">
        <f>'Contractor Model'!DBR66</f>
        <v>0</v>
      </c>
      <c r="DBS413" s="318">
        <f>'Contractor Model'!DBS66</f>
        <v>0</v>
      </c>
      <c r="DBT413" s="318">
        <f>'Contractor Model'!DBT66</f>
        <v>0</v>
      </c>
      <c r="DBU413" s="318">
        <f>'Contractor Model'!DBU66</f>
        <v>0</v>
      </c>
      <c r="DBV413" s="318">
        <f>'Contractor Model'!DBV66</f>
        <v>0</v>
      </c>
      <c r="DBW413" s="318">
        <f>'Contractor Model'!DBW66</f>
        <v>0</v>
      </c>
      <c r="DBX413" s="318">
        <f>'Contractor Model'!DBX66</f>
        <v>0</v>
      </c>
      <c r="DBY413" s="318">
        <f>'Contractor Model'!DBY66</f>
        <v>0</v>
      </c>
      <c r="DBZ413" s="318">
        <f>'Contractor Model'!DBZ66</f>
        <v>0</v>
      </c>
      <c r="DCA413" s="318">
        <f>'Contractor Model'!DCA66</f>
        <v>0</v>
      </c>
      <c r="DCB413" s="318">
        <f>'Contractor Model'!DCB66</f>
        <v>0</v>
      </c>
      <c r="DCC413" s="318">
        <f>'Contractor Model'!DCC66</f>
        <v>0</v>
      </c>
      <c r="DCD413" s="318">
        <f>'Contractor Model'!DCD66</f>
        <v>0</v>
      </c>
      <c r="DCE413" s="318">
        <f>'Contractor Model'!DCE66</f>
        <v>0</v>
      </c>
      <c r="DCF413" s="318">
        <f>'Contractor Model'!DCF66</f>
        <v>0</v>
      </c>
      <c r="DCG413" s="318">
        <f>'Contractor Model'!DCG66</f>
        <v>0</v>
      </c>
      <c r="DCH413" s="318">
        <f>'Contractor Model'!DCH66</f>
        <v>0</v>
      </c>
      <c r="DCI413" s="318">
        <f>'Contractor Model'!DCI66</f>
        <v>0</v>
      </c>
      <c r="DCJ413" s="318">
        <f>'Contractor Model'!DCJ66</f>
        <v>0</v>
      </c>
      <c r="DCK413" s="318">
        <f>'Contractor Model'!DCK66</f>
        <v>0</v>
      </c>
      <c r="DCL413" s="318">
        <f>'Contractor Model'!DCL66</f>
        <v>0</v>
      </c>
      <c r="DCM413" s="318">
        <f>'Contractor Model'!DCM66</f>
        <v>0</v>
      </c>
      <c r="DCN413" s="318">
        <f>'Contractor Model'!DCN66</f>
        <v>0</v>
      </c>
      <c r="DCO413" s="318">
        <f>'Contractor Model'!DCO66</f>
        <v>0</v>
      </c>
      <c r="DCP413" s="318">
        <f>'Contractor Model'!DCP66</f>
        <v>0</v>
      </c>
      <c r="DCQ413" s="318">
        <f>'Contractor Model'!DCQ66</f>
        <v>0</v>
      </c>
      <c r="DCR413" s="318">
        <f>'Contractor Model'!DCR66</f>
        <v>0</v>
      </c>
      <c r="DCS413" s="318">
        <f>'Contractor Model'!DCS66</f>
        <v>0</v>
      </c>
      <c r="DCT413" s="318">
        <f>'Contractor Model'!DCT66</f>
        <v>0</v>
      </c>
      <c r="DCU413" s="318">
        <f>'Contractor Model'!DCU66</f>
        <v>0</v>
      </c>
      <c r="DCV413" s="318">
        <f>'Contractor Model'!DCV66</f>
        <v>0</v>
      </c>
      <c r="DCW413" s="318">
        <f>'Contractor Model'!DCW66</f>
        <v>0</v>
      </c>
      <c r="DCX413" s="318">
        <f>'Contractor Model'!DCX66</f>
        <v>0</v>
      </c>
      <c r="DCY413" s="318">
        <f>'Contractor Model'!DCY66</f>
        <v>0</v>
      </c>
      <c r="DCZ413" s="318">
        <f>'Contractor Model'!DCZ66</f>
        <v>0</v>
      </c>
      <c r="DDA413" s="318">
        <f>'Contractor Model'!DDA66</f>
        <v>0</v>
      </c>
      <c r="DDB413" s="318">
        <f>'Contractor Model'!DDB66</f>
        <v>0</v>
      </c>
      <c r="DDC413" s="318">
        <f>'Contractor Model'!DDC66</f>
        <v>0</v>
      </c>
      <c r="DDD413" s="318">
        <f>'Contractor Model'!DDD66</f>
        <v>0</v>
      </c>
      <c r="DDE413" s="318">
        <f>'Contractor Model'!DDE66</f>
        <v>0</v>
      </c>
      <c r="DDF413" s="318">
        <f>'Contractor Model'!DDF66</f>
        <v>0</v>
      </c>
      <c r="DDG413" s="318">
        <f>'Contractor Model'!DDG66</f>
        <v>0</v>
      </c>
      <c r="DDH413" s="318">
        <f>'Contractor Model'!DDH66</f>
        <v>0</v>
      </c>
      <c r="DDI413" s="318">
        <f>'Contractor Model'!DDI66</f>
        <v>0</v>
      </c>
      <c r="DDJ413" s="318">
        <f>'Contractor Model'!DDJ66</f>
        <v>0</v>
      </c>
      <c r="DDK413" s="318">
        <f>'Contractor Model'!DDK66</f>
        <v>0</v>
      </c>
      <c r="DDL413" s="318">
        <f>'Contractor Model'!DDL66</f>
        <v>0</v>
      </c>
      <c r="DDM413" s="318">
        <f>'Contractor Model'!DDM66</f>
        <v>0</v>
      </c>
      <c r="DDN413" s="318">
        <f>'Contractor Model'!DDN66</f>
        <v>0</v>
      </c>
      <c r="DDO413" s="318">
        <f>'Contractor Model'!DDO66</f>
        <v>0</v>
      </c>
      <c r="DDP413" s="318">
        <f>'Contractor Model'!DDP66</f>
        <v>0</v>
      </c>
      <c r="DDQ413" s="318">
        <f>'Contractor Model'!DDQ66</f>
        <v>0</v>
      </c>
      <c r="DDR413" s="318">
        <f>'Contractor Model'!DDR66</f>
        <v>0</v>
      </c>
      <c r="DDS413" s="318">
        <f>'Contractor Model'!DDS66</f>
        <v>0</v>
      </c>
      <c r="DDT413" s="318">
        <f>'Contractor Model'!DDT66</f>
        <v>0</v>
      </c>
      <c r="DDU413" s="318">
        <f>'Contractor Model'!DDU66</f>
        <v>0</v>
      </c>
      <c r="DDV413" s="318">
        <f>'Contractor Model'!DDV66</f>
        <v>0</v>
      </c>
      <c r="DDW413" s="318">
        <f>'Contractor Model'!DDW66</f>
        <v>0</v>
      </c>
      <c r="DDX413" s="318">
        <f>'Contractor Model'!DDX66</f>
        <v>0</v>
      </c>
      <c r="DDY413" s="318">
        <f>'Contractor Model'!DDY66</f>
        <v>0</v>
      </c>
      <c r="DDZ413" s="318">
        <f>'Contractor Model'!DDZ66</f>
        <v>0</v>
      </c>
      <c r="DEA413" s="318">
        <f>'Contractor Model'!DEA66</f>
        <v>0</v>
      </c>
      <c r="DEB413" s="318">
        <f>'Contractor Model'!DEB66</f>
        <v>0</v>
      </c>
      <c r="DEC413" s="318">
        <f>'Contractor Model'!DEC66</f>
        <v>0</v>
      </c>
      <c r="DED413" s="318">
        <f>'Contractor Model'!DED66</f>
        <v>0</v>
      </c>
      <c r="DEE413" s="318">
        <f>'Contractor Model'!DEE66</f>
        <v>0</v>
      </c>
      <c r="DEF413" s="318">
        <f>'Contractor Model'!DEF66</f>
        <v>0</v>
      </c>
      <c r="DEG413" s="318">
        <f>'Contractor Model'!DEG66</f>
        <v>0</v>
      </c>
      <c r="DEH413" s="318">
        <f>'Contractor Model'!DEH66</f>
        <v>0</v>
      </c>
      <c r="DEI413" s="318">
        <f>'Contractor Model'!DEI66</f>
        <v>0</v>
      </c>
      <c r="DEJ413" s="318">
        <f>'Contractor Model'!DEJ66</f>
        <v>0</v>
      </c>
      <c r="DEK413" s="318">
        <f>'Contractor Model'!DEK66</f>
        <v>0</v>
      </c>
      <c r="DEL413" s="318">
        <f>'Contractor Model'!DEL66</f>
        <v>0</v>
      </c>
      <c r="DEM413" s="318">
        <f>'Contractor Model'!DEM66</f>
        <v>0</v>
      </c>
      <c r="DEN413" s="318">
        <f>'Contractor Model'!DEN66</f>
        <v>0</v>
      </c>
      <c r="DEO413" s="318">
        <f>'Contractor Model'!DEO66</f>
        <v>0</v>
      </c>
      <c r="DEP413" s="318">
        <f>'Contractor Model'!DEP66</f>
        <v>0</v>
      </c>
      <c r="DEQ413" s="318">
        <f>'Contractor Model'!DEQ66</f>
        <v>0</v>
      </c>
      <c r="DER413" s="318">
        <f>'Contractor Model'!DER66</f>
        <v>0</v>
      </c>
      <c r="DES413" s="318">
        <f>'Contractor Model'!DES66</f>
        <v>0</v>
      </c>
      <c r="DET413" s="318">
        <f>'Contractor Model'!DET66</f>
        <v>0</v>
      </c>
      <c r="DEU413" s="318">
        <f>'Contractor Model'!DEU66</f>
        <v>0</v>
      </c>
      <c r="DEV413" s="318">
        <f>'Contractor Model'!DEV66</f>
        <v>0</v>
      </c>
      <c r="DEW413" s="318">
        <f>'Contractor Model'!DEW66</f>
        <v>0</v>
      </c>
      <c r="DEX413" s="318">
        <f>'Contractor Model'!DEX66</f>
        <v>0</v>
      </c>
      <c r="DEY413" s="318">
        <f>'Contractor Model'!DEY66</f>
        <v>0</v>
      </c>
      <c r="DEZ413" s="318">
        <f>'Contractor Model'!DEZ66</f>
        <v>0</v>
      </c>
      <c r="DFA413" s="318">
        <f>'Contractor Model'!DFA66</f>
        <v>0</v>
      </c>
      <c r="DFB413" s="318">
        <f>'Contractor Model'!DFB66</f>
        <v>0</v>
      </c>
      <c r="DFC413" s="318">
        <f>'Contractor Model'!DFC66</f>
        <v>0</v>
      </c>
      <c r="DFD413" s="318">
        <f>'Contractor Model'!DFD66</f>
        <v>0</v>
      </c>
      <c r="DFE413" s="318">
        <f>'Contractor Model'!DFE66</f>
        <v>0</v>
      </c>
      <c r="DFF413" s="318">
        <f>'Contractor Model'!DFF66</f>
        <v>0</v>
      </c>
      <c r="DFG413" s="318">
        <f>'Contractor Model'!DFG66</f>
        <v>0</v>
      </c>
      <c r="DFH413" s="318">
        <f>'Contractor Model'!DFH66</f>
        <v>0</v>
      </c>
      <c r="DFI413" s="318">
        <f>'Contractor Model'!DFI66</f>
        <v>0</v>
      </c>
      <c r="DFJ413" s="318">
        <f>'Contractor Model'!DFJ66</f>
        <v>0</v>
      </c>
      <c r="DFK413" s="318">
        <f>'Contractor Model'!DFK66</f>
        <v>0</v>
      </c>
      <c r="DFL413" s="318">
        <f>'Contractor Model'!DFL66</f>
        <v>0</v>
      </c>
      <c r="DFM413" s="318">
        <f>'Contractor Model'!DFM66</f>
        <v>0</v>
      </c>
      <c r="DFN413" s="318">
        <f>'Contractor Model'!DFN66</f>
        <v>0</v>
      </c>
      <c r="DFO413" s="318">
        <f>'Contractor Model'!DFO66</f>
        <v>0</v>
      </c>
      <c r="DFP413" s="318">
        <f>'Contractor Model'!DFP66</f>
        <v>0</v>
      </c>
      <c r="DFQ413" s="318">
        <f>'Contractor Model'!DFQ66</f>
        <v>0</v>
      </c>
      <c r="DFR413" s="318">
        <f>'Contractor Model'!DFR66</f>
        <v>0</v>
      </c>
      <c r="DFS413" s="318">
        <f>'Contractor Model'!DFS66</f>
        <v>0</v>
      </c>
      <c r="DFT413" s="318">
        <f>'Contractor Model'!DFT66</f>
        <v>0</v>
      </c>
      <c r="DFU413" s="318">
        <f>'Contractor Model'!DFU66</f>
        <v>0</v>
      </c>
      <c r="DFV413" s="318">
        <f>'Contractor Model'!DFV66</f>
        <v>0</v>
      </c>
      <c r="DFW413" s="318">
        <f>'Contractor Model'!DFW66</f>
        <v>0</v>
      </c>
      <c r="DFX413" s="318">
        <f>'Contractor Model'!DFX66</f>
        <v>0</v>
      </c>
      <c r="DFY413" s="318">
        <f>'Contractor Model'!DFY66</f>
        <v>0</v>
      </c>
      <c r="DFZ413" s="318">
        <f>'Contractor Model'!DFZ66</f>
        <v>0</v>
      </c>
      <c r="DGA413" s="318">
        <f>'Contractor Model'!DGA66</f>
        <v>0</v>
      </c>
      <c r="DGB413" s="318">
        <f>'Contractor Model'!DGB66</f>
        <v>0</v>
      </c>
      <c r="DGC413" s="318">
        <f>'Contractor Model'!DGC66</f>
        <v>0</v>
      </c>
      <c r="DGD413" s="318">
        <f>'Contractor Model'!DGD66</f>
        <v>0</v>
      </c>
      <c r="DGE413" s="318">
        <f>'Contractor Model'!DGE66</f>
        <v>0</v>
      </c>
      <c r="DGF413" s="318">
        <f>'Contractor Model'!DGF66</f>
        <v>0</v>
      </c>
      <c r="DGG413" s="318">
        <f>'Contractor Model'!DGG66</f>
        <v>0</v>
      </c>
      <c r="DGH413" s="318">
        <f>'Contractor Model'!DGH66</f>
        <v>0</v>
      </c>
      <c r="DGI413" s="318">
        <f>'Contractor Model'!DGI66</f>
        <v>0</v>
      </c>
      <c r="DGJ413" s="318">
        <f>'Contractor Model'!DGJ66</f>
        <v>0</v>
      </c>
      <c r="DGK413" s="318">
        <f>'Contractor Model'!DGK66</f>
        <v>0</v>
      </c>
      <c r="DGL413" s="318">
        <f>'Contractor Model'!DGL66</f>
        <v>0</v>
      </c>
      <c r="DGM413" s="318">
        <f>'Contractor Model'!DGM66</f>
        <v>0</v>
      </c>
      <c r="DGN413" s="318">
        <f>'Contractor Model'!DGN66</f>
        <v>0</v>
      </c>
      <c r="DGO413" s="318">
        <f>'Contractor Model'!DGO66</f>
        <v>0</v>
      </c>
      <c r="DGP413" s="318">
        <f>'Contractor Model'!DGP66</f>
        <v>0</v>
      </c>
      <c r="DGQ413" s="318">
        <f>'Contractor Model'!DGQ66</f>
        <v>0</v>
      </c>
      <c r="DGR413" s="318">
        <f>'Contractor Model'!DGR66</f>
        <v>0</v>
      </c>
      <c r="DGS413" s="318">
        <f>'Contractor Model'!DGS66</f>
        <v>0</v>
      </c>
      <c r="DGT413" s="318">
        <f>'Contractor Model'!DGT66</f>
        <v>0</v>
      </c>
      <c r="DGU413" s="318">
        <f>'Contractor Model'!DGU66</f>
        <v>0</v>
      </c>
      <c r="DGV413" s="318">
        <f>'Contractor Model'!DGV66</f>
        <v>0</v>
      </c>
      <c r="DGW413" s="318">
        <f>'Contractor Model'!DGW66</f>
        <v>0</v>
      </c>
      <c r="DGX413" s="318">
        <f>'Contractor Model'!DGX66</f>
        <v>0</v>
      </c>
      <c r="DGY413" s="318">
        <f>'Contractor Model'!DGY66</f>
        <v>0</v>
      </c>
      <c r="DGZ413" s="318">
        <f>'Contractor Model'!DGZ66</f>
        <v>0</v>
      </c>
      <c r="DHA413" s="318">
        <f>'Contractor Model'!DHA66</f>
        <v>0</v>
      </c>
      <c r="DHB413" s="318">
        <f>'Contractor Model'!DHB66</f>
        <v>0</v>
      </c>
      <c r="DHC413" s="318">
        <f>'Contractor Model'!DHC66</f>
        <v>0</v>
      </c>
      <c r="DHD413" s="318">
        <f>'Contractor Model'!DHD66</f>
        <v>0</v>
      </c>
      <c r="DHE413" s="318">
        <f>'Contractor Model'!DHE66</f>
        <v>0</v>
      </c>
      <c r="DHF413" s="318">
        <f>'Contractor Model'!DHF66</f>
        <v>0</v>
      </c>
      <c r="DHG413" s="318">
        <f>'Contractor Model'!DHG66</f>
        <v>0</v>
      </c>
      <c r="DHH413" s="318">
        <f>'Contractor Model'!DHH66</f>
        <v>0</v>
      </c>
      <c r="DHI413" s="318">
        <f>'Contractor Model'!DHI66</f>
        <v>0</v>
      </c>
      <c r="DHJ413" s="318">
        <f>'Contractor Model'!DHJ66</f>
        <v>0</v>
      </c>
      <c r="DHK413" s="318">
        <f>'Contractor Model'!DHK66</f>
        <v>0</v>
      </c>
      <c r="DHL413" s="318">
        <f>'Contractor Model'!DHL66</f>
        <v>0</v>
      </c>
      <c r="DHM413" s="318">
        <f>'Contractor Model'!DHM66</f>
        <v>0</v>
      </c>
      <c r="DHN413" s="318">
        <f>'Contractor Model'!DHN66</f>
        <v>0</v>
      </c>
      <c r="DHO413" s="318">
        <f>'Contractor Model'!DHO66</f>
        <v>0</v>
      </c>
      <c r="DHP413" s="318">
        <f>'Contractor Model'!DHP66</f>
        <v>0</v>
      </c>
      <c r="DHQ413" s="318">
        <f>'Contractor Model'!DHQ66</f>
        <v>0</v>
      </c>
      <c r="DHR413" s="318">
        <f>'Contractor Model'!DHR66</f>
        <v>0</v>
      </c>
      <c r="DHS413" s="318">
        <f>'Contractor Model'!DHS66</f>
        <v>0</v>
      </c>
      <c r="DHT413" s="318">
        <f>'Contractor Model'!DHT66</f>
        <v>0</v>
      </c>
      <c r="DHU413" s="318">
        <f>'Contractor Model'!DHU66</f>
        <v>0</v>
      </c>
      <c r="DHV413" s="318">
        <f>'Contractor Model'!DHV66</f>
        <v>0</v>
      </c>
      <c r="DHW413" s="318">
        <f>'Contractor Model'!DHW66</f>
        <v>0</v>
      </c>
      <c r="DHX413" s="318">
        <f>'Contractor Model'!DHX66</f>
        <v>0</v>
      </c>
      <c r="DHY413" s="318">
        <f>'Contractor Model'!DHY66</f>
        <v>0</v>
      </c>
      <c r="DHZ413" s="318">
        <f>'Contractor Model'!DHZ66</f>
        <v>0</v>
      </c>
      <c r="DIA413" s="318">
        <f>'Contractor Model'!DIA66</f>
        <v>0</v>
      </c>
      <c r="DIB413" s="318">
        <f>'Contractor Model'!DIB66</f>
        <v>0</v>
      </c>
      <c r="DIC413" s="318">
        <f>'Contractor Model'!DIC66</f>
        <v>0</v>
      </c>
      <c r="DID413" s="318">
        <f>'Contractor Model'!DID66</f>
        <v>0</v>
      </c>
      <c r="DIE413" s="318">
        <f>'Contractor Model'!DIE66</f>
        <v>0</v>
      </c>
      <c r="DIF413" s="318">
        <f>'Contractor Model'!DIF66</f>
        <v>0</v>
      </c>
      <c r="DIG413" s="318">
        <f>'Contractor Model'!DIG66</f>
        <v>0</v>
      </c>
      <c r="DIH413" s="318">
        <f>'Contractor Model'!DIH66</f>
        <v>0</v>
      </c>
      <c r="DII413" s="318">
        <f>'Contractor Model'!DII66</f>
        <v>0</v>
      </c>
      <c r="DIJ413" s="318">
        <f>'Contractor Model'!DIJ66</f>
        <v>0</v>
      </c>
      <c r="DIK413" s="318">
        <f>'Contractor Model'!DIK66</f>
        <v>0</v>
      </c>
      <c r="DIL413" s="318">
        <f>'Contractor Model'!DIL66</f>
        <v>0</v>
      </c>
      <c r="DIM413" s="318">
        <f>'Contractor Model'!DIM66</f>
        <v>0</v>
      </c>
      <c r="DIN413" s="318">
        <f>'Contractor Model'!DIN66</f>
        <v>0</v>
      </c>
      <c r="DIO413" s="318">
        <f>'Contractor Model'!DIO66</f>
        <v>0</v>
      </c>
      <c r="DIP413" s="318">
        <f>'Contractor Model'!DIP66</f>
        <v>0</v>
      </c>
      <c r="DIQ413" s="318">
        <f>'Contractor Model'!DIQ66</f>
        <v>0</v>
      </c>
      <c r="DIR413" s="318">
        <f>'Contractor Model'!DIR66</f>
        <v>0</v>
      </c>
      <c r="DIS413" s="318">
        <f>'Contractor Model'!DIS66</f>
        <v>0</v>
      </c>
      <c r="DIT413" s="318">
        <f>'Contractor Model'!DIT66</f>
        <v>0</v>
      </c>
      <c r="DIU413" s="318">
        <f>'Contractor Model'!DIU66</f>
        <v>0</v>
      </c>
      <c r="DIV413" s="318">
        <f>'Contractor Model'!DIV66</f>
        <v>0</v>
      </c>
      <c r="DIW413" s="318">
        <f>'Contractor Model'!DIW66</f>
        <v>0</v>
      </c>
      <c r="DIX413" s="318">
        <f>'Contractor Model'!DIX66</f>
        <v>0</v>
      </c>
      <c r="DIY413" s="318">
        <f>'Contractor Model'!DIY66</f>
        <v>0</v>
      </c>
      <c r="DIZ413" s="318">
        <f>'Contractor Model'!DIZ66</f>
        <v>0</v>
      </c>
      <c r="DJA413" s="318">
        <f>'Contractor Model'!DJA66</f>
        <v>0</v>
      </c>
      <c r="DJB413" s="318">
        <f>'Contractor Model'!DJB66</f>
        <v>0</v>
      </c>
      <c r="DJC413" s="318">
        <f>'Contractor Model'!DJC66</f>
        <v>0</v>
      </c>
      <c r="DJD413" s="318">
        <f>'Contractor Model'!DJD66</f>
        <v>0</v>
      </c>
      <c r="DJE413" s="318">
        <f>'Contractor Model'!DJE66</f>
        <v>0</v>
      </c>
      <c r="DJF413" s="318">
        <f>'Contractor Model'!DJF66</f>
        <v>0</v>
      </c>
      <c r="DJG413" s="318">
        <f>'Contractor Model'!DJG66</f>
        <v>0</v>
      </c>
      <c r="DJH413" s="318">
        <f>'Contractor Model'!DJH66</f>
        <v>0</v>
      </c>
      <c r="DJI413" s="318">
        <f>'Contractor Model'!DJI66</f>
        <v>0</v>
      </c>
      <c r="DJJ413" s="318">
        <f>'Contractor Model'!DJJ66</f>
        <v>0</v>
      </c>
      <c r="DJK413" s="318">
        <f>'Contractor Model'!DJK66</f>
        <v>0</v>
      </c>
      <c r="DJL413" s="318">
        <f>'Contractor Model'!DJL66</f>
        <v>0</v>
      </c>
      <c r="DJM413" s="318">
        <f>'Contractor Model'!DJM66</f>
        <v>0</v>
      </c>
      <c r="DJN413" s="318">
        <f>'Contractor Model'!DJN66</f>
        <v>0</v>
      </c>
      <c r="DJO413" s="318">
        <f>'Contractor Model'!DJO66</f>
        <v>0</v>
      </c>
      <c r="DJP413" s="318">
        <f>'Contractor Model'!DJP66</f>
        <v>0</v>
      </c>
      <c r="DJQ413" s="318">
        <f>'Contractor Model'!DJQ66</f>
        <v>0</v>
      </c>
      <c r="DJR413" s="318">
        <f>'Contractor Model'!DJR66</f>
        <v>0</v>
      </c>
      <c r="DJS413" s="318">
        <f>'Contractor Model'!DJS66</f>
        <v>0</v>
      </c>
      <c r="DJT413" s="318">
        <f>'Contractor Model'!DJT66</f>
        <v>0</v>
      </c>
      <c r="DJU413" s="318">
        <f>'Contractor Model'!DJU66</f>
        <v>0</v>
      </c>
      <c r="DJV413" s="318">
        <f>'Contractor Model'!DJV66</f>
        <v>0</v>
      </c>
      <c r="DJW413" s="318">
        <f>'Contractor Model'!DJW66</f>
        <v>0</v>
      </c>
      <c r="DJX413" s="318">
        <f>'Contractor Model'!DJX66</f>
        <v>0</v>
      </c>
      <c r="DJY413" s="318">
        <f>'Contractor Model'!DJY66</f>
        <v>0</v>
      </c>
      <c r="DJZ413" s="318">
        <f>'Contractor Model'!DJZ66</f>
        <v>0</v>
      </c>
      <c r="DKA413" s="318">
        <f>'Contractor Model'!DKA66</f>
        <v>0</v>
      </c>
      <c r="DKB413" s="318">
        <f>'Contractor Model'!DKB66</f>
        <v>0</v>
      </c>
      <c r="DKC413" s="318">
        <f>'Contractor Model'!DKC66</f>
        <v>0</v>
      </c>
      <c r="DKD413" s="318">
        <f>'Contractor Model'!DKD66</f>
        <v>0</v>
      </c>
      <c r="DKE413" s="318">
        <f>'Contractor Model'!DKE66</f>
        <v>0</v>
      </c>
      <c r="DKF413" s="318">
        <f>'Contractor Model'!DKF66</f>
        <v>0</v>
      </c>
      <c r="DKG413" s="318">
        <f>'Contractor Model'!DKG66</f>
        <v>0</v>
      </c>
      <c r="DKH413" s="318">
        <f>'Contractor Model'!DKH66</f>
        <v>0</v>
      </c>
      <c r="DKI413" s="318">
        <f>'Contractor Model'!DKI66</f>
        <v>0</v>
      </c>
      <c r="DKJ413" s="318">
        <f>'Contractor Model'!DKJ66</f>
        <v>0</v>
      </c>
      <c r="DKK413" s="318">
        <f>'Contractor Model'!DKK66</f>
        <v>0</v>
      </c>
      <c r="DKL413" s="318">
        <f>'Contractor Model'!DKL66</f>
        <v>0</v>
      </c>
      <c r="DKM413" s="318">
        <f>'Contractor Model'!DKM66</f>
        <v>0</v>
      </c>
      <c r="DKN413" s="318">
        <f>'Contractor Model'!DKN66</f>
        <v>0</v>
      </c>
      <c r="DKO413" s="318">
        <f>'Contractor Model'!DKO66</f>
        <v>0</v>
      </c>
      <c r="DKP413" s="318">
        <f>'Contractor Model'!DKP66</f>
        <v>0</v>
      </c>
      <c r="DKQ413" s="318">
        <f>'Contractor Model'!DKQ66</f>
        <v>0</v>
      </c>
      <c r="DKR413" s="318">
        <f>'Contractor Model'!DKR66</f>
        <v>0</v>
      </c>
      <c r="DKS413" s="318">
        <f>'Contractor Model'!DKS66</f>
        <v>0</v>
      </c>
      <c r="DKT413" s="318">
        <f>'Contractor Model'!DKT66</f>
        <v>0</v>
      </c>
      <c r="DKU413" s="318">
        <f>'Contractor Model'!DKU66</f>
        <v>0</v>
      </c>
      <c r="DKV413" s="318">
        <f>'Contractor Model'!DKV66</f>
        <v>0</v>
      </c>
      <c r="DKW413" s="318">
        <f>'Contractor Model'!DKW66</f>
        <v>0</v>
      </c>
      <c r="DKX413" s="318">
        <f>'Contractor Model'!DKX66</f>
        <v>0</v>
      </c>
      <c r="DKY413" s="318">
        <f>'Contractor Model'!DKY66</f>
        <v>0</v>
      </c>
      <c r="DKZ413" s="318">
        <f>'Contractor Model'!DKZ66</f>
        <v>0</v>
      </c>
      <c r="DLA413" s="318">
        <f>'Contractor Model'!DLA66</f>
        <v>0</v>
      </c>
      <c r="DLB413" s="318">
        <f>'Contractor Model'!DLB66</f>
        <v>0</v>
      </c>
      <c r="DLC413" s="318">
        <f>'Contractor Model'!DLC66</f>
        <v>0</v>
      </c>
      <c r="DLD413" s="318">
        <f>'Contractor Model'!DLD66</f>
        <v>0</v>
      </c>
      <c r="DLE413" s="318">
        <f>'Contractor Model'!DLE66</f>
        <v>0</v>
      </c>
      <c r="DLF413" s="318">
        <f>'Contractor Model'!DLF66</f>
        <v>0</v>
      </c>
      <c r="DLG413" s="318">
        <f>'Contractor Model'!DLG66</f>
        <v>0</v>
      </c>
      <c r="DLH413" s="318">
        <f>'Contractor Model'!DLH66</f>
        <v>0</v>
      </c>
      <c r="DLI413" s="318">
        <f>'Contractor Model'!DLI66</f>
        <v>0</v>
      </c>
      <c r="DLJ413" s="318">
        <f>'Contractor Model'!DLJ66</f>
        <v>0</v>
      </c>
      <c r="DLK413" s="318">
        <f>'Contractor Model'!DLK66</f>
        <v>0</v>
      </c>
      <c r="DLL413" s="318">
        <f>'Contractor Model'!DLL66</f>
        <v>0</v>
      </c>
      <c r="DLM413" s="318">
        <f>'Contractor Model'!DLM66</f>
        <v>0</v>
      </c>
      <c r="DLN413" s="318">
        <f>'Contractor Model'!DLN66</f>
        <v>0</v>
      </c>
      <c r="DLO413" s="318">
        <f>'Contractor Model'!DLO66</f>
        <v>0</v>
      </c>
      <c r="DLP413" s="318">
        <f>'Contractor Model'!DLP66</f>
        <v>0</v>
      </c>
      <c r="DLQ413" s="318">
        <f>'Contractor Model'!DLQ66</f>
        <v>0</v>
      </c>
      <c r="DLR413" s="318">
        <f>'Contractor Model'!DLR66</f>
        <v>0</v>
      </c>
      <c r="DLS413" s="318">
        <f>'Contractor Model'!DLS66</f>
        <v>0</v>
      </c>
      <c r="DLT413" s="318">
        <f>'Contractor Model'!DLT66</f>
        <v>0</v>
      </c>
      <c r="DLU413" s="318">
        <f>'Contractor Model'!DLU66</f>
        <v>0</v>
      </c>
      <c r="DLV413" s="318">
        <f>'Contractor Model'!DLV66</f>
        <v>0</v>
      </c>
      <c r="DLW413" s="318">
        <f>'Contractor Model'!DLW66</f>
        <v>0</v>
      </c>
      <c r="DLX413" s="318">
        <f>'Contractor Model'!DLX66</f>
        <v>0</v>
      </c>
      <c r="DLY413" s="318">
        <f>'Contractor Model'!DLY66</f>
        <v>0</v>
      </c>
      <c r="DLZ413" s="318">
        <f>'Contractor Model'!DLZ66</f>
        <v>0</v>
      </c>
      <c r="DMA413" s="318">
        <f>'Contractor Model'!DMA66</f>
        <v>0</v>
      </c>
      <c r="DMB413" s="318">
        <f>'Contractor Model'!DMB66</f>
        <v>0</v>
      </c>
      <c r="DMC413" s="318">
        <f>'Contractor Model'!DMC66</f>
        <v>0</v>
      </c>
      <c r="DMD413" s="318">
        <f>'Contractor Model'!DMD66</f>
        <v>0</v>
      </c>
      <c r="DME413" s="318">
        <f>'Contractor Model'!DME66</f>
        <v>0</v>
      </c>
      <c r="DMF413" s="318">
        <f>'Contractor Model'!DMF66</f>
        <v>0</v>
      </c>
      <c r="DMG413" s="318">
        <f>'Contractor Model'!DMG66</f>
        <v>0</v>
      </c>
      <c r="DMH413" s="318">
        <f>'Contractor Model'!DMH66</f>
        <v>0</v>
      </c>
      <c r="DMI413" s="318">
        <f>'Contractor Model'!DMI66</f>
        <v>0</v>
      </c>
      <c r="DMJ413" s="318">
        <f>'Contractor Model'!DMJ66</f>
        <v>0</v>
      </c>
      <c r="DMK413" s="318">
        <f>'Contractor Model'!DMK66</f>
        <v>0</v>
      </c>
      <c r="DML413" s="318">
        <f>'Contractor Model'!DML66</f>
        <v>0</v>
      </c>
      <c r="DMM413" s="318">
        <f>'Contractor Model'!DMM66</f>
        <v>0</v>
      </c>
      <c r="DMN413" s="318">
        <f>'Contractor Model'!DMN66</f>
        <v>0</v>
      </c>
      <c r="DMO413" s="318">
        <f>'Contractor Model'!DMO66</f>
        <v>0</v>
      </c>
      <c r="DMP413" s="318">
        <f>'Contractor Model'!DMP66</f>
        <v>0</v>
      </c>
      <c r="DMQ413" s="318">
        <f>'Contractor Model'!DMQ66</f>
        <v>0</v>
      </c>
      <c r="DMR413" s="318">
        <f>'Contractor Model'!DMR66</f>
        <v>0</v>
      </c>
      <c r="DMS413" s="318">
        <f>'Contractor Model'!DMS66</f>
        <v>0</v>
      </c>
      <c r="DMT413" s="318">
        <f>'Contractor Model'!DMT66</f>
        <v>0</v>
      </c>
      <c r="DMU413" s="318">
        <f>'Contractor Model'!DMU66</f>
        <v>0</v>
      </c>
      <c r="DMV413" s="318">
        <f>'Contractor Model'!DMV66</f>
        <v>0</v>
      </c>
      <c r="DMW413" s="318">
        <f>'Contractor Model'!DMW66</f>
        <v>0</v>
      </c>
      <c r="DMX413" s="318">
        <f>'Contractor Model'!DMX66</f>
        <v>0</v>
      </c>
      <c r="DMY413" s="318">
        <f>'Contractor Model'!DMY66</f>
        <v>0</v>
      </c>
      <c r="DMZ413" s="318">
        <f>'Contractor Model'!DMZ66</f>
        <v>0</v>
      </c>
      <c r="DNA413" s="318">
        <f>'Contractor Model'!DNA66</f>
        <v>0</v>
      </c>
      <c r="DNB413" s="318">
        <f>'Contractor Model'!DNB66</f>
        <v>0</v>
      </c>
      <c r="DNC413" s="318">
        <f>'Contractor Model'!DNC66</f>
        <v>0</v>
      </c>
      <c r="DND413" s="318">
        <f>'Contractor Model'!DND66</f>
        <v>0</v>
      </c>
      <c r="DNE413" s="318">
        <f>'Contractor Model'!DNE66</f>
        <v>0</v>
      </c>
      <c r="DNF413" s="318">
        <f>'Contractor Model'!DNF66</f>
        <v>0</v>
      </c>
      <c r="DNG413" s="318">
        <f>'Contractor Model'!DNG66</f>
        <v>0</v>
      </c>
      <c r="DNH413" s="318">
        <f>'Contractor Model'!DNH66</f>
        <v>0</v>
      </c>
      <c r="DNI413" s="318">
        <f>'Contractor Model'!DNI66</f>
        <v>0</v>
      </c>
      <c r="DNJ413" s="318">
        <f>'Contractor Model'!DNJ66</f>
        <v>0</v>
      </c>
      <c r="DNK413" s="318">
        <f>'Contractor Model'!DNK66</f>
        <v>0</v>
      </c>
      <c r="DNL413" s="318">
        <f>'Contractor Model'!DNL66</f>
        <v>0</v>
      </c>
      <c r="DNM413" s="318">
        <f>'Contractor Model'!DNM66</f>
        <v>0</v>
      </c>
      <c r="DNN413" s="318">
        <f>'Contractor Model'!DNN66</f>
        <v>0</v>
      </c>
      <c r="DNO413" s="318">
        <f>'Contractor Model'!DNO66</f>
        <v>0</v>
      </c>
      <c r="DNP413" s="318">
        <f>'Contractor Model'!DNP66</f>
        <v>0</v>
      </c>
      <c r="DNQ413" s="318">
        <f>'Contractor Model'!DNQ66</f>
        <v>0</v>
      </c>
      <c r="DNR413" s="318">
        <f>'Contractor Model'!DNR66</f>
        <v>0</v>
      </c>
      <c r="DNS413" s="318">
        <f>'Contractor Model'!DNS66</f>
        <v>0</v>
      </c>
      <c r="DNT413" s="318">
        <f>'Contractor Model'!DNT66</f>
        <v>0</v>
      </c>
      <c r="DNU413" s="318">
        <f>'Contractor Model'!DNU66</f>
        <v>0</v>
      </c>
      <c r="DNV413" s="318">
        <f>'Contractor Model'!DNV66</f>
        <v>0</v>
      </c>
      <c r="DNW413" s="318">
        <f>'Contractor Model'!DNW66</f>
        <v>0</v>
      </c>
      <c r="DNX413" s="318">
        <f>'Contractor Model'!DNX66</f>
        <v>0</v>
      </c>
      <c r="DNY413" s="318">
        <f>'Contractor Model'!DNY66</f>
        <v>0</v>
      </c>
      <c r="DNZ413" s="318">
        <f>'Contractor Model'!DNZ66</f>
        <v>0</v>
      </c>
      <c r="DOA413" s="318">
        <f>'Contractor Model'!DOA66</f>
        <v>0</v>
      </c>
      <c r="DOB413" s="318">
        <f>'Contractor Model'!DOB66</f>
        <v>0</v>
      </c>
      <c r="DOC413" s="318">
        <f>'Contractor Model'!DOC66</f>
        <v>0</v>
      </c>
      <c r="DOD413" s="318">
        <f>'Contractor Model'!DOD66</f>
        <v>0</v>
      </c>
      <c r="DOE413" s="318">
        <f>'Contractor Model'!DOE66</f>
        <v>0</v>
      </c>
      <c r="DOF413" s="318">
        <f>'Contractor Model'!DOF66</f>
        <v>0</v>
      </c>
      <c r="DOG413" s="318">
        <f>'Contractor Model'!DOG66</f>
        <v>0</v>
      </c>
      <c r="DOH413" s="318">
        <f>'Contractor Model'!DOH66</f>
        <v>0</v>
      </c>
      <c r="DOI413" s="318">
        <f>'Contractor Model'!DOI66</f>
        <v>0</v>
      </c>
      <c r="DOJ413" s="318">
        <f>'Contractor Model'!DOJ66</f>
        <v>0</v>
      </c>
      <c r="DOK413" s="318">
        <f>'Contractor Model'!DOK66</f>
        <v>0</v>
      </c>
      <c r="DOL413" s="318">
        <f>'Contractor Model'!DOL66</f>
        <v>0</v>
      </c>
      <c r="DOM413" s="318">
        <f>'Contractor Model'!DOM66</f>
        <v>0</v>
      </c>
      <c r="DON413" s="318">
        <f>'Contractor Model'!DON66</f>
        <v>0</v>
      </c>
      <c r="DOO413" s="318">
        <f>'Contractor Model'!DOO66</f>
        <v>0</v>
      </c>
      <c r="DOP413" s="318">
        <f>'Contractor Model'!DOP66</f>
        <v>0</v>
      </c>
      <c r="DOQ413" s="318">
        <f>'Contractor Model'!DOQ66</f>
        <v>0</v>
      </c>
      <c r="DOR413" s="318">
        <f>'Contractor Model'!DOR66</f>
        <v>0</v>
      </c>
      <c r="DOS413" s="318">
        <f>'Contractor Model'!DOS66</f>
        <v>0</v>
      </c>
      <c r="DOT413" s="318">
        <f>'Contractor Model'!DOT66</f>
        <v>0</v>
      </c>
      <c r="DOU413" s="318">
        <f>'Contractor Model'!DOU66</f>
        <v>0</v>
      </c>
      <c r="DOV413" s="318">
        <f>'Contractor Model'!DOV66</f>
        <v>0</v>
      </c>
      <c r="DOW413" s="318">
        <f>'Contractor Model'!DOW66</f>
        <v>0</v>
      </c>
      <c r="DOX413" s="318">
        <f>'Contractor Model'!DOX66</f>
        <v>0</v>
      </c>
      <c r="DOY413" s="318">
        <f>'Contractor Model'!DOY66</f>
        <v>0</v>
      </c>
      <c r="DOZ413" s="318">
        <f>'Contractor Model'!DOZ66</f>
        <v>0</v>
      </c>
      <c r="DPA413" s="318">
        <f>'Contractor Model'!DPA66</f>
        <v>0</v>
      </c>
      <c r="DPB413" s="318">
        <f>'Contractor Model'!DPB66</f>
        <v>0</v>
      </c>
      <c r="DPC413" s="318">
        <f>'Contractor Model'!DPC66</f>
        <v>0</v>
      </c>
      <c r="DPD413" s="318">
        <f>'Contractor Model'!DPD66</f>
        <v>0</v>
      </c>
      <c r="DPE413" s="318">
        <f>'Contractor Model'!DPE66</f>
        <v>0</v>
      </c>
      <c r="DPF413" s="318">
        <f>'Contractor Model'!DPF66</f>
        <v>0</v>
      </c>
      <c r="DPG413" s="318">
        <f>'Contractor Model'!DPG66</f>
        <v>0</v>
      </c>
      <c r="DPH413" s="318">
        <f>'Contractor Model'!DPH66</f>
        <v>0</v>
      </c>
      <c r="DPI413" s="318">
        <f>'Contractor Model'!DPI66</f>
        <v>0</v>
      </c>
      <c r="DPJ413" s="318">
        <f>'Contractor Model'!DPJ66</f>
        <v>0</v>
      </c>
      <c r="DPK413" s="318">
        <f>'Contractor Model'!DPK66</f>
        <v>0</v>
      </c>
      <c r="DPL413" s="318">
        <f>'Contractor Model'!DPL66</f>
        <v>0</v>
      </c>
      <c r="DPM413" s="318">
        <f>'Contractor Model'!DPM66</f>
        <v>0</v>
      </c>
      <c r="DPN413" s="318">
        <f>'Contractor Model'!DPN66</f>
        <v>0</v>
      </c>
      <c r="DPO413" s="318">
        <f>'Contractor Model'!DPO66</f>
        <v>0</v>
      </c>
      <c r="DPP413" s="318">
        <f>'Contractor Model'!DPP66</f>
        <v>0</v>
      </c>
      <c r="DPQ413" s="318">
        <f>'Contractor Model'!DPQ66</f>
        <v>0</v>
      </c>
      <c r="DPR413" s="318">
        <f>'Contractor Model'!DPR66</f>
        <v>0</v>
      </c>
      <c r="DPS413" s="318">
        <f>'Contractor Model'!DPS66</f>
        <v>0</v>
      </c>
      <c r="DPT413" s="318">
        <f>'Contractor Model'!DPT66</f>
        <v>0</v>
      </c>
      <c r="DPU413" s="318">
        <f>'Contractor Model'!DPU66</f>
        <v>0</v>
      </c>
      <c r="DPV413" s="318">
        <f>'Contractor Model'!DPV66</f>
        <v>0</v>
      </c>
      <c r="DPW413" s="318">
        <f>'Contractor Model'!DPW66</f>
        <v>0</v>
      </c>
      <c r="DPX413" s="318">
        <f>'Contractor Model'!DPX66</f>
        <v>0</v>
      </c>
      <c r="DPY413" s="318">
        <f>'Contractor Model'!DPY66</f>
        <v>0</v>
      </c>
      <c r="DPZ413" s="318">
        <f>'Contractor Model'!DPZ66</f>
        <v>0</v>
      </c>
      <c r="DQA413" s="318">
        <f>'Contractor Model'!DQA66</f>
        <v>0</v>
      </c>
      <c r="DQB413" s="318">
        <f>'Contractor Model'!DQB66</f>
        <v>0</v>
      </c>
      <c r="DQC413" s="318">
        <f>'Contractor Model'!DQC66</f>
        <v>0</v>
      </c>
      <c r="DQD413" s="318">
        <f>'Contractor Model'!DQD66</f>
        <v>0</v>
      </c>
      <c r="DQE413" s="318">
        <f>'Contractor Model'!DQE66</f>
        <v>0</v>
      </c>
      <c r="DQF413" s="318">
        <f>'Contractor Model'!DQF66</f>
        <v>0</v>
      </c>
      <c r="DQG413" s="318">
        <f>'Contractor Model'!DQG66</f>
        <v>0</v>
      </c>
      <c r="DQH413" s="318">
        <f>'Contractor Model'!DQH66</f>
        <v>0</v>
      </c>
      <c r="DQI413" s="318">
        <f>'Contractor Model'!DQI66</f>
        <v>0</v>
      </c>
      <c r="DQJ413" s="318">
        <f>'Contractor Model'!DQJ66</f>
        <v>0</v>
      </c>
      <c r="DQK413" s="318">
        <f>'Contractor Model'!DQK66</f>
        <v>0</v>
      </c>
      <c r="DQL413" s="318">
        <f>'Contractor Model'!DQL66</f>
        <v>0</v>
      </c>
      <c r="DQM413" s="318">
        <f>'Contractor Model'!DQM66</f>
        <v>0</v>
      </c>
      <c r="DQN413" s="318">
        <f>'Contractor Model'!DQN66</f>
        <v>0</v>
      </c>
      <c r="DQO413" s="318">
        <f>'Contractor Model'!DQO66</f>
        <v>0</v>
      </c>
      <c r="DQP413" s="318">
        <f>'Contractor Model'!DQP66</f>
        <v>0</v>
      </c>
      <c r="DQQ413" s="318">
        <f>'Contractor Model'!DQQ66</f>
        <v>0</v>
      </c>
      <c r="DQR413" s="318">
        <f>'Contractor Model'!DQR66</f>
        <v>0</v>
      </c>
      <c r="DQS413" s="318">
        <f>'Contractor Model'!DQS66</f>
        <v>0</v>
      </c>
      <c r="DQT413" s="318">
        <f>'Contractor Model'!DQT66</f>
        <v>0</v>
      </c>
      <c r="DQU413" s="318">
        <f>'Contractor Model'!DQU66</f>
        <v>0</v>
      </c>
      <c r="DQV413" s="318">
        <f>'Contractor Model'!DQV66</f>
        <v>0</v>
      </c>
      <c r="DQW413" s="318">
        <f>'Contractor Model'!DQW66</f>
        <v>0</v>
      </c>
      <c r="DQX413" s="318">
        <f>'Contractor Model'!DQX66</f>
        <v>0</v>
      </c>
      <c r="DQY413" s="318">
        <f>'Contractor Model'!DQY66</f>
        <v>0</v>
      </c>
      <c r="DQZ413" s="318">
        <f>'Contractor Model'!DQZ66</f>
        <v>0</v>
      </c>
      <c r="DRA413" s="318">
        <f>'Contractor Model'!DRA66</f>
        <v>0</v>
      </c>
      <c r="DRB413" s="318">
        <f>'Contractor Model'!DRB66</f>
        <v>0</v>
      </c>
      <c r="DRC413" s="318">
        <f>'Contractor Model'!DRC66</f>
        <v>0</v>
      </c>
      <c r="DRD413" s="318">
        <f>'Contractor Model'!DRD66</f>
        <v>0</v>
      </c>
      <c r="DRE413" s="318">
        <f>'Contractor Model'!DRE66</f>
        <v>0</v>
      </c>
      <c r="DRF413" s="318">
        <f>'Contractor Model'!DRF66</f>
        <v>0</v>
      </c>
      <c r="DRG413" s="318">
        <f>'Contractor Model'!DRG66</f>
        <v>0</v>
      </c>
      <c r="DRH413" s="318">
        <f>'Contractor Model'!DRH66</f>
        <v>0</v>
      </c>
      <c r="DRI413" s="318">
        <f>'Contractor Model'!DRI66</f>
        <v>0</v>
      </c>
      <c r="DRJ413" s="318">
        <f>'Contractor Model'!DRJ66</f>
        <v>0</v>
      </c>
      <c r="DRK413" s="318">
        <f>'Contractor Model'!DRK66</f>
        <v>0</v>
      </c>
      <c r="DRL413" s="318">
        <f>'Contractor Model'!DRL66</f>
        <v>0</v>
      </c>
      <c r="DRM413" s="318">
        <f>'Contractor Model'!DRM66</f>
        <v>0</v>
      </c>
      <c r="DRN413" s="318">
        <f>'Contractor Model'!DRN66</f>
        <v>0</v>
      </c>
      <c r="DRO413" s="318">
        <f>'Contractor Model'!DRO66</f>
        <v>0</v>
      </c>
      <c r="DRP413" s="318">
        <f>'Contractor Model'!DRP66</f>
        <v>0</v>
      </c>
      <c r="DRQ413" s="318">
        <f>'Contractor Model'!DRQ66</f>
        <v>0</v>
      </c>
      <c r="DRR413" s="318">
        <f>'Contractor Model'!DRR66</f>
        <v>0</v>
      </c>
      <c r="DRS413" s="318">
        <f>'Contractor Model'!DRS66</f>
        <v>0</v>
      </c>
      <c r="DRT413" s="318">
        <f>'Contractor Model'!DRT66</f>
        <v>0</v>
      </c>
      <c r="DRU413" s="318">
        <f>'Contractor Model'!DRU66</f>
        <v>0</v>
      </c>
      <c r="DRV413" s="318">
        <f>'Contractor Model'!DRV66</f>
        <v>0</v>
      </c>
      <c r="DRW413" s="318">
        <f>'Contractor Model'!DRW66</f>
        <v>0</v>
      </c>
      <c r="DRX413" s="318">
        <f>'Contractor Model'!DRX66</f>
        <v>0</v>
      </c>
      <c r="DRY413" s="318">
        <f>'Contractor Model'!DRY66</f>
        <v>0</v>
      </c>
      <c r="DRZ413" s="318">
        <f>'Contractor Model'!DRZ66</f>
        <v>0</v>
      </c>
      <c r="DSA413" s="318">
        <f>'Contractor Model'!DSA66</f>
        <v>0</v>
      </c>
      <c r="DSB413" s="318">
        <f>'Contractor Model'!DSB66</f>
        <v>0</v>
      </c>
      <c r="DSC413" s="318">
        <f>'Contractor Model'!DSC66</f>
        <v>0</v>
      </c>
      <c r="DSD413" s="318">
        <f>'Contractor Model'!DSD66</f>
        <v>0</v>
      </c>
      <c r="DSE413" s="318">
        <f>'Contractor Model'!DSE66</f>
        <v>0</v>
      </c>
      <c r="DSF413" s="318">
        <f>'Contractor Model'!DSF66</f>
        <v>0</v>
      </c>
      <c r="DSG413" s="318">
        <f>'Contractor Model'!DSG66</f>
        <v>0</v>
      </c>
      <c r="DSH413" s="318">
        <f>'Contractor Model'!DSH66</f>
        <v>0</v>
      </c>
      <c r="DSI413" s="318">
        <f>'Contractor Model'!DSI66</f>
        <v>0</v>
      </c>
      <c r="DSJ413" s="318">
        <f>'Contractor Model'!DSJ66</f>
        <v>0</v>
      </c>
      <c r="DSK413" s="318">
        <f>'Contractor Model'!DSK66</f>
        <v>0</v>
      </c>
      <c r="DSL413" s="318">
        <f>'Contractor Model'!DSL66</f>
        <v>0</v>
      </c>
      <c r="DSM413" s="318">
        <f>'Contractor Model'!DSM66</f>
        <v>0</v>
      </c>
      <c r="DSN413" s="318">
        <f>'Contractor Model'!DSN66</f>
        <v>0</v>
      </c>
      <c r="DSO413" s="318">
        <f>'Contractor Model'!DSO66</f>
        <v>0</v>
      </c>
      <c r="DSP413" s="318">
        <f>'Contractor Model'!DSP66</f>
        <v>0</v>
      </c>
      <c r="DSQ413" s="318">
        <f>'Contractor Model'!DSQ66</f>
        <v>0</v>
      </c>
      <c r="DSR413" s="318">
        <f>'Contractor Model'!DSR66</f>
        <v>0</v>
      </c>
      <c r="DSS413" s="318">
        <f>'Contractor Model'!DSS66</f>
        <v>0</v>
      </c>
      <c r="DST413" s="318">
        <f>'Contractor Model'!DST66</f>
        <v>0</v>
      </c>
      <c r="DSU413" s="318">
        <f>'Contractor Model'!DSU66</f>
        <v>0</v>
      </c>
      <c r="DSV413" s="318">
        <f>'Contractor Model'!DSV66</f>
        <v>0</v>
      </c>
      <c r="DSW413" s="318">
        <f>'Contractor Model'!DSW66</f>
        <v>0</v>
      </c>
      <c r="DSX413" s="318">
        <f>'Contractor Model'!DSX66</f>
        <v>0</v>
      </c>
      <c r="DSY413" s="318">
        <f>'Contractor Model'!DSY66</f>
        <v>0</v>
      </c>
      <c r="DSZ413" s="318">
        <f>'Contractor Model'!DSZ66</f>
        <v>0</v>
      </c>
      <c r="DTA413" s="318">
        <f>'Contractor Model'!DTA66</f>
        <v>0</v>
      </c>
      <c r="DTB413" s="318">
        <f>'Contractor Model'!DTB66</f>
        <v>0</v>
      </c>
      <c r="DTC413" s="318">
        <f>'Contractor Model'!DTC66</f>
        <v>0</v>
      </c>
      <c r="DTD413" s="318">
        <f>'Contractor Model'!DTD66</f>
        <v>0</v>
      </c>
      <c r="DTE413" s="318">
        <f>'Contractor Model'!DTE66</f>
        <v>0</v>
      </c>
      <c r="DTF413" s="318">
        <f>'Contractor Model'!DTF66</f>
        <v>0</v>
      </c>
      <c r="DTG413" s="318">
        <f>'Contractor Model'!DTG66</f>
        <v>0</v>
      </c>
      <c r="DTH413" s="318">
        <f>'Contractor Model'!DTH66</f>
        <v>0</v>
      </c>
      <c r="DTI413" s="318">
        <f>'Contractor Model'!DTI66</f>
        <v>0</v>
      </c>
      <c r="DTJ413" s="318">
        <f>'Contractor Model'!DTJ66</f>
        <v>0</v>
      </c>
      <c r="DTK413" s="318">
        <f>'Contractor Model'!DTK66</f>
        <v>0</v>
      </c>
      <c r="DTL413" s="318">
        <f>'Contractor Model'!DTL66</f>
        <v>0</v>
      </c>
      <c r="DTM413" s="318">
        <f>'Contractor Model'!DTM66</f>
        <v>0</v>
      </c>
      <c r="DTN413" s="318">
        <f>'Contractor Model'!DTN66</f>
        <v>0</v>
      </c>
      <c r="DTO413" s="318">
        <f>'Contractor Model'!DTO66</f>
        <v>0</v>
      </c>
      <c r="DTP413" s="318">
        <f>'Contractor Model'!DTP66</f>
        <v>0</v>
      </c>
      <c r="DTQ413" s="318">
        <f>'Contractor Model'!DTQ66</f>
        <v>0</v>
      </c>
      <c r="DTR413" s="318">
        <f>'Contractor Model'!DTR66</f>
        <v>0</v>
      </c>
      <c r="DTS413" s="318">
        <f>'Contractor Model'!DTS66</f>
        <v>0</v>
      </c>
      <c r="DTT413" s="318">
        <f>'Contractor Model'!DTT66</f>
        <v>0</v>
      </c>
      <c r="DTU413" s="318">
        <f>'Contractor Model'!DTU66</f>
        <v>0</v>
      </c>
      <c r="DTV413" s="318">
        <f>'Contractor Model'!DTV66</f>
        <v>0</v>
      </c>
      <c r="DTW413" s="318">
        <f>'Contractor Model'!DTW66</f>
        <v>0</v>
      </c>
      <c r="DTX413" s="318">
        <f>'Contractor Model'!DTX66</f>
        <v>0</v>
      </c>
      <c r="DTY413" s="318">
        <f>'Contractor Model'!DTY66</f>
        <v>0</v>
      </c>
      <c r="DTZ413" s="318">
        <f>'Contractor Model'!DTZ66</f>
        <v>0</v>
      </c>
      <c r="DUA413" s="318">
        <f>'Contractor Model'!DUA66</f>
        <v>0</v>
      </c>
      <c r="DUB413" s="318">
        <f>'Contractor Model'!DUB66</f>
        <v>0</v>
      </c>
      <c r="DUC413" s="318">
        <f>'Contractor Model'!DUC66</f>
        <v>0</v>
      </c>
      <c r="DUD413" s="318">
        <f>'Contractor Model'!DUD66</f>
        <v>0</v>
      </c>
      <c r="DUE413" s="318">
        <f>'Contractor Model'!DUE66</f>
        <v>0</v>
      </c>
      <c r="DUF413" s="318">
        <f>'Contractor Model'!DUF66</f>
        <v>0</v>
      </c>
      <c r="DUG413" s="318">
        <f>'Contractor Model'!DUG66</f>
        <v>0</v>
      </c>
      <c r="DUH413" s="318">
        <f>'Contractor Model'!DUH66</f>
        <v>0</v>
      </c>
      <c r="DUI413" s="318">
        <f>'Contractor Model'!DUI66</f>
        <v>0</v>
      </c>
      <c r="DUJ413" s="318">
        <f>'Contractor Model'!DUJ66</f>
        <v>0</v>
      </c>
      <c r="DUK413" s="318">
        <f>'Contractor Model'!DUK66</f>
        <v>0</v>
      </c>
      <c r="DUL413" s="318">
        <f>'Contractor Model'!DUL66</f>
        <v>0</v>
      </c>
      <c r="DUM413" s="318">
        <f>'Contractor Model'!DUM66</f>
        <v>0</v>
      </c>
      <c r="DUN413" s="318">
        <f>'Contractor Model'!DUN66</f>
        <v>0</v>
      </c>
      <c r="DUO413" s="318">
        <f>'Contractor Model'!DUO66</f>
        <v>0</v>
      </c>
      <c r="DUP413" s="318">
        <f>'Contractor Model'!DUP66</f>
        <v>0</v>
      </c>
      <c r="DUQ413" s="318">
        <f>'Contractor Model'!DUQ66</f>
        <v>0</v>
      </c>
      <c r="DUR413" s="318">
        <f>'Contractor Model'!DUR66</f>
        <v>0</v>
      </c>
      <c r="DUS413" s="318">
        <f>'Contractor Model'!DUS66</f>
        <v>0</v>
      </c>
      <c r="DUT413" s="318">
        <f>'Contractor Model'!DUT66</f>
        <v>0</v>
      </c>
      <c r="DUU413" s="318">
        <f>'Contractor Model'!DUU66</f>
        <v>0</v>
      </c>
      <c r="DUV413" s="318">
        <f>'Contractor Model'!DUV66</f>
        <v>0</v>
      </c>
      <c r="DUW413" s="318">
        <f>'Contractor Model'!DUW66</f>
        <v>0</v>
      </c>
      <c r="DUX413" s="318">
        <f>'Contractor Model'!DUX66</f>
        <v>0</v>
      </c>
      <c r="DUY413" s="318">
        <f>'Contractor Model'!DUY66</f>
        <v>0</v>
      </c>
      <c r="DUZ413" s="318">
        <f>'Contractor Model'!DUZ66</f>
        <v>0</v>
      </c>
      <c r="DVA413" s="318">
        <f>'Contractor Model'!DVA66</f>
        <v>0</v>
      </c>
      <c r="DVB413" s="318">
        <f>'Contractor Model'!DVB66</f>
        <v>0</v>
      </c>
      <c r="DVC413" s="318">
        <f>'Contractor Model'!DVC66</f>
        <v>0</v>
      </c>
      <c r="DVD413" s="318">
        <f>'Contractor Model'!DVD66</f>
        <v>0</v>
      </c>
      <c r="DVE413" s="318">
        <f>'Contractor Model'!DVE66</f>
        <v>0</v>
      </c>
      <c r="DVF413" s="318">
        <f>'Contractor Model'!DVF66</f>
        <v>0</v>
      </c>
      <c r="DVG413" s="318">
        <f>'Contractor Model'!DVG66</f>
        <v>0</v>
      </c>
      <c r="DVH413" s="318">
        <f>'Contractor Model'!DVH66</f>
        <v>0</v>
      </c>
      <c r="DVI413" s="318">
        <f>'Contractor Model'!DVI66</f>
        <v>0</v>
      </c>
      <c r="DVJ413" s="318">
        <f>'Contractor Model'!DVJ66</f>
        <v>0</v>
      </c>
      <c r="DVK413" s="318">
        <f>'Contractor Model'!DVK66</f>
        <v>0</v>
      </c>
      <c r="DVL413" s="318">
        <f>'Contractor Model'!DVL66</f>
        <v>0</v>
      </c>
      <c r="DVM413" s="318">
        <f>'Contractor Model'!DVM66</f>
        <v>0</v>
      </c>
      <c r="DVN413" s="318">
        <f>'Contractor Model'!DVN66</f>
        <v>0</v>
      </c>
      <c r="DVO413" s="318">
        <f>'Contractor Model'!DVO66</f>
        <v>0</v>
      </c>
      <c r="DVP413" s="318">
        <f>'Contractor Model'!DVP66</f>
        <v>0</v>
      </c>
      <c r="DVQ413" s="318">
        <f>'Contractor Model'!DVQ66</f>
        <v>0</v>
      </c>
      <c r="DVR413" s="318">
        <f>'Contractor Model'!DVR66</f>
        <v>0</v>
      </c>
      <c r="DVS413" s="318">
        <f>'Contractor Model'!DVS66</f>
        <v>0</v>
      </c>
      <c r="DVT413" s="318">
        <f>'Contractor Model'!DVT66</f>
        <v>0</v>
      </c>
      <c r="DVU413" s="318">
        <f>'Contractor Model'!DVU66</f>
        <v>0</v>
      </c>
      <c r="DVV413" s="318">
        <f>'Contractor Model'!DVV66</f>
        <v>0</v>
      </c>
      <c r="DVW413" s="318">
        <f>'Contractor Model'!DVW66</f>
        <v>0</v>
      </c>
      <c r="DVX413" s="318">
        <f>'Contractor Model'!DVX66</f>
        <v>0</v>
      </c>
      <c r="DVY413" s="318">
        <f>'Contractor Model'!DVY66</f>
        <v>0</v>
      </c>
      <c r="DVZ413" s="318">
        <f>'Contractor Model'!DVZ66</f>
        <v>0</v>
      </c>
      <c r="DWA413" s="318">
        <f>'Contractor Model'!DWA66</f>
        <v>0</v>
      </c>
      <c r="DWB413" s="318">
        <f>'Contractor Model'!DWB66</f>
        <v>0</v>
      </c>
      <c r="DWC413" s="318">
        <f>'Contractor Model'!DWC66</f>
        <v>0</v>
      </c>
      <c r="DWD413" s="318">
        <f>'Contractor Model'!DWD66</f>
        <v>0</v>
      </c>
      <c r="DWE413" s="318">
        <f>'Contractor Model'!DWE66</f>
        <v>0</v>
      </c>
      <c r="DWF413" s="318">
        <f>'Contractor Model'!DWF66</f>
        <v>0</v>
      </c>
      <c r="DWG413" s="318">
        <f>'Contractor Model'!DWG66</f>
        <v>0</v>
      </c>
      <c r="DWH413" s="318">
        <f>'Contractor Model'!DWH66</f>
        <v>0</v>
      </c>
      <c r="DWI413" s="318">
        <f>'Contractor Model'!DWI66</f>
        <v>0</v>
      </c>
      <c r="DWJ413" s="318">
        <f>'Contractor Model'!DWJ66</f>
        <v>0</v>
      </c>
      <c r="DWK413" s="318">
        <f>'Contractor Model'!DWK66</f>
        <v>0</v>
      </c>
      <c r="DWL413" s="318">
        <f>'Contractor Model'!DWL66</f>
        <v>0</v>
      </c>
      <c r="DWM413" s="318">
        <f>'Contractor Model'!DWM66</f>
        <v>0</v>
      </c>
      <c r="DWN413" s="318">
        <f>'Contractor Model'!DWN66</f>
        <v>0</v>
      </c>
      <c r="DWO413" s="318">
        <f>'Contractor Model'!DWO66</f>
        <v>0</v>
      </c>
      <c r="DWP413" s="318">
        <f>'Contractor Model'!DWP66</f>
        <v>0</v>
      </c>
      <c r="DWQ413" s="318">
        <f>'Contractor Model'!DWQ66</f>
        <v>0</v>
      </c>
      <c r="DWR413" s="318">
        <f>'Contractor Model'!DWR66</f>
        <v>0</v>
      </c>
      <c r="DWS413" s="318">
        <f>'Contractor Model'!DWS66</f>
        <v>0</v>
      </c>
      <c r="DWT413" s="318">
        <f>'Contractor Model'!DWT66</f>
        <v>0</v>
      </c>
      <c r="DWU413" s="318">
        <f>'Contractor Model'!DWU66</f>
        <v>0</v>
      </c>
      <c r="DWV413" s="318">
        <f>'Contractor Model'!DWV66</f>
        <v>0</v>
      </c>
      <c r="DWW413" s="318">
        <f>'Contractor Model'!DWW66</f>
        <v>0</v>
      </c>
      <c r="DWX413" s="318">
        <f>'Contractor Model'!DWX66</f>
        <v>0</v>
      </c>
      <c r="DWY413" s="318">
        <f>'Contractor Model'!DWY66</f>
        <v>0</v>
      </c>
      <c r="DWZ413" s="318">
        <f>'Contractor Model'!DWZ66</f>
        <v>0</v>
      </c>
      <c r="DXA413" s="318">
        <f>'Contractor Model'!DXA66</f>
        <v>0</v>
      </c>
      <c r="DXB413" s="318">
        <f>'Contractor Model'!DXB66</f>
        <v>0</v>
      </c>
      <c r="DXC413" s="318">
        <f>'Contractor Model'!DXC66</f>
        <v>0</v>
      </c>
      <c r="DXD413" s="318">
        <f>'Contractor Model'!DXD66</f>
        <v>0</v>
      </c>
      <c r="DXE413" s="318">
        <f>'Contractor Model'!DXE66</f>
        <v>0</v>
      </c>
      <c r="DXF413" s="318">
        <f>'Contractor Model'!DXF66</f>
        <v>0</v>
      </c>
      <c r="DXG413" s="318">
        <f>'Contractor Model'!DXG66</f>
        <v>0</v>
      </c>
      <c r="DXH413" s="318">
        <f>'Contractor Model'!DXH66</f>
        <v>0</v>
      </c>
      <c r="DXI413" s="318">
        <f>'Contractor Model'!DXI66</f>
        <v>0</v>
      </c>
      <c r="DXJ413" s="318">
        <f>'Contractor Model'!DXJ66</f>
        <v>0</v>
      </c>
      <c r="DXK413" s="318">
        <f>'Contractor Model'!DXK66</f>
        <v>0</v>
      </c>
      <c r="DXL413" s="318">
        <f>'Contractor Model'!DXL66</f>
        <v>0</v>
      </c>
      <c r="DXM413" s="318">
        <f>'Contractor Model'!DXM66</f>
        <v>0</v>
      </c>
      <c r="DXN413" s="318">
        <f>'Contractor Model'!DXN66</f>
        <v>0</v>
      </c>
      <c r="DXO413" s="318">
        <f>'Contractor Model'!DXO66</f>
        <v>0</v>
      </c>
      <c r="DXP413" s="318">
        <f>'Contractor Model'!DXP66</f>
        <v>0</v>
      </c>
      <c r="DXQ413" s="318">
        <f>'Contractor Model'!DXQ66</f>
        <v>0</v>
      </c>
      <c r="DXR413" s="318">
        <f>'Contractor Model'!DXR66</f>
        <v>0</v>
      </c>
      <c r="DXS413" s="318">
        <f>'Contractor Model'!DXS66</f>
        <v>0</v>
      </c>
      <c r="DXT413" s="318">
        <f>'Contractor Model'!DXT66</f>
        <v>0</v>
      </c>
      <c r="DXU413" s="318">
        <f>'Contractor Model'!DXU66</f>
        <v>0</v>
      </c>
      <c r="DXV413" s="318">
        <f>'Contractor Model'!DXV66</f>
        <v>0</v>
      </c>
      <c r="DXW413" s="318">
        <f>'Contractor Model'!DXW66</f>
        <v>0</v>
      </c>
      <c r="DXX413" s="318">
        <f>'Contractor Model'!DXX66</f>
        <v>0</v>
      </c>
      <c r="DXY413" s="318">
        <f>'Contractor Model'!DXY66</f>
        <v>0</v>
      </c>
      <c r="DXZ413" s="318">
        <f>'Contractor Model'!DXZ66</f>
        <v>0</v>
      </c>
      <c r="DYA413" s="318">
        <f>'Contractor Model'!DYA66</f>
        <v>0</v>
      </c>
      <c r="DYB413" s="318">
        <f>'Contractor Model'!DYB66</f>
        <v>0</v>
      </c>
      <c r="DYC413" s="318">
        <f>'Contractor Model'!DYC66</f>
        <v>0</v>
      </c>
      <c r="DYD413" s="318">
        <f>'Contractor Model'!DYD66</f>
        <v>0</v>
      </c>
      <c r="DYE413" s="318">
        <f>'Contractor Model'!DYE66</f>
        <v>0</v>
      </c>
      <c r="DYF413" s="318">
        <f>'Contractor Model'!DYF66</f>
        <v>0</v>
      </c>
      <c r="DYG413" s="318">
        <f>'Contractor Model'!DYG66</f>
        <v>0</v>
      </c>
      <c r="DYH413" s="318">
        <f>'Contractor Model'!DYH66</f>
        <v>0</v>
      </c>
      <c r="DYI413" s="318">
        <f>'Contractor Model'!DYI66</f>
        <v>0</v>
      </c>
      <c r="DYJ413" s="318">
        <f>'Contractor Model'!DYJ66</f>
        <v>0</v>
      </c>
      <c r="DYK413" s="318">
        <f>'Contractor Model'!DYK66</f>
        <v>0</v>
      </c>
      <c r="DYL413" s="318">
        <f>'Contractor Model'!DYL66</f>
        <v>0</v>
      </c>
      <c r="DYM413" s="318">
        <f>'Contractor Model'!DYM66</f>
        <v>0</v>
      </c>
      <c r="DYN413" s="318">
        <f>'Contractor Model'!DYN66</f>
        <v>0</v>
      </c>
      <c r="DYO413" s="318">
        <f>'Contractor Model'!DYO66</f>
        <v>0</v>
      </c>
      <c r="DYP413" s="318">
        <f>'Contractor Model'!DYP66</f>
        <v>0</v>
      </c>
      <c r="DYQ413" s="318">
        <f>'Contractor Model'!DYQ66</f>
        <v>0</v>
      </c>
      <c r="DYR413" s="318">
        <f>'Contractor Model'!DYR66</f>
        <v>0</v>
      </c>
      <c r="DYS413" s="318">
        <f>'Contractor Model'!DYS66</f>
        <v>0</v>
      </c>
      <c r="DYT413" s="318">
        <f>'Contractor Model'!DYT66</f>
        <v>0</v>
      </c>
      <c r="DYU413" s="318">
        <f>'Contractor Model'!DYU66</f>
        <v>0</v>
      </c>
      <c r="DYV413" s="318">
        <f>'Contractor Model'!DYV66</f>
        <v>0</v>
      </c>
      <c r="DYW413" s="318">
        <f>'Contractor Model'!DYW66</f>
        <v>0</v>
      </c>
      <c r="DYX413" s="318">
        <f>'Contractor Model'!DYX66</f>
        <v>0</v>
      </c>
      <c r="DYY413" s="318">
        <f>'Contractor Model'!DYY66</f>
        <v>0</v>
      </c>
      <c r="DYZ413" s="318">
        <f>'Contractor Model'!DYZ66</f>
        <v>0</v>
      </c>
      <c r="DZA413" s="318">
        <f>'Contractor Model'!DZA66</f>
        <v>0</v>
      </c>
      <c r="DZB413" s="318">
        <f>'Contractor Model'!DZB66</f>
        <v>0</v>
      </c>
      <c r="DZC413" s="318">
        <f>'Contractor Model'!DZC66</f>
        <v>0</v>
      </c>
      <c r="DZD413" s="318">
        <f>'Contractor Model'!DZD66</f>
        <v>0</v>
      </c>
      <c r="DZE413" s="318">
        <f>'Contractor Model'!DZE66</f>
        <v>0</v>
      </c>
      <c r="DZF413" s="318">
        <f>'Contractor Model'!DZF66</f>
        <v>0</v>
      </c>
      <c r="DZG413" s="318">
        <f>'Contractor Model'!DZG66</f>
        <v>0</v>
      </c>
      <c r="DZH413" s="318">
        <f>'Contractor Model'!DZH66</f>
        <v>0</v>
      </c>
      <c r="DZI413" s="318">
        <f>'Contractor Model'!DZI66</f>
        <v>0</v>
      </c>
      <c r="DZJ413" s="318">
        <f>'Contractor Model'!DZJ66</f>
        <v>0</v>
      </c>
      <c r="DZK413" s="318">
        <f>'Contractor Model'!DZK66</f>
        <v>0</v>
      </c>
      <c r="DZL413" s="318">
        <f>'Contractor Model'!DZL66</f>
        <v>0</v>
      </c>
      <c r="DZM413" s="318">
        <f>'Contractor Model'!DZM66</f>
        <v>0</v>
      </c>
      <c r="DZN413" s="318">
        <f>'Contractor Model'!DZN66</f>
        <v>0</v>
      </c>
      <c r="DZO413" s="318">
        <f>'Contractor Model'!DZO66</f>
        <v>0</v>
      </c>
      <c r="DZP413" s="318">
        <f>'Contractor Model'!DZP66</f>
        <v>0</v>
      </c>
      <c r="DZQ413" s="318">
        <f>'Contractor Model'!DZQ66</f>
        <v>0</v>
      </c>
      <c r="DZR413" s="318">
        <f>'Contractor Model'!DZR66</f>
        <v>0</v>
      </c>
      <c r="DZS413" s="318">
        <f>'Contractor Model'!DZS66</f>
        <v>0</v>
      </c>
      <c r="DZT413" s="318">
        <f>'Contractor Model'!DZT66</f>
        <v>0</v>
      </c>
      <c r="DZU413" s="318">
        <f>'Contractor Model'!DZU66</f>
        <v>0</v>
      </c>
      <c r="DZV413" s="318">
        <f>'Contractor Model'!DZV66</f>
        <v>0</v>
      </c>
      <c r="DZW413" s="318">
        <f>'Contractor Model'!DZW66</f>
        <v>0</v>
      </c>
      <c r="DZX413" s="318">
        <f>'Contractor Model'!DZX66</f>
        <v>0</v>
      </c>
      <c r="DZY413" s="318">
        <f>'Contractor Model'!DZY66</f>
        <v>0</v>
      </c>
      <c r="DZZ413" s="318">
        <f>'Contractor Model'!DZZ66</f>
        <v>0</v>
      </c>
      <c r="EAA413" s="318">
        <f>'Contractor Model'!EAA66</f>
        <v>0</v>
      </c>
      <c r="EAB413" s="318">
        <f>'Contractor Model'!EAB66</f>
        <v>0</v>
      </c>
      <c r="EAC413" s="318">
        <f>'Contractor Model'!EAC66</f>
        <v>0</v>
      </c>
      <c r="EAD413" s="318">
        <f>'Contractor Model'!EAD66</f>
        <v>0</v>
      </c>
      <c r="EAE413" s="318">
        <f>'Contractor Model'!EAE66</f>
        <v>0</v>
      </c>
      <c r="EAF413" s="318">
        <f>'Contractor Model'!EAF66</f>
        <v>0</v>
      </c>
      <c r="EAG413" s="318">
        <f>'Contractor Model'!EAG66</f>
        <v>0</v>
      </c>
      <c r="EAH413" s="318">
        <f>'Contractor Model'!EAH66</f>
        <v>0</v>
      </c>
      <c r="EAI413" s="318">
        <f>'Contractor Model'!EAI66</f>
        <v>0</v>
      </c>
      <c r="EAJ413" s="318">
        <f>'Contractor Model'!EAJ66</f>
        <v>0</v>
      </c>
      <c r="EAK413" s="318">
        <f>'Contractor Model'!EAK66</f>
        <v>0</v>
      </c>
      <c r="EAL413" s="318">
        <f>'Contractor Model'!EAL66</f>
        <v>0</v>
      </c>
      <c r="EAM413" s="318">
        <f>'Contractor Model'!EAM66</f>
        <v>0</v>
      </c>
      <c r="EAN413" s="318">
        <f>'Contractor Model'!EAN66</f>
        <v>0</v>
      </c>
      <c r="EAO413" s="318">
        <f>'Contractor Model'!EAO66</f>
        <v>0</v>
      </c>
      <c r="EAP413" s="318">
        <f>'Contractor Model'!EAP66</f>
        <v>0</v>
      </c>
      <c r="EAQ413" s="318">
        <f>'Contractor Model'!EAQ66</f>
        <v>0</v>
      </c>
      <c r="EAR413" s="318">
        <f>'Contractor Model'!EAR66</f>
        <v>0</v>
      </c>
      <c r="EAS413" s="318">
        <f>'Contractor Model'!EAS66</f>
        <v>0</v>
      </c>
      <c r="EAT413" s="318">
        <f>'Contractor Model'!EAT66</f>
        <v>0</v>
      </c>
      <c r="EAU413" s="318">
        <f>'Contractor Model'!EAU66</f>
        <v>0</v>
      </c>
      <c r="EAV413" s="318">
        <f>'Contractor Model'!EAV66</f>
        <v>0</v>
      </c>
      <c r="EAW413" s="318">
        <f>'Contractor Model'!EAW66</f>
        <v>0</v>
      </c>
      <c r="EAX413" s="318">
        <f>'Contractor Model'!EAX66</f>
        <v>0</v>
      </c>
      <c r="EAY413" s="318">
        <f>'Contractor Model'!EAY66</f>
        <v>0</v>
      </c>
      <c r="EAZ413" s="318">
        <f>'Contractor Model'!EAZ66</f>
        <v>0</v>
      </c>
      <c r="EBA413" s="318">
        <f>'Contractor Model'!EBA66</f>
        <v>0</v>
      </c>
      <c r="EBB413" s="318">
        <f>'Contractor Model'!EBB66</f>
        <v>0</v>
      </c>
      <c r="EBC413" s="318">
        <f>'Contractor Model'!EBC66</f>
        <v>0</v>
      </c>
      <c r="EBD413" s="318">
        <f>'Contractor Model'!EBD66</f>
        <v>0</v>
      </c>
      <c r="EBE413" s="318">
        <f>'Contractor Model'!EBE66</f>
        <v>0</v>
      </c>
      <c r="EBF413" s="318">
        <f>'Contractor Model'!EBF66</f>
        <v>0</v>
      </c>
      <c r="EBG413" s="318">
        <f>'Contractor Model'!EBG66</f>
        <v>0</v>
      </c>
      <c r="EBH413" s="318">
        <f>'Contractor Model'!EBH66</f>
        <v>0</v>
      </c>
      <c r="EBI413" s="318">
        <f>'Contractor Model'!EBI66</f>
        <v>0</v>
      </c>
      <c r="EBJ413" s="318">
        <f>'Contractor Model'!EBJ66</f>
        <v>0</v>
      </c>
      <c r="EBK413" s="318">
        <f>'Contractor Model'!EBK66</f>
        <v>0</v>
      </c>
      <c r="EBL413" s="318">
        <f>'Contractor Model'!EBL66</f>
        <v>0</v>
      </c>
      <c r="EBM413" s="318">
        <f>'Contractor Model'!EBM66</f>
        <v>0</v>
      </c>
      <c r="EBN413" s="318">
        <f>'Contractor Model'!EBN66</f>
        <v>0</v>
      </c>
      <c r="EBO413" s="318">
        <f>'Contractor Model'!EBO66</f>
        <v>0</v>
      </c>
      <c r="EBP413" s="318">
        <f>'Contractor Model'!EBP66</f>
        <v>0</v>
      </c>
      <c r="EBQ413" s="318">
        <f>'Contractor Model'!EBQ66</f>
        <v>0</v>
      </c>
      <c r="EBR413" s="318">
        <f>'Contractor Model'!EBR66</f>
        <v>0</v>
      </c>
      <c r="EBS413" s="318">
        <f>'Contractor Model'!EBS66</f>
        <v>0</v>
      </c>
      <c r="EBT413" s="318">
        <f>'Contractor Model'!EBT66</f>
        <v>0</v>
      </c>
      <c r="EBU413" s="318">
        <f>'Contractor Model'!EBU66</f>
        <v>0</v>
      </c>
      <c r="EBV413" s="318">
        <f>'Contractor Model'!EBV66</f>
        <v>0</v>
      </c>
      <c r="EBW413" s="318">
        <f>'Contractor Model'!EBW66</f>
        <v>0</v>
      </c>
      <c r="EBX413" s="318">
        <f>'Contractor Model'!EBX66</f>
        <v>0</v>
      </c>
      <c r="EBY413" s="318">
        <f>'Contractor Model'!EBY66</f>
        <v>0</v>
      </c>
      <c r="EBZ413" s="318">
        <f>'Contractor Model'!EBZ66</f>
        <v>0</v>
      </c>
      <c r="ECA413" s="318">
        <f>'Contractor Model'!ECA66</f>
        <v>0</v>
      </c>
      <c r="ECB413" s="318">
        <f>'Contractor Model'!ECB66</f>
        <v>0</v>
      </c>
      <c r="ECC413" s="318">
        <f>'Contractor Model'!ECC66</f>
        <v>0</v>
      </c>
      <c r="ECD413" s="318">
        <f>'Contractor Model'!ECD66</f>
        <v>0</v>
      </c>
      <c r="ECE413" s="318">
        <f>'Contractor Model'!ECE66</f>
        <v>0</v>
      </c>
      <c r="ECF413" s="318">
        <f>'Contractor Model'!ECF66</f>
        <v>0</v>
      </c>
      <c r="ECG413" s="318">
        <f>'Contractor Model'!ECG66</f>
        <v>0</v>
      </c>
      <c r="ECH413" s="318">
        <f>'Contractor Model'!ECH66</f>
        <v>0</v>
      </c>
      <c r="ECI413" s="318">
        <f>'Contractor Model'!ECI66</f>
        <v>0</v>
      </c>
      <c r="ECJ413" s="318">
        <f>'Contractor Model'!ECJ66</f>
        <v>0</v>
      </c>
      <c r="ECK413" s="318">
        <f>'Contractor Model'!ECK66</f>
        <v>0</v>
      </c>
      <c r="ECL413" s="318">
        <f>'Contractor Model'!ECL66</f>
        <v>0</v>
      </c>
      <c r="ECM413" s="318">
        <f>'Contractor Model'!ECM66</f>
        <v>0</v>
      </c>
      <c r="ECN413" s="318">
        <f>'Contractor Model'!ECN66</f>
        <v>0</v>
      </c>
      <c r="ECO413" s="318">
        <f>'Contractor Model'!ECO66</f>
        <v>0</v>
      </c>
      <c r="ECP413" s="318">
        <f>'Contractor Model'!ECP66</f>
        <v>0</v>
      </c>
      <c r="ECQ413" s="318">
        <f>'Contractor Model'!ECQ66</f>
        <v>0</v>
      </c>
      <c r="ECR413" s="318">
        <f>'Contractor Model'!ECR66</f>
        <v>0</v>
      </c>
      <c r="ECS413" s="318">
        <f>'Contractor Model'!ECS66</f>
        <v>0</v>
      </c>
      <c r="ECT413" s="318">
        <f>'Contractor Model'!ECT66</f>
        <v>0</v>
      </c>
      <c r="ECU413" s="318">
        <f>'Contractor Model'!ECU66</f>
        <v>0</v>
      </c>
      <c r="ECV413" s="318">
        <f>'Contractor Model'!ECV66</f>
        <v>0</v>
      </c>
      <c r="ECW413" s="318">
        <f>'Contractor Model'!ECW66</f>
        <v>0</v>
      </c>
      <c r="ECX413" s="318">
        <f>'Contractor Model'!ECX66</f>
        <v>0</v>
      </c>
      <c r="ECY413" s="318">
        <f>'Contractor Model'!ECY66</f>
        <v>0</v>
      </c>
      <c r="ECZ413" s="318">
        <f>'Contractor Model'!ECZ66</f>
        <v>0</v>
      </c>
      <c r="EDA413" s="318">
        <f>'Contractor Model'!EDA66</f>
        <v>0</v>
      </c>
      <c r="EDB413" s="318">
        <f>'Contractor Model'!EDB66</f>
        <v>0</v>
      </c>
      <c r="EDC413" s="318">
        <f>'Contractor Model'!EDC66</f>
        <v>0</v>
      </c>
      <c r="EDD413" s="318">
        <f>'Contractor Model'!EDD66</f>
        <v>0</v>
      </c>
      <c r="EDE413" s="318">
        <f>'Contractor Model'!EDE66</f>
        <v>0</v>
      </c>
      <c r="EDF413" s="318">
        <f>'Contractor Model'!EDF66</f>
        <v>0</v>
      </c>
      <c r="EDG413" s="318">
        <f>'Contractor Model'!EDG66</f>
        <v>0</v>
      </c>
      <c r="EDH413" s="318">
        <f>'Contractor Model'!EDH66</f>
        <v>0</v>
      </c>
      <c r="EDI413" s="318">
        <f>'Contractor Model'!EDI66</f>
        <v>0</v>
      </c>
      <c r="EDJ413" s="318">
        <f>'Contractor Model'!EDJ66</f>
        <v>0</v>
      </c>
      <c r="EDK413" s="318">
        <f>'Contractor Model'!EDK66</f>
        <v>0</v>
      </c>
      <c r="EDL413" s="318">
        <f>'Contractor Model'!EDL66</f>
        <v>0</v>
      </c>
      <c r="EDM413" s="318">
        <f>'Contractor Model'!EDM66</f>
        <v>0</v>
      </c>
      <c r="EDN413" s="318">
        <f>'Contractor Model'!EDN66</f>
        <v>0</v>
      </c>
      <c r="EDO413" s="318">
        <f>'Contractor Model'!EDO66</f>
        <v>0</v>
      </c>
      <c r="EDP413" s="318">
        <f>'Contractor Model'!EDP66</f>
        <v>0</v>
      </c>
      <c r="EDQ413" s="318">
        <f>'Contractor Model'!EDQ66</f>
        <v>0</v>
      </c>
      <c r="EDR413" s="318">
        <f>'Contractor Model'!EDR66</f>
        <v>0</v>
      </c>
      <c r="EDS413" s="318">
        <f>'Contractor Model'!EDS66</f>
        <v>0</v>
      </c>
      <c r="EDT413" s="318">
        <f>'Contractor Model'!EDT66</f>
        <v>0</v>
      </c>
      <c r="EDU413" s="318">
        <f>'Contractor Model'!EDU66</f>
        <v>0</v>
      </c>
      <c r="EDV413" s="318">
        <f>'Contractor Model'!EDV66</f>
        <v>0</v>
      </c>
      <c r="EDW413" s="318">
        <f>'Contractor Model'!EDW66</f>
        <v>0</v>
      </c>
      <c r="EDX413" s="318">
        <f>'Contractor Model'!EDX66</f>
        <v>0</v>
      </c>
      <c r="EDY413" s="318">
        <f>'Contractor Model'!EDY66</f>
        <v>0</v>
      </c>
      <c r="EDZ413" s="318">
        <f>'Contractor Model'!EDZ66</f>
        <v>0</v>
      </c>
      <c r="EEA413" s="318">
        <f>'Contractor Model'!EEA66</f>
        <v>0</v>
      </c>
      <c r="EEB413" s="318">
        <f>'Contractor Model'!EEB66</f>
        <v>0</v>
      </c>
      <c r="EEC413" s="318">
        <f>'Contractor Model'!EEC66</f>
        <v>0</v>
      </c>
      <c r="EED413" s="318">
        <f>'Contractor Model'!EED66</f>
        <v>0</v>
      </c>
      <c r="EEE413" s="318">
        <f>'Contractor Model'!EEE66</f>
        <v>0</v>
      </c>
      <c r="EEF413" s="318">
        <f>'Contractor Model'!EEF66</f>
        <v>0</v>
      </c>
      <c r="EEG413" s="318">
        <f>'Contractor Model'!EEG66</f>
        <v>0</v>
      </c>
      <c r="EEH413" s="318">
        <f>'Contractor Model'!EEH66</f>
        <v>0</v>
      </c>
      <c r="EEI413" s="318">
        <f>'Contractor Model'!EEI66</f>
        <v>0</v>
      </c>
      <c r="EEJ413" s="318">
        <f>'Contractor Model'!EEJ66</f>
        <v>0</v>
      </c>
      <c r="EEK413" s="318">
        <f>'Contractor Model'!EEK66</f>
        <v>0</v>
      </c>
      <c r="EEL413" s="318">
        <f>'Contractor Model'!EEL66</f>
        <v>0</v>
      </c>
      <c r="EEM413" s="318">
        <f>'Contractor Model'!EEM66</f>
        <v>0</v>
      </c>
      <c r="EEN413" s="318">
        <f>'Contractor Model'!EEN66</f>
        <v>0</v>
      </c>
      <c r="EEO413" s="318">
        <f>'Contractor Model'!EEO66</f>
        <v>0</v>
      </c>
      <c r="EEP413" s="318">
        <f>'Contractor Model'!EEP66</f>
        <v>0</v>
      </c>
      <c r="EEQ413" s="318">
        <f>'Contractor Model'!EEQ66</f>
        <v>0</v>
      </c>
      <c r="EER413" s="318">
        <f>'Contractor Model'!EER66</f>
        <v>0</v>
      </c>
      <c r="EES413" s="318">
        <f>'Contractor Model'!EES66</f>
        <v>0</v>
      </c>
      <c r="EET413" s="318">
        <f>'Contractor Model'!EET66</f>
        <v>0</v>
      </c>
      <c r="EEU413" s="318">
        <f>'Contractor Model'!EEU66</f>
        <v>0</v>
      </c>
      <c r="EEV413" s="318">
        <f>'Contractor Model'!EEV66</f>
        <v>0</v>
      </c>
      <c r="EEW413" s="318">
        <f>'Contractor Model'!EEW66</f>
        <v>0</v>
      </c>
      <c r="EEX413" s="318">
        <f>'Contractor Model'!EEX66</f>
        <v>0</v>
      </c>
      <c r="EEY413" s="318">
        <f>'Contractor Model'!EEY66</f>
        <v>0</v>
      </c>
      <c r="EEZ413" s="318">
        <f>'Contractor Model'!EEZ66</f>
        <v>0</v>
      </c>
      <c r="EFA413" s="318">
        <f>'Contractor Model'!EFA66</f>
        <v>0</v>
      </c>
      <c r="EFB413" s="318">
        <f>'Contractor Model'!EFB66</f>
        <v>0</v>
      </c>
      <c r="EFC413" s="318">
        <f>'Contractor Model'!EFC66</f>
        <v>0</v>
      </c>
      <c r="EFD413" s="318">
        <f>'Contractor Model'!EFD66</f>
        <v>0</v>
      </c>
      <c r="EFE413" s="318">
        <f>'Contractor Model'!EFE66</f>
        <v>0</v>
      </c>
      <c r="EFF413" s="318">
        <f>'Contractor Model'!EFF66</f>
        <v>0</v>
      </c>
      <c r="EFG413" s="318">
        <f>'Contractor Model'!EFG66</f>
        <v>0</v>
      </c>
      <c r="EFH413" s="318">
        <f>'Contractor Model'!EFH66</f>
        <v>0</v>
      </c>
      <c r="EFI413" s="318">
        <f>'Contractor Model'!EFI66</f>
        <v>0</v>
      </c>
      <c r="EFJ413" s="318">
        <f>'Contractor Model'!EFJ66</f>
        <v>0</v>
      </c>
      <c r="EFK413" s="318">
        <f>'Contractor Model'!EFK66</f>
        <v>0</v>
      </c>
      <c r="EFL413" s="318">
        <f>'Contractor Model'!EFL66</f>
        <v>0</v>
      </c>
      <c r="EFM413" s="318">
        <f>'Contractor Model'!EFM66</f>
        <v>0</v>
      </c>
      <c r="EFN413" s="318">
        <f>'Contractor Model'!EFN66</f>
        <v>0</v>
      </c>
      <c r="EFO413" s="318">
        <f>'Contractor Model'!EFO66</f>
        <v>0</v>
      </c>
      <c r="EFP413" s="318">
        <f>'Contractor Model'!EFP66</f>
        <v>0</v>
      </c>
      <c r="EFQ413" s="318">
        <f>'Contractor Model'!EFQ66</f>
        <v>0</v>
      </c>
      <c r="EFR413" s="318">
        <f>'Contractor Model'!EFR66</f>
        <v>0</v>
      </c>
      <c r="EFS413" s="318">
        <f>'Contractor Model'!EFS66</f>
        <v>0</v>
      </c>
      <c r="EFT413" s="318">
        <f>'Contractor Model'!EFT66</f>
        <v>0</v>
      </c>
      <c r="EFU413" s="318">
        <f>'Contractor Model'!EFU66</f>
        <v>0</v>
      </c>
      <c r="EFV413" s="318">
        <f>'Contractor Model'!EFV66</f>
        <v>0</v>
      </c>
      <c r="EFW413" s="318">
        <f>'Contractor Model'!EFW66</f>
        <v>0</v>
      </c>
      <c r="EFX413" s="318">
        <f>'Contractor Model'!EFX66</f>
        <v>0</v>
      </c>
      <c r="EFY413" s="318">
        <f>'Contractor Model'!EFY66</f>
        <v>0</v>
      </c>
      <c r="EFZ413" s="318">
        <f>'Contractor Model'!EFZ66</f>
        <v>0</v>
      </c>
      <c r="EGA413" s="318">
        <f>'Contractor Model'!EGA66</f>
        <v>0</v>
      </c>
      <c r="EGB413" s="318">
        <f>'Contractor Model'!EGB66</f>
        <v>0</v>
      </c>
      <c r="EGC413" s="318">
        <f>'Contractor Model'!EGC66</f>
        <v>0</v>
      </c>
      <c r="EGD413" s="318">
        <f>'Contractor Model'!EGD66</f>
        <v>0</v>
      </c>
      <c r="EGE413" s="318">
        <f>'Contractor Model'!EGE66</f>
        <v>0</v>
      </c>
      <c r="EGF413" s="318">
        <f>'Contractor Model'!EGF66</f>
        <v>0</v>
      </c>
      <c r="EGG413" s="318">
        <f>'Contractor Model'!EGG66</f>
        <v>0</v>
      </c>
      <c r="EGH413" s="318">
        <f>'Contractor Model'!EGH66</f>
        <v>0</v>
      </c>
      <c r="EGI413" s="318">
        <f>'Contractor Model'!EGI66</f>
        <v>0</v>
      </c>
      <c r="EGJ413" s="318">
        <f>'Contractor Model'!EGJ66</f>
        <v>0</v>
      </c>
      <c r="EGK413" s="318">
        <f>'Contractor Model'!EGK66</f>
        <v>0</v>
      </c>
      <c r="EGL413" s="318">
        <f>'Contractor Model'!EGL66</f>
        <v>0</v>
      </c>
      <c r="EGM413" s="318">
        <f>'Contractor Model'!EGM66</f>
        <v>0</v>
      </c>
      <c r="EGN413" s="318">
        <f>'Contractor Model'!EGN66</f>
        <v>0</v>
      </c>
      <c r="EGO413" s="318">
        <f>'Contractor Model'!EGO66</f>
        <v>0</v>
      </c>
      <c r="EGP413" s="318">
        <f>'Contractor Model'!EGP66</f>
        <v>0</v>
      </c>
      <c r="EGQ413" s="318">
        <f>'Contractor Model'!EGQ66</f>
        <v>0</v>
      </c>
      <c r="EGR413" s="318">
        <f>'Contractor Model'!EGR66</f>
        <v>0</v>
      </c>
      <c r="EGS413" s="318">
        <f>'Contractor Model'!EGS66</f>
        <v>0</v>
      </c>
      <c r="EGT413" s="318">
        <f>'Contractor Model'!EGT66</f>
        <v>0</v>
      </c>
      <c r="EGU413" s="318">
        <f>'Contractor Model'!EGU66</f>
        <v>0</v>
      </c>
      <c r="EGV413" s="318">
        <f>'Contractor Model'!EGV66</f>
        <v>0</v>
      </c>
      <c r="EGW413" s="318">
        <f>'Contractor Model'!EGW66</f>
        <v>0</v>
      </c>
      <c r="EGX413" s="318">
        <f>'Contractor Model'!EGX66</f>
        <v>0</v>
      </c>
      <c r="EGY413" s="318">
        <f>'Contractor Model'!EGY66</f>
        <v>0</v>
      </c>
      <c r="EGZ413" s="318">
        <f>'Contractor Model'!EGZ66</f>
        <v>0</v>
      </c>
      <c r="EHA413" s="318">
        <f>'Contractor Model'!EHA66</f>
        <v>0</v>
      </c>
      <c r="EHB413" s="318">
        <f>'Contractor Model'!EHB66</f>
        <v>0</v>
      </c>
      <c r="EHC413" s="318">
        <f>'Contractor Model'!EHC66</f>
        <v>0</v>
      </c>
      <c r="EHD413" s="318">
        <f>'Contractor Model'!EHD66</f>
        <v>0</v>
      </c>
      <c r="EHE413" s="318">
        <f>'Contractor Model'!EHE66</f>
        <v>0</v>
      </c>
      <c r="EHF413" s="318">
        <f>'Contractor Model'!EHF66</f>
        <v>0</v>
      </c>
      <c r="EHG413" s="318">
        <f>'Contractor Model'!EHG66</f>
        <v>0</v>
      </c>
      <c r="EHH413" s="318">
        <f>'Contractor Model'!EHH66</f>
        <v>0</v>
      </c>
      <c r="EHI413" s="318">
        <f>'Contractor Model'!EHI66</f>
        <v>0</v>
      </c>
      <c r="EHJ413" s="318">
        <f>'Contractor Model'!EHJ66</f>
        <v>0</v>
      </c>
      <c r="EHK413" s="318">
        <f>'Contractor Model'!EHK66</f>
        <v>0</v>
      </c>
      <c r="EHL413" s="318">
        <f>'Contractor Model'!EHL66</f>
        <v>0</v>
      </c>
      <c r="EHM413" s="318">
        <f>'Contractor Model'!EHM66</f>
        <v>0</v>
      </c>
      <c r="EHN413" s="318">
        <f>'Contractor Model'!EHN66</f>
        <v>0</v>
      </c>
      <c r="EHO413" s="318">
        <f>'Contractor Model'!EHO66</f>
        <v>0</v>
      </c>
      <c r="EHP413" s="318">
        <f>'Contractor Model'!EHP66</f>
        <v>0</v>
      </c>
      <c r="EHQ413" s="318">
        <f>'Contractor Model'!EHQ66</f>
        <v>0</v>
      </c>
      <c r="EHR413" s="318">
        <f>'Contractor Model'!EHR66</f>
        <v>0</v>
      </c>
      <c r="EHS413" s="318">
        <f>'Contractor Model'!EHS66</f>
        <v>0</v>
      </c>
      <c r="EHT413" s="318">
        <f>'Contractor Model'!EHT66</f>
        <v>0</v>
      </c>
      <c r="EHU413" s="318">
        <f>'Contractor Model'!EHU66</f>
        <v>0</v>
      </c>
      <c r="EHV413" s="318">
        <f>'Contractor Model'!EHV66</f>
        <v>0</v>
      </c>
      <c r="EHW413" s="318">
        <f>'Contractor Model'!EHW66</f>
        <v>0</v>
      </c>
      <c r="EHX413" s="318">
        <f>'Contractor Model'!EHX66</f>
        <v>0</v>
      </c>
      <c r="EHY413" s="318">
        <f>'Contractor Model'!EHY66</f>
        <v>0</v>
      </c>
      <c r="EHZ413" s="318">
        <f>'Contractor Model'!EHZ66</f>
        <v>0</v>
      </c>
      <c r="EIA413" s="318">
        <f>'Contractor Model'!EIA66</f>
        <v>0</v>
      </c>
      <c r="EIB413" s="318">
        <f>'Contractor Model'!EIB66</f>
        <v>0</v>
      </c>
      <c r="EIC413" s="318">
        <f>'Contractor Model'!EIC66</f>
        <v>0</v>
      </c>
      <c r="EID413" s="318">
        <f>'Contractor Model'!EID66</f>
        <v>0</v>
      </c>
      <c r="EIE413" s="318">
        <f>'Contractor Model'!EIE66</f>
        <v>0</v>
      </c>
      <c r="EIF413" s="318">
        <f>'Contractor Model'!EIF66</f>
        <v>0</v>
      </c>
      <c r="EIG413" s="318">
        <f>'Contractor Model'!EIG66</f>
        <v>0</v>
      </c>
      <c r="EIH413" s="318">
        <f>'Contractor Model'!EIH66</f>
        <v>0</v>
      </c>
      <c r="EII413" s="318">
        <f>'Contractor Model'!EII66</f>
        <v>0</v>
      </c>
      <c r="EIJ413" s="318">
        <f>'Contractor Model'!EIJ66</f>
        <v>0</v>
      </c>
      <c r="EIK413" s="318">
        <f>'Contractor Model'!EIK66</f>
        <v>0</v>
      </c>
      <c r="EIL413" s="318">
        <f>'Contractor Model'!EIL66</f>
        <v>0</v>
      </c>
      <c r="EIM413" s="318">
        <f>'Contractor Model'!EIM66</f>
        <v>0</v>
      </c>
      <c r="EIN413" s="318">
        <f>'Contractor Model'!EIN66</f>
        <v>0</v>
      </c>
      <c r="EIO413" s="318">
        <f>'Contractor Model'!EIO66</f>
        <v>0</v>
      </c>
      <c r="EIP413" s="318">
        <f>'Contractor Model'!EIP66</f>
        <v>0</v>
      </c>
      <c r="EIQ413" s="318">
        <f>'Contractor Model'!EIQ66</f>
        <v>0</v>
      </c>
      <c r="EIR413" s="318">
        <f>'Contractor Model'!EIR66</f>
        <v>0</v>
      </c>
      <c r="EIS413" s="318">
        <f>'Contractor Model'!EIS66</f>
        <v>0</v>
      </c>
      <c r="EIT413" s="318">
        <f>'Contractor Model'!EIT66</f>
        <v>0</v>
      </c>
      <c r="EIU413" s="318">
        <f>'Contractor Model'!EIU66</f>
        <v>0</v>
      </c>
      <c r="EIV413" s="318">
        <f>'Contractor Model'!EIV66</f>
        <v>0</v>
      </c>
      <c r="EIW413" s="318">
        <f>'Contractor Model'!EIW66</f>
        <v>0</v>
      </c>
      <c r="EIX413" s="318">
        <f>'Contractor Model'!EIX66</f>
        <v>0</v>
      </c>
      <c r="EIY413" s="318">
        <f>'Contractor Model'!EIY66</f>
        <v>0</v>
      </c>
      <c r="EIZ413" s="318">
        <f>'Contractor Model'!EIZ66</f>
        <v>0</v>
      </c>
      <c r="EJA413" s="318">
        <f>'Contractor Model'!EJA66</f>
        <v>0</v>
      </c>
      <c r="EJB413" s="318">
        <f>'Contractor Model'!EJB66</f>
        <v>0</v>
      </c>
      <c r="EJC413" s="318">
        <f>'Contractor Model'!EJC66</f>
        <v>0</v>
      </c>
      <c r="EJD413" s="318">
        <f>'Contractor Model'!EJD66</f>
        <v>0</v>
      </c>
      <c r="EJE413" s="318">
        <f>'Contractor Model'!EJE66</f>
        <v>0</v>
      </c>
      <c r="EJF413" s="318">
        <f>'Contractor Model'!EJF66</f>
        <v>0</v>
      </c>
      <c r="EJG413" s="318">
        <f>'Contractor Model'!EJG66</f>
        <v>0</v>
      </c>
      <c r="EJH413" s="318">
        <f>'Contractor Model'!EJH66</f>
        <v>0</v>
      </c>
      <c r="EJI413" s="318">
        <f>'Contractor Model'!EJI66</f>
        <v>0</v>
      </c>
      <c r="EJJ413" s="318">
        <f>'Contractor Model'!EJJ66</f>
        <v>0</v>
      </c>
      <c r="EJK413" s="318">
        <f>'Contractor Model'!EJK66</f>
        <v>0</v>
      </c>
      <c r="EJL413" s="318">
        <f>'Contractor Model'!EJL66</f>
        <v>0</v>
      </c>
      <c r="EJM413" s="318">
        <f>'Contractor Model'!EJM66</f>
        <v>0</v>
      </c>
      <c r="EJN413" s="318">
        <f>'Contractor Model'!EJN66</f>
        <v>0</v>
      </c>
      <c r="EJO413" s="318">
        <f>'Contractor Model'!EJO66</f>
        <v>0</v>
      </c>
      <c r="EJP413" s="318">
        <f>'Contractor Model'!EJP66</f>
        <v>0</v>
      </c>
      <c r="EJQ413" s="318">
        <f>'Contractor Model'!EJQ66</f>
        <v>0</v>
      </c>
      <c r="EJR413" s="318">
        <f>'Contractor Model'!EJR66</f>
        <v>0</v>
      </c>
      <c r="EJS413" s="318">
        <f>'Contractor Model'!EJS66</f>
        <v>0</v>
      </c>
      <c r="EJT413" s="318">
        <f>'Contractor Model'!EJT66</f>
        <v>0</v>
      </c>
      <c r="EJU413" s="318">
        <f>'Contractor Model'!EJU66</f>
        <v>0</v>
      </c>
      <c r="EJV413" s="318">
        <f>'Contractor Model'!EJV66</f>
        <v>0</v>
      </c>
      <c r="EJW413" s="318">
        <f>'Contractor Model'!EJW66</f>
        <v>0</v>
      </c>
      <c r="EJX413" s="318">
        <f>'Contractor Model'!EJX66</f>
        <v>0</v>
      </c>
      <c r="EJY413" s="318">
        <f>'Contractor Model'!EJY66</f>
        <v>0</v>
      </c>
      <c r="EJZ413" s="318">
        <f>'Contractor Model'!EJZ66</f>
        <v>0</v>
      </c>
      <c r="EKA413" s="318">
        <f>'Contractor Model'!EKA66</f>
        <v>0</v>
      </c>
      <c r="EKB413" s="318">
        <f>'Contractor Model'!EKB66</f>
        <v>0</v>
      </c>
      <c r="EKC413" s="318">
        <f>'Contractor Model'!EKC66</f>
        <v>0</v>
      </c>
      <c r="EKD413" s="318">
        <f>'Contractor Model'!EKD66</f>
        <v>0</v>
      </c>
      <c r="EKE413" s="318">
        <f>'Contractor Model'!EKE66</f>
        <v>0</v>
      </c>
      <c r="EKF413" s="318">
        <f>'Contractor Model'!EKF66</f>
        <v>0</v>
      </c>
      <c r="EKG413" s="318">
        <f>'Contractor Model'!EKG66</f>
        <v>0</v>
      </c>
      <c r="EKH413" s="318">
        <f>'Contractor Model'!EKH66</f>
        <v>0</v>
      </c>
      <c r="EKI413" s="318">
        <f>'Contractor Model'!EKI66</f>
        <v>0</v>
      </c>
      <c r="EKJ413" s="318">
        <f>'Contractor Model'!EKJ66</f>
        <v>0</v>
      </c>
      <c r="EKK413" s="318">
        <f>'Contractor Model'!EKK66</f>
        <v>0</v>
      </c>
      <c r="EKL413" s="318">
        <f>'Contractor Model'!EKL66</f>
        <v>0</v>
      </c>
      <c r="EKM413" s="318">
        <f>'Contractor Model'!EKM66</f>
        <v>0</v>
      </c>
      <c r="EKN413" s="318">
        <f>'Contractor Model'!EKN66</f>
        <v>0</v>
      </c>
      <c r="EKO413" s="318">
        <f>'Contractor Model'!EKO66</f>
        <v>0</v>
      </c>
      <c r="EKP413" s="318">
        <f>'Contractor Model'!EKP66</f>
        <v>0</v>
      </c>
      <c r="EKQ413" s="318">
        <f>'Contractor Model'!EKQ66</f>
        <v>0</v>
      </c>
      <c r="EKR413" s="318">
        <f>'Contractor Model'!EKR66</f>
        <v>0</v>
      </c>
      <c r="EKS413" s="318">
        <f>'Contractor Model'!EKS66</f>
        <v>0</v>
      </c>
      <c r="EKT413" s="318">
        <f>'Contractor Model'!EKT66</f>
        <v>0</v>
      </c>
      <c r="EKU413" s="318">
        <f>'Contractor Model'!EKU66</f>
        <v>0</v>
      </c>
      <c r="EKV413" s="318">
        <f>'Contractor Model'!EKV66</f>
        <v>0</v>
      </c>
      <c r="EKW413" s="318">
        <f>'Contractor Model'!EKW66</f>
        <v>0</v>
      </c>
      <c r="EKX413" s="318">
        <f>'Contractor Model'!EKX66</f>
        <v>0</v>
      </c>
      <c r="EKY413" s="318">
        <f>'Contractor Model'!EKY66</f>
        <v>0</v>
      </c>
      <c r="EKZ413" s="318">
        <f>'Contractor Model'!EKZ66</f>
        <v>0</v>
      </c>
      <c r="ELA413" s="318">
        <f>'Contractor Model'!ELA66</f>
        <v>0</v>
      </c>
      <c r="ELB413" s="318">
        <f>'Contractor Model'!ELB66</f>
        <v>0</v>
      </c>
      <c r="ELC413" s="318">
        <f>'Contractor Model'!ELC66</f>
        <v>0</v>
      </c>
      <c r="ELD413" s="318">
        <f>'Contractor Model'!ELD66</f>
        <v>0</v>
      </c>
      <c r="ELE413" s="318">
        <f>'Contractor Model'!ELE66</f>
        <v>0</v>
      </c>
      <c r="ELF413" s="318">
        <f>'Contractor Model'!ELF66</f>
        <v>0</v>
      </c>
      <c r="ELG413" s="318">
        <f>'Contractor Model'!ELG66</f>
        <v>0</v>
      </c>
      <c r="ELH413" s="318">
        <f>'Contractor Model'!ELH66</f>
        <v>0</v>
      </c>
      <c r="ELI413" s="318">
        <f>'Contractor Model'!ELI66</f>
        <v>0</v>
      </c>
      <c r="ELJ413" s="318">
        <f>'Contractor Model'!ELJ66</f>
        <v>0</v>
      </c>
      <c r="ELK413" s="318">
        <f>'Contractor Model'!ELK66</f>
        <v>0</v>
      </c>
      <c r="ELL413" s="318">
        <f>'Contractor Model'!ELL66</f>
        <v>0</v>
      </c>
      <c r="ELM413" s="318">
        <f>'Contractor Model'!ELM66</f>
        <v>0</v>
      </c>
      <c r="ELN413" s="318">
        <f>'Contractor Model'!ELN66</f>
        <v>0</v>
      </c>
      <c r="ELO413" s="318">
        <f>'Contractor Model'!ELO66</f>
        <v>0</v>
      </c>
      <c r="ELP413" s="318">
        <f>'Contractor Model'!ELP66</f>
        <v>0</v>
      </c>
      <c r="ELQ413" s="318">
        <f>'Contractor Model'!ELQ66</f>
        <v>0</v>
      </c>
      <c r="ELR413" s="318">
        <f>'Contractor Model'!ELR66</f>
        <v>0</v>
      </c>
      <c r="ELS413" s="318">
        <f>'Contractor Model'!ELS66</f>
        <v>0</v>
      </c>
      <c r="ELT413" s="318">
        <f>'Contractor Model'!ELT66</f>
        <v>0</v>
      </c>
      <c r="ELU413" s="318">
        <f>'Contractor Model'!ELU66</f>
        <v>0</v>
      </c>
      <c r="ELV413" s="318">
        <f>'Contractor Model'!ELV66</f>
        <v>0</v>
      </c>
      <c r="ELW413" s="318">
        <f>'Contractor Model'!ELW66</f>
        <v>0</v>
      </c>
      <c r="ELX413" s="318">
        <f>'Contractor Model'!ELX66</f>
        <v>0</v>
      </c>
      <c r="ELY413" s="318">
        <f>'Contractor Model'!ELY66</f>
        <v>0</v>
      </c>
      <c r="ELZ413" s="318">
        <f>'Contractor Model'!ELZ66</f>
        <v>0</v>
      </c>
      <c r="EMA413" s="318">
        <f>'Contractor Model'!EMA66</f>
        <v>0</v>
      </c>
      <c r="EMB413" s="318">
        <f>'Contractor Model'!EMB66</f>
        <v>0</v>
      </c>
      <c r="EMC413" s="318">
        <f>'Contractor Model'!EMC66</f>
        <v>0</v>
      </c>
      <c r="EMD413" s="318">
        <f>'Contractor Model'!EMD66</f>
        <v>0</v>
      </c>
      <c r="EME413" s="318">
        <f>'Contractor Model'!EME66</f>
        <v>0</v>
      </c>
      <c r="EMF413" s="318">
        <f>'Contractor Model'!EMF66</f>
        <v>0</v>
      </c>
      <c r="EMG413" s="318">
        <f>'Contractor Model'!EMG66</f>
        <v>0</v>
      </c>
      <c r="EMH413" s="318">
        <f>'Contractor Model'!EMH66</f>
        <v>0</v>
      </c>
      <c r="EMI413" s="318">
        <f>'Contractor Model'!EMI66</f>
        <v>0</v>
      </c>
      <c r="EMJ413" s="318">
        <f>'Contractor Model'!EMJ66</f>
        <v>0</v>
      </c>
      <c r="EMK413" s="318">
        <f>'Contractor Model'!EMK66</f>
        <v>0</v>
      </c>
      <c r="EML413" s="318">
        <f>'Contractor Model'!EML66</f>
        <v>0</v>
      </c>
      <c r="EMM413" s="318">
        <f>'Contractor Model'!EMM66</f>
        <v>0</v>
      </c>
      <c r="EMN413" s="318">
        <f>'Contractor Model'!EMN66</f>
        <v>0</v>
      </c>
      <c r="EMO413" s="318">
        <f>'Contractor Model'!EMO66</f>
        <v>0</v>
      </c>
      <c r="EMP413" s="318">
        <f>'Contractor Model'!EMP66</f>
        <v>0</v>
      </c>
      <c r="EMQ413" s="318">
        <f>'Contractor Model'!EMQ66</f>
        <v>0</v>
      </c>
      <c r="EMR413" s="318">
        <f>'Contractor Model'!EMR66</f>
        <v>0</v>
      </c>
      <c r="EMS413" s="318">
        <f>'Contractor Model'!EMS66</f>
        <v>0</v>
      </c>
      <c r="EMT413" s="318">
        <f>'Contractor Model'!EMT66</f>
        <v>0</v>
      </c>
      <c r="EMU413" s="318">
        <f>'Contractor Model'!EMU66</f>
        <v>0</v>
      </c>
      <c r="EMV413" s="318">
        <f>'Contractor Model'!EMV66</f>
        <v>0</v>
      </c>
      <c r="EMW413" s="318">
        <f>'Contractor Model'!EMW66</f>
        <v>0</v>
      </c>
      <c r="EMX413" s="318">
        <f>'Contractor Model'!EMX66</f>
        <v>0</v>
      </c>
      <c r="EMY413" s="318">
        <f>'Contractor Model'!EMY66</f>
        <v>0</v>
      </c>
      <c r="EMZ413" s="318">
        <f>'Contractor Model'!EMZ66</f>
        <v>0</v>
      </c>
      <c r="ENA413" s="318">
        <f>'Contractor Model'!ENA66</f>
        <v>0</v>
      </c>
      <c r="ENB413" s="318">
        <f>'Contractor Model'!ENB66</f>
        <v>0</v>
      </c>
      <c r="ENC413" s="318">
        <f>'Contractor Model'!ENC66</f>
        <v>0</v>
      </c>
      <c r="END413" s="318">
        <f>'Contractor Model'!END66</f>
        <v>0</v>
      </c>
      <c r="ENE413" s="318">
        <f>'Contractor Model'!ENE66</f>
        <v>0</v>
      </c>
      <c r="ENF413" s="318">
        <f>'Contractor Model'!ENF66</f>
        <v>0</v>
      </c>
      <c r="ENG413" s="318">
        <f>'Contractor Model'!ENG66</f>
        <v>0</v>
      </c>
      <c r="ENH413" s="318">
        <f>'Contractor Model'!ENH66</f>
        <v>0</v>
      </c>
      <c r="ENI413" s="318">
        <f>'Contractor Model'!ENI66</f>
        <v>0</v>
      </c>
      <c r="ENJ413" s="318">
        <f>'Contractor Model'!ENJ66</f>
        <v>0</v>
      </c>
      <c r="ENK413" s="318">
        <f>'Contractor Model'!ENK66</f>
        <v>0</v>
      </c>
      <c r="ENL413" s="318">
        <f>'Contractor Model'!ENL66</f>
        <v>0</v>
      </c>
      <c r="ENM413" s="318">
        <f>'Contractor Model'!ENM66</f>
        <v>0</v>
      </c>
      <c r="ENN413" s="318">
        <f>'Contractor Model'!ENN66</f>
        <v>0</v>
      </c>
      <c r="ENO413" s="318">
        <f>'Contractor Model'!ENO66</f>
        <v>0</v>
      </c>
      <c r="ENP413" s="318">
        <f>'Contractor Model'!ENP66</f>
        <v>0</v>
      </c>
      <c r="ENQ413" s="318">
        <f>'Contractor Model'!ENQ66</f>
        <v>0</v>
      </c>
      <c r="ENR413" s="318">
        <f>'Contractor Model'!ENR66</f>
        <v>0</v>
      </c>
      <c r="ENS413" s="318">
        <f>'Contractor Model'!ENS66</f>
        <v>0</v>
      </c>
      <c r="ENT413" s="318">
        <f>'Contractor Model'!ENT66</f>
        <v>0</v>
      </c>
      <c r="ENU413" s="318">
        <f>'Contractor Model'!ENU66</f>
        <v>0</v>
      </c>
      <c r="ENV413" s="318">
        <f>'Contractor Model'!ENV66</f>
        <v>0</v>
      </c>
      <c r="ENW413" s="318">
        <f>'Contractor Model'!ENW66</f>
        <v>0</v>
      </c>
      <c r="ENX413" s="318">
        <f>'Contractor Model'!ENX66</f>
        <v>0</v>
      </c>
      <c r="ENY413" s="318">
        <f>'Contractor Model'!ENY66</f>
        <v>0</v>
      </c>
      <c r="ENZ413" s="318">
        <f>'Contractor Model'!ENZ66</f>
        <v>0</v>
      </c>
      <c r="EOA413" s="318">
        <f>'Contractor Model'!EOA66</f>
        <v>0</v>
      </c>
      <c r="EOB413" s="318">
        <f>'Contractor Model'!EOB66</f>
        <v>0</v>
      </c>
      <c r="EOC413" s="318">
        <f>'Contractor Model'!EOC66</f>
        <v>0</v>
      </c>
      <c r="EOD413" s="318">
        <f>'Contractor Model'!EOD66</f>
        <v>0</v>
      </c>
      <c r="EOE413" s="318">
        <f>'Contractor Model'!EOE66</f>
        <v>0</v>
      </c>
      <c r="EOF413" s="318">
        <f>'Contractor Model'!EOF66</f>
        <v>0</v>
      </c>
      <c r="EOG413" s="318">
        <f>'Contractor Model'!EOG66</f>
        <v>0</v>
      </c>
      <c r="EOH413" s="318">
        <f>'Contractor Model'!EOH66</f>
        <v>0</v>
      </c>
      <c r="EOI413" s="318">
        <f>'Contractor Model'!EOI66</f>
        <v>0</v>
      </c>
      <c r="EOJ413" s="318">
        <f>'Contractor Model'!EOJ66</f>
        <v>0</v>
      </c>
      <c r="EOK413" s="318">
        <f>'Contractor Model'!EOK66</f>
        <v>0</v>
      </c>
      <c r="EOL413" s="318">
        <f>'Contractor Model'!EOL66</f>
        <v>0</v>
      </c>
      <c r="EOM413" s="318">
        <f>'Contractor Model'!EOM66</f>
        <v>0</v>
      </c>
      <c r="EON413" s="318">
        <f>'Contractor Model'!EON66</f>
        <v>0</v>
      </c>
      <c r="EOO413" s="318">
        <f>'Contractor Model'!EOO66</f>
        <v>0</v>
      </c>
      <c r="EOP413" s="318">
        <f>'Contractor Model'!EOP66</f>
        <v>0</v>
      </c>
      <c r="EOQ413" s="318">
        <f>'Contractor Model'!EOQ66</f>
        <v>0</v>
      </c>
      <c r="EOR413" s="318">
        <f>'Contractor Model'!EOR66</f>
        <v>0</v>
      </c>
      <c r="EOS413" s="318">
        <f>'Contractor Model'!EOS66</f>
        <v>0</v>
      </c>
      <c r="EOT413" s="318">
        <f>'Contractor Model'!EOT66</f>
        <v>0</v>
      </c>
      <c r="EOU413" s="318">
        <f>'Contractor Model'!EOU66</f>
        <v>0</v>
      </c>
      <c r="EOV413" s="318">
        <f>'Contractor Model'!EOV66</f>
        <v>0</v>
      </c>
      <c r="EOW413" s="318">
        <f>'Contractor Model'!EOW66</f>
        <v>0</v>
      </c>
      <c r="EOX413" s="318">
        <f>'Contractor Model'!EOX66</f>
        <v>0</v>
      </c>
      <c r="EOY413" s="318">
        <f>'Contractor Model'!EOY66</f>
        <v>0</v>
      </c>
      <c r="EOZ413" s="318">
        <f>'Contractor Model'!EOZ66</f>
        <v>0</v>
      </c>
      <c r="EPA413" s="318">
        <f>'Contractor Model'!EPA66</f>
        <v>0</v>
      </c>
      <c r="EPB413" s="318">
        <f>'Contractor Model'!EPB66</f>
        <v>0</v>
      </c>
      <c r="EPC413" s="318">
        <f>'Contractor Model'!EPC66</f>
        <v>0</v>
      </c>
      <c r="EPD413" s="318">
        <f>'Contractor Model'!EPD66</f>
        <v>0</v>
      </c>
      <c r="EPE413" s="318">
        <f>'Contractor Model'!EPE66</f>
        <v>0</v>
      </c>
      <c r="EPF413" s="318">
        <f>'Contractor Model'!EPF66</f>
        <v>0</v>
      </c>
      <c r="EPG413" s="318">
        <f>'Contractor Model'!EPG66</f>
        <v>0</v>
      </c>
      <c r="EPH413" s="318">
        <f>'Contractor Model'!EPH66</f>
        <v>0</v>
      </c>
      <c r="EPI413" s="318">
        <f>'Contractor Model'!EPI66</f>
        <v>0</v>
      </c>
      <c r="EPJ413" s="318">
        <f>'Contractor Model'!EPJ66</f>
        <v>0</v>
      </c>
      <c r="EPK413" s="318">
        <f>'Contractor Model'!EPK66</f>
        <v>0</v>
      </c>
      <c r="EPL413" s="318">
        <f>'Contractor Model'!EPL66</f>
        <v>0</v>
      </c>
      <c r="EPM413" s="318">
        <f>'Contractor Model'!EPM66</f>
        <v>0</v>
      </c>
      <c r="EPN413" s="318">
        <f>'Contractor Model'!EPN66</f>
        <v>0</v>
      </c>
      <c r="EPO413" s="318">
        <f>'Contractor Model'!EPO66</f>
        <v>0</v>
      </c>
      <c r="EPP413" s="318">
        <f>'Contractor Model'!EPP66</f>
        <v>0</v>
      </c>
      <c r="EPQ413" s="318">
        <f>'Contractor Model'!EPQ66</f>
        <v>0</v>
      </c>
      <c r="EPR413" s="318">
        <f>'Contractor Model'!EPR66</f>
        <v>0</v>
      </c>
      <c r="EPS413" s="318">
        <f>'Contractor Model'!EPS66</f>
        <v>0</v>
      </c>
      <c r="EPT413" s="318">
        <f>'Contractor Model'!EPT66</f>
        <v>0</v>
      </c>
      <c r="EPU413" s="318">
        <f>'Contractor Model'!EPU66</f>
        <v>0</v>
      </c>
      <c r="EPV413" s="318">
        <f>'Contractor Model'!EPV66</f>
        <v>0</v>
      </c>
      <c r="EPW413" s="318">
        <f>'Contractor Model'!EPW66</f>
        <v>0</v>
      </c>
      <c r="EPX413" s="318">
        <f>'Contractor Model'!EPX66</f>
        <v>0</v>
      </c>
      <c r="EPY413" s="318">
        <f>'Contractor Model'!EPY66</f>
        <v>0</v>
      </c>
      <c r="EPZ413" s="318">
        <f>'Contractor Model'!EPZ66</f>
        <v>0</v>
      </c>
      <c r="EQA413" s="318">
        <f>'Contractor Model'!EQA66</f>
        <v>0</v>
      </c>
      <c r="EQB413" s="318">
        <f>'Contractor Model'!EQB66</f>
        <v>0</v>
      </c>
      <c r="EQC413" s="318">
        <f>'Contractor Model'!EQC66</f>
        <v>0</v>
      </c>
      <c r="EQD413" s="318">
        <f>'Contractor Model'!EQD66</f>
        <v>0</v>
      </c>
      <c r="EQE413" s="318">
        <f>'Contractor Model'!EQE66</f>
        <v>0</v>
      </c>
      <c r="EQF413" s="318">
        <f>'Contractor Model'!EQF66</f>
        <v>0</v>
      </c>
      <c r="EQG413" s="318">
        <f>'Contractor Model'!EQG66</f>
        <v>0</v>
      </c>
      <c r="EQH413" s="318">
        <f>'Contractor Model'!EQH66</f>
        <v>0</v>
      </c>
      <c r="EQI413" s="318">
        <f>'Contractor Model'!EQI66</f>
        <v>0</v>
      </c>
      <c r="EQJ413" s="318">
        <f>'Contractor Model'!EQJ66</f>
        <v>0</v>
      </c>
      <c r="EQK413" s="318">
        <f>'Contractor Model'!EQK66</f>
        <v>0</v>
      </c>
      <c r="EQL413" s="318">
        <f>'Contractor Model'!EQL66</f>
        <v>0</v>
      </c>
      <c r="EQM413" s="318">
        <f>'Contractor Model'!EQM66</f>
        <v>0</v>
      </c>
      <c r="EQN413" s="318">
        <f>'Contractor Model'!EQN66</f>
        <v>0</v>
      </c>
      <c r="EQO413" s="318">
        <f>'Contractor Model'!EQO66</f>
        <v>0</v>
      </c>
      <c r="EQP413" s="318">
        <f>'Contractor Model'!EQP66</f>
        <v>0</v>
      </c>
      <c r="EQQ413" s="318">
        <f>'Contractor Model'!EQQ66</f>
        <v>0</v>
      </c>
      <c r="EQR413" s="318">
        <f>'Contractor Model'!EQR66</f>
        <v>0</v>
      </c>
      <c r="EQS413" s="318">
        <f>'Contractor Model'!EQS66</f>
        <v>0</v>
      </c>
      <c r="EQT413" s="318">
        <f>'Contractor Model'!EQT66</f>
        <v>0</v>
      </c>
      <c r="EQU413" s="318">
        <f>'Contractor Model'!EQU66</f>
        <v>0</v>
      </c>
      <c r="EQV413" s="318">
        <f>'Contractor Model'!EQV66</f>
        <v>0</v>
      </c>
      <c r="EQW413" s="318">
        <f>'Contractor Model'!EQW66</f>
        <v>0</v>
      </c>
      <c r="EQX413" s="318">
        <f>'Contractor Model'!EQX66</f>
        <v>0</v>
      </c>
      <c r="EQY413" s="318">
        <f>'Contractor Model'!EQY66</f>
        <v>0</v>
      </c>
      <c r="EQZ413" s="318">
        <f>'Contractor Model'!EQZ66</f>
        <v>0</v>
      </c>
      <c r="ERA413" s="318">
        <f>'Contractor Model'!ERA66</f>
        <v>0</v>
      </c>
      <c r="ERB413" s="318">
        <f>'Contractor Model'!ERB66</f>
        <v>0</v>
      </c>
      <c r="ERC413" s="318">
        <f>'Contractor Model'!ERC66</f>
        <v>0</v>
      </c>
      <c r="ERD413" s="318">
        <f>'Contractor Model'!ERD66</f>
        <v>0</v>
      </c>
      <c r="ERE413" s="318">
        <f>'Contractor Model'!ERE66</f>
        <v>0</v>
      </c>
      <c r="ERF413" s="318">
        <f>'Contractor Model'!ERF66</f>
        <v>0</v>
      </c>
      <c r="ERG413" s="318">
        <f>'Contractor Model'!ERG66</f>
        <v>0</v>
      </c>
      <c r="ERH413" s="318">
        <f>'Contractor Model'!ERH66</f>
        <v>0</v>
      </c>
      <c r="ERI413" s="318">
        <f>'Contractor Model'!ERI66</f>
        <v>0</v>
      </c>
      <c r="ERJ413" s="318">
        <f>'Contractor Model'!ERJ66</f>
        <v>0</v>
      </c>
      <c r="ERK413" s="318">
        <f>'Contractor Model'!ERK66</f>
        <v>0</v>
      </c>
      <c r="ERL413" s="318">
        <f>'Contractor Model'!ERL66</f>
        <v>0</v>
      </c>
      <c r="ERM413" s="318">
        <f>'Contractor Model'!ERM66</f>
        <v>0</v>
      </c>
      <c r="ERN413" s="318">
        <f>'Contractor Model'!ERN66</f>
        <v>0</v>
      </c>
      <c r="ERO413" s="318">
        <f>'Contractor Model'!ERO66</f>
        <v>0</v>
      </c>
      <c r="ERP413" s="318">
        <f>'Contractor Model'!ERP66</f>
        <v>0</v>
      </c>
      <c r="ERQ413" s="318">
        <f>'Contractor Model'!ERQ66</f>
        <v>0</v>
      </c>
      <c r="ERR413" s="318">
        <f>'Contractor Model'!ERR66</f>
        <v>0</v>
      </c>
      <c r="ERS413" s="318">
        <f>'Contractor Model'!ERS66</f>
        <v>0</v>
      </c>
      <c r="ERT413" s="318">
        <f>'Contractor Model'!ERT66</f>
        <v>0</v>
      </c>
      <c r="ERU413" s="318">
        <f>'Contractor Model'!ERU66</f>
        <v>0</v>
      </c>
      <c r="ERV413" s="318">
        <f>'Contractor Model'!ERV66</f>
        <v>0</v>
      </c>
      <c r="ERW413" s="318">
        <f>'Contractor Model'!ERW66</f>
        <v>0</v>
      </c>
      <c r="ERX413" s="318">
        <f>'Contractor Model'!ERX66</f>
        <v>0</v>
      </c>
      <c r="ERY413" s="318">
        <f>'Contractor Model'!ERY66</f>
        <v>0</v>
      </c>
      <c r="ERZ413" s="318">
        <f>'Contractor Model'!ERZ66</f>
        <v>0</v>
      </c>
      <c r="ESA413" s="318">
        <f>'Contractor Model'!ESA66</f>
        <v>0</v>
      </c>
      <c r="ESB413" s="318">
        <f>'Contractor Model'!ESB66</f>
        <v>0</v>
      </c>
      <c r="ESC413" s="318">
        <f>'Contractor Model'!ESC66</f>
        <v>0</v>
      </c>
      <c r="ESD413" s="318">
        <f>'Contractor Model'!ESD66</f>
        <v>0</v>
      </c>
      <c r="ESE413" s="318">
        <f>'Contractor Model'!ESE66</f>
        <v>0</v>
      </c>
      <c r="ESF413" s="318">
        <f>'Contractor Model'!ESF66</f>
        <v>0</v>
      </c>
      <c r="ESG413" s="318">
        <f>'Contractor Model'!ESG66</f>
        <v>0</v>
      </c>
      <c r="ESH413" s="318">
        <f>'Contractor Model'!ESH66</f>
        <v>0</v>
      </c>
      <c r="ESI413" s="318">
        <f>'Contractor Model'!ESI66</f>
        <v>0</v>
      </c>
      <c r="ESJ413" s="318">
        <f>'Contractor Model'!ESJ66</f>
        <v>0</v>
      </c>
      <c r="ESK413" s="318">
        <f>'Contractor Model'!ESK66</f>
        <v>0</v>
      </c>
      <c r="ESL413" s="318">
        <f>'Contractor Model'!ESL66</f>
        <v>0</v>
      </c>
      <c r="ESM413" s="318">
        <f>'Contractor Model'!ESM66</f>
        <v>0</v>
      </c>
      <c r="ESN413" s="318">
        <f>'Contractor Model'!ESN66</f>
        <v>0</v>
      </c>
      <c r="ESO413" s="318">
        <f>'Contractor Model'!ESO66</f>
        <v>0</v>
      </c>
      <c r="ESP413" s="318">
        <f>'Contractor Model'!ESP66</f>
        <v>0</v>
      </c>
      <c r="ESQ413" s="318">
        <f>'Contractor Model'!ESQ66</f>
        <v>0</v>
      </c>
      <c r="ESR413" s="318">
        <f>'Contractor Model'!ESR66</f>
        <v>0</v>
      </c>
      <c r="ESS413" s="318">
        <f>'Contractor Model'!ESS66</f>
        <v>0</v>
      </c>
      <c r="EST413" s="318">
        <f>'Contractor Model'!EST66</f>
        <v>0</v>
      </c>
      <c r="ESU413" s="318">
        <f>'Contractor Model'!ESU66</f>
        <v>0</v>
      </c>
      <c r="ESV413" s="318">
        <f>'Contractor Model'!ESV66</f>
        <v>0</v>
      </c>
      <c r="ESW413" s="318">
        <f>'Contractor Model'!ESW66</f>
        <v>0</v>
      </c>
      <c r="ESX413" s="318">
        <f>'Contractor Model'!ESX66</f>
        <v>0</v>
      </c>
      <c r="ESY413" s="318">
        <f>'Contractor Model'!ESY66</f>
        <v>0</v>
      </c>
      <c r="ESZ413" s="318">
        <f>'Contractor Model'!ESZ66</f>
        <v>0</v>
      </c>
      <c r="ETA413" s="318">
        <f>'Contractor Model'!ETA66</f>
        <v>0</v>
      </c>
      <c r="ETB413" s="318">
        <f>'Contractor Model'!ETB66</f>
        <v>0</v>
      </c>
      <c r="ETC413" s="318">
        <f>'Contractor Model'!ETC66</f>
        <v>0</v>
      </c>
      <c r="ETD413" s="318">
        <f>'Contractor Model'!ETD66</f>
        <v>0</v>
      </c>
      <c r="ETE413" s="318">
        <f>'Contractor Model'!ETE66</f>
        <v>0</v>
      </c>
      <c r="ETF413" s="318">
        <f>'Contractor Model'!ETF66</f>
        <v>0</v>
      </c>
      <c r="ETG413" s="318">
        <f>'Contractor Model'!ETG66</f>
        <v>0</v>
      </c>
      <c r="ETH413" s="318">
        <f>'Contractor Model'!ETH66</f>
        <v>0</v>
      </c>
      <c r="ETI413" s="318">
        <f>'Contractor Model'!ETI66</f>
        <v>0</v>
      </c>
      <c r="ETJ413" s="318">
        <f>'Contractor Model'!ETJ66</f>
        <v>0</v>
      </c>
      <c r="ETK413" s="318">
        <f>'Contractor Model'!ETK66</f>
        <v>0</v>
      </c>
      <c r="ETL413" s="318">
        <f>'Contractor Model'!ETL66</f>
        <v>0</v>
      </c>
      <c r="ETM413" s="318">
        <f>'Contractor Model'!ETM66</f>
        <v>0</v>
      </c>
      <c r="ETN413" s="318">
        <f>'Contractor Model'!ETN66</f>
        <v>0</v>
      </c>
      <c r="ETO413" s="318">
        <f>'Contractor Model'!ETO66</f>
        <v>0</v>
      </c>
      <c r="ETP413" s="318">
        <f>'Contractor Model'!ETP66</f>
        <v>0</v>
      </c>
      <c r="ETQ413" s="318">
        <f>'Contractor Model'!ETQ66</f>
        <v>0</v>
      </c>
      <c r="ETR413" s="318">
        <f>'Contractor Model'!ETR66</f>
        <v>0</v>
      </c>
      <c r="ETS413" s="318">
        <f>'Contractor Model'!ETS66</f>
        <v>0</v>
      </c>
      <c r="ETT413" s="318">
        <f>'Contractor Model'!ETT66</f>
        <v>0</v>
      </c>
      <c r="ETU413" s="318">
        <f>'Contractor Model'!ETU66</f>
        <v>0</v>
      </c>
      <c r="ETV413" s="318">
        <f>'Contractor Model'!ETV66</f>
        <v>0</v>
      </c>
      <c r="ETW413" s="318">
        <f>'Contractor Model'!ETW66</f>
        <v>0</v>
      </c>
      <c r="ETX413" s="318">
        <f>'Contractor Model'!ETX66</f>
        <v>0</v>
      </c>
      <c r="ETY413" s="318">
        <f>'Contractor Model'!ETY66</f>
        <v>0</v>
      </c>
      <c r="ETZ413" s="318">
        <f>'Contractor Model'!ETZ66</f>
        <v>0</v>
      </c>
      <c r="EUA413" s="318">
        <f>'Contractor Model'!EUA66</f>
        <v>0</v>
      </c>
      <c r="EUB413" s="318">
        <f>'Contractor Model'!EUB66</f>
        <v>0</v>
      </c>
      <c r="EUC413" s="318">
        <f>'Contractor Model'!EUC66</f>
        <v>0</v>
      </c>
      <c r="EUD413" s="318">
        <f>'Contractor Model'!EUD66</f>
        <v>0</v>
      </c>
      <c r="EUE413" s="318">
        <f>'Contractor Model'!EUE66</f>
        <v>0</v>
      </c>
      <c r="EUF413" s="318">
        <f>'Contractor Model'!EUF66</f>
        <v>0</v>
      </c>
      <c r="EUG413" s="318">
        <f>'Contractor Model'!EUG66</f>
        <v>0</v>
      </c>
      <c r="EUH413" s="318">
        <f>'Contractor Model'!EUH66</f>
        <v>0</v>
      </c>
      <c r="EUI413" s="318">
        <f>'Contractor Model'!EUI66</f>
        <v>0</v>
      </c>
      <c r="EUJ413" s="318">
        <f>'Contractor Model'!EUJ66</f>
        <v>0</v>
      </c>
      <c r="EUK413" s="318">
        <f>'Contractor Model'!EUK66</f>
        <v>0</v>
      </c>
      <c r="EUL413" s="318">
        <f>'Contractor Model'!EUL66</f>
        <v>0</v>
      </c>
      <c r="EUM413" s="318">
        <f>'Contractor Model'!EUM66</f>
        <v>0</v>
      </c>
      <c r="EUN413" s="318">
        <f>'Contractor Model'!EUN66</f>
        <v>0</v>
      </c>
      <c r="EUO413" s="318">
        <f>'Contractor Model'!EUO66</f>
        <v>0</v>
      </c>
      <c r="EUP413" s="318">
        <f>'Contractor Model'!EUP66</f>
        <v>0</v>
      </c>
      <c r="EUQ413" s="318">
        <f>'Contractor Model'!EUQ66</f>
        <v>0</v>
      </c>
      <c r="EUR413" s="318">
        <f>'Contractor Model'!EUR66</f>
        <v>0</v>
      </c>
      <c r="EUS413" s="318">
        <f>'Contractor Model'!EUS66</f>
        <v>0</v>
      </c>
      <c r="EUT413" s="318">
        <f>'Contractor Model'!EUT66</f>
        <v>0</v>
      </c>
      <c r="EUU413" s="318">
        <f>'Contractor Model'!EUU66</f>
        <v>0</v>
      </c>
      <c r="EUV413" s="318">
        <f>'Contractor Model'!EUV66</f>
        <v>0</v>
      </c>
      <c r="EUW413" s="318">
        <f>'Contractor Model'!EUW66</f>
        <v>0</v>
      </c>
      <c r="EUX413" s="318">
        <f>'Contractor Model'!EUX66</f>
        <v>0</v>
      </c>
      <c r="EUY413" s="318">
        <f>'Contractor Model'!EUY66</f>
        <v>0</v>
      </c>
      <c r="EUZ413" s="318">
        <f>'Contractor Model'!EUZ66</f>
        <v>0</v>
      </c>
      <c r="EVA413" s="318">
        <f>'Contractor Model'!EVA66</f>
        <v>0</v>
      </c>
      <c r="EVB413" s="318">
        <f>'Contractor Model'!EVB66</f>
        <v>0</v>
      </c>
      <c r="EVC413" s="318">
        <f>'Contractor Model'!EVC66</f>
        <v>0</v>
      </c>
      <c r="EVD413" s="318">
        <f>'Contractor Model'!EVD66</f>
        <v>0</v>
      </c>
      <c r="EVE413" s="318">
        <f>'Contractor Model'!EVE66</f>
        <v>0</v>
      </c>
      <c r="EVF413" s="318">
        <f>'Contractor Model'!EVF66</f>
        <v>0</v>
      </c>
      <c r="EVG413" s="318">
        <f>'Contractor Model'!EVG66</f>
        <v>0</v>
      </c>
      <c r="EVH413" s="318">
        <f>'Contractor Model'!EVH66</f>
        <v>0</v>
      </c>
      <c r="EVI413" s="318">
        <f>'Contractor Model'!EVI66</f>
        <v>0</v>
      </c>
      <c r="EVJ413" s="318">
        <f>'Contractor Model'!EVJ66</f>
        <v>0</v>
      </c>
      <c r="EVK413" s="318">
        <f>'Contractor Model'!EVK66</f>
        <v>0</v>
      </c>
      <c r="EVL413" s="318">
        <f>'Contractor Model'!EVL66</f>
        <v>0</v>
      </c>
      <c r="EVM413" s="318">
        <f>'Contractor Model'!EVM66</f>
        <v>0</v>
      </c>
      <c r="EVN413" s="318">
        <f>'Contractor Model'!EVN66</f>
        <v>0</v>
      </c>
      <c r="EVO413" s="318">
        <f>'Contractor Model'!EVO66</f>
        <v>0</v>
      </c>
      <c r="EVP413" s="318">
        <f>'Contractor Model'!EVP66</f>
        <v>0</v>
      </c>
      <c r="EVQ413" s="318">
        <f>'Contractor Model'!EVQ66</f>
        <v>0</v>
      </c>
      <c r="EVR413" s="318">
        <f>'Contractor Model'!EVR66</f>
        <v>0</v>
      </c>
      <c r="EVS413" s="318">
        <f>'Contractor Model'!EVS66</f>
        <v>0</v>
      </c>
      <c r="EVT413" s="318">
        <f>'Contractor Model'!EVT66</f>
        <v>0</v>
      </c>
      <c r="EVU413" s="318">
        <f>'Contractor Model'!EVU66</f>
        <v>0</v>
      </c>
      <c r="EVV413" s="318">
        <f>'Contractor Model'!EVV66</f>
        <v>0</v>
      </c>
      <c r="EVW413" s="318">
        <f>'Contractor Model'!EVW66</f>
        <v>0</v>
      </c>
      <c r="EVX413" s="318">
        <f>'Contractor Model'!EVX66</f>
        <v>0</v>
      </c>
      <c r="EVY413" s="318">
        <f>'Contractor Model'!EVY66</f>
        <v>0</v>
      </c>
      <c r="EVZ413" s="318">
        <f>'Contractor Model'!EVZ66</f>
        <v>0</v>
      </c>
      <c r="EWA413" s="318">
        <f>'Contractor Model'!EWA66</f>
        <v>0</v>
      </c>
      <c r="EWB413" s="318">
        <f>'Contractor Model'!EWB66</f>
        <v>0</v>
      </c>
      <c r="EWC413" s="318">
        <f>'Contractor Model'!EWC66</f>
        <v>0</v>
      </c>
      <c r="EWD413" s="318">
        <f>'Contractor Model'!EWD66</f>
        <v>0</v>
      </c>
      <c r="EWE413" s="318">
        <f>'Contractor Model'!EWE66</f>
        <v>0</v>
      </c>
      <c r="EWF413" s="318">
        <f>'Contractor Model'!EWF66</f>
        <v>0</v>
      </c>
      <c r="EWG413" s="318">
        <f>'Contractor Model'!EWG66</f>
        <v>0</v>
      </c>
      <c r="EWH413" s="318">
        <f>'Contractor Model'!EWH66</f>
        <v>0</v>
      </c>
      <c r="EWI413" s="318">
        <f>'Contractor Model'!EWI66</f>
        <v>0</v>
      </c>
      <c r="EWJ413" s="318">
        <f>'Contractor Model'!EWJ66</f>
        <v>0</v>
      </c>
      <c r="EWK413" s="318">
        <f>'Contractor Model'!EWK66</f>
        <v>0</v>
      </c>
      <c r="EWL413" s="318">
        <f>'Contractor Model'!EWL66</f>
        <v>0</v>
      </c>
      <c r="EWM413" s="318">
        <f>'Contractor Model'!EWM66</f>
        <v>0</v>
      </c>
      <c r="EWN413" s="318">
        <f>'Contractor Model'!EWN66</f>
        <v>0</v>
      </c>
      <c r="EWO413" s="318">
        <f>'Contractor Model'!EWO66</f>
        <v>0</v>
      </c>
      <c r="EWP413" s="318">
        <f>'Contractor Model'!EWP66</f>
        <v>0</v>
      </c>
      <c r="EWQ413" s="318">
        <f>'Contractor Model'!EWQ66</f>
        <v>0</v>
      </c>
      <c r="EWR413" s="318">
        <f>'Contractor Model'!EWR66</f>
        <v>0</v>
      </c>
      <c r="EWS413" s="318">
        <f>'Contractor Model'!EWS66</f>
        <v>0</v>
      </c>
      <c r="EWT413" s="318">
        <f>'Contractor Model'!EWT66</f>
        <v>0</v>
      </c>
      <c r="EWU413" s="318">
        <f>'Contractor Model'!EWU66</f>
        <v>0</v>
      </c>
      <c r="EWV413" s="318">
        <f>'Contractor Model'!EWV66</f>
        <v>0</v>
      </c>
      <c r="EWW413" s="318">
        <f>'Contractor Model'!EWW66</f>
        <v>0</v>
      </c>
      <c r="EWX413" s="318">
        <f>'Contractor Model'!EWX66</f>
        <v>0</v>
      </c>
      <c r="EWY413" s="318">
        <f>'Contractor Model'!EWY66</f>
        <v>0</v>
      </c>
      <c r="EWZ413" s="318">
        <f>'Contractor Model'!EWZ66</f>
        <v>0</v>
      </c>
      <c r="EXA413" s="318">
        <f>'Contractor Model'!EXA66</f>
        <v>0</v>
      </c>
      <c r="EXB413" s="318">
        <f>'Contractor Model'!EXB66</f>
        <v>0</v>
      </c>
      <c r="EXC413" s="318">
        <f>'Contractor Model'!EXC66</f>
        <v>0</v>
      </c>
      <c r="EXD413" s="318">
        <f>'Contractor Model'!EXD66</f>
        <v>0</v>
      </c>
      <c r="EXE413" s="318">
        <f>'Contractor Model'!EXE66</f>
        <v>0</v>
      </c>
      <c r="EXF413" s="318">
        <f>'Contractor Model'!EXF66</f>
        <v>0</v>
      </c>
      <c r="EXG413" s="318">
        <f>'Contractor Model'!EXG66</f>
        <v>0</v>
      </c>
      <c r="EXH413" s="318">
        <f>'Contractor Model'!EXH66</f>
        <v>0</v>
      </c>
      <c r="EXI413" s="318">
        <f>'Contractor Model'!EXI66</f>
        <v>0</v>
      </c>
      <c r="EXJ413" s="318">
        <f>'Contractor Model'!EXJ66</f>
        <v>0</v>
      </c>
      <c r="EXK413" s="318">
        <f>'Contractor Model'!EXK66</f>
        <v>0</v>
      </c>
      <c r="EXL413" s="318">
        <f>'Contractor Model'!EXL66</f>
        <v>0</v>
      </c>
      <c r="EXM413" s="318">
        <f>'Contractor Model'!EXM66</f>
        <v>0</v>
      </c>
      <c r="EXN413" s="318">
        <f>'Contractor Model'!EXN66</f>
        <v>0</v>
      </c>
      <c r="EXO413" s="318">
        <f>'Contractor Model'!EXO66</f>
        <v>0</v>
      </c>
      <c r="EXP413" s="318">
        <f>'Contractor Model'!EXP66</f>
        <v>0</v>
      </c>
      <c r="EXQ413" s="318">
        <f>'Contractor Model'!EXQ66</f>
        <v>0</v>
      </c>
      <c r="EXR413" s="318">
        <f>'Contractor Model'!EXR66</f>
        <v>0</v>
      </c>
      <c r="EXS413" s="318">
        <f>'Contractor Model'!EXS66</f>
        <v>0</v>
      </c>
      <c r="EXT413" s="318">
        <f>'Contractor Model'!EXT66</f>
        <v>0</v>
      </c>
      <c r="EXU413" s="318">
        <f>'Contractor Model'!EXU66</f>
        <v>0</v>
      </c>
      <c r="EXV413" s="318">
        <f>'Contractor Model'!EXV66</f>
        <v>0</v>
      </c>
      <c r="EXW413" s="318">
        <f>'Contractor Model'!EXW66</f>
        <v>0</v>
      </c>
      <c r="EXX413" s="318">
        <f>'Contractor Model'!EXX66</f>
        <v>0</v>
      </c>
      <c r="EXY413" s="318">
        <f>'Contractor Model'!EXY66</f>
        <v>0</v>
      </c>
      <c r="EXZ413" s="318">
        <f>'Contractor Model'!EXZ66</f>
        <v>0</v>
      </c>
      <c r="EYA413" s="318">
        <f>'Contractor Model'!EYA66</f>
        <v>0</v>
      </c>
      <c r="EYB413" s="318">
        <f>'Contractor Model'!EYB66</f>
        <v>0</v>
      </c>
      <c r="EYC413" s="318">
        <f>'Contractor Model'!EYC66</f>
        <v>0</v>
      </c>
      <c r="EYD413" s="318">
        <f>'Contractor Model'!EYD66</f>
        <v>0</v>
      </c>
      <c r="EYE413" s="318">
        <f>'Contractor Model'!EYE66</f>
        <v>0</v>
      </c>
      <c r="EYF413" s="318">
        <f>'Contractor Model'!EYF66</f>
        <v>0</v>
      </c>
      <c r="EYG413" s="318">
        <f>'Contractor Model'!EYG66</f>
        <v>0</v>
      </c>
      <c r="EYH413" s="318">
        <f>'Contractor Model'!EYH66</f>
        <v>0</v>
      </c>
      <c r="EYI413" s="318">
        <f>'Contractor Model'!EYI66</f>
        <v>0</v>
      </c>
      <c r="EYJ413" s="318">
        <f>'Contractor Model'!EYJ66</f>
        <v>0</v>
      </c>
      <c r="EYK413" s="318">
        <f>'Contractor Model'!EYK66</f>
        <v>0</v>
      </c>
      <c r="EYL413" s="318">
        <f>'Contractor Model'!EYL66</f>
        <v>0</v>
      </c>
      <c r="EYM413" s="318">
        <f>'Contractor Model'!EYM66</f>
        <v>0</v>
      </c>
      <c r="EYN413" s="318">
        <f>'Contractor Model'!EYN66</f>
        <v>0</v>
      </c>
      <c r="EYO413" s="318">
        <f>'Contractor Model'!EYO66</f>
        <v>0</v>
      </c>
      <c r="EYP413" s="318">
        <f>'Contractor Model'!EYP66</f>
        <v>0</v>
      </c>
      <c r="EYQ413" s="318">
        <f>'Contractor Model'!EYQ66</f>
        <v>0</v>
      </c>
      <c r="EYR413" s="318">
        <f>'Contractor Model'!EYR66</f>
        <v>0</v>
      </c>
      <c r="EYS413" s="318">
        <f>'Contractor Model'!EYS66</f>
        <v>0</v>
      </c>
      <c r="EYT413" s="318">
        <f>'Contractor Model'!EYT66</f>
        <v>0</v>
      </c>
      <c r="EYU413" s="318">
        <f>'Contractor Model'!EYU66</f>
        <v>0</v>
      </c>
      <c r="EYV413" s="318">
        <f>'Contractor Model'!EYV66</f>
        <v>0</v>
      </c>
      <c r="EYW413" s="318">
        <f>'Contractor Model'!EYW66</f>
        <v>0</v>
      </c>
      <c r="EYX413" s="318">
        <f>'Contractor Model'!EYX66</f>
        <v>0</v>
      </c>
      <c r="EYY413" s="318">
        <f>'Contractor Model'!EYY66</f>
        <v>0</v>
      </c>
      <c r="EYZ413" s="318">
        <f>'Contractor Model'!EYZ66</f>
        <v>0</v>
      </c>
      <c r="EZA413" s="318">
        <f>'Contractor Model'!EZA66</f>
        <v>0</v>
      </c>
      <c r="EZB413" s="318">
        <f>'Contractor Model'!EZB66</f>
        <v>0</v>
      </c>
      <c r="EZC413" s="318">
        <f>'Contractor Model'!EZC66</f>
        <v>0</v>
      </c>
      <c r="EZD413" s="318">
        <f>'Contractor Model'!EZD66</f>
        <v>0</v>
      </c>
      <c r="EZE413" s="318">
        <f>'Contractor Model'!EZE66</f>
        <v>0</v>
      </c>
      <c r="EZF413" s="318">
        <f>'Contractor Model'!EZF66</f>
        <v>0</v>
      </c>
      <c r="EZG413" s="318">
        <f>'Contractor Model'!EZG66</f>
        <v>0</v>
      </c>
      <c r="EZH413" s="318">
        <f>'Contractor Model'!EZH66</f>
        <v>0</v>
      </c>
      <c r="EZI413" s="318">
        <f>'Contractor Model'!EZI66</f>
        <v>0</v>
      </c>
      <c r="EZJ413" s="318">
        <f>'Contractor Model'!EZJ66</f>
        <v>0</v>
      </c>
      <c r="EZK413" s="318">
        <f>'Contractor Model'!EZK66</f>
        <v>0</v>
      </c>
      <c r="EZL413" s="318">
        <f>'Contractor Model'!EZL66</f>
        <v>0</v>
      </c>
      <c r="EZM413" s="318">
        <f>'Contractor Model'!EZM66</f>
        <v>0</v>
      </c>
      <c r="EZN413" s="318">
        <f>'Contractor Model'!EZN66</f>
        <v>0</v>
      </c>
      <c r="EZO413" s="318">
        <f>'Contractor Model'!EZO66</f>
        <v>0</v>
      </c>
      <c r="EZP413" s="318">
        <f>'Contractor Model'!EZP66</f>
        <v>0</v>
      </c>
      <c r="EZQ413" s="318">
        <f>'Contractor Model'!EZQ66</f>
        <v>0</v>
      </c>
      <c r="EZR413" s="318">
        <f>'Contractor Model'!EZR66</f>
        <v>0</v>
      </c>
      <c r="EZS413" s="318">
        <f>'Contractor Model'!EZS66</f>
        <v>0</v>
      </c>
      <c r="EZT413" s="318">
        <f>'Contractor Model'!EZT66</f>
        <v>0</v>
      </c>
      <c r="EZU413" s="318">
        <f>'Contractor Model'!EZU66</f>
        <v>0</v>
      </c>
      <c r="EZV413" s="318">
        <f>'Contractor Model'!EZV66</f>
        <v>0</v>
      </c>
      <c r="EZW413" s="318">
        <f>'Contractor Model'!EZW66</f>
        <v>0</v>
      </c>
      <c r="EZX413" s="318">
        <f>'Contractor Model'!EZX66</f>
        <v>0</v>
      </c>
      <c r="EZY413" s="318">
        <f>'Contractor Model'!EZY66</f>
        <v>0</v>
      </c>
      <c r="EZZ413" s="318">
        <f>'Contractor Model'!EZZ66</f>
        <v>0</v>
      </c>
      <c r="FAA413" s="318">
        <f>'Contractor Model'!FAA66</f>
        <v>0</v>
      </c>
      <c r="FAB413" s="318">
        <f>'Contractor Model'!FAB66</f>
        <v>0</v>
      </c>
      <c r="FAC413" s="318">
        <f>'Contractor Model'!FAC66</f>
        <v>0</v>
      </c>
      <c r="FAD413" s="318">
        <f>'Contractor Model'!FAD66</f>
        <v>0</v>
      </c>
      <c r="FAE413" s="318">
        <f>'Contractor Model'!FAE66</f>
        <v>0</v>
      </c>
      <c r="FAF413" s="318">
        <f>'Contractor Model'!FAF66</f>
        <v>0</v>
      </c>
      <c r="FAG413" s="318">
        <f>'Contractor Model'!FAG66</f>
        <v>0</v>
      </c>
      <c r="FAH413" s="318">
        <f>'Contractor Model'!FAH66</f>
        <v>0</v>
      </c>
      <c r="FAI413" s="318">
        <f>'Contractor Model'!FAI66</f>
        <v>0</v>
      </c>
      <c r="FAJ413" s="318">
        <f>'Contractor Model'!FAJ66</f>
        <v>0</v>
      </c>
      <c r="FAK413" s="318">
        <f>'Contractor Model'!FAK66</f>
        <v>0</v>
      </c>
      <c r="FAL413" s="318">
        <f>'Contractor Model'!FAL66</f>
        <v>0</v>
      </c>
      <c r="FAM413" s="318">
        <f>'Contractor Model'!FAM66</f>
        <v>0</v>
      </c>
      <c r="FAN413" s="318">
        <f>'Contractor Model'!FAN66</f>
        <v>0</v>
      </c>
      <c r="FAO413" s="318">
        <f>'Contractor Model'!FAO66</f>
        <v>0</v>
      </c>
      <c r="FAP413" s="318">
        <f>'Contractor Model'!FAP66</f>
        <v>0</v>
      </c>
      <c r="FAQ413" s="318">
        <f>'Contractor Model'!FAQ66</f>
        <v>0</v>
      </c>
      <c r="FAR413" s="318">
        <f>'Contractor Model'!FAR66</f>
        <v>0</v>
      </c>
      <c r="FAS413" s="318">
        <f>'Contractor Model'!FAS66</f>
        <v>0</v>
      </c>
      <c r="FAT413" s="318">
        <f>'Contractor Model'!FAT66</f>
        <v>0</v>
      </c>
      <c r="FAU413" s="318">
        <f>'Contractor Model'!FAU66</f>
        <v>0</v>
      </c>
      <c r="FAV413" s="318">
        <f>'Contractor Model'!FAV66</f>
        <v>0</v>
      </c>
      <c r="FAW413" s="318">
        <f>'Contractor Model'!FAW66</f>
        <v>0</v>
      </c>
      <c r="FAX413" s="318">
        <f>'Contractor Model'!FAX66</f>
        <v>0</v>
      </c>
      <c r="FAY413" s="318">
        <f>'Contractor Model'!FAY66</f>
        <v>0</v>
      </c>
      <c r="FAZ413" s="318">
        <f>'Contractor Model'!FAZ66</f>
        <v>0</v>
      </c>
      <c r="FBA413" s="318">
        <f>'Contractor Model'!FBA66</f>
        <v>0</v>
      </c>
      <c r="FBB413" s="318">
        <f>'Contractor Model'!FBB66</f>
        <v>0</v>
      </c>
      <c r="FBC413" s="318">
        <f>'Contractor Model'!FBC66</f>
        <v>0</v>
      </c>
      <c r="FBD413" s="318">
        <f>'Contractor Model'!FBD66</f>
        <v>0</v>
      </c>
      <c r="FBE413" s="318">
        <f>'Contractor Model'!FBE66</f>
        <v>0</v>
      </c>
      <c r="FBF413" s="318">
        <f>'Contractor Model'!FBF66</f>
        <v>0</v>
      </c>
      <c r="FBG413" s="318">
        <f>'Contractor Model'!FBG66</f>
        <v>0</v>
      </c>
      <c r="FBH413" s="318">
        <f>'Contractor Model'!FBH66</f>
        <v>0</v>
      </c>
      <c r="FBI413" s="318">
        <f>'Contractor Model'!FBI66</f>
        <v>0</v>
      </c>
      <c r="FBJ413" s="318">
        <f>'Contractor Model'!FBJ66</f>
        <v>0</v>
      </c>
      <c r="FBK413" s="318">
        <f>'Contractor Model'!FBK66</f>
        <v>0</v>
      </c>
      <c r="FBL413" s="318">
        <f>'Contractor Model'!FBL66</f>
        <v>0</v>
      </c>
      <c r="FBM413" s="318">
        <f>'Contractor Model'!FBM66</f>
        <v>0</v>
      </c>
      <c r="FBN413" s="318">
        <f>'Contractor Model'!FBN66</f>
        <v>0</v>
      </c>
      <c r="FBO413" s="318">
        <f>'Contractor Model'!FBO66</f>
        <v>0</v>
      </c>
      <c r="FBP413" s="318">
        <f>'Contractor Model'!FBP66</f>
        <v>0</v>
      </c>
      <c r="FBQ413" s="318">
        <f>'Contractor Model'!FBQ66</f>
        <v>0</v>
      </c>
      <c r="FBR413" s="318">
        <f>'Contractor Model'!FBR66</f>
        <v>0</v>
      </c>
      <c r="FBS413" s="318">
        <f>'Contractor Model'!FBS66</f>
        <v>0</v>
      </c>
      <c r="FBT413" s="318">
        <f>'Contractor Model'!FBT66</f>
        <v>0</v>
      </c>
      <c r="FBU413" s="318">
        <f>'Contractor Model'!FBU66</f>
        <v>0</v>
      </c>
      <c r="FBV413" s="318">
        <f>'Contractor Model'!FBV66</f>
        <v>0</v>
      </c>
      <c r="FBW413" s="318">
        <f>'Contractor Model'!FBW66</f>
        <v>0</v>
      </c>
      <c r="FBX413" s="318">
        <f>'Contractor Model'!FBX66</f>
        <v>0</v>
      </c>
      <c r="FBY413" s="318">
        <f>'Contractor Model'!FBY66</f>
        <v>0</v>
      </c>
      <c r="FBZ413" s="318">
        <f>'Contractor Model'!FBZ66</f>
        <v>0</v>
      </c>
      <c r="FCA413" s="318">
        <f>'Contractor Model'!FCA66</f>
        <v>0</v>
      </c>
      <c r="FCB413" s="318">
        <f>'Contractor Model'!FCB66</f>
        <v>0</v>
      </c>
      <c r="FCC413" s="318">
        <f>'Contractor Model'!FCC66</f>
        <v>0</v>
      </c>
      <c r="FCD413" s="318">
        <f>'Contractor Model'!FCD66</f>
        <v>0</v>
      </c>
      <c r="FCE413" s="318">
        <f>'Contractor Model'!FCE66</f>
        <v>0</v>
      </c>
      <c r="FCF413" s="318">
        <f>'Contractor Model'!FCF66</f>
        <v>0</v>
      </c>
      <c r="FCG413" s="318">
        <f>'Contractor Model'!FCG66</f>
        <v>0</v>
      </c>
      <c r="FCH413" s="318">
        <f>'Contractor Model'!FCH66</f>
        <v>0</v>
      </c>
      <c r="FCI413" s="318">
        <f>'Contractor Model'!FCI66</f>
        <v>0</v>
      </c>
      <c r="FCJ413" s="318">
        <f>'Contractor Model'!FCJ66</f>
        <v>0</v>
      </c>
      <c r="FCK413" s="318">
        <f>'Contractor Model'!FCK66</f>
        <v>0</v>
      </c>
      <c r="FCL413" s="318">
        <f>'Contractor Model'!FCL66</f>
        <v>0</v>
      </c>
      <c r="FCM413" s="318">
        <f>'Contractor Model'!FCM66</f>
        <v>0</v>
      </c>
      <c r="FCN413" s="318">
        <f>'Contractor Model'!FCN66</f>
        <v>0</v>
      </c>
      <c r="FCO413" s="318">
        <f>'Contractor Model'!FCO66</f>
        <v>0</v>
      </c>
      <c r="FCP413" s="318">
        <f>'Contractor Model'!FCP66</f>
        <v>0</v>
      </c>
      <c r="FCQ413" s="318">
        <f>'Contractor Model'!FCQ66</f>
        <v>0</v>
      </c>
      <c r="FCR413" s="318">
        <f>'Contractor Model'!FCR66</f>
        <v>0</v>
      </c>
      <c r="FCS413" s="318">
        <f>'Contractor Model'!FCS66</f>
        <v>0</v>
      </c>
      <c r="FCT413" s="318">
        <f>'Contractor Model'!FCT66</f>
        <v>0</v>
      </c>
      <c r="FCU413" s="318">
        <f>'Contractor Model'!FCU66</f>
        <v>0</v>
      </c>
      <c r="FCV413" s="318">
        <f>'Contractor Model'!FCV66</f>
        <v>0</v>
      </c>
      <c r="FCW413" s="318">
        <f>'Contractor Model'!FCW66</f>
        <v>0</v>
      </c>
      <c r="FCX413" s="318">
        <f>'Contractor Model'!FCX66</f>
        <v>0</v>
      </c>
      <c r="FCY413" s="318">
        <f>'Contractor Model'!FCY66</f>
        <v>0</v>
      </c>
      <c r="FCZ413" s="318">
        <f>'Contractor Model'!FCZ66</f>
        <v>0</v>
      </c>
      <c r="FDA413" s="318">
        <f>'Contractor Model'!FDA66</f>
        <v>0</v>
      </c>
      <c r="FDB413" s="318">
        <f>'Contractor Model'!FDB66</f>
        <v>0</v>
      </c>
      <c r="FDC413" s="318">
        <f>'Contractor Model'!FDC66</f>
        <v>0</v>
      </c>
      <c r="FDD413" s="318">
        <f>'Contractor Model'!FDD66</f>
        <v>0</v>
      </c>
      <c r="FDE413" s="318">
        <f>'Contractor Model'!FDE66</f>
        <v>0</v>
      </c>
      <c r="FDF413" s="318">
        <f>'Contractor Model'!FDF66</f>
        <v>0</v>
      </c>
      <c r="FDG413" s="318">
        <f>'Contractor Model'!FDG66</f>
        <v>0</v>
      </c>
      <c r="FDH413" s="318">
        <f>'Contractor Model'!FDH66</f>
        <v>0</v>
      </c>
      <c r="FDI413" s="318">
        <f>'Contractor Model'!FDI66</f>
        <v>0</v>
      </c>
      <c r="FDJ413" s="318">
        <f>'Contractor Model'!FDJ66</f>
        <v>0</v>
      </c>
      <c r="FDK413" s="318">
        <f>'Contractor Model'!FDK66</f>
        <v>0</v>
      </c>
      <c r="FDL413" s="318">
        <f>'Contractor Model'!FDL66</f>
        <v>0</v>
      </c>
      <c r="FDM413" s="318">
        <f>'Contractor Model'!FDM66</f>
        <v>0</v>
      </c>
      <c r="FDN413" s="318">
        <f>'Contractor Model'!FDN66</f>
        <v>0</v>
      </c>
      <c r="FDO413" s="318">
        <f>'Contractor Model'!FDO66</f>
        <v>0</v>
      </c>
      <c r="FDP413" s="318">
        <f>'Contractor Model'!FDP66</f>
        <v>0</v>
      </c>
      <c r="FDQ413" s="318">
        <f>'Contractor Model'!FDQ66</f>
        <v>0</v>
      </c>
      <c r="FDR413" s="318">
        <f>'Contractor Model'!FDR66</f>
        <v>0</v>
      </c>
      <c r="FDS413" s="318">
        <f>'Contractor Model'!FDS66</f>
        <v>0</v>
      </c>
      <c r="FDT413" s="318">
        <f>'Contractor Model'!FDT66</f>
        <v>0</v>
      </c>
      <c r="FDU413" s="318">
        <f>'Contractor Model'!FDU66</f>
        <v>0</v>
      </c>
      <c r="FDV413" s="318">
        <f>'Contractor Model'!FDV66</f>
        <v>0</v>
      </c>
      <c r="FDW413" s="318">
        <f>'Contractor Model'!FDW66</f>
        <v>0</v>
      </c>
      <c r="FDX413" s="318">
        <f>'Contractor Model'!FDX66</f>
        <v>0</v>
      </c>
      <c r="FDY413" s="318">
        <f>'Contractor Model'!FDY66</f>
        <v>0</v>
      </c>
      <c r="FDZ413" s="318">
        <f>'Contractor Model'!FDZ66</f>
        <v>0</v>
      </c>
      <c r="FEA413" s="318">
        <f>'Contractor Model'!FEA66</f>
        <v>0</v>
      </c>
      <c r="FEB413" s="318">
        <f>'Contractor Model'!FEB66</f>
        <v>0</v>
      </c>
      <c r="FEC413" s="318">
        <f>'Contractor Model'!FEC66</f>
        <v>0</v>
      </c>
      <c r="FED413" s="318">
        <f>'Contractor Model'!FED66</f>
        <v>0</v>
      </c>
      <c r="FEE413" s="318">
        <f>'Contractor Model'!FEE66</f>
        <v>0</v>
      </c>
      <c r="FEF413" s="318">
        <f>'Contractor Model'!FEF66</f>
        <v>0</v>
      </c>
      <c r="FEG413" s="318">
        <f>'Contractor Model'!FEG66</f>
        <v>0</v>
      </c>
      <c r="FEH413" s="318">
        <f>'Contractor Model'!FEH66</f>
        <v>0</v>
      </c>
      <c r="FEI413" s="318">
        <f>'Contractor Model'!FEI66</f>
        <v>0</v>
      </c>
      <c r="FEJ413" s="318">
        <f>'Contractor Model'!FEJ66</f>
        <v>0</v>
      </c>
      <c r="FEK413" s="318">
        <f>'Contractor Model'!FEK66</f>
        <v>0</v>
      </c>
      <c r="FEL413" s="318">
        <f>'Contractor Model'!FEL66</f>
        <v>0</v>
      </c>
      <c r="FEM413" s="318">
        <f>'Contractor Model'!FEM66</f>
        <v>0</v>
      </c>
      <c r="FEN413" s="318">
        <f>'Contractor Model'!FEN66</f>
        <v>0</v>
      </c>
      <c r="FEO413" s="318">
        <f>'Contractor Model'!FEO66</f>
        <v>0</v>
      </c>
      <c r="FEP413" s="318">
        <f>'Contractor Model'!FEP66</f>
        <v>0</v>
      </c>
      <c r="FEQ413" s="318">
        <f>'Contractor Model'!FEQ66</f>
        <v>0</v>
      </c>
      <c r="FER413" s="318">
        <f>'Contractor Model'!FER66</f>
        <v>0</v>
      </c>
      <c r="FES413" s="318">
        <f>'Contractor Model'!FES66</f>
        <v>0</v>
      </c>
      <c r="FET413" s="318">
        <f>'Contractor Model'!FET66</f>
        <v>0</v>
      </c>
      <c r="FEU413" s="318">
        <f>'Contractor Model'!FEU66</f>
        <v>0</v>
      </c>
      <c r="FEV413" s="318">
        <f>'Contractor Model'!FEV66</f>
        <v>0</v>
      </c>
      <c r="FEW413" s="318">
        <f>'Contractor Model'!FEW66</f>
        <v>0</v>
      </c>
      <c r="FEX413" s="318">
        <f>'Contractor Model'!FEX66</f>
        <v>0</v>
      </c>
      <c r="FEY413" s="318">
        <f>'Contractor Model'!FEY66</f>
        <v>0</v>
      </c>
      <c r="FEZ413" s="318">
        <f>'Contractor Model'!FEZ66</f>
        <v>0</v>
      </c>
      <c r="FFA413" s="318">
        <f>'Contractor Model'!FFA66</f>
        <v>0</v>
      </c>
      <c r="FFB413" s="318">
        <f>'Contractor Model'!FFB66</f>
        <v>0</v>
      </c>
      <c r="FFC413" s="318">
        <f>'Contractor Model'!FFC66</f>
        <v>0</v>
      </c>
      <c r="FFD413" s="318">
        <f>'Contractor Model'!FFD66</f>
        <v>0</v>
      </c>
      <c r="FFE413" s="318">
        <f>'Contractor Model'!FFE66</f>
        <v>0</v>
      </c>
      <c r="FFF413" s="318">
        <f>'Contractor Model'!FFF66</f>
        <v>0</v>
      </c>
      <c r="FFG413" s="318">
        <f>'Contractor Model'!FFG66</f>
        <v>0</v>
      </c>
      <c r="FFH413" s="318">
        <f>'Contractor Model'!FFH66</f>
        <v>0</v>
      </c>
      <c r="FFI413" s="318">
        <f>'Contractor Model'!FFI66</f>
        <v>0</v>
      </c>
      <c r="FFJ413" s="318">
        <f>'Contractor Model'!FFJ66</f>
        <v>0</v>
      </c>
      <c r="FFK413" s="318">
        <f>'Contractor Model'!FFK66</f>
        <v>0</v>
      </c>
      <c r="FFL413" s="318">
        <f>'Contractor Model'!FFL66</f>
        <v>0</v>
      </c>
      <c r="FFM413" s="318">
        <f>'Contractor Model'!FFM66</f>
        <v>0</v>
      </c>
      <c r="FFN413" s="318">
        <f>'Contractor Model'!FFN66</f>
        <v>0</v>
      </c>
      <c r="FFO413" s="318">
        <f>'Contractor Model'!FFO66</f>
        <v>0</v>
      </c>
      <c r="FFP413" s="318">
        <f>'Contractor Model'!FFP66</f>
        <v>0</v>
      </c>
      <c r="FFQ413" s="318">
        <f>'Contractor Model'!FFQ66</f>
        <v>0</v>
      </c>
      <c r="FFR413" s="318">
        <f>'Contractor Model'!FFR66</f>
        <v>0</v>
      </c>
      <c r="FFS413" s="318">
        <f>'Contractor Model'!FFS66</f>
        <v>0</v>
      </c>
      <c r="FFT413" s="318">
        <f>'Contractor Model'!FFT66</f>
        <v>0</v>
      </c>
      <c r="FFU413" s="318">
        <f>'Contractor Model'!FFU66</f>
        <v>0</v>
      </c>
      <c r="FFV413" s="318">
        <f>'Contractor Model'!FFV66</f>
        <v>0</v>
      </c>
      <c r="FFW413" s="318">
        <f>'Contractor Model'!FFW66</f>
        <v>0</v>
      </c>
      <c r="FFX413" s="318">
        <f>'Contractor Model'!FFX66</f>
        <v>0</v>
      </c>
      <c r="FFY413" s="318">
        <f>'Contractor Model'!FFY66</f>
        <v>0</v>
      </c>
      <c r="FFZ413" s="318">
        <f>'Contractor Model'!FFZ66</f>
        <v>0</v>
      </c>
      <c r="FGA413" s="318">
        <f>'Contractor Model'!FGA66</f>
        <v>0</v>
      </c>
      <c r="FGB413" s="318">
        <f>'Contractor Model'!FGB66</f>
        <v>0</v>
      </c>
      <c r="FGC413" s="318">
        <f>'Contractor Model'!FGC66</f>
        <v>0</v>
      </c>
      <c r="FGD413" s="318">
        <f>'Contractor Model'!FGD66</f>
        <v>0</v>
      </c>
      <c r="FGE413" s="318">
        <f>'Contractor Model'!FGE66</f>
        <v>0</v>
      </c>
      <c r="FGF413" s="318">
        <f>'Contractor Model'!FGF66</f>
        <v>0</v>
      </c>
      <c r="FGG413" s="318">
        <f>'Contractor Model'!FGG66</f>
        <v>0</v>
      </c>
      <c r="FGH413" s="318">
        <f>'Contractor Model'!FGH66</f>
        <v>0</v>
      </c>
      <c r="FGI413" s="318">
        <f>'Contractor Model'!FGI66</f>
        <v>0</v>
      </c>
      <c r="FGJ413" s="318">
        <f>'Contractor Model'!FGJ66</f>
        <v>0</v>
      </c>
      <c r="FGK413" s="318">
        <f>'Contractor Model'!FGK66</f>
        <v>0</v>
      </c>
      <c r="FGL413" s="318">
        <f>'Contractor Model'!FGL66</f>
        <v>0</v>
      </c>
      <c r="FGM413" s="318">
        <f>'Contractor Model'!FGM66</f>
        <v>0</v>
      </c>
      <c r="FGN413" s="318">
        <f>'Contractor Model'!FGN66</f>
        <v>0</v>
      </c>
      <c r="FGO413" s="318">
        <f>'Contractor Model'!FGO66</f>
        <v>0</v>
      </c>
      <c r="FGP413" s="318">
        <f>'Contractor Model'!FGP66</f>
        <v>0</v>
      </c>
      <c r="FGQ413" s="318">
        <f>'Contractor Model'!FGQ66</f>
        <v>0</v>
      </c>
      <c r="FGR413" s="318">
        <f>'Contractor Model'!FGR66</f>
        <v>0</v>
      </c>
      <c r="FGS413" s="318">
        <f>'Contractor Model'!FGS66</f>
        <v>0</v>
      </c>
      <c r="FGT413" s="318">
        <f>'Contractor Model'!FGT66</f>
        <v>0</v>
      </c>
      <c r="FGU413" s="318">
        <f>'Contractor Model'!FGU66</f>
        <v>0</v>
      </c>
      <c r="FGV413" s="318">
        <f>'Contractor Model'!FGV66</f>
        <v>0</v>
      </c>
      <c r="FGW413" s="318">
        <f>'Contractor Model'!FGW66</f>
        <v>0</v>
      </c>
      <c r="FGX413" s="318">
        <f>'Contractor Model'!FGX66</f>
        <v>0</v>
      </c>
      <c r="FGY413" s="318">
        <f>'Contractor Model'!FGY66</f>
        <v>0</v>
      </c>
      <c r="FGZ413" s="318">
        <f>'Contractor Model'!FGZ66</f>
        <v>0</v>
      </c>
      <c r="FHA413" s="318">
        <f>'Contractor Model'!FHA66</f>
        <v>0</v>
      </c>
      <c r="FHB413" s="318">
        <f>'Contractor Model'!FHB66</f>
        <v>0</v>
      </c>
      <c r="FHC413" s="318">
        <f>'Contractor Model'!FHC66</f>
        <v>0</v>
      </c>
      <c r="FHD413" s="318">
        <f>'Contractor Model'!FHD66</f>
        <v>0</v>
      </c>
      <c r="FHE413" s="318">
        <f>'Contractor Model'!FHE66</f>
        <v>0</v>
      </c>
      <c r="FHF413" s="318">
        <f>'Contractor Model'!FHF66</f>
        <v>0</v>
      </c>
      <c r="FHG413" s="318">
        <f>'Contractor Model'!FHG66</f>
        <v>0</v>
      </c>
      <c r="FHH413" s="318">
        <f>'Contractor Model'!FHH66</f>
        <v>0</v>
      </c>
      <c r="FHI413" s="318">
        <f>'Contractor Model'!FHI66</f>
        <v>0</v>
      </c>
      <c r="FHJ413" s="318">
        <f>'Contractor Model'!FHJ66</f>
        <v>0</v>
      </c>
      <c r="FHK413" s="318">
        <f>'Contractor Model'!FHK66</f>
        <v>0</v>
      </c>
      <c r="FHL413" s="318">
        <f>'Contractor Model'!FHL66</f>
        <v>0</v>
      </c>
      <c r="FHM413" s="318">
        <f>'Contractor Model'!FHM66</f>
        <v>0</v>
      </c>
      <c r="FHN413" s="318">
        <f>'Contractor Model'!FHN66</f>
        <v>0</v>
      </c>
      <c r="FHO413" s="318">
        <f>'Contractor Model'!FHO66</f>
        <v>0</v>
      </c>
      <c r="FHP413" s="318">
        <f>'Contractor Model'!FHP66</f>
        <v>0</v>
      </c>
      <c r="FHQ413" s="318">
        <f>'Contractor Model'!FHQ66</f>
        <v>0</v>
      </c>
      <c r="FHR413" s="318">
        <f>'Contractor Model'!FHR66</f>
        <v>0</v>
      </c>
      <c r="FHS413" s="318">
        <f>'Contractor Model'!FHS66</f>
        <v>0</v>
      </c>
      <c r="FHT413" s="318">
        <f>'Contractor Model'!FHT66</f>
        <v>0</v>
      </c>
      <c r="FHU413" s="318">
        <f>'Contractor Model'!FHU66</f>
        <v>0</v>
      </c>
      <c r="FHV413" s="318">
        <f>'Contractor Model'!FHV66</f>
        <v>0</v>
      </c>
      <c r="FHW413" s="318">
        <f>'Contractor Model'!FHW66</f>
        <v>0</v>
      </c>
      <c r="FHX413" s="318">
        <f>'Contractor Model'!FHX66</f>
        <v>0</v>
      </c>
      <c r="FHY413" s="318">
        <f>'Contractor Model'!FHY66</f>
        <v>0</v>
      </c>
      <c r="FHZ413" s="318">
        <f>'Contractor Model'!FHZ66</f>
        <v>0</v>
      </c>
      <c r="FIA413" s="318">
        <f>'Contractor Model'!FIA66</f>
        <v>0</v>
      </c>
      <c r="FIB413" s="318">
        <f>'Contractor Model'!FIB66</f>
        <v>0</v>
      </c>
      <c r="FIC413" s="318">
        <f>'Contractor Model'!FIC66</f>
        <v>0</v>
      </c>
      <c r="FID413" s="318">
        <f>'Contractor Model'!FID66</f>
        <v>0</v>
      </c>
      <c r="FIE413" s="318">
        <f>'Contractor Model'!FIE66</f>
        <v>0</v>
      </c>
      <c r="FIF413" s="318">
        <f>'Contractor Model'!FIF66</f>
        <v>0</v>
      </c>
      <c r="FIG413" s="318">
        <f>'Contractor Model'!FIG66</f>
        <v>0</v>
      </c>
      <c r="FIH413" s="318">
        <f>'Contractor Model'!FIH66</f>
        <v>0</v>
      </c>
      <c r="FII413" s="318">
        <f>'Contractor Model'!FII66</f>
        <v>0</v>
      </c>
      <c r="FIJ413" s="318">
        <f>'Contractor Model'!FIJ66</f>
        <v>0</v>
      </c>
      <c r="FIK413" s="318">
        <f>'Contractor Model'!FIK66</f>
        <v>0</v>
      </c>
      <c r="FIL413" s="318">
        <f>'Contractor Model'!FIL66</f>
        <v>0</v>
      </c>
      <c r="FIM413" s="318">
        <f>'Contractor Model'!FIM66</f>
        <v>0</v>
      </c>
      <c r="FIN413" s="318">
        <f>'Contractor Model'!FIN66</f>
        <v>0</v>
      </c>
      <c r="FIO413" s="318">
        <f>'Contractor Model'!FIO66</f>
        <v>0</v>
      </c>
      <c r="FIP413" s="318">
        <f>'Contractor Model'!FIP66</f>
        <v>0</v>
      </c>
      <c r="FIQ413" s="318">
        <f>'Contractor Model'!FIQ66</f>
        <v>0</v>
      </c>
      <c r="FIR413" s="318">
        <f>'Contractor Model'!FIR66</f>
        <v>0</v>
      </c>
      <c r="FIS413" s="318">
        <f>'Contractor Model'!FIS66</f>
        <v>0</v>
      </c>
      <c r="FIT413" s="318">
        <f>'Contractor Model'!FIT66</f>
        <v>0</v>
      </c>
      <c r="FIU413" s="318">
        <f>'Contractor Model'!FIU66</f>
        <v>0</v>
      </c>
      <c r="FIV413" s="318">
        <f>'Contractor Model'!FIV66</f>
        <v>0</v>
      </c>
      <c r="FIW413" s="318">
        <f>'Contractor Model'!FIW66</f>
        <v>0</v>
      </c>
      <c r="FIX413" s="318">
        <f>'Contractor Model'!FIX66</f>
        <v>0</v>
      </c>
      <c r="FIY413" s="318">
        <f>'Contractor Model'!FIY66</f>
        <v>0</v>
      </c>
      <c r="FIZ413" s="318">
        <f>'Contractor Model'!FIZ66</f>
        <v>0</v>
      </c>
      <c r="FJA413" s="318">
        <f>'Contractor Model'!FJA66</f>
        <v>0</v>
      </c>
      <c r="FJB413" s="318">
        <f>'Contractor Model'!FJB66</f>
        <v>0</v>
      </c>
      <c r="FJC413" s="318">
        <f>'Contractor Model'!FJC66</f>
        <v>0</v>
      </c>
      <c r="FJD413" s="318">
        <f>'Contractor Model'!FJD66</f>
        <v>0</v>
      </c>
      <c r="FJE413" s="318">
        <f>'Contractor Model'!FJE66</f>
        <v>0</v>
      </c>
      <c r="FJF413" s="318">
        <f>'Contractor Model'!FJF66</f>
        <v>0</v>
      </c>
      <c r="FJG413" s="318">
        <f>'Contractor Model'!FJG66</f>
        <v>0</v>
      </c>
      <c r="FJH413" s="318">
        <f>'Contractor Model'!FJH66</f>
        <v>0</v>
      </c>
      <c r="FJI413" s="318">
        <f>'Contractor Model'!FJI66</f>
        <v>0</v>
      </c>
      <c r="FJJ413" s="318">
        <f>'Contractor Model'!FJJ66</f>
        <v>0</v>
      </c>
      <c r="FJK413" s="318">
        <f>'Contractor Model'!FJK66</f>
        <v>0</v>
      </c>
      <c r="FJL413" s="318">
        <f>'Contractor Model'!FJL66</f>
        <v>0</v>
      </c>
      <c r="FJM413" s="318">
        <f>'Contractor Model'!FJM66</f>
        <v>0</v>
      </c>
      <c r="FJN413" s="318">
        <f>'Contractor Model'!FJN66</f>
        <v>0</v>
      </c>
      <c r="FJO413" s="318">
        <f>'Contractor Model'!FJO66</f>
        <v>0</v>
      </c>
      <c r="FJP413" s="318">
        <f>'Contractor Model'!FJP66</f>
        <v>0</v>
      </c>
      <c r="FJQ413" s="318">
        <f>'Contractor Model'!FJQ66</f>
        <v>0</v>
      </c>
      <c r="FJR413" s="318">
        <f>'Contractor Model'!FJR66</f>
        <v>0</v>
      </c>
      <c r="FJS413" s="318">
        <f>'Contractor Model'!FJS66</f>
        <v>0</v>
      </c>
      <c r="FJT413" s="318">
        <f>'Contractor Model'!FJT66</f>
        <v>0</v>
      </c>
      <c r="FJU413" s="318">
        <f>'Contractor Model'!FJU66</f>
        <v>0</v>
      </c>
      <c r="FJV413" s="318">
        <f>'Contractor Model'!FJV66</f>
        <v>0</v>
      </c>
      <c r="FJW413" s="318">
        <f>'Contractor Model'!FJW66</f>
        <v>0</v>
      </c>
      <c r="FJX413" s="318">
        <f>'Contractor Model'!FJX66</f>
        <v>0</v>
      </c>
      <c r="FJY413" s="318">
        <f>'Contractor Model'!FJY66</f>
        <v>0</v>
      </c>
      <c r="FJZ413" s="318">
        <f>'Contractor Model'!FJZ66</f>
        <v>0</v>
      </c>
      <c r="FKA413" s="318">
        <f>'Contractor Model'!FKA66</f>
        <v>0</v>
      </c>
      <c r="FKB413" s="318">
        <f>'Contractor Model'!FKB66</f>
        <v>0</v>
      </c>
      <c r="FKC413" s="318">
        <f>'Contractor Model'!FKC66</f>
        <v>0</v>
      </c>
      <c r="FKD413" s="318">
        <f>'Contractor Model'!FKD66</f>
        <v>0</v>
      </c>
      <c r="FKE413" s="318">
        <f>'Contractor Model'!FKE66</f>
        <v>0</v>
      </c>
      <c r="FKF413" s="318">
        <f>'Contractor Model'!FKF66</f>
        <v>0</v>
      </c>
      <c r="FKG413" s="318">
        <f>'Contractor Model'!FKG66</f>
        <v>0</v>
      </c>
      <c r="FKH413" s="318">
        <f>'Contractor Model'!FKH66</f>
        <v>0</v>
      </c>
      <c r="FKI413" s="318">
        <f>'Contractor Model'!FKI66</f>
        <v>0</v>
      </c>
      <c r="FKJ413" s="318">
        <f>'Contractor Model'!FKJ66</f>
        <v>0</v>
      </c>
      <c r="FKK413" s="318">
        <f>'Contractor Model'!FKK66</f>
        <v>0</v>
      </c>
      <c r="FKL413" s="318">
        <f>'Contractor Model'!FKL66</f>
        <v>0</v>
      </c>
      <c r="FKM413" s="318">
        <f>'Contractor Model'!FKM66</f>
        <v>0</v>
      </c>
      <c r="FKN413" s="318">
        <f>'Contractor Model'!FKN66</f>
        <v>0</v>
      </c>
      <c r="FKO413" s="318">
        <f>'Contractor Model'!FKO66</f>
        <v>0</v>
      </c>
      <c r="FKP413" s="318">
        <f>'Contractor Model'!FKP66</f>
        <v>0</v>
      </c>
      <c r="FKQ413" s="318">
        <f>'Contractor Model'!FKQ66</f>
        <v>0</v>
      </c>
      <c r="FKR413" s="318">
        <f>'Contractor Model'!FKR66</f>
        <v>0</v>
      </c>
      <c r="FKS413" s="318">
        <f>'Contractor Model'!FKS66</f>
        <v>0</v>
      </c>
      <c r="FKT413" s="318">
        <f>'Contractor Model'!FKT66</f>
        <v>0</v>
      </c>
      <c r="FKU413" s="318">
        <f>'Contractor Model'!FKU66</f>
        <v>0</v>
      </c>
      <c r="FKV413" s="318">
        <f>'Contractor Model'!FKV66</f>
        <v>0</v>
      </c>
      <c r="FKW413" s="318">
        <f>'Contractor Model'!FKW66</f>
        <v>0</v>
      </c>
      <c r="FKX413" s="318">
        <f>'Contractor Model'!FKX66</f>
        <v>0</v>
      </c>
      <c r="FKY413" s="318">
        <f>'Contractor Model'!FKY66</f>
        <v>0</v>
      </c>
      <c r="FKZ413" s="318">
        <f>'Contractor Model'!FKZ66</f>
        <v>0</v>
      </c>
      <c r="FLA413" s="318">
        <f>'Contractor Model'!FLA66</f>
        <v>0</v>
      </c>
      <c r="FLB413" s="318">
        <f>'Contractor Model'!FLB66</f>
        <v>0</v>
      </c>
      <c r="FLC413" s="318">
        <f>'Contractor Model'!FLC66</f>
        <v>0</v>
      </c>
      <c r="FLD413" s="318">
        <f>'Contractor Model'!FLD66</f>
        <v>0</v>
      </c>
      <c r="FLE413" s="318">
        <f>'Contractor Model'!FLE66</f>
        <v>0</v>
      </c>
      <c r="FLF413" s="318">
        <f>'Contractor Model'!FLF66</f>
        <v>0</v>
      </c>
      <c r="FLG413" s="318">
        <f>'Contractor Model'!FLG66</f>
        <v>0</v>
      </c>
      <c r="FLH413" s="318">
        <f>'Contractor Model'!FLH66</f>
        <v>0</v>
      </c>
      <c r="FLI413" s="318">
        <f>'Contractor Model'!FLI66</f>
        <v>0</v>
      </c>
      <c r="FLJ413" s="318">
        <f>'Contractor Model'!FLJ66</f>
        <v>0</v>
      </c>
      <c r="FLK413" s="318">
        <f>'Contractor Model'!FLK66</f>
        <v>0</v>
      </c>
      <c r="FLL413" s="318">
        <f>'Contractor Model'!FLL66</f>
        <v>0</v>
      </c>
      <c r="FLM413" s="318">
        <f>'Contractor Model'!FLM66</f>
        <v>0</v>
      </c>
      <c r="FLN413" s="318">
        <f>'Contractor Model'!FLN66</f>
        <v>0</v>
      </c>
      <c r="FLO413" s="318">
        <f>'Contractor Model'!FLO66</f>
        <v>0</v>
      </c>
      <c r="FLP413" s="318">
        <f>'Contractor Model'!FLP66</f>
        <v>0</v>
      </c>
      <c r="FLQ413" s="318">
        <f>'Contractor Model'!FLQ66</f>
        <v>0</v>
      </c>
      <c r="FLR413" s="318">
        <f>'Contractor Model'!FLR66</f>
        <v>0</v>
      </c>
      <c r="FLS413" s="318">
        <f>'Contractor Model'!FLS66</f>
        <v>0</v>
      </c>
      <c r="FLT413" s="318">
        <f>'Contractor Model'!FLT66</f>
        <v>0</v>
      </c>
      <c r="FLU413" s="318">
        <f>'Contractor Model'!FLU66</f>
        <v>0</v>
      </c>
      <c r="FLV413" s="318">
        <f>'Contractor Model'!FLV66</f>
        <v>0</v>
      </c>
      <c r="FLW413" s="318">
        <f>'Contractor Model'!FLW66</f>
        <v>0</v>
      </c>
      <c r="FLX413" s="318">
        <f>'Contractor Model'!FLX66</f>
        <v>0</v>
      </c>
      <c r="FLY413" s="318">
        <f>'Contractor Model'!FLY66</f>
        <v>0</v>
      </c>
      <c r="FLZ413" s="318">
        <f>'Contractor Model'!FLZ66</f>
        <v>0</v>
      </c>
      <c r="FMA413" s="318">
        <f>'Contractor Model'!FMA66</f>
        <v>0</v>
      </c>
      <c r="FMB413" s="318">
        <f>'Contractor Model'!FMB66</f>
        <v>0</v>
      </c>
      <c r="FMC413" s="318">
        <f>'Contractor Model'!FMC66</f>
        <v>0</v>
      </c>
      <c r="FMD413" s="318">
        <f>'Contractor Model'!FMD66</f>
        <v>0</v>
      </c>
      <c r="FME413" s="318">
        <f>'Contractor Model'!FME66</f>
        <v>0</v>
      </c>
      <c r="FMF413" s="318">
        <f>'Contractor Model'!FMF66</f>
        <v>0</v>
      </c>
      <c r="FMG413" s="318">
        <f>'Contractor Model'!FMG66</f>
        <v>0</v>
      </c>
      <c r="FMH413" s="318">
        <f>'Contractor Model'!FMH66</f>
        <v>0</v>
      </c>
      <c r="FMI413" s="318">
        <f>'Contractor Model'!FMI66</f>
        <v>0</v>
      </c>
      <c r="FMJ413" s="318">
        <f>'Contractor Model'!FMJ66</f>
        <v>0</v>
      </c>
      <c r="FMK413" s="318">
        <f>'Contractor Model'!FMK66</f>
        <v>0</v>
      </c>
      <c r="FML413" s="318">
        <f>'Contractor Model'!FML66</f>
        <v>0</v>
      </c>
      <c r="FMM413" s="318">
        <f>'Contractor Model'!FMM66</f>
        <v>0</v>
      </c>
      <c r="FMN413" s="318">
        <f>'Contractor Model'!FMN66</f>
        <v>0</v>
      </c>
      <c r="FMO413" s="318">
        <f>'Contractor Model'!FMO66</f>
        <v>0</v>
      </c>
      <c r="FMP413" s="318">
        <f>'Contractor Model'!FMP66</f>
        <v>0</v>
      </c>
      <c r="FMQ413" s="318">
        <f>'Contractor Model'!FMQ66</f>
        <v>0</v>
      </c>
      <c r="FMR413" s="318">
        <f>'Contractor Model'!FMR66</f>
        <v>0</v>
      </c>
      <c r="FMS413" s="318">
        <f>'Contractor Model'!FMS66</f>
        <v>0</v>
      </c>
      <c r="FMT413" s="318">
        <f>'Contractor Model'!FMT66</f>
        <v>0</v>
      </c>
      <c r="FMU413" s="318">
        <f>'Contractor Model'!FMU66</f>
        <v>0</v>
      </c>
      <c r="FMV413" s="318">
        <f>'Contractor Model'!FMV66</f>
        <v>0</v>
      </c>
      <c r="FMW413" s="318">
        <f>'Contractor Model'!FMW66</f>
        <v>0</v>
      </c>
      <c r="FMX413" s="318">
        <f>'Contractor Model'!FMX66</f>
        <v>0</v>
      </c>
      <c r="FMY413" s="318">
        <f>'Contractor Model'!FMY66</f>
        <v>0</v>
      </c>
      <c r="FMZ413" s="318">
        <f>'Contractor Model'!FMZ66</f>
        <v>0</v>
      </c>
      <c r="FNA413" s="318">
        <f>'Contractor Model'!FNA66</f>
        <v>0</v>
      </c>
      <c r="FNB413" s="318">
        <f>'Contractor Model'!FNB66</f>
        <v>0</v>
      </c>
      <c r="FNC413" s="318">
        <f>'Contractor Model'!FNC66</f>
        <v>0</v>
      </c>
      <c r="FND413" s="318">
        <f>'Contractor Model'!FND66</f>
        <v>0</v>
      </c>
      <c r="FNE413" s="318">
        <f>'Contractor Model'!FNE66</f>
        <v>0</v>
      </c>
      <c r="FNF413" s="318">
        <f>'Contractor Model'!FNF66</f>
        <v>0</v>
      </c>
      <c r="FNG413" s="318">
        <f>'Contractor Model'!FNG66</f>
        <v>0</v>
      </c>
      <c r="FNH413" s="318">
        <f>'Contractor Model'!FNH66</f>
        <v>0</v>
      </c>
      <c r="FNI413" s="318">
        <f>'Contractor Model'!FNI66</f>
        <v>0</v>
      </c>
      <c r="FNJ413" s="318">
        <f>'Contractor Model'!FNJ66</f>
        <v>0</v>
      </c>
      <c r="FNK413" s="318">
        <f>'Contractor Model'!FNK66</f>
        <v>0</v>
      </c>
      <c r="FNL413" s="318">
        <f>'Contractor Model'!FNL66</f>
        <v>0</v>
      </c>
      <c r="FNM413" s="318">
        <f>'Contractor Model'!FNM66</f>
        <v>0</v>
      </c>
      <c r="FNN413" s="318">
        <f>'Contractor Model'!FNN66</f>
        <v>0</v>
      </c>
      <c r="FNO413" s="318">
        <f>'Contractor Model'!FNO66</f>
        <v>0</v>
      </c>
      <c r="FNP413" s="318">
        <f>'Contractor Model'!FNP66</f>
        <v>0</v>
      </c>
      <c r="FNQ413" s="318">
        <f>'Contractor Model'!FNQ66</f>
        <v>0</v>
      </c>
      <c r="FNR413" s="318">
        <f>'Contractor Model'!FNR66</f>
        <v>0</v>
      </c>
      <c r="FNS413" s="318">
        <f>'Contractor Model'!FNS66</f>
        <v>0</v>
      </c>
      <c r="FNT413" s="318">
        <f>'Contractor Model'!FNT66</f>
        <v>0</v>
      </c>
      <c r="FNU413" s="318">
        <f>'Contractor Model'!FNU66</f>
        <v>0</v>
      </c>
      <c r="FNV413" s="318">
        <f>'Contractor Model'!FNV66</f>
        <v>0</v>
      </c>
      <c r="FNW413" s="318">
        <f>'Contractor Model'!FNW66</f>
        <v>0</v>
      </c>
      <c r="FNX413" s="318">
        <f>'Contractor Model'!FNX66</f>
        <v>0</v>
      </c>
      <c r="FNY413" s="318">
        <f>'Contractor Model'!FNY66</f>
        <v>0</v>
      </c>
      <c r="FNZ413" s="318">
        <f>'Contractor Model'!FNZ66</f>
        <v>0</v>
      </c>
      <c r="FOA413" s="318">
        <f>'Contractor Model'!FOA66</f>
        <v>0</v>
      </c>
      <c r="FOB413" s="318">
        <f>'Contractor Model'!FOB66</f>
        <v>0</v>
      </c>
      <c r="FOC413" s="318">
        <f>'Contractor Model'!FOC66</f>
        <v>0</v>
      </c>
      <c r="FOD413" s="318">
        <f>'Contractor Model'!FOD66</f>
        <v>0</v>
      </c>
      <c r="FOE413" s="318">
        <f>'Contractor Model'!FOE66</f>
        <v>0</v>
      </c>
      <c r="FOF413" s="318">
        <f>'Contractor Model'!FOF66</f>
        <v>0</v>
      </c>
      <c r="FOG413" s="318">
        <f>'Contractor Model'!FOG66</f>
        <v>0</v>
      </c>
      <c r="FOH413" s="318">
        <f>'Contractor Model'!FOH66</f>
        <v>0</v>
      </c>
      <c r="FOI413" s="318">
        <f>'Contractor Model'!FOI66</f>
        <v>0</v>
      </c>
      <c r="FOJ413" s="318">
        <f>'Contractor Model'!FOJ66</f>
        <v>0</v>
      </c>
      <c r="FOK413" s="318">
        <f>'Contractor Model'!FOK66</f>
        <v>0</v>
      </c>
      <c r="FOL413" s="318">
        <f>'Contractor Model'!FOL66</f>
        <v>0</v>
      </c>
      <c r="FOM413" s="318">
        <f>'Contractor Model'!FOM66</f>
        <v>0</v>
      </c>
      <c r="FON413" s="318">
        <f>'Contractor Model'!FON66</f>
        <v>0</v>
      </c>
      <c r="FOO413" s="318">
        <f>'Contractor Model'!FOO66</f>
        <v>0</v>
      </c>
      <c r="FOP413" s="318">
        <f>'Contractor Model'!FOP66</f>
        <v>0</v>
      </c>
      <c r="FOQ413" s="318">
        <f>'Contractor Model'!FOQ66</f>
        <v>0</v>
      </c>
      <c r="FOR413" s="318">
        <f>'Contractor Model'!FOR66</f>
        <v>0</v>
      </c>
      <c r="FOS413" s="318">
        <f>'Contractor Model'!FOS66</f>
        <v>0</v>
      </c>
      <c r="FOT413" s="318">
        <f>'Contractor Model'!FOT66</f>
        <v>0</v>
      </c>
      <c r="FOU413" s="318">
        <f>'Contractor Model'!FOU66</f>
        <v>0</v>
      </c>
      <c r="FOV413" s="318">
        <f>'Contractor Model'!FOV66</f>
        <v>0</v>
      </c>
      <c r="FOW413" s="318">
        <f>'Contractor Model'!FOW66</f>
        <v>0</v>
      </c>
      <c r="FOX413" s="318">
        <f>'Contractor Model'!FOX66</f>
        <v>0</v>
      </c>
      <c r="FOY413" s="318">
        <f>'Contractor Model'!FOY66</f>
        <v>0</v>
      </c>
      <c r="FOZ413" s="318">
        <f>'Contractor Model'!FOZ66</f>
        <v>0</v>
      </c>
      <c r="FPA413" s="318">
        <f>'Contractor Model'!FPA66</f>
        <v>0</v>
      </c>
      <c r="FPB413" s="318">
        <f>'Contractor Model'!FPB66</f>
        <v>0</v>
      </c>
      <c r="FPC413" s="318">
        <f>'Contractor Model'!FPC66</f>
        <v>0</v>
      </c>
      <c r="FPD413" s="318">
        <f>'Contractor Model'!FPD66</f>
        <v>0</v>
      </c>
      <c r="FPE413" s="318">
        <f>'Contractor Model'!FPE66</f>
        <v>0</v>
      </c>
      <c r="FPF413" s="318">
        <f>'Contractor Model'!FPF66</f>
        <v>0</v>
      </c>
      <c r="FPG413" s="318">
        <f>'Contractor Model'!FPG66</f>
        <v>0</v>
      </c>
      <c r="FPH413" s="318">
        <f>'Contractor Model'!FPH66</f>
        <v>0</v>
      </c>
      <c r="FPI413" s="318">
        <f>'Contractor Model'!FPI66</f>
        <v>0</v>
      </c>
      <c r="FPJ413" s="318">
        <f>'Contractor Model'!FPJ66</f>
        <v>0</v>
      </c>
      <c r="FPK413" s="318">
        <f>'Contractor Model'!FPK66</f>
        <v>0</v>
      </c>
      <c r="FPL413" s="318">
        <f>'Contractor Model'!FPL66</f>
        <v>0</v>
      </c>
      <c r="FPM413" s="318">
        <f>'Contractor Model'!FPM66</f>
        <v>0</v>
      </c>
      <c r="FPN413" s="318">
        <f>'Contractor Model'!FPN66</f>
        <v>0</v>
      </c>
      <c r="FPO413" s="318">
        <f>'Contractor Model'!FPO66</f>
        <v>0</v>
      </c>
      <c r="FPP413" s="318">
        <f>'Contractor Model'!FPP66</f>
        <v>0</v>
      </c>
      <c r="FPQ413" s="318">
        <f>'Contractor Model'!FPQ66</f>
        <v>0</v>
      </c>
      <c r="FPR413" s="318">
        <f>'Contractor Model'!FPR66</f>
        <v>0</v>
      </c>
      <c r="FPS413" s="318">
        <f>'Contractor Model'!FPS66</f>
        <v>0</v>
      </c>
      <c r="FPT413" s="318">
        <f>'Contractor Model'!FPT66</f>
        <v>0</v>
      </c>
      <c r="FPU413" s="318">
        <f>'Contractor Model'!FPU66</f>
        <v>0</v>
      </c>
      <c r="FPV413" s="318">
        <f>'Contractor Model'!FPV66</f>
        <v>0</v>
      </c>
      <c r="FPW413" s="318">
        <f>'Contractor Model'!FPW66</f>
        <v>0</v>
      </c>
      <c r="FPX413" s="318">
        <f>'Contractor Model'!FPX66</f>
        <v>0</v>
      </c>
      <c r="FPY413" s="318">
        <f>'Contractor Model'!FPY66</f>
        <v>0</v>
      </c>
      <c r="FPZ413" s="318">
        <f>'Contractor Model'!FPZ66</f>
        <v>0</v>
      </c>
      <c r="FQA413" s="318">
        <f>'Contractor Model'!FQA66</f>
        <v>0</v>
      </c>
      <c r="FQB413" s="318">
        <f>'Contractor Model'!FQB66</f>
        <v>0</v>
      </c>
      <c r="FQC413" s="318">
        <f>'Contractor Model'!FQC66</f>
        <v>0</v>
      </c>
      <c r="FQD413" s="318">
        <f>'Contractor Model'!FQD66</f>
        <v>0</v>
      </c>
      <c r="FQE413" s="318">
        <f>'Contractor Model'!FQE66</f>
        <v>0</v>
      </c>
      <c r="FQF413" s="318">
        <f>'Contractor Model'!FQF66</f>
        <v>0</v>
      </c>
      <c r="FQG413" s="318">
        <f>'Contractor Model'!FQG66</f>
        <v>0</v>
      </c>
      <c r="FQH413" s="318">
        <f>'Contractor Model'!FQH66</f>
        <v>0</v>
      </c>
      <c r="FQI413" s="318">
        <f>'Contractor Model'!FQI66</f>
        <v>0</v>
      </c>
      <c r="FQJ413" s="318">
        <f>'Contractor Model'!FQJ66</f>
        <v>0</v>
      </c>
      <c r="FQK413" s="318">
        <f>'Contractor Model'!FQK66</f>
        <v>0</v>
      </c>
      <c r="FQL413" s="318">
        <f>'Contractor Model'!FQL66</f>
        <v>0</v>
      </c>
      <c r="FQM413" s="318">
        <f>'Contractor Model'!FQM66</f>
        <v>0</v>
      </c>
      <c r="FQN413" s="318">
        <f>'Contractor Model'!FQN66</f>
        <v>0</v>
      </c>
      <c r="FQO413" s="318">
        <f>'Contractor Model'!FQO66</f>
        <v>0</v>
      </c>
      <c r="FQP413" s="318">
        <f>'Contractor Model'!FQP66</f>
        <v>0</v>
      </c>
      <c r="FQQ413" s="318">
        <f>'Contractor Model'!FQQ66</f>
        <v>0</v>
      </c>
      <c r="FQR413" s="318">
        <f>'Contractor Model'!FQR66</f>
        <v>0</v>
      </c>
      <c r="FQS413" s="318">
        <f>'Contractor Model'!FQS66</f>
        <v>0</v>
      </c>
      <c r="FQT413" s="318">
        <f>'Contractor Model'!FQT66</f>
        <v>0</v>
      </c>
      <c r="FQU413" s="318">
        <f>'Contractor Model'!FQU66</f>
        <v>0</v>
      </c>
      <c r="FQV413" s="318">
        <f>'Contractor Model'!FQV66</f>
        <v>0</v>
      </c>
      <c r="FQW413" s="318">
        <f>'Contractor Model'!FQW66</f>
        <v>0</v>
      </c>
      <c r="FQX413" s="318">
        <f>'Contractor Model'!FQX66</f>
        <v>0</v>
      </c>
      <c r="FQY413" s="318">
        <f>'Contractor Model'!FQY66</f>
        <v>0</v>
      </c>
      <c r="FQZ413" s="318">
        <f>'Contractor Model'!FQZ66</f>
        <v>0</v>
      </c>
      <c r="FRA413" s="318">
        <f>'Contractor Model'!FRA66</f>
        <v>0</v>
      </c>
      <c r="FRB413" s="318">
        <f>'Contractor Model'!FRB66</f>
        <v>0</v>
      </c>
      <c r="FRC413" s="318">
        <f>'Contractor Model'!FRC66</f>
        <v>0</v>
      </c>
      <c r="FRD413" s="318">
        <f>'Contractor Model'!FRD66</f>
        <v>0</v>
      </c>
      <c r="FRE413" s="318">
        <f>'Contractor Model'!FRE66</f>
        <v>0</v>
      </c>
      <c r="FRF413" s="318">
        <f>'Contractor Model'!FRF66</f>
        <v>0</v>
      </c>
      <c r="FRG413" s="318">
        <f>'Contractor Model'!FRG66</f>
        <v>0</v>
      </c>
      <c r="FRH413" s="318">
        <f>'Contractor Model'!FRH66</f>
        <v>0</v>
      </c>
      <c r="FRI413" s="318">
        <f>'Contractor Model'!FRI66</f>
        <v>0</v>
      </c>
      <c r="FRJ413" s="318">
        <f>'Contractor Model'!FRJ66</f>
        <v>0</v>
      </c>
      <c r="FRK413" s="318">
        <f>'Contractor Model'!FRK66</f>
        <v>0</v>
      </c>
      <c r="FRL413" s="318">
        <f>'Contractor Model'!FRL66</f>
        <v>0</v>
      </c>
      <c r="FRM413" s="318">
        <f>'Contractor Model'!FRM66</f>
        <v>0</v>
      </c>
      <c r="FRN413" s="318">
        <f>'Contractor Model'!FRN66</f>
        <v>0</v>
      </c>
      <c r="FRO413" s="318">
        <f>'Contractor Model'!FRO66</f>
        <v>0</v>
      </c>
      <c r="FRP413" s="318">
        <f>'Contractor Model'!FRP66</f>
        <v>0</v>
      </c>
      <c r="FRQ413" s="318">
        <f>'Contractor Model'!FRQ66</f>
        <v>0</v>
      </c>
      <c r="FRR413" s="318">
        <f>'Contractor Model'!FRR66</f>
        <v>0</v>
      </c>
      <c r="FRS413" s="318">
        <f>'Contractor Model'!FRS66</f>
        <v>0</v>
      </c>
      <c r="FRT413" s="318">
        <f>'Contractor Model'!FRT66</f>
        <v>0</v>
      </c>
      <c r="FRU413" s="318">
        <f>'Contractor Model'!FRU66</f>
        <v>0</v>
      </c>
      <c r="FRV413" s="318">
        <f>'Contractor Model'!FRV66</f>
        <v>0</v>
      </c>
      <c r="FRW413" s="318">
        <f>'Contractor Model'!FRW66</f>
        <v>0</v>
      </c>
      <c r="FRX413" s="318">
        <f>'Contractor Model'!FRX66</f>
        <v>0</v>
      </c>
      <c r="FRY413" s="318">
        <f>'Contractor Model'!FRY66</f>
        <v>0</v>
      </c>
      <c r="FRZ413" s="318">
        <f>'Contractor Model'!FRZ66</f>
        <v>0</v>
      </c>
      <c r="FSA413" s="318">
        <f>'Contractor Model'!FSA66</f>
        <v>0</v>
      </c>
      <c r="FSB413" s="318">
        <f>'Contractor Model'!FSB66</f>
        <v>0</v>
      </c>
      <c r="FSC413" s="318">
        <f>'Contractor Model'!FSC66</f>
        <v>0</v>
      </c>
      <c r="FSD413" s="318">
        <f>'Contractor Model'!FSD66</f>
        <v>0</v>
      </c>
      <c r="FSE413" s="318">
        <f>'Contractor Model'!FSE66</f>
        <v>0</v>
      </c>
      <c r="FSF413" s="318">
        <f>'Contractor Model'!FSF66</f>
        <v>0</v>
      </c>
      <c r="FSG413" s="318">
        <f>'Contractor Model'!FSG66</f>
        <v>0</v>
      </c>
      <c r="FSH413" s="318">
        <f>'Contractor Model'!FSH66</f>
        <v>0</v>
      </c>
      <c r="FSI413" s="318">
        <f>'Contractor Model'!FSI66</f>
        <v>0</v>
      </c>
      <c r="FSJ413" s="318">
        <f>'Contractor Model'!FSJ66</f>
        <v>0</v>
      </c>
      <c r="FSK413" s="318">
        <f>'Contractor Model'!FSK66</f>
        <v>0</v>
      </c>
      <c r="FSL413" s="318">
        <f>'Contractor Model'!FSL66</f>
        <v>0</v>
      </c>
      <c r="FSM413" s="318">
        <f>'Contractor Model'!FSM66</f>
        <v>0</v>
      </c>
      <c r="FSN413" s="318">
        <f>'Contractor Model'!FSN66</f>
        <v>0</v>
      </c>
      <c r="FSO413" s="318">
        <f>'Contractor Model'!FSO66</f>
        <v>0</v>
      </c>
      <c r="FSP413" s="318">
        <f>'Contractor Model'!FSP66</f>
        <v>0</v>
      </c>
      <c r="FSQ413" s="318">
        <f>'Contractor Model'!FSQ66</f>
        <v>0</v>
      </c>
      <c r="FSR413" s="318">
        <f>'Contractor Model'!FSR66</f>
        <v>0</v>
      </c>
      <c r="FSS413" s="318">
        <f>'Contractor Model'!FSS66</f>
        <v>0</v>
      </c>
      <c r="FST413" s="318">
        <f>'Contractor Model'!FST66</f>
        <v>0</v>
      </c>
      <c r="FSU413" s="318">
        <f>'Contractor Model'!FSU66</f>
        <v>0</v>
      </c>
      <c r="FSV413" s="318">
        <f>'Contractor Model'!FSV66</f>
        <v>0</v>
      </c>
      <c r="FSW413" s="318">
        <f>'Contractor Model'!FSW66</f>
        <v>0</v>
      </c>
      <c r="FSX413" s="318">
        <f>'Contractor Model'!FSX66</f>
        <v>0</v>
      </c>
      <c r="FSY413" s="318">
        <f>'Contractor Model'!FSY66</f>
        <v>0</v>
      </c>
      <c r="FSZ413" s="318">
        <f>'Contractor Model'!FSZ66</f>
        <v>0</v>
      </c>
      <c r="FTA413" s="318">
        <f>'Contractor Model'!FTA66</f>
        <v>0</v>
      </c>
      <c r="FTB413" s="318">
        <f>'Contractor Model'!FTB66</f>
        <v>0</v>
      </c>
      <c r="FTC413" s="318">
        <f>'Contractor Model'!FTC66</f>
        <v>0</v>
      </c>
      <c r="FTD413" s="318">
        <f>'Contractor Model'!FTD66</f>
        <v>0</v>
      </c>
      <c r="FTE413" s="318">
        <f>'Contractor Model'!FTE66</f>
        <v>0</v>
      </c>
      <c r="FTF413" s="318">
        <f>'Contractor Model'!FTF66</f>
        <v>0</v>
      </c>
      <c r="FTG413" s="318">
        <f>'Contractor Model'!FTG66</f>
        <v>0</v>
      </c>
      <c r="FTH413" s="318">
        <f>'Contractor Model'!FTH66</f>
        <v>0</v>
      </c>
      <c r="FTI413" s="318">
        <f>'Contractor Model'!FTI66</f>
        <v>0</v>
      </c>
      <c r="FTJ413" s="318">
        <f>'Contractor Model'!FTJ66</f>
        <v>0</v>
      </c>
      <c r="FTK413" s="318">
        <f>'Contractor Model'!FTK66</f>
        <v>0</v>
      </c>
      <c r="FTL413" s="318">
        <f>'Contractor Model'!FTL66</f>
        <v>0</v>
      </c>
      <c r="FTM413" s="318">
        <f>'Contractor Model'!FTM66</f>
        <v>0</v>
      </c>
      <c r="FTN413" s="318">
        <f>'Contractor Model'!FTN66</f>
        <v>0</v>
      </c>
      <c r="FTO413" s="318">
        <f>'Contractor Model'!FTO66</f>
        <v>0</v>
      </c>
      <c r="FTP413" s="318">
        <f>'Contractor Model'!FTP66</f>
        <v>0</v>
      </c>
      <c r="FTQ413" s="318">
        <f>'Contractor Model'!FTQ66</f>
        <v>0</v>
      </c>
      <c r="FTR413" s="318">
        <f>'Contractor Model'!FTR66</f>
        <v>0</v>
      </c>
      <c r="FTS413" s="318">
        <f>'Contractor Model'!FTS66</f>
        <v>0</v>
      </c>
      <c r="FTT413" s="318">
        <f>'Contractor Model'!FTT66</f>
        <v>0</v>
      </c>
      <c r="FTU413" s="318">
        <f>'Contractor Model'!FTU66</f>
        <v>0</v>
      </c>
      <c r="FTV413" s="318">
        <f>'Contractor Model'!FTV66</f>
        <v>0</v>
      </c>
      <c r="FTW413" s="318">
        <f>'Contractor Model'!FTW66</f>
        <v>0</v>
      </c>
      <c r="FTX413" s="318">
        <f>'Contractor Model'!FTX66</f>
        <v>0</v>
      </c>
      <c r="FTY413" s="318">
        <f>'Contractor Model'!FTY66</f>
        <v>0</v>
      </c>
      <c r="FTZ413" s="318">
        <f>'Contractor Model'!FTZ66</f>
        <v>0</v>
      </c>
      <c r="FUA413" s="318">
        <f>'Contractor Model'!FUA66</f>
        <v>0</v>
      </c>
      <c r="FUB413" s="318">
        <f>'Contractor Model'!FUB66</f>
        <v>0</v>
      </c>
      <c r="FUC413" s="318">
        <f>'Contractor Model'!FUC66</f>
        <v>0</v>
      </c>
      <c r="FUD413" s="318">
        <f>'Contractor Model'!FUD66</f>
        <v>0</v>
      </c>
      <c r="FUE413" s="318">
        <f>'Contractor Model'!FUE66</f>
        <v>0</v>
      </c>
      <c r="FUF413" s="318">
        <f>'Contractor Model'!FUF66</f>
        <v>0</v>
      </c>
      <c r="FUG413" s="318">
        <f>'Contractor Model'!FUG66</f>
        <v>0</v>
      </c>
      <c r="FUH413" s="318">
        <f>'Contractor Model'!FUH66</f>
        <v>0</v>
      </c>
      <c r="FUI413" s="318">
        <f>'Contractor Model'!FUI66</f>
        <v>0</v>
      </c>
      <c r="FUJ413" s="318">
        <f>'Contractor Model'!FUJ66</f>
        <v>0</v>
      </c>
      <c r="FUK413" s="318">
        <f>'Contractor Model'!FUK66</f>
        <v>0</v>
      </c>
      <c r="FUL413" s="318">
        <f>'Contractor Model'!FUL66</f>
        <v>0</v>
      </c>
      <c r="FUM413" s="318">
        <f>'Contractor Model'!FUM66</f>
        <v>0</v>
      </c>
      <c r="FUN413" s="318">
        <f>'Contractor Model'!FUN66</f>
        <v>0</v>
      </c>
      <c r="FUO413" s="318">
        <f>'Contractor Model'!FUO66</f>
        <v>0</v>
      </c>
      <c r="FUP413" s="318">
        <f>'Contractor Model'!FUP66</f>
        <v>0</v>
      </c>
      <c r="FUQ413" s="318">
        <f>'Contractor Model'!FUQ66</f>
        <v>0</v>
      </c>
      <c r="FUR413" s="318">
        <f>'Contractor Model'!FUR66</f>
        <v>0</v>
      </c>
      <c r="FUS413" s="318">
        <f>'Contractor Model'!FUS66</f>
        <v>0</v>
      </c>
      <c r="FUT413" s="318">
        <f>'Contractor Model'!FUT66</f>
        <v>0</v>
      </c>
      <c r="FUU413" s="318">
        <f>'Contractor Model'!FUU66</f>
        <v>0</v>
      </c>
      <c r="FUV413" s="318">
        <f>'Contractor Model'!FUV66</f>
        <v>0</v>
      </c>
      <c r="FUW413" s="318">
        <f>'Contractor Model'!FUW66</f>
        <v>0</v>
      </c>
      <c r="FUX413" s="318">
        <f>'Contractor Model'!FUX66</f>
        <v>0</v>
      </c>
      <c r="FUY413" s="318">
        <f>'Contractor Model'!FUY66</f>
        <v>0</v>
      </c>
      <c r="FUZ413" s="318">
        <f>'Contractor Model'!FUZ66</f>
        <v>0</v>
      </c>
      <c r="FVA413" s="318">
        <f>'Contractor Model'!FVA66</f>
        <v>0</v>
      </c>
      <c r="FVB413" s="318">
        <f>'Contractor Model'!FVB66</f>
        <v>0</v>
      </c>
      <c r="FVC413" s="318">
        <f>'Contractor Model'!FVC66</f>
        <v>0</v>
      </c>
      <c r="FVD413" s="318">
        <f>'Contractor Model'!FVD66</f>
        <v>0</v>
      </c>
      <c r="FVE413" s="318">
        <f>'Contractor Model'!FVE66</f>
        <v>0</v>
      </c>
      <c r="FVF413" s="318">
        <f>'Contractor Model'!FVF66</f>
        <v>0</v>
      </c>
      <c r="FVG413" s="318">
        <f>'Contractor Model'!FVG66</f>
        <v>0</v>
      </c>
      <c r="FVH413" s="318">
        <f>'Contractor Model'!FVH66</f>
        <v>0</v>
      </c>
      <c r="FVI413" s="318">
        <f>'Contractor Model'!FVI66</f>
        <v>0</v>
      </c>
      <c r="FVJ413" s="318">
        <f>'Contractor Model'!FVJ66</f>
        <v>0</v>
      </c>
      <c r="FVK413" s="318">
        <f>'Contractor Model'!FVK66</f>
        <v>0</v>
      </c>
      <c r="FVL413" s="318">
        <f>'Contractor Model'!FVL66</f>
        <v>0</v>
      </c>
      <c r="FVM413" s="318">
        <f>'Contractor Model'!FVM66</f>
        <v>0</v>
      </c>
      <c r="FVN413" s="318">
        <f>'Contractor Model'!FVN66</f>
        <v>0</v>
      </c>
      <c r="FVO413" s="318">
        <f>'Contractor Model'!FVO66</f>
        <v>0</v>
      </c>
      <c r="FVP413" s="318">
        <f>'Contractor Model'!FVP66</f>
        <v>0</v>
      </c>
      <c r="FVQ413" s="318">
        <f>'Contractor Model'!FVQ66</f>
        <v>0</v>
      </c>
      <c r="FVR413" s="318">
        <f>'Contractor Model'!FVR66</f>
        <v>0</v>
      </c>
      <c r="FVS413" s="318">
        <f>'Contractor Model'!FVS66</f>
        <v>0</v>
      </c>
      <c r="FVT413" s="318">
        <f>'Contractor Model'!FVT66</f>
        <v>0</v>
      </c>
      <c r="FVU413" s="318">
        <f>'Contractor Model'!FVU66</f>
        <v>0</v>
      </c>
      <c r="FVV413" s="318">
        <f>'Contractor Model'!FVV66</f>
        <v>0</v>
      </c>
      <c r="FVW413" s="318">
        <f>'Contractor Model'!FVW66</f>
        <v>0</v>
      </c>
      <c r="FVX413" s="318">
        <f>'Contractor Model'!FVX66</f>
        <v>0</v>
      </c>
      <c r="FVY413" s="318">
        <f>'Contractor Model'!FVY66</f>
        <v>0</v>
      </c>
      <c r="FVZ413" s="318">
        <f>'Contractor Model'!FVZ66</f>
        <v>0</v>
      </c>
      <c r="FWA413" s="318">
        <f>'Contractor Model'!FWA66</f>
        <v>0</v>
      </c>
      <c r="FWB413" s="318">
        <f>'Contractor Model'!FWB66</f>
        <v>0</v>
      </c>
      <c r="FWC413" s="318">
        <f>'Contractor Model'!FWC66</f>
        <v>0</v>
      </c>
      <c r="FWD413" s="318">
        <f>'Contractor Model'!FWD66</f>
        <v>0</v>
      </c>
      <c r="FWE413" s="318">
        <f>'Contractor Model'!FWE66</f>
        <v>0</v>
      </c>
      <c r="FWF413" s="318">
        <f>'Contractor Model'!FWF66</f>
        <v>0</v>
      </c>
      <c r="FWG413" s="318">
        <f>'Contractor Model'!FWG66</f>
        <v>0</v>
      </c>
      <c r="FWH413" s="318">
        <f>'Contractor Model'!FWH66</f>
        <v>0</v>
      </c>
      <c r="FWI413" s="318">
        <f>'Contractor Model'!FWI66</f>
        <v>0</v>
      </c>
      <c r="FWJ413" s="318">
        <f>'Contractor Model'!FWJ66</f>
        <v>0</v>
      </c>
      <c r="FWK413" s="318">
        <f>'Contractor Model'!FWK66</f>
        <v>0</v>
      </c>
      <c r="FWL413" s="318">
        <f>'Contractor Model'!FWL66</f>
        <v>0</v>
      </c>
      <c r="FWM413" s="318">
        <f>'Contractor Model'!FWM66</f>
        <v>0</v>
      </c>
      <c r="FWN413" s="318">
        <f>'Contractor Model'!FWN66</f>
        <v>0</v>
      </c>
      <c r="FWO413" s="318">
        <f>'Contractor Model'!FWO66</f>
        <v>0</v>
      </c>
      <c r="FWP413" s="318">
        <f>'Contractor Model'!FWP66</f>
        <v>0</v>
      </c>
      <c r="FWQ413" s="318">
        <f>'Contractor Model'!FWQ66</f>
        <v>0</v>
      </c>
      <c r="FWR413" s="318">
        <f>'Contractor Model'!FWR66</f>
        <v>0</v>
      </c>
      <c r="FWS413" s="318">
        <f>'Contractor Model'!FWS66</f>
        <v>0</v>
      </c>
      <c r="FWT413" s="318">
        <f>'Contractor Model'!FWT66</f>
        <v>0</v>
      </c>
      <c r="FWU413" s="318">
        <f>'Contractor Model'!FWU66</f>
        <v>0</v>
      </c>
      <c r="FWV413" s="318">
        <f>'Contractor Model'!FWV66</f>
        <v>0</v>
      </c>
      <c r="FWW413" s="318">
        <f>'Contractor Model'!FWW66</f>
        <v>0</v>
      </c>
      <c r="FWX413" s="318">
        <f>'Contractor Model'!FWX66</f>
        <v>0</v>
      </c>
      <c r="FWY413" s="318">
        <f>'Contractor Model'!FWY66</f>
        <v>0</v>
      </c>
      <c r="FWZ413" s="318">
        <f>'Contractor Model'!FWZ66</f>
        <v>0</v>
      </c>
      <c r="FXA413" s="318">
        <f>'Contractor Model'!FXA66</f>
        <v>0</v>
      </c>
      <c r="FXB413" s="318">
        <f>'Contractor Model'!FXB66</f>
        <v>0</v>
      </c>
      <c r="FXC413" s="318">
        <f>'Contractor Model'!FXC66</f>
        <v>0</v>
      </c>
      <c r="FXD413" s="318">
        <f>'Contractor Model'!FXD66</f>
        <v>0</v>
      </c>
      <c r="FXE413" s="318">
        <f>'Contractor Model'!FXE66</f>
        <v>0</v>
      </c>
      <c r="FXF413" s="318">
        <f>'Contractor Model'!FXF66</f>
        <v>0</v>
      </c>
      <c r="FXG413" s="318">
        <f>'Contractor Model'!FXG66</f>
        <v>0</v>
      </c>
      <c r="FXH413" s="318">
        <f>'Contractor Model'!FXH66</f>
        <v>0</v>
      </c>
      <c r="FXI413" s="318">
        <f>'Contractor Model'!FXI66</f>
        <v>0</v>
      </c>
      <c r="FXJ413" s="318">
        <f>'Contractor Model'!FXJ66</f>
        <v>0</v>
      </c>
      <c r="FXK413" s="318">
        <f>'Contractor Model'!FXK66</f>
        <v>0</v>
      </c>
      <c r="FXL413" s="318">
        <f>'Contractor Model'!FXL66</f>
        <v>0</v>
      </c>
      <c r="FXM413" s="318">
        <f>'Contractor Model'!FXM66</f>
        <v>0</v>
      </c>
      <c r="FXN413" s="318">
        <f>'Contractor Model'!FXN66</f>
        <v>0</v>
      </c>
      <c r="FXO413" s="318">
        <f>'Contractor Model'!FXO66</f>
        <v>0</v>
      </c>
      <c r="FXP413" s="318">
        <f>'Contractor Model'!FXP66</f>
        <v>0</v>
      </c>
      <c r="FXQ413" s="318">
        <f>'Contractor Model'!FXQ66</f>
        <v>0</v>
      </c>
      <c r="FXR413" s="318">
        <f>'Contractor Model'!FXR66</f>
        <v>0</v>
      </c>
      <c r="FXS413" s="318">
        <f>'Contractor Model'!FXS66</f>
        <v>0</v>
      </c>
      <c r="FXT413" s="318">
        <f>'Contractor Model'!FXT66</f>
        <v>0</v>
      </c>
      <c r="FXU413" s="318">
        <f>'Contractor Model'!FXU66</f>
        <v>0</v>
      </c>
      <c r="FXV413" s="318">
        <f>'Contractor Model'!FXV66</f>
        <v>0</v>
      </c>
      <c r="FXW413" s="318">
        <f>'Contractor Model'!FXW66</f>
        <v>0</v>
      </c>
      <c r="FXX413" s="318">
        <f>'Contractor Model'!FXX66</f>
        <v>0</v>
      </c>
      <c r="FXY413" s="318">
        <f>'Contractor Model'!FXY66</f>
        <v>0</v>
      </c>
      <c r="FXZ413" s="318">
        <f>'Contractor Model'!FXZ66</f>
        <v>0</v>
      </c>
      <c r="FYA413" s="318">
        <f>'Contractor Model'!FYA66</f>
        <v>0</v>
      </c>
      <c r="FYB413" s="318">
        <f>'Contractor Model'!FYB66</f>
        <v>0</v>
      </c>
      <c r="FYC413" s="318">
        <f>'Contractor Model'!FYC66</f>
        <v>0</v>
      </c>
      <c r="FYD413" s="318">
        <f>'Contractor Model'!FYD66</f>
        <v>0</v>
      </c>
      <c r="FYE413" s="318">
        <f>'Contractor Model'!FYE66</f>
        <v>0</v>
      </c>
      <c r="FYF413" s="318">
        <f>'Contractor Model'!FYF66</f>
        <v>0</v>
      </c>
      <c r="FYG413" s="318">
        <f>'Contractor Model'!FYG66</f>
        <v>0</v>
      </c>
      <c r="FYH413" s="318">
        <f>'Contractor Model'!FYH66</f>
        <v>0</v>
      </c>
      <c r="FYI413" s="318">
        <f>'Contractor Model'!FYI66</f>
        <v>0</v>
      </c>
      <c r="FYJ413" s="318">
        <f>'Contractor Model'!FYJ66</f>
        <v>0</v>
      </c>
      <c r="FYK413" s="318">
        <f>'Contractor Model'!FYK66</f>
        <v>0</v>
      </c>
      <c r="FYL413" s="318">
        <f>'Contractor Model'!FYL66</f>
        <v>0</v>
      </c>
      <c r="FYM413" s="318">
        <f>'Contractor Model'!FYM66</f>
        <v>0</v>
      </c>
      <c r="FYN413" s="318">
        <f>'Contractor Model'!FYN66</f>
        <v>0</v>
      </c>
      <c r="FYO413" s="318">
        <f>'Contractor Model'!FYO66</f>
        <v>0</v>
      </c>
      <c r="FYP413" s="318">
        <f>'Contractor Model'!FYP66</f>
        <v>0</v>
      </c>
      <c r="FYQ413" s="318">
        <f>'Contractor Model'!FYQ66</f>
        <v>0</v>
      </c>
      <c r="FYR413" s="318">
        <f>'Contractor Model'!FYR66</f>
        <v>0</v>
      </c>
      <c r="FYS413" s="318">
        <f>'Contractor Model'!FYS66</f>
        <v>0</v>
      </c>
      <c r="FYT413" s="318">
        <f>'Contractor Model'!FYT66</f>
        <v>0</v>
      </c>
      <c r="FYU413" s="318">
        <f>'Contractor Model'!FYU66</f>
        <v>0</v>
      </c>
      <c r="FYV413" s="318">
        <f>'Contractor Model'!FYV66</f>
        <v>0</v>
      </c>
      <c r="FYW413" s="318">
        <f>'Contractor Model'!FYW66</f>
        <v>0</v>
      </c>
      <c r="FYX413" s="318">
        <f>'Contractor Model'!FYX66</f>
        <v>0</v>
      </c>
      <c r="FYY413" s="318">
        <f>'Contractor Model'!FYY66</f>
        <v>0</v>
      </c>
      <c r="FYZ413" s="318">
        <f>'Contractor Model'!FYZ66</f>
        <v>0</v>
      </c>
      <c r="FZA413" s="318">
        <f>'Contractor Model'!FZA66</f>
        <v>0</v>
      </c>
      <c r="FZB413" s="318">
        <f>'Contractor Model'!FZB66</f>
        <v>0</v>
      </c>
      <c r="FZC413" s="318">
        <f>'Contractor Model'!FZC66</f>
        <v>0</v>
      </c>
      <c r="FZD413" s="318">
        <f>'Contractor Model'!FZD66</f>
        <v>0</v>
      </c>
      <c r="FZE413" s="318">
        <f>'Contractor Model'!FZE66</f>
        <v>0</v>
      </c>
      <c r="FZF413" s="318">
        <f>'Contractor Model'!FZF66</f>
        <v>0</v>
      </c>
      <c r="FZG413" s="318">
        <f>'Contractor Model'!FZG66</f>
        <v>0</v>
      </c>
      <c r="FZH413" s="318">
        <f>'Contractor Model'!FZH66</f>
        <v>0</v>
      </c>
      <c r="FZI413" s="318">
        <f>'Contractor Model'!FZI66</f>
        <v>0</v>
      </c>
      <c r="FZJ413" s="318">
        <f>'Contractor Model'!FZJ66</f>
        <v>0</v>
      </c>
      <c r="FZK413" s="318">
        <f>'Contractor Model'!FZK66</f>
        <v>0</v>
      </c>
      <c r="FZL413" s="318">
        <f>'Contractor Model'!FZL66</f>
        <v>0</v>
      </c>
      <c r="FZM413" s="318">
        <f>'Contractor Model'!FZM66</f>
        <v>0</v>
      </c>
      <c r="FZN413" s="318">
        <f>'Contractor Model'!FZN66</f>
        <v>0</v>
      </c>
      <c r="FZO413" s="318">
        <f>'Contractor Model'!FZO66</f>
        <v>0</v>
      </c>
      <c r="FZP413" s="318">
        <f>'Contractor Model'!FZP66</f>
        <v>0</v>
      </c>
      <c r="FZQ413" s="318">
        <f>'Contractor Model'!FZQ66</f>
        <v>0</v>
      </c>
      <c r="FZR413" s="318">
        <f>'Contractor Model'!FZR66</f>
        <v>0</v>
      </c>
      <c r="FZS413" s="318">
        <f>'Contractor Model'!FZS66</f>
        <v>0</v>
      </c>
      <c r="FZT413" s="318">
        <f>'Contractor Model'!FZT66</f>
        <v>0</v>
      </c>
      <c r="FZU413" s="318">
        <f>'Contractor Model'!FZU66</f>
        <v>0</v>
      </c>
      <c r="FZV413" s="318">
        <f>'Contractor Model'!FZV66</f>
        <v>0</v>
      </c>
      <c r="FZW413" s="318">
        <f>'Contractor Model'!FZW66</f>
        <v>0</v>
      </c>
      <c r="FZX413" s="318">
        <f>'Contractor Model'!FZX66</f>
        <v>0</v>
      </c>
      <c r="FZY413" s="318">
        <f>'Contractor Model'!FZY66</f>
        <v>0</v>
      </c>
      <c r="FZZ413" s="318">
        <f>'Contractor Model'!FZZ66</f>
        <v>0</v>
      </c>
      <c r="GAA413" s="318">
        <f>'Contractor Model'!GAA66</f>
        <v>0</v>
      </c>
      <c r="GAB413" s="318">
        <f>'Contractor Model'!GAB66</f>
        <v>0</v>
      </c>
      <c r="GAC413" s="318">
        <f>'Contractor Model'!GAC66</f>
        <v>0</v>
      </c>
      <c r="GAD413" s="318">
        <f>'Contractor Model'!GAD66</f>
        <v>0</v>
      </c>
      <c r="GAE413" s="318">
        <f>'Contractor Model'!GAE66</f>
        <v>0</v>
      </c>
      <c r="GAF413" s="318">
        <f>'Contractor Model'!GAF66</f>
        <v>0</v>
      </c>
      <c r="GAG413" s="318">
        <f>'Contractor Model'!GAG66</f>
        <v>0</v>
      </c>
      <c r="GAH413" s="318">
        <f>'Contractor Model'!GAH66</f>
        <v>0</v>
      </c>
      <c r="GAI413" s="318">
        <f>'Contractor Model'!GAI66</f>
        <v>0</v>
      </c>
      <c r="GAJ413" s="318">
        <f>'Contractor Model'!GAJ66</f>
        <v>0</v>
      </c>
      <c r="GAK413" s="318">
        <f>'Contractor Model'!GAK66</f>
        <v>0</v>
      </c>
      <c r="GAL413" s="318">
        <f>'Contractor Model'!GAL66</f>
        <v>0</v>
      </c>
      <c r="GAM413" s="318">
        <f>'Contractor Model'!GAM66</f>
        <v>0</v>
      </c>
      <c r="GAN413" s="318">
        <f>'Contractor Model'!GAN66</f>
        <v>0</v>
      </c>
      <c r="GAO413" s="318">
        <f>'Contractor Model'!GAO66</f>
        <v>0</v>
      </c>
      <c r="GAP413" s="318">
        <f>'Contractor Model'!GAP66</f>
        <v>0</v>
      </c>
      <c r="GAQ413" s="318">
        <f>'Contractor Model'!GAQ66</f>
        <v>0</v>
      </c>
      <c r="GAR413" s="318">
        <f>'Contractor Model'!GAR66</f>
        <v>0</v>
      </c>
      <c r="GAS413" s="318">
        <f>'Contractor Model'!GAS66</f>
        <v>0</v>
      </c>
      <c r="GAT413" s="318">
        <f>'Contractor Model'!GAT66</f>
        <v>0</v>
      </c>
      <c r="GAU413" s="318">
        <f>'Contractor Model'!GAU66</f>
        <v>0</v>
      </c>
      <c r="GAV413" s="318">
        <f>'Contractor Model'!GAV66</f>
        <v>0</v>
      </c>
      <c r="GAW413" s="318">
        <f>'Contractor Model'!GAW66</f>
        <v>0</v>
      </c>
      <c r="GAX413" s="318">
        <f>'Contractor Model'!GAX66</f>
        <v>0</v>
      </c>
      <c r="GAY413" s="318">
        <f>'Contractor Model'!GAY66</f>
        <v>0</v>
      </c>
      <c r="GAZ413" s="318">
        <f>'Contractor Model'!GAZ66</f>
        <v>0</v>
      </c>
      <c r="GBA413" s="318">
        <f>'Contractor Model'!GBA66</f>
        <v>0</v>
      </c>
      <c r="GBB413" s="318">
        <f>'Contractor Model'!GBB66</f>
        <v>0</v>
      </c>
      <c r="GBC413" s="318">
        <f>'Contractor Model'!GBC66</f>
        <v>0</v>
      </c>
      <c r="GBD413" s="318">
        <f>'Contractor Model'!GBD66</f>
        <v>0</v>
      </c>
      <c r="GBE413" s="318">
        <f>'Contractor Model'!GBE66</f>
        <v>0</v>
      </c>
      <c r="GBF413" s="318">
        <f>'Contractor Model'!GBF66</f>
        <v>0</v>
      </c>
      <c r="GBG413" s="318">
        <f>'Contractor Model'!GBG66</f>
        <v>0</v>
      </c>
      <c r="GBH413" s="318">
        <f>'Contractor Model'!GBH66</f>
        <v>0</v>
      </c>
      <c r="GBI413" s="318">
        <f>'Contractor Model'!GBI66</f>
        <v>0</v>
      </c>
      <c r="GBJ413" s="318">
        <f>'Contractor Model'!GBJ66</f>
        <v>0</v>
      </c>
      <c r="GBK413" s="318">
        <f>'Contractor Model'!GBK66</f>
        <v>0</v>
      </c>
      <c r="GBL413" s="318">
        <f>'Contractor Model'!GBL66</f>
        <v>0</v>
      </c>
      <c r="GBM413" s="318">
        <f>'Contractor Model'!GBM66</f>
        <v>0</v>
      </c>
      <c r="GBN413" s="318">
        <f>'Contractor Model'!GBN66</f>
        <v>0</v>
      </c>
      <c r="GBO413" s="318">
        <f>'Contractor Model'!GBO66</f>
        <v>0</v>
      </c>
      <c r="GBP413" s="318">
        <f>'Contractor Model'!GBP66</f>
        <v>0</v>
      </c>
      <c r="GBQ413" s="318">
        <f>'Contractor Model'!GBQ66</f>
        <v>0</v>
      </c>
      <c r="GBR413" s="318">
        <f>'Contractor Model'!GBR66</f>
        <v>0</v>
      </c>
      <c r="GBS413" s="318">
        <f>'Contractor Model'!GBS66</f>
        <v>0</v>
      </c>
      <c r="GBT413" s="318">
        <f>'Contractor Model'!GBT66</f>
        <v>0</v>
      </c>
      <c r="GBU413" s="318">
        <f>'Contractor Model'!GBU66</f>
        <v>0</v>
      </c>
      <c r="GBV413" s="318">
        <f>'Contractor Model'!GBV66</f>
        <v>0</v>
      </c>
      <c r="GBW413" s="318">
        <f>'Contractor Model'!GBW66</f>
        <v>0</v>
      </c>
      <c r="GBX413" s="318">
        <f>'Contractor Model'!GBX66</f>
        <v>0</v>
      </c>
      <c r="GBY413" s="318">
        <f>'Contractor Model'!GBY66</f>
        <v>0</v>
      </c>
      <c r="GBZ413" s="318">
        <f>'Contractor Model'!GBZ66</f>
        <v>0</v>
      </c>
      <c r="GCA413" s="318">
        <f>'Contractor Model'!GCA66</f>
        <v>0</v>
      </c>
      <c r="GCB413" s="318">
        <f>'Contractor Model'!GCB66</f>
        <v>0</v>
      </c>
      <c r="GCC413" s="318">
        <f>'Contractor Model'!GCC66</f>
        <v>0</v>
      </c>
      <c r="GCD413" s="318">
        <f>'Contractor Model'!GCD66</f>
        <v>0</v>
      </c>
      <c r="GCE413" s="318">
        <f>'Contractor Model'!GCE66</f>
        <v>0</v>
      </c>
      <c r="GCF413" s="318">
        <f>'Contractor Model'!GCF66</f>
        <v>0</v>
      </c>
      <c r="GCG413" s="318">
        <f>'Contractor Model'!GCG66</f>
        <v>0</v>
      </c>
      <c r="GCH413" s="318">
        <f>'Contractor Model'!GCH66</f>
        <v>0</v>
      </c>
      <c r="GCI413" s="318">
        <f>'Contractor Model'!GCI66</f>
        <v>0</v>
      </c>
      <c r="GCJ413" s="318">
        <f>'Contractor Model'!GCJ66</f>
        <v>0</v>
      </c>
      <c r="GCK413" s="318">
        <f>'Contractor Model'!GCK66</f>
        <v>0</v>
      </c>
      <c r="GCL413" s="318">
        <f>'Contractor Model'!GCL66</f>
        <v>0</v>
      </c>
      <c r="GCM413" s="318">
        <f>'Contractor Model'!GCM66</f>
        <v>0</v>
      </c>
      <c r="GCN413" s="318">
        <f>'Contractor Model'!GCN66</f>
        <v>0</v>
      </c>
      <c r="GCO413" s="318">
        <f>'Contractor Model'!GCO66</f>
        <v>0</v>
      </c>
      <c r="GCP413" s="318">
        <f>'Contractor Model'!GCP66</f>
        <v>0</v>
      </c>
      <c r="GCQ413" s="318">
        <f>'Contractor Model'!GCQ66</f>
        <v>0</v>
      </c>
      <c r="GCR413" s="318">
        <f>'Contractor Model'!GCR66</f>
        <v>0</v>
      </c>
      <c r="GCS413" s="318">
        <f>'Contractor Model'!GCS66</f>
        <v>0</v>
      </c>
      <c r="GCT413" s="318">
        <f>'Contractor Model'!GCT66</f>
        <v>0</v>
      </c>
      <c r="GCU413" s="318">
        <f>'Contractor Model'!GCU66</f>
        <v>0</v>
      </c>
      <c r="GCV413" s="318">
        <f>'Contractor Model'!GCV66</f>
        <v>0</v>
      </c>
      <c r="GCW413" s="318">
        <f>'Contractor Model'!GCW66</f>
        <v>0</v>
      </c>
      <c r="GCX413" s="318">
        <f>'Contractor Model'!GCX66</f>
        <v>0</v>
      </c>
      <c r="GCY413" s="318">
        <f>'Contractor Model'!GCY66</f>
        <v>0</v>
      </c>
      <c r="GCZ413" s="318">
        <f>'Contractor Model'!GCZ66</f>
        <v>0</v>
      </c>
      <c r="GDA413" s="318">
        <f>'Contractor Model'!GDA66</f>
        <v>0</v>
      </c>
      <c r="GDB413" s="318">
        <f>'Contractor Model'!GDB66</f>
        <v>0</v>
      </c>
      <c r="GDC413" s="318">
        <f>'Contractor Model'!GDC66</f>
        <v>0</v>
      </c>
      <c r="GDD413" s="318">
        <f>'Contractor Model'!GDD66</f>
        <v>0</v>
      </c>
      <c r="GDE413" s="318">
        <f>'Contractor Model'!GDE66</f>
        <v>0</v>
      </c>
      <c r="GDF413" s="318">
        <f>'Contractor Model'!GDF66</f>
        <v>0</v>
      </c>
      <c r="GDG413" s="318">
        <f>'Contractor Model'!GDG66</f>
        <v>0</v>
      </c>
      <c r="GDH413" s="318">
        <f>'Contractor Model'!GDH66</f>
        <v>0</v>
      </c>
      <c r="GDI413" s="318">
        <f>'Contractor Model'!GDI66</f>
        <v>0</v>
      </c>
      <c r="GDJ413" s="318">
        <f>'Contractor Model'!GDJ66</f>
        <v>0</v>
      </c>
      <c r="GDK413" s="318">
        <f>'Contractor Model'!GDK66</f>
        <v>0</v>
      </c>
      <c r="GDL413" s="318">
        <f>'Contractor Model'!GDL66</f>
        <v>0</v>
      </c>
      <c r="GDM413" s="318">
        <f>'Contractor Model'!GDM66</f>
        <v>0</v>
      </c>
      <c r="GDN413" s="318">
        <f>'Contractor Model'!GDN66</f>
        <v>0</v>
      </c>
      <c r="GDO413" s="318">
        <f>'Contractor Model'!GDO66</f>
        <v>0</v>
      </c>
      <c r="GDP413" s="318">
        <f>'Contractor Model'!GDP66</f>
        <v>0</v>
      </c>
      <c r="GDQ413" s="318">
        <f>'Contractor Model'!GDQ66</f>
        <v>0</v>
      </c>
      <c r="GDR413" s="318">
        <f>'Contractor Model'!GDR66</f>
        <v>0</v>
      </c>
      <c r="GDS413" s="318">
        <f>'Contractor Model'!GDS66</f>
        <v>0</v>
      </c>
      <c r="GDT413" s="318">
        <f>'Contractor Model'!GDT66</f>
        <v>0</v>
      </c>
      <c r="GDU413" s="318">
        <f>'Contractor Model'!GDU66</f>
        <v>0</v>
      </c>
      <c r="GDV413" s="318">
        <f>'Contractor Model'!GDV66</f>
        <v>0</v>
      </c>
      <c r="GDW413" s="318">
        <f>'Contractor Model'!GDW66</f>
        <v>0</v>
      </c>
      <c r="GDX413" s="318">
        <f>'Contractor Model'!GDX66</f>
        <v>0</v>
      </c>
      <c r="GDY413" s="318">
        <f>'Contractor Model'!GDY66</f>
        <v>0</v>
      </c>
      <c r="GDZ413" s="318">
        <f>'Contractor Model'!GDZ66</f>
        <v>0</v>
      </c>
      <c r="GEA413" s="318">
        <f>'Contractor Model'!GEA66</f>
        <v>0</v>
      </c>
      <c r="GEB413" s="318">
        <f>'Contractor Model'!GEB66</f>
        <v>0</v>
      </c>
      <c r="GEC413" s="318">
        <f>'Contractor Model'!GEC66</f>
        <v>0</v>
      </c>
      <c r="GED413" s="318">
        <f>'Contractor Model'!GED66</f>
        <v>0</v>
      </c>
      <c r="GEE413" s="318">
        <f>'Contractor Model'!GEE66</f>
        <v>0</v>
      </c>
      <c r="GEF413" s="318">
        <f>'Contractor Model'!GEF66</f>
        <v>0</v>
      </c>
      <c r="GEG413" s="318">
        <f>'Contractor Model'!GEG66</f>
        <v>0</v>
      </c>
      <c r="GEH413" s="318">
        <f>'Contractor Model'!GEH66</f>
        <v>0</v>
      </c>
      <c r="GEI413" s="318">
        <f>'Contractor Model'!GEI66</f>
        <v>0</v>
      </c>
      <c r="GEJ413" s="318">
        <f>'Contractor Model'!GEJ66</f>
        <v>0</v>
      </c>
      <c r="GEK413" s="318">
        <f>'Contractor Model'!GEK66</f>
        <v>0</v>
      </c>
      <c r="GEL413" s="318">
        <f>'Contractor Model'!GEL66</f>
        <v>0</v>
      </c>
      <c r="GEM413" s="318">
        <f>'Contractor Model'!GEM66</f>
        <v>0</v>
      </c>
      <c r="GEN413" s="318">
        <f>'Contractor Model'!GEN66</f>
        <v>0</v>
      </c>
      <c r="GEO413" s="318">
        <f>'Contractor Model'!GEO66</f>
        <v>0</v>
      </c>
      <c r="GEP413" s="318">
        <f>'Contractor Model'!GEP66</f>
        <v>0</v>
      </c>
      <c r="GEQ413" s="318">
        <f>'Contractor Model'!GEQ66</f>
        <v>0</v>
      </c>
      <c r="GER413" s="318">
        <f>'Contractor Model'!GER66</f>
        <v>0</v>
      </c>
      <c r="GES413" s="318">
        <f>'Contractor Model'!GES66</f>
        <v>0</v>
      </c>
      <c r="GET413" s="318">
        <f>'Contractor Model'!GET66</f>
        <v>0</v>
      </c>
      <c r="GEU413" s="318">
        <f>'Contractor Model'!GEU66</f>
        <v>0</v>
      </c>
      <c r="GEV413" s="318">
        <f>'Contractor Model'!GEV66</f>
        <v>0</v>
      </c>
      <c r="GEW413" s="318">
        <f>'Contractor Model'!GEW66</f>
        <v>0</v>
      </c>
      <c r="GEX413" s="318">
        <f>'Contractor Model'!GEX66</f>
        <v>0</v>
      </c>
      <c r="GEY413" s="318">
        <f>'Contractor Model'!GEY66</f>
        <v>0</v>
      </c>
      <c r="GEZ413" s="318">
        <f>'Contractor Model'!GEZ66</f>
        <v>0</v>
      </c>
      <c r="GFA413" s="318">
        <f>'Contractor Model'!GFA66</f>
        <v>0</v>
      </c>
      <c r="GFB413" s="318">
        <f>'Contractor Model'!GFB66</f>
        <v>0</v>
      </c>
      <c r="GFC413" s="318">
        <f>'Contractor Model'!GFC66</f>
        <v>0</v>
      </c>
      <c r="GFD413" s="318">
        <f>'Contractor Model'!GFD66</f>
        <v>0</v>
      </c>
      <c r="GFE413" s="318">
        <f>'Contractor Model'!GFE66</f>
        <v>0</v>
      </c>
      <c r="GFF413" s="318">
        <f>'Contractor Model'!GFF66</f>
        <v>0</v>
      </c>
      <c r="GFG413" s="318">
        <f>'Contractor Model'!GFG66</f>
        <v>0</v>
      </c>
      <c r="GFH413" s="318">
        <f>'Contractor Model'!GFH66</f>
        <v>0</v>
      </c>
      <c r="GFI413" s="318">
        <f>'Contractor Model'!GFI66</f>
        <v>0</v>
      </c>
      <c r="GFJ413" s="318">
        <f>'Contractor Model'!GFJ66</f>
        <v>0</v>
      </c>
      <c r="GFK413" s="318">
        <f>'Contractor Model'!GFK66</f>
        <v>0</v>
      </c>
      <c r="GFL413" s="318">
        <f>'Contractor Model'!GFL66</f>
        <v>0</v>
      </c>
      <c r="GFM413" s="318">
        <f>'Contractor Model'!GFM66</f>
        <v>0</v>
      </c>
      <c r="GFN413" s="318">
        <f>'Contractor Model'!GFN66</f>
        <v>0</v>
      </c>
      <c r="GFO413" s="318">
        <f>'Contractor Model'!GFO66</f>
        <v>0</v>
      </c>
      <c r="GFP413" s="318">
        <f>'Contractor Model'!GFP66</f>
        <v>0</v>
      </c>
      <c r="GFQ413" s="318">
        <f>'Contractor Model'!GFQ66</f>
        <v>0</v>
      </c>
      <c r="GFR413" s="318">
        <f>'Contractor Model'!GFR66</f>
        <v>0</v>
      </c>
      <c r="GFS413" s="318">
        <f>'Contractor Model'!GFS66</f>
        <v>0</v>
      </c>
      <c r="GFT413" s="318">
        <f>'Contractor Model'!GFT66</f>
        <v>0</v>
      </c>
      <c r="GFU413" s="318">
        <f>'Contractor Model'!GFU66</f>
        <v>0</v>
      </c>
      <c r="GFV413" s="318">
        <f>'Contractor Model'!GFV66</f>
        <v>0</v>
      </c>
      <c r="GFW413" s="318">
        <f>'Contractor Model'!GFW66</f>
        <v>0</v>
      </c>
      <c r="GFX413" s="318">
        <f>'Contractor Model'!GFX66</f>
        <v>0</v>
      </c>
      <c r="GFY413" s="318">
        <f>'Contractor Model'!GFY66</f>
        <v>0</v>
      </c>
      <c r="GFZ413" s="318">
        <f>'Contractor Model'!GFZ66</f>
        <v>0</v>
      </c>
      <c r="GGA413" s="318">
        <f>'Contractor Model'!GGA66</f>
        <v>0</v>
      </c>
      <c r="GGB413" s="318">
        <f>'Contractor Model'!GGB66</f>
        <v>0</v>
      </c>
      <c r="GGC413" s="318">
        <f>'Contractor Model'!GGC66</f>
        <v>0</v>
      </c>
      <c r="GGD413" s="318">
        <f>'Contractor Model'!GGD66</f>
        <v>0</v>
      </c>
      <c r="GGE413" s="318">
        <f>'Contractor Model'!GGE66</f>
        <v>0</v>
      </c>
      <c r="GGF413" s="318">
        <f>'Contractor Model'!GGF66</f>
        <v>0</v>
      </c>
      <c r="GGG413" s="318">
        <f>'Contractor Model'!GGG66</f>
        <v>0</v>
      </c>
      <c r="GGH413" s="318">
        <f>'Contractor Model'!GGH66</f>
        <v>0</v>
      </c>
      <c r="GGI413" s="318">
        <f>'Contractor Model'!GGI66</f>
        <v>0</v>
      </c>
      <c r="GGJ413" s="318">
        <f>'Contractor Model'!GGJ66</f>
        <v>0</v>
      </c>
      <c r="GGK413" s="318">
        <f>'Contractor Model'!GGK66</f>
        <v>0</v>
      </c>
      <c r="GGL413" s="318">
        <f>'Contractor Model'!GGL66</f>
        <v>0</v>
      </c>
      <c r="GGM413" s="318">
        <f>'Contractor Model'!GGM66</f>
        <v>0</v>
      </c>
      <c r="GGN413" s="318">
        <f>'Contractor Model'!GGN66</f>
        <v>0</v>
      </c>
      <c r="GGO413" s="318">
        <f>'Contractor Model'!GGO66</f>
        <v>0</v>
      </c>
      <c r="GGP413" s="318">
        <f>'Contractor Model'!GGP66</f>
        <v>0</v>
      </c>
      <c r="GGQ413" s="318">
        <f>'Contractor Model'!GGQ66</f>
        <v>0</v>
      </c>
      <c r="GGR413" s="318">
        <f>'Contractor Model'!GGR66</f>
        <v>0</v>
      </c>
      <c r="GGS413" s="318">
        <f>'Contractor Model'!GGS66</f>
        <v>0</v>
      </c>
      <c r="GGT413" s="318">
        <f>'Contractor Model'!GGT66</f>
        <v>0</v>
      </c>
      <c r="GGU413" s="318">
        <f>'Contractor Model'!GGU66</f>
        <v>0</v>
      </c>
      <c r="GGV413" s="318">
        <f>'Contractor Model'!GGV66</f>
        <v>0</v>
      </c>
      <c r="GGW413" s="318">
        <f>'Contractor Model'!GGW66</f>
        <v>0</v>
      </c>
      <c r="GGX413" s="318">
        <f>'Contractor Model'!GGX66</f>
        <v>0</v>
      </c>
      <c r="GGY413" s="318">
        <f>'Contractor Model'!GGY66</f>
        <v>0</v>
      </c>
      <c r="GGZ413" s="318">
        <f>'Contractor Model'!GGZ66</f>
        <v>0</v>
      </c>
      <c r="GHA413" s="318">
        <f>'Contractor Model'!GHA66</f>
        <v>0</v>
      </c>
      <c r="GHB413" s="318">
        <f>'Contractor Model'!GHB66</f>
        <v>0</v>
      </c>
      <c r="GHC413" s="318">
        <f>'Contractor Model'!GHC66</f>
        <v>0</v>
      </c>
      <c r="GHD413" s="318">
        <f>'Contractor Model'!GHD66</f>
        <v>0</v>
      </c>
      <c r="GHE413" s="318">
        <f>'Contractor Model'!GHE66</f>
        <v>0</v>
      </c>
      <c r="GHF413" s="318">
        <f>'Contractor Model'!GHF66</f>
        <v>0</v>
      </c>
      <c r="GHG413" s="318">
        <f>'Contractor Model'!GHG66</f>
        <v>0</v>
      </c>
      <c r="GHH413" s="318">
        <f>'Contractor Model'!GHH66</f>
        <v>0</v>
      </c>
      <c r="GHI413" s="318">
        <f>'Contractor Model'!GHI66</f>
        <v>0</v>
      </c>
      <c r="GHJ413" s="318">
        <f>'Contractor Model'!GHJ66</f>
        <v>0</v>
      </c>
      <c r="GHK413" s="318">
        <f>'Contractor Model'!GHK66</f>
        <v>0</v>
      </c>
      <c r="GHL413" s="318">
        <f>'Contractor Model'!GHL66</f>
        <v>0</v>
      </c>
      <c r="GHM413" s="318">
        <f>'Contractor Model'!GHM66</f>
        <v>0</v>
      </c>
      <c r="GHN413" s="318">
        <f>'Contractor Model'!GHN66</f>
        <v>0</v>
      </c>
      <c r="GHO413" s="318">
        <f>'Contractor Model'!GHO66</f>
        <v>0</v>
      </c>
      <c r="GHP413" s="318">
        <f>'Contractor Model'!GHP66</f>
        <v>0</v>
      </c>
      <c r="GHQ413" s="318">
        <f>'Contractor Model'!GHQ66</f>
        <v>0</v>
      </c>
      <c r="GHR413" s="318">
        <f>'Contractor Model'!GHR66</f>
        <v>0</v>
      </c>
      <c r="GHS413" s="318">
        <f>'Contractor Model'!GHS66</f>
        <v>0</v>
      </c>
      <c r="GHT413" s="318">
        <f>'Contractor Model'!GHT66</f>
        <v>0</v>
      </c>
      <c r="GHU413" s="318">
        <f>'Contractor Model'!GHU66</f>
        <v>0</v>
      </c>
      <c r="GHV413" s="318">
        <f>'Contractor Model'!GHV66</f>
        <v>0</v>
      </c>
      <c r="GHW413" s="318">
        <f>'Contractor Model'!GHW66</f>
        <v>0</v>
      </c>
      <c r="GHX413" s="318">
        <f>'Contractor Model'!GHX66</f>
        <v>0</v>
      </c>
      <c r="GHY413" s="318">
        <f>'Contractor Model'!GHY66</f>
        <v>0</v>
      </c>
      <c r="GHZ413" s="318">
        <f>'Contractor Model'!GHZ66</f>
        <v>0</v>
      </c>
      <c r="GIA413" s="318">
        <f>'Contractor Model'!GIA66</f>
        <v>0</v>
      </c>
      <c r="GIB413" s="318">
        <f>'Contractor Model'!GIB66</f>
        <v>0</v>
      </c>
      <c r="GIC413" s="318">
        <f>'Contractor Model'!GIC66</f>
        <v>0</v>
      </c>
      <c r="GID413" s="318">
        <f>'Contractor Model'!GID66</f>
        <v>0</v>
      </c>
      <c r="GIE413" s="318">
        <f>'Contractor Model'!GIE66</f>
        <v>0</v>
      </c>
      <c r="GIF413" s="318">
        <f>'Contractor Model'!GIF66</f>
        <v>0</v>
      </c>
      <c r="GIG413" s="318">
        <f>'Contractor Model'!GIG66</f>
        <v>0</v>
      </c>
      <c r="GIH413" s="318">
        <f>'Contractor Model'!GIH66</f>
        <v>0</v>
      </c>
      <c r="GII413" s="318">
        <f>'Contractor Model'!GII66</f>
        <v>0</v>
      </c>
      <c r="GIJ413" s="318">
        <f>'Contractor Model'!GIJ66</f>
        <v>0</v>
      </c>
      <c r="GIK413" s="318">
        <f>'Contractor Model'!GIK66</f>
        <v>0</v>
      </c>
      <c r="GIL413" s="318">
        <f>'Contractor Model'!GIL66</f>
        <v>0</v>
      </c>
      <c r="GIM413" s="318">
        <f>'Contractor Model'!GIM66</f>
        <v>0</v>
      </c>
      <c r="GIN413" s="318">
        <f>'Contractor Model'!GIN66</f>
        <v>0</v>
      </c>
      <c r="GIO413" s="318">
        <f>'Contractor Model'!GIO66</f>
        <v>0</v>
      </c>
      <c r="GIP413" s="318">
        <f>'Contractor Model'!GIP66</f>
        <v>0</v>
      </c>
      <c r="GIQ413" s="318">
        <f>'Contractor Model'!GIQ66</f>
        <v>0</v>
      </c>
      <c r="GIR413" s="318">
        <f>'Contractor Model'!GIR66</f>
        <v>0</v>
      </c>
      <c r="GIS413" s="318">
        <f>'Contractor Model'!GIS66</f>
        <v>0</v>
      </c>
      <c r="GIT413" s="318">
        <f>'Contractor Model'!GIT66</f>
        <v>0</v>
      </c>
      <c r="GIU413" s="318">
        <f>'Contractor Model'!GIU66</f>
        <v>0</v>
      </c>
      <c r="GIV413" s="318">
        <f>'Contractor Model'!GIV66</f>
        <v>0</v>
      </c>
      <c r="GIW413" s="318">
        <f>'Contractor Model'!GIW66</f>
        <v>0</v>
      </c>
      <c r="GIX413" s="318">
        <f>'Contractor Model'!GIX66</f>
        <v>0</v>
      </c>
      <c r="GIY413" s="318">
        <f>'Contractor Model'!GIY66</f>
        <v>0</v>
      </c>
      <c r="GIZ413" s="318">
        <f>'Contractor Model'!GIZ66</f>
        <v>0</v>
      </c>
      <c r="GJA413" s="318">
        <f>'Contractor Model'!GJA66</f>
        <v>0</v>
      </c>
      <c r="GJB413" s="318">
        <f>'Contractor Model'!GJB66</f>
        <v>0</v>
      </c>
      <c r="GJC413" s="318">
        <f>'Contractor Model'!GJC66</f>
        <v>0</v>
      </c>
      <c r="GJD413" s="318">
        <f>'Contractor Model'!GJD66</f>
        <v>0</v>
      </c>
      <c r="GJE413" s="318">
        <f>'Contractor Model'!GJE66</f>
        <v>0</v>
      </c>
      <c r="GJF413" s="318">
        <f>'Contractor Model'!GJF66</f>
        <v>0</v>
      </c>
      <c r="GJG413" s="318">
        <f>'Contractor Model'!GJG66</f>
        <v>0</v>
      </c>
      <c r="GJH413" s="318">
        <f>'Contractor Model'!GJH66</f>
        <v>0</v>
      </c>
      <c r="GJI413" s="318">
        <f>'Contractor Model'!GJI66</f>
        <v>0</v>
      </c>
      <c r="GJJ413" s="318">
        <f>'Contractor Model'!GJJ66</f>
        <v>0</v>
      </c>
      <c r="GJK413" s="318">
        <f>'Contractor Model'!GJK66</f>
        <v>0</v>
      </c>
      <c r="GJL413" s="318">
        <f>'Contractor Model'!GJL66</f>
        <v>0</v>
      </c>
      <c r="GJM413" s="318">
        <f>'Contractor Model'!GJM66</f>
        <v>0</v>
      </c>
      <c r="GJN413" s="318">
        <f>'Contractor Model'!GJN66</f>
        <v>0</v>
      </c>
      <c r="GJO413" s="318">
        <f>'Contractor Model'!GJO66</f>
        <v>0</v>
      </c>
      <c r="GJP413" s="318">
        <f>'Contractor Model'!GJP66</f>
        <v>0</v>
      </c>
      <c r="GJQ413" s="318">
        <f>'Contractor Model'!GJQ66</f>
        <v>0</v>
      </c>
      <c r="GJR413" s="318">
        <f>'Contractor Model'!GJR66</f>
        <v>0</v>
      </c>
      <c r="GJS413" s="318">
        <f>'Contractor Model'!GJS66</f>
        <v>0</v>
      </c>
      <c r="GJT413" s="318">
        <f>'Contractor Model'!GJT66</f>
        <v>0</v>
      </c>
      <c r="GJU413" s="318">
        <f>'Contractor Model'!GJU66</f>
        <v>0</v>
      </c>
      <c r="GJV413" s="318">
        <f>'Contractor Model'!GJV66</f>
        <v>0</v>
      </c>
      <c r="GJW413" s="318">
        <f>'Contractor Model'!GJW66</f>
        <v>0</v>
      </c>
      <c r="GJX413" s="318">
        <f>'Contractor Model'!GJX66</f>
        <v>0</v>
      </c>
      <c r="GJY413" s="318">
        <f>'Contractor Model'!GJY66</f>
        <v>0</v>
      </c>
      <c r="GJZ413" s="318">
        <f>'Contractor Model'!GJZ66</f>
        <v>0</v>
      </c>
      <c r="GKA413" s="318">
        <f>'Contractor Model'!GKA66</f>
        <v>0</v>
      </c>
      <c r="GKB413" s="318">
        <f>'Contractor Model'!GKB66</f>
        <v>0</v>
      </c>
      <c r="GKC413" s="318">
        <f>'Contractor Model'!GKC66</f>
        <v>0</v>
      </c>
      <c r="GKD413" s="318">
        <f>'Contractor Model'!GKD66</f>
        <v>0</v>
      </c>
      <c r="GKE413" s="318">
        <f>'Contractor Model'!GKE66</f>
        <v>0</v>
      </c>
      <c r="GKF413" s="318">
        <f>'Contractor Model'!GKF66</f>
        <v>0</v>
      </c>
      <c r="GKG413" s="318">
        <f>'Contractor Model'!GKG66</f>
        <v>0</v>
      </c>
      <c r="GKH413" s="318">
        <f>'Contractor Model'!GKH66</f>
        <v>0</v>
      </c>
      <c r="GKI413" s="318">
        <f>'Contractor Model'!GKI66</f>
        <v>0</v>
      </c>
      <c r="GKJ413" s="318">
        <f>'Contractor Model'!GKJ66</f>
        <v>0</v>
      </c>
      <c r="GKK413" s="318">
        <f>'Contractor Model'!GKK66</f>
        <v>0</v>
      </c>
      <c r="GKL413" s="318">
        <f>'Contractor Model'!GKL66</f>
        <v>0</v>
      </c>
      <c r="GKM413" s="318">
        <f>'Contractor Model'!GKM66</f>
        <v>0</v>
      </c>
      <c r="GKN413" s="318">
        <f>'Contractor Model'!GKN66</f>
        <v>0</v>
      </c>
      <c r="GKO413" s="318">
        <f>'Contractor Model'!GKO66</f>
        <v>0</v>
      </c>
      <c r="GKP413" s="318">
        <f>'Contractor Model'!GKP66</f>
        <v>0</v>
      </c>
      <c r="GKQ413" s="318">
        <f>'Contractor Model'!GKQ66</f>
        <v>0</v>
      </c>
      <c r="GKR413" s="318">
        <f>'Contractor Model'!GKR66</f>
        <v>0</v>
      </c>
      <c r="GKS413" s="318">
        <f>'Contractor Model'!GKS66</f>
        <v>0</v>
      </c>
      <c r="GKT413" s="318">
        <f>'Contractor Model'!GKT66</f>
        <v>0</v>
      </c>
      <c r="GKU413" s="318">
        <f>'Contractor Model'!GKU66</f>
        <v>0</v>
      </c>
      <c r="GKV413" s="318">
        <f>'Contractor Model'!GKV66</f>
        <v>0</v>
      </c>
      <c r="GKW413" s="318">
        <f>'Contractor Model'!GKW66</f>
        <v>0</v>
      </c>
      <c r="GKX413" s="318">
        <f>'Contractor Model'!GKX66</f>
        <v>0</v>
      </c>
      <c r="GKY413" s="318">
        <f>'Contractor Model'!GKY66</f>
        <v>0</v>
      </c>
      <c r="GKZ413" s="318">
        <f>'Contractor Model'!GKZ66</f>
        <v>0</v>
      </c>
      <c r="GLA413" s="318">
        <f>'Contractor Model'!GLA66</f>
        <v>0</v>
      </c>
      <c r="GLB413" s="318">
        <f>'Contractor Model'!GLB66</f>
        <v>0</v>
      </c>
      <c r="GLC413" s="318">
        <f>'Contractor Model'!GLC66</f>
        <v>0</v>
      </c>
      <c r="GLD413" s="318">
        <f>'Contractor Model'!GLD66</f>
        <v>0</v>
      </c>
      <c r="GLE413" s="318">
        <f>'Contractor Model'!GLE66</f>
        <v>0</v>
      </c>
      <c r="GLF413" s="318">
        <f>'Contractor Model'!GLF66</f>
        <v>0</v>
      </c>
      <c r="GLG413" s="318">
        <f>'Contractor Model'!GLG66</f>
        <v>0</v>
      </c>
      <c r="GLH413" s="318">
        <f>'Contractor Model'!GLH66</f>
        <v>0</v>
      </c>
      <c r="GLI413" s="318">
        <f>'Contractor Model'!GLI66</f>
        <v>0</v>
      </c>
      <c r="GLJ413" s="318">
        <f>'Contractor Model'!GLJ66</f>
        <v>0</v>
      </c>
      <c r="GLK413" s="318">
        <f>'Contractor Model'!GLK66</f>
        <v>0</v>
      </c>
      <c r="GLL413" s="318">
        <f>'Contractor Model'!GLL66</f>
        <v>0</v>
      </c>
      <c r="GLM413" s="318">
        <f>'Contractor Model'!GLM66</f>
        <v>0</v>
      </c>
      <c r="GLN413" s="318">
        <f>'Contractor Model'!GLN66</f>
        <v>0</v>
      </c>
      <c r="GLO413" s="318">
        <f>'Contractor Model'!GLO66</f>
        <v>0</v>
      </c>
      <c r="GLP413" s="318">
        <f>'Contractor Model'!GLP66</f>
        <v>0</v>
      </c>
      <c r="GLQ413" s="318">
        <f>'Contractor Model'!GLQ66</f>
        <v>0</v>
      </c>
      <c r="GLR413" s="318">
        <f>'Contractor Model'!GLR66</f>
        <v>0</v>
      </c>
      <c r="GLS413" s="318">
        <f>'Contractor Model'!GLS66</f>
        <v>0</v>
      </c>
      <c r="GLT413" s="318">
        <f>'Contractor Model'!GLT66</f>
        <v>0</v>
      </c>
      <c r="GLU413" s="318">
        <f>'Contractor Model'!GLU66</f>
        <v>0</v>
      </c>
      <c r="GLV413" s="318">
        <f>'Contractor Model'!GLV66</f>
        <v>0</v>
      </c>
      <c r="GLW413" s="318">
        <f>'Contractor Model'!GLW66</f>
        <v>0</v>
      </c>
      <c r="GLX413" s="318">
        <f>'Contractor Model'!GLX66</f>
        <v>0</v>
      </c>
      <c r="GLY413" s="318">
        <f>'Contractor Model'!GLY66</f>
        <v>0</v>
      </c>
      <c r="GLZ413" s="318">
        <f>'Contractor Model'!GLZ66</f>
        <v>0</v>
      </c>
      <c r="GMA413" s="318">
        <f>'Contractor Model'!GMA66</f>
        <v>0</v>
      </c>
      <c r="GMB413" s="318">
        <f>'Contractor Model'!GMB66</f>
        <v>0</v>
      </c>
      <c r="GMC413" s="318">
        <f>'Contractor Model'!GMC66</f>
        <v>0</v>
      </c>
      <c r="GMD413" s="318">
        <f>'Contractor Model'!GMD66</f>
        <v>0</v>
      </c>
      <c r="GME413" s="318">
        <f>'Contractor Model'!GME66</f>
        <v>0</v>
      </c>
      <c r="GMF413" s="318">
        <f>'Contractor Model'!GMF66</f>
        <v>0</v>
      </c>
      <c r="GMG413" s="318">
        <f>'Contractor Model'!GMG66</f>
        <v>0</v>
      </c>
      <c r="GMH413" s="318">
        <f>'Contractor Model'!GMH66</f>
        <v>0</v>
      </c>
      <c r="GMI413" s="318">
        <f>'Contractor Model'!GMI66</f>
        <v>0</v>
      </c>
      <c r="GMJ413" s="318">
        <f>'Contractor Model'!GMJ66</f>
        <v>0</v>
      </c>
      <c r="GMK413" s="318">
        <f>'Contractor Model'!GMK66</f>
        <v>0</v>
      </c>
      <c r="GML413" s="318">
        <f>'Contractor Model'!GML66</f>
        <v>0</v>
      </c>
      <c r="GMM413" s="318">
        <f>'Contractor Model'!GMM66</f>
        <v>0</v>
      </c>
      <c r="GMN413" s="318">
        <f>'Contractor Model'!GMN66</f>
        <v>0</v>
      </c>
      <c r="GMO413" s="318">
        <f>'Contractor Model'!GMO66</f>
        <v>0</v>
      </c>
      <c r="GMP413" s="318">
        <f>'Contractor Model'!GMP66</f>
        <v>0</v>
      </c>
      <c r="GMQ413" s="318">
        <f>'Contractor Model'!GMQ66</f>
        <v>0</v>
      </c>
      <c r="GMR413" s="318">
        <f>'Contractor Model'!GMR66</f>
        <v>0</v>
      </c>
      <c r="GMS413" s="318">
        <f>'Contractor Model'!GMS66</f>
        <v>0</v>
      </c>
      <c r="GMT413" s="318">
        <f>'Contractor Model'!GMT66</f>
        <v>0</v>
      </c>
      <c r="GMU413" s="318">
        <f>'Contractor Model'!GMU66</f>
        <v>0</v>
      </c>
      <c r="GMV413" s="318">
        <f>'Contractor Model'!GMV66</f>
        <v>0</v>
      </c>
      <c r="GMW413" s="318">
        <f>'Contractor Model'!GMW66</f>
        <v>0</v>
      </c>
      <c r="GMX413" s="318">
        <f>'Contractor Model'!GMX66</f>
        <v>0</v>
      </c>
      <c r="GMY413" s="318">
        <f>'Contractor Model'!GMY66</f>
        <v>0</v>
      </c>
      <c r="GMZ413" s="318">
        <f>'Contractor Model'!GMZ66</f>
        <v>0</v>
      </c>
      <c r="GNA413" s="318">
        <f>'Contractor Model'!GNA66</f>
        <v>0</v>
      </c>
      <c r="GNB413" s="318">
        <f>'Contractor Model'!GNB66</f>
        <v>0</v>
      </c>
      <c r="GNC413" s="318">
        <f>'Contractor Model'!GNC66</f>
        <v>0</v>
      </c>
      <c r="GND413" s="318">
        <f>'Contractor Model'!GND66</f>
        <v>0</v>
      </c>
      <c r="GNE413" s="318">
        <f>'Contractor Model'!GNE66</f>
        <v>0</v>
      </c>
      <c r="GNF413" s="318">
        <f>'Contractor Model'!GNF66</f>
        <v>0</v>
      </c>
      <c r="GNG413" s="318">
        <f>'Contractor Model'!GNG66</f>
        <v>0</v>
      </c>
      <c r="GNH413" s="318">
        <f>'Contractor Model'!GNH66</f>
        <v>0</v>
      </c>
      <c r="GNI413" s="318">
        <f>'Contractor Model'!GNI66</f>
        <v>0</v>
      </c>
      <c r="GNJ413" s="318">
        <f>'Contractor Model'!GNJ66</f>
        <v>0</v>
      </c>
      <c r="GNK413" s="318">
        <f>'Contractor Model'!GNK66</f>
        <v>0</v>
      </c>
      <c r="GNL413" s="318">
        <f>'Contractor Model'!GNL66</f>
        <v>0</v>
      </c>
      <c r="GNM413" s="318">
        <f>'Contractor Model'!GNM66</f>
        <v>0</v>
      </c>
      <c r="GNN413" s="318">
        <f>'Contractor Model'!GNN66</f>
        <v>0</v>
      </c>
      <c r="GNO413" s="318">
        <f>'Contractor Model'!GNO66</f>
        <v>0</v>
      </c>
      <c r="GNP413" s="318">
        <f>'Contractor Model'!GNP66</f>
        <v>0</v>
      </c>
      <c r="GNQ413" s="318">
        <f>'Contractor Model'!GNQ66</f>
        <v>0</v>
      </c>
      <c r="GNR413" s="318">
        <f>'Contractor Model'!GNR66</f>
        <v>0</v>
      </c>
      <c r="GNS413" s="318">
        <f>'Contractor Model'!GNS66</f>
        <v>0</v>
      </c>
      <c r="GNT413" s="318">
        <f>'Contractor Model'!GNT66</f>
        <v>0</v>
      </c>
      <c r="GNU413" s="318">
        <f>'Contractor Model'!GNU66</f>
        <v>0</v>
      </c>
      <c r="GNV413" s="318">
        <f>'Contractor Model'!GNV66</f>
        <v>0</v>
      </c>
      <c r="GNW413" s="318">
        <f>'Contractor Model'!GNW66</f>
        <v>0</v>
      </c>
      <c r="GNX413" s="318">
        <f>'Contractor Model'!GNX66</f>
        <v>0</v>
      </c>
      <c r="GNY413" s="318">
        <f>'Contractor Model'!GNY66</f>
        <v>0</v>
      </c>
      <c r="GNZ413" s="318">
        <f>'Contractor Model'!GNZ66</f>
        <v>0</v>
      </c>
      <c r="GOA413" s="318">
        <f>'Contractor Model'!GOA66</f>
        <v>0</v>
      </c>
      <c r="GOB413" s="318">
        <f>'Contractor Model'!GOB66</f>
        <v>0</v>
      </c>
      <c r="GOC413" s="318">
        <f>'Contractor Model'!GOC66</f>
        <v>0</v>
      </c>
      <c r="GOD413" s="318">
        <f>'Contractor Model'!GOD66</f>
        <v>0</v>
      </c>
      <c r="GOE413" s="318">
        <f>'Contractor Model'!GOE66</f>
        <v>0</v>
      </c>
      <c r="GOF413" s="318">
        <f>'Contractor Model'!GOF66</f>
        <v>0</v>
      </c>
      <c r="GOG413" s="318">
        <f>'Contractor Model'!GOG66</f>
        <v>0</v>
      </c>
      <c r="GOH413" s="318">
        <f>'Contractor Model'!GOH66</f>
        <v>0</v>
      </c>
      <c r="GOI413" s="318">
        <f>'Contractor Model'!GOI66</f>
        <v>0</v>
      </c>
      <c r="GOJ413" s="318">
        <f>'Contractor Model'!GOJ66</f>
        <v>0</v>
      </c>
      <c r="GOK413" s="318">
        <f>'Contractor Model'!GOK66</f>
        <v>0</v>
      </c>
      <c r="GOL413" s="318">
        <f>'Contractor Model'!GOL66</f>
        <v>0</v>
      </c>
      <c r="GOM413" s="318">
        <f>'Contractor Model'!GOM66</f>
        <v>0</v>
      </c>
      <c r="GON413" s="318">
        <f>'Contractor Model'!GON66</f>
        <v>0</v>
      </c>
      <c r="GOO413" s="318">
        <f>'Contractor Model'!GOO66</f>
        <v>0</v>
      </c>
      <c r="GOP413" s="318">
        <f>'Contractor Model'!GOP66</f>
        <v>0</v>
      </c>
      <c r="GOQ413" s="318">
        <f>'Contractor Model'!GOQ66</f>
        <v>0</v>
      </c>
      <c r="GOR413" s="318">
        <f>'Contractor Model'!GOR66</f>
        <v>0</v>
      </c>
      <c r="GOS413" s="318">
        <f>'Contractor Model'!GOS66</f>
        <v>0</v>
      </c>
      <c r="GOT413" s="318">
        <f>'Contractor Model'!GOT66</f>
        <v>0</v>
      </c>
      <c r="GOU413" s="318">
        <f>'Contractor Model'!GOU66</f>
        <v>0</v>
      </c>
      <c r="GOV413" s="318">
        <f>'Contractor Model'!GOV66</f>
        <v>0</v>
      </c>
      <c r="GOW413" s="318">
        <f>'Contractor Model'!GOW66</f>
        <v>0</v>
      </c>
      <c r="GOX413" s="318">
        <f>'Contractor Model'!GOX66</f>
        <v>0</v>
      </c>
      <c r="GOY413" s="318">
        <f>'Contractor Model'!GOY66</f>
        <v>0</v>
      </c>
      <c r="GOZ413" s="318">
        <f>'Contractor Model'!GOZ66</f>
        <v>0</v>
      </c>
      <c r="GPA413" s="318">
        <f>'Contractor Model'!GPA66</f>
        <v>0</v>
      </c>
      <c r="GPB413" s="318">
        <f>'Contractor Model'!GPB66</f>
        <v>0</v>
      </c>
      <c r="GPC413" s="318">
        <f>'Contractor Model'!GPC66</f>
        <v>0</v>
      </c>
      <c r="GPD413" s="318">
        <f>'Contractor Model'!GPD66</f>
        <v>0</v>
      </c>
      <c r="GPE413" s="318">
        <f>'Contractor Model'!GPE66</f>
        <v>0</v>
      </c>
      <c r="GPF413" s="318">
        <f>'Contractor Model'!GPF66</f>
        <v>0</v>
      </c>
      <c r="GPG413" s="318">
        <f>'Contractor Model'!GPG66</f>
        <v>0</v>
      </c>
      <c r="GPH413" s="318">
        <f>'Contractor Model'!GPH66</f>
        <v>0</v>
      </c>
      <c r="GPI413" s="318">
        <f>'Contractor Model'!GPI66</f>
        <v>0</v>
      </c>
      <c r="GPJ413" s="318">
        <f>'Contractor Model'!GPJ66</f>
        <v>0</v>
      </c>
      <c r="GPK413" s="318">
        <f>'Contractor Model'!GPK66</f>
        <v>0</v>
      </c>
      <c r="GPL413" s="318">
        <f>'Contractor Model'!GPL66</f>
        <v>0</v>
      </c>
      <c r="GPM413" s="318">
        <f>'Contractor Model'!GPM66</f>
        <v>0</v>
      </c>
      <c r="GPN413" s="318">
        <f>'Contractor Model'!GPN66</f>
        <v>0</v>
      </c>
      <c r="GPO413" s="318">
        <f>'Contractor Model'!GPO66</f>
        <v>0</v>
      </c>
      <c r="GPP413" s="318">
        <f>'Contractor Model'!GPP66</f>
        <v>0</v>
      </c>
      <c r="GPQ413" s="318">
        <f>'Contractor Model'!GPQ66</f>
        <v>0</v>
      </c>
      <c r="GPR413" s="318">
        <f>'Contractor Model'!GPR66</f>
        <v>0</v>
      </c>
      <c r="GPS413" s="318">
        <f>'Contractor Model'!GPS66</f>
        <v>0</v>
      </c>
      <c r="GPT413" s="318">
        <f>'Contractor Model'!GPT66</f>
        <v>0</v>
      </c>
      <c r="GPU413" s="318">
        <f>'Contractor Model'!GPU66</f>
        <v>0</v>
      </c>
      <c r="GPV413" s="318">
        <f>'Contractor Model'!GPV66</f>
        <v>0</v>
      </c>
      <c r="GPW413" s="318">
        <f>'Contractor Model'!GPW66</f>
        <v>0</v>
      </c>
      <c r="GPX413" s="318">
        <f>'Contractor Model'!GPX66</f>
        <v>0</v>
      </c>
      <c r="GPY413" s="318">
        <f>'Contractor Model'!GPY66</f>
        <v>0</v>
      </c>
      <c r="GPZ413" s="318">
        <f>'Contractor Model'!GPZ66</f>
        <v>0</v>
      </c>
      <c r="GQA413" s="318">
        <f>'Contractor Model'!GQA66</f>
        <v>0</v>
      </c>
      <c r="GQB413" s="318">
        <f>'Contractor Model'!GQB66</f>
        <v>0</v>
      </c>
      <c r="GQC413" s="318">
        <f>'Contractor Model'!GQC66</f>
        <v>0</v>
      </c>
      <c r="GQD413" s="318">
        <f>'Contractor Model'!GQD66</f>
        <v>0</v>
      </c>
      <c r="GQE413" s="318">
        <f>'Contractor Model'!GQE66</f>
        <v>0</v>
      </c>
      <c r="GQF413" s="318">
        <f>'Contractor Model'!GQF66</f>
        <v>0</v>
      </c>
      <c r="GQG413" s="318">
        <f>'Contractor Model'!GQG66</f>
        <v>0</v>
      </c>
      <c r="GQH413" s="318">
        <f>'Contractor Model'!GQH66</f>
        <v>0</v>
      </c>
      <c r="GQI413" s="318">
        <f>'Contractor Model'!GQI66</f>
        <v>0</v>
      </c>
      <c r="GQJ413" s="318">
        <f>'Contractor Model'!GQJ66</f>
        <v>0</v>
      </c>
      <c r="GQK413" s="318">
        <f>'Contractor Model'!GQK66</f>
        <v>0</v>
      </c>
      <c r="GQL413" s="318">
        <f>'Contractor Model'!GQL66</f>
        <v>0</v>
      </c>
      <c r="GQM413" s="318">
        <f>'Contractor Model'!GQM66</f>
        <v>0</v>
      </c>
      <c r="GQN413" s="318">
        <f>'Contractor Model'!GQN66</f>
        <v>0</v>
      </c>
      <c r="GQO413" s="318">
        <f>'Contractor Model'!GQO66</f>
        <v>0</v>
      </c>
      <c r="GQP413" s="318">
        <f>'Contractor Model'!GQP66</f>
        <v>0</v>
      </c>
      <c r="GQQ413" s="318">
        <f>'Contractor Model'!GQQ66</f>
        <v>0</v>
      </c>
      <c r="GQR413" s="318">
        <f>'Contractor Model'!GQR66</f>
        <v>0</v>
      </c>
      <c r="GQS413" s="318">
        <f>'Contractor Model'!GQS66</f>
        <v>0</v>
      </c>
      <c r="GQT413" s="318">
        <f>'Contractor Model'!GQT66</f>
        <v>0</v>
      </c>
      <c r="GQU413" s="318">
        <f>'Contractor Model'!GQU66</f>
        <v>0</v>
      </c>
      <c r="GQV413" s="318">
        <f>'Contractor Model'!GQV66</f>
        <v>0</v>
      </c>
      <c r="GQW413" s="318">
        <f>'Contractor Model'!GQW66</f>
        <v>0</v>
      </c>
      <c r="GQX413" s="318">
        <f>'Contractor Model'!GQX66</f>
        <v>0</v>
      </c>
      <c r="GQY413" s="318">
        <f>'Contractor Model'!GQY66</f>
        <v>0</v>
      </c>
      <c r="GQZ413" s="318">
        <f>'Contractor Model'!GQZ66</f>
        <v>0</v>
      </c>
      <c r="GRA413" s="318">
        <f>'Contractor Model'!GRA66</f>
        <v>0</v>
      </c>
      <c r="GRB413" s="318">
        <f>'Contractor Model'!GRB66</f>
        <v>0</v>
      </c>
      <c r="GRC413" s="318">
        <f>'Contractor Model'!GRC66</f>
        <v>0</v>
      </c>
      <c r="GRD413" s="318">
        <f>'Contractor Model'!GRD66</f>
        <v>0</v>
      </c>
      <c r="GRE413" s="318">
        <f>'Contractor Model'!GRE66</f>
        <v>0</v>
      </c>
      <c r="GRF413" s="318">
        <f>'Contractor Model'!GRF66</f>
        <v>0</v>
      </c>
      <c r="GRG413" s="318">
        <f>'Contractor Model'!GRG66</f>
        <v>0</v>
      </c>
      <c r="GRH413" s="318">
        <f>'Contractor Model'!GRH66</f>
        <v>0</v>
      </c>
      <c r="GRI413" s="318">
        <f>'Contractor Model'!GRI66</f>
        <v>0</v>
      </c>
      <c r="GRJ413" s="318">
        <f>'Contractor Model'!GRJ66</f>
        <v>0</v>
      </c>
      <c r="GRK413" s="318">
        <f>'Contractor Model'!GRK66</f>
        <v>0</v>
      </c>
      <c r="GRL413" s="318">
        <f>'Contractor Model'!GRL66</f>
        <v>0</v>
      </c>
      <c r="GRM413" s="318">
        <f>'Contractor Model'!GRM66</f>
        <v>0</v>
      </c>
      <c r="GRN413" s="318">
        <f>'Contractor Model'!GRN66</f>
        <v>0</v>
      </c>
      <c r="GRO413" s="318">
        <f>'Contractor Model'!GRO66</f>
        <v>0</v>
      </c>
      <c r="GRP413" s="318">
        <f>'Contractor Model'!GRP66</f>
        <v>0</v>
      </c>
      <c r="GRQ413" s="318">
        <f>'Contractor Model'!GRQ66</f>
        <v>0</v>
      </c>
      <c r="GRR413" s="318">
        <f>'Contractor Model'!GRR66</f>
        <v>0</v>
      </c>
      <c r="GRS413" s="318">
        <f>'Contractor Model'!GRS66</f>
        <v>0</v>
      </c>
      <c r="GRT413" s="318">
        <f>'Contractor Model'!GRT66</f>
        <v>0</v>
      </c>
      <c r="GRU413" s="318">
        <f>'Contractor Model'!GRU66</f>
        <v>0</v>
      </c>
      <c r="GRV413" s="318">
        <f>'Contractor Model'!GRV66</f>
        <v>0</v>
      </c>
      <c r="GRW413" s="318">
        <f>'Contractor Model'!GRW66</f>
        <v>0</v>
      </c>
      <c r="GRX413" s="318">
        <f>'Contractor Model'!GRX66</f>
        <v>0</v>
      </c>
      <c r="GRY413" s="318">
        <f>'Contractor Model'!GRY66</f>
        <v>0</v>
      </c>
      <c r="GRZ413" s="318">
        <f>'Contractor Model'!GRZ66</f>
        <v>0</v>
      </c>
      <c r="GSA413" s="318">
        <f>'Contractor Model'!GSA66</f>
        <v>0</v>
      </c>
      <c r="GSB413" s="318">
        <f>'Contractor Model'!GSB66</f>
        <v>0</v>
      </c>
      <c r="GSC413" s="318">
        <f>'Contractor Model'!GSC66</f>
        <v>0</v>
      </c>
      <c r="GSD413" s="318">
        <f>'Contractor Model'!GSD66</f>
        <v>0</v>
      </c>
      <c r="GSE413" s="318">
        <f>'Contractor Model'!GSE66</f>
        <v>0</v>
      </c>
      <c r="GSF413" s="318">
        <f>'Contractor Model'!GSF66</f>
        <v>0</v>
      </c>
      <c r="GSG413" s="318">
        <f>'Contractor Model'!GSG66</f>
        <v>0</v>
      </c>
      <c r="GSH413" s="318">
        <f>'Contractor Model'!GSH66</f>
        <v>0</v>
      </c>
      <c r="GSI413" s="318">
        <f>'Contractor Model'!GSI66</f>
        <v>0</v>
      </c>
      <c r="GSJ413" s="318">
        <f>'Contractor Model'!GSJ66</f>
        <v>0</v>
      </c>
      <c r="GSK413" s="318">
        <f>'Contractor Model'!GSK66</f>
        <v>0</v>
      </c>
      <c r="GSL413" s="318">
        <f>'Contractor Model'!GSL66</f>
        <v>0</v>
      </c>
      <c r="GSM413" s="318">
        <f>'Contractor Model'!GSM66</f>
        <v>0</v>
      </c>
      <c r="GSN413" s="318">
        <f>'Contractor Model'!GSN66</f>
        <v>0</v>
      </c>
      <c r="GSO413" s="318">
        <f>'Contractor Model'!GSO66</f>
        <v>0</v>
      </c>
      <c r="GSP413" s="318">
        <f>'Contractor Model'!GSP66</f>
        <v>0</v>
      </c>
      <c r="GSQ413" s="318">
        <f>'Contractor Model'!GSQ66</f>
        <v>0</v>
      </c>
      <c r="GSR413" s="318">
        <f>'Contractor Model'!GSR66</f>
        <v>0</v>
      </c>
      <c r="GSS413" s="318">
        <f>'Contractor Model'!GSS66</f>
        <v>0</v>
      </c>
      <c r="GST413" s="318">
        <f>'Contractor Model'!GST66</f>
        <v>0</v>
      </c>
      <c r="GSU413" s="318">
        <f>'Contractor Model'!GSU66</f>
        <v>0</v>
      </c>
      <c r="GSV413" s="318">
        <f>'Contractor Model'!GSV66</f>
        <v>0</v>
      </c>
      <c r="GSW413" s="318">
        <f>'Contractor Model'!GSW66</f>
        <v>0</v>
      </c>
      <c r="GSX413" s="318">
        <f>'Contractor Model'!GSX66</f>
        <v>0</v>
      </c>
      <c r="GSY413" s="318">
        <f>'Contractor Model'!GSY66</f>
        <v>0</v>
      </c>
      <c r="GSZ413" s="318">
        <f>'Contractor Model'!GSZ66</f>
        <v>0</v>
      </c>
      <c r="GTA413" s="318">
        <f>'Contractor Model'!GTA66</f>
        <v>0</v>
      </c>
      <c r="GTB413" s="318">
        <f>'Contractor Model'!GTB66</f>
        <v>0</v>
      </c>
      <c r="GTC413" s="318">
        <f>'Contractor Model'!GTC66</f>
        <v>0</v>
      </c>
      <c r="GTD413" s="318">
        <f>'Contractor Model'!GTD66</f>
        <v>0</v>
      </c>
      <c r="GTE413" s="318">
        <f>'Contractor Model'!GTE66</f>
        <v>0</v>
      </c>
      <c r="GTF413" s="318">
        <f>'Contractor Model'!GTF66</f>
        <v>0</v>
      </c>
      <c r="GTG413" s="318">
        <f>'Contractor Model'!GTG66</f>
        <v>0</v>
      </c>
      <c r="GTH413" s="318">
        <f>'Contractor Model'!GTH66</f>
        <v>0</v>
      </c>
      <c r="GTI413" s="318">
        <f>'Contractor Model'!GTI66</f>
        <v>0</v>
      </c>
      <c r="GTJ413" s="318">
        <f>'Contractor Model'!GTJ66</f>
        <v>0</v>
      </c>
      <c r="GTK413" s="318">
        <f>'Contractor Model'!GTK66</f>
        <v>0</v>
      </c>
      <c r="GTL413" s="318">
        <f>'Contractor Model'!GTL66</f>
        <v>0</v>
      </c>
      <c r="GTM413" s="318">
        <f>'Contractor Model'!GTM66</f>
        <v>0</v>
      </c>
      <c r="GTN413" s="318">
        <f>'Contractor Model'!GTN66</f>
        <v>0</v>
      </c>
      <c r="GTO413" s="318">
        <f>'Contractor Model'!GTO66</f>
        <v>0</v>
      </c>
      <c r="GTP413" s="318">
        <f>'Contractor Model'!GTP66</f>
        <v>0</v>
      </c>
      <c r="GTQ413" s="318">
        <f>'Contractor Model'!GTQ66</f>
        <v>0</v>
      </c>
      <c r="GTR413" s="318">
        <f>'Contractor Model'!GTR66</f>
        <v>0</v>
      </c>
      <c r="GTS413" s="318">
        <f>'Contractor Model'!GTS66</f>
        <v>0</v>
      </c>
      <c r="GTT413" s="318">
        <f>'Contractor Model'!GTT66</f>
        <v>0</v>
      </c>
      <c r="GTU413" s="318">
        <f>'Contractor Model'!GTU66</f>
        <v>0</v>
      </c>
      <c r="GTV413" s="318">
        <f>'Contractor Model'!GTV66</f>
        <v>0</v>
      </c>
      <c r="GTW413" s="318">
        <f>'Contractor Model'!GTW66</f>
        <v>0</v>
      </c>
      <c r="GTX413" s="318">
        <f>'Contractor Model'!GTX66</f>
        <v>0</v>
      </c>
      <c r="GTY413" s="318">
        <f>'Contractor Model'!GTY66</f>
        <v>0</v>
      </c>
      <c r="GTZ413" s="318">
        <f>'Contractor Model'!GTZ66</f>
        <v>0</v>
      </c>
      <c r="GUA413" s="318">
        <f>'Contractor Model'!GUA66</f>
        <v>0</v>
      </c>
      <c r="GUB413" s="318">
        <f>'Contractor Model'!GUB66</f>
        <v>0</v>
      </c>
      <c r="GUC413" s="318">
        <f>'Contractor Model'!GUC66</f>
        <v>0</v>
      </c>
      <c r="GUD413" s="318">
        <f>'Contractor Model'!GUD66</f>
        <v>0</v>
      </c>
      <c r="GUE413" s="318">
        <f>'Contractor Model'!GUE66</f>
        <v>0</v>
      </c>
      <c r="GUF413" s="318">
        <f>'Contractor Model'!GUF66</f>
        <v>0</v>
      </c>
      <c r="GUG413" s="318">
        <f>'Contractor Model'!GUG66</f>
        <v>0</v>
      </c>
      <c r="GUH413" s="318">
        <f>'Contractor Model'!GUH66</f>
        <v>0</v>
      </c>
      <c r="GUI413" s="318">
        <f>'Contractor Model'!GUI66</f>
        <v>0</v>
      </c>
      <c r="GUJ413" s="318">
        <f>'Contractor Model'!GUJ66</f>
        <v>0</v>
      </c>
      <c r="GUK413" s="318">
        <f>'Contractor Model'!GUK66</f>
        <v>0</v>
      </c>
      <c r="GUL413" s="318">
        <f>'Contractor Model'!GUL66</f>
        <v>0</v>
      </c>
      <c r="GUM413" s="318">
        <f>'Contractor Model'!GUM66</f>
        <v>0</v>
      </c>
      <c r="GUN413" s="318">
        <f>'Contractor Model'!GUN66</f>
        <v>0</v>
      </c>
      <c r="GUO413" s="318">
        <f>'Contractor Model'!GUO66</f>
        <v>0</v>
      </c>
      <c r="GUP413" s="318">
        <f>'Contractor Model'!GUP66</f>
        <v>0</v>
      </c>
      <c r="GUQ413" s="318">
        <f>'Contractor Model'!GUQ66</f>
        <v>0</v>
      </c>
      <c r="GUR413" s="318">
        <f>'Contractor Model'!GUR66</f>
        <v>0</v>
      </c>
      <c r="GUS413" s="318">
        <f>'Contractor Model'!GUS66</f>
        <v>0</v>
      </c>
      <c r="GUT413" s="318">
        <f>'Contractor Model'!GUT66</f>
        <v>0</v>
      </c>
      <c r="GUU413" s="318">
        <f>'Contractor Model'!GUU66</f>
        <v>0</v>
      </c>
      <c r="GUV413" s="318">
        <f>'Contractor Model'!GUV66</f>
        <v>0</v>
      </c>
      <c r="GUW413" s="318">
        <f>'Contractor Model'!GUW66</f>
        <v>0</v>
      </c>
      <c r="GUX413" s="318">
        <f>'Contractor Model'!GUX66</f>
        <v>0</v>
      </c>
      <c r="GUY413" s="318">
        <f>'Contractor Model'!GUY66</f>
        <v>0</v>
      </c>
      <c r="GUZ413" s="318">
        <f>'Contractor Model'!GUZ66</f>
        <v>0</v>
      </c>
      <c r="GVA413" s="318">
        <f>'Contractor Model'!GVA66</f>
        <v>0</v>
      </c>
      <c r="GVB413" s="318">
        <f>'Contractor Model'!GVB66</f>
        <v>0</v>
      </c>
      <c r="GVC413" s="318">
        <f>'Contractor Model'!GVC66</f>
        <v>0</v>
      </c>
      <c r="GVD413" s="318">
        <f>'Contractor Model'!GVD66</f>
        <v>0</v>
      </c>
      <c r="GVE413" s="318">
        <f>'Contractor Model'!GVE66</f>
        <v>0</v>
      </c>
      <c r="GVF413" s="318">
        <f>'Contractor Model'!GVF66</f>
        <v>0</v>
      </c>
      <c r="GVG413" s="318">
        <f>'Contractor Model'!GVG66</f>
        <v>0</v>
      </c>
      <c r="GVH413" s="318">
        <f>'Contractor Model'!GVH66</f>
        <v>0</v>
      </c>
      <c r="GVI413" s="318">
        <f>'Contractor Model'!GVI66</f>
        <v>0</v>
      </c>
      <c r="GVJ413" s="318">
        <f>'Contractor Model'!GVJ66</f>
        <v>0</v>
      </c>
      <c r="GVK413" s="318">
        <f>'Contractor Model'!GVK66</f>
        <v>0</v>
      </c>
      <c r="GVL413" s="318">
        <f>'Contractor Model'!GVL66</f>
        <v>0</v>
      </c>
      <c r="GVM413" s="318">
        <f>'Contractor Model'!GVM66</f>
        <v>0</v>
      </c>
      <c r="GVN413" s="318">
        <f>'Contractor Model'!GVN66</f>
        <v>0</v>
      </c>
      <c r="GVO413" s="318">
        <f>'Contractor Model'!GVO66</f>
        <v>0</v>
      </c>
      <c r="GVP413" s="318">
        <f>'Contractor Model'!GVP66</f>
        <v>0</v>
      </c>
      <c r="GVQ413" s="318">
        <f>'Contractor Model'!GVQ66</f>
        <v>0</v>
      </c>
      <c r="GVR413" s="318">
        <f>'Contractor Model'!GVR66</f>
        <v>0</v>
      </c>
      <c r="GVS413" s="318">
        <f>'Contractor Model'!GVS66</f>
        <v>0</v>
      </c>
      <c r="GVT413" s="318">
        <f>'Contractor Model'!GVT66</f>
        <v>0</v>
      </c>
      <c r="GVU413" s="318">
        <f>'Contractor Model'!GVU66</f>
        <v>0</v>
      </c>
      <c r="GVV413" s="318">
        <f>'Contractor Model'!GVV66</f>
        <v>0</v>
      </c>
      <c r="GVW413" s="318">
        <f>'Contractor Model'!GVW66</f>
        <v>0</v>
      </c>
      <c r="GVX413" s="318">
        <f>'Contractor Model'!GVX66</f>
        <v>0</v>
      </c>
      <c r="GVY413" s="318">
        <f>'Contractor Model'!GVY66</f>
        <v>0</v>
      </c>
      <c r="GVZ413" s="318">
        <f>'Contractor Model'!GVZ66</f>
        <v>0</v>
      </c>
      <c r="GWA413" s="318">
        <f>'Contractor Model'!GWA66</f>
        <v>0</v>
      </c>
      <c r="GWB413" s="318">
        <f>'Contractor Model'!GWB66</f>
        <v>0</v>
      </c>
      <c r="GWC413" s="318">
        <f>'Contractor Model'!GWC66</f>
        <v>0</v>
      </c>
      <c r="GWD413" s="318">
        <f>'Contractor Model'!GWD66</f>
        <v>0</v>
      </c>
      <c r="GWE413" s="318">
        <f>'Contractor Model'!GWE66</f>
        <v>0</v>
      </c>
      <c r="GWF413" s="318">
        <f>'Contractor Model'!GWF66</f>
        <v>0</v>
      </c>
      <c r="GWG413" s="318">
        <f>'Contractor Model'!GWG66</f>
        <v>0</v>
      </c>
      <c r="GWH413" s="318">
        <f>'Contractor Model'!GWH66</f>
        <v>0</v>
      </c>
      <c r="GWI413" s="318">
        <f>'Contractor Model'!GWI66</f>
        <v>0</v>
      </c>
      <c r="GWJ413" s="318">
        <f>'Contractor Model'!GWJ66</f>
        <v>0</v>
      </c>
      <c r="GWK413" s="318">
        <f>'Contractor Model'!GWK66</f>
        <v>0</v>
      </c>
      <c r="GWL413" s="318">
        <f>'Contractor Model'!GWL66</f>
        <v>0</v>
      </c>
      <c r="GWM413" s="318">
        <f>'Contractor Model'!GWM66</f>
        <v>0</v>
      </c>
      <c r="GWN413" s="318">
        <f>'Contractor Model'!GWN66</f>
        <v>0</v>
      </c>
      <c r="GWO413" s="318">
        <f>'Contractor Model'!GWO66</f>
        <v>0</v>
      </c>
      <c r="GWP413" s="318">
        <f>'Contractor Model'!GWP66</f>
        <v>0</v>
      </c>
      <c r="GWQ413" s="318">
        <f>'Contractor Model'!GWQ66</f>
        <v>0</v>
      </c>
      <c r="GWR413" s="318">
        <f>'Contractor Model'!GWR66</f>
        <v>0</v>
      </c>
      <c r="GWS413" s="318">
        <f>'Contractor Model'!GWS66</f>
        <v>0</v>
      </c>
      <c r="GWT413" s="318">
        <f>'Contractor Model'!GWT66</f>
        <v>0</v>
      </c>
      <c r="GWU413" s="318">
        <f>'Contractor Model'!GWU66</f>
        <v>0</v>
      </c>
      <c r="GWV413" s="318">
        <f>'Contractor Model'!GWV66</f>
        <v>0</v>
      </c>
      <c r="GWW413" s="318">
        <f>'Contractor Model'!GWW66</f>
        <v>0</v>
      </c>
      <c r="GWX413" s="318">
        <f>'Contractor Model'!GWX66</f>
        <v>0</v>
      </c>
      <c r="GWY413" s="318">
        <f>'Contractor Model'!GWY66</f>
        <v>0</v>
      </c>
      <c r="GWZ413" s="318">
        <f>'Contractor Model'!GWZ66</f>
        <v>0</v>
      </c>
      <c r="GXA413" s="318">
        <f>'Contractor Model'!GXA66</f>
        <v>0</v>
      </c>
      <c r="GXB413" s="318">
        <f>'Contractor Model'!GXB66</f>
        <v>0</v>
      </c>
      <c r="GXC413" s="318">
        <f>'Contractor Model'!GXC66</f>
        <v>0</v>
      </c>
      <c r="GXD413" s="318">
        <f>'Contractor Model'!GXD66</f>
        <v>0</v>
      </c>
      <c r="GXE413" s="318">
        <f>'Contractor Model'!GXE66</f>
        <v>0</v>
      </c>
      <c r="GXF413" s="318">
        <f>'Contractor Model'!GXF66</f>
        <v>0</v>
      </c>
      <c r="GXG413" s="318">
        <f>'Contractor Model'!GXG66</f>
        <v>0</v>
      </c>
      <c r="GXH413" s="318">
        <f>'Contractor Model'!GXH66</f>
        <v>0</v>
      </c>
      <c r="GXI413" s="318">
        <f>'Contractor Model'!GXI66</f>
        <v>0</v>
      </c>
      <c r="GXJ413" s="318">
        <f>'Contractor Model'!GXJ66</f>
        <v>0</v>
      </c>
      <c r="GXK413" s="318">
        <f>'Contractor Model'!GXK66</f>
        <v>0</v>
      </c>
      <c r="GXL413" s="318">
        <f>'Contractor Model'!GXL66</f>
        <v>0</v>
      </c>
      <c r="GXM413" s="318">
        <f>'Contractor Model'!GXM66</f>
        <v>0</v>
      </c>
      <c r="GXN413" s="318">
        <f>'Contractor Model'!GXN66</f>
        <v>0</v>
      </c>
      <c r="GXO413" s="318">
        <f>'Contractor Model'!GXO66</f>
        <v>0</v>
      </c>
      <c r="GXP413" s="318">
        <f>'Contractor Model'!GXP66</f>
        <v>0</v>
      </c>
      <c r="GXQ413" s="318">
        <f>'Contractor Model'!GXQ66</f>
        <v>0</v>
      </c>
      <c r="GXR413" s="318">
        <f>'Contractor Model'!GXR66</f>
        <v>0</v>
      </c>
      <c r="GXS413" s="318">
        <f>'Contractor Model'!GXS66</f>
        <v>0</v>
      </c>
      <c r="GXT413" s="318">
        <f>'Contractor Model'!GXT66</f>
        <v>0</v>
      </c>
      <c r="GXU413" s="318">
        <f>'Contractor Model'!GXU66</f>
        <v>0</v>
      </c>
      <c r="GXV413" s="318">
        <f>'Contractor Model'!GXV66</f>
        <v>0</v>
      </c>
      <c r="GXW413" s="318">
        <f>'Contractor Model'!GXW66</f>
        <v>0</v>
      </c>
      <c r="GXX413" s="318">
        <f>'Contractor Model'!GXX66</f>
        <v>0</v>
      </c>
      <c r="GXY413" s="318">
        <f>'Contractor Model'!GXY66</f>
        <v>0</v>
      </c>
      <c r="GXZ413" s="318">
        <f>'Contractor Model'!GXZ66</f>
        <v>0</v>
      </c>
      <c r="GYA413" s="318">
        <f>'Contractor Model'!GYA66</f>
        <v>0</v>
      </c>
      <c r="GYB413" s="318">
        <f>'Contractor Model'!GYB66</f>
        <v>0</v>
      </c>
      <c r="GYC413" s="318">
        <f>'Contractor Model'!GYC66</f>
        <v>0</v>
      </c>
      <c r="GYD413" s="318">
        <f>'Contractor Model'!GYD66</f>
        <v>0</v>
      </c>
      <c r="GYE413" s="318">
        <f>'Contractor Model'!GYE66</f>
        <v>0</v>
      </c>
      <c r="GYF413" s="318">
        <f>'Contractor Model'!GYF66</f>
        <v>0</v>
      </c>
      <c r="GYG413" s="318">
        <f>'Contractor Model'!GYG66</f>
        <v>0</v>
      </c>
      <c r="GYH413" s="318">
        <f>'Contractor Model'!GYH66</f>
        <v>0</v>
      </c>
      <c r="GYI413" s="318">
        <f>'Contractor Model'!GYI66</f>
        <v>0</v>
      </c>
      <c r="GYJ413" s="318">
        <f>'Contractor Model'!GYJ66</f>
        <v>0</v>
      </c>
      <c r="GYK413" s="318">
        <f>'Contractor Model'!GYK66</f>
        <v>0</v>
      </c>
      <c r="GYL413" s="318">
        <f>'Contractor Model'!GYL66</f>
        <v>0</v>
      </c>
      <c r="GYM413" s="318">
        <f>'Contractor Model'!GYM66</f>
        <v>0</v>
      </c>
      <c r="GYN413" s="318">
        <f>'Contractor Model'!GYN66</f>
        <v>0</v>
      </c>
      <c r="GYO413" s="318">
        <f>'Contractor Model'!GYO66</f>
        <v>0</v>
      </c>
      <c r="GYP413" s="318">
        <f>'Contractor Model'!GYP66</f>
        <v>0</v>
      </c>
      <c r="GYQ413" s="318">
        <f>'Contractor Model'!GYQ66</f>
        <v>0</v>
      </c>
      <c r="GYR413" s="318">
        <f>'Contractor Model'!GYR66</f>
        <v>0</v>
      </c>
      <c r="GYS413" s="318">
        <f>'Contractor Model'!GYS66</f>
        <v>0</v>
      </c>
      <c r="GYT413" s="318">
        <f>'Contractor Model'!GYT66</f>
        <v>0</v>
      </c>
      <c r="GYU413" s="318">
        <f>'Contractor Model'!GYU66</f>
        <v>0</v>
      </c>
      <c r="GYV413" s="318">
        <f>'Contractor Model'!GYV66</f>
        <v>0</v>
      </c>
      <c r="GYW413" s="318">
        <f>'Contractor Model'!GYW66</f>
        <v>0</v>
      </c>
      <c r="GYX413" s="318">
        <f>'Contractor Model'!GYX66</f>
        <v>0</v>
      </c>
      <c r="GYY413" s="318">
        <f>'Contractor Model'!GYY66</f>
        <v>0</v>
      </c>
      <c r="GYZ413" s="318">
        <f>'Contractor Model'!GYZ66</f>
        <v>0</v>
      </c>
      <c r="GZA413" s="318">
        <f>'Contractor Model'!GZA66</f>
        <v>0</v>
      </c>
      <c r="GZB413" s="318">
        <f>'Contractor Model'!GZB66</f>
        <v>0</v>
      </c>
      <c r="GZC413" s="318">
        <f>'Contractor Model'!GZC66</f>
        <v>0</v>
      </c>
      <c r="GZD413" s="318">
        <f>'Contractor Model'!GZD66</f>
        <v>0</v>
      </c>
      <c r="GZE413" s="318">
        <f>'Contractor Model'!GZE66</f>
        <v>0</v>
      </c>
      <c r="GZF413" s="318">
        <f>'Contractor Model'!GZF66</f>
        <v>0</v>
      </c>
      <c r="GZG413" s="318">
        <f>'Contractor Model'!GZG66</f>
        <v>0</v>
      </c>
      <c r="GZH413" s="318">
        <f>'Contractor Model'!GZH66</f>
        <v>0</v>
      </c>
      <c r="GZI413" s="318">
        <f>'Contractor Model'!GZI66</f>
        <v>0</v>
      </c>
      <c r="GZJ413" s="318">
        <f>'Contractor Model'!GZJ66</f>
        <v>0</v>
      </c>
      <c r="GZK413" s="318">
        <f>'Contractor Model'!GZK66</f>
        <v>0</v>
      </c>
      <c r="GZL413" s="318">
        <f>'Contractor Model'!GZL66</f>
        <v>0</v>
      </c>
      <c r="GZM413" s="318">
        <f>'Contractor Model'!GZM66</f>
        <v>0</v>
      </c>
      <c r="GZN413" s="318">
        <f>'Contractor Model'!GZN66</f>
        <v>0</v>
      </c>
      <c r="GZO413" s="318">
        <f>'Contractor Model'!GZO66</f>
        <v>0</v>
      </c>
      <c r="GZP413" s="318">
        <f>'Contractor Model'!GZP66</f>
        <v>0</v>
      </c>
      <c r="GZQ413" s="318">
        <f>'Contractor Model'!GZQ66</f>
        <v>0</v>
      </c>
      <c r="GZR413" s="318">
        <f>'Contractor Model'!GZR66</f>
        <v>0</v>
      </c>
      <c r="GZS413" s="318">
        <f>'Contractor Model'!GZS66</f>
        <v>0</v>
      </c>
      <c r="GZT413" s="318">
        <f>'Contractor Model'!GZT66</f>
        <v>0</v>
      </c>
      <c r="GZU413" s="318">
        <f>'Contractor Model'!GZU66</f>
        <v>0</v>
      </c>
      <c r="GZV413" s="318">
        <f>'Contractor Model'!GZV66</f>
        <v>0</v>
      </c>
      <c r="GZW413" s="318">
        <f>'Contractor Model'!GZW66</f>
        <v>0</v>
      </c>
      <c r="GZX413" s="318">
        <f>'Contractor Model'!GZX66</f>
        <v>0</v>
      </c>
      <c r="GZY413" s="318">
        <f>'Contractor Model'!GZY66</f>
        <v>0</v>
      </c>
      <c r="GZZ413" s="318">
        <f>'Contractor Model'!GZZ66</f>
        <v>0</v>
      </c>
      <c r="HAA413" s="318">
        <f>'Contractor Model'!HAA66</f>
        <v>0</v>
      </c>
      <c r="HAB413" s="318">
        <f>'Contractor Model'!HAB66</f>
        <v>0</v>
      </c>
      <c r="HAC413" s="318">
        <f>'Contractor Model'!HAC66</f>
        <v>0</v>
      </c>
      <c r="HAD413" s="318">
        <f>'Contractor Model'!HAD66</f>
        <v>0</v>
      </c>
      <c r="HAE413" s="318">
        <f>'Contractor Model'!HAE66</f>
        <v>0</v>
      </c>
      <c r="HAF413" s="318">
        <f>'Contractor Model'!HAF66</f>
        <v>0</v>
      </c>
      <c r="HAG413" s="318">
        <f>'Contractor Model'!HAG66</f>
        <v>0</v>
      </c>
      <c r="HAH413" s="318">
        <f>'Contractor Model'!HAH66</f>
        <v>0</v>
      </c>
      <c r="HAI413" s="318">
        <f>'Contractor Model'!HAI66</f>
        <v>0</v>
      </c>
      <c r="HAJ413" s="318">
        <f>'Contractor Model'!HAJ66</f>
        <v>0</v>
      </c>
      <c r="HAK413" s="318">
        <f>'Contractor Model'!HAK66</f>
        <v>0</v>
      </c>
      <c r="HAL413" s="318">
        <f>'Contractor Model'!HAL66</f>
        <v>0</v>
      </c>
      <c r="HAM413" s="318">
        <f>'Contractor Model'!HAM66</f>
        <v>0</v>
      </c>
      <c r="HAN413" s="318">
        <f>'Contractor Model'!HAN66</f>
        <v>0</v>
      </c>
      <c r="HAO413" s="318">
        <f>'Contractor Model'!HAO66</f>
        <v>0</v>
      </c>
      <c r="HAP413" s="318">
        <f>'Contractor Model'!HAP66</f>
        <v>0</v>
      </c>
      <c r="HAQ413" s="318">
        <f>'Contractor Model'!HAQ66</f>
        <v>0</v>
      </c>
      <c r="HAR413" s="318">
        <f>'Contractor Model'!HAR66</f>
        <v>0</v>
      </c>
      <c r="HAS413" s="318">
        <f>'Contractor Model'!HAS66</f>
        <v>0</v>
      </c>
      <c r="HAT413" s="318">
        <f>'Contractor Model'!HAT66</f>
        <v>0</v>
      </c>
      <c r="HAU413" s="318">
        <f>'Contractor Model'!HAU66</f>
        <v>0</v>
      </c>
      <c r="HAV413" s="318">
        <f>'Contractor Model'!HAV66</f>
        <v>0</v>
      </c>
      <c r="HAW413" s="318">
        <f>'Contractor Model'!HAW66</f>
        <v>0</v>
      </c>
      <c r="HAX413" s="318">
        <f>'Contractor Model'!HAX66</f>
        <v>0</v>
      </c>
      <c r="HAY413" s="318">
        <f>'Contractor Model'!HAY66</f>
        <v>0</v>
      </c>
      <c r="HAZ413" s="318">
        <f>'Contractor Model'!HAZ66</f>
        <v>0</v>
      </c>
      <c r="HBA413" s="318">
        <f>'Contractor Model'!HBA66</f>
        <v>0</v>
      </c>
      <c r="HBB413" s="318">
        <f>'Contractor Model'!HBB66</f>
        <v>0</v>
      </c>
      <c r="HBC413" s="318">
        <f>'Contractor Model'!HBC66</f>
        <v>0</v>
      </c>
      <c r="HBD413" s="318">
        <f>'Contractor Model'!HBD66</f>
        <v>0</v>
      </c>
      <c r="HBE413" s="318">
        <f>'Contractor Model'!HBE66</f>
        <v>0</v>
      </c>
      <c r="HBF413" s="318">
        <f>'Contractor Model'!HBF66</f>
        <v>0</v>
      </c>
      <c r="HBG413" s="318">
        <f>'Contractor Model'!HBG66</f>
        <v>0</v>
      </c>
      <c r="HBH413" s="318">
        <f>'Contractor Model'!HBH66</f>
        <v>0</v>
      </c>
      <c r="HBI413" s="318">
        <f>'Contractor Model'!HBI66</f>
        <v>0</v>
      </c>
      <c r="HBJ413" s="318">
        <f>'Contractor Model'!HBJ66</f>
        <v>0</v>
      </c>
      <c r="HBK413" s="318">
        <f>'Contractor Model'!HBK66</f>
        <v>0</v>
      </c>
      <c r="HBL413" s="318">
        <f>'Contractor Model'!HBL66</f>
        <v>0</v>
      </c>
      <c r="HBM413" s="318">
        <f>'Contractor Model'!HBM66</f>
        <v>0</v>
      </c>
      <c r="HBN413" s="318">
        <f>'Contractor Model'!HBN66</f>
        <v>0</v>
      </c>
      <c r="HBO413" s="318">
        <f>'Contractor Model'!HBO66</f>
        <v>0</v>
      </c>
      <c r="HBP413" s="318">
        <f>'Contractor Model'!HBP66</f>
        <v>0</v>
      </c>
      <c r="HBQ413" s="318">
        <f>'Contractor Model'!HBQ66</f>
        <v>0</v>
      </c>
      <c r="HBR413" s="318">
        <f>'Contractor Model'!HBR66</f>
        <v>0</v>
      </c>
      <c r="HBS413" s="318">
        <f>'Contractor Model'!HBS66</f>
        <v>0</v>
      </c>
      <c r="HBT413" s="318">
        <f>'Contractor Model'!HBT66</f>
        <v>0</v>
      </c>
      <c r="HBU413" s="318">
        <f>'Contractor Model'!HBU66</f>
        <v>0</v>
      </c>
      <c r="HBV413" s="318">
        <f>'Contractor Model'!HBV66</f>
        <v>0</v>
      </c>
      <c r="HBW413" s="318">
        <f>'Contractor Model'!HBW66</f>
        <v>0</v>
      </c>
      <c r="HBX413" s="318">
        <f>'Contractor Model'!HBX66</f>
        <v>0</v>
      </c>
      <c r="HBY413" s="318">
        <f>'Contractor Model'!HBY66</f>
        <v>0</v>
      </c>
      <c r="HBZ413" s="318">
        <f>'Contractor Model'!HBZ66</f>
        <v>0</v>
      </c>
      <c r="HCA413" s="318">
        <f>'Contractor Model'!HCA66</f>
        <v>0</v>
      </c>
      <c r="HCB413" s="318">
        <f>'Contractor Model'!HCB66</f>
        <v>0</v>
      </c>
      <c r="HCC413" s="318">
        <f>'Contractor Model'!HCC66</f>
        <v>0</v>
      </c>
      <c r="HCD413" s="318">
        <f>'Contractor Model'!HCD66</f>
        <v>0</v>
      </c>
      <c r="HCE413" s="318">
        <f>'Contractor Model'!HCE66</f>
        <v>0</v>
      </c>
      <c r="HCF413" s="318">
        <f>'Contractor Model'!HCF66</f>
        <v>0</v>
      </c>
      <c r="HCG413" s="318">
        <f>'Contractor Model'!HCG66</f>
        <v>0</v>
      </c>
      <c r="HCH413" s="318">
        <f>'Contractor Model'!HCH66</f>
        <v>0</v>
      </c>
      <c r="HCI413" s="318">
        <f>'Contractor Model'!HCI66</f>
        <v>0</v>
      </c>
      <c r="HCJ413" s="318">
        <f>'Contractor Model'!HCJ66</f>
        <v>0</v>
      </c>
      <c r="HCK413" s="318">
        <f>'Contractor Model'!HCK66</f>
        <v>0</v>
      </c>
      <c r="HCL413" s="318">
        <f>'Contractor Model'!HCL66</f>
        <v>0</v>
      </c>
      <c r="HCM413" s="318">
        <f>'Contractor Model'!HCM66</f>
        <v>0</v>
      </c>
      <c r="HCN413" s="318">
        <f>'Contractor Model'!HCN66</f>
        <v>0</v>
      </c>
      <c r="HCO413" s="318">
        <f>'Contractor Model'!HCO66</f>
        <v>0</v>
      </c>
      <c r="HCP413" s="318">
        <f>'Contractor Model'!HCP66</f>
        <v>0</v>
      </c>
      <c r="HCQ413" s="318">
        <f>'Contractor Model'!HCQ66</f>
        <v>0</v>
      </c>
      <c r="HCR413" s="318">
        <f>'Contractor Model'!HCR66</f>
        <v>0</v>
      </c>
      <c r="HCS413" s="318">
        <f>'Contractor Model'!HCS66</f>
        <v>0</v>
      </c>
      <c r="HCT413" s="318">
        <f>'Contractor Model'!HCT66</f>
        <v>0</v>
      </c>
      <c r="HCU413" s="318">
        <f>'Contractor Model'!HCU66</f>
        <v>0</v>
      </c>
      <c r="HCV413" s="318">
        <f>'Contractor Model'!HCV66</f>
        <v>0</v>
      </c>
      <c r="HCW413" s="318">
        <f>'Contractor Model'!HCW66</f>
        <v>0</v>
      </c>
      <c r="HCX413" s="318">
        <f>'Contractor Model'!HCX66</f>
        <v>0</v>
      </c>
      <c r="HCY413" s="318">
        <f>'Contractor Model'!HCY66</f>
        <v>0</v>
      </c>
      <c r="HCZ413" s="318">
        <f>'Contractor Model'!HCZ66</f>
        <v>0</v>
      </c>
      <c r="HDA413" s="318">
        <f>'Contractor Model'!HDA66</f>
        <v>0</v>
      </c>
      <c r="HDB413" s="318">
        <f>'Contractor Model'!HDB66</f>
        <v>0</v>
      </c>
      <c r="HDC413" s="318">
        <f>'Contractor Model'!HDC66</f>
        <v>0</v>
      </c>
      <c r="HDD413" s="318">
        <f>'Contractor Model'!HDD66</f>
        <v>0</v>
      </c>
      <c r="HDE413" s="318">
        <f>'Contractor Model'!HDE66</f>
        <v>0</v>
      </c>
      <c r="HDF413" s="318">
        <f>'Contractor Model'!HDF66</f>
        <v>0</v>
      </c>
      <c r="HDG413" s="318">
        <f>'Contractor Model'!HDG66</f>
        <v>0</v>
      </c>
      <c r="HDH413" s="318">
        <f>'Contractor Model'!HDH66</f>
        <v>0</v>
      </c>
      <c r="HDI413" s="318">
        <f>'Contractor Model'!HDI66</f>
        <v>0</v>
      </c>
      <c r="HDJ413" s="318">
        <f>'Contractor Model'!HDJ66</f>
        <v>0</v>
      </c>
      <c r="HDK413" s="318">
        <f>'Contractor Model'!HDK66</f>
        <v>0</v>
      </c>
      <c r="HDL413" s="318">
        <f>'Contractor Model'!HDL66</f>
        <v>0</v>
      </c>
      <c r="HDM413" s="318">
        <f>'Contractor Model'!HDM66</f>
        <v>0</v>
      </c>
      <c r="HDN413" s="318">
        <f>'Contractor Model'!HDN66</f>
        <v>0</v>
      </c>
      <c r="HDO413" s="318">
        <f>'Contractor Model'!HDO66</f>
        <v>0</v>
      </c>
      <c r="HDP413" s="318">
        <f>'Contractor Model'!HDP66</f>
        <v>0</v>
      </c>
      <c r="HDQ413" s="318">
        <f>'Contractor Model'!HDQ66</f>
        <v>0</v>
      </c>
      <c r="HDR413" s="318">
        <f>'Contractor Model'!HDR66</f>
        <v>0</v>
      </c>
      <c r="HDS413" s="318">
        <f>'Contractor Model'!HDS66</f>
        <v>0</v>
      </c>
      <c r="HDT413" s="318">
        <f>'Contractor Model'!HDT66</f>
        <v>0</v>
      </c>
      <c r="HDU413" s="318">
        <f>'Contractor Model'!HDU66</f>
        <v>0</v>
      </c>
      <c r="HDV413" s="318">
        <f>'Contractor Model'!HDV66</f>
        <v>0</v>
      </c>
      <c r="HDW413" s="318">
        <f>'Contractor Model'!HDW66</f>
        <v>0</v>
      </c>
      <c r="HDX413" s="318">
        <f>'Contractor Model'!HDX66</f>
        <v>0</v>
      </c>
      <c r="HDY413" s="318">
        <f>'Contractor Model'!HDY66</f>
        <v>0</v>
      </c>
      <c r="HDZ413" s="318">
        <f>'Contractor Model'!HDZ66</f>
        <v>0</v>
      </c>
      <c r="HEA413" s="318">
        <f>'Contractor Model'!HEA66</f>
        <v>0</v>
      </c>
      <c r="HEB413" s="318">
        <f>'Contractor Model'!HEB66</f>
        <v>0</v>
      </c>
      <c r="HEC413" s="318">
        <f>'Contractor Model'!HEC66</f>
        <v>0</v>
      </c>
      <c r="HED413" s="318">
        <f>'Contractor Model'!HED66</f>
        <v>0</v>
      </c>
      <c r="HEE413" s="318">
        <f>'Contractor Model'!HEE66</f>
        <v>0</v>
      </c>
      <c r="HEF413" s="318">
        <f>'Contractor Model'!HEF66</f>
        <v>0</v>
      </c>
      <c r="HEG413" s="318">
        <f>'Contractor Model'!HEG66</f>
        <v>0</v>
      </c>
      <c r="HEH413" s="318">
        <f>'Contractor Model'!HEH66</f>
        <v>0</v>
      </c>
      <c r="HEI413" s="318">
        <f>'Contractor Model'!HEI66</f>
        <v>0</v>
      </c>
      <c r="HEJ413" s="318">
        <f>'Contractor Model'!HEJ66</f>
        <v>0</v>
      </c>
      <c r="HEK413" s="318">
        <f>'Contractor Model'!HEK66</f>
        <v>0</v>
      </c>
      <c r="HEL413" s="318">
        <f>'Contractor Model'!HEL66</f>
        <v>0</v>
      </c>
      <c r="HEM413" s="318">
        <f>'Contractor Model'!HEM66</f>
        <v>0</v>
      </c>
      <c r="HEN413" s="318">
        <f>'Contractor Model'!HEN66</f>
        <v>0</v>
      </c>
      <c r="HEO413" s="318">
        <f>'Contractor Model'!HEO66</f>
        <v>0</v>
      </c>
      <c r="HEP413" s="318">
        <f>'Contractor Model'!HEP66</f>
        <v>0</v>
      </c>
      <c r="HEQ413" s="318">
        <f>'Contractor Model'!HEQ66</f>
        <v>0</v>
      </c>
      <c r="HER413" s="318">
        <f>'Contractor Model'!HER66</f>
        <v>0</v>
      </c>
      <c r="HES413" s="318">
        <f>'Contractor Model'!HES66</f>
        <v>0</v>
      </c>
      <c r="HET413" s="318">
        <f>'Contractor Model'!HET66</f>
        <v>0</v>
      </c>
      <c r="HEU413" s="318">
        <f>'Contractor Model'!HEU66</f>
        <v>0</v>
      </c>
      <c r="HEV413" s="318">
        <f>'Contractor Model'!HEV66</f>
        <v>0</v>
      </c>
      <c r="HEW413" s="318">
        <f>'Contractor Model'!HEW66</f>
        <v>0</v>
      </c>
      <c r="HEX413" s="318">
        <f>'Contractor Model'!HEX66</f>
        <v>0</v>
      </c>
      <c r="HEY413" s="318">
        <f>'Contractor Model'!HEY66</f>
        <v>0</v>
      </c>
      <c r="HEZ413" s="318">
        <f>'Contractor Model'!HEZ66</f>
        <v>0</v>
      </c>
      <c r="HFA413" s="318">
        <f>'Contractor Model'!HFA66</f>
        <v>0</v>
      </c>
      <c r="HFB413" s="318">
        <f>'Contractor Model'!HFB66</f>
        <v>0</v>
      </c>
      <c r="HFC413" s="318">
        <f>'Contractor Model'!HFC66</f>
        <v>0</v>
      </c>
      <c r="HFD413" s="318">
        <f>'Contractor Model'!HFD66</f>
        <v>0</v>
      </c>
      <c r="HFE413" s="318">
        <f>'Contractor Model'!HFE66</f>
        <v>0</v>
      </c>
      <c r="HFF413" s="318">
        <f>'Contractor Model'!HFF66</f>
        <v>0</v>
      </c>
      <c r="HFG413" s="318">
        <f>'Contractor Model'!HFG66</f>
        <v>0</v>
      </c>
      <c r="HFH413" s="318">
        <f>'Contractor Model'!HFH66</f>
        <v>0</v>
      </c>
      <c r="HFI413" s="318">
        <f>'Contractor Model'!HFI66</f>
        <v>0</v>
      </c>
      <c r="HFJ413" s="318">
        <f>'Contractor Model'!HFJ66</f>
        <v>0</v>
      </c>
      <c r="HFK413" s="318">
        <f>'Contractor Model'!HFK66</f>
        <v>0</v>
      </c>
      <c r="HFL413" s="318">
        <f>'Contractor Model'!HFL66</f>
        <v>0</v>
      </c>
      <c r="HFM413" s="318">
        <f>'Contractor Model'!HFM66</f>
        <v>0</v>
      </c>
      <c r="HFN413" s="318">
        <f>'Contractor Model'!HFN66</f>
        <v>0</v>
      </c>
      <c r="HFO413" s="318">
        <f>'Contractor Model'!HFO66</f>
        <v>0</v>
      </c>
      <c r="HFP413" s="318">
        <f>'Contractor Model'!HFP66</f>
        <v>0</v>
      </c>
      <c r="HFQ413" s="318">
        <f>'Contractor Model'!HFQ66</f>
        <v>0</v>
      </c>
      <c r="HFR413" s="318">
        <f>'Contractor Model'!HFR66</f>
        <v>0</v>
      </c>
      <c r="HFS413" s="318">
        <f>'Contractor Model'!HFS66</f>
        <v>0</v>
      </c>
      <c r="HFT413" s="318">
        <f>'Contractor Model'!HFT66</f>
        <v>0</v>
      </c>
      <c r="HFU413" s="318">
        <f>'Contractor Model'!HFU66</f>
        <v>0</v>
      </c>
      <c r="HFV413" s="318">
        <f>'Contractor Model'!HFV66</f>
        <v>0</v>
      </c>
      <c r="HFW413" s="318">
        <f>'Contractor Model'!HFW66</f>
        <v>0</v>
      </c>
      <c r="HFX413" s="318">
        <f>'Contractor Model'!HFX66</f>
        <v>0</v>
      </c>
      <c r="HFY413" s="318">
        <f>'Contractor Model'!HFY66</f>
        <v>0</v>
      </c>
      <c r="HFZ413" s="318">
        <f>'Contractor Model'!HFZ66</f>
        <v>0</v>
      </c>
      <c r="HGA413" s="318">
        <f>'Contractor Model'!HGA66</f>
        <v>0</v>
      </c>
      <c r="HGB413" s="318">
        <f>'Contractor Model'!HGB66</f>
        <v>0</v>
      </c>
      <c r="HGC413" s="318">
        <f>'Contractor Model'!HGC66</f>
        <v>0</v>
      </c>
      <c r="HGD413" s="318">
        <f>'Contractor Model'!HGD66</f>
        <v>0</v>
      </c>
      <c r="HGE413" s="318">
        <f>'Contractor Model'!HGE66</f>
        <v>0</v>
      </c>
      <c r="HGF413" s="318">
        <f>'Contractor Model'!HGF66</f>
        <v>0</v>
      </c>
      <c r="HGG413" s="318">
        <f>'Contractor Model'!HGG66</f>
        <v>0</v>
      </c>
      <c r="HGH413" s="318">
        <f>'Contractor Model'!HGH66</f>
        <v>0</v>
      </c>
      <c r="HGI413" s="318">
        <f>'Contractor Model'!HGI66</f>
        <v>0</v>
      </c>
      <c r="HGJ413" s="318">
        <f>'Contractor Model'!HGJ66</f>
        <v>0</v>
      </c>
      <c r="HGK413" s="318">
        <f>'Contractor Model'!HGK66</f>
        <v>0</v>
      </c>
      <c r="HGL413" s="318">
        <f>'Contractor Model'!HGL66</f>
        <v>0</v>
      </c>
      <c r="HGM413" s="318">
        <f>'Contractor Model'!HGM66</f>
        <v>0</v>
      </c>
      <c r="HGN413" s="318">
        <f>'Contractor Model'!HGN66</f>
        <v>0</v>
      </c>
      <c r="HGO413" s="318">
        <f>'Contractor Model'!HGO66</f>
        <v>0</v>
      </c>
      <c r="HGP413" s="318">
        <f>'Contractor Model'!HGP66</f>
        <v>0</v>
      </c>
      <c r="HGQ413" s="318">
        <f>'Contractor Model'!HGQ66</f>
        <v>0</v>
      </c>
      <c r="HGR413" s="318">
        <f>'Contractor Model'!HGR66</f>
        <v>0</v>
      </c>
      <c r="HGS413" s="318">
        <f>'Contractor Model'!HGS66</f>
        <v>0</v>
      </c>
      <c r="HGT413" s="318">
        <f>'Contractor Model'!HGT66</f>
        <v>0</v>
      </c>
      <c r="HGU413" s="318">
        <f>'Contractor Model'!HGU66</f>
        <v>0</v>
      </c>
      <c r="HGV413" s="318">
        <f>'Contractor Model'!HGV66</f>
        <v>0</v>
      </c>
      <c r="HGW413" s="318">
        <f>'Contractor Model'!HGW66</f>
        <v>0</v>
      </c>
      <c r="HGX413" s="318">
        <f>'Contractor Model'!HGX66</f>
        <v>0</v>
      </c>
      <c r="HGY413" s="318">
        <f>'Contractor Model'!HGY66</f>
        <v>0</v>
      </c>
      <c r="HGZ413" s="318">
        <f>'Contractor Model'!HGZ66</f>
        <v>0</v>
      </c>
      <c r="HHA413" s="318">
        <f>'Contractor Model'!HHA66</f>
        <v>0</v>
      </c>
      <c r="HHB413" s="318">
        <f>'Contractor Model'!HHB66</f>
        <v>0</v>
      </c>
      <c r="HHC413" s="318">
        <f>'Contractor Model'!HHC66</f>
        <v>0</v>
      </c>
      <c r="HHD413" s="318">
        <f>'Contractor Model'!HHD66</f>
        <v>0</v>
      </c>
      <c r="HHE413" s="318">
        <f>'Contractor Model'!HHE66</f>
        <v>0</v>
      </c>
      <c r="HHF413" s="318">
        <f>'Contractor Model'!HHF66</f>
        <v>0</v>
      </c>
      <c r="HHG413" s="318">
        <f>'Contractor Model'!HHG66</f>
        <v>0</v>
      </c>
      <c r="HHH413" s="318">
        <f>'Contractor Model'!HHH66</f>
        <v>0</v>
      </c>
      <c r="HHI413" s="318">
        <f>'Contractor Model'!HHI66</f>
        <v>0</v>
      </c>
      <c r="HHJ413" s="318">
        <f>'Contractor Model'!HHJ66</f>
        <v>0</v>
      </c>
      <c r="HHK413" s="318">
        <f>'Contractor Model'!HHK66</f>
        <v>0</v>
      </c>
      <c r="HHL413" s="318">
        <f>'Contractor Model'!HHL66</f>
        <v>0</v>
      </c>
      <c r="HHM413" s="318">
        <f>'Contractor Model'!HHM66</f>
        <v>0</v>
      </c>
      <c r="HHN413" s="318">
        <f>'Contractor Model'!HHN66</f>
        <v>0</v>
      </c>
      <c r="HHO413" s="318">
        <f>'Contractor Model'!HHO66</f>
        <v>0</v>
      </c>
      <c r="HHP413" s="318">
        <f>'Contractor Model'!HHP66</f>
        <v>0</v>
      </c>
      <c r="HHQ413" s="318">
        <f>'Contractor Model'!HHQ66</f>
        <v>0</v>
      </c>
      <c r="HHR413" s="318">
        <f>'Contractor Model'!HHR66</f>
        <v>0</v>
      </c>
      <c r="HHS413" s="318">
        <f>'Contractor Model'!HHS66</f>
        <v>0</v>
      </c>
      <c r="HHT413" s="318">
        <f>'Contractor Model'!HHT66</f>
        <v>0</v>
      </c>
      <c r="HHU413" s="318">
        <f>'Contractor Model'!HHU66</f>
        <v>0</v>
      </c>
      <c r="HHV413" s="318">
        <f>'Contractor Model'!HHV66</f>
        <v>0</v>
      </c>
      <c r="HHW413" s="318">
        <f>'Contractor Model'!HHW66</f>
        <v>0</v>
      </c>
      <c r="HHX413" s="318">
        <f>'Contractor Model'!HHX66</f>
        <v>0</v>
      </c>
      <c r="HHY413" s="318">
        <f>'Contractor Model'!HHY66</f>
        <v>0</v>
      </c>
      <c r="HHZ413" s="318">
        <f>'Contractor Model'!HHZ66</f>
        <v>0</v>
      </c>
      <c r="HIA413" s="318">
        <f>'Contractor Model'!HIA66</f>
        <v>0</v>
      </c>
      <c r="HIB413" s="318">
        <f>'Contractor Model'!HIB66</f>
        <v>0</v>
      </c>
      <c r="HIC413" s="318">
        <f>'Contractor Model'!HIC66</f>
        <v>0</v>
      </c>
      <c r="HID413" s="318">
        <f>'Contractor Model'!HID66</f>
        <v>0</v>
      </c>
      <c r="HIE413" s="318">
        <f>'Contractor Model'!HIE66</f>
        <v>0</v>
      </c>
      <c r="HIF413" s="318">
        <f>'Contractor Model'!HIF66</f>
        <v>0</v>
      </c>
      <c r="HIG413" s="318">
        <f>'Contractor Model'!HIG66</f>
        <v>0</v>
      </c>
      <c r="HIH413" s="318">
        <f>'Contractor Model'!HIH66</f>
        <v>0</v>
      </c>
      <c r="HII413" s="318">
        <f>'Contractor Model'!HII66</f>
        <v>0</v>
      </c>
      <c r="HIJ413" s="318">
        <f>'Contractor Model'!HIJ66</f>
        <v>0</v>
      </c>
      <c r="HIK413" s="318">
        <f>'Contractor Model'!HIK66</f>
        <v>0</v>
      </c>
      <c r="HIL413" s="318">
        <f>'Contractor Model'!HIL66</f>
        <v>0</v>
      </c>
      <c r="HIM413" s="318">
        <f>'Contractor Model'!HIM66</f>
        <v>0</v>
      </c>
      <c r="HIN413" s="318">
        <f>'Contractor Model'!HIN66</f>
        <v>0</v>
      </c>
      <c r="HIO413" s="318">
        <f>'Contractor Model'!HIO66</f>
        <v>0</v>
      </c>
      <c r="HIP413" s="318">
        <f>'Contractor Model'!HIP66</f>
        <v>0</v>
      </c>
      <c r="HIQ413" s="318">
        <f>'Contractor Model'!HIQ66</f>
        <v>0</v>
      </c>
      <c r="HIR413" s="318">
        <f>'Contractor Model'!HIR66</f>
        <v>0</v>
      </c>
      <c r="HIS413" s="318">
        <f>'Contractor Model'!HIS66</f>
        <v>0</v>
      </c>
      <c r="HIT413" s="318">
        <f>'Contractor Model'!HIT66</f>
        <v>0</v>
      </c>
      <c r="HIU413" s="318">
        <f>'Contractor Model'!HIU66</f>
        <v>0</v>
      </c>
      <c r="HIV413" s="318">
        <f>'Contractor Model'!HIV66</f>
        <v>0</v>
      </c>
      <c r="HIW413" s="318">
        <f>'Contractor Model'!HIW66</f>
        <v>0</v>
      </c>
      <c r="HIX413" s="318">
        <f>'Contractor Model'!HIX66</f>
        <v>0</v>
      </c>
      <c r="HIY413" s="318">
        <f>'Contractor Model'!HIY66</f>
        <v>0</v>
      </c>
      <c r="HIZ413" s="318">
        <f>'Contractor Model'!HIZ66</f>
        <v>0</v>
      </c>
      <c r="HJA413" s="318">
        <f>'Contractor Model'!HJA66</f>
        <v>0</v>
      </c>
      <c r="HJB413" s="318">
        <f>'Contractor Model'!HJB66</f>
        <v>0</v>
      </c>
      <c r="HJC413" s="318">
        <f>'Contractor Model'!HJC66</f>
        <v>0</v>
      </c>
      <c r="HJD413" s="318">
        <f>'Contractor Model'!HJD66</f>
        <v>0</v>
      </c>
      <c r="HJE413" s="318">
        <f>'Contractor Model'!HJE66</f>
        <v>0</v>
      </c>
      <c r="HJF413" s="318">
        <f>'Contractor Model'!HJF66</f>
        <v>0</v>
      </c>
      <c r="HJG413" s="318">
        <f>'Contractor Model'!HJG66</f>
        <v>0</v>
      </c>
      <c r="HJH413" s="318">
        <f>'Contractor Model'!HJH66</f>
        <v>0</v>
      </c>
      <c r="HJI413" s="318">
        <f>'Contractor Model'!HJI66</f>
        <v>0</v>
      </c>
      <c r="HJJ413" s="318">
        <f>'Contractor Model'!HJJ66</f>
        <v>0</v>
      </c>
      <c r="HJK413" s="318">
        <f>'Contractor Model'!HJK66</f>
        <v>0</v>
      </c>
      <c r="HJL413" s="318">
        <f>'Contractor Model'!HJL66</f>
        <v>0</v>
      </c>
      <c r="HJM413" s="318">
        <f>'Contractor Model'!HJM66</f>
        <v>0</v>
      </c>
      <c r="HJN413" s="318">
        <f>'Contractor Model'!HJN66</f>
        <v>0</v>
      </c>
      <c r="HJO413" s="318">
        <f>'Contractor Model'!HJO66</f>
        <v>0</v>
      </c>
      <c r="HJP413" s="318">
        <f>'Contractor Model'!HJP66</f>
        <v>0</v>
      </c>
      <c r="HJQ413" s="318">
        <f>'Contractor Model'!HJQ66</f>
        <v>0</v>
      </c>
      <c r="HJR413" s="318">
        <f>'Contractor Model'!HJR66</f>
        <v>0</v>
      </c>
      <c r="HJS413" s="318">
        <f>'Contractor Model'!HJS66</f>
        <v>0</v>
      </c>
      <c r="HJT413" s="318">
        <f>'Contractor Model'!HJT66</f>
        <v>0</v>
      </c>
      <c r="HJU413" s="318">
        <f>'Contractor Model'!HJU66</f>
        <v>0</v>
      </c>
      <c r="HJV413" s="318">
        <f>'Contractor Model'!HJV66</f>
        <v>0</v>
      </c>
      <c r="HJW413" s="318">
        <f>'Contractor Model'!HJW66</f>
        <v>0</v>
      </c>
      <c r="HJX413" s="318">
        <f>'Contractor Model'!HJX66</f>
        <v>0</v>
      </c>
      <c r="HJY413" s="318">
        <f>'Contractor Model'!HJY66</f>
        <v>0</v>
      </c>
      <c r="HJZ413" s="318">
        <f>'Contractor Model'!HJZ66</f>
        <v>0</v>
      </c>
      <c r="HKA413" s="318">
        <f>'Contractor Model'!HKA66</f>
        <v>0</v>
      </c>
      <c r="HKB413" s="318">
        <f>'Contractor Model'!HKB66</f>
        <v>0</v>
      </c>
      <c r="HKC413" s="318">
        <f>'Contractor Model'!HKC66</f>
        <v>0</v>
      </c>
      <c r="HKD413" s="318">
        <f>'Contractor Model'!HKD66</f>
        <v>0</v>
      </c>
      <c r="HKE413" s="318">
        <f>'Contractor Model'!HKE66</f>
        <v>0</v>
      </c>
      <c r="HKF413" s="318">
        <f>'Contractor Model'!HKF66</f>
        <v>0</v>
      </c>
      <c r="HKG413" s="318">
        <f>'Contractor Model'!HKG66</f>
        <v>0</v>
      </c>
      <c r="HKH413" s="318">
        <f>'Contractor Model'!HKH66</f>
        <v>0</v>
      </c>
      <c r="HKI413" s="318">
        <f>'Contractor Model'!HKI66</f>
        <v>0</v>
      </c>
      <c r="HKJ413" s="318">
        <f>'Contractor Model'!HKJ66</f>
        <v>0</v>
      </c>
      <c r="HKK413" s="318">
        <f>'Contractor Model'!HKK66</f>
        <v>0</v>
      </c>
      <c r="HKL413" s="318">
        <f>'Contractor Model'!HKL66</f>
        <v>0</v>
      </c>
      <c r="HKM413" s="318">
        <f>'Contractor Model'!HKM66</f>
        <v>0</v>
      </c>
      <c r="HKN413" s="318">
        <f>'Contractor Model'!HKN66</f>
        <v>0</v>
      </c>
      <c r="HKO413" s="318">
        <f>'Contractor Model'!HKO66</f>
        <v>0</v>
      </c>
      <c r="HKP413" s="318">
        <f>'Contractor Model'!HKP66</f>
        <v>0</v>
      </c>
      <c r="HKQ413" s="318">
        <f>'Contractor Model'!HKQ66</f>
        <v>0</v>
      </c>
      <c r="HKR413" s="318">
        <f>'Contractor Model'!HKR66</f>
        <v>0</v>
      </c>
      <c r="HKS413" s="318">
        <f>'Contractor Model'!HKS66</f>
        <v>0</v>
      </c>
      <c r="HKT413" s="318">
        <f>'Contractor Model'!HKT66</f>
        <v>0</v>
      </c>
      <c r="HKU413" s="318">
        <f>'Contractor Model'!HKU66</f>
        <v>0</v>
      </c>
      <c r="HKV413" s="318">
        <f>'Contractor Model'!HKV66</f>
        <v>0</v>
      </c>
      <c r="HKW413" s="318">
        <f>'Contractor Model'!HKW66</f>
        <v>0</v>
      </c>
      <c r="HKX413" s="318">
        <f>'Contractor Model'!HKX66</f>
        <v>0</v>
      </c>
      <c r="HKY413" s="318">
        <f>'Contractor Model'!HKY66</f>
        <v>0</v>
      </c>
      <c r="HKZ413" s="318">
        <f>'Contractor Model'!HKZ66</f>
        <v>0</v>
      </c>
      <c r="HLA413" s="318">
        <f>'Contractor Model'!HLA66</f>
        <v>0</v>
      </c>
      <c r="HLB413" s="318">
        <f>'Contractor Model'!HLB66</f>
        <v>0</v>
      </c>
      <c r="HLC413" s="318">
        <f>'Contractor Model'!HLC66</f>
        <v>0</v>
      </c>
      <c r="HLD413" s="318">
        <f>'Contractor Model'!HLD66</f>
        <v>0</v>
      </c>
      <c r="HLE413" s="318">
        <f>'Contractor Model'!HLE66</f>
        <v>0</v>
      </c>
      <c r="HLF413" s="318">
        <f>'Contractor Model'!HLF66</f>
        <v>0</v>
      </c>
      <c r="HLG413" s="318">
        <f>'Contractor Model'!HLG66</f>
        <v>0</v>
      </c>
      <c r="HLH413" s="318">
        <f>'Contractor Model'!HLH66</f>
        <v>0</v>
      </c>
      <c r="HLI413" s="318">
        <f>'Contractor Model'!HLI66</f>
        <v>0</v>
      </c>
      <c r="HLJ413" s="318">
        <f>'Contractor Model'!HLJ66</f>
        <v>0</v>
      </c>
      <c r="HLK413" s="318">
        <f>'Contractor Model'!HLK66</f>
        <v>0</v>
      </c>
      <c r="HLL413" s="318">
        <f>'Contractor Model'!HLL66</f>
        <v>0</v>
      </c>
      <c r="HLM413" s="318">
        <f>'Contractor Model'!HLM66</f>
        <v>0</v>
      </c>
      <c r="HLN413" s="318">
        <f>'Contractor Model'!HLN66</f>
        <v>0</v>
      </c>
      <c r="HLO413" s="318">
        <f>'Contractor Model'!HLO66</f>
        <v>0</v>
      </c>
      <c r="HLP413" s="318">
        <f>'Contractor Model'!HLP66</f>
        <v>0</v>
      </c>
      <c r="HLQ413" s="318">
        <f>'Contractor Model'!HLQ66</f>
        <v>0</v>
      </c>
      <c r="HLR413" s="318">
        <f>'Contractor Model'!HLR66</f>
        <v>0</v>
      </c>
      <c r="HLS413" s="318">
        <f>'Contractor Model'!HLS66</f>
        <v>0</v>
      </c>
      <c r="HLT413" s="318">
        <f>'Contractor Model'!HLT66</f>
        <v>0</v>
      </c>
      <c r="HLU413" s="318">
        <f>'Contractor Model'!HLU66</f>
        <v>0</v>
      </c>
      <c r="HLV413" s="318">
        <f>'Contractor Model'!HLV66</f>
        <v>0</v>
      </c>
      <c r="HLW413" s="318">
        <f>'Contractor Model'!HLW66</f>
        <v>0</v>
      </c>
      <c r="HLX413" s="318">
        <f>'Contractor Model'!HLX66</f>
        <v>0</v>
      </c>
      <c r="HLY413" s="318">
        <f>'Contractor Model'!HLY66</f>
        <v>0</v>
      </c>
      <c r="HLZ413" s="318">
        <f>'Contractor Model'!HLZ66</f>
        <v>0</v>
      </c>
      <c r="HMA413" s="318">
        <f>'Contractor Model'!HMA66</f>
        <v>0</v>
      </c>
      <c r="HMB413" s="318">
        <f>'Contractor Model'!HMB66</f>
        <v>0</v>
      </c>
      <c r="HMC413" s="318">
        <f>'Contractor Model'!HMC66</f>
        <v>0</v>
      </c>
      <c r="HMD413" s="318">
        <f>'Contractor Model'!HMD66</f>
        <v>0</v>
      </c>
      <c r="HME413" s="318">
        <f>'Contractor Model'!HME66</f>
        <v>0</v>
      </c>
      <c r="HMF413" s="318">
        <f>'Contractor Model'!HMF66</f>
        <v>0</v>
      </c>
      <c r="HMG413" s="318">
        <f>'Contractor Model'!HMG66</f>
        <v>0</v>
      </c>
      <c r="HMH413" s="318">
        <f>'Contractor Model'!HMH66</f>
        <v>0</v>
      </c>
      <c r="HMI413" s="318">
        <f>'Contractor Model'!HMI66</f>
        <v>0</v>
      </c>
      <c r="HMJ413" s="318">
        <f>'Contractor Model'!HMJ66</f>
        <v>0</v>
      </c>
      <c r="HMK413" s="318">
        <f>'Contractor Model'!HMK66</f>
        <v>0</v>
      </c>
      <c r="HML413" s="318">
        <f>'Contractor Model'!HML66</f>
        <v>0</v>
      </c>
      <c r="HMM413" s="318">
        <f>'Contractor Model'!HMM66</f>
        <v>0</v>
      </c>
      <c r="HMN413" s="318">
        <f>'Contractor Model'!HMN66</f>
        <v>0</v>
      </c>
      <c r="HMO413" s="318">
        <f>'Contractor Model'!HMO66</f>
        <v>0</v>
      </c>
      <c r="HMP413" s="318">
        <f>'Contractor Model'!HMP66</f>
        <v>0</v>
      </c>
      <c r="HMQ413" s="318">
        <f>'Contractor Model'!HMQ66</f>
        <v>0</v>
      </c>
      <c r="HMR413" s="318">
        <f>'Contractor Model'!HMR66</f>
        <v>0</v>
      </c>
      <c r="HMS413" s="318">
        <f>'Contractor Model'!HMS66</f>
        <v>0</v>
      </c>
      <c r="HMT413" s="318">
        <f>'Contractor Model'!HMT66</f>
        <v>0</v>
      </c>
      <c r="HMU413" s="318">
        <f>'Contractor Model'!HMU66</f>
        <v>0</v>
      </c>
      <c r="HMV413" s="318">
        <f>'Contractor Model'!HMV66</f>
        <v>0</v>
      </c>
      <c r="HMW413" s="318">
        <f>'Contractor Model'!HMW66</f>
        <v>0</v>
      </c>
      <c r="HMX413" s="318">
        <f>'Contractor Model'!HMX66</f>
        <v>0</v>
      </c>
      <c r="HMY413" s="318">
        <f>'Contractor Model'!HMY66</f>
        <v>0</v>
      </c>
      <c r="HMZ413" s="318">
        <f>'Contractor Model'!HMZ66</f>
        <v>0</v>
      </c>
      <c r="HNA413" s="318">
        <f>'Contractor Model'!HNA66</f>
        <v>0</v>
      </c>
      <c r="HNB413" s="318">
        <f>'Contractor Model'!HNB66</f>
        <v>0</v>
      </c>
      <c r="HNC413" s="318">
        <f>'Contractor Model'!HNC66</f>
        <v>0</v>
      </c>
      <c r="HND413" s="318">
        <f>'Contractor Model'!HND66</f>
        <v>0</v>
      </c>
      <c r="HNE413" s="318">
        <f>'Contractor Model'!HNE66</f>
        <v>0</v>
      </c>
      <c r="HNF413" s="318">
        <f>'Contractor Model'!HNF66</f>
        <v>0</v>
      </c>
      <c r="HNG413" s="318">
        <f>'Contractor Model'!HNG66</f>
        <v>0</v>
      </c>
      <c r="HNH413" s="318">
        <f>'Contractor Model'!HNH66</f>
        <v>0</v>
      </c>
      <c r="HNI413" s="318">
        <f>'Contractor Model'!HNI66</f>
        <v>0</v>
      </c>
      <c r="HNJ413" s="318">
        <f>'Contractor Model'!HNJ66</f>
        <v>0</v>
      </c>
      <c r="HNK413" s="318">
        <f>'Contractor Model'!HNK66</f>
        <v>0</v>
      </c>
      <c r="HNL413" s="318">
        <f>'Contractor Model'!HNL66</f>
        <v>0</v>
      </c>
      <c r="HNM413" s="318">
        <f>'Contractor Model'!HNM66</f>
        <v>0</v>
      </c>
      <c r="HNN413" s="318">
        <f>'Contractor Model'!HNN66</f>
        <v>0</v>
      </c>
      <c r="HNO413" s="318">
        <f>'Contractor Model'!HNO66</f>
        <v>0</v>
      </c>
      <c r="HNP413" s="318">
        <f>'Contractor Model'!HNP66</f>
        <v>0</v>
      </c>
      <c r="HNQ413" s="318">
        <f>'Contractor Model'!HNQ66</f>
        <v>0</v>
      </c>
      <c r="HNR413" s="318">
        <f>'Contractor Model'!HNR66</f>
        <v>0</v>
      </c>
      <c r="HNS413" s="318">
        <f>'Contractor Model'!HNS66</f>
        <v>0</v>
      </c>
      <c r="HNT413" s="318">
        <f>'Contractor Model'!HNT66</f>
        <v>0</v>
      </c>
      <c r="HNU413" s="318">
        <f>'Contractor Model'!HNU66</f>
        <v>0</v>
      </c>
      <c r="HNV413" s="318">
        <f>'Contractor Model'!HNV66</f>
        <v>0</v>
      </c>
      <c r="HNW413" s="318">
        <f>'Contractor Model'!HNW66</f>
        <v>0</v>
      </c>
      <c r="HNX413" s="318">
        <f>'Contractor Model'!HNX66</f>
        <v>0</v>
      </c>
      <c r="HNY413" s="318">
        <f>'Contractor Model'!HNY66</f>
        <v>0</v>
      </c>
      <c r="HNZ413" s="318">
        <f>'Contractor Model'!HNZ66</f>
        <v>0</v>
      </c>
      <c r="HOA413" s="318">
        <f>'Contractor Model'!HOA66</f>
        <v>0</v>
      </c>
      <c r="HOB413" s="318">
        <f>'Contractor Model'!HOB66</f>
        <v>0</v>
      </c>
      <c r="HOC413" s="318">
        <f>'Contractor Model'!HOC66</f>
        <v>0</v>
      </c>
      <c r="HOD413" s="318">
        <f>'Contractor Model'!HOD66</f>
        <v>0</v>
      </c>
      <c r="HOE413" s="318">
        <f>'Contractor Model'!HOE66</f>
        <v>0</v>
      </c>
      <c r="HOF413" s="318">
        <f>'Contractor Model'!HOF66</f>
        <v>0</v>
      </c>
      <c r="HOG413" s="318">
        <f>'Contractor Model'!HOG66</f>
        <v>0</v>
      </c>
      <c r="HOH413" s="318">
        <f>'Contractor Model'!HOH66</f>
        <v>0</v>
      </c>
      <c r="HOI413" s="318">
        <f>'Contractor Model'!HOI66</f>
        <v>0</v>
      </c>
      <c r="HOJ413" s="318">
        <f>'Contractor Model'!HOJ66</f>
        <v>0</v>
      </c>
      <c r="HOK413" s="318">
        <f>'Contractor Model'!HOK66</f>
        <v>0</v>
      </c>
      <c r="HOL413" s="318">
        <f>'Contractor Model'!HOL66</f>
        <v>0</v>
      </c>
      <c r="HOM413" s="318">
        <f>'Contractor Model'!HOM66</f>
        <v>0</v>
      </c>
      <c r="HON413" s="318">
        <f>'Contractor Model'!HON66</f>
        <v>0</v>
      </c>
      <c r="HOO413" s="318">
        <f>'Contractor Model'!HOO66</f>
        <v>0</v>
      </c>
      <c r="HOP413" s="318">
        <f>'Contractor Model'!HOP66</f>
        <v>0</v>
      </c>
      <c r="HOQ413" s="318">
        <f>'Contractor Model'!HOQ66</f>
        <v>0</v>
      </c>
      <c r="HOR413" s="318">
        <f>'Contractor Model'!HOR66</f>
        <v>0</v>
      </c>
      <c r="HOS413" s="318">
        <f>'Contractor Model'!HOS66</f>
        <v>0</v>
      </c>
      <c r="HOT413" s="318">
        <f>'Contractor Model'!HOT66</f>
        <v>0</v>
      </c>
      <c r="HOU413" s="318">
        <f>'Contractor Model'!HOU66</f>
        <v>0</v>
      </c>
      <c r="HOV413" s="318">
        <f>'Contractor Model'!HOV66</f>
        <v>0</v>
      </c>
      <c r="HOW413" s="318">
        <f>'Contractor Model'!HOW66</f>
        <v>0</v>
      </c>
      <c r="HOX413" s="318">
        <f>'Contractor Model'!HOX66</f>
        <v>0</v>
      </c>
      <c r="HOY413" s="318">
        <f>'Contractor Model'!HOY66</f>
        <v>0</v>
      </c>
      <c r="HOZ413" s="318">
        <f>'Contractor Model'!HOZ66</f>
        <v>0</v>
      </c>
      <c r="HPA413" s="318">
        <f>'Contractor Model'!HPA66</f>
        <v>0</v>
      </c>
      <c r="HPB413" s="318">
        <f>'Contractor Model'!HPB66</f>
        <v>0</v>
      </c>
      <c r="HPC413" s="318">
        <f>'Contractor Model'!HPC66</f>
        <v>0</v>
      </c>
      <c r="HPD413" s="318">
        <f>'Contractor Model'!HPD66</f>
        <v>0</v>
      </c>
      <c r="HPE413" s="318">
        <f>'Contractor Model'!HPE66</f>
        <v>0</v>
      </c>
      <c r="HPF413" s="318">
        <f>'Contractor Model'!HPF66</f>
        <v>0</v>
      </c>
      <c r="HPG413" s="318">
        <f>'Contractor Model'!HPG66</f>
        <v>0</v>
      </c>
      <c r="HPH413" s="318">
        <f>'Contractor Model'!HPH66</f>
        <v>0</v>
      </c>
      <c r="HPI413" s="318">
        <f>'Contractor Model'!HPI66</f>
        <v>0</v>
      </c>
      <c r="HPJ413" s="318">
        <f>'Contractor Model'!HPJ66</f>
        <v>0</v>
      </c>
      <c r="HPK413" s="318">
        <f>'Contractor Model'!HPK66</f>
        <v>0</v>
      </c>
      <c r="HPL413" s="318">
        <f>'Contractor Model'!HPL66</f>
        <v>0</v>
      </c>
      <c r="HPM413" s="318">
        <f>'Contractor Model'!HPM66</f>
        <v>0</v>
      </c>
      <c r="HPN413" s="318">
        <f>'Contractor Model'!HPN66</f>
        <v>0</v>
      </c>
      <c r="HPO413" s="318">
        <f>'Contractor Model'!HPO66</f>
        <v>0</v>
      </c>
      <c r="HPP413" s="318">
        <f>'Contractor Model'!HPP66</f>
        <v>0</v>
      </c>
      <c r="HPQ413" s="318">
        <f>'Contractor Model'!HPQ66</f>
        <v>0</v>
      </c>
      <c r="HPR413" s="318">
        <f>'Contractor Model'!HPR66</f>
        <v>0</v>
      </c>
      <c r="HPS413" s="318">
        <f>'Contractor Model'!HPS66</f>
        <v>0</v>
      </c>
      <c r="HPT413" s="318">
        <f>'Contractor Model'!HPT66</f>
        <v>0</v>
      </c>
      <c r="HPU413" s="318">
        <f>'Contractor Model'!HPU66</f>
        <v>0</v>
      </c>
      <c r="HPV413" s="318">
        <f>'Contractor Model'!HPV66</f>
        <v>0</v>
      </c>
      <c r="HPW413" s="318">
        <f>'Contractor Model'!HPW66</f>
        <v>0</v>
      </c>
      <c r="HPX413" s="318">
        <f>'Contractor Model'!HPX66</f>
        <v>0</v>
      </c>
      <c r="HPY413" s="318">
        <f>'Contractor Model'!HPY66</f>
        <v>0</v>
      </c>
      <c r="HPZ413" s="318">
        <f>'Contractor Model'!HPZ66</f>
        <v>0</v>
      </c>
      <c r="HQA413" s="318">
        <f>'Contractor Model'!HQA66</f>
        <v>0</v>
      </c>
      <c r="HQB413" s="318">
        <f>'Contractor Model'!HQB66</f>
        <v>0</v>
      </c>
      <c r="HQC413" s="318">
        <f>'Contractor Model'!HQC66</f>
        <v>0</v>
      </c>
      <c r="HQD413" s="318">
        <f>'Contractor Model'!HQD66</f>
        <v>0</v>
      </c>
      <c r="HQE413" s="318">
        <f>'Contractor Model'!HQE66</f>
        <v>0</v>
      </c>
      <c r="HQF413" s="318">
        <f>'Contractor Model'!HQF66</f>
        <v>0</v>
      </c>
      <c r="HQG413" s="318">
        <f>'Contractor Model'!HQG66</f>
        <v>0</v>
      </c>
      <c r="HQH413" s="318">
        <f>'Contractor Model'!HQH66</f>
        <v>0</v>
      </c>
      <c r="HQI413" s="318">
        <f>'Contractor Model'!HQI66</f>
        <v>0</v>
      </c>
      <c r="HQJ413" s="318">
        <f>'Contractor Model'!HQJ66</f>
        <v>0</v>
      </c>
      <c r="HQK413" s="318">
        <f>'Contractor Model'!HQK66</f>
        <v>0</v>
      </c>
      <c r="HQL413" s="318">
        <f>'Contractor Model'!HQL66</f>
        <v>0</v>
      </c>
      <c r="HQM413" s="318">
        <f>'Contractor Model'!HQM66</f>
        <v>0</v>
      </c>
      <c r="HQN413" s="318">
        <f>'Contractor Model'!HQN66</f>
        <v>0</v>
      </c>
      <c r="HQO413" s="318">
        <f>'Contractor Model'!HQO66</f>
        <v>0</v>
      </c>
      <c r="HQP413" s="318">
        <f>'Contractor Model'!HQP66</f>
        <v>0</v>
      </c>
      <c r="HQQ413" s="318">
        <f>'Contractor Model'!HQQ66</f>
        <v>0</v>
      </c>
      <c r="HQR413" s="318">
        <f>'Contractor Model'!HQR66</f>
        <v>0</v>
      </c>
      <c r="HQS413" s="318">
        <f>'Contractor Model'!HQS66</f>
        <v>0</v>
      </c>
      <c r="HQT413" s="318">
        <f>'Contractor Model'!HQT66</f>
        <v>0</v>
      </c>
      <c r="HQU413" s="318">
        <f>'Contractor Model'!HQU66</f>
        <v>0</v>
      </c>
      <c r="HQV413" s="318">
        <f>'Contractor Model'!HQV66</f>
        <v>0</v>
      </c>
      <c r="HQW413" s="318">
        <f>'Contractor Model'!HQW66</f>
        <v>0</v>
      </c>
      <c r="HQX413" s="318">
        <f>'Contractor Model'!HQX66</f>
        <v>0</v>
      </c>
      <c r="HQY413" s="318">
        <f>'Contractor Model'!HQY66</f>
        <v>0</v>
      </c>
      <c r="HQZ413" s="318">
        <f>'Contractor Model'!HQZ66</f>
        <v>0</v>
      </c>
      <c r="HRA413" s="318">
        <f>'Contractor Model'!HRA66</f>
        <v>0</v>
      </c>
      <c r="HRB413" s="318">
        <f>'Contractor Model'!HRB66</f>
        <v>0</v>
      </c>
      <c r="HRC413" s="318">
        <f>'Contractor Model'!HRC66</f>
        <v>0</v>
      </c>
      <c r="HRD413" s="318">
        <f>'Contractor Model'!HRD66</f>
        <v>0</v>
      </c>
      <c r="HRE413" s="318">
        <f>'Contractor Model'!HRE66</f>
        <v>0</v>
      </c>
      <c r="HRF413" s="318">
        <f>'Contractor Model'!HRF66</f>
        <v>0</v>
      </c>
      <c r="HRG413" s="318">
        <f>'Contractor Model'!HRG66</f>
        <v>0</v>
      </c>
      <c r="HRH413" s="318">
        <f>'Contractor Model'!HRH66</f>
        <v>0</v>
      </c>
      <c r="HRI413" s="318">
        <f>'Contractor Model'!HRI66</f>
        <v>0</v>
      </c>
      <c r="HRJ413" s="318">
        <f>'Contractor Model'!HRJ66</f>
        <v>0</v>
      </c>
      <c r="HRK413" s="318">
        <f>'Contractor Model'!HRK66</f>
        <v>0</v>
      </c>
      <c r="HRL413" s="318">
        <f>'Contractor Model'!HRL66</f>
        <v>0</v>
      </c>
      <c r="HRM413" s="318">
        <f>'Contractor Model'!HRM66</f>
        <v>0</v>
      </c>
      <c r="HRN413" s="318">
        <f>'Contractor Model'!HRN66</f>
        <v>0</v>
      </c>
      <c r="HRO413" s="318">
        <f>'Contractor Model'!HRO66</f>
        <v>0</v>
      </c>
      <c r="HRP413" s="318">
        <f>'Contractor Model'!HRP66</f>
        <v>0</v>
      </c>
      <c r="HRQ413" s="318">
        <f>'Contractor Model'!HRQ66</f>
        <v>0</v>
      </c>
      <c r="HRR413" s="318">
        <f>'Contractor Model'!HRR66</f>
        <v>0</v>
      </c>
      <c r="HRS413" s="318">
        <f>'Contractor Model'!HRS66</f>
        <v>0</v>
      </c>
      <c r="HRT413" s="318">
        <f>'Contractor Model'!HRT66</f>
        <v>0</v>
      </c>
      <c r="HRU413" s="318">
        <f>'Contractor Model'!HRU66</f>
        <v>0</v>
      </c>
      <c r="HRV413" s="318">
        <f>'Contractor Model'!HRV66</f>
        <v>0</v>
      </c>
      <c r="HRW413" s="318">
        <f>'Contractor Model'!HRW66</f>
        <v>0</v>
      </c>
      <c r="HRX413" s="318">
        <f>'Contractor Model'!HRX66</f>
        <v>0</v>
      </c>
      <c r="HRY413" s="318">
        <f>'Contractor Model'!HRY66</f>
        <v>0</v>
      </c>
      <c r="HRZ413" s="318">
        <f>'Contractor Model'!HRZ66</f>
        <v>0</v>
      </c>
      <c r="HSA413" s="318">
        <f>'Contractor Model'!HSA66</f>
        <v>0</v>
      </c>
      <c r="HSB413" s="318">
        <f>'Contractor Model'!HSB66</f>
        <v>0</v>
      </c>
      <c r="HSC413" s="318">
        <f>'Contractor Model'!HSC66</f>
        <v>0</v>
      </c>
      <c r="HSD413" s="318">
        <f>'Contractor Model'!HSD66</f>
        <v>0</v>
      </c>
      <c r="HSE413" s="318">
        <f>'Contractor Model'!HSE66</f>
        <v>0</v>
      </c>
      <c r="HSF413" s="318">
        <f>'Contractor Model'!HSF66</f>
        <v>0</v>
      </c>
      <c r="HSG413" s="318">
        <f>'Contractor Model'!HSG66</f>
        <v>0</v>
      </c>
      <c r="HSH413" s="318">
        <f>'Contractor Model'!HSH66</f>
        <v>0</v>
      </c>
      <c r="HSI413" s="318">
        <f>'Contractor Model'!HSI66</f>
        <v>0</v>
      </c>
      <c r="HSJ413" s="318">
        <f>'Contractor Model'!HSJ66</f>
        <v>0</v>
      </c>
      <c r="HSK413" s="318">
        <f>'Contractor Model'!HSK66</f>
        <v>0</v>
      </c>
      <c r="HSL413" s="318">
        <f>'Contractor Model'!HSL66</f>
        <v>0</v>
      </c>
      <c r="HSM413" s="318">
        <f>'Contractor Model'!HSM66</f>
        <v>0</v>
      </c>
      <c r="HSN413" s="318">
        <f>'Contractor Model'!HSN66</f>
        <v>0</v>
      </c>
      <c r="HSO413" s="318">
        <f>'Contractor Model'!HSO66</f>
        <v>0</v>
      </c>
      <c r="HSP413" s="318">
        <f>'Contractor Model'!HSP66</f>
        <v>0</v>
      </c>
      <c r="HSQ413" s="318">
        <f>'Contractor Model'!HSQ66</f>
        <v>0</v>
      </c>
      <c r="HSR413" s="318">
        <f>'Contractor Model'!HSR66</f>
        <v>0</v>
      </c>
      <c r="HSS413" s="318">
        <f>'Contractor Model'!HSS66</f>
        <v>0</v>
      </c>
      <c r="HST413" s="318">
        <f>'Contractor Model'!HST66</f>
        <v>0</v>
      </c>
      <c r="HSU413" s="318">
        <f>'Contractor Model'!HSU66</f>
        <v>0</v>
      </c>
      <c r="HSV413" s="318">
        <f>'Contractor Model'!HSV66</f>
        <v>0</v>
      </c>
      <c r="HSW413" s="318">
        <f>'Contractor Model'!HSW66</f>
        <v>0</v>
      </c>
      <c r="HSX413" s="318">
        <f>'Contractor Model'!HSX66</f>
        <v>0</v>
      </c>
      <c r="HSY413" s="318">
        <f>'Contractor Model'!HSY66</f>
        <v>0</v>
      </c>
      <c r="HSZ413" s="318">
        <f>'Contractor Model'!HSZ66</f>
        <v>0</v>
      </c>
      <c r="HTA413" s="318">
        <f>'Contractor Model'!HTA66</f>
        <v>0</v>
      </c>
      <c r="HTB413" s="318">
        <f>'Contractor Model'!HTB66</f>
        <v>0</v>
      </c>
      <c r="HTC413" s="318">
        <f>'Contractor Model'!HTC66</f>
        <v>0</v>
      </c>
      <c r="HTD413" s="318">
        <f>'Contractor Model'!HTD66</f>
        <v>0</v>
      </c>
      <c r="HTE413" s="318">
        <f>'Contractor Model'!HTE66</f>
        <v>0</v>
      </c>
      <c r="HTF413" s="318">
        <f>'Contractor Model'!HTF66</f>
        <v>0</v>
      </c>
      <c r="HTG413" s="318">
        <f>'Contractor Model'!HTG66</f>
        <v>0</v>
      </c>
      <c r="HTH413" s="318">
        <f>'Contractor Model'!HTH66</f>
        <v>0</v>
      </c>
      <c r="HTI413" s="318">
        <f>'Contractor Model'!HTI66</f>
        <v>0</v>
      </c>
      <c r="HTJ413" s="318">
        <f>'Contractor Model'!HTJ66</f>
        <v>0</v>
      </c>
      <c r="HTK413" s="318">
        <f>'Contractor Model'!HTK66</f>
        <v>0</v>
      </c>
      <c r="HTL413" s="318">
        <f>'Contractor Model'!HTL66</f>
        <v>0</v>
      </c>
      <c r="HTM413" s="318">
        <f>'Contractor Model'!HTM66</f>
        <v>0</v>
      </c>
      <c r="HTN413" s="318">
        <f>'Contractor Model'!HTN66</f>
        <v>0</v>
      </c>
      <c r="HTO413" s="318">
        <f>'Contractor Model'!HTO66</f>
        <v>0</v>
      </c>
      <c r="HTP413" s="318">
        <f>'Contractor Model'!HTP66</f>
        <v>0</v>
      </c>
      <c r="HTQ413" s="318">
        <f>'Contractor Model'!HTQ66</f>
        <v>0</v>
      </c>
      <c r="HTR413" s="318">
        <f>'Contractor Model'!HTR66</f>
        <v>0</v>
      </c>
      <c r="HTS413" s="318">
        <f>'Contractor Model'!HTS66</f>
        <v>0</v>
      </c>
      <c r="HTT413" s="318">
        <f>'Contractor Model'!HTT66</f>
        <v>0</v>
      </c>
      <c r="HTU413" s="318">
        <f>'Contractor Model'!HTU66</f>
        <v>0</v>
      </c>
      <c r="HTV413" s="318">
        <f>'Contractor Model'!HTV66</f>
        <v>0</v>
      </c>
      <c r="HTW413" s="318">
        <f>'Contractor Model'!HTW66</f>
        <v>0</v>
      </c>
      <c r="HTX413" s="318">
        <f>'Contractor Model'!HTX66</f>
        <v>0</v>
      </c>
      <c r="HTY413" s="318">
        <f>'Contractor Model'!HTY66</f>
        <v>0</v>
      </c>
      <c r="HTZ413" s="318">
        <f>'Contractor Model'!HTZ66</f>
        <v>0</v>
      </c>
      <c r="HUA413" s="318">
        <f>'Contractor Model'!HUA66</f>
        <v>0</v>
      </c>
      <c r="HUB413" s="318">
        <f>'Contractor Model'!HUB66</f>
        <v>0</v>
      </c>
      <c r="HUC413" s="318">
        <f>'Contractor Model'!HUC66</f>
        <v>0</v>
      </c>
      <c r="HUD413" s="318">
        <f>'Contractor Model'!HUD66</f>
        <v>0</v>
      </c>
      <c r="HUE413" s="318">
        <f>'Contractor Model'!HUE66</f>
        <v>0</v>
      </c>
      <c r="HUF413" s="318">
        <f>'Contractor Model'!HUF66</f>
        <v>0</v>
      </c>
      <c r="HUG413" s="318">
        <f>'Contractor Model'!HUG66</f>
        <v>0</v>
      </c>
      <c r="HUH413" s="318">
        <f>'Contractor Model'!HUH66</f>
        <v>0</v>
      </c>
      <c r="HUI413" s="318">
        <f>'Contractor Model'!HUI66</f>
        <v>0</v>
      </c>
      <c r="HUJ413" s="318">
        <f>'Contractor Model'!HUJ66</f>
        <v>0</v>
      </c>
      <c r="HUK413" s="318">
        <f>'Contractor Model'!HUK66</f>
        <v>0</v>
      </c>
      <c r="HUL413" s="318">
        <f>'Contractor Model'!HUL66</f>
        <v>0</v>
      </c>
      <c r="HUM413" s="318">
        <f>'Contractor Model'!HUM66</f>
        <v>0</v>
      </c>
      <c r="HUN413" s="318">
        <f>'Contractor Model'!HUN66</f>
        <v>0</v>
      </c>
      <c r="HUO413" s="318">
        <f>'Contractor Model'!HUO66</f>
        <v>0</v>
      </c>
      <c r="HUP413" s="318">
        <f>'Contractor Model'!HUP66</f>
        <v>0</v>
      </c>
      <c r="HUQ413" s="318">
        <f>'Contractor Model'!HUQ66</f>
        <v>0</v>
      </c>
      <c r="HUR413" s="318">
        <f>'Contractor Model'!HUR66</f>
        <v>0</v>
      </c>
      <c r="HUS413" s="318">
        <f>'Contractor Model'!HUS66</f>
        <v>0</v>
      </c>
      <c r="HUT413" s="318">
        <f>'Contractor Model'!HUT66</f>
        <v>0</v>
      </c>
      <c r="HUU413" s="318">
        <f>'Contractor Model'!HUU66</f>
        <v>0</v>
      </c>
      <c r="HUV413" s="318">
        <f>'Contractor Model'!HUV66</f>
        <v>0</v>
      </c>
      <c r="HUW413" s="318">
        <f>'Contractor Model'!HUW66</f>
        <v>0</v>
      </c>
      <c r="HUX413" s="318">
        <f>'Contractor Model'!HUX66</f>
        <v>0</v>
      </c>
      <c r="HUY413" s="318">
        <f>'Contractor Model'!HUY66</f>
        <v>0</v>
      </c>
      <c r="HUZ413" s="318">
        <f>'Contractor Model'!HUZ66</f>
        <v>0</v>
      </c>
      <c r="HVA413" s="318">
        <f>'Contractor Model'!HVA66</f>
        <v>0</v>
      </c>
      <c r="HVB413" s="318">
        <f>'Contractor Model'!HVB66</f>
        <v>0</v>
      </c>
      <c r="HVC413" s="318">
        <f>'Contractor Model'!HVC66</f>
        <v>0</v>
      </c>
      <c r="HVD413" s="318">
        <f>'Contractor Model'!HVD66</f>
        <v>0</v>
      </c>
      <c r="HVE413" s="318">
        <f>'Contractor Model'!HVE66</f>
        <v>0</v>
      </c>
      <c r="HVF413" s="318">
        <f>'Contractor Model'!HVF66</f>
        <v>0</v>
      </c>
      <c r="HVG413" s="318">
        <f>'Contractor Model'!HVG66</f>
        <v>0</v>
      </c>
      <c r="HVH413" s="318">
        <f>'Contractor Model'!HVH66</f>
        <v>0</v>
      </c>
      <c r="HVI413" s="318">
        <f>'Contractor Model'!HVI66</f>
        <v>0</v>
      </c>
      <c r="HVJ413" s="318">
        <f>'Contractor Model'!HVJ66</f>
        <v>0</v>
      </c>
      <c r="HVK413" s="318">
        <f>'Contractor Model'!HVK66</f>
        <v>0</v>
      </c>
      <c r="HVL413" s="318">
        <f>'Contractor Model'!HVL66</f>
        <v>0</v>
      </c>
      <c r="HVM413" s="318">
        <f>'Contractor Model'!HVM66</f>
        <v>0</v>
      </c>
      <c r="HVN413" s="318">
        <f>'Contractor Model'!HVN66</f>
        <v>0</v>
      </c>
      <c r="HVO413" s="318">
        <f>'Contractor Model'!HVO66</f>
        <v>0</v>
      </c>
      <c r="HVP413" s="318">
        <f>'Contractor Model'!HVP66</f>
        <v>0</v>
      </c>
      <c r="HVQ413" s="318">
        <f>'Contractor Model'!HVQ66</f>
        <v>0</v>
      </c>
      <c r="HVR413" s="318">
        <f>'Contractor Model'!HVR66</f>
        <v>0</v>
      </c>
      <c r="HVS413" s="318">
        <f>'Contractor Model'!HVS66</f>
        <v>0</v>
      </c>
      <c r="HVT413" s="318">
        <f>'Contractor Model'!HVT66</f>
        <v>0</v>
      </c>
      <c r="HVU413" s="318">
        <f>'Contractor Model'!HVU66</f>
        <v>0</v>
      </c>
      <c r="HVV413" s="318">
        <f>'Contractor Model'!HVV66</f>
        <v>0</v>
      </c>
      <c r="HVW413" s="318">
        <f>'Contractor Model'!HVW66</f>
        <v>0</v>
      </c>
      <c r="HVX413" s="318">
        <f>'Contractor Model'!HVX66</f>
        <v>0</v>
      </c>
      <c r="HVY413" s="318">
        <f>'Contractor Model'!HVY66</f>
        <v>0</v>
      </c>
      <c r="HVZ413" s="318">
        <f>'Contractor Model'!HVZ66</f>
        <v>0</v>
      </c>
      <c r="HWA413" s="318">
        <f>'Contractor Model'!HWA66</f>
        <v>0</v>
      </c>
      <c r="HWB413" s="318">
        <f>'Contractor Model'!HWB66</f>
        <v>0</v>
      </c>
      <c r="HWC413" s="318">
        <f>'Contractor Model'!HWC66</f>
        <v>0</v>
      </c>
      <c r="HWD413" s="318">
        <f>'Contractor Model'!HWD66</f>
        <v>0</v>
      </c>
      <c r="HWE413" s="318">
        <f>'Contractor Model'!HWE66</f>
        <v>0</v>
      </c>
      <c r="HWF413" s="318">
        <f>'Contractor Model'!HWF66</f>
        <v>0</v>
      </c>
      <c r="HWG413" s="318">
        <f>'Contractor Model'!HWG66</f>
        <v>0</v>
      </c>
      <c r="HWH413" s="318">
        <f>'Contractor Model'!HWH66</f>
        <v>0</v>
      </c>
      <c r="HWI413" s="318">
        <f>'Contractor Model'!HWI66</f>
        <v>0</v>
      </c>
      <c r="HWJ413" s="318">
        <f>'Contractor Model'!HWJ66</f>
        <v>0</v>
      </c>
      <c r="HWK413" s="318">
        <f>'Contractor Model'!HWK66</f>
        <v>0</v>
      </c>
      <c r="HWL413" s="318">
        <f>'Contractor Model'!HWL66</f>
        <v>0</v>
      </c>
      <c r="HWM413" s="318">
        <f>'Contractor Model'!HWM66</f>
        <v>0</v>
      </c>
      <c r="HWN413" s="318">
        <f>'Contractor Model'!HWN66</f>
        <v>0</v>
      </c>
      <c r="HWO413" s="318">
        <f>'Contractor Model'!HWO66</f>
        <v>0</v>
      </c>
      <c r="HWP413" s="318">
        <f>'Contractor Model'!HWP66</f>
        <v>0</v>
      </c>
      <c r="HWQ413" s="318">
        <f>'Contractor Model'!HWQ66</f>
        <v>0</v>
      </c>
      <c r="HWR413" s="318">
        <f>'Contractor Model'!HWR66</f>
        <v>0</v>
      </c>
      <c r="HWS413" s="318">
        <f>'Contractor Model'!HWS66</f>
        <v>0</v>
      </c>
      <c r="HWT413" s="318">
        <f>'Contractor Model'!HWT66</f>
        <v>0</v>
      </c>
      <c r="HWU413" s="318">
        <f>'Contractor Model'!HWU66</f>
        <v>0</v>
      </c>
      <c r="HWV413" s="318">
        <f>'Contractor Model'!HWV66</f>
        <v>0</v>
      </c>
      <c r="HWW413" s="318">
        <f>'Contractor Model'!HWW66</f>
        <v>0</v>
      </c>
      <c r="HWX413" s="318">
        <f>'Contractor Model'!HWX66</f>
        <v>0</v>
      </c>
      <c r="HWY413" s="318">
        <f>'Contractor Model'!HWY66</f>
        <v>0</v>
      </c>
      <c r="HWZ413" s="318">
        <f>'Contractor Model'!HWZ66</f>
        <v>0</v>
      </c>
      <c r="HXA413" s="318">
        <f>'Contractor Model'!HXA66</f>
        <v>0</v>
      </c>
      <c r="HXB413" s="318">
        <f>'Contractor Model'!HXB66</f>
        <v>0</v>
      </c>
      <c r="HXC413" s="318">
        <f>'Contractor Model'!HXC66</f>
        <v>0</v>
      </c>
      <c r="HXD413" s="318">
        <f>'Contractor Model'!HXD66</f>
        <v>0</v>
      </c>
      <c r="HXE413" s="318">
        <f>'Contractor Model'!HXE66</f>
        <v>0</v>
      </c>
      <c r="HXF413" s="318">
        <f>'Contractor Model'!HXF66</f>
        <v>0</v>
      </c>
      <c r="HXG413" s="318">
        <f>'Contractor Model'!HXG66</f>
        <v>0</v>
      </c>
      <c r="HXH413" s="318">
        <f>'Contractor Model'!HXH66</f>
        <v>0</v>
      </c>
      <c r="HXI413" s="318">
        <f>'Contractor Model'!HXI66</f>
        <v>0</v>
      </c>
      <c r="HXJ413" s="318">
        <f>'Contractor Model'!HXJ66</f>
        <v>0</v>
      </c>
      <c r="HXK413" s="318">
        <f>'Contractor Model'!HXK66</f>
        <v>0</v>
      </c>
      <c r="HXL413" s="318">
        <f>'Contractor Model'!HXL66</f>
        <v>0</v>
      </c>
      <c r="HXM413" s="318">
        <f>'Contractor Model'!HXM66</f>
        <v>0</v>
      </c>
      <c r="HXN413" s="318">
        <f>'Contractor Model'!HXN66</f>
        <v>0</v>
      </c>
      <c r="HXO413" s="318">
        <f>'Contractor Model'!HXO66</f>
        <v>0</v>
      </c>
      <c r="HXP413" s="318">
        <f>'Contractor Model'!HXP66</f>
        <v>0</v>
      </c>
      <c r="HXQ413" s="318">
        <f>'Contractor Model'!HXQ66</f>
        <v>0</v>
      </c>
      <c r="HXR413" s="318">
        <f>'Contractor Model'!HXR66</f>
        <v>0</v>
      </c>
      <c r="HXS413" s="318">
        <f>'Contractor Model'!HXS66</f>
        <v>0</v>
      </c>
      <c r="HXT413" s="318">
        <f>'Contractor Model'!HXT66</f>
        <v>0</v>
      </c>
      <c r="HXU413" s="318">
        <f>'Contractor Model'!HXU66</f>
        <v>0</v>
      </c>
      <c r="HXV413" s="318">
        <f>'Contractor Model'!HXV66</f>
        <v>0</v>
      </c>
      <c r="HXW413" s="318">
        <f>'Contractor Model'!HXW66</f>
        <v>0</v>
      </c>
      <c r="HXX413" s="318">
        <f>'Contractor Model'!HXX66</f>
        <v>0</v>
      </c>
      <c r="HXY413" s="318">
        <f>'Contractor Model'!HXY66</f>
        <v>0</v>
      </c>
      <c r="HXZ413" s="318">
        <f>'Contractor Model'!HXZ66</f>
        <v>0</v>
      </c>
      <c r="HYA413" s="318">
        <f>'Contractor Model'!HYA66</f>
        <v>0</v>
      </c>
      <c r="HYB413" s="318">
        <f>'Contractor Model'!HYB66</f>
        <v>0</v>
      </c>
      <c r="HYC413" s="318">
        <f>'Contractor Model'!HYC66</f>
        <v>0</v>
      </c>
      <c r="HYD413" s="318">
        <f>'Contractor Model'!HYD66</f>
        <v>0</v>
      </c>
      <c r="HYE413" s="318">
        <f>'Contractor Model'!HYE66</f>
        <v>0</v>
      </c>
      <c r="HYF413" s="318">
        <f>'Contractor Model'!HYF66</f>
        <v>0</v>
      </c>
      <c r="HYG413" s="318">
        <f>'Contractor Model'!HYG66</f>
        <v>0</v>
      </c>
      <c r="HYH413" s="318">
        <f>'Contractor Model'!HYH66</f>
        <v>0</v>
      </c>
      <c r="HYI413" s="318">
        <f>'Contractor Model'!HYI66</f>
        <v>0</v>
      </c>
      <c r="HYJ413" s="318">
        <f>'Contractor Model'!HYJ66</f>
        <v>0</v>
      </c>
      <c r="HYK413" s="318">
        <f>'Contractor Model'!HYK66</f>
        <v>0</v>
      </c>
      <c r="HYL413" s="318">
        <f>'Contractor Model'!HYL66</f>
        <v>0</v>
      </c>
      <c r="HYM413" s="318">
        <f>'Contractor Model'!HYM66</f>
        <v>0</v>
      </c>
      <c r="HYN413" s="318">
        <f>'Contractor Model'!HYN66</f>
        <v>0</v>
      </c>
      <c r="HYO413" s="318">
        <f>'Contractor Model'!HYO66</f>
        <v>0</v>
      </c>
      <c r="HYP413" s="318">
        <f>'Contractor Model'!HYP66</f>
        <v>0</v>
      </c>
      <c r="HYQ413" s="318">
        <f>'Contractor Model'!HYQ66</f>
        <v>0</v>
      </c>
      <c r="HYR413" s="318">
        <f>'Contractor Model'!HYR66</f>
        <v>0</v>
      </c>
      <c r="HYS413" s="318">
        <f>'Contractor Model'!HYS66</f>
        <v>0</v>
      </c>
      <c r="HYT413" s="318">
        <f>'Contractor Model'!HYT66</f>
        <v>0</v>
      </c>
      <c r="HYU413" s="318">
        <f>'Contractor Model'!HYU66</f>
        <v>0</v>
      </c>
      <c r="HYV413" s="318">
        <f>'Contractor Model'!HYV66</f>
        <v>0</v>
      </c>
      <c r="HYW413" s="318">
        <f>'Contractor Model'!HYW66</f>
        <v>0</v>
      </c>
      <c r="HYX413" s="318">
        <f>'Contractor Model'!HYX66</f>
        <v>0</v>
      </c>
      <c r="HYY413" s="318">
        <f>'Contractor Model'!HYY66</f>
        <v>0</v>
      </c>
      <c r="HYZ413" s="318">
        <f>'Contractor Model'!HYZ66</f>
        <v>0</v>
      </c>
      <c r="HZA413" s="318">
        <f>'Contractor Model'!HZA66</f>
        <v>0</v>
      </c>
      <c r="HZB413" s="318">
        <f>'Contractor Model'!HZB66</f>
        <v>0</v>
      </c>
      <c r="HZC413" s="318">
        <f>'Contractor Model'!HZC66</f>
        <v>0</v>
      </c>
      <c r="HZD413" s="318">
        <f>'Contractor Model'!HZD66</f>
        <v>0</v>
      </c>
      <c r="HZE413" s="318">
        <f>'Contractor Model'!HZE66</f>
        <v>0</v>
      </c>
      <c r="HZF413" s="318">
        <f>'Contractor Model'!HZF66</f>
        <v>0</v>
      </c>
      <c r="HZG413" s="318">
        <f>'Contractor Model'!HZG66</f>
        <v>0</v>
      </c>
      <c r="HZH413" s="318">
        <f>'Contractor Model'!HZH66</f>
        <v>0</v>
      </c>
      <c r="HZI413" s="318">
        <f>'Contractor Model'!HZI66</f>
        <v>0</v>
      </c>
      <c r="HZJ413" s="318">
        <f>'Contractor Model'!HZJ66</f>
        <v>0</v>
      </c>
      <c r="HZK413" s="318">
        <f>'Contractor Model'!HZK66</f>
        <v>0</v>
      </c>
      <c r="HZL413" s="318">
        <f>'Contractor Model'!HZL66</f>
        <v>0</v>
      </c>
      <c r="HZM413" s="318">
        <f>'Contractor Model'!HZM66</f>
        <v>0</v>
      </c>
      <c r="HZN413" s="318">
        <f>'Contractor Model'!HZN66</f>
        <v>0</v>
      </c>
      <c r="HZO413" s="318">
        <f>'Contractor Model'!HZO66</f>
        <v>0</v>
      </c>
      <c r="HZP413" s="318">
        <f>'Contractor Model'!HZP66</f>
        <v>0</v>
      </c>
      <c r="HZQ413" s="318">
        <f>'Contractor Model'!HZQ66</f>
        <v>0</v>
      </c>
      <c r="HZR413" s="318">
        <f>'Contractor Model'!HZR66</f>
        <v>0</v>
      </c>
      <c r="HZS413" s="318">
        <f>'Contractor Model'!HZS66</f>
        <v>0</v>
      </c>
      <c r="HZT413" s="318">
        <f>'Contractor Model'!HZT66</f>
        <v>0</v>
      </c>
      <c r="HZU413" s="318">
        <f>'Contractor Model'!HZU66</f>
        <v>0</v>
      </c>
      <c r="HZV413" s="318">
        <f>'Contractor Model'!HZV66</f>
        <v>0</v>
      </c>
      <c r="HZW413" s="318">
        <f>'Contractor Model'!HZW66</f>
        <v>0</v>
      </c>
      <c r="HZX413" s="318">
        <f>'Contractor Model'!HZX66</f>
        <v>0</v>
      </c>
      <c r="HZY413" s="318">
        <f>'Contractor Model'!HZY66</f>
        <v>0</v>
      </c>
      <c r="HZZ413" s="318">
        <f>'Contractor Model'!HZZ66</f>
        <v>0</v>
      </c>
      <c r="IAA413" s="318">
        <f>'Contractor Model'!IAA66</f>
        <v>0</v>
      </c>
      <c r="IAB413" s="318">
        <f>'Contractor Model'!IAB66</f>
        <v>0</v>
      </c>
      <c r="IAC413" s="318">
        <f>'Contractor Model'!IAC66</f>
        <v>0</v>
      </c>
      <c r="IAD413" s="318">
        <f>'Contractor Model'!IAD66</f>
        <v>0</v>
      </c>
      <c r="IAE413" s="318">
        <f>'Contractor Model'!IAE66</f>
        <v>0</v>
      </c>
      <c r="IAF413" s="318">
        <f>'Contractor Model'!IAF66</f>
        <v>0</v>
      </c>
      <c r="IAG413" s="318">
        <f>'Contractor Model'!IAG66</f>
        <v>0</v>
      </c>
      <c r="IAH413" s="318">
        <f>'Contractor Model'!IAH66</f>
        <v>0</v>
      </c>
      <c r="IAI413" s="318">
        <f>'Contractor Model'!IAI66</f>
        <v>0</v>
      </c>
      <c r="IAJ413" s="318">
        <f>'Contractor Model'!IAJ66</f>
        <v>0</v>
      </c>
      <c r="IAK413" s="318">
        <f>'Contractor Model'!IAK66</f>
        <v>0</v>
      </c>
      <c r="IAL413" s="318">
        <f>'Contractor Model'!IAL66</f>
        <v>0</v>
      </c>
      <c r="IAM413" s="318">
        <f>'Contractor Model'!IAM66</f>
        <v>0</v>
      </c>
      <c r="IAN413" s="318">
        <f>'Contractor Model'!IAN66</f>
        <v>0</v>
      </c>
      <c r="IAO413" s="318">
        <f>'Contractor Model'!IAO66</f>
        <v>0</v>
      </c>
      <c r="IAP413" s="318">
        <f>'Contractor Model'!IAP66</f>
        <v>0</v>
      </c>
      <c r="IAQ413" s="318">
        <f>'Contractor Model'!IAQ66</f>
        <v>0</v>
      </c>
      <c r="IAR413" s="318">
        <f>'Contractor Model'!IAR66</f>
        <v>0</v>
      </c>
      <c r="IAS413" s="318">
        <f>'Contractor Model'!IAS66</f>
        <v>0</v>
      </c>
      <c r="IAT413" s="318">
        <f>'Contractor Model'!IAT66</f>
        <v>0</v>
      </c>
      <c r="IAU413" s="318">
        <f>'Contractor Model'!IAU66</f>
        <v>0</v>
      </c>
      <c r="IAV413" s="318">
        <f>'Contractor Model'!IAV66</f>
        <v>0</v>
      </c>
      <c r="IAW413" s="318">
        <f>'Contractor Model'!IAW66</f>
        <v>0</v>
      </c>
      <c r="IAX413" s="318">
        <f>'Contractor Model'!IAX66</f>
        <v>0</v>
      </c>
      <c r="IAY413" s="318">
        <f>'Contractor Model'!IAY66</f>
        <v>0</v>
      </c>
      <c r="IAZ413" s="318">
        <f>'Contractor Model'!IAZ66</f>
        <v>0</v>
      </c>
      <c r="IBA413" s="318">
        <f>'Contractor Model'!IBA66</f>
        <v>0</v>
      </c>
      <c r="IBB413" s="318">
        <f>'Contractor Model'!IBB66</f>
        <v>0</v>
      </c>
      <c r="IBC413" s="318">
        <f>'Contractor Model'!IBC66</f>
        <v>0</v>
      </c>
      <c r="IBD413" s="318">
        <f>'Contractor Model'!IBD66</f>
        <v>0</v>
      </c>
      <c r="IBE413" s="318">
        <f>'Contractor Model'!IBE66</f>
        <v>0</v>
      </c>
      <c r="IBF413" s="318">
        <f>'Contractor Model'!IBF66</f>
        <v>0</v>
      </c>
      <c r="IBG413" s="318">
        <f>'Contractor Model'!IBG66</f>
        <v>0</v>
      </c>
      <c r="IBH413" s="318">
        <f>'Contractor Model'!IBH66</f>
        <v>0</v>
      </c>
      <c r="IBI413" s="318">
        <f>'Contractor Model'!IBI66</f>
        <v>0</v>
      </c>
      <c r="IBJ413" s="318">
        <f>'Contractor Model'!IBJ66</f>
        <v>0</v>
      </c>
      <c r="IBK413" s="318">
        <f>'Contractor Model'!IBK66</f>
        <v>0</v>
      </c>
      <c r="IBL413" s="318">
        <f>'Contractor Model'!IBL66</f>
        <v>0</v>
      </c>
      <c r="IBM413" s="318">
        <f>'Contractor Model'!IBM66</f>
        <v>0</v>
      </c>
      <c r="IBN413" s="318">
        <f>'Contractor Model'!IBN66</f>
        <v>0</v>
      </c>
      <c r="IBO413" s="318">
        <f>'Contractor Model'!IBO66</f>
        <v>0</v>
      </c>
      <c r="IBP413" s="318">
        <f>'Contractor Model'!IBP66</f>
        <v>0</v>
      </c>
      <c r="IBQ413" s="318">
        <f>'Contractor Model'!IBQ66</f>
        <v>0</v>
      </c>
      <c r="IBR413" s="318">
        <f>'Contractor Model'!IBR66</f>
        <v>0</v>
      </c>
      <c r="IBS413" s="318">
        <f>'Contractor Model'!IBS66</f>
        <v>0</v>
      </c>
      <c r="IBT413" s="318">
        <f>'Contractor Model'!IBT66</f>
        <v>0</v>
      </c>
      <c r="IBU413" s="318">
        <f>'Contractor Model'!IBU66</f>
        <v>0</v>
      </c>
      <c r="IBV413" s="318">
        <f>'Contractor Model'!IBV66</f>
        <v>0</v>
      </c>
      <c r="IBW413" s="318">
        <f>'Contractor Model'!IBW66</f>
        <v>0</v>
      </c>
      <c r="IBX413" s="318">
        <f>'Contractor Model'!IBX66</f>
        <v>0</v>
      </c>
      <c r="IBY413" s="318">
        <f>'Contractor Model'!IBY66</f>
        <v>0</v>
      </c>
      <c r="IBZ413" s="318">
        <f>'Contractor Model'!IBZ66</f>
        <v>0</v>
      </c>
      <c r="ICA413" s="318">
        <f>'Contractor Model'!ICA66</f>
        <v>0</v>
      </c>
      <c r="ICB413" s="318">
        <f>'Contractor Model'!ICB66</f>
        <v>0</v>
      </c>
      <c r="ICC413" s="318">
        <f>'Contractor Model'!ICC66</f>
        <v>0</v>
      </c>
      <c r="ICD413" s="318">
        <f>'Contractor Model'!ICD66</f>
        <v>0</v>
      </c>
      <c r="ICE413" s="318">
        <f>'Contractor Model'!ICE66</f>
        <v>0</v>
      </c>
      <c r="ICF413" s="318">
        <f>'Contractor Model'!ICF66</f>
        <v>0</v>
      </c>
      <c r="ICG413" s="318">
        <f>'Contractor Model'!ICG66</f>
        <v>0</v>
      </c>
      <c r="ICH413" s="318">
        <f>'Contractor Model'!ICH66</f>
        <v>0</v>
      </c>
      <c r="ICI413" s="318">
        <f>'Contractor Model'!ICI66</f>
        <v>0</v>
      </c>
      <c r="ICJ413" s="318">
        <f>'Contractor Model'!ICJ66</f>
        <v>0</v>
      </c>
      <c r="ICK413" s="318">
        <f>'Contractor Model'!ICK66</f>
        <v>0</v>
      </c>
      <c r="ICL413" s="318">
        <f>'Contractor Model'!ICL66</f>
        <v>0</v>
      </c>
      <c r="ICM413" s="318">
        <f>'Contractor Model'!ICM66</f>
        <v>0</v>
      </c>
      <c r="ICN413" s="318">
        <f>'Contractor Model'!ICN66</f>
        <v>0</v>
      </c>
      <c r="ICO413" s="318">
        <f>'Contractor Model'!ICO66</f>
        <v>0</v>
      </c>
      <c r="ICP413" s="318">
        <f>'Contractor Model'!ICP66</f>
        <v>0</v>
      </c>
      <c r="ICQ413" s="318">
        <f>'Contractor Model'!ICQ66</f>
        <v>0</v>
      </c>
      <c r="ICR413" s="318">
        <f>'Contractor Model'!ICR66</f>
        <v>0</v>
      </c>
      <c r="ICS413" s="318">
        <f>'Contractor Model'!ICS66</f>
        <v>0</v>
      </c>
      <c r="ICT413" s="318">
        <f>'Contractor Model'!ICT66</f>
        <v>0</v>
      </c>
      <c r="ICU413" s="318">
        <f>'Contractor Model'!ICU66</f>
        <v>0</v>
      </c>
      <c r="ICV413" s="318">
        <f>'Contractor Model'!ICV66</f>
        <v>0</v>
      </c>
      <c r="ICW413" s="318">
        <f>'Contractor Model'!ICW66</f>
        <v>0</v>
      </c>
      <c r="ICX413" s="318">
        <f>'Contractor Model'!ICX66</f>
        <v>0</v>
      </c>
      <c r="ICY413" s="318">
        <f>'Contractor Model'!ICY66</f>
        <v>0</v>
      </c>
      <c r="ICZ413" s="318">
        <f>'Contractor Model'!ICZ66</f>
        <v>0</v>
      </c>
      <c r="IDA413" s="318">
        <f>'Contractor Model'!IDA66</f>
        <v>0</v>
      </c>
      <c r="IDB413" s="318">
        <f>'Contractor Model'!IDB66</f>
        <v>0</v>
      </c>
      <c r="IDC413" s="318">
        <f>'Contractor Model'!IDC66</f>
        <v>0</v>
      </c>
      <c r="IDD413" s="318">
        <f>'Contractor Model'!IDD66</f>
        <v>0</v>
      </c>
      <c r="IDE413" s="318">
        <f>'Contractor Model'!IDE66</f>
        <v>0</v>
      </c>
      <c r="IDF413" s="318">
        <f>'Contractor Model'!IDF66</f>
        <v>0</v>
      </c>
      <c r="IDG413" s="318">
        <f>'Contractor Model'!IDG66</f>
        <v>0</v>
      </c>
      <c r="IDH413" s="318">
        <f>'Contractor Model'!IDH66</f>
        <v>0</v>
      </c>
      <c r="IDI413" s="318">
        <f>'Contractor Model'!IDI66</f>
        <v>0</v>
      </c>
      <c r="IDJ413" s="318">
        <f>'Contractor Model'!IDJ66</f>
        <v>0</v>
      </c>
      <c r="IDK413" s="318">
        <f>'Contractor Model'!IDK66</f>
        <v>0</v>
      </c>
      <c r="IDL413" s="318">
        <f>'Contractor Model'!IDL66</f>
        <v>0</v>
      </c>
      <c r="IDM413" s="318">
        <f>'Contractor Model'!IDM66</f>
        <v>0</v>
      </c>
      <c r="IDN413" s="318">
        <f>'Contractor Model'!IDN66</f>
        <v>0</v>
      </c>
      <c r="IDO413" s="318">
        <f>'Contractor Model'!IDO66</f>
        <v>0</v>
      </c>
      <c r="IDP413" s="318">
        <f>'Contractor Model'!IDP66</f>
        <v>0</v>
      </c>
      <c r="IDQ413" s="318">
        <f>'Contractor Model'!IDQ66</f>
        <v>0</v>
      </c>
      <c r="IDR413" s="318">
        <f>'Contractor Model'!IDR66</f>
        <v>0</v>
      </c>
      <c r="IDS413" s="318">
        <f>'Contractor Model'!IDS66</f>
        <v>0</v>
      </c>
      <c r="IDT413" s="318">
        <f>'Contractor Model'!IDT66</f>
        <v>0</v>
      </c>
      <c r="IDU413" s="318">
        <f>'Contractor Model'!IDU66</f>
        <v>0</v>
      </c>
      <c r="IDV413" s="318">
        <f>'Contractor Model'!IDV66</f>
        <v>0</v>
      </c>
      <c r="IDW413" s="318">
        <f>'Contractor Model'!IDW66</f>
        <v>0</v>
      </c>
      <c r="IDX413" s="318">
        <f>'Contractor Model'!IDX66</f>
        <v>0</v>
      </c>
      <c r="IDY413" s="318">
        <f>'Contractor Model'!IDY66</f>
        <v>0</v>
      </c>
      <c r="IDZ413" s="318">
        <f>'Contractor Model'!IDZ66</f>
        <v>0</v>
      </c>
      <c r="IEA413" s="318">
        <f>'Contractor Model'!IEA66</f>
        <v>0</v>
      </c>
      <c r="IEB413" s="318">
        <f>'Contractor Model'!IEB66</f>
        <v>0</v>
      </c>
      <c r="IEC413" s="318">
        <f>'Contractor Model'!IEC66</f>
        <v>0</v>
      </c>
      <c r="IED413" s="318">
        <f>'Contractor Model'!IED66</f>
        <v>0</v>
      </c>
      <c r="IEE413" s="318">
        <f>'Contractor Model'!IEE66</f>
        <v>0</v>
      </c>
      <c r="IEF413" s="318">
        <f>'Contractor Model'!IEF66</f>
        <v>0</v>
      </c>
      <c r="IEG413" s="318">
        <f>'Contractor Model'!IEG66</f>
        <v>0</v>
      </c>
      <c r="IEH413" s="318">
        <f>'Contractor Model'!IEH66</f>
        <v>0</v>
      </c>
      <c r="IEI413" s="318">
        <f>'Contractor Model'!IEI66</f>
        <v>0</v>
      </c>
      <c r="IEJ413" s="318">
        <f>'Contractor Model'!IEJ66</f>
        <v>0</v>
      </c>
      <c r="IEK413" s="318">
        <f>'Contractor Model'!IEK66</f>
        <v>0</v>
      </c>
      <c r="IEL413" s="318">
        <f>'Contractor Model'!IEL66</f>
        <v>0</v>
      </c>
      <c r="IEM413" s="318">
        <f>'Contractor Model'!IEM66</f>
        <v>0</v>
      </c>
      <c r="IEN413" s="318">
        <f>'Contractor Model'!IEN66</f>
        <v>0</v>
      </c>
      <c r="IEO413" s="318">
        <f>'Contractor Model'!IEO66</f>
        <v>0</v>
      </c>
      <c r="IEP413" s="318">
        <f>'Contractor Model'!IEP66</f>
        <v>0</v>
      </c>
      <c r="IEQ413" s="318">
        <f>'Contractor Model'!IEQ66</f>
        <v>0</v>
      </c>
      <c r="IER413" s="318">
        <f>'Contractor Model'!IER66</f>
        <v>0</v>
      </c>
      <c r="IES413" s="318">
        <f>'Contractor Model'!IES66</f>
        <v>0</v>
      </c>
      <c r="IET413" s="318">
        <f>'Contractor Model'!IET66</f>
        <v>0</v>
      </c>
      <c r="IEU413" s="318">
        <f>'Contractor Model'!IEU66</f>
        <v>0</v>
      </c>
      <c r="IEV413" s="318">
        <f>'Contractor Model'!IEV66</f>
        <v>0</v>
      </c>
      <c r="IEW413" s="318">
        <f>'Contractor Model'!IEW66</f>
        <v>0</v>
      </c>
      <c r="IEX413" s="318">
        <f>'Contractor Model'!IEX66</f>
        <v>0</v>
      </c>
      <c r="IEY413" s="318">
        <f>'Contractor Model'!IEY66</f>
        <v>0</v>
      </c>
      <c r="IEZ413" s="318">
        <f>'Contractor Model'!IEZ66</f>
        <v>0</v>
      </c>
      <c r="IFA413" s="318">
        <f>'Contractor Model'!IFA66</f>
        <v>0</v>
      </c>
      <c r="IFB413" s="318">
        <f>'Contractor Model'!IFB66</f>
        <v>0</v>
      </c>
      <c r="IFC413" s="318">
        <f>'Contractor Model'!IFC66</f>
        <v>0</v>
      </c>
      <c r="IFD413" s="318">
        <f>'Contractor Model'!IFD66</f>
        <v>0</v>
      </c>
      <c r="IFE413" s="318">
        <f>'Contractor Model'!IFE66</f>
        <v>0</v>
      </c>
      <c r="IFF413" s="318">
        <f>'Contractor Model'!IFF66</f>
        <v>0</v>
      </c>
      <c r="IFG413" s="318">
        <f>'Contractor Model'!IFG66</f>
        <v>0</v>
      </c>
      <c r="IFH413" s="318">
        <f>'Contractor Model'!IFH66</f>
        <v>0</v>
      </c>
      <c r="IFI413" s="318">
        <f>'Contractor Model'!IFI66</f>
        <v>0</v>
      </c>
      <c r="IFJ413" s="318">
        <f>'Contractor Model'!IFJ66</f>
        <v>0</v>
      </c>
      <c r="IFK413" s="318">
        <f>'Contractor Model'!IFK66</f>
        <v>0</v>
      </c>
      <c r="IFL413" s="318">
        <f>'Contractor Model'!IFL66</f>
        <v>0</v>
      </c>
      <c r="IFM413" s="318">
        <f>'Contractor Model'!IFM66</f>
        <v>0</v>
      </c>
      <c r="IFN413" s="318">
        <f>'Contractor Model'!IFN66</f>
        <v>0</v>
      </c>
      <c r="IFO413" s="318">
        <f>'Contractor Model'!IFO66</f>
        <v>0</v>
      </c>
      <c r="IFP413" s="318">
        <f>'Contractor Model'!IFP66</f>
        <v>0</v>
      </c>
      <c r="IFQ413" s="318">
        <f>'Contractor Model'!IFQ66</f>
        <v>0</v>
      </c>
      <c r="IFR413" s="318">
        <f>'Contractor Model'!IFR66</f>
        <v>0</v>
      </c>
      <c r="IFS413" s="318">
        <f>'Contractor Model'!IFS66</f>
        <v>0</v>
      </c>
      <c r="IFT413" s="318">
        <f>'Contractor Model'!IFT66</f>
        <v>0</v>
      </c>
      <c r="IFU413" s="318">
        <f>'Contractor Model'!IFU66</f>
        <v>0</v>
      </c>
      <c r="IFV413" s="318">
        <f>'Contractor Model'!IFV66</f>
        <v>0</v>
      </c>
      <c r="IFW413" s="318">
        <f>'Contractor Model'!IFW66</f>
        <v>0</v>
      </c>
      <c r="IFX413" s="318">
        <f>'Contractor Model'!IFX66</f>
        <v>0</v>
      </c>
      <c r="IFY413" s="318">
        <f>'Contractor Model'!IFY66</f>
        <v>0</v>
      </c>
      <c r="IFZ413" s="318">
        <f>'Contractor Model'!IFZ66</f>
        <v>0</v>
      </c>
      <c r="IGA413" s="318">
        <f>'Contractor Model'!IGA66</f>
        <v>0</v>
      </c>
      <c r="IGB413" s="318">
        <f>'Contractor Model'!IGB66</f>
        <v>0</v>
      </c>
      <c r="IGC413" s="318">
        <f>'Contractor Model'!IGC66</f>
        <v>0</v>
      </c>
      <c r="IGD413" s="318">
        <f>'Contractor Model'!IGD66</f>
        <v>0</v>
      </c>
      <c r="IGE413" s="318">
        <f>'Contractor Model'!IGE66</f>
        <v>0</v>
      </c>
      <c r="IGF413" s="318">
        <f>'Contractor Model'!IGF66</f>
        <v>0</v>
      </c>
      <c r="IGG413" s="318">
        <f>'Contractor Model'!IGG66</f>
        <v>0</v>
      </c>
      <c r="IGH413" s="318">
        <f>'Contractor Model'!IGH66</f>
        <v>0</v>
      </c>
      <c r="IGI413" s="318">
        <f>'Contractor Model'!IGI66</f>
        <v>0</v>
      </c>
      <c r="IGJ413" s="318">
        <f>'Contractor Model'!IGJ66</f>
        <v>0</v>
      </c>
      <c r="IGK413" s="318">
        <f>'Contractor Model'!IGK66</f>
        <v>0</v>
      </c>
      <c r="IGL413" s="318">
        <f>'Contractor Model'!IGL66</f>
        <v>0</v>
      </c>
      <c r="IGM413" s="318">
        <f>'Contractor Model'!IGM66</f>
        <v>0</v>
      </c>
      <c r="IGN413" s="318">
        <f>'Contractor Model'!IGN66</f>
        <v>0</v>
      </c>
      <c r="IGO413" s="318">
        <f>'Contractor Model'!IGO66</f>
        <v>0</v>
      </c>
      <c r="IGP413" s="318">
        <f>'Contractor Model'!IGP66</f>
        <v>0</v>
      </c>
      <c r="IGQ413" s="318">
        <f>'Contractor Model'!IGQ66</f>
        <v>0</v>
      </c>
      <c r="IGR413" s="318">
        <f>'Contractor Model'!IGR66</f>
        <v>0</v>
      </c>
      <c r="IGS413" s="318">
        <f>'Contractor Model'!IGS66</f>
        <v>0</v>
      </c>
      <c r="IGT413" s="318">
        <f>'Contractor Model'!IGT66</f>
        <v>0</v>
      </c>
      <c r="IGU413" s="318">
        <f>'Contractor Model'!IGU66</f>
        <v>0</v>
      </c>
      <c r="IGV413" s="318">
        <f>'Contractor Model'!IGV66</f>
        <v>0</v>
      </c>
      <c r="IGW413" s="318">
        <f>'Contractor Model'!IGW66</f>
        <v>0</v>
      </c>
      <c r="IGX413" s="318">
        <f>'Contractor Model'!IGX66</f>
        <v>0</v>
      </c>
      <c r="IGY413" s="318">
        <f>'Contractor Model'!IGY66</f>
        <v>0</v>
      </c>
      <c r="IGZ413" s="318">
        <f>'Contractor Model'!IGZ66</f>
        <v>0</v>
      </c>
      <c r="IHA413" s="318">
        <f>'Contractor Model'!IHA66</f>
        <v>0</v>
      </c>
      <c r="IHB413" s="318">
        <f>'Contractor Model'!IHB66</f>
        <v>0</v>
      </c>
      <c r="IHC413" s="318">
        <f>'Contractor Model'!IHC66</f>
        <v>0</v>
      </c>
      <c r="IHD413" s="318">
        <f>'Contractor Model'!IHD66</f>
        <v>0</v>
      </c>
      <c r="IHE413" s="318">
        <f>'Contractor Model'!IHE66</f>
        <v>0</v>
      </c>
      <c r="IHF413" s="318">
        <f>'Contractor Model'!IHF66</f>
        <v>0</v>
      </c>
      <c r="IHG413" s="318">
        <f>'Contractor Model'!IHG66</f>
        <v>0</v>
      </c>
      <c r="IHH413" s="318">
        <f>'Contractor Model'!IHH66</f>
        <v>0</v>
      </c>
      <c r="IHI413" s="318">
        <f>'Contractor Model'!IHI66</f>
        <v>0</v>
      </c>
      <c r="IHJ413" s="318">
        <f>'Contractor Model'!IHJ66</f>
        <v>0</v>
      </c>
      <c r="IHK413" s="318">
        <f>'Contractor Model'!IHK66</f>
        <v>0</v>
      </c>
      <c r="IHL413" s="318">
        <f>'Contractor Model'!IHL66</f>
        <v>0</v>
      </c>
      <c r="IHM413" s="318">
        <f>'Contractor Model'!IHM66</f>
        <v>0</v>
      </c>
      <c r="IHN413" s="318">
        <f>'Contractor Model'!IHN66</f>
        <v>0</v>
      </c>
      <c r="IHO413" s="318">
        <f>'Contractor Model'!IHO66</f>
        <v>0</v>
      </c>
      <c r="IHP413" s="318">
        <f>'Contractor Model'!IHP66</f>
        <v>0</v>
      </c>
      <c r="IHQ413" s="318">
        <f>'Contractor Model'!IHQ66</f>
        <v>0</v>
      </c>
      <c r="IHR413" s="318">
        <f>'Contractor Model'!IHR66</f>
        <v>0</v>
      </c>
      <c r="IHS413" s="318">
        <f>'Contractor Model'!IHS66</f>
        <v>0</v>
      </c>
      <c r="IHT413" s="318">
        <f>'Contractor Model'!IHT66</f>
        <v>0</v>
      </c>
      <c r="IHU413" s="318">
        <f>'Contractor Model'!IHU66</f>
        <v>0</v>
      </c>
      <c r="IHV413" s="318">
        <f>'Contractor Model'!IHV66</f>
        <v>0</v>
      </c>
      <c r="IHW413" s="318">
        <f>'Contractor Model'!IHW66</f>
        <v>0</v>
      </c>
      <c r="IHX413" s="318">
        <f>'Contractor Model'!IHX66</f>
        <v>0</v>
      </c>
      <c r="IHY413" s="318">
        <f>'Contractor Model'!IHY66</f>
        <v>0</v>
      </c>
      <c r="IHZ413" s="318">
        <f>'Contractor Model'!IHZ66</f>
        <v>0</v>
      </c>
      <c r="IIA413" s="318">
        <f>'Contractor Model'!IIA66</f>
        <v>0</v>
      </c>
      <c r="IIB413" s="318">
        <f>'Contractor Model'!IIB66</f>
        <v>0</v>
      </c>
      <c r="IIC413" s="318">
        <f>'Contractor Model'!IIC66</f>
        <v>0</v>
      </c>
      <c r="IID413" s="318">
        <f>'Contractor Model'!IID66</f>
        <v>0</v>
      </c>
      <c r="IIE413" s="318">
        <f>'Contractor Model'!IIE66</f>
        <v>0</v>
      </c>
      <c r="IIF413" s="318">
        <f>'Contractor Model'!IIF66</f>
        <v>0</v>
      </c>
      <c r="IIG413" s="318">
        <f>'Contractor Model'!IIG66</f>
        <v>0</v>
      </c>
      <c r="IIH413" s="318">
        <f>'Contractor Model'!IIH66</f>
        <v>0</v>
      </c>
      <c r="III413" s="318">
        <f>'Contractor Model'!III66</f>
        <v>0</v>
      </c>
      <c r="IIJ413" s="318">
        <f>'Contractor Model'!IIJ66</f>
        <v>0</v>
      </c>
      <c r="IIK413" s="318">
        <f>'Contractor Model'!IIK66</f>
        <v>0</v>
      </c>
      <c r="IIL413" s="318">
        <f>'Contractor Model'!IIL66</f>
        <v>0</v>
      </c>
      <c r="IIM413" s="318">
        <f>'Contractor Model'!IIM66</f>
        <v>0</v>
      </c>
      <c r="IIN413" s="318">
        <f>'Contractor Model'!IIN66</f>
        <v>0</v>
      </c>
      <c r="IIO413" s="318">
        <f>'Contractor Model'!IIO66</f>
        <v>0</v>
      </c>
      <c r="IIP413" s="318">
        <f>'Contractor Model'!IIP66</f>
        <v>0</v>
      </c>
      <c r="IIQ413" s="318">
        <f>'Contractor Model'!IIQ66</f>
        <v>0</v>
      </c>
      <c r="IIR413" s="318">
        <f>'Contractor Model'!IIR66</f>
        <v>0</v>
      </c>
      <c r="IIS413" s="318">
        <f>'Contractor Model'!IIS66</f>
        <v>0</v>
      </c>
      <c r="IIT413" s="318">
        <f>'Contractor Model'!IIT66</f>
        <v>0</v>
      </c>
      <c r="IIU413" s="318">
        <f>'Contractor Model'!IIU66</f>
        <v>0</v>
      </c>
      <c r="IIV413" s="318">
        <f>'Contractor Model'!IIV66</f>
        <v>0</v>
      </c>
      <c r="IIW413" s="318">
        <f>'Contractor Model'!IIW66</f>
        <v>0</v>
      </c>
      <c r="IIX413" s="318">
        <f>'Contractor Model'!IIX66</f>
        <v>0</v>
      </c>
      <c r="IIY413" s="318">
        <f>'Contractor Model'!IIY66</f>
        <v>0</v>
      </c>
      <c r="IIZ413" s="318">
        <f>'Contractor Model'!IIZ66</f>
        <v>0</v>
      </c>
      <c r="IJA413" s="318">
        <f>'Contractor Model'!IJA66</f>
        <v>0</v>
      </c>
      <c r="IJB413" s="318">
        <f>'Contractor Model'!IJB66</f>
        <v>0</v>
      </c>
      <c r="IJC413" s="318">
        <f>'Contractor Model'!IJC66</f>
        <v>0</v>
      </c>
      <c r="IJD413" s="318">
        <f>'Contractor Model'!IJD66</f>
        <v>0</v>
      </c>
      <c r="IJE413" s="318">
        <f>'Contractor Model'!IJE66</f>
        <v>0</v>
      </c>
      <c r="IJF413" s="318">
        <f>'Contractor Model'!IJF66</f>
        <v>0</v>
      </c>
      <c r="IJG413" s="318">
        <f>'Contractor Model'!IJG66</f>
        <v>0</v>
      </c>
      <c r="IJH413" s="318">
        <f>'Contractor Model'!IJH66</f>
        <v>0</v>
      </c>
      <c r="IJI413" s="318">
        <f>'Contractor Model'!IJI66</f>
        <v>0</v>
      </c>
      <c r="IJJ413" s="318">
        <f>'Contractor Model'!IJJ66</f>
        <v>0</v>
      </c>
      <c r="IJK413" s="318">
        <f>'Contractor Model'!IJK66</f>
        <v>0</v>
      </c>
      <c r="IJL413" s="318">
        <f>'Contractor Model'!IJL66</f>
        <v>0</v>
      </c>
      <c r="IJM413" s="318">
        <f>'Contractor Model'!IJM66</f>
        <v>0</v>
      </c>
      <c r="IJN413" s="318">
        <f>'Contractor Model'!IJN66</f>
        <v>0</v>
      </c>
      <c r="IJO413" s="318">
        <f>'Contractor Model'!IJO66</f>
        <v>0</v>
      </c>
      <c r="IJP413" s="318">
        <f>'Contractor Model'!IJP66</f>
        <v>0</v>
      </c>
      <c r="IJQ413" s="318">
        <f>'Contractor Model'!IJQ66</f>
        <v>0</v>
      </c>
      <c r="IJR413" s="318">
        <f>'Contractor Model'!IJR66</f>
        <v>0</v>
      </c>
      <c r="IJS413" s="318">
        <f>'Contractor Model'!IJS66</f>
        <v>0</v>
      </c>
      <c r="IJT413" s="318">
        <f>'Contractor Model'!IJT66</f>
        <v>0</v>
      </c>
      <c r="IJU413" s="318">
        <f>'Contractor Model'!IJU66</f>
        <v>0</v>
      </c>
      <c r="IJV413" s="318">
        <f>'Contractor Model'!IJV66</f>
        <v>0</v>
      </c>
      <c r="IJW413" s="318">
        <f>'Contractor Model'!IJW66</f>
        <v>0</v>
      </c>
      <c r="IJX413" s="318">
        <f>'Contractor Model'!IJX66</f>
        <v>0</v>
      </c>
      <c r="IJY413" s="318">
        <f>'Contractor Model'!IJY66</f>
        <v>0</v>
      </c>
      <c r="IJZ413" s="318">
        <f>'Contractor Model'!IJZ66</f>
        <v>0</v>
      </c>
      <c r="IKA413" s="318">
        <f>'Contractor Model'!IKA66</f>
        <v>0</v>
      </c>
      <c r="IKB413" s="318">
        <f>'Contractor Model'!IKB66</f>
        <v>0</v>
      </c>
      <c r="IKC413" s="318">
        <f>'Contractor Model'!IKC66</f>
        <v>0</v>
      </c>
      <c r="IKD413" s="318">
        <f>'Contractor Model'!IKD66</f>
        <v>0</v>
      </c>
      <c r="IKE413" s="318">
        <f>'Contractor Model'!IKE66</f>
        <v>0</v>
      </c>
      <c r="IKF413" s="318">
        <f>'Contractor Model'!IKF66</f>
        <v>0</v>
      </c>
      <c r="IKG413" s="318">
        <f>'Contractor Model'!IKG66</f>
        <v>0</v>
      </c>
      <c r="IKH413" s="318">
        <f>'Contractor Model'!IKH66</f>
        <v>0</v>
      </c>
      <c r="IKI413" s="318">
        <f>'Contractor Model'!IKI66</f>
        <v>0</v>
      </c>
      <c r="IKJ413" s="318">
        <f>'Contractor Model'!IKJ66</f>
        <v>0</v>
      </c>
      <c r="IKK413" s="318">
        <f>'Contractor Model'!IKK66</f>
        <v>0</v>
      </c>
      <c r="IKL413" s="318">
        <f>'Contractor Model'!IKL66</f>
        <v>0</v>
      </c>
      <c r="IKM413" s="318">
        <f>'Contractor Model'!IKM66</f>
        <v>0</v>
      </c>
      <c r="IKN413" s="318">
        <f>'Contractor Model'!IKN66</f>
        <v>0</v>
      </c>
      <c r="IKO413" s="318">
        <f>'Contractor Model'!IKO66</f>
        <v>0</v>
      </c>
      <c r="IKP413" s="318">
        <f>'Contractor Model'!IKP66</f>
        <v>0</v>
      </c>
      <c r="IKQ413" s="318">
        <f>'Contractor Model'!IKQ66</f>
        <v>0</v>
      </c>
      <c r="IKR413" s="318">
        <f>'Contractor Model'!IKR66</f>
        <v>0</v>
      </c>
      <c r="IKS413" s="318">
        <f>'Contractor Model'!IKS66</f>
        <v>0</v>
      </c>
      <c r="IKT413" s="318">
        <f>'Contractor Model'!IKT66</f>
        <v>0</v>
      </c>
      <c r="IKU413" s="318">
        <f>'Contractor Model'!IKU66</f>
        <v>0</v>
      </c>
      <c r="IKV413" s="318">
        <f>'Contractor Model'!IKV66</f>
        <v>0</v>
      </c>
      <c r="IKW413" s="318">
        <f>'Contractor Model'!IKW66</f>
        <v>0</v>
      </c>
      <c r="IKX413" s="318">
        <f>'Contractor Model'!IKX66</f>
        <v>0</v>
      </c>
      <c r="IKY413" s="318">
        <f>'Contractor Model'!IKY66</f>
        <v>0</v>
      </c>
      <c r="IKZ413" s="318">
        <f>'Contractor Model'!IKZ66</f>
        <v>0</v>
      </c>
      <c r="ILA413" s="318">
        <f>'Contractor Model'!ILA66</f>
        <v>0</v>
      </c>
      <c r="ILB413" s="318">
        <f>'Contractor Model'!ILB66</f>
        <v>0</v>
      </c>
      <c r="ILC413" s="318">
        <f>'Contractor Model'!ILC66</f>
        <v>0</v>
      </c>
      <c r="ILD413" s="318">
        <f>'Contractor Model'!ILD66</f>
        <v>0</v>
      </c>
      <c r="ILE413" s="318">
        <f>'Contractor Model'!ILE66</f>
        <v>0</v>
      </c>
      <c r="ILF413" s="318">
        <f>'Contractor Model'!ILF66</f>
        <v>0</v>
      </c>
      <c r="ILG413" s="318">
        <f>'Contractor Model'!ILG66</f>
        <v>0</v>
      </c>
      <c r="ILH413" s="318">
        <f>'Contractor Model'!ILH66</f>
        <v>0</v>
      </c>
      <c r="ILI413" s="318">
        <f>'Contractor Model'!ILI66</f>
        <v>0</v>
      </c>
      <c r="ILJ413" s="318">
        <f>'Contractor Model'!ILJ66</f>
        <v>0</v>
      </c>
      <c r="ILK413" s="318">
        <f>'Contractor Model'!ILK66</f>
        <v>0</v>
      </c>
      <c r="ILL413" s="318">
        <f>'Contractor Model'!ILL66</f>
        <v>0</v>
      </c>
      <c r="ILM413" s="318">
        <f>'Contractor Model'!ILM66</f>
        <v>0</v>
      </c>
      <c r="ILN413" s="318">
        <f>'Contractor Model'!ILN66</f>
        <v>0</v>
      </c>
      <c r="ILO413" s="318">
        <f>'Contractor Model'!ILO66</f>
        <v>0</v>
      </c>
      <c r="ILP413" s="318">
        <f>'Contractor Model'!ILP66</f>
        <v>0</v>
      </c>
      <c r="ILQ413" s="318">
        <f>'Contractor Model'!ILQ66</f>
        <v>0</v>
      </c>
      <c r="ILR413" s="318">
        <f>'Contractor Model'!ILR66</f>
        <v>0</v>
      </c>
      <c r="ILS413" s="318">
        <f>'Contractor Model'!ILS66</f>
        <v>0</v>
      </c>
      <c r="ILT413" s="318">
        <f>'Contractor Model'!ILT66</f>
        <v>0</v>
      </c>
      <c r="ILU413" s="318">
        <f>'Contractor Model'!ILU66</f>
        <v>0</v>
      </c>
      <c r="ILV413" s="318">
        <f>'Contractor Model'!ILV66</f>
        <v>0</v>
      </c>
      <c r="ILW413" s="318">
        <f>'Contractor Model'!ILW66</f>
        <v>0</v>
      </c>
      <c r="ILX413" s="318">
        <f>'Contractor Model'!ILX66</f>
        <v>0</v>
      </c>
      <c r="ILY413" s="318">
        <f>'Contractor Model'!ILY66</f>
        <v>0</v>
      </c>
      <c r="ILZ413" s="318">
        <f>'Contractor Model'!ILZ66</f>
        <v>0</v>
      </c>
      <c r="IMA413" s="318">
        <f>'Contractor Model'!IMA66</f>
        <v>0</v>
      </c>
      <c r="IMB413" s="318">
        <f>'Contractor Model'!IMB66</f>
        <v>0</v>
      </c>
      <c r="IMC413" s="318">
        <f>'Contractor Model'!IMC66</f>
        <v>0</v>
      </c>
      <c r="IMD413" s="318">
        <f>'Contractor Model'!IMD66</f>
        <v>0</v>
      </c>
      <c r="IME413" s="318">
        <f>'Contractor Model'!IME66</f>
        <v>0</v>
      </c>
      <c r="IMF413" s="318">
        <f>'Contractor Model'!IMF66</f>
        <v>0</v>
      </c>
      <c r="IMG413" s="318">
        <f>'Contractor Model'!IMG66</f>
        <v>0</v>
      </c>
      <c r="IMH413" s="318">
        <f>'Contractor Model'!IMH66</f>
        <v>0</v>
      </c>
      <c r="IMI413" s="318">
        <f>'Contractor Model'!IMI66</f>
        <v>0</v>
      </c>
      <c r="IMJ413" s="318">
        <f>'Contractor Model'!IMJ66</f>
        <v>0</v>
      </c>
      <c r="IMK413" s="318">
        <f>'Contractor Model'!IMK66</f>
        <v>0</v>
      </c>
      <c r="IML413" s="318">
        <f>'Contractor Model'!IML66</f>
        <v>0</v>
      </c>
      <c r="IMM413" s="318">
        <f>'Contractor Model'!IMM66</f>
        <v>0</v>
      </c>
      <c r="IMN413" s="318">
        <f>'Contractor Model'!IMN66</f>
        <v>0</v>
      </c>
      <c r="IMO413" s="318">
        <f>'Contractor Model'!IMO66</f>
        <v>0</v>
      </c>
      <c r="IMP413" s="318">
        <f>'Contractor Model'!IMP66</f>
        <v>0</v>
      </c>
      <c r="IMQ413" s="318">
        <f>'Contractor Model'!IMQ66</f>
        <v>0</v>
      </c>
      <c r="IMR413" s="318">
        <f>'Contractor Model'!IMR66</f>
        <v>0</v>
      </c>
      <c r="IMS413" s="318">
        <f>'Contractor Model'!IMS66</f>
        <v>0</v>
      </c>
      <c r="IMT413" s="318">
        <f>'Contractor Model'!IMT66</f>
        <v>0</v>
      </c>
      <c r="IMU413" s="318">
        <f>'Contractor Model'!IMU66</f>
        <v>0</v>
      </c>
      <c r="IMV413" s="318">
        <f>'Contractor Model'!IMV66</f>
        <v>0</v>
      </c>
      <c r="IMW413" s="318">
        <f>'Contractor Model'!IMW66</f>
        <v>0</v>
      </c>
      <c r="IMX413" s="318">
        <f>'Contractor Model'!IMX66</f>
        <v>0</v>
      </c>
      <c r="IMY413" s="318">
        <f>'Contractor Model'!IMY66</f>
        <v>0</v>
      </c>
      <c r="IMZ413" s="318">
        <f>'Contractor Model'!IMZ66</f>
        <v>0</v>
      </c>
      <c r="INA413" s="318">
        <f>'Contractor Model'!INA66</f>
        <v>0</v>
      </c>
      <c r="INB413" s="318">
        <f>'Contractor Model'!INB66</f>
        <v>0</v>
      </c>
      <c r="INC413" s="318">
        <f>'Contractor Model'!INC66</f>
        <v>0</v>
      </c>
      <c r="IND413" s="318">
        <f>'Contractor Model'!IND66</f>
        <v>0</v>
      </c>
      <c r="INE413" s="318">
        <f>'Contractor Model'!INE66</f>
        <v>0</v>
      </c>
      <c r="INF413" s="318">
        <f>'Contractor Model'!INF66</f>
        <v>0</v>
      </c>
      <c r="ING413" s="318">
        <f>'Contractor Model'!ING66</f>
        <v>0</v>
      </c>
      <c r="INH413" s="318">
        <f>'Contractor Model'!INH66</f>
        <v>0</v>
      </c>
      <c r="INI413" s="318">
        <f>'Contractor Model'!INI66</f>
        <v>0</v>
      </c>
      <c r="INJ413" s="318">
        <f>'Contractor Model'!INJ66</f>
        <v>0</v>
      </c>
      <c r="INK413" s="318">
        <f>'Contractor Model'!INK66</f>
        <v>0</v>
      </c>
      <c r="INL413" s="318">
        <f>'Contractor Model'!INL66</f>
        <v>0</v>
      </c>
      <c r="INM413" s="318">
        <f>'Contractor Model'!INM66</f>
        <v>0</v>
      </c>
      <c r="INN413" s="318">
        <f>'Contractor Model'!INN66</f>
        <v>0</v>
      </c>
      <c r="INO413" s="318">
        <f>'Contractor Model'!INO66</f>
        <v>0</v>
      </c>
      <c r="INP413" s="318">
        <f>'Contractor Model'!INP66</f>
        <v>0</v>
      </c>
      <c r="INQ413" s="318">
        <f>'Contractor Model'!INQ66</f>
        <v>0</v>
      </c>
      <c r="INR413" s="318">
        <f>'Contractor Model'!INR66</f>
        <v>0</v>
      </c>
      <c r="INS413" s="318">
        <f>'Contractor Model'!INS66</f>
        <v>0</v>
      </c>
      <c r="INT413" s="318">
        <f>'Contractor Model'!INT66</f>
        <v>0</v>
      </c>
      <c r="INU413" s="318">
        <f>'Contractor Model'!INU66</f>
        <v>0</v>
      </c>
      <c r="INV413" s="318">
        <f>'Contractor Model'!INV66</f>
        <v>0</v>
      </c>
      <c r="INW413" s="318">
        <f>'Contractor Model'!INW66</f>
        <v>0</v>
      </c>
      <c r="INX413" s="318">
        <f>'Contractor Model'!INX66</f>
        <v>0</v>
      </c>
      <c r="INY413" s="318">
        <f>'Contractor Model'!INY66</f>
        <v>0</v>
      </c>
      <c r="INZ413" s="318">
        <f>'Contractor Model'!INZ66</f>
        <v>0</v>
      </c>
      <c r="IOA413" s="318">
        <f>'Contractor Model'!IOA66</f>
        <v>0</v>
      </c>
      <c r="IOB413" s="318">
        <f>'Contractor Model'!IOB66</f>
        <v>0</v>
      </c>
      <c r="IOC413" s="318">
        <f>'Contractor Model'!IOC66</f>
        <v>0</v>
      </c>
      <c r="IOD413" s="318">
        <f>'Contractor Model'!IOD66</f>
        <v>0</v>
      </c>
      <c r="IOE413" s="318">
        <f>'Contractor Model'!IOE66</f>
        <v>0</v>
      </c>
      <c r="IOF413" s="318">
        <f>'Contractor Model'!IOF66</f>
        <v>0</v>
      </c>
      <c r="IOG413" s="318">
        <f>'Contractor Model'!IOG66</f>
        <v>0</v>
      </c>
      <c r="IOH413" s="318">
        <f>'Contractor Model'!IOH66</f>
        <v>0</v>
      </c>
      <c r="IOI413" s="318">
        <f>'Contractor Model'!IOI66</f>
        <v>0</v>
      </c>
      <c r="IOJ413" s="318">
        <f>'Contractor Model'!IOJ66</f>
        <v>0</v>
      </c>
      <c r="IOK413" s="318">
        <f>'Contractor Model'!IOK66</f>
        <v>0</v>
      </c>
      <c r="IOL413" s="318">
        <f>'Contractor Model'!IOL66</f>
        <v>0</v>
      </c>
      <c r="IOM413" s="318">
        <f>'Contractor Model'!IOM66</f>
        <v>0</v>
      </c>
      <c r="ION413" s="318">
        <f>'Contractor Model'!ION66</f>
        <v>0</v>
      </c>
      <c r="IOO413" s="318">
        <f>'Contractor Model'!IOO66</f>
        <v>0</v>
      </c>
      <c r="IOP413" s="318">
        <f>'Contractor Model'!IOP66</f>
        <v>0</v>
      </c>
      <c r="IOQ413" s="318">
        <f>'Contractor Model'!IOQ66</f>
        <v>0</v>
      </c>
      <c r="IOR413" s="318">
        <f>'Contractor Model'!IOR66</f>
        <v>0</v>
      </c>
      <c r="IOS413" s="318">
        <f>'Contractor Model'!IOS66</f>
        <v>0</v>
      </c>
      <c r="IOT413" s="318">
        <f>'Contractor Model'!IOT66</f>
        <v>0</v>
      </c>
      <c r="IOU413" s="318">
        <f>'Contractor Model'!IOU66</f>
        <v>0</v>
      </c>
      <c r="IOV413" s="318">
        <f>'Contractor Model'!IOV66</f>
        <v>0</v>
      </c>
      <c r="IOW413" s="318">
        <f>'Contractor Model'!IOW66</f>
        <v>0</v>
      </c>
      <c r="IOX413" s="318">
        <f>'Contractor Model'!IOX66</f>
        <v>0</v>
      </c>
      <c r="IOY413" s="318">
        <f>'Contractor Model'!IOY66</f>
        <v>0</v>
      </c>
      <c r="IOZ413" s="318">
        <f>'Contractor Model'!IOZ66</f>
        <v>0</v>
      </c>
      <c r="IPA413" s="318">
        <f>'Contractor Model'!IPA66</f>
        <v>0</v>
      </c>
      <c r="IPB413" s="318">
        <f>'Contractor Model'!IPB66</f>
        <v>0</v>
      </c>
      <c r="IPC413" s="318">
        <f>'Contractor Model'!IPC66</f>
        <v>0</v>
      </c>
      <c r="IPD413" s="318">
        <f>'Contractor Model'!IPD66</f>
        <v>0</v>
      </c>
      <c r="IPE413" s="318">
        <f>'Contractor Model'!IPE66</f>
        <v>0</v>
      </c>
      <c r="IPF413" s="318">
        <f>'Contractor Model'!IPF66</f>
        <v>0</v>
      </c>
      <c r="IPG413" s="318">
        <f>'Contractor Model'!IPG66</f>
        <v>0</v>
      </c>
      <c r="IPH413" s="318">
        <f>'Contractor Model'!IPH66</f>
        <v>0</v>
      </c>
      <c r="IPI413" s="318">
        <f>'Contractor Model'!IPI66</f>
        <v>0</v>
      </c>
      <c r="IPJ413" s="318">
        <f>'Contractor Model'!IPJ66</f>
        <v>0</v>
      </c>
      <c r="IPK413" s="318">
        <f>'Contractor Model'!IPK66</f>
        <v>0</v>
      </c>
      <c r="IPL413" s="318">
        <f>'Contractor Model'!IPL66</f>
        <v>0</v>
      </c>
      <c r="IPM413" s="318">
        <f>'Contractor Model'!IPM66</f>
        <v>0</v>
      </c>
      <c r="IPN413" s="318">
        <f>'Contractor Model'!IPN66</f>
        <v>0</v>
      </c>
      <c r="IPO413" s="318">
        <f>'Contractor Model'!IPO66</f>
        <v>0</v>
      </c>
      <c r="IPP413" s="318">
        <f>'Contractor Model'!IPP66</f>
        <v>0</v>
      </c>
      <c r="IPQ413" s="318">
        <f>'Contractor Model'!IPQ66</f>
        <v>0</v>
      </c>
      <c r="IPR413" s="318">
        <f>'Contractor Model'!IPR66</f>
        <v>0</v>
      </c>
      <c r="IPS413" s="318">
        <f>'Contractor Model'!IPS66</f>
        <v>0</v>
      </c>
      <c r="IPT413" s="318">
        <f>'Contractor Model'!IPT66</f>
        <v>0</v>
      </c>
      <c r="IPU413" s="318">
        <f>'Contractor Model'!IPU66</f>
        <v>0</v>
      </c>
      <c r="IPV413" s="318">
        <f>'Contractor Model'!IPV66</f>
        <v>0</v>
      </c>
      <c r="IPW413" s="318">
        <f>'Contractor Model'!IPW66</f>
        <v>0</v>
      </c>
      <c r="IPX413" s="318">
        <f>'Contractor Model'!IPX66</f>
        <v>0</v>
      </c>
      <c r="IPY413" s="318">
        <f>'Contractor Model'!IPY66</f>
        <v>0</v>
      </c>
      <c r="IPZ413" s="318">
        <f>'Contractor Model'!IPZ66</f>
        <v>0</v>
      </c>
      <c r="IQA413" s="318">
        <f>'Contractor Model'!IQA66</f>
        <v>0</v>
      </c>
      <c r="IQB413" s="318">
        <f>'Contractor Model'!IQB66</f>
        <v>0</v>
      </c>
      <c r="IQC413" s="318">
        <f>'Contractor Model'!IQC66</f>
        <v>0</v>
      </c>
      <c r="IQD413" s="318">
        <f>'Contractor Model'!IQD66</f>
        <v>0</v>
      </c>
      <c r="IQE413" s="318">
        <f>'Contractor Model'!IQE66</f>
        <v>0</v>
      </c>
      <c r="IQF413" s="318">
        <f>'Contractor Model'!IQF66</f>
        <v>0</v>
      </c>
      <c r="IQG413" s="318">
        <f>'Contractor Model'!IQG66</f>
        <v>0</v>
      </c>
      <c r="IQH413" s="318">
        <f>'Contractor Model'!IQH66</f>
        <v>0</v>
      </c>
      <c r="IQI413" s="318">
        <f>'Contractor Model'!IQI66</f>
        <v>0</v>
      </c>
      <c r="IQJ413" s="318">
        <f>'Contractor Model'!IQJ66</f>
        <v>0</v>
      </c>
      <c r="IQK413" s="318">
        <f>'Contractor Model'!IQK66</f>
        <v>0</v>
      </c>
      <c r="IQL413" s="318">
        <f>'Contractor Model'!IQL66</f>
        <v>0</v>
      </c>
      <c r="IQM413" s="318">
        <f>'Contractor Model'!IQM66</f>
        <v>0</v>
      </c>
      <c r="IQN413" s="318">
        <f>'Contractor Model'!IQN66</f>
        <v>0</v>
      </c>
      <c r="IQO413" s="318">
        <f>'Contractor Model'!IQO66</f>
        <v>0</v>
      </c>
      <c r="IQP413" s="318">
        <f>'Contractor Model'!IQP66</f>
        <v>0</v>
      </c>
      <c r="IQQ413" s="318">
        <f>'Contractor Model'!IQQ66</f>
        <v>0</v>
      </c>
      <c r="IQR413" s="318">
        <f>'Contractor Model'!IQR66</f>
        <v>0</v>
      </c>
      <c r="IQS413" s="318">
        <f>'Contractor Model'!IQS66</f>
        <v>0</v>
      </c>
      <c r="IQT413" s="318">
        <f>'Contractor Model'!IQT66</f>
        <v>0</v>
      </c>
      <c r="IQU413" s="318">
        <f>'Contractor Model'!IQU66</f>
        <v>0</v>
      </c>
      <c r="IQV413" s="318">
        <f>'Contractor Model'!IQV66</f>
        <v>0</v>
      </c>
      <c r="IQW413" s="318">
        <f>'Contractor Model'!IQW66</f>
        <v>0</v>
      </c>
      <c r="IQX413" s="318">
        <f>'Contractor Model'!IQX66</f>
        <v>0</v>
      </c>
      <c r="IQY413" s="318">
        <f>'Contractor Model'!IQY66</f>
        <v>0</v>
      </c>
      <c r="IQZ413" s="318">
        <f>'Contractor Model'!IQZ66</f>
        <v>0</v>
      </c>
      <c r="IRA413" s="318">
        <f>'Contractor Model'!IRA66</f>
        <v>0</v>
      </c>
      <c r="IRB413" s="318">
        <f>'Contractor Model'!IRB66</f>
        <v>0</v>
      </c>
      <c r="IRC413" s="318">
        <f>'Contractor Model'!IRC66</f>
        <v>0</v>
      </c>
      <c r="IRD413" s="318">
        <f>'Contractor Model'!IRD66</f>
        <v>0</v>
      </c>
      <c r="IRE413" s="318">
        <f>'Contractor Model'!IRE66</f>
        <v>0</v>
      </c>
      <c r="IRF413" s="318">
        <f>'Contractor Model'!IRF66</f>
        <v>0</v>
      </c>
      <c r="IRG413" s="318">
        <f>'Contractor Model'!IRG66</f>
        <v>0</v>
      </c>
      <c r="IRH413" s="318">
        <f>'Contractor Model'!IRH66</f>
        <v>0</v>
      </c>
      <c r="IRI413" s="318">
        <f>'Contractor Model'!IRI66</f>
        <v>0</v>
      </c>
      <c r="IRJ413" s="318">
        <f>'Contractor Model'!IRJ66</f>
        <v>0</v>
      </c>
      <c r="IRK413" s="318">
        <f>'Contractor Model'!IRK66</f>
        <v>0</v>
      </c>
      <c r="IRL413" s="318">
        <f>'Contractor Model'!IRL66</f>
        <v>0</v>
      </c>
      <c r="IRM413" s="318">
        <f>'Contractor Model'!IRM66</f>
        <v>0</v>
      </c>
      <c r="IRN413" s="318">
        <f>'Contractor Model'!IRN66</f>
        <v>0</v>
      </c>
      <c r="IRO413" s="318">
        <f>'Contractor Model'!IRO66</f>
        <v>0</v>
      </c>
      <c r="IRP413" s="318">
        <f>'Contractor Model'!IRP66</f>
        <v>0</v>
      </c>
      <c r="IRQ413" s="318">
        <f>'Contractor Model'!IRQ66</f>
        <v>0</v>
      </c>
      <c r="IRR413" s="318">
        <f>'Contractor Model'!IRR66</f>
        <v>0</v>
      </c>
      <c r="IRS413" s="318">
        <f>'Contractor Model'!IRS66</f>
        <v>0</v>
      </c>
      <c r="IRT413" s="318">
        <f>'Contractor Model'!IRT66</f>
        <v>0</v>
      </c>
      <c r="IRU413" s="318">
        <f>'Contractor Model'!IRU66</f>
        <v>0</v>
      </c>
      <c r="IRV413" s="318">
        <f>'Contractor Model'!IRV66</f>
        <v>0</v>
      </c>
      <c r="IRW413" s="318">
        <f>'Contractor Model'!IRW66</f>
        <v>0</v>
      </c>
      <c r="IRX413" s="318">
        <f>'Contractor Model'!IRX66</f>
        <v>0</v>
      </c>
      <c r="IRY413" s="318">
        <f>'Contractor Model'!IRY66</f>
        <v>0</v>
      </c>
      <c r="IRZ413" s="318">
        <f>'Contractor Model'!IRZ66</f>
        <v>0</v>
      </c>
      <c r="ISA413" s="318">
        <f>'Contractor Model'!ISA66</f>
        <v>0</v>
      </c>
      <c r="ISB413" s="318">
        <f>'Contractor Model'!ISB66</f>
        <v>0</v>
      </c>
      <c r="ISC413" s="318">
        <f>'Contractor Model'!ISC66</f>
        <v>0</v>
      </c>
      <c r="ISD413" s="318">
        <f>'Contractor Model'!ISD66</f>
        <v>0</v>
      </c>
      <c r="ISE413" s="318">
        <f>'Contractor Model'!ISE66</f>
        <v>0</v>
      </c>
      <c r="ISF413" s="318">
        <f>'Contractor Model'!ISF66</f>
        <v>0</v>
      </c>
      <c r="ISG413" s="318">
        <f>'Contractor Model'!ISG66</f>
        <v>0</v>
      </c>
      <c r="ISH413" s="318">
        <f>'Contractor Model'!ISH66</f>
        <v>0</v>
      </c>
      <c r="ISI413" s="318">
        <f>'Contractor Model'!ISI66</f>
        <v>0</v>
      </c>
      <c r="ISJ413" s="318">
        <f>'Contractor Model'!ISJ66</f>
        <v>0</v>
      </c>
      <c r="ISK413" s="318">
        <f>'Contractor Model'!ISK66</f>
        <v>0</v>
      </c>
      <c r="ISL413" s="318">
        <f>'Contractor Model'!ISL66</f>
        <v>0</v>
      </c>
      <c r="ISM413" s="318">
        <f>'Contractor Model'!ISM66</f>
        <v>0</v>
      </c>
      <c r="ISN413" s="318">
        <f>'Contractor Model'!ISN66</f>
        <v>0</v>
      </c>
      <c r="ISO413" s="318">
        <f>'Contractor Model'!ISO66</f>
        <v>0</v>
      </c>
      <c r="ISP413" s="318">
        <f>'Contractor Model'!ISP66</f>
        <v>0</v>
      </c>
      <c r="ISQ413" s="318">
        <f>'Contractor Model'!ISQ66</f>
        <v>0</v>
      </c>
      <c r="ISR413" s="318">
        <f>'Contractor Model'!ISR66</f>
        <v>0</v>
      </c>
      <c r="ISS413" s="318">
        <f>'Contractor Model'!ISS66</f>
        <v>0</v>
      </c>
      <c r="IST413" s="318">
        <f>'Contractor Model'!IST66</f>
        <v>0</v>
      </c>
      <c r="ISU413" s="318">
        <f>'Contractor Model'!ISU66</f>
        <v>0</v>
      </c>
      <c r="ISV413" s="318">
        <f>'Contractor Model'!ISV66</f>
        <v>0</v>
      </c>
      <c r="ISW413" s="318">
        <f>'Contractor Model'!ISW66</f>
        <v>0</v>
      </c>
      <c r="ISX413" s="318">
        <f>'Contractor Model'!ISX66</f>
        <v>0</v>
      </c>
      <c r="ISY413" s="318">
        <f>'Contractor Model'!ISY66</f>
        <v>0</v>
      </c>
      <c r="ISZ413" s="318">
        <f>'Contractor Model'!ISZ66</f>
        <v>0</v>
      </c>
      <c r="ITA413" s="318">
        <f>'Contractor Model'!ITA66</f>
        <v>0</v>
      </c>
      <c r="ITB413" s="318">
        <f>'Contractor Model'!ITB66</f>
        <v>0</v>
      </c>
      <c r="ITC413" s="318">
        <f>'Contractor Model'!ITC66</f>
        <v>0</v>
      </c>
      <c r="ITD413" s="318">
        <f>'Contractor Model'!ITD66</f>
        <v>0</v>
      </c>
      <c r="ITE413" s="318">
        <f>'Contractor Model'!ITE66</f>
        <v>0</v>
      </c>
      <c r="ITF413" s="318">
        <f>'Contractor Model'!ITF66</f>
        <v>0</v>
      </c>
      <c r="ITG413" s="318">
        <f>'Contractor Model'!ITG66</f>
        <v>0</v>
      </c>
      <c r="ITH413" s="318">
        <f>'Contractor Model'!ITH66</f>
        <v>0</v>
      </c>
      <c r="ITI413" s="318">
        <f>'Contractor Model'!ITI66</f>
        <v>0</v>
      </c>
      <c r="ITJ413" s="318">
        <f>'Contractor Model'!ITJ66</f>
        <v>0</v>
      </c>
      <c r="ITK413" s="318">
        <f>'Contractor Model'!ITK66</f>
        <v>0</v>
      </c>
      <c r="ITL413" s="318">
        <f>'Contractor Model'!ITL66</f>
        <v>0</v>
      </c>
      <c r="ITM413" s="318">
        <f>'Contractor Model'!ITM66</f>
        <v>0</v>
      </c>
      <c r="ITN413" s="318">
        <f>'Contractor Model'!ITN66</f>
        <v>0</v>
      </c>
      <c r="ITO413" s="318">
        <f>'Contractor Model'!ITO66</f>
        <v>0</v>
      </c>
      <c r="ITP413" s="318">
        <f>'Contractor Model'!ITP66</f>
        <v>0</v>
      </c>
      <c r="ITQ413" s="318">
        <f>'Contractor Model'!ITQ66</f>
        <v>0</v>
      </c>
      <c r="ITR413" s="318">
        <f>'Contractor Model'!ITR66</f>
        <v>0</v>
      </c>
      <c r="ITS413" s="318">
        <f>'Contractor Model'!ITS66</f>
        <v>0</v>
      </c>
      <c r="ITT413" s="318">
        <f>'Contractor Model'!ITT66</f>
        <v>0</v>
      </c>
      <c r="ITU413" s="318">
        <f>'Contractor Model'!ITU66</f>
        <v>0</v>
      </c>
      <c r="ITV413" s="318">
        <f>'Contractor Model'!ITV66</f>
        <v>0</v>
      </c>
      <c r="ITW413" s="318">
        <f>'Contractor Model'!ITW66</f>
        <v>0</v>
      </c>
      <c r="ITX413" s="318">
        <f>'Contractor Model'!ITX66</f>
        <v>0</v>
      </c>
      <c r="ITY413" s="318">
        <f>'Contractor Model'!ITY66</f>
        <v>0</v>
      </c>
      <c r="ITZ413" s="318">
        <f>'Contractor Model'!ITZ66</f>
        <v>0</v>
      </c>
      <c r="IUA413" s="318">
        <f>'Contractor Model'!IUA66</f>
        <v>0</v>
      </c>
      <c r="IUB413" s="318">
        <f>'Contractor Model'!IUB66</f>
        <v>0</v>
      </c>
      <c r="IUC413" s="318">
        <f>'Contractor Model'!IUC66</f>
        <v>0</v>
      </c>
      <c r="IUD413" s="318">
        <f>'Contractor Model'!IUD66</f>
        <v>0</v>
      </c>
      <c r="IUE413" s="318">
        <f>'Contractor Model'!IUE66</f>
        <v>0</v>
      </c>
      <c r="IUF413" s="318">
        <f>'Contractor Model'!IUF66</f>
        <v>0</v>
      </c>
      <c r="IUG413" s="318">
        <f>'Contractor Model'!IUG66</f>
        <v>0</v>
      </c>
      <c r="IUH413" s="318">
        <f>'Contractor Model'!IUH66</f>
        <v>0</v>
      </c>
      <c r="IUI413" s="318">
        <f>'Contractor Model'!IUI66</f>
        <v>0</v>
      </c>
      <c r="IUJ413" s="318">
        <f>'Contractor Model'!IUJ66</f>
        <v>0</v>
      </c>
      <c r="IUK413" s="318">
        <f>'Contractor Model'!IUK66</f>
        <v>0</v>
      </c>
      <c r="IUL413" s="318">
        <f>'Contractor Model'!IUL66</f>
        <v>0</v>
      </c>
      <c r="IUM413" s="318">
        <f>'Contractor Model'!IUM66</f>
        <v>0</v>
      </c>
      <c r="IUN413" s="318">
        <f>'Contractor Model'!IUN66</f>
        <v>0</v>
      </c>
      <c r="IUO413" s="318">
        <f>'Contractor Model'!IUO66</f>
        <v>0</v>
      </c>
      <c r="IUP413" s="318">
        <f>'Contractor Model'!IUP66</f>
        <v>0</v>
      </c>
      <c r="IUQ413" s="318">
        <f>'Contractor Model'!IUQ66</f>
        <v>0</v>
      </c>
      <c r="IUR413" s="318">
        <f>'Contractor Model'!IUR66</f>
        <v>0</v>
      </c>
      <c r="IUS413" s="318">
        <f>'Contractor Model'!IUS66</f>
        <v>0</v>
      </c>
      <c r="IUT413" s="318">
        <f>'Contractor Model'!IUT66</f>
        <v>0</v>
      </c>
      <c r="IUU413" s="318">
        <f>'Contractor Model'!IUU66</f>
        <v>0</v>
      </c>
      <c r="IUV413" s="318">
        <f>'Contractor Model'!IUV66</f>
        <v>0</v>
      </c>
      <c r="IUW413" s="318">
        <f>'Contractor Model'!IUW66</f>
        <v>0</v>
      </c>
      <c r="IUX413" s="318">
        <f>'Contractor Model'!IUX66</f>
        <v>0</v>
      </c>
      <c r="IUY413" s="318">
        <f>'Contractor Model'!IUY66</f>
        <v>0</v>
      </c>
      <c r="IUZ413" s="318">
        <f>'Contractor Model'!IUZ66</f>
        <v>0</v>
      </c>
      <c r="IVA413" s="318">
        <f>'Contractor Model'!IVA66</f>
        <v>0</v>
      </c>
      <c r="IVB413" s="318">
        <f>'Contractor Model'!IVB66</f>
        <v>0</v>
      </c>
      <c r="IVC413" s="318">
        <f>'Contractor Model'!IVC66</f>
        <v>0</v>
      </c>
      <c r="IVD413" s="318">
        <f>'Contractor Model'!IVD66</f>
        <v>0</v>
      </c>
      <c r="IVE413" s="318">
        <f>'Contractor Model'!IVE66</f>
        <v>0</v>
      </c>
      <c r="IVF413" s="318">
        <f>'Contractor Model'!IVF66</f>
        <v>0</v>
      </c>
      <c r="IVG413" s="318">
        <f>'Contractor Model'!IVG66</f>
        <v>0</v>
      </c>
      <c r="IVH413" s="318">
        <f>'Contractor Model'!IVH66</f>
        <v>0</v>
      </c>
      <c r="IVI413" s="318">
        <f>'Contractor Model'!IVI66</f>
        <v>0</v>
      </c>
      <c r="IVJ413" s="318">
        <f>'Contractor Model'!IVJ66</f>
        <v>0</v>
      </c>
      <c r="IVK413" s="318">
        <f>'Contractor Model'!IVK66</f>
        <v>0</v>
      </c>
      <c r="IVL413" s="318">
        <f>'Contractor Model'!IVL66</f>
        <v>0</v>
      </c>
      <c r="IVM413" s="318">
        <f>'Contractor Model'!IVM66</f>
        <v>0</v>
      </c>
      <c r="IVN413" s="318">
        <f>'Contractor Model'!IVN66</f>
        <v>0</v>
      </c>
      <c r="IVO413" s="318">
        <f>'Contractor Model'!IVO66</f>
        <v>0</v>
      </c>
      <c r="IVP413" s="318">
        <f>'Contractor Model'!IVP66</f>
        <v>0</v>
      </c>
      <c r="IVQ413" s="318">
        <f>'Contractor Model'!IVQ66</f>
        <v>0</v>
      </c>
      <c r="IVR413" s="318">
        <f>'Contractor Model'!IVR66</f>
        <v>0</v>
      </c>
      <c r="IVS413" s="318">
        <f>'Contractor Model'!IVS66</f>
        <v>0</v>
      </c>
      <c r="IVT413" s="318">
        <f>'Contractor Model'!IVT66</f>
        <v>0</v>
      </c>
      <c r="IVU413" s="318">
        <f>'Contractor Model'!IVU66</f>
        <v>0</v>
      </c>
      <c r="IVV413" s="318">
        <f>'Contractor Model'!IVV66</f>
        <v>0</v>
      </c>
      <c r="IVW413" s="318">
        <f>'Contractor Model'!IVW66</f>
        <v>0</v>
      </c>
      <c r="IVX413" s="318">
        <f>'Contractor Model'!IVX66</f>
        <v>0</v>
      </c>
      <c r="IVY413" s="318">
        <f>'Contractor Model'!IVY66</f>
        <v>0</v>
      </c>
      <c r="IVZ413" s="318">
        <f>'Contractor Model'!IVZ66</f>
        <v>0</v>
      </c>
      <c r="IWA413" s="318">
        <f>'Contractor Model'!IWA66</f>
        <v>0</v>
      </c>
      <c r="IWB413" s="318">
        <f>'Contractor Model'!IWB66</f>
        <v>0</v>
      </c>
      <c r="IWC413" s="318">
        <f>'Contractor Model'!IWC66</f>
        <v>0</v>
      </c>
      <c r="IWD413" s="318">
        <f>'Contractor Model'!IWD66</f>
        <v>0</v>
      </c>
      <c r="IWE413" s="318">
        <f>'Contractor Model'!IWE66</f>
        <v>0</v>
      </c>
      <c r="IWF413" s="318">
        <f>'Contractor Model'!IWF66</f>
        <v>0</v>
      </c>
      <c r="IWG413" s="318">
        <f>'Contractor Model'!IWG66</f>
        <v>0</v>
      </c>
      <c r="IWH413" s="318">
        <f>'Contractor Model'!IWH66</f>
        <v>0</v>
      </c>
      <c r="IWI413" s="318">
        <f>'Contractor Model'!IWI66</f>
        <v>0</v>
      </c>
      <c r="IWJ413" s="318">
        <f>'Contractor Model'!IWJ66</f>
        <v>0</v>
      </c>
      <c r="IWK413" s="318">
        <f>'Contractor Model'!IWK66</f>
        <v>0</v>
      </c>
      <c r="IWL413" s="318">
        <f>'Contractor Model'!IWL66</f>
        <v>0</v>
      </c>
      <c r="IWM413" s="318">
        <f>'Contractor Model'!IWM66</f>
        <v>0</v>
      </c>
      <c r="IWN413" s="318">
        <f>'Contractor Model'!IWN66</f>
        <v>0</v>
      </c>
      <c r="IWO413" s="318">
        <f>'Contractor Model'!IWO66</f>
        <v>0</v>
      </c>
      <c r="IWP413" s="318">
        <f>'Contractor Model'!IWP66</f>
        <v>0</v>
      </c>
      <c r="IWQ413" s="318">
        <f>'Contractor Model'!IWQ66</f>
        <v>0</v>
      </c>
      <c r="IWR413" s="318">
        <f>'Contractor Model'!IWR66</f>
        <v>0</v>
      </c>
      <c r="IWS413" s="318">
        <f>'Contractor Model'!IWS66</f>
        <v>0</v>
      </c>
      <c r="IWT413" s="318">
        <f>'Contractor Model'!IWT66</f>
        <v>0</v>
      </c>
      <c r="IWU413" s="318">
        <f>'Contractor Model'!IWU66</f>
        <v>0</v>
      </c>
      <c r="IWV413" s="318">
        <f>'Contractor Model'!IWV66</f>
        <v>0</v>
      </c>
      <c r="IWW413" s="318">
        <f>'Contractor Model'!IWW66</f>
        <v>0</v>
      </c>
      <c r="IWX413" s="318">
        <f>'Contractor Model'!IWX66</f>
        <v>0</v>
      </c>
      <c r="IWY413" s="318">
        <f>'Contractor Model'!IWY66</f>
        <v>0</v>
      </c>
      <c r="IWZ413" s="318">
        <f>'Contractor Model'!IWZ66</f>
        <v>0</v>
      </c>
      <c r="IXA413" s="318">
        <f>'Contractor Model'!IXA66</f>
        <v>0</v>
      </c>
      <c r="IXB413" s="318">
        <f>'Contractor Model'!IXB66</f>
        <v>0</v>
      </c>
      <c r="IXC413" s="318">
        <f>'Contractor Model'!IXC66</f>
        <v>0</v>
      </c>
      <c r="IXD413" s="318">
        <f>'Contractor Model'!IXD66</f>
        <v>0</v>
      </c>
      <c r="IXE413" s="318">
        <f>'Contractor Model'!IXE66</f>
        <v>0</v>
      </c>
      <c r="IXF413" s="318">
        <f>'Contractor Model'!IXF66</f>
        <v>0</v>
      </c>
      <c r="IXG413" s="318">
        <f>'Contractor Model'!IXG66</f>
        <v>0</v>
      </c>
      <c r="IXH413" s="318">
        <f>'Contractor Model'!IXH66</f>
        <v>0</v>
      </c>
      <c r="IXI413" s="318">
        <f>'Contractor Model'!IXI66</f>
        <v>0</v>
      </c>
      <c r="IXJ413" s="318">
        <f>'Contractor Model'!IXJ66</f>
        <v>0</v>
      </c>
      <c r="IXK413" s="318">
        <f>'Contractor Model'!IXK66</f>
        <v>0</v>
      </c>
      <c r="IXL413" s="318">
        <f>'Contractor Model'!IXL66</f>
        <v>0</v>
      </c>
      <c r="IXM413" s="318">
        <f>'Contractor Model'!IXM66</f>
        <v>0</v>
      </c>
      <c r="IXN413" s="318">
        <f>'Contractor Model'!IXN66</f>
        <v>0</v>
      </c>
      <c r="IXO413" s="318">
        <f>'Contractor Model'!IXO66</f>
        <v>0</v>
      </c>
      <c r="IXP413" s="318">
        <f>'Contractor Model'!IXP66</f>
        <v>0</v>
      </c>
      <c r="IXQ413" s="318">
        <f>'Contractor Model'!IXQ66</f>
        <v>0</v>
      </c>
      <c r="IXR413" s="318">
        <f>'Contractor Model'!IXR66</f>
        <v>0</v>
      </c>
      <c r="IXS413" s="318">
        <f>'Contractor Model'!IXS66</f>
        <v>0</v>
      </c>
      <c r="IXT413" s="318">
        <f>'Contractor Model'!IXT66</f>
        <v>0</v>
      </c>
      <c r="IXU413" s="318">
        <f>'Contractor Model'!IXU66</f>
        <v>0</v>
      </c>
      <c r="IXV413" s="318">
        <f>'Contractor Model'!IXV66</f>
        <v>0</v>
      </c>
      <c r="IXW413" s="318">
        <f>'Contractor Model'!IXW66</f>
        <v>0</v>
      </c>
      <c r="IXX413" s="318">
        <f>'Contractor Model'!IXX66</f>
        <v>0</v>
      </c>
      <c r="IXY413" s="318">
        <f>'Contractor Model'!IXY66</f>
        <v>0</v>
      </c>
      <c r="IXZ413" s="318">
        <f>'Contractor Model'!IXZ66</f>
        <v>0</v>
      </c>
      <c r="IYA413" s="318">
        <f>'Contractor Model'!IYA66</f>
        <v>0</v>
      </c>
      <c r="IYB413" s="318">
        <f>'Contractor Model'!IYB66</f>
        <v>0</v>
      </c>
      <c r="IYC413" s="318">
        <f>'Contractor Model'!IYC66</f>
        <v>0</v>
      </c>
      <c r="IYD413" s="318">
        <f>'Contractor Model'!IYD66</f>
        <v>0</v>
      </c>
      <c r="IYE413" s="318">
        <f>'Contractor Model'!IYE66</f>
        <v>0</v>
      </c>
      <c r="IYF413" s="318">
        <f>'Contractor Model'!IYF66</f>
        <v>0</v>
      </c>
      <c r="IYG413" s="318">
        <f>'Contractor Model'!IYG66</f>
        <v>0</v>
      </c>
      <c r="IYH413" s="318">
        <f>'Contractor Model'!IYH66</f>
        <v>0</v>
      </c>
      <c r="IYI413" s="318">
        <f>'Contractor Model'!IYI66</f>
        <v>0</v>
      </c>
      <c r="IYJ413" s="318">
        <f>'Contractor Model'!IYJ66</f>
        <v>0</v>
      </c>
      <c r="IYK413" s="318">
        <f>'Contractor Model'!IYK66</f>
        <v>0</v>
      </c>
      <c r="IYL413" s="318">
        <f>'Contractor Model'!IYL66</f>
        <v>0</v>
      </c>
      <c r="IYM413" s="318">
        <f>'Contractor Model'!IYM66</f>
        <v>0</v>
      </c>
      <c r="IYN413" s="318">
        <f>'Contractor Model'!IYN66</f>
        <v>0</v>
      </c>
      <c r="IYO413" s="318">
        <f>'Contractor Model'!IYO66</f>
        <v>0</v>
      </c>
      <c r="IYP413" s="318">
        <f>'Contractor Model'!IYP66</f>
        <v>0</v>
      </c>
      <c r="IYQ413" s="318">
        <f>'Contractor Model'!IYQ66</f>
        <v>0</v>
      </c>
      <c r="IYR413" s="318">
        <f>'Contractor Model'!IYR66</f>
        <v>0</v>
      </c>
      <c r="IYS413" s="318">
        <f>'Contractor Model'!IYS66</f>
        <v>0</v>
      </c>
      <c r="IYT413" s="318">
        <f>'Contractor Model'!IYT66</f>
        <v>0</v>
      </c>
      <c r="IYU413" s="318">
        <f>'Contractor Model'!IYU66</f>
        <v>0</v>
      </c>
      <c r="IYV413" s="318">
        <f>'Contractor Model'!IYV66</f>
        <v>0</v>
      </c>
      <c r="IYW413" s="318">
        <f>'Contractor Model'!IYW66</f>
        <v>0</v>
      </c>
      <c r="IYX413" s="318">
        <f>'Contractor Model'!IYX66</f>
        <v>0</v>
      </c>
      <c r="IYY413" s="318">
        <f>'Contractor Model'!IYY66</f>
        <v>0</v>
      </c>
      <c r="IYZ413" s="318">
        <f>'Contractor Model'!IYZ66</f>
        <v>0</v>
      </c>
      <c r="IZA413" s="318">
        <f>'Contractor Model'!IZA66</f>
        <v>0</v>
      </c>
      <c r="IZB413" s="318">
        <f>'Contractor Model'!IZB66</f>
        <v>0</v>
      </c>
      <c r="IZC413" s="318">
        <f>'Contractor Model'!IZC66</f>
        <v>0</v>
      </c>
      <c r="IZD413" s="318">
        <f>'Contractor Model'!IZD66</f>
        <v>0</v>
      </c>
      <c r="IZE413" s="318">
        <f>'Contractor Model'!IZE66</f>
        <v>0</v>
      </c>
      <c r="IZF413" s="318">
        <f>'Contractor Model'!IZF66</f>
        <v>0</v>
      </c>
      <c r="IZG413" s="318">
        <f>'Contractor Model'!IZG66</f>
        <v>0</v>
      </c>
      <c r="IZH413" s="318">
        <f>'Contractor Model'!IZH66</f>
        <v>0</v>
      </c>
      <c r="IZI413" s="318">
        <f>'Contractor Model'!IZI66</f>
        <v>0</v>
      </c>
      <c r="IZJ413" s="318">
        <f>'Contractor Model'!IZJ66</f>
        <v>0</v>
      </c>
      <c r="IZK413" s="318">
        <f>'Contractor Model'!IZK66</f>
        <v>0</v>
      </c>
      <c r="IZL413" s="318">
        <f>'Contractor Model'!IZL66</f>
        <v>0</v>
      </c>
      <c r="IZM413" s="318">
        <f>'Contractor Model'!IZM66</f>
        <v>0</v>
      </c>
      <c r="IZN413" s="318">
        <f>'Contractor Model'!IZN66</f>
        <v>0</v>
      </c>
      <c r="IZO413" s="318">
        <f>'Contractor Model'!IZO66</f>
        <v>0</v>
      </c>
      <c r="IZP413" s="318">
        <f>'Contractor Model'!IZP66</f>
        <v>0</v>
      </c>
      <c r="IZQ413" s="318">
        <f>'Contractor Model'!IZQ66</f>
        <v>0</v>
      </c>
      <c r="IZR413" s="318">
        <f>'Contractor Model'!IZR66</f>
        <v>0</v>
      </c>
      <c r="IZS413" s="318">
        <f>'Contractor Model'!IZS66</f>
        <v>0</v>
      </c>
      <c r="IZT413" s="318">
        <f>'Contractor Model'!IZT66</f>
        <v>0</v>
      </c>
      <c r="IZU413" s="318">
        <f>'Contractor Model'!IZU66</f>
        <v>0</v>
      </c>
      <c r="IZV413" s="318">
        <f>'Contractor Model'!IZV66</f>
        <v>0</v>
      </c>
      <c r="IZW413" s="318">
        <f>'Contractor Model'!IZW66</f>
        <v>0</v>
      </c>
      <c r="IZX413" s="318">
        <f>'Contractor Model'!IZX66</f>
        <v>0</v>
      </c>
      <c r="IZY413" s="318">
        <f>'Contractor Model'!IZY66</f>
        <v>0</v>
      </c>
      <c r="IZZ413" s="318">
        <f>'Contractor Model'!IZZ66</f>
        <v>0</v>
      </c>
      <c r="JAA413" s="318">
        <f>'Contractor Model'!JAA66</f>
        <v>0</v>
      </c>
      <c r="JAB413" s="318">
        <f>'Contractor Model'!JAB66</f>
        <v>0</v>
      </c>
      <c r="JAC413" s="318">
        <f>'Contractor Model'!JAC66</f>
        <v>0</v>
      </c>
      <c r="JAD413" s="318">
        <f>'Contractor Model'!JAD66</f>
        <v>0</v>
      </c>
      <c r="JAE413" s="318">
        <f>'Contractor Model'!JAE66</f>
        <v>0</v>
      </c>
      <c r="JAF413" s="318">
        <f>'Contractor Model'!JAF66</f>
        <v>0</v>
      </c>
      <c r="JAG413" s="318">
        <f>'Contractor Model'!JAG66</f>
        <v>0</v>
      </c>
      <c r="JAH413" s="318">
        <f>'Contractor Model'!JAH66</f>
        <v>0</v>
      </c>
      <c r="JAI413" s="318">
        <f>'Contractor Model'!JAI66</f>
        <v>0</v>
      </c>
      <c r="JAJ413" s="318">
        <f>'Contractor Model'!JAJ66</f>
        <v>0</v>
      </c>
      <c r="JAK413" s="318">
        <f>'Contractor Model'!JAK66</f>
        <v>0</v>
      </c>
      <c r="JAL413" s="318">
        <f>'Contractor Model'!JAL66</f>
        <v>0</v>
      </c>
      <c r="JAM413" s="318">
        <f>'Contractor Model'!JAM66</f>
        <v>0</v>
      </c>
      <c r="JAN413" s="318">
        <f>'Contractor Model'!JAN66</f>
        <v>0</v>
      </c>
      <c r="JAO413" s="318">
        <f>'Contractor Model'!JAO66</f>
        <v>0</v>
      </c>
      <c r="JAP413" s="318">
        <f>'Contractor Model'!JAP66</f>
        <v>0</v>
      </c>
      <c r="JAQ413" s="318">
        <f>'Contractor Model'!JAQ66</f>
        <v>0</v>
      </c>
      <c r="JAR413" s="318">
        <f>'Contractor Model'!JAR66</f>
        <v>0</v>
      </c>
      <c r="JAS413" s="318">
        <f>'Contractor Model'!JAS66</f>
        <v>0</v>
      </c>
      <c r="JAT413" s="318">
        <f>'Contractor Model'!JAT66</f>
        <v>0</v>
      </c>
      <c r="JAU413" s="318">
        <f>'Contractor Model'!JAU66</f>
        <v>0</v>
      </c>
      <c r="JAV413" s="318">
        <f>'Contractor Model'!JAV66</f>
        <v>0</v>
      </c>
      <c r="JAW413" s="318">
        <f>'Contractor Model'!JAW66</f>
        <v>0</v>
      </c>
      <c r="JAX413" s="318">
        <f>'Contractor Model'!JAX66</f>
        <v>0</v>
      </c>
      <c r="JAY413" s="318">
        <f>'Contractor Model'!JAY66</f>
        <v>0</v>
      </c>
      <c r="JAZ413" s="318">
        <f>'Contractor Model'!JAZ66</f>
        <v>0</v>
      </c>
      <c r="JBA413" s="318">
        <f>'Contractor Model'!JBA66</f>
        <v>0</v>
      </c>
      <c r="JBB413" s="318">
        <f>'Contractor Model'!JBB66</f>
        <v>0</v>
      </c>
      <c r="JBC413" s="318">
        <f>'Contractor Model'!JBC66</f>
        <v>0</v>
      </c>
      <c r="JBD413" s="318">
        <f>'Contractor Model'!JBD66</f>
        <v>0</v>
      </c>
      <c r="JBE413" s="318">
        <f>'Contractor Model'!JBE66</f>
        <v>0</v>
      </c>
      <c r="JBF413" s="318">
        <f>'Contractor Model'!JBF66</f>
        <v>0</v>
      </c>
      <c r="JBG413" s="318">
        <f>'Contractor Model'!JBG66</f>
        <v>0</v>
      </c>
      <c r="JBH413" s="318">
        <f>'Contractor Model'!JBH66</f>
        <v>0</v>
      </c>
      <c r="JBI413" s="318">
        <f>'Contractor Model'!JBI66</f>
        <v>0</v>
      </c>
      <c r="JBJ413" s="318">
        <f>'Contractor Model'!JBJ66</f>
        <v>0</v>
      </c>
      <c r="JBK413" s="318">
        <f>'Contractor Model'!JBK66</f>
        <v>0</v>
      </c>
      <c r="JBL413" s="318">
        <f>'Contractor Model'!JBL66</f>
        <v>0</v>
      </c>
      <c r="JBM413" s="318">
        <f>'Contractor Model'!JBM66</f>
        <v>0</v>
      </c>
      <c r="JBN413" s="318">
        <f>'Contractor Model'!JBN66</f>
        <v>0</v>
      </c>
      <c r="JBO413" s="318">
        <f>'Contractor Model'!JBO66</f>
        <v>0</v>
      </c>
      <c r="JBP413" s="318">
        <f>'Contractor Model'!JBP66</f>
        <v>0</v>
      </c>
      <c r="JBQ413" s="318">
        <f>'Contractor Model'!JBQ66</f>
        <v>0</v>
      </c>
      <c r="JBR413" s="318">
        <f>'Contractor Model'!JBR66</f>
        <v>0</v>
      </c>
      <c r="JBS413" s="318">
        <f>'Contractor Model'!JBS66</f>
        <v>0</v>
      </c>
      <c r="JBT413" s="318">
        <f>'Contractor Model'!JBT66</f>
        <v>0</v>
      </c>
      <c r="JBU413" s="318">
        <f>'Contractor Model'!JBU66</f>
        <v>0</v>
      </c>
      <c r="JBV413" s="318">
        <f>'Contractor Model'!JBV66</f>
        <v>0</v>
      </c>
      <c r="JBW413" s="318">
        <f>'Contractor Model'!JBW66</f>
        <v>0</v>
      </c>
      <c r="JBX413" s="318">
        <f>'Contractor Model'!JBX66</f>
        <v>0</v>
      </c>
      <c r="JBY413" s="318">
        <f>'Contractor Model'!JBY66</f>
        <v>0</v>
      </c>
      <c r="JBZ413" s="318">
        <f>'Contractor Model'!JBZ66</f>
        <v>0</v>
      </c>
      <c r="JCA413" s="318">
        <f>'Contractor Model'!JCA66</f>
        <v>0</v>
      </c>
      <c r="JCB413" s="318">
        <f>'Contractor Model'!JCB66</f>
        <v>0</v>
      </c>
      <c r="JCC413" s="318">
        <f>'Contractor Model'!JCC66</f>
        <v>0</v>
      </c>
      <c r="JCD413" s="318">
        <f>'Contractor Model'!JCD66</f>
        <v>0</v>
      </c>
      <c r="JCE413" s="318">
        <f>'Contractor Model'!JCE66</f>
        <v>0</v>
      </c>
      <c r="JCF413" s="318">
        <f>'Contractor Model'!JCF66</f>
        <v>0</v>
      </c>
      <c r="JCG413" s="318">
        <f>'Contractor Model'!JCG66</f>
        <v>0</v>
      </c>
      <c r="JCH413" s="318">
        <f>'Contractor Model'!JCH66</f>
        <v>0</v>
      </c>
      <c r="JCI413" s="318">
        <f>'Contractor Model'!JCI66</f>
        <v>0</v>
      </c>
      <c r="JCJ413" s="318">
        <f>'Contractor Model'!JCJ66</f>
        <v>0</v>
      </c>
      <c r="JCK413" s="318">
        <f>'Contractor Model'!JCK66</f>
        <v>0</v>
      </c>
      <c r="JCL413" s="318">
        <f>'Contractor Model'!JCL66</f>
        <v>0</v>
      </c>
      <c r="JCM413" s="318">
        <f>'Contractor Model'!JCM66</f>
        <v>0</v>
      </c>
      <c r="JCN413" s="318">
        <f>'Contractor Model'!JCN66</f>
        <v>0</v>
      </c>
      <c r="JCO413" s="318">
        <f>'Contractor Model'!JCO66</f>
        <v>0</v>
      </c>
      <c r="JCP413" s="318">
        <f>'Contractor Model'!JCP66</f>
        <v>0</v>
      </c>
      <c r="JCQ413" s="318">
        <f>'Contractor Model'!JCQ66</f>
        <v>0</v>
      </c>
      <c r="JCR413" s="318">
        <f>'Contractor Model'!JCR66</f>
        <v>0</v>
      </c>
      <c r="JCS413" s="318">
        <f>'Contractor Model'!JCS66</f>
        <v>0</v>
      </c>
      <c r="JCT413" s="318">
        <f>'Contractor Model'!JCT66</f>
        <v>0</v>
      </c>
      <c r="JCU413" s="318">
        <f>'Contractor Model'!JCU66</f>
        <v>0</v>
      </c>
      <c r="JCV413" s="318">
        <f>'Contractor Model'!JCV66</f>
        <v>0</v>
      </c>
      <c r="JCW413" s="318">
        <f>'Contractor Model'!JCW66</f>
        <v>0</v>
      </c>
      <c r="JCX413" s="318">
        <f>'Contractor Model'!JCX66</f>
        <v>0</v>
      </c>
      <c r="JCY413" s="318">
        <f>'Contractor Model'!JCY66</f>
        <v>0</v>
      </c>
      <c r="JCZ413" s="318">
        <f>'Contractor Model'!JCZ66</f>
        <v>0</v>
      </c>
      <c r="JDA413" s="318">
        <f>'Contractor Model'!JDA66</f>
        <v>0</v>
      </c>
      <c r="JDB413" s="318">
        <f>'Contractor Model'!JDB66</f>
        <v>0</v>
      </c>
      <c r="JDC413" s="318">
        <f>'Contractor Model'!JDC66</f>
        <v>0</v>
      </c>
      <c r="JDD413" s="318">
        <f>'Contractor Model'!JDD66</f>
        <v>0</v>
      </c>
      <c r="JDE413" s="318">
        <f>'Contractor Model'!JDE66</f>
        <v>0</v>
      </c>
      <c r="JDF413" s="318">
        <f>'Contractor Model'!JDF66</f>
        <v>0</v>
      </c>
      <c r="JDG413" s="318">
        <f>'Contractor Model'!JDG66</f>
        <v>0</v>
      </c>
      <c r="JDH413" s="318">
        <f>'Contractor Model'!JDH66</f>
        <v>0</v>
      </c>
      <c r="JDI413" s="318">
        <f>'Contractor Model'!JDI66</f>
        <v>0</v>
      </c>
      <c r="JDJ413" s="318">
        <f>'Contractor Model'!JDJ66</f>
        <v>0</v>
      </c>
      <c r="JDK413" s="318">
        <f>'Contractor Model'!JDK66</f>
        <v>0</v>
      </c>
      <c r="JDL413" s="318">
        <f>'Contractor Model'!JDL66</f>
        <v>0</v>
      </c>
      <c r="JDM413" s="318">
        <f>'Contractor Model'!JDM66</f>
        <v>0</v>
      </c>
      <c r="JDN413" s="318">
        <f>'Contractor Model'!JDN66</f>
        <v>0</v>
      </c>
      <c r="JDO413" s="318">
        <f>'Contractor Model'!JDO66</f>
        <v>0</v>
      </c>
      <c r="JDP413" s="318">
        <f>'Contractor Model'!JDP66</f>
        <v>0</v>
      </c>
      <c r="JDQ413" s="318">
        <f>'Contractor Model'!JDQ66</f>
        <v>0</v>
      </c>
      <c r="JDR413" s="318">
        <f>'Contractor Model'!JDR66</f>
        <v>0</v>
      </c>
      <c r="JDS413" s="318">
        <f>'Contractor Model'!JDS66</f>
        <v>0</v>
      </c>
      <c r="JDT413" s="318">
        <f>'Contractor Model'!JDT66</f>
        <v>0</v>
      </c>
      <c r="JDU413" s="318">
        <f>'Contractor Model'!JDU66</f>
        <v>0</v>
      </c>
      <c r="JDV413" s="318">
        <f>'Contractor Model'!JDV66</f>
        <v>0</v>
      </c>
      <c r="JDW413" s="318">
        <f>'Contractor Model'!JDW66</f>
        <v>0</v>
      </c>
      <c r="JDX413" s="318">
        <f>'Contractor Model'!JDX66</f>
        <v>0</v>
      </c>
      <c r="JDY413" s="318">
        <f>'Contractor Model'!JDY66</f>
        <v>0</v>
      </c>
      <c r="JDZ413" s="318">
        <f>'Contractor Model'!JDZ66</f>
        <v>0</v>
      </c>
      <c r="JEA413" s="318">
        <f>'Contractor Model'!JEA66</f>
        <v>0</v>
      </c>
      <c r="JEB413" s="318">
        <f>'Contractor Model'!JEB66</f>
        <v>0</v>
      </c>
      <c r="JEC413" s="318">
        <f>'Contractor Model'!JEC66</f>
        <v>0</v>
      </c>
      <c r="JED413" s="318">
        <f>'Contractor Model'!JED66</f>
        <v>0</v>
      </c>
      <c r="JEE413" s="318">
        <f>'Contractor Model'!JEE66</f>
        <v>0</v>
      </c>
      <c r="JEF413" s="318">
        <f>'Contractor Model'!JEF66</f>
        <v>0</v>
      </c>
      <c r="JEG413" s="318">
        <f>'Contractor Model'!JEG66</f>
        <v>0</v>
      </c>
      <c r="JEH413" s="318">
        <f>'Contractor Model'!JEH66</f>
        <v>0</v>
      </c>
      <c r="JEI413" s="318">
        <f>'Contractor Model'!JEI66</f>
        <v>0</v>
      </c>
      <c r="JEJ413" s="318">
        <f>'Contractor Model'!JEJ66</f>
        <v>0</v>
      </c>
      <c r="JEK413" s="318">
        <f>'Contractor Model'!JEK66</f>
        <v>0</v>
      </c>
      <c r="JEL413" s="318">
        <f>'Contractor Model'!JEL66</f>
        <v>0</v>
      </c>
      <c r="JEM413" s="318">
        <f>'Contractor Model'!JEM66</f>
        <v>0</v>
      </c>
      <c r="JEN413" s="318">
        <f>'Contractor Model'!JEN66</f>
        <v>0</v>
      </c>
      <c r="JEO413" s="318">
        <f>'Contractor Model'!JEO66</f>
        <v>0</v>
      </c>
      <c r="JEP413" s="318">
        <f>'Contractor Model'!JEP66</f>
        <v>0</v>
      </c>
      <c r="JEQ413" s="318">
        <f>'Contractor Model'!JEQ66</f>
        <v>0</v>
      </c>
      <c r="JER413" s="318">
        <f>'Contractor Model'!JER66</f>
        <v>0</v>
      </c>
      <c r="JES413" s="318">
        <f>'Contractor Model'!JES66</f>
        <v>0</v>
      </c>
      <c r="JET413" s="318">
        <f>'Contractor Model'!JET66</f>
        <v>0</v>
      </c>
      <c r="JEU413" s="318">
        <f>'Contractor Model'!JEU66</f>
        <v>0</v>
      </c>
      <c r="JEV413" s="318">
        <f>'Contractor Model'!JEV66</f>
        <v>0</v>
      </c>
      <c r="JEW413" s="318">
        <f>'Contractor Model'!JEW66</f>
        <v>0</v>
      </c>
      <c r="JEX413" s="318">
        <f>'Contractor Model'!JEX66</f>
        <v>0</v>
      </c>
      <c r="JEY413" s="318">
        <f>'Contractor Model'!JEY66</f>
        <v>0</v>
      </c>
      <c r="JEZ413" s="318">
        <f>'Contractor Model'!JEZ66</f>
        <v>0</v>
      </c>
      <c r="JFA413" s="318">
        <f>'Contractor Model'!JFA66</f>
        <v>0</v>
      </c>
      <c r="JFB413" s="318">
        <f>'Contractor Model'!JFB66</f>
        <v>0</v>
      </c>
      <c r="JFC413" s="318">
        <f>'Contractor Model'!JFC66</f>
        <v>0</v>
      </c>
      <c r="JFD413" s="318">
        <f>'Contractor Model'!JFD66</f>
        <v>0</v>
      </c>
      <c r="JFE413" s="318">
        <f>'Contractor Model'!JFE66</f>
        <v>0</v>
      </c>
      <c r="JFF413" s="318">
        <f>'Contractor Model'!JFF66</f>
        <v>0</v>
      </c>
      <c r="JFG413" s="318">
        <f>'Contractor Model'!JFG66</f>
        <v>0</v>
      </c>
      <c r="JFH413" s="318">
        <f>'Contractor Model'!JFH66</f>
        <v>0</v>
      </c>
      <c r="JFI413" s="318">
        <f>'Contractor Model'!JFI66</f>
        <v>0</v>
      </c>
      <c r="JFJ413" s="318">
        <f>'Contractor Model'!JFJ66</f>
        <v>0</v>
      </c>
      <c r="JFK413" s="318">
        <f>'Contractor Model'!JFK66</f>
        <v>0</v>
      </c>
      <c r="JFL413" s="318">
        <f>'Contractor Model'!JFL66</f>
        <v>0</v>
      </c>
      <c r="JFM413" s="318">
        <f>'Contractor Model'!JFM66</f>
        <v>0</v>
      </c>
      <c r="JFN413" s="318">
        <f>'Contractor Model'!JFN66</f>
        <v>0</v>
      </c>
      <c r="JFO413" s="318">
        <f>'Contractor Model'!JFO66</f>
        <v>0</v>
      </c>
      <c r="JFP413" s="318">
        <f>'Contractor Model'!JFP66</f>
        <v>0</v>
      </c>
      <c r="JFQ413" s="318">
        <f>'Contractor Model'!JFQ66</f>
        <v>0</v>
      </c>
      <c r="JFR413" s="318">
        <f>'Contractor Model'!JFR66</f>
        <v>0</v>
      </c>
      <c r="JFS413" s="318">
        <f>'Contractor Model'!JFS66</f>
        <v>0</v>
      </c>
      <c r="JFT413" s="318">
        <f>'Contractor Model'!JFT66</f>
        <v>0</v>
      </c>
      <c r="JFU413" s="318">
        <f>'Contractor Model'!JFU66</f>
        <v>0</v>
      </c>
      <c r="JFV413" s="318">
        <f>'Contractor Model'!JFV66</f>
        <v>0</v>
      </c>
      <c r="JFW413" s="318">
        <f>'Contractor Model'!JFW66</f>
        <v>0</v>
      </c>
      <c r="JFX413" s="318">
        <f>'Contractor Model'!JFX66</f>
        <v>0</v>
      </c>
      <c r="JFY413" s="318">
        <f>'Contractor Model'!JFY66</f>
        <v>0</v>
      </c>
      <c r="JFZ413" s="318">
        <f>'Contractor Model'!JFZ66</f>
        <v>0</v>
      </c>
      <c r="JGA413" s="318">
        <f>'Contractor Model'!JGA66</f>
        <v>0</v>
      </c>
      <c r="JGB413" s="318">
        <f>'Contractor Model'!JGB66</f>
        <v>0</v>
      </c>
      <c r="JGC413" s="318">
        <f>'Contractor Model'!JGC66</f>
        <v>0</v>
      </c>
      <c r="JGD413" s="318">
        <f>'Contractor Model'!JGD66</f>
        <v>0</v>
      </c>
      <c r="JGE413" s="318">
        <f>'Contractor Model'!JGE66</f>
        <v>0</v>
      </c>
      <c r="JGF413" s="318">
        <f>'Contractor Model'!JGF66</f>
        <v>0</v>
      </c>
      <c r="JGG413" s="318">
        <f>'Contractor Model'!JGG66</f>
        <v>0</v>
      </c>
      <c r="JGH413" s="318">
        <f>'Contractor Model'!JGH66</f>
        <v>0</v>
      </c>
      <c r="JGI413" s="318">
        <f>'Contractor Model'!JGI66</f>
        <v>0</v>
      </c>
      <c r="JGJ413" s="318">
        <f>'Contractor Model'!JGJ66</f>
        <v>0</v>
      </c>
      <c r="JGK413" s="318">
        <f>'Contractor Model'!JGK66</f>
        <v>0</v>
      </c>
      <c r="JGL413" s="318">
        <f>'Contractor Model'!JGL66</f>
        <v>0</v>
      </c>
      <c r="JGM413" s="318">
        <f>'Contractor Model'!JGM66</f>
        <v>0</v>
      </c>
      <c r="JGN413" s="318">
        <f>'Contractor Model'!JGN66</f>
        <v>0</v>
      </c>
      <c r="JGO413" s="318">
        <f>'Contractor Model'!JGO66</f>
        <v>0</v>
      </c>
      <c r="JGP413" s="318">
        <f>'Contractor Model'!JGP66</f>
        <v>0</v>
      </c>
      <c r="JGQ413" s="318">
        <f>'Contractor Model'!JGQ66</f>
        <v>0</v>
      </c>
      <c r="JGR413" s="318">
        <f>'Contractor Model'!JGR66</f>
        <v>0</v>
      </c>
      <c r="JGS413" s="318">
        <f>'Contractor Model'!JGS66</f>
        <v>0</v>
      </c>
      <c r="JGT413" s="318">
        <f>'Contractor Model'!JGT66</f>
        <v>0</v>
      </c>
      <c r="JGU413" s="318">
        <f>'Contractor Model'!JGU66</f>
        <v>0</v>
      </c>
      <c r="JGV413" s="318">
        <f>'Contractor Model'!JGV66</f>
        <v>0</v>
      </c>
      <c r="JGW413" s="318">
        <f>'Contractor Model'!JGW66</f>
        <v>0</v>
      </c>
      <c r="JGX413" s="318">
        <f>'Contractor Model'!JGX66</f>
        <v>0</v>
      </c>
      <c r="JGY413" s="318">
        <f>'Contractor Model'!JGY66</f>
        <v>0</v>
      </c>
      <c r="JGZ413" s="318">
        <f>'Contractor Model'!JGZ66</f>
        <v>0</v>
      </c>
      <c r="JHA413" s="318">
        <f>'Contractor Model'!JHA66</f>
        <v>0</v>
      </c>
      <c r="JHB413" s="318">
        <f>'Contractor Model'!JHB66</f>
        <v>0</v>
      </c>
      <c r="JHC413" s="318">
        <f>'Contractor Model'!JHC66</f>
        <v>0</v>
      </c>
      <c r="JHD413" s="318">
        <f>'Contractor Model'!JHD66</f>
        <v>0</v>
      </c>
      <c r="JHE413" s="318">
        <f>'Contractor Model'!JHE66</f>
        <v>0</v>
      </c>
      <c r="JHF413" s="318">
        <f>'Contractor Model'!JHF66</f>
        <v>0</v>
      </c>
      <c r="JHG413" s="318">
        <f>'Contractor Model'!JHG66</f>
        <v>0</v>
      </c>
      <c r="JHH413" s="318">
        <f>'Contractor Model'!JHH66</f>
        <v>0</v>
      </c>
      <c r="JHI413" s="318">
        <f>'Contractor Model'!JHI66</f>
        <v>0</v>
      </c>
      <c r="JHJ413" s="318">
        <f>'Contractor Model'!JHJ66</f>
        <v>0</v>
      </c>
      <c r="JHK413" s="318">
        <f>'Contractor Model'!JHK66</f>
        <v>0</v>
      </c>
      <c r="JHL413" s="318">
        <f>'Contractor Model'!JHL66</f>
        <v>0</v>
      </c>
      <c r="JHM413" s="318">
        <f>'Contractor Model'!JHM66</f>
        <v>0</v>
      </c>
      <c r="JHN413" s="318">
        <f>'Contractor Model'!JHN66</f>
        <v>0</v>
      </c>
      <c r="JHO413" s="318">
        <f>'Contractor Model'!JHO66</f>
        <v>0</v>
      </c>
      <c r="JHP413" s="318">
        <f>'Contractor Model'!JHP66</f>
        <v>0</v>
      </c>
      <c r="JHQ413" s="318">
        <f>'Contractor Model'!JHQ66</f>
        <v>0</v>
      </c>
      <c r="JHR413" s="318">
        <f>'Contractor Model'!JHR66</f>
        <v>0</v>
      </c>
      <c r="JHS413" s="318">
        <f>'Contractor Model'!JHS66</f>
        <v>0</v>
      </c>
      <c r="JHT413" s="318">
        <f>'Contractor Model'!JHT66</f>
        <v>0</v>
      </c>
      <c r="JHU413" s="318">
        <f>'Contractor Model'!JHU66</f>
        <v>0</v>
      </c>
      <c r="JHV413" s="318">
        <f>'Contractor Model'!JHV66</f>
        <v>0</v>
      </c>
      <c r="JHW413" s="318">
        <f>'Contractor Model'!JHW66</f>
        <v>0</v>
      </c>
      <c r="JHX413" s="318">
        <f>'Contractor Model'!JHX66</f>
        <v>0</v>
      </c>
      <c r="JHY413" s="318">
        <f>'Contractor Model'!JHY66</f>
        <v>0</v>
      </c>
      <c r="JHZ413" s="318">
        <f>'Contractor Model'!JHZ66</f>
        <v>0</v>
      </c>
      <c r="JIA413" s="318">
        <f>'Contractor Model'!JIA66</f>
        <v>0</v>
      </c>
      <c r="JIB413" s="318">
        <f>'Contractor Model'!JIB66</f>
        <v>0</v>
      </c>
      <c r="JIC413" s="318">
        <f>'Contractor Model'!JIC66</f>
        <v>0</v>
      </c>
      <c r="JID413" s="318">
        <f>'Contractor Model'!JID66</f>
        <v>0</v>
      </c>
      <c r="JIE413" s="318">
        <f>'Contractor Model'!JIE66</f>
        <v>0</v>
      </c>
      <c r="JIF413" s="318">
        <f>'Contractor Model'!JIF66</f>
        <v>0</v>
      </c>
      <c r="JIG413" s="318">
        <f>'Contractor Model'!JIG66</f>
        <v>0</v>
      </c>
      <c r="JIH413" s="318">
        <f>'Contractor Model'!JIH66</f>
        <v>0</v>
      </c>
      <c r="JII413" s="318">
        <f>'Contractor Model'!JII66</f>
        <v>0</v>
      </c>
      <c r="JIJ413" s="318">
        <f>'Contractor Model'!JIJ66</f>
        <v>0</v>
      </c>
      <c r="JIK413" s="318">
        <f>'Contractor Model'!JIK66</f>
        <v>0</v>
      </c>
      <c r="JIL413" s="318">
        <f>'Contractor Model'!JIL66</f>
        <v>0</v>
      </c>
      <c r="JIM413" s="318">
        <f>'Contractor Model'!JIM66</f>
        <v>0</v>
      </c>
      <c r="JIN413" s="318">
        <f>'Contractor Model'!JIN66</f>
        <v>0</v>
      </c>
      <c r="JIO413" s="318">
        <f>'Contractor Model'!JIO66</f>
        <v>0</v>
      </c>
      <c r="JIP413" s="318">
        <f>'Contractor Model'!JIP66</f>
        <v>0</v>
      </c>
      <c r="JIQ413" s="318">
        <f>'Contractor Model'!JIQ66</f>
        <v>0</v>
      </c>
      <c r="JIR413" s="318">
        <f>'Contractor Model'!JIR66</f>
        <v>0</v>
      </c>
      <c r="JIS413" s="318">
        <f>'Contractor Model'!JIS66</f>
        <v>0</v>
      </c>
      <c r="JIT413" s="318">
        <f>'Contractor Model'!JIT66</f>
        <v>0</v>
      </c>
      <c r="JIU413" s="318">
        <f>'Contractor Model'!JIU66</f>
        <v>0</v>
      </c>
      <c r="JIV413" s="318">
        <f>'Contractor Model'!JIV66</f>
        <v>0</v>
      </c>
      <c r="JIW413" s="318">
        <f>'Contractor Model'!JIW66</f>
        <v>0</v>
      </c>
      <c r="JIX413" s="318">
        <f>'Contractor Model'!JIX66</f>
        <v>0</v>
      </c>
      <c r="JIY413" s="318">
        <f>'Contractor Model'!JIY66</f>
        <v>0</v>
      </c>
      <c r="JIZ413" s="318">
        <f>'Contractor Model'!JIZ66</f>
        <v>0</v>
      </c>
      <c r="JJA413" s="318">
        <f>'Contractor Model'!JJA66</f>
        <v>0</v>
      </c>
      <c r="JJB413" s="318">
        <f>'Contractor Model'!JJB66</f>
        <v>0</v>
      </c>
      <c r="JJC413" s="318">
        <f>'Contractor Model'!JJC66</f>
        <v>0</v>
      </c>
      <c r="JJD413" s="318">
        <f>'Contractor Model'!JJD66</f>
        <v>0</v>
      </c>
      <c r="JJE413" s="318">
        <f>'Contractor Model'!JJE66</f>
        <v>0</v>
      </c>
      <c r="JJF413" s="318">
        <f>'Contractor Model'!JJF66</f>
        <v>0</v>
      </c>
      <c r="JJG413" s="318">
        <f>'Contractor Model'!JJG66</f>
        <v>0</v>
      </c>
      <c r="JJH413" s="318">
        <f>'Contractor Model'!JJH66</f>
        <v>0</v>
      </c>
      <c r="JJI413" s="318">
        <f>'Contractor Model'!JJI66</f>
        <v>0</v>
      </c>
      <c r="JJJ413" s="318">
        <f>'Contractor Model'!JJJ66</f>
        <v>0</v>
      </c>
      <c r="JJK413" s="318">
        <f>'Contractor Model'!JJK66</f>
        <v>0</v>
      </c>
      <c r="JJL413" s="318">
        <f>'Contractor Model'!JJL66</f>
        <v>0</v>
      </c>
      <c r="JJM413" s="318">
        <f>'Contractor Model'!JJM66</f>
        <v>0</v>
      </c>
      <c r="JJN413" s="318">
        <f>'Contractor Model'!JJN66</f>
        <v>0</v>
      </c>
      <c r="JJO413" s="318">
        <f>'Contractor Model'!JJO66</f>
        <v>0</v>
      </c>
      <c r="JJP413" s="318">
        <f>'Contractor Model'!JJP66</f>
        <v>0</v>
      </c>
      <c r="JJQ413" s="318">
        <f>'Contractor Model'!JJQ66</f>
        <v>0</v>
      </c>
      <c r="JJR413" s="318">
        <f>'Contractor Model'!JJR66</f>
        <v>0</v>
      </c>
      <c r="JJS413" s="318">
        <f>'Contractor Model'!JJS66</f>
        <v>0</v>
      </c>
      <c r="JJT413" s="318">
        <f>'Contractor Model'!JJT66</f>
        <v>0</v>
      </c>
      <c r="JJU413" s="318">
        <f>'Contractor Model'!JJU66</f>
        <v>0</v>
      </c>
      <c r="JJV413" s="318">
        <f>'Contractor Model'!JJV66</f>
        <v>0</v>
      </c>
      <c r="JJW413" s="318">
        <f>'Contractor Model'!JJW66</f>
        <v>0</v>
      </c>
      <c r="JJX413" s="318">
        <f>'Contractor Model'!JJX66</f>
        <v>0</v>
      </c>
      <c r="JJY413" s="318">
        <f>'Contractor Model'!JJY66</f>
        <v>0</v>
      </c>
      <c r="JJZ413" s="318">
        <f>'Contractor Model'!JJZ66</f>
        <v>0</v>
      </c>
      <c r="JKA413" s="318">
        <f>'Contractor Model'!JKA66</f>
        <v>0</v>
      </c>
      <c r="JKB413" s="318">
        <f>'Contractor Model'!JKB66</f>
        <v>0</v>
      </c>
      <c r="JKC413" s="318">
        <f>'Contractor Model'!JKC66</f>
        <v>0</v>
      </c>
      <c r="JKD413" s="318">
        <f>'Contractor Model'!JKD66</f>
        <v>0</v>
      </c>
      <c r="JKE413" s="318">
        <f>'Contractor Model'!JKE66</f>
        <v>0</v>
      </c>
      <c r="JKF413" s="318">
        <f>'Contractor Model'!JKF66</f>
        <v>0</v>
      </c>
      <c r="JKG413" s="318">
        <f>'Contractor Model'!JKG66</f>
        <v>0</v>
      </c>
      <c r="JKH413" s="318">
        <f>'Contractor Model'!JKH66</f>
        <v>0</v>
      </c>
      <c r="JKI413" s="318">
        <f>'Contractor Model'!JKI66</f>
        <v>0</v>
      </c>
      <c r="JKJ413" s="318">
        <f>'Contractor Model'!JKJ66</f>
        <v>0</v>
      </c>
      <c r="JKK413" s="318">
        <f>'Contractor Model'!JKK66</f>
        <v>0</v>
      </c>
      <c r="JKL413" s="318">
        <f>'Contractor Model'!JKL66</f>
        <v>0</v>
      </c>
      <c r="JKM413" s="318">
        <f>'Contractor Model'!JKM66</f>
        <v>0</v>
      </c>
      <c r="JKN413" s="318">
        <f>'Contractor Model'!JKN66</f>
        <v>0</v>
      </c>
      <c r="JKO413" s="318">
        <f>'Contractor Model'!JKO66</f>
        <v>0</v>
      </c>
      <c r="JKP413" s="318">
        <f>'Contractor Model'!JKP66</f>
        <v>0</v>
      </c>
      <c r="JKQ413" s="318">
        <f>'Contractor Model'!JKQ66</f>
        <v>0</v>
      </c>
      <c r="JKR413" s="318">
        <f>'Contractor Model'!JKR66</f>
        <v>0</v>
      </c>
      <c r="JKS413" s="318">
        <f>'Contractor Model'!JKS66</f>
        <v>0</v>
      </c>
      <c r="JKT413" s="318">
        <f>'Contractor Model'!JKT66</f>
        <v>0</v>
      </c>
      <c r="JKU413" s="318">
        <f>'Contractor Model'!JKU66</f>
        <v>0</v>
      </c>
      <c r="JKV413" s="318">
        <f>'Contractor Model'!JKV66</f>
        <v>0</v>
      </c>
      <c r="JKW413" s="318">
        <f>'Contractor Model'!JKW66</f>
        <v>0</v>
      </c>
      <c r="JKX413" s="318">
        <f>'Contractor Model'!JKX66</f>
        <v>0</v>
      </c>
      <c r="JKY413" s="318">
        <f>'Contractor Model'!JKY66</f>
        <v>0</v>
      </c>
      <c r="JKZ413" s="318">
        <f>'Contractor Model'!JKZ66</f>
        <v>0</v>
      </c>
      <c r="JLA413" s="318">
        <f>'Contractor Model'!JLA66</f>
        <v>0</v>
      </c>
      <c r="JLB413" s="318">
        <f>'Contractor Model'!JLB66</f>
        <v>0</v>
      </c>
      <c r="JLC413" s="318">
        <f>'Contractor Model'!JLC66</f>
        <v>0</v>
      </c>
      <c r="JLD413" s="318">
        <f>'Contractor Model'!JLD66</f>
        <v>0</v>
      </c>
      <c r="JLE413" s="318">
        <f>'Contractor Model'!JLE66</f>
        <v>0</v>
      </c>
      <c r="JLF413" s="318">
        <f>'Contractor Model'!JLF66</f>
        <v>0</v>
      </c>
      <c r="JLG413" s="318">
        <f>'Contractor Model'!JLG66</f>
        <v>0</v>
      </c>
      <c r="JLH413" s="318">
        <f>'Contractor Model'!JLH66</f>
        <v>0</v>
      </c>
      <c r="JLI413" s="318">
        <f>'Contractor Model'!JLI66</f>
        <v>0</v>
      </c>
      <c r="JLJ413" s="318">
        <f>'Contractor Model'!JLJ66</f>
        <v>0</v>
      </c>
      <c r="JLK413" s="318">
        <f>'Contractor Model'!JLK66</f>
        <v>0</v>
      </c>
      <c r="JLL413" s="318">
        <f>'Contractor Model'!JLL66</f>
        <v>0</v>
      </c>
      <c r="JLM413" s="318">
        <f>'Contractor Model'!JLM66</f>
        <v>0</v>
      </c>
      <c r="JLN413" s="318">
        <f>'Contractor Model'!JLN66</f>
        <v>0</v>
      </c>
      <c r="JLO413" s="318">
        <f>'Contractor Model'!JLO66</f>
        <v>0</v>
      </c>
      <c r="JLP413" s="318">
        <f>'Contractor Model'!JLP66</f>
        <v>0</v>
      </c>
      <c r="JLQ413" s="318">
        <f>'Contractor Model'!JLQ66</f>
        <v>0</v>
      </c>
      <c r="JLR413" s="318">
        <f>'Contractor Model'!JLR66</f>
        <v>0</v>
      </c>
      <c r="JLS413" s="318">
        <f>'Contractor Model'!JLS66</f>
        <v>0</v>
      </c>
      <c r="JLT413" s="318">
        <f>'Contractor Model'!JLT66</f>
        <v>0</v>
      </c>
      <c r="JLU413" s="318">
        <f>'Contractor Model'!JLU66</f>
        <v>0</v>
      </c>
      <c r="JLV413" s="318">
        <f>'Contractor Model'!JLV66</f>
        <v>0</v>
      </c>
      <c r="JLW413" s="318">
        <f>'Contractor Model'!JLW66</f>
        <v>0</v>
      </c>
      <c r="JLX413" s="318">
        <f>'Contractor Model'!JLX66</f>
        <v>0</v>
      </c>
      <c r="JLY413" s="318">
        <f>'Contractor Model'!JLY66</f>
        <v>0</v>
      </c>
      <c r="JLZ413" s="318">
        <f>'Contractor Model'!JLZ66</f>
        <v>0</v>
      </c>
      <c r="JMA413" s="318">
        <f>'Contractor Model'!JMA66</f>
        <v>0</v>
      </c>
      <c r="JMB413" s="318">
        <f>'Contractor Model'!JMB66</f>
        <v>0</v>
      </c>
      <c r="JMC413" s="318">
        <f>'Contractor Model'!JMC66</f>
        <v>0</v>
      </c>
      <c r="JMD413" s="318">
        <f>'Contractor Model'!JMD66</f>
        <v>0</v>
      </c>
      <c r="JME413" s="318">
        <f>'Contractor Model'!JME66</f>
        <v>0</v>
      </c>
      <c r="JMF413" s="318">
        <f>'Contractor Model'!JMF66</f>
        <v>0</v>
      </c>
      <c r="JMG413" s="318">
        <f>'Contractor Model'!JMG66</f>
        <v>0</v>
      </c>
      <c r="JMH413" s="318">
        <f>'Contractor Model'!JMH66</f>
        <v>0</v>
      </c>
      <c r="JMI413" s="318">
        <f>'Contractor Model'!JMI66</f>
        <v>0</v>
      </c>
      <c r="JMJ413" s="318">
        <f>'Contractor Model'!JMJ66</f>
        <v>0</v>
      </c>
      <c r="JMK413" s="318">
        <f>'Contractor Model'!JMK66</f>
        <v>0</v>
      </c>
      <c r="JML413" s="318">
        <f>'Contractor Model'!JML66</f>
        <v>0</v>
      </c>
      <c r="JMM413" s="318">
        <f>'Contractor Model'!JMM66</f>
        <v>0</v>
      </c>
      <c r="JMN413" s="318">
        <f>'Contractor Model'!JMN66</f>
        <v>0</v>
      </c>
      <c r="JMO413" s="318">
        <f>'Contractor Model'!JMO66</f>
        <v>0</v>
      </c>
      <c r="JMP413" s="318">
        <f>'Contractor Model'!JMP66</f>
        <v>0</v>
      </c>
      <c r="JMQ413" s="318">
        <f>'Contractor Model'!JMQ66</f>
        <v>0</v>
      </c>
      <c r="JMR413" s="318">
        <f>'Contractor Model'!JMR66</f>
        <v>0</v>
      </c>
      <c r="JMS413" s="318">
        <f>'Contractor Model'!JMS66</f>
        <v>0</v>
      </c>
      <c r="JMT413" s="318">
        <f>'Contractor Model'!JMT66</f>
        <v>0</v>
      </c>
      <c r="JMU413" s="318">
        <f>'Contractor Model'!JMU66</f>
        <v>0</v>
      </c>
      <c r="JMV413" s="318">
        <f>'Contractor Model'!JMV66</f>
        <v>0</v>
      </c>
      <c r="JMW413" s="318">
        <f>'Contractor Model'!JMW66</f>
        <v>0</v>
      </c>
      <c r="JMX413" s="318">
        <f>'Contractor Model'!JMX66</f>
        <v>0</v>
      </c>
      <c r="JMY413" s="318">
        <f>'Contractor Model'!JMY66</f>
        <v>0</v>
      </c>
      <c r="JMZ413" s="318">
        <f>'Contractor Model'!JMZ66</f>
        <v>0</v>
      </c>
      <c r="JNA413" s="318">
        <f>'Contractor Model'!JNA66</f>
        <v>0</v>
      </c>
      <c r="JNB413" s="318">
        <f>'Contractor Model'!JNB66</f>
        <v>0</v>
      </c>
      <c r="JNC413" s="318">
        <f>'Contractor Model'!JNC66</f>
        <v>0</v>
      </c>
      <c r="JND413" s="318">
        <f>'Contractor Model'!JND66</f>
        <v>0</v>
      </c>
      <c r="JNE413" s="318">
        <f>'Contractor Model'!JNE66</f>
        <v>0</v>
      </c>
      <c r="JNF413" s="318">
        <f>'Contractor Model'!JNF66</f>
        <v>0</v>
      </c>
      <c r="JNG413" s="318">
        <f>'Contractor Model'!JNG66</f>
        <v>0</v>
      </c>
      <c r="JNH413" s="318">
        <f>'Contractor Model'!JNH66</f>
        <v>0</v>
      </c>
      <c r="JNI413" s="318">
        <f>'Contractor Model'!JNI66</f>
        <v>0</v>
      </c>
      <c r="JNJ413" s="318">
        <f>'Contractor Model'!JNJ66</f>
        <v>0</v>
      </c>
      <c r="JNK413" s="318">
        <f>'Contractor Model'!JNK66</f>
        <v>0</v>
      </c>
      <c r="JNL413" s="318">
        <f>'Contractor Model'!JNL66</f>
        <v>0</v>
      </c>
      <c r="JNM413" s="318">
        <f>'Contractor Model'!JNM66</f>
        <v>0</v>
      </c>
      <c r="JNN413" s="318">
        <f>'Contractor Model'!JNN66</f>
        <v>0</v>
      </c>
      <c r="JNO413" s="318">
        <f>'Contractor Model'!JNO66</f>
        <v>0</v>
      </c>
      <c r="JNP413" s="318">
        <f>'Contractor Model'!JNP66</f>
        <v>0</v>
      </c>
      <c r="JNQ413" s="318">
        <f>'Contractor Model'!JNQ66</f>
        <v>0</v>
      </c>
      <c r="JNR413" s="318">
        <f>'Contractor Model'!JNR66</f>
        <v>0</v>
      </c>
      <c r="JNS413" s="318">
        <f>'Contractor Model'!JNS66</f>
        <v>0</v>
      </c>
      <c r="JNT413" s="318">
        <f>'Contractor Model'!JNT66</f>
        <v>0</v>
      </c>
      <c r="JNU413" s="318">
        <f>'Contractor Model'!JNU66</f>
        <v>0</v>
      </c>
      <c r="JNV413" s="318">
        <f>'Contractor Model'!JNV66</f>
        <v>0</v>
      </c>
      <c r="JNW413" s="318">
        <f>'Contractor Model'!JNW66</f>
        <v>0</v>
      </c>
      <c r="JNX413" s="318">
        <f>'Contractor Model'!JNX66</f>
        <v>0</v>
      </c>
      <c r="JNY413" s="318">
        <f>'Contractor Model'!JNY66</f>
        <v>0</v>
      </c>
      <c r="JNZ413" s="318">
        <f>'Contractor Model'!JNZ66</f>
        <v>0</v>
      </c>
      <c r="JOA413" s="318">
        <f>'Contractor Model'!JOA66</f>
        <v>0</v>
      </c>
      <c r="JOB413" s="318">
        <f>'Contractor Model'!JOB66</f>
        <v>0</v>
      </c>
      <c r="JOC413" s="318">
        <f>'Contractor Model'!JOC66</f>
        <v>0</v>
      </c>
      <c r="JOD413" s="318">
        <f>'Contractor Model'!JOD66</f>
        <v>0</v>
      </c>
      <c r="JOE413" s="318">
        <f>'Contractor Model'!JOE66</f>
        <v>0</v>
      </c>
      <c r="JOF413" s="318">
        <f>'Contractor Model'!JOF66</f>
        <v>0</v>
      </c>
      <c r="JOG413" s="318">
        <f>'Contractor Model'!JOG66</f>
        <v>0</v>
      </c>
      <c r="JOH413" s="318">
        <f>'Contractor Model'!JOH66</f>
        <v>0</v>
      </c>
      <c r="JOI413" s="318">
        <f>'Contractor Model'!JOI66</f>
        <v>0</v>
      </c>
      <c r="JOJ413" s="318">
        <f>'Contractor Model'!JOJ66</f>
        <v>0</v>
      </c>
      <c r="JOK413" s="318">
        <f>'Contractor Model'!JOK66</f>
        <v>0</v>
      </c>
      <c r="JOL413" s="318">
        <f>'Contractor Model'!JOL66</f>
        <v>0</v>
      </c>
      <c r="JOM413" s="318">
        <f>'Contractor Model'!JOM66</f>
        <v>0</v>
      </c>
      <c r="JON413" s="318">
        <f>'Contractor Model'!JON66</f>
        <v>0</v>
      </c>
      <c r="JOO413" s="318">
        <f>'Contractor Model'!JOO66</f>
        <v>0</v>
      </c>
      <c r="JOP413" s="318">
        <f>'Contractor Model'!JOP66</f>
        <v>0</v>
      </c>
      <c r="JOQ413" s="318">
        <f>'Contractor Model'!JOQ66</f>
        <v>0</v>
      </c>
      <c r="JOR413" s="318">
        <f>'Contractor Model'!JOR66</f>
        <v>0</v>
      </c>
      <c r="JOS413" s="318">
        <f>'Contractor Model'!JOS66</f>
        <v>0</v>
      </c>
      <c r="JOT413" s="318">
        <f>'Contractor Model'!JOT66</f>
        <v>0</v>
      </c>
      <c r="JOU413" s="318">
        <f>'Contractor Model'!JOU66</f>
        <v>0</v>
      </c>
      <c r="JOV413" s="318">
        <f>'Contractor Model'!JOV66</f>
        <v>0</v>
      </c>
      <c r="JOW413" s="318">
        <f>'Contractor Model'!JOW66</f>
        <v>0</v>
      </c>
      <c r="JOX413" s="318">
        <f>'Contractor Model'!JOX66</f>
        <v>0</v>
      </c>
      <c r="JOY413" s="318">
        <f>'Contractor Model'!JOY66</f>
        <v>0</v>
      </c>
      <c r="JOZ413" s="318">
        <f>'Contractor Model'!JOZ66</f>
        <v>0</v>
      </c>
      <c r="JPA413" s="318">
        <f>'Contractor Model'!JPA66</f>
        <v>0</v>
      </c>
      <c r="JPB413" s="318">
        <f>'Contractor Model'!JPB66</f>
        <v>0</v>
      </c>
      <c r="JPC413" s="318">
        <f>'Contractor Model'!JPC66</f>
        <v>0</v>
      </c>
      <c r="JPD413" s="318">
        <f>'Contractor Model'!JPD66</f>
        <v>0</v>
      </c>
      <c r="JPE413" s="318">
        <f>'Contractor Model'!JPE66</f>
        <v>0</v>
      </c>
      <c r="JPF413" s="318">
        <f>'Contractor Model'!JPF66</f>
        <v>0</v>
      </c>
      <c r="JPG413" s="318">
        <f>'Contractor Model'!JPG66</f>
        <v>0</v>
      </c>
      <c r="JPH413" s="318">
        <f>'Contractor Model'!JPH66</f>
        <v>0</v>
      </c>
      <c r="JPI413" s="318">
        <f>'Contractor Model'!JPI66</f>
        <v>0</v>
      </c>
      <c r="JPJ413" s="318">
        <f>'Contractor Model'!JPJ66</f>
        <v>0</v>
      </c>
      <c r="JPK413" s="318">
        <f>'Contractor Model'!JPK66</f>
        <v>0</v>
      </c>
      <c r="JPL413" s="318">
        <f>'Contractor Model'!JPL66</f>
        <v>0</v>
      </c>
      <c r="JPM413" s="318">
        <f>'Contractor Model'!JPM66</f>
        <v>0</v>
      </c>
      <c r="JPN413" s="318">
        <f>'Contractor Model'!JPN66</f>
        <v>0</v>
      </c>
      <c r="JPO413" s="318">
        <f>'Contractor Model'!JPO66</f>
        <v>0</v>
      </c>
      <c r="JPP413" s="318">
        <f>'Contractor Model'!JPP66</f>
        <v>0</v>
      </c>
      <c r="JPQ413" s="318">
        <f>'Contractor Model'!JPQ66</f>
        <v>0</v>
      </c>
      <c r="JPR413" s="318">
        <f>'Contractor Model'!JPR66</f>
        <v>0</v>
      </c>
      <c r="JPS413" s="318">
        <f>'Contractor Model'!JPS66</f>
        <v>0</v>
      </c>
      <c r="JPT413" s="318">
        <f>'Contractor Model'!JPT66</f>
        <v>0</v>
      </c>
      <c r="JPU413" s="318">
        <f>'Contractor Model'!JPU66</f>
        <v>0</v>
      </c>
      <c r="JPV413" s="318">
        <f>'Contractor Model'!JPV66</f>
        <v>0</v>
      </c>
      <c r="JPW413" s="318">
        <f>'Contractor Model'!JPW66</f>
        <v>0</v>
      </c>
      <c r="JPX413" s="318">
        <f>'Contractor Model'!JPX66</f>
        <v>0</v>
      </c>
      <c r="JPY413" s="318">
        <f>'Contractor Model'!JPY66</f>
        <v>0</v>
      </c>
      <c r="JPZ413" s="318">
        <f>'Contractor Model'!JPZ66</f>
        <v>0</v>
      </c>
      <c r="JQA413" s="318">
        <f>'Contractor Model'!JQA66</f>
        <v>0</v>
      </c>
      <c r="JQB413" s="318">
        <f>'Contractor Model'!JQB66</f>
        <v>0</v>
      </c>
      <c r="JQC413" s="318">
        <f>'Contractor Model'!JQC66</f>
        <v>0</v>
      </c>
      <c r="JQD413" s="318">
        <f>'Contractor Model'!JQD66</f>
        <v>0</v>
      </c>
      <c r="JQE413" s="318">
        <f>'Contractor Model'!JQE66</f>
        <v>0</v>
      </c>
      <c r="JQF413" s="318">
        <f>'Contractor Model'!JQF66</f>
        <v>0</v>
      </c>
      <c r="JQG413" s="318">
        <f>'Contractor Model'!JQG66</f>
        <v>0</v>
      </c>
      <c r="JQH413" s="318">
        <f>'Contractor Model'!JQH66</f>
        <v>0</v>
      </c>
      <c r="JQI413" s="318">
        <f>'Contractor Model'!JQI66</f>
        <v>0</v>
      </c>
      <c r="JQJ413" s="318">
        <f>'Contractor Model'!JQJ66</f>
        <v>0</v>
      </c>
      <c r="JQK413" s="318">
        <f>'Contractor Model'!JQK66</f>
        <v>0</v>
      </c>
      <c r="JQL413" s="318">
        <f>'Contractor Model'!JQL66</f>
        <v>0</v>
      </c>
      <c r="JQM413" s="318">
        <f>'Contractor Model'!JQM66</f>
        <v>0</v>
      </c>
      <c r="JQN413" s="318">
        <f>'Contractor Model'!JQN66</f>
        <v>0</v>
      </c>
      <c r="JQO413" s="318">
        <f>'Contractor Model'!JQO66</f>
        <v>0</v>
      </c>
      <c r="JQP413" s="318">
        <f>'Contractor Model'!JQP66</f>
        <v>0</v>
      </c>
      <c r="JQQ413" s="318">
        <f>'Contractor Model'!JQQ66</f>
        <v>0</v>
      </c>
      <c r="JQR413" s="318">
        <f>'Contractor Model'!JQR66</f>
        <v>0</v>
      </c>
      <c r="JQS413" s="318">
        <f>'Contractor Model'!JQS66</f>
        <v>0</v>
      </c>
      <c r="JQT413" s="318">
        <f>'Contractor Model'!JQT66</f>
        <v>0</v>
      </c>
      <c r="JQU413" s="318">
        <f>'Contractor Model'!JQU66</f>
        <v>0</v>
      </c>
      <c r="JQV413" s="318">
        <f>'Contractor Model'!JQV66</f>
        <v>0</v>
      </c>
      <c r="JQW413" s="318">
        <f>'Contractor Model'!JQW66</f>
        <v>0</v>
      </c>
      <c r="JQX413" s="318">
        <f>'Contractor Model'!JQX66</f>
        <v>0</v>
      </c>
      <c r="JQY413" s="318">
        <f>'Contractor Model'!JQY66</f>
        <v>0</v>
      </c>
      <c r="JQZ413" s="318">
        <f>'Contractor Model'!JQZ66</f>
        <v>0</v>
      </c>
      <c r="JRA413" s="318">
        <f>'Contractor Model'!JRA66</f>
        <v>0</v>
      </c>
      <c r="JRB413" s="318">
        <f>'Contractor Model'!JRB66</f>
        <v>0</v>
      </c>
      <c r="JRC413" s="318">
        <f>'Contractor Model'!JRC66</f>
        <v>0</v>
      </c>
      <c r="JRD413" s="318">
        <f>'Contractor Model'!JRD66</f>
        <v>0</v>
      </c>
      <c r="JRE413" s="318">
        <f>'Contractor Model'!JRE66</f>
        <v>0</v>
      </c>
      <c r="JRF413" s="318">
        <f>'Contractor Model'!JRF66</f>
        <v>0</v>
      </c>
      <c r="JRG413" s="318">
        <f>'Contractor Model'!JRG66</f>
        <v>0</v>
      </c>
      <c r="JRH413" s="318">
        <f>'Contractor Model'!JRH66</f>
        <v>0</v>
      </c>
      <c r="JRI413" s="318">
        <f>'Contractor Model'!JRI66</f>
        <v>0</v>
      </c>
      <c r="JRJ413" s="318">
        <f>'Contractor Model'!JRJ66</f>
        <v>0</v>
      </c>
      <c r="JRK413" s="318">
        <f>'Contractor Model'!JRK66</f>
        <v>0</v>
      </c>
      <c r="JRL413" s="318">
        <f>'Contractor Model'!JRL66</f>
        <v>0</v>
      </c>
      <c r="JRM413" s="318">
        <f>'Contractor Model'!JRM66</f>
        <v>0</v>
      </c>
      <c r="JRN413" s="318">
        <f>'Contractor Model'!JRN66</f>
        <v>0</v>
      </c>
      <c r="JRO413" s="318">
        <f>'Contractor Model'!JRO66</f>
        <v>0</v>
      </c>
      <c r="JRP413" s="318">
        <f>'Contractor Model'!JRP66</f>
        <v>0</v>
      </c>
      <c r="JRQ413" s="318">
        <f>'Contractor Model'!JRQ66</f>
        <v>0</v>
      </c>
      <c r="JRR413" s="318">
        <f>'Contractor Model'!JRR66</f>
        <v>0</v>
      </c>
      <c r="JRS413" s="318">
        <f>'Contractor Model'!JRS66</f>
        <v>0</v>
      </c>
      <c r="JRT413" s="318">
        <f>'Contractor Model'!JRT66</f>
        <v>0</v>
      </c>
      <c r="JRU413" s="318">
        <f>'Contractor Model'!JRU66</f>
        <v>0</v>
      </c>
      <c r="JRV413" s="318">
        <f>'Contractor Model'!JRV66</f>
        <v>0</v>
      </c>
      <c r="JRW413" s="318">
        <f>'Contractor Model'!JRW66</f>
        <v>0</v>
      </c>
      <c r="JRX413" s="318">
        <f>'Contractor Model'!JRX66</f>
        <v>0</v>
      </c>
      <c r="JRY413" s="318">
        <f>'Contractor Model'!JRY66</f>
        <v>0</v>
      </c>
      <c r="JRZ413" s="318">
        <f>'Contractor Model'!JRZ66</f>
        <v>0</v>
      </c>
      <c r="JSA413" s="318">
        <f>'Contractor Model'!JSA66</f>
        <v>0</v>
      </c>
      <c r="JSB413" s="318">
        <f>'Contractor Model'!JSB66</f>
        <v>0</v>
      </c>
      <c r="JSC413" s="318">
        <f>'Contractor Model'!JSC66</f>
        <v>0</v>
      </c>
      <c r="JSD413" s="318">
        <f>'Contractor Model'!JSD66</f>
        <v>0</v>
      </c>
      <c r="JSE413" s="318">
        <f>'Contractor Model'!JSE66</f>
        <v>0</v>
      </c>
      <c r="JSF413" s="318">
        <f>'Contractor Model'!JSF66</f>
        <v>0</v>
      </c>
      <c r="JSG413" s="318">
        <f>'Contractor Model'!JSG66</f>
        <v>0</v>
      </c>
      <c r="JSH413" s="318">
        <f>'Contractor Model'!JSH66</f>
        <v>0</v>
      </c>
      <c r="JSI413" s="318">
        <f>'Contractor Model'!JSI66</f>
        <v>0</v>
      </c>
      <c r="JSJ413" s="318">
        <f>'Contractor Model'!JSJ66</f>
        <v>0</v>
      </c>
      <c r="JSK413" s="318">
        <f>'Contractor Model'!JSK66</f>
        <v>0</v>
      </c>
      <c r="JSL413" s="318">
        <f>'Contractor Model'!JSL66</f>
        <v>0</v>
      </c>
      <c r="JSM413" s="318">
        <f>'Contractor Model'!JSM66</f>
        <v>0</v>
      </c>
      <c r="JSN413" s="318">
        <f>'Contractor Model'!JSN66</f>
        <v>0</v>
      </c>
      <c r="JSO413" s="318">
        <f>'Contractor Model'!JSO66</f>
        <v>0</v>
      </c>
      <c r="JSP413" s="318">
        <f>'Contractor Model'!JSP66</f>
        <v>0</v>
      </c>
      <c r="JSQ413" s="318">
        <f>'Contractor Model'!JSQ66</f>
        <v>0</v>
      </c>
      <c r="JSR413" s="318">
        <f>'Contractor Model'!JSR66</f>
        <v>0</v>
      </c>
      <c r="JSS413" s="318">
        <f>'Contractor Model'!JSS66</f>
        <v>0</v>
      </c>
      <c r="JST413" s="318">
        <f>'Contractor Model'!JST66</f>
        <v>0</v>
      </c>
      <c r="JSU413" s="318">
        <f>'Contractor Model'!JSU66</f>
        <v>0</v>
      </c>
      <c r="JSV413" s="318">
        <f>'Contractor Model'!JSV66</f>
        <v>0</v>
      </c>
      <c r="JSW413" s="318">
        <f>'Contractor Model'!JSW66</f>
        <v>0</v>
      </c>
      <c r="JSX413" s="318">
        <f>'Contractor Model'!JSX66</f>
        <v>0</v>
      </c>
      <c r="JSY413" s="318">
        <f>'Contractor Model'!JSY66</f>
        <v>0</v>
      </c>
      <c r="JSZ413" s="318">
        <f>'Contractor Model'!JSZ66</f>
        <v>0</v>
      </c>
      <c r="JTA413" s="318">
        <f>'Contractor Model'!JTA66</f>
        <v>0</v>
      </c>
      <c r="JTB413" s="318">
        <f>'Contractor Model'!JTB66</f>
        <v>0</v>
      </c>
      <c r="JTC413" s="318">
        <f>'Contractor Model'!JTC66</f>
        <v>0</v>
      </c>
      <c r="JTD413" s="318">
        <f>'Contractor Model'!JTD66</f>
        <v>0</v>
      </c>
      <c r="JTE413" s="318">
        <f>'Contractor Model'!JTE66</f>
        <v>0</v>
      </c>
      <c r="JTF413" s="318">
        <f>'Contractor Model'!JTF66</f>
        <v>0</v>
      </c>
      <c r="JTG413" s="318">
        <f>'Contractor Model'!JTG66</f>
        <v>0</v>
      </c>
      <c r="JTH413" s="318">
        <f>'Contractor Model'!JTH66</f>
        <v>0</v>
      </c>
      <c r="JTI413" s="318">
        <f>'Contractor Model'!JTI66</f>
        <v>0</v>
      </c>
      <c r="JTJ413" s="318">
        <f>'Contractor Model'!JTJ66</f>
        <v>0</v>
      </c>
      <c r="JTK413" s="318">
        <f>'Contractor Model'!JTK66</f>
        <v>0</v>
      </c>
      <c r="JTL413" s="318">
        <f>'Contractor Model'!JTL66</f>
        <v>0</v>
      </c>
      <c r="JTM413" s="318">
        <f>'Contractor Model'!JTM66</f>
        <v>0</v>
      </c>
      <c r="JTN413" s="318">
        <f>'Contractor Model'!JTN66</f>
        <v>0</v>
      </c>
      <c r="JTO413" s="318">
        <f>'Contractor Model'!JTO66</f>
        <v>0</v>
      </c>
      <c r="JTP413" s="318">
        <f>'Contractor Model'!JTP66</f>
        <v>0</v>
      </c>
      <c r="JTQ413" s="318">
        <f>'Contractor Model'!JTQ66</f>
        <v>0</v>
      </c>
      <c r="JTR413" s="318">
        <f>'Contractor Model'!JTR66</f>
        <v>0</v>
      </c>
      <c r="JTS413" s="318">
        <f>'Contractor Model'!JTS66</f>
        <v>0</v>
      </c>
      <c r="JTT413" s="318">
        <f>'Contractor Model'!JTT66</f>
        <v>0</v>
      </c>
      <c r="JTU413" s="318">
        <f>'Contractor Model'!JTU66</f>
        <v>0</v>
      </c>
      <c r="JTV413" s="318">
        <f>'Contractor Model'!JTV66</f>
        <v>0</v>
      </c>
      <c r="JTW413" s="318">
        <f>'Contractor Model'!JTW66</f>
        <v>0</v>
      </c>
      <c r="JTX413" s="318">
        <f>'Contractor Model'!JTX66</f>
        <v>0</v>
      </c>
      <c r="JTY413" s="318">
        <f>'Contractor Model'!JTY66</f>
        <v>0</v>
      </c>
      <c r="JTZ413" s="318">
        <f>'Contractor Model'!JTZ66</f>
        <v>0</v>
      </c>
      <c r="JUA413" s="318">
        <f>'Contractor Model'!JUA66</f>
        <v>0</v>
      </c>
      <c r="JUB413" s="318">
        <f>'Contractor Model'!JUB66</f>
        <v>0</v>
      </c>
      <c r="JUC413" s="318">
        <f>'Contractor Model'!JUC66</f>
        <v>0</v>
      </c>
      <c r="JUD413" s="318">
        <f>'Contractor Model'!JUD66</f>
        <v>0</v>
      </c>
      <c r="JUE413" s="318">
        <f>'Contractor Model'!JUE66</f>
        <v>0</v>
      </c>
      <c r="JUF413" s="318">
        <f>'Contractor Model'!JUF66</f>
        <v>0</v>
      </c>
      <c r="JUG413" s="318">
        <f>'Contractor Model'!JUG66</f>
        <v>0</v>
      </c>
      <c r="JUH413" s="318">
        <f>'Contractor Model'!JUH66</f>
        <v>0</v>
      </c>
      <c r="JUI413" s="318">
        <f>'Contractor Model'!JUI66</f>
        <v>0</v>
      </c>
      <c r="JUJ413" s="318">
        <f>'Contractor Model'!JUJ66</f>
        <v>0</v>
      </c>
      <c r="JUK413" s="318">
        <f>'Contractor Model'!JUK66</f>
        <v>0</v>
      </c>
      <c r="JUL413" s="318">
        <f>'Contractor Model'!JUL66</f>
        <v>0</v>
      </c>
      <c r="JUM413" s="318">
        <f>'Contractor Model'!JUM66</f>
        <v>0</v>
      </c>
      <c r="JUN413" s="318">
        <f>'Contractor Model'!JUN66</f>
        <v>0</v>
      </c>
      <c r="JUO413" s="318">
        <f>'Contractor Model'!JUO66</f>
        <v>0</v>
      </c>
      <c r="JUP413" s="318">
        <f>'Contractor Model'!JUP66</f>
        <v>0</v>
      </c>
      <c r="JUQ413" s="318">
        <f>'Contractor Model'!JUQ66</f>
        <v>0</v>
      </c>
      <c r="JUR413" s="318">
        <f>'Contractor Model'!JUR66</f>
        <v>0</v>
      </c>
      <c r="JUS413" s="318">
        <f>'Contractor Model'!JUS66</f>
        <v>0</v>
      </c>
      <c r="JUT413" s="318">
        <f>'Contractor Model'!JUT66</f>
        <v>0</v>
      </c>
      <c r="JUU413" s="318">
        <f>'Contractor Model'!JUU66</f>
        <v>0</v>
      </c>
      <c r="JUV413" s="318">
        <f>'Contractor Model'!JUV66</f>
        <v>0</v>
      </c>
      <c r="JUW413" s="318">
        <f>'Contractor Model'!JUW66</f>
        <v>0</v>
      </c>
      <c r="JUX413" s="318">
        <f>'Contractor Model'!JUX66</f>
        <v>0</v>
      </c>
      <c r="JUY413" s="318">
        <f>'Contractor Model'!JUY66</f>
        <v>0</v>
      </c>
      <c r="JUZ413" s="318">
        <f>'Contractor Model'!JUZ66</f>
        <v>0</v>
      </c>
      <c r="JVA413" s="318">
        <f>'Contractor Model'!JVA66</f>
        <v>0</v>
      </c>
      <c r="JVB413" s="318">
        <f>'Contractor Model'!JVB66</f>
        <v>0</v>
      </c>
      <c r="JVC413" s="318">
        <f>'Contractor Model'!JVC66</f>
        <v>0</v>
      </c>
      <c r="JVD413" s="318">
        <f>'Contractor Model'!JVD66</f>
        <v>0</v>
      </c>
      <c r="JVE413" s="318">
        <f>'Contractor Model'!JVE66</f>
        <v>0</v>
      </c>
      <c r="JVF413" s="318">
        <f>'Contractor Model'!JVF66</f>
        <v>0</v>
      </c>
      <c r="JVG413" s="318">
        <f>'Contractor Model'!JVG66</f>
        <v>0</v>
      </c>
      <c r="JVH413" s="318">
        <f>'Contractor Model'!JVH66</f>
        <v>0</v>
      </c>
      <c r="JVI413" s="318">
        <f>'Contractor Model'!JVI66</f>
        <v>0</v>
      </c>
      <c r="JVJ413" s="318">
        <f>'Contractor Model'!JVJ66</f>
        <v>0</v>
      </c>
      <c r="JVK413" s="318">
        <f>'Contractor Model'!JVK66</f>
        <v>0</v>
      </c>
      <c r="JVL413" s="318">
        <f>'Contractor Model'!JVL66</f>
        <v>0</v>
      </c>
      <c r="JVM413" s="318">
        <f>'Contractor Model'!JVM66</f>
        <v>0</v>
      </c>
      <c r="JVN413" s="318">
        <f>'Contractor Model'!JVN66</f>
        <v>0</v>
      </c>
      <c r="JVO413" s="318">
        <f>'Contractor Model'!JVO66</f>
        <v>0</v>
      </c>
      <c r="JVP413" s="318">
        <f>'Contractor Model'!JVP66</f>
        <v>0</v>
      </c>
      <c r="JVQ413" s="318">
        <f>'Contractor Model'!JVQ66</f>
        <v>0</v>
      </c>
      <c r="JVR413" s="318">
        <f>'Contractor Model'!JVR66</f>
        <v>0</v>
      </c>
      <c r="JVS413" s="318">
        <f>'Contractor Model'!JVS66</f>
        <v>0</v>
      </c>
      <c r="JVT413" s="318">
        <f>'Contractor Model'!JVT66</f>
        <v>0</v>
      </c>
      <c r="JVU413" s="318">
        <f>'Contractor Model'!JVU66</f>
        <v>0</v>
      </c>
      <c r="JVV413" s="318">
        <f>'Contractor Model'!JVV66</f>
        <v>0</v>
      </c>
      <c r="JVW413" s="318">
        <f>'Contractor Model'!JVW66</f>
        <v>0</v>
      </c>
      <c r="JVX413" s="318">
        <f>'Contractor Model'!JVX66</f>
        <v>0</v>
      </c>
      <c r="JVY413" s="318">
        <f>'Contractor Model'!JVY66</f>
        <v>0</v>
      </c>
      <c r="JVZ413" s="318">
        <f>'Contractor Model'!JVZ66</f>
        <v>0</v>
      </c>
      <c r="JWA413" s="318">
        <f>'Contractor Model'!JWA66</f>
        <v>0</v>
      </c>
      <c r="JWB413" s="318">
        <f>'Contractor Model'!JWB66</f>
        <v>0</v>
      </c>
      <c r="JWC413" s="318">
        <f>'Contractor Model'!JWC66</f>
        <v>0</v>
      </c>
      <c r="JWD413" s="318">
        <f>'Contractor Model'!JWD66</f>
        <v>0</v>
      </c>
      <c r="JWE413" s="318">
        <f>'Contractor Model'!JWE66</f>
        <v>0</v>
      </c>
      <c r="JWF413" s="318">
        <f>'Contractor Model'!JWF66</f>
        <v>0</v>
      </c>
      <c r="JWG413" s="318">
        <f>'Contractor Model'!JWG66</f>
        <v>0</v>
      </c>
      <c r="JWH413" s="318">
        <f>'Contractor Model'!JWH66</f>
        <v>0</v>
      </c>
      <c r="JWI413" s="318">
        <f>'Contractor Model'!JWI66</f>
        <v>0</v>
      </c>
      <c r="JWJ413" s="318">
        <f>'Contractor Model'!JWJ66</f>
        <v>0</v>
      </c>
      <c r="JWK413" s="318">
        <f>'Contractor Model'!JWK66</f>
        <v>0</v>
      </c>
      <c r="JWL413" s="318">
        <f>'Contractor Model'!JWL66</f>
        <v>0</v>
      </c>
      <c r="JWM413" s="318">
        <f>'Contractor Model'!JWM66</f>
        <v>0</v>
      </c>
      <c r="JWN413" s="318">
        <f>'Contractor Model'!JWN66</f>
        <v>0</v>
      </c>
      <c r="JWO413" s="318">
        <f>'Contractor Model'!JWO66</f>
        <v>0</v>
      </c>
      <c r="JWP413" s="318">
        <f>'Contractor Model'!JWP66</f>
        <v>0</v>
      </c>
      <c r="JWQ413" s="318">
        <f>'Contractor Model'!JWQ66</f>
        <v>0</v>
      </c>
      <c r="JWR413" s="318">
        <f>'Contractor Model'!JWR66</f>
        <v>0</v>
      </c>
      <c r="JWS413" s="318">
        <f>'Contractor Model'!JWS66</f>
        <v>0</v>
      </c>
      <c r="JWT413" s="318">
        <f>'Contractor Model'!JWT66</f>
        <v>0</v>
      </c>
      <c r="JWU413" s="318">
        <f>'Contractor Model'!JWU66</f>
        <v>0</v>
      </c>
      <c r="JWV413" s="318">
        <f>'Contractor Model'!JWV66</f>
        <v>0</v>
      </c>
      <c r="JWW413" s="318">
        <f>'Contractor Model'!JWW66</f>
        <v>0</v>
      </c>
      <c r="JWX413" s="318">
        <f>'Contractor Model'!JWX66</f>
        <v>0</v>
      </c>
      <c r="JWY413" s="318">
        <f>'Contractor Model'!JWY66</f>
        <v>0</v>
      </c>
      <c r="JWZ413" s="318">
        <f>'Contractor Model'!JWZ66</f>
        <v>0</v>
      </c>
      <c r="JXA413" s="318">
        <f>'Contractor Model'!JXA66</f>
        <v>0</v>
      </c>
      <c r="JXB413" s="318">
        <f>'Contractor Model'!JXB66</f>
        <v>0</v>
      </c>
      <c r="JXC413" s="318">
        <f>'Contractor Model'!JXC66</f>
        <v>0</v>
      </c>
      <c r="JXD413" s="318">
        <f>'Contractor Model'!JXD66</f>
        <v>0</v>
      </c>
      <c r="JXE413" s="318">
        <f>'Contractor Model'!JXE66</f>
        <v>0</v>
      </c>
      <c r="JXF413" s="318">
        <f>'Contractor Model'!JXF66</f>
        <v>0</v>
      </c>
      <c r="JXG413" s="318">
        <f>'Contractor Model'!JXG66</f>
        <v>0</v>
      </c>
      <c r="JXH413" s="318">
        <f>'Contractor Model'!JXH66</f>
        <v>0</v>
      </c>
      <c r="JXI413" s="318">
        <f>'Contractor Model'!JXI66</f>
        <v>0</v>
      </c>
      <c r="JXJ413" s="318">
        <f>'Contractor Model'!JXJ66</f>
        <v>0</v>
      </c>
      <c r="JXK413" s="318">
        <f>'Contractor Model'!JXK66</f>
        <v>0</v>
      </c>
      <c r="JXL413" s="318">
        <f>'Contractor Model'!JXL66</f>
        <v>0</v>
      </c>
      <c r="JXM413" s="318">
        <f>'Contractor Model'!JXM66</f>
        <v>0</v>
      </c>
      <c r="JXN413" s="318">
        <f>'Contractor Model'!JXN66</f>
        <v>0</v>
      </c>
      <c r="JXO413" s="318">
        <f>'Contractor Model'!JXO66</f>
        <v>0</v>
      </c>
      <c r="JXP413" s="318">
        <f>'Contractor Model'!JXP66</f>
        <v>0</v>
      </c>
      <c r="JXQ413" s="318">
        <f>'Contractor Model'!JXQ66</f>
        <v>0</v>
      </c>
      <c r="JXR413" s="318">
        <f>'Contractor Model'!JXR66</f>
        <v>0</v>
      </c>
      <c r="JXS413" s="318">
        <f>'Contractor Model'!JXS66</f>
        <v>0</v>
      </c>
      <c r="JXT413" s="318">
        <f>'Contractor Model'!JXT66</f>
        <v>0</v>
      </c>
      <c r="JXU413" s="318">
        <f>'Contractor Model'!JXU66</f>
        <v>0</v>
      </c>
      <c r="JXV413" s="318">
        <f>'Contractor Model'!JXV66</f>
        <v>0</v>
      </c>
      <c r="JXW413" s="318">
        <f>'Contractor Model'!JXW66</f>
        <v>0</v>
      </c>
      <c r="JXX413" s="318">
        <f>'Contractor Model'!JXX66</f>
        <v>0</v>
      </c>
      <c r="JXY413" s="318">
        <f>'Contractor Model'!JXY66</f>
        <v>0</v>
      </c>
      <c r="JXZ413" s="318">
        <f>'Contractor Model'!JXZ66</f>
        <v>0</v>
      </c>
      <c r="JYA413" s="318">
        <f>'Contractor Model'!JYA66</f>
        <v>0</v>
      </c>
      <c r="JYB413" s="318">
        <f>'Contractor Model'!JYB66</f>
        <v>0</v>
      </c>
      <c r="JYC413" s="318">
        <f>'Contractor Model'!JYC66</f>
        <v>0</v>
      </c>
      <c r="JYD413" s="318">
        <f>'Contractor Model'!JYD66</f>
        <v>0</v>
      </c>
      <c r="JYE413" s="318">
        <f>'Contractor Model'!JYE66</f>
        <v>0</v>
      </c>
      <c r="JYF413" s="318">
        <f>'Contractor Model'!JYF66</f>
        <v>0</v>
      </c>
      <c r="JYG413" s="318">
        <f>'Contractor Model'!JYG66</f>
        <v>0</v>
      </c>
      <c r="JYH413" s="318">
        <f>'Contractor Model'!JYH66</f>
        <v>0</v>
      </c>
      <c r="JYI413" s="318">
        <f>'Contractor Model'!JYI66</f>
        <v>0</v>
      </c>
      <c r="JYJ413" s="318">
        <f>'Contractor Model'!JYJ66</f>
        <v>0</v>
      </c>
      <c r="JYK413" s="318">
        <f>'Contractor Model'!JYK66</f>
        <v>0</v>
      </c>
      <c r="JYL413" s="318">
        <f>'Contractor Model'!JYL66</f>
        <v>0</v>
      </c>
      <c r="JYM413" s="318">
        <f>'Contractor Model'!JYM66</f>
        <v>0</v>
      </c>
      <c r="JYN413" s="318">
        <f>'Contractor Model'!JYN66</f>
        <v>0</v>
      </c>
      <c r="JYO413" s="318">
        <f>'Contractor Model'!JYO66</f>
        <v>0</v>
      </c>
      <c r="JYP413" s="318">
        <f>'Contractor Model'!JYP66</f>
        <v>0</v>
      </c>
      <c r="JYQ413" s="318">
        <f>'Contractor Model'!JYQ66</f>
        <v>0</v>
      </c>
      <c r="JYR413" s="318">
        <f>'Contractor Model'!JYR66</f>
        <v>0</v>
      </c>
      <c r="JYS413" s="318">
        <f>'Contractor Model'!JYS66</f>
        <v>0</v>
      </c>
      <c r="JYT413" s="318">
        <f>'Contractor Model'!JYT66</f>
        <v>0</v>
      </c>
      <c r="JYU413" s="318">
        <f>'Contractor Model'!JYU66</f>
        <v>0</v>
      </c>
      <c r="JYV413" s="318">
        <f>'Contractor Model'!JYV66</f>
        <v>0</v>
      </c>
      <c r="JYW413" s="318">
        <f>'Contractor Model'!JYW66</f>
        <v>0</v>
      </c>
      <c r="JYX413" s="318">
        <f>'Contractor Model'!JYX66</f>
        <v>0</v>
      </c>
      <c r="JYY413" s="318">
        <f>'Contractor Model'!JYY66</f>
        <v>0</v>
      </c>
      <c r="JYZ413" s="318">
        <f>'Contractor Model'!JYZ66</f>
        <v>0</v>
      </c>
      <c r="JZA413" s="318">
        <f>'Contractor Model'!JZA66</f>
        <v>0</v>
      </c>
      <c r="JZB413" s="318">
        <f>'Contractor Model'!JZB66</f>
        <v>0</v>
      </c>
      <c r="JZC413" s="318">
        <f>'Contractor Model'!JZC66</f>
        <v>0</v>
      </c>
      <c r="JZD413" s="318">
        <f>'Contractor Model'!JZD66</f>
        <v>0</v>
      </c>
      <c r="JZE413" s="318">
        <f>'Contractor Model'!JZE66</f>
        <v>0</v>
      </c>
      <c r="JZF413" s="318">
        <f>'Contractor Model'!JZF66</f>
        <v>0</v>
      </c>
      <c r="JZG413" s="318">
        <f>'Contractor Model'!JZG66</f>
        <v>0</v>
      </c>
      <c r="JZH413" s="318">
        <f>'Contractor Model'!JZH66</f>
        <v>0</v>
      </c>
      <c r="JZI413" s="318">
        <f>'Contractor Model'!JZI66</f>
        <v>0</v>
      </c>
      <c r="JZJ413" s="318">
        <f>'Contractor Model'!JZJ66</f>
        <v>0</v>
      </c>
      <c r="JZK413" s="318">
        <f>'Contractor Model'!JZK66</f>
        <v>0</v>
      </c>
      <c r="JZL413" s="318">
        <f>'Contractor Model'!JZL66</f>
        <v>0</v>
      </c>
      <c r="JZM413" s="318">
        <f>'Contractor Model'!JZM66</f>
        <v>0</v>
      </c>
      <c r="JZN413" s="318">
        <f>'Contractor Model'!JZN66</f>
        <v>0</v>
      </c>
      <c r="JZO413" s="318">
        <f>'Contractor Model'!JZO66</f>
        <v>0</v>
      </c>
      <c r="JZP413" s="318">
        <f>'Contractor Model'!JZP66</f>
        <v>0</v>
      </c>
      <c r="JZQ413" s="318">
        <f>'Contractor Model'!JZQ66</f>
        <v>0</v>
      </c>
      <c r="JZR413" s="318">
        <f>'Contractor Model'!JZR66</f>
        <v>0</v>
      </c>
      <c r="JZS413" s="318">
        <f>'Contractor Model'!JZS66</f>
        <v>0</v>
      </c>
      <c r="JZT413" s="318">
        <f>'Contractor Model'!JZT66</f>
        <v>0</v>
      </c>
      <c r="JZU413" s="318">
        <f>'Contractor Model'!JZU66</f>
        <v>0</v>
      </c>
      <c r="JZV413" s="318">
        <f>'Contractor Model'!JZV66</f>
        <v>0</v>
      </c>
      <c r="JZW413" s="318">
        <f>'Contractor Model'!JZW66</f>
        <v>0</v>
      </c>
      <c r="JZX413" s="318">
        <f>'Contractor Model'!JZX66</f>
        <v>0</v>
      </c>
      <c r="JZY413" s="318">
        <f>'Contractor Model'!JZY66</f>
        <v>0</v>
      </c>
      <c r="JZZ413" s="318">
        <f>'Contractor Model'!JZZ66</f>
        <v>0</v>
      </c>
      <c r="KAA413" s="318">
        <f>'Contractor Model'!KAA66</f>
        <v>0</v>
      </c>
      <c r="KAB413" s="318">
        <f>'Contractor Model'!KAB66</f>
        <v>0</v>
      </c>
      <c r="KAC413" s="318">
        <f>'Contractor Model'!KAC66</f>
        <v>0</v>
      </c>
      <c r="KAD413" s="318">
        <f>'Contractor Model'!KAD66</f>
        <v>0</v>
      </c>
      <c r="KAE413" s="318">
        <f>'Contractor Model'!KAE66</f>
        <v>0</v>
      </c>
      <c r="KAF413" s="318">
        <f>'Contractor Model'!KAF66</f>
        <v>0</v>
      </c>
      <c r="KAG413" s="318">
        <f>'Contractor Model'!KAG66</f>
        <v>0</v>
      </c>
      <c r="KAH413" s="318">
        <f>'Contractor Model'!KAH66</f>
        <v>0</v>
      </c>
      <c r="KAI413" s="318">
        <f>'Contractor Model'!KAI66</f>
        <v>0</v>
      </c>
      <c r="KAJ413" s="318">
        <f>'Contractor Model'!KAJ66</f>
        <v>0</v>
      </c>
      <c r="KAK413" s="318">
        <f>'Contractor Model'!KAK66</f>
        <v>0</v>
      </c>
      <c r="KAL413" s="318">
        <f>'Contractor Model'!KAL66</f>
        <v>0</v>
      </c>
      <c r="KAM413" s="318">
        <f>'Contractor Model'!KAM66</f>
        <v>0</v>
      </c>
      <c r="KAN413" s="318">
        <f>'Contractor Model'!KAN66</f>
        <v>0</v>
      </c>
      <c r="KAO413" s="318">
        <f>'Contractor Model'!KAO66</f>
        <v>0</v>
      </c>
      <c r="KAP413" s="318">
        <f>'Contractor Model'!KAP66</f>
        <v>0</v>
      </c>
      <c r="KAQ413" s="318">
        <f>'Contractor Model'!KAQ66</f>
        <v>0</v>
      </c>
      <c r="KAR413" s="318">
        <f>'Contractor Model'!KAR66</f>
        <v>0</v>
      </c>
      <c r="KAS413" s="318">
        <f>'Contractor Model'!KAS66</f>
        <v>0</v>
      </c>
      <c r="KAT413" s="318">
        <f>'Contractor Model'!KAT66</f>
        <v>0</v>
      </c>
      <c r="KAU413" s="318">
        <f>'Contractor Model'!KAU66</f>
        <v>0</v>
      </c>
      <c r="KAV413" s="318">
        <f>'Contractor Model'!KAV66</f>
        <v>0</v>
      </c>
      <c r="KAW413" s="318">
        <f>'Contractor Model'!KAW66</f>
        <v>0</v>
      </c>
      <c r="KAX413" s="318">
        <f>'Contractor Model'!KAX66</f>
        <v>0</v>
      </c>
      <c r="KAY413" s="318">
        <f>'Contractor Model'!KAY66</f>
        <v>0</v>
      </c>
      <c r="KAZ413" s="318">
        <f>'Contractor Model'!KAZ66</f>
        <v>0</v>
      </c>
      <c r="KBA413" s="318">
        <f>'Contractor Model'!KBA66</f>
        <v>0</v>
      </c>
      <c r="KBB413" s="318">
        <f>'Contractor Model'!KBB66</f>
        <v>0</v>
      </c>
      <c r="KBC413" s="318">
        <f>'Contractor Model'!KBC66</f>
        <v>0</v>
      </c>
      <c r="KBD413" s="318">
        <f>'Contractor Model'!KBD66</f>
        <v>0</v>
      </c>
      <c r="KBE413" s="318">
        <f>'Contractor Model'!KBE66</f>
        <v>0</v>
      </c>
      <c r="KBF413" s="318">
        <f>'Contractor Model'!KBF66</f>
        <v>0</v>
      </c>
      <c r="KBG413" s="318">
        <f>'Contractor Model'!KBG66</f>
        <v>0</v>
      </c>
      <c r="KBH413" s="318">
        <f>'Contractor Model'!KBH66</f>
        <v>0</v>
      </c>
      <c r="KBI413" s="318">
        <f>'Contractor Model'!KBI66</f>
        <v>0</v>
      </c>
      <c r="KBJ413" s="318">
        <f>'Contractor Model'!KBJ66</f>
        <v>0</v>
      </c>
      <c r="KBK413" s="318">
        <f>'Contractor Model'!KBK66</f>
        <v>0</v>
      </c>
      <c r="KBL413" s="318">
        <f>'Contractor Model'!KBL66</f>
        <v>0</v>
      </c>
      <c r="KBM413" s="318">
        <f>'Contractor Model'!KBM66</f>
        <v>0</v>
      </c>
      <c r="KBN413" s="318">
        <f>'Contractor Model'!KBN66</f>
        <v>0</v>
      </c>
      <c r="KBO413" s="318">
        <f>'Contractor Model'!KBO66</f>
        <v>0</v>
      </c>
      <c r="KBP413" s="318">
        <f>'Contractor Model'!KBP66</f>
        <v>0</v>
      </c>
      <c r="KBQ413" s="318">
        <f>'Contractor Model'!KBQ66</f>
        <v>0</v>
      </c>
      <c r="KBR413" s="318">
        <f>'Contractor Model'!KBR66</f>
        <v>0</v>
      </c>
      <c r="KBS413" s="318">
        <f>'Contractor Model'!KBS66</f>
        <v>0</v>
      </c>
      <c r="KBT413" s="318">
        <f>'Contractor Model'!KBT66</f>
        <v>0</v>
      </c>
      <c r="KBU413" s="318">
        <f>'Contractor Model'!KBU66</f>
        <v>0</v>
      </c>
      <c r="KBV413" s="318">
        <f>'Contractor Model'!KBV66</f>
        <v>0</v>
      </c>
      <c r="KBW413" s="318">
        <f>'Contractor Model'!KBW66</f>
        <v>0</v>
      </c>
      <c r="KBX413" s="318">
        <f>'Contractor Model'!KBX66</f>
        <v>0</v>
      </c>
      <c r="KBY413" s="318">
        <f>'Contractor Model'!KBY66</f>
        <v>0</v>
      </c>
      <c r="KBZ413" s="318">
        <f>'Contractor Model'!KBZ66</f>
        <v>0</v>
      </c>
      <c r="KCA413" s="318">
        <f>'Contractor Model'!KCA66</f>
        <v>0</v>
      </c>
      <c r="KCB413" s="318">
        <f>'Contractor Model'!KCB66</f>
        <v>0</v>
      </c>
      <c r="KCC413" s="318">
        <f>'Contractor Model'!KCC66</f>
        <v>0</v>
      </c>
      <c r="KCD413" s="318">
        <f>'Contractor Model'!KCD66</f>
        <v>0</v>
      </c>
      <c r="KCE413" s="318">
        <f>'Contractor Model'!KCE66</f>
        <v>0</v>
      </c>
      <c r="KCF413" s="318">
        <f>'Contractor Model'!KCF66</f>
        <v>0</v>
      </c>
      <c r="KCG413" s="318">
        <f>'Contractor Model'!KCG66</f>
        <v>0</v>
      </c>
      <c r="KCH413" s="318">
        <f>'Contractor Model'!KCH66</f>
        <v>0</v>
      </c>
      <c r="KCI413" s="318">
        <f>'Contractor Model'!KCI66</f>
        <v>0</v>
      </c>
      <c r="KCJ413" s="318">
        <f>'Contractor Model'!KCJ66</f>
        <v>0</v>
      </c>
      <c r="KCK413" s="318">
        <f>'Contractor Model'!KCK66</f>
        <v>0</v>
      </c>
      <c r="KCL413" s="318">
        <f>'Contractor Model'!KCL66</f>
        <v>0</v>
      </c>
      <c r="KCM413" s="318">
        <f>'Contractor Model'!KCM66</f>
        <v>0</v>
      </c>
      <c r="KCN413" s="318">
        <f>'Contractor Model'!KCN66</f>
        <v>0</v>
      </c>
      <c r="KCO413" s="318">
        <f>'Contractor Model'!KCO66</f>
        <v>0</v>
      </c>
      <c r="KCP413" s="318">
        <f>'Contractor Model'!KCP66</f>
        <v>0</v>
      </c>
      <c r="KCQ413" s="318">
        <f>'Contractor Model'!KCQ66</f>
        <v>0</v>
      </c>
      <c r="KCR413" s="318">
        <f>'Contractor Model'!KCR66</f>
        <v>0</v>
      </c>
      <c r="KCS413" s="318">
        <f>'Contractor Model'!KCS66</f>
        <v>0</v>
      </c>
      <c r="KCT413" s="318">
        <f>'Contractor Model'!KCT66</f>
        <v>0</v>
      </c>
      <c r="KCU413" s="318">
        <f>'Contractor Model'!KCU66</f>
        <v>0</v>
      </c>
      <c r="KCV413" s="318">
        <f>'Contractor Model'!KCV66</f>
        <v>0</v>
      </c>
      <c r="KCW413" s="318">
        <f>'Contractor Model'!KCW66</f>
        <v>0</v>
      </c>
      <c r="KCX413" s="318">
        <f>'Contractor Model'!KCX66</f>
        <v>0</v>
      </c>
      <c r="KCY413" s="318">
        <f>'Contractor Model'!KCY66</f>
        <v>0</v>
      </c>
      <c r="KCZ413" s="318">
        <f>'Contractor Model'!KCZ66</f>
        <v>0</v>
      </c>
      <c r="KDA413" s="318">
        <f>'Contractor Model'!KDA66</f>
        <v>0</v>
      </c>
      <c r="KDB413" s="318">
        <f>'Contractor Model'!KDB66</f>
        <v>0</v>
      </c>
      <c r="KDC413" s="318">
        <f>'Contractor Model'!KDC66</f>
        <v>0</v>
      </c>
      <c r="KDD413" s="318">
        <f>'Contractor Model'!KDD66</f>
        <v>0</v>
      </c>
      <c r="KDE413" s="318">
        <f>'Contractor Model'!KDE66</f>
        <v>0</v>
      </c>
      <c r="KDF413" s="318">
        <f>'Contractor Model'!KDF66</f>
        <v>0</v>
      </c>
      <c r="KDG413" s="318">
        <f>'Contractor Model'!KDG66</f>
        <v>0</v>
      </c>
      <c r="KDH413" s="318">
        <f>'Contractor Model'!KDH66</f>
        <v>0</v>
      </c>
      <c r="KDI413" s="318">
        <f>'Contractor Model'!KDI66</f>
        <v>0</v>
      </c>
      <c r="KDJ413" s="318">
        <f>'Contractor Model'!KDJ66</f>
        <v>0</v>
      </c>
      <c r="KDK413" s="318">
        <f>'Contractor Model'!KDK66</f>
        <v>0</v>
      </c>
      <c r="KDL413" s="318">
        <f>'Contractor Model'!KDL66</f>
        <v>0</v>
      </c>
      <c r="KDM413" s="318">
        <f>'Contractor Model'!KDM66</f>
        <v>0</v>
      </c>
      <c r="KDN413" s="318">
        <f>'Contractor Model'!KDN66</f>
        <v>0</v>
      </c>
      <c r="KDO413" s="318">
        <f>'Contractor Model'!KDO66</f>
        <v>0</v>
      </c>
      <c r="KDP413" s="318">
        <f>'Contractor Model'!KDP66</f>
        <v>0</v>
      </c>
      <c r="KDQ413" s="318">
        <f>'Contractor Model'!KDQ66</f>
        <v>0</v>
      </c>
      <c r="KDR413" s="318">
        <f>'Contractor Model'!KDR66</f>
        <v>0</v>
      </c>
      <c r="KDS413" s="318">
        <f>'Contractor Model'!KDS66</f>
        <v>0</v>
      </c>
      <c r="KDT413" s="318">
        <f>'Contractor Model'!KDT66</f>
        <v>0</v>
      </c>
      <c r="KDU413" s="318">
        <f>'Contractor Model'!KDU66</f>
        <v>0</v>
      </c>
      <c r="KDV413" s="318">
        <f>'Contractor Model'!KDV66</f>
        <v>0</v>
      </c>
      <c r="KDW413" s="318">
        <f>'Contractor Model'!KDW66</f>
        <v>0</v>
      </c>
      <c r="KDX413" s="318">
        <f>'Contractor Model'!KDX66</f>
        <v>0</v>
      </c>
      <c r="KDY413" s="318">
        <f>'Contractor Model'!KDY66</f>
        <v>0</v>
      </c>
      <c r="KDZ413" s="318">
        <f>'Contractor Model'!KDZ66</f>
        <v>0</v>
      </c>
      <c r="KEA413" s="318">
        <f>'Contractor Model'!KEA66</f>
        <v>0</v>
      </c>
      <c r="KEB413" s="318">
        <f>'Contractor Model'!KEB66</f>
        <v>0</v>
      </c>
      <c r="KEC413" s="318">
        <f>'Contractor Model'!KEC66</f>
        <v>0</v>
      </c>
      <c r="KED413" s="318">
        <f>'Contractor Model'!KED66</f>
        <v>0</v>
      </c>
      <c r="KEE413" s="318">
        <f>'Contractor Model'!KEE66</f>
        <v>0</v>
      </c>
      <c r="KEF413" s="318">
        <f>'Contractor Model'!KEF66</f>
        <v>0</v>
      </c>
      <c r="KEG413" s="318">
        <f>'Contractor Model'!KEG66</f>
        <v>0</v>
      </c>
      <c r="KEH413" s="318">
        <f>'Contractor Model'!KEH66</f>
        <v>0</v>
      </c>
      <c r="KEI413" s="318">
        <f>'Contractor Model'!KEI66</f>
        <v>0</v>
      </c>
      <c r="KEJ413" s="318">
        <f>'Contractor Model'!KEJ66</f>
        <v>0</v>
      </c>
      <c r="KEK413" s="318">
        <f>'Contractor Model'!KEK66</f>
        <v>0</v>
      </c>
      <c r="KEL413" s="318">
        <f>'Contractor Model'!KEL66</f>
        <v>0</v>
      </c>
      <c r="KEM413" s="318">
        <f>'Contractor Model'!KEM66</f>
        <v>0</v>
      </c>
      <c r="KEN413" s="318">
        <f>'Contractor Model'!KEN66</f>
        <v>0</v>
      </c>
      <c r="KEO413" s="318">
        <f>'Contractor Model'!KEO66</f>
        <v>0</v>
      </c>
      <c r="KEP413" s="318">
        <f>'Contractor Model'!KEP66</f>
        <v>0</v>
      </c>
      <c r="KEQ413" s="318">
        <f>'Contractor Model'!KEQ66</f>
        <v>0</v>
      </c>
      <c r="KER413" s="318">
        <f>'Contractor Model'!KER66</f>
        <v>0</v>
      </c>
      <c r="KES413" s="318">
        <f>'Contractor Model'!KES66</f>
        <v>0</v>
      </c>
      <c r="KET413" s="318">
        <f>'Contractor Model'!KET66</f>
        <v>0</v>
      </c>
      <c r="KEU413" s="318">
        <f>'Contractor Model'!KEU66</f>
        <v>0</v>
      </c>
      <c r="KEV413" s="318">
        <f>'Contractor Model'!KEV66</f>
        <v>0</v>
      </c>
      <c r="KEW413" s="318">
        <f>'Contractor Model'!KEW66</f>
        <v>0</v>
      </c>
      <c r="KEX413" s="318">
        <f>'Contractor Model'!KEX66</f>
        <v>0</v>
      </c>
      <c r="KEY413" s="318">
        <f>'Contractor Model'!KEY66</f>
        <v>0</v>
      </c>
      <c r="KEZ413" s="318">
        <f>'Contractor Model'!KEZ66</f>
        <v>0</v>
      </c>
      <c r="KFA413" s="318">
        <f>'Contractor Model'!KFA66</f>
        <v>0</v>
      </c>
      <c r="KFB413" s="318">
        <f>'Contractor Model'!KFB66</f>
        <v>0</v>
      </c>
      <c r="KFC413" s="318">
        <f>'Contractor Model'!KFC66</f>
        <v>0</v>
      </c>
      <c r="KFD413" s="318">
        <f>'Contractor Model'!KFD66</f>
        <v>0</v>
      </c>
      <c r="KFE413" s="318">
        <f>'Contractor Model'!KFE66</f>
        <v>0</v>
      </c>
      <c r="KFF413" s="318">
        <f>'Contractor Model'!KFF66</f>
        <v>0</v>
      </c>
      <c r="KFG413" s="318">
        <f>'Contractor Model'!KFG66</f>
        <v>0</v>
      </c>
      <c r="KFH413" s="318">
        <f>'Contractor Model'!KFH66</f>
        <v>0</v>
      </c>
      <c r="KFI413" s="318">
        <f>'Contractor Model'!KFI66</f>
        <v>0</v>
      </c>
      <c r="KFJ413" s="318">
        <f>'Contractor Model'!KFJ66</f>
        <v>0</v>
      </c>
      <c r="KFK413" s="318">
        <f>'Contractor Model'!KFK66</f>
        <v>0</v>
      </c>
      <c r="KFL413" s="318">
        <f>'Contractor Model'!KFL66</f>
        <v>0</v>
      </c>
      <c r="KFM413" s="318">
        <f>'Contractor Model'!KFM66</f>
        <v>0</v>
      </c>
      <c r="KFN413" s="318">
        <f>'Contractor Model'!KFN66</f>
        <v>0</v>
      </c>
      <c r="KFO413" s="318">
        <f>'Contractor Model'!KFO66</f>
        <v>0</v>
      </c>
      <c r="KFP413" s="318">
        <f>'Contractor Model'!KFP66</f>
        <v>0</v>
      </c>
      <c r="KFQ413" s="318">
        <f>'Contractor Model'!KFQ66</f>
        <v>0</v>
      </c>
      <c r="KFR413" s="318">
        <f>'Contractor Model'!KFR66</f>
        <v>0</v>
      </c>
      <c r="KFS413" s="318">
        <f>'Contractor Model'!KFS66</f>
        <v>0</v>
      </c>
      <c r="KFT413" s="318">
        <f>'Contractor Model'!KFT66</f>
        <v>0</v>
      </c>
      <c r="KFU413" s="318">
        <f>'Contractor Model'!KFU66</f>
        <v>0</v>
      </c>
      <c r="KFV413" s="318">
        <f>'Contractor Model'!KFV66</f>
        <v>0</v>
      </c>
      <c r="KFW413" s="318">
        <f>'Contractor Model'!KFW66</f>
        <v>0</v>
      </c>
      <c r="KFX413" s="318">
        <f>'Contractor Model'!KFX66</f>
        <v>0</v>
      </c>
      <c r="KFY413" s="318">
        <f>'Contractor Model'!KFY66</f>
        <v>0</v>
      </c>
      <c r="KFZ413" s="318">
        <f>'Contractor Model'!KFZ66</f>
        <v>0</v>
      </c>
      <c r="KGA413" s="318">
        <f>'Contractor Model'!KGA66</f>
        <v>0</v>
      </c>
      <c r="KGB413" s="318">
        <f>'Contractor Model'!KGB66</f>
        <v>0</v>
      </c>
      <c r="KGC413" s="318">
        <f>'Contractor Model'!KGC66</f>
        <v>0</v>
      </c>
      <c r="KGD413" s="318">
        <f>'Contractor Model'!KGD66</f>
        <v>0</v>
      </c>
      <c r="KGE413" s="318">
        <f>'Contractor Model'!KGE66</f>
        <v>0</v>
      </c>
      <c r="KGF413" s="318">
        <f>'Contractor Model'!KGF66</f>
        <v>0</v>
      </c>
      <c r="KGG413" s="318">
        <f>'Contractor Model'!KGG66</f>
        <v>0</v>
      </c>
      <c r="KGH413" s="318">
        <f>'Contractor Model'!KGH66</f>
        <v>0</v>
      </c>
      <c r="KGI413" s="318">
        <f>'Contractor Model'!KGI66</f>
        <v>0</v>
      </c>
      <c r="KGJ413" s="318">
        <f>'Contractor Model'!KGJ66</f>
        <v>0</v>
      </c>
      <c r="KGK413" s="318">
        <f>'Contractor Model'!KGK66</f>
        <v>0</v>
      </c>
      <c r="KGL413" s="318">
        <f>'Contractor Model'!KGL66</f>
        <v>0</v>
      </c>
      <c r="KGM413" s="318">
        <f>'Contractor Model'!KGM66</f>
        <v>0</v>
      </c>
      <c r="KGN413" s="318">
        <f>'Contractor Model'!KGN66</f>
        <v>0</v>
      </c>
      <c r="KGO413" s="318">
        <f>'Contractor Model'!KGO66</f>
        <v>0</v>
      </c>
      <c r="KGP413" s="318">
        <f>'Contractor Model'!KGP66</f>
        <v>0</v>
      </c>
      <c r="KGQ413" s="318">
        <f>'Contractor Model'!KGQ66</f>
        <v>0</v>
      </c>
      <c r="KGR413" s="318">
        <f>'Contractor Model'!KGR66</f>
        <v>0</v>
      </c>
      <c r="KGS413" s="318">
        <f>'Contractor Model'!KGS66</f>
        <v>0</v>
      </c>
      <c r="KGT413" s="318">
        <f>'Contractor Model'!KGT66</f>
        <v>0</v>
      </c>
      <c r="KGU413" s="318">
        <f>'Contractor Model'!KGU66</f>
        <v>0</v>
      </c>
      <c r="KGV413" s="318">
        <f>'Contractor Model'!KGV66</f>
        <v>0</v>
      </c>
      <c r="KGW413" s="318">
        <f>'Contractor Model'!KGW66</f>
        <v>0</v>
      </c>
      <c r="KGX413" s="318">
        <f>'Contractor Model'!KGX66</f>
        <v>0</v>
      </c>
      <c r="KGY413" s="318">
        <f>'Contractor Model'!KGY66</f>
        <v>0</v>
      </c>
      <c r="KGZ413" s="318">
        <f>'Contractor Model'!KGZ66</f>
        <v>0</v>
      </c>
      <c r="KHA413" s="318">
        <f>'Contractor Model'!KHA66</f>
        <v>0</v>
      </c>
      <c r="KHB413" s="318">
        <f>'Contractor Model'!KHB66</f>
        <v>0</v>
      </c>
      <c r="KHC413" s="318">
        <f>'Contractor Model'!KHC66</f>
        <v>0</v>
      </c>
      <c r="KHD413" s="318">
        <f>'Contractor Model'!KHD66</f>
        <v>0</v>
      </c>
      <c r="KHE413" s="318">
        <f>'Contractor Model'!KHE66</f>
        <v>0</v>
      </c>
      <c r="KHF413" s="318">
        <f>'Contractor Model'!KHF66</f>
        <v>0</v>
      </c>
      <c r="KHG413" s="318">
        <f>'Contractor Model'!KHG66</f>
        <v>0</v>
      </c>
      <c r="KHH413" s="318">
        <f>'Contractor Model'!KHH66</f>
        <v>0</v>
      </c>
      <c r="KHI413" s="318">
        <f>'Contractor Model'!KHI66</f>
        <v>0</v>
      </c>
      <c r="KHJ413" s="318">
        <f>'Contractor Model'!KHJ66</f>
        <v>0</v>
      </c>
      <c r="KHK413" s="318">
        <f>'Contractor Model'!KHK66</f>
        <v>0</v>
      </c>
      <c r="KHL413" s="318">
        <f>'Contractor Model'!KHL66</f>
        <v>0</v>
      </c>
      <c r="KHM413" s="318">
        <f>'Contractor Model'!KHM66</f>
        <v>0</v>
      </c>
      <c r="KHN413" s="318">
        <f>'Contractor Model'!KHN66</f>
        <v>0</v>
      </c>
      <c r="KHO413" s="318">
        <f>'Contractor Model'!KHO66</f>
        <v>0</v>
      </c>
      <c r="KHP413" s="318">
        <f>'Contractor Model'!KHP66</f>
        <v>0</v>
      </c>
      <c r="KHQ413" s="318">
        <f>'Contractor Model'!KHQ66</f>
        <v>0</v>
      </c>
      <c r="KHR413" s="318">
        <f>'Contractor Model'!KHR66</f>
        <v>0</v>
      </c>
      <c r="KHS413" s="318">
        <f>'Contractor Model'!KHS66</f>
        <v>0</v>
      </c>
      <c r="KHT413" s="318">
        <f>'Contractor Model'!KHT66</f>
        <v>0</v>
      </c>
      <c r="KHU413" s="318">
        <f>'Contractor Model'!KHU66</f>
        <v>0</v>
      </c>
      <c r="KHV413" s="318">
        <f>'Contractor Model'!KHV66</f>
        <v>0</v>
      </c>
      <c r="KHW413" s="318">
        <f>'Contractor Model'!KHW66</f>
        <v>0</v>
      </c>
      <c r="KHX413" s="318">
        <f>'Contractor Model'!KHX66</f>
        <v>0</v>
      </c>
      <c r="KHY413" s="318">
        <f>'Contractor Model'!KHY66</f>
        <v>0</v>
      </c>
      <c r="KHZ413" s="318">
        <f>'Contractor Model'!KHZ66</f>
        <v>0</v>
      </c>
      <c r="KIA413" s="318">
        <f>'Contractor Model'!KIA66</f>
        <v>0</v>
      </c>
      <c r="KIB413" s="318">
        <f>'Contractor Model'!KIB66</f>
        <v>0</v>
      </c>
      <c r="KIC413" s="318">
        <f>'Contractor Model'!KIC66</f>
        <v>0</v>
      </c>
      <c r="KID413" s="318">
        <f>'Contractor Model'!KID66</f>
        <v>0</v>
      </c>
      <c r="KIE413" s="318">
        <f>'Contractor Model'!KIE66</f>
        <v>0</v>
      </c>
      <c r="KIF413" s="318">
        <f>'Contractor Model'!KIF66</f>
        <v>0</v>
      </c>
      <c r="KIG413" s="318">
        <f>'Contractor Model'!KIG66</f>
        <v>0</v>
      </c>
      <c r="KIH413" s="318">
        <f>'Contractor Model'!KIH66</f>
        <v>0</v>
      </c>
      <c r="KII413" s="318">
        <f>'Contractor Model'!KII66</f>
        <v>0</v>
      </c>
      <c r="KIJ413" s="318">
        <f>'Contractor Model'!KIJ66</f>
        <v>0</v>
      </c>
      <c r="KIK413" s="318">
        <f>'Contractor Model'!KIK66</f>
        <v>0</v>
      </c>
      <c r="KIL413" s="318">
        <f>'Contractor Model'!KIL66</f>
        <v>0</v>
      </c>
      <c r="KIM413" s="318">
        <f>'Contractor Model'!KIM66</f>
        <v>0</v>
      </c>
      <c r="KIN413" s="318">
        <f>'Contractor Model'!KIN66</f>
        <v>0</v>
      </c>
      <c r="KIO413" s="318">
        <f>'Contractor Model'!KIO66</f>
        <v>0</v>
      </c>
      <c r="KIP413" s="318">
        <f>'Contractor Model'!KIP66</f>
        <v>0</v>
      </c>
      <c r="KIQ413" s="318">
        <f>'Contractor Model'!KIQ66</f>
        <v>0</v>
      </c>
      <c r="KIR413" s="318">
        <f>'Contractor Model'!KIR66</f>
        <v>0</v>
      </c>
      <c r="KIS413" s="318">
        <f>'Contractor Model'!KIS66</f>
        <v>0</v>
      </c>
      <c r="KIT413" s="318">
        <f>'Contractor Model'!KIT66</f>
        <v>0</v>
      </c>
      <c r="KIU413" s="318">
        <f>'Contractor Model'!KIU66</f>
        <v>0</v>
      </c>
      <c r="KIV413" s="318">
        <f>'Contractor Model'!KIV66</f>
        <v>0</v>
      </c>
      <c r="KIW413" s="318">
        <f>'Contractor Model'!KIW66</f>
        <v>0</v>
      </c>
      <c r="KIX413" s="318">
        <f>'Contractor Model'!KIX66</f>
        <v>0</v>
      </c>
      <c r="KIY413" s="318">
        <f>'Contractor Model'!KIY66</f>
        <v>0</v>
      </c>
      <c r="KIZ413" s="318">
        <f>'Contractor Model'!KIZ66</f>
        <v>0</v>
      </c>
      <c r="KJA413" s="318">
        <f>'Contractor Model'!KJA66</f>
        <v>0</v>
      </c>
      <c r="KJB413" s="318">
        <f>'Contractor Model'!KJB66</f>
        <v>0</v>
      </c>
      <c r="KJC413" s="318">
        <f>'Contractor Model'!KJC66</f>
        <v>0</v>
      </c>
      <c r="KJD413" s="318">
        <f>'Contractor Model'!KJD66</f>
        <v>0</v>
      </c>
      <c r="KJE413" s="318">
        <f>'Contractor Model'!KJE66</f>
        <v>0</v>
      </c>
      <c r="KJF413" s="318">
        <f>'Contractor Model'!KJF66</f>
        <v>0</v>
      </c>
      <c r="KJG413" s="318">
        <f>'Contractor Model'!KJG66</f>
        <v>0</v>
      </c>
      <c r="KJH413" s="318">
        <f>'Contractor Model'!KJH66</f>
        <v>0</v>
      </c>
      <c r="KJI413" s="318">
        <f>'Contractor Model'!KJI66</f>
        <v>0</v>
      </c>
      <c r="KJJ413" s="318">
        <f>'Contractor Model'!KJJ66</f>
        <v>0</v>
      </c>
      <c r="KJK413" s="318">
        <f>'Contractor Model'!KJK66</f>
        <v>0</v>
      </c>
      <c r="KJL413" s="318">
        <f>'Contractor Model'!KJL66</f>
        <v>0</v>
      </c>
      <c r="KJM413" s="318">
        <f>'Contractor Model'!KJM66</f>
        <v>0</v>
      </c>
      <c r="KJN413" s="318">
        <f>'Contractor Model'!KJN66</f>
        <v>0</v>
      </c>
      <c r="KJO413" s="318">
        <f>'Contractor Model'!KJO66</f>
        <v>0</v>
      </c>
      <c r="KJP413" s="318">
        <f>'Contractor Model'!KJP66</f>
        <v>0</v>
      </c>
      <c r="KJQ413" s="318">
        <f>'Contractor Model'!KJQ66</f>
        <v>0</v>
      </c>
      <c r="KJR413" s="318">
        <f>'Contractor Model'!KJR66</f>
        <v>0</v>
      </c>
      <c r="KJS413" s="318">
        <f>'Contractor Model'!KJS66</f>
        <v>0</v>
      </c>
      <c r="KJT413" s="318">
        <f>'Contractor Model'!KJT66</f>
        <v>0</v>
      </c>
      <c r="KJU413" s="318">
        <f>'Contractor Model'!KJU66</f>
        <v>0</v>
      </c>
      <c r="KJV413" s="318">
        <f>'Contractor Model'!KJV66</f>
        <v>0</v>
      </c>
      <c r="KJW413" s="318">
        <f>'Contractor Model'!KJW66</f>
        <v>0</v>
      </c>
      <c r="KJX413" s="318">
        <f>'Contractor Model'!KJX66</f>
        <v>0</v>
      </c>
      <c r="KJY413" s="318">
        <f>'Contractor Model'!KJY66</f>
        <v>0</v>
      </c>
      <c r="KJZ413" s="318">
        <f>'Contractor Model'!KJZ66</f>
        <v>0</v>
      </c>
      <c r="KKA413" s="318">
        <f>'Contractor Model'!KKA66</f>
        <v>0</v>
      </c>
      <c r="KKB413" s="318">
        <f>'Contractor Model'!KKB66</f>
        <v>0</v>
      </c>
      <c r="KKC413" s="318">
        <f>'Contractor Model'!KKC66</f>
        <v>0</v>
      </c>
      <c r="KKD413" s="318">
        <f>'Contractor Model'!KKD66</f>
        <v>0</v>
      </c>
      <c r="KKE413" s="318">
        <f>'Contractor Model'!KKE66</f>
        <v>0</v>
      </c>
      <c r="KKF413" s="318">
        <f>'Contractor Model'!KKF66</f>
        <v>0</v>
      </c>
      <c r="KKG413" s="318">
        <f>'Contractor Model'!KKG66</f>
        <v>0</v>
      </c>
      <c r="KKH413" s="318">
        <f>'Contractor Model'!KKH66</f>
        <v>0</v>
      </c>
      <c r="KKI413" s="318">
        <f>'Contractor Model'!KKI66</f>
        <v>0</v>
      </c>
      <c r="KKJ413" s="318">
        <f>'Contractor Model'!KKJ66</f>
        <v>0</v>
      </c>
      <c r="KKK413" s="318">
        <f>'Contractor Model'!KKK66</f>
        <v>0</v>
      </c>
      <c r="KKL413" s="318">
        <f>'Contractor Model'!KKL66</f>
        <v>0</v>
      </c>
      <c r="KKM413" s="318">
        <f>'Contractor Model'!KKM66</f>
        <v>0</v>
      </c>
      <c r="KKN413" s="318">
        <f>'Contractor Model'!KKN66</f>
        <v>0</v>
      </c>
      <c r="KKO413" s="318">
        <f>'Contractor Model'!KKO66</f>
        <v>0</v>
      </c>
      <c r="KKP413" s="318">
        <f>'Contractor Model'!KKP66</f>
        <v>0</v>
      </c>
      <c r="KKQ413" s="318">
        <f>'Contractor Model'!KKQ66</f>
        <v>0</v>
      </c>
      <c r="KKR413" s="318">
        <f>'Contractor Model'!KKR66</f>
        <v>0</v>
      </c>
      <c r="KKS413" s="318">
        <f>'Contractor Model'!KKS66</f>
        <v>0</v>
      </c>
      <c r="KKT413" s="318">
        <f>'Contractor Model'!KKT66</f>
        <v>0</v>
      </c>
      <c r="KKU413" s="318">
        <f>'Contractor Model'!KKU66</f>
        <v>0</v>
      </c>
      <c r="KKV413" s="318">
        <f>'Contractor Model'!KKV66</f>
        <v>0</v>
      </c>
      <c r="KKW413" s="318">
        <f>'Contractor Model'!KKW66</f>
        <v>0</v>
      </c>
      <c r="KKX413" s="318">
        <f>'Contractor Model'!KKX66</f>
        <v>0</v>
      </c>
      <c r="KKY413" s="318">
        <f>'Contractor Model'!KKY66</f>
        <v>0</v>
      </c>
      <c r="KKZ413" s="318">
        <f>'Contractor Model'!KKZ66</f>
        <v>0</v>
      </c>
      <c r="KLA413" s="318">
        <f>'Contractor Model'!KLA66</f>
        <v>0</v>
      </c>
      <c r="KLB413" s="318">
        <f>'Contractor Model'!KLB66</f>
        <v>0</v>
      </c>
      <c r="KLC413" s="318">
        <f>'Contractor Model'!KLC66</f>
        <v>0</v>
      </c>
      <c r="KLD413" s="318">
        <f>'Contractor Model'!KLD66</f>
        <v>0</v>
      </c>
      <c r="KLE413" s="318">
        <f>'Contractor Model'!KLE66</f>
        <v>0</v>
      </c>
      <c r="KLF413" s="318">
        <f>'Contractor Model'!KLF66</f>
        <v>0</v>
      </c>
      <c r="KLG413" s="318">
        <f>'Contractor Model'!KLG66</f>
        <v>0</v>
      </c>
      <c r="KLH413" s="318">
        <f>'Contractor Model'!KLH66</f>
        <v>0</v>
      </c>
      <c r="KLI413" s="318">
        <f>'Contractor Model'!KLI66</f>
        <v>0</v>
      </c>
      <c r="KLJ413" s="318">
        <f>'Contractor Model'!KLJ66</f>
        <v>0</v>
      </c>
      <c r="KLK413" s="318">
        <f>'Contractor Model'!KLK66</f>
        <v>0</v>
      </c>
      <c r="KLL413" s="318">
        <f>'Contractor Model'!KLL66</f>
        <v>0</v>
      </c>
      <c r="KLM413" s="318">
        <f>'Contractor Model'!KLM66</f>
        <v>0</v>
      </c>
      <c r="KLN413" s="318">
        <f>'Contractor Model'!KLN66</f>
        <v>0</v>
      </c>
      <c r="KLO413" s="318">
        <f>'Contractor Model'!KLO66</f>
        <v>0</v>
      </c>
      <c r="KLP413" s="318">
        <f>'Contractor Model'!KLP66</f>
        <v>0</v>
      </c>
      <c r="KLQ413" s="318">
        <f>'Contractor Model'!KLQ66</f>
        <v>0</v>
      </c>
      <c r="KLR413" s="318">
        <f>'Contractor Model'!KLR66</f>
        <v>0</v>
      </c>
      <c r="KLS413" s="318">
        <f>'Contractor Model'!KLS66</f>
        <v>0</v>
      </c>
      <c r="KLT413" s="318">
        <f>'Contractor Model'!KLT66</f>
        <v>0</v>
      </c>
      <c r="KLU413" s="318">
        <f>'Contractor Model'!KLU66</f>
        <v>0</v>
      </c>
      <c r="KLV413" s="318">
        <f>'Contractor Model'!KLV66</f>
        <v>0</v>
      </c>
      <c r="KLW413" s="318">
        <f>'Contractor Model'!KLW66</f>
        <v>0</v>
      </c>
      <c r="KLX413" s="318">
        <f>'Contractor Model'!KLX66</f>
        <v>0</v>
      </c>
      <c r="KLY413" s="318">
        <f>'Contractor Model'!KLY66</f>
        <v>0</v>
      </c>
      <c r="KLZ413" s="318">
        <f>'Contractor Model'!KLZ66</f>
        <v>0</v>
      </c>
      <c r="KMA413" s="318">
        <f>'Contractor Model'!KMA66</f>
        <v>0</v>
      </c>
      <c r="KMB413" s="318">
        <f>'Contractor Model'!KMB66</f>
        <v>0</v>
      </c>
      <c r="KMC413" s="318">
        <f>'Contractor Model'!KMC66</f>
        <v>0</v>
      </c>
      <c r="KMD413" s="318">
        <f>'Contractor Model'!KMD66</f>
        <v>0</v>
      </c>
      <c r="KME413" s="318">
        <f>'Contractor Model'!KME66</f>
        <v>0</v>
      </c>
      <c r="KMF413" s="318">
        <f>'Contractor Model'!KMF66</f>
        <v>0</v>
      </c>
      <c r="KMG413" s="318">
        <f>'Contractor Model'!KMG66</f>
        <v>0</v>
      </c>
      <c r="KMH413" s="318">
        <f>'Contractor Model'!KMH66</f>
        <v>0</v>
      </c>
      <c r="KMI413" s="318">
        <f>'Contractor Model'!KMI66</f>
        <v>0</v>
      </c>
      <c r="KMJ413" s="318">
        <f>'Contractor Model'!KMJ66</f>
        <v>0</v>
      </c>
      <c r="KMK413" s="318">
        <f>'Contractor Model'!KMK66</f>
        <v>0</v>
      </c>
      <c r="KML413" s="318">
        <f>'Contractor Model'!KML66</f>
        <v>0</v>
      </c>
      <c r="KMM413" s="318">
        <f>'Contractor Model'!KMM66</f>
        <v>0</v>
      </c>
      <c r="KMN413" s="318">
        <f>'Contractor Model'!KMN66</f>
        <v>0</v>
      </c>
      <c r="KMO413" s="318">
        <f>'Contractor Model'!KMO66</f>
        <v>0</v>
      </c>
      <c r="KMP413" s="318">
        <f>'Contractor Model'!KMP66</f>
        <v>0</v>
      </c>
      <c r="KMQ413" s="318">
        <f>'Contractor Model'!KMQ66</f>
        <v>0</v>
      </c>
      <c r="KMR413" s="318">
        <f>'Contractor Model'!KMR66</f>
        <v>0</v>
      </c>
      <c r="KMS413" s="318">
        <f>'Contractor Model'!KMS66</f>
        <v>0</v>
      </c>
      <c r="KMT413" s="318">
        <f>'Contractor Model'!KMT66</f>
        <v>0</v>
      </c>
      <c r="KMU413" s="318">
        <f>'Contractor Model'!KMU66</f>
        <v>0</v>
      </c>
      <c r="KMV413" s="318">
        <f>'Contractor Model'!KMV66</f>
        <v>0</v>
      </c>
      <c r="KMW413" s="318">
        <f>'Contractor Model'!KMW66</f>
        <v>0</v>
      </c>
      <c r="KMX413" s="318">
        <f>'Contractor Model'!KMX66</f>
        <v>0</v>
      </c>
      <c r="KMY413" s="318">
        <f>'Contractor Model'!KMY66</f>
        <v>0</v>
      </c>
      <c r="KMZ413" s="318">
        <f>'Contractor Model'!KMZ66</f>
        <v>0</v>
      </c>
      <c r="KNA413" s="318">
        <f>'Contractor Model'!KNA66</f>
        <v>0</v>
      </c>
      <c r="KNB413" s="318">
        <f>'Contractor Model'!KNB66</f>
        <v>0</v>
      </c>
      <c r="KNC413" s="318">
        <f>'Contractor Model'!KNC66</f>
        <v>0</v>
      </c>
      <c r="KND413" s="318">
        <f>'Contractor Model'!KND66</f>
        <v>0</v>
      </c>
      <c r="KNE413" s="318">
        <f>'Contractor Model'!KNE66</f>
        <v>0</v>
      </c>
      <c r="KNF413" s="318">
        <f>'Contractor Model'!KNF66</f>
        <v>0</v>
      </c>
      <c r="KNG413" s="318">
        <f>'Contractor Model'!KNG66</f>
        <v>0</v>
      </c>
      <c r="KNH413" s="318">
        <f>'Contractor Model'!KNH66</f>
        <v>0</v>
      </c>
      <c r="KNI413" s="318">
        <f>'Contractor Model'!KNI66</f>
        <v>0</v>
      </c>
      <c r="KNJ413" s="318">
        <f>'Contractor Model'!KNJ66</f>
        <v>0</v>
      </c>
      <c r="KNK413" s="318">
        <f>'Contractor Model'!KNK66</f>
        <v>0</v>
      </c>
      <c r="KNL413" s="318">
        <f>'Contractor Model'!KNL66</f>
        <v>0</v>
      </c>
      <c r="KNM413" s="318">
        <f>'Contractor Model'!KNM66</f>
        <v>0</v>
      </c>
      <c r="KNN413" s="318">
        <f>'Contractor Model'!KNN66</f>
        <v>0</v>
      </c>
      <c r="KNO413" s="318">
        <f>'Contractor Model'!KNO66</f>
        <v>0</v>
      </c>
      <c r="KNP413" s="318">
        <f>'Contractor Model'!KNP66</f>
        <v>0</v>
      </c>
      <c r="KNQ413" s="318">
        <f>'Contractor Model'!KNQ66</f>
        <v>0</v>
      </c>
      <c r="KNR413" s="318">
        <f>'Contractor Model'!KNR66</f>
        <v>0</v>
      </c>
      <c r="KNS413" s="318">
        <f>'Contractor Model'!KNS66</f>
        <v>0</v>
      </c>
      <c r="KNT413" s="318">
        <f>'Contractor Model'!KNT66</f>
        <v>0</v>
      </c>
      <c r="KNU413" s="318">
        <f>'Contractor Model'!KNU66</f>
        <v>0</v>
      </c>
      <c r="KNV413" s="318">
        <f>'Contractor Model'!KNV66</f>
        <v>0</v>
      </c>
      <c r="KNW413" s="318">
        <f>'Contractor Model'!KNW66</f>
        <v>0</v>
      </c>
      <c r="KNX413" s="318">
        <f>'Contractor Model'!KNX66</f>
        <v>0</v>
      </c>
      <c r="KNY413" s="318">
        <f>'Contractor Model'!KNY66</f>
        <v>0</v>
      </c>
      <c r="KNZ413" s="318">
        <f>'Contractor Model'!KNZ66</f>
        <v>0</v>
      </c>
      <c r="KOA413" s="318">
        <f>'Contractor Model'!KOA66</f>
        <v>0</v>
      </c>
      <c r="KOB413" s="318">
        <f>'Contractor Model'!KOB66</f>
        <v>0</v>
      </c>
      <c r="KOC413" s="318">
        <f>'Contractor Model'!KOC66</f>
        <v>0</v>
      </c>
      <c r="KOD413" s="318">
        <f>'Contractor Model'!KOD66</f>
        <v>0</v>
      </c>
      <c r="KOE413" s="318">
        <f>'Contractor Model'!KOE66</f>
        <v>0</v>
      </c>
      <c r="KOF413" s="318">
        <f>'Contractor Model'!KOF66</f>
        <v>0</v>
      </c>
      <c r="KOG413" s="318">
        <f>'Contractor Model'!KOG66</f>
        <v>0</v>
      </c>
      <c r="KOH413" s="318">
        <f>'Contractor Model'!KOH66</f>
        <v>0</v>
      </c>
      <c r="KOI413" s="318">
        <f>'Contractor Model'!KOI66</f>
        <v>0</v>
      </c>
      <c r="KOJ413" s="318">
        <f>'Contractor Model'!KOJ66</f>
        <v>0</v>
      </c>
      <c r="KOK413" s="318">
        <f>'Contractor Model'!KOK66</f>
        <v>0</v>
      </c>
      <c r="KOL413" s="318">
        <f>'Contractor Model'!KOL66</f>
        <v>0</v>
      </c>
      <c r="KOM413" s="318">
        <f>'Contractor Model'!KOM66</f>
        <v>0</v>
      </c>
      <c r="KON413" s="318">
        <f>'Contractor Model'!KON66</f>
        <v>0</v>
      </c>
      <c r="KOO413" s="318">
        <f>'Contractor Model'!KOO66</f>
        <v>0</v>
      </c>
      <c r="KOP413" s="318">
        <f>'Contractor Model'!KOP66</f>
        <v>0</v>
      </c>
      <c r="KOQ413" s="318">
        <f>'Contractor Model'!KOQ66</f>
        <v>0</v>
      </c>
      <c r="KOR413" s="318">
        <f>'Contractor Model'!KOR66</f>
        <v>0</v>
      </c>
      <c r="KOS413" s="318">
        <f>'Contractor Model'!KOS66</f>
        <v>0</v>
      </c>
      <c r="KOT413" s="318">
        <f>'Contractor Model'!KOT66</f>
        <v>0</v>
      </c>
      <c r="KOU413" s="318">
        <f>'Contractor Model'!KOU66</f>
        <v>0</v>
      </c>
      <c r="KOV413" s="318">
        <f>'Contractor Model'!KOV66</f>
        <v>0</v>
      </c>
      <c r="KOW413" s="318">
        <f>'Contractor Model'!KOW66</f>
        <v>0</v>
      </c>
      <c r="KOX413" s="318">
        <f>'Contractor Model'!KOX66</f>
        <v>0</v>
      </c>
      <c r="KOY413" s="318">
        <f>'Contractor Model'!KOY66</f>
        <v>0</v>
      </c>
      <c r="KOZ413" s="318">
        <f>'Contractor Model'!KOZ66</f>
        <v>0</v>
      </c>
      <c r="KPA413" s="318">
        <f>'Contractor Model'!KPA66</f>
        <v>0</v>
      </c>
      <c r="KPB413" s="318">
        <f>'Contractor Model'!KPB66</f>
        <v>0</v>
      </c>
      <c r="KPC413" s="318">
        <f>'Contractor Model'!KPC66</f>
        <v>0</v>
      </c>
      <c r="KPD413" s="318">
        <f>'Contractor Model'!KPD66</f>
        <v>0</v>
      </c>
      <c r="KPE413" s="318">
        <f>'Contractor Model'!KPE66</f>
        <v>0</v>
      </c>
      <c r="KPF413" s="318">
        <f>'Contractor Model'!KPF66</f>
        <v>0</v>
      </c>
      <c r="KPG413" s="318">
        <f>'Contractor Model'!KPG66</f>
        <v>0</v>
      </c>
      <c r="KPH413" s="318">
        <f>'Contractor Model'!KPH66</f>
        <v>0</v>
      </c>
      <c r="KPI413" s="318">
        <f>'Contractor Model'!KPI66</f>
        <v>0</v>
      </c>
      <c r="KPJ413" s="318">
        <f>'Contractor Model'!KPJ66</f>
        <v>0</v>
      </c>
      <c r="KPK413" s="318">
        <f>'Contractor Model'!KPK66</f>
        <v>0</v>
      </c>
      <c r="KPL413" s="318">
        <f>'Contractor Model'!KPL66</f>
        <v>0</v>
      </c>
      <c r="KPM413" s="318">
        <f>'Contractor Model'!KPM66</f>
        <v>0</v>
      </c>
      <c r="KPN413" s="318">
        <f>'Contractor Model'!KPN66</f>
        <v>0</v>
      </c>
      <c r="KPO413" s="318">
        <f>'Contractor Model'!KPO66</f>
        <v>0</v>
      </c>
      <c r="KPP413" s="318">
        <f>'Contractor Model'!KPP66</f>
        <v>0</v>
      </c>
      <c r="KPQ413" s="318">
        <f>'Contractor Model'!KPQ66</f>
        <v>0</v>
      </c>
      <c r="KPR413" s="318">
        <f>'Contractor Model'!KPR66</f>
        <v>0</v>
      </c>
      <c r="KPS413" s="318">
        <f>'Contractor Model'!KPS66</f>
        <v>0</v>
      </c>
      <c r="KPT413" s="318">
        <f>'Contractor Model'!KPT66</f>
        <v>0</v>
      </c>
      <c r="KPU413" s="318">
        <f>'Contractor Model'!KPU66</f>
        <v>0</v>
      </c>
      <c r="KPV413" s="318">
        <f>'Contractor Model'!KPV66</f>
        <v>0</v>
      </c>
      <c r="KPW413" s="318">
        <f>'Contractor Model'!KPW66</f>
        <v>0</v>
      </c>
      <c r="KPX413" s="318">
        <f>'Contractor Model'!KPX66</f>
        <v>0</v>
      </c>
      <c r="KPY413" s="318">
        <f>'Contractor Model'!KPY66</f>
        <v>0</v>
      </c>
      <c r="KPZ413" s="318">
        <f>'Contractor Model'!KPZ66</f>
        <v>0</v>
      </c>
      <c r="KQA413" s="318">
        <f>'Contractor Model'!KQA66</f>
        <v>0</v>
      </c>
      <c r="KQB413" s="318">
        <f>'Contractor Model'!KQB66</f>
        <v>0</v>
      </c>
      <c r="KQC413" s="318">
        <f>'Contractor Model'!KQC66</f>
        <v>0</v>
      </c>
      <c r="KQD413" s="318">
        <f>'Contractor Model'!KQD66</f>
        <v>0</v>
      </c>
      <c r="KQE413" s="318">
        <f>'Contractor Model'!KQE66</f>
        <v>0</v>
      </c>
      <c r="KQF413" s="318">
        <f>'Contractor Model'!KQF66</f>
        <v>0</v>
      </c>
      <c r="KQG413" s="318">
        <f>'Contractor Model'!KQG66</f>
        <v>0</v>
      </c>
      <c r="KQH413" s="318">
        <f>'Contractor Model'!KQH66</f>
        <v>0</v>
      </c>
      <c r="KQI413" s="318">
        <f>'Contractor Model'!KQI66</f>
        <v>0</v>
      </c>
      <c r="KQJ413" s="318">
        <f>'Contractor Model'!KQJ66</f>
        <v>0</v>
      </c>
      <c r="KQK413" s="318">
        <f>'Contractor Model'!KQK66</f>
        <v>0</v>
      </c>
      <c r="KQL413" s="318">
        <f>'Contractor Model'!KQL66</f>
        <v>0</v>
      </c>
      <c r="KQM413" s="318">
        <f>'Contractor Model'!KQM66</f>
        <v>0</v>
      </c>
      <c r="KQN413" s="318">
        <f>'Contractor Model'!KQN66</f>
        <v>0</v>
      </c>
      <c r="KQO413" s="318">
        <f>'Contractor Model'!KQO66</f>
        <v>0</v>
      </c>
      <c r="KQP413" s="318">
        <f>'Contractor Model'!KQP66</f>
        <v>0</v>
      </c>
      <c r="KQQ413" s="318">
        <f>'Contractor Model'!KQQ66</f>
        <v>0</v>
      </c>
      <c r="KQR413" s="318">
        <f>'Contractor Model'!KQR66</f>
        <v>0</v>
      </c>
      <c r="KQS413" s="318">
        <f>'Contractor Model'!KQS66</f>
        <v>0</v>
      </c>
      <c r="KQT413" s="318">
        <f>'Contractor Model'!KQT66</f>
        <v>0</v>
      </c>
      <c r="KQU413" s="318">
        <f>'Contractor Model'!KQU66</f>
        <v>0</v>
      </c>
      <c r="KQV413" s="318">
        <f>'Contractor Model'!KQV66</f>
        <v>0</v>
      </c>
      <c r="KQW413" s="318">
        <f>'Contractor Model'!KQW66</f>
        <v>0</v>
      </c>
      <c r="KQX413" s="318">
        <f>'Contractor Model'!KQX66</f>
        <v>0</v>
      </c>
      <c r="KQY413" s="318">
        <f>'Contractor Model'!KQY66</f>
        <v>0</v>
      </c>
      <c r="KQZ413" s="318">
        <f>'Contractor Model'!KQZ66</f>
        <v>0</v>
      </c>
      <c r="KRA413" s="318">
        <f>'Contractor Model'!KRA66</f>
        <v>0</v>
      </c>
      <c r="KRB413" s="318">
        <f>'Contractor Model'!KRB66</f>
        <v>0</v>
      </c>
      <c r="KRC413" s="318">
        <f>'Contractor Model'!KRC66</f>
        <v>0</v>
      </c>
      <c r="KRD413" s="318">
        <f>'Contractor Model'!KRD66</f>
        <v>0</v>
      </c>
      <c r="KRE413" s="318">
        <f>'Contractor Model'!KRE66</f>
        <v>0</v>
      </c>
      <c r="KRF413" s="318">
        <f>'Contractor Model'!KRF66</f>
        <v>0</v>
      </c>
      <c r="KRG413" s="318">
        <f>'Contractor Model'!KRG66</f>
        <v>0</v>
      </c>
      <c r="KRH413" s="318">
        <f>'Contractor Model'!KRH66</f>
        <v>0</v>
      </c>
      <c r="KRI413" s="318">
        <f>'Contractor Model'!KRI66</f>
        <v>0</v>
      </c>
      <c r="KRJ413" s="318">
        <f>'Contractor Model'!KRJ66</f>
        <v>0</v>
      </c>
      <c r="KRK413" s="318">
        <f>'Contractor Model'!KRK66</f>
        <v>0</v>
      </c>
      <c r="KRL413" s="318">
        <f>'Contractor Model'!KRL66</f>
        <v>0</v>
      </c>
      <c r="KRM413" s="318">
        <f>'Contractor Model'!KRM66</f>
        <v>0</v>
      </c>
      <c r="KRN413" s="318">
        <f>'Contractor Model'!KRN66</f>
        <v>0</v>
      </c>
      <c r="KRO413" s="318">
        <f>'Contractor Model'!KRO66</f>
        <v>0</v>
      </c>
      <c r="KRP413" s="318">
        <f>'Contractor Model'!KRP66</f>
        <v>0</v>
      </c>
      <c r="KRQ413" s="318">
        <f>'Contractor Model'!KRQ66</f>
        <v>0</v>
      </c>
      <c r="KRR413" s="318">
        <f>'Contractor Model'!KRR66</f>
        <v>0</v>
      </c>
      <c r="KRS413" s="318">
        <f>'Contractor Model'!KRS66</f>
        <v>0</v>
      </c>
      <c r="KRT413" s="318">
        <f>'Contractor Model'!KRT66</f>
        <v>0</v>
      </c>
      <c r="KRU413" s="318">
        <f>'Contractor Model'!KRU66</f>
        <v>0</v>
      </c>
      <c r="KRV413" s="318">
        <f>'Contractor Model'!KRV66</f>
        <v>0</v>
      </c>
      <c r="KRW413" s="318">
        <f>'Contractor Model'!KRW66</f>
        <v>0</v>
      </c>
      <c r="KRX413" s="318">
        <f>'Contractor Model'!KRX66</f>
        <v>0</v>
      </c>
      <c r="KRY413" s="318">
        <f>'Contractor Model'!KRY66</f>
        <v>0</v>
      </c>
      <c r="KRZ413" s="318">
        <f>'Contractor Model'!KRZ66</f>
        <v>0</v>
      </c>
      <c r="KSA413" s="318">
        <f>'Contractor Model'!KSA66</f>
        <v>0</v>
      </c>
      <c r="KSB413" s="318">
        <f>'Contractor Model'!KSB66</f>
        <v>0</v>
      </c>
      <c r="KSC413" s="318">
        <f>'Contractor Model'!KSC66</f>
        <v>0</v>
      </c>
      <c r="KSD413" s="318">
        <f>'Contractor Model'!KSD66</f>
        <v>0</v>
      </c>
      <c r="KSE413" s="318">
        <f>'Contractor Model'!KSE66</f>
        <v>0</v>
      </c>
      <c r="KSF413" s="318">
        <f>'Contractor Model'!KSF66</f>
        <v>0</v>
      </c>
      <c r="KSG413" s="318">
        <f>'Contractor Model'!KSG66</f>
        <v>0</v>
      </c>
      <c r="KSH413" s="318">
        <f>'Contractor Model'!KSH66</f>
        <v>0</v>
      </c>
      <c r="KSI413" s="318">
        <f>'Contractor Model'!KSI66</f>
        <v>0</v>
      </c>
      <c r="KSJ413" s="318">
        <f>'Contractor Model'!KSJ66</f>
        <v>0</v>
      </c>
      <c r="KSK413" s="318">
        <f>'Contractor Model'!KSK66</f>
        <v>0</v>
      </c>
      <c r="KSL413" s="318">
        <f>'Contractor Model'!KSL66</f>
        <v>0</v>
      </c>
      <c r="KSM413" s="318">
        <f>'Contractor Model'!KSM66</f>
        <v>0</v>
      </c>
      <c r="KSN413" s="318">
        <f>'Contractor Model'!KSN66</f>
        <v>0</v>
      </c>
      <c r="KSO413" s="318">
        <f>'Contractor Model'!KSO66</f>
        <v>0</v>
      </c>
      <c r="KSP413" s="318">
        <f>'Contractor Model'!KSP66</f>
        <v>0</v>
      </c>
      <c r="KSQ413" s="318">
        <f>'Contractor Model'!KSQ66</f>
        <v>0</v>
      </c>
      <c r="KSR413" s="318">
        <f>'Contractor Model'!KSR66</f>
        <v>0</v>
      </c>
      <c r="KSS413" s="318">
        <f>'Contractor Model'!KSS66</f>
        <v>0</v>
      </c>
      <c r="KST413" s="318">
        <f>'Contractor Model'!KST66</f>
        <v>0</v>
      </c>
      <c r="KSU413" s="318">
        <f>'Contractor Model'!KSU66</f>
        <v>0</v>
      </c>
      <c r="KSV413" s="318">
        <f>'Contractor Model'!KSV66</f>
        <v>0</v>
      </c>
      <c r="KSW413" s="318">
        <f>'Contractor Model'!KSW66</f>
        <v>0</v>
      </c>
      <c r="KSX413" s="318">
        <f>'Contractor Model'!KSX66</f>
        <v>0</v>
      </c>
      <c r="KSY413" s="318">
        <f>'Contractor Model'!KSY66</f>
        <v>0</v>
      </c>
      <c r="KSZ413" s="318">
        <f>'Contractor Model'!KSZ66</f>
        <v>0</v>
      </c>
      <c r="KTA413" s="318">
        <f>'Contractor Model'!KTA66</f>
        <v>0</v>
      </c>
      <c r="KTB413" s="318">
        <f>'Contractor Model'!KTB66</f>
        <v>0</v>
      </c>
      <c r="KTC413" s="318">
        <f>'Contractor Model'!KTC66</f>
        <v>0</v>
      </c>
      <c r="KTD413" s="318">
        <f>'Contractor Model'!KTD66</f>
        <v>0</v>
      </c>
      <c r="KTE413" s="318">
        <f>'Contractor Model'!KTE66</f>
        <v>0</v>
      </c>
      <c r="KTF413" s="318">
        <f>'Contractor Model'!KTF66</f>
        <v>0</v>
      </c>
      <c r="KTG413" s="318">
        <f>'Contractor Model'!KTG66</f>
        <v>0</v>
      </c>
      <c r="KTH413" s="318">
        <f>'Contractor Model'!KTH66</f>
        <v>0</v>
      </c>
      <c r="KTI413" s="318">
        <f>'Contractor Model'!KTI66</f>
        <v>0</v>
      </c>
      <c r="KTJ413" s="318">
        <f>'Contractor Model'!KTJ66</f>
        <v>0</v>
      </c>
      <c r="KTK413" s="318">
        <f>'Contractor Model'!KTK66</f>
        <v>0</v>
      </c>
      <c r="KTL413" s="318">
        <f>'Contractor Model'!KTL66</f>
        <v>0</v>
      </c>
      <c r="KTM413" s="318">
        <f>'Contractor Model'!KTM66</f>
        <v>0</v>
      </c>
      <c r="KTN413" s="318">
        <f>'Contractor Model'!KTN66</f>
        <v>0</v>
      </c>
      <c r="KTO413" s="318">
        <f>'Contractor Model'!KTO66</f>
        <v>0</v>
      </c>
      <c r="KTP413" s="318">
        <f>'Contractor Model'!KTP66</f>
        <v>0</v>
      </c>
      <c r="KTQ413" s="318">
        <f>'Contractor Model'!KTQ66</f>
        <v>0</v>
      </c>
      <c r="KTR413" s="318">
        <f>'Contractor Model'!KTR66</f>
        <v>0</v>
      </c>
      <c r="KTS413" s="318">
        <f>'Contractor Model'!KTS66</f>
        <v>0</v>
      </c>
      <c r="KTT413" s="318">
        <f>'Contractor Model'!KTT66</f>
        <v>0</v>
      </c>
      <c r="KTU413" s="318">
        <f>'Contractor Model'!KTU66</f>
        <v>0</v>
      </c>
      <c r="KTV413" s="318">
        <f>'Contractor Model'!KTV66</f>
        <v>0</v>
      </c>
      <c r="KTW413" s="318">
        <f>'Contractor Model'!KTW66</f>
        <v>0</v>
      </c>
      <c r="KTX413" s="318">
        <f>'Contractor Model'!KTX66</f>
        <v>0</v>
      </c>
      <c r="KTY413" s="318">
        <f>'Contractor Model'!KTY66</f>
        <v>0</v>
      </c>
      <c r="KTZ413" s="318">
        <f>'Contractor Model'!KTZ66</f>
        <v>0</v>
      </c>
      <c r="KUA413" s="318">
        <f>'Contractor Model'!KUA66</f>
        <v>0</v>
      </c>
      <c r="KUB413" s="318">
        <f>'Contractor Model'!KUB66</f>
        <v>0</v>
      </c>
      <c r="KUC413" s="318">
        <f>'Contractor Model'!KUC66</f>
        <v>0</v>
      </c>
      <c r="KUD413" s="318">
        <f>'Contractor Model'!KUD66</f>
        <v>0</v>
      </c>
      <c r="KUE413" s="318">
        <f>'Contractor Model'!KUE66</f>
        <v>0</v>
      </c>
      <c r="KUF413" s="318">
        <f>'Contractor Model'!KUF66</f>
        <v>0</v>
      </c>
      <c r="KUG413" s="318">
        <f>'Contractor Model'!KUG66</f>
        <v>0</v>
      </c>
      <c r="KUH413" s="318">
        <f>'Contractor Model'!KUH66</f>
        <v>0</v>
      </c>
      <c r="KUI413" s="318">
        <f>'Contractor Model'!KUI66</f>
        <v>0</v>
      </c>
      <c r="KUJ413" s="318">
        <f>'Contractor Model'!KUJ66</f>
        <v>0</v>
      </c>
      <c r="KUK413" s="318">
        <f>'Contractor Model'!KUK66</f>
        <v>0</v>
      </c>
      <c r="KUL413" s="318">
        <f>'Contractor Model'!KUL66</f>
        <v>0</v>
      </c>
      <c r="KUM413" s="318">
        <f>'Contractor Model'!KUM66</f>
        <v>0</v>
      </c>
      <c r="KUN413" s="318">
        <f>'Contractor Model'!KUN66</f>
        <v>0</v>
      </c>
      <c r="KUO413" s="318">
        <f>'Contractor Model'!KUO66</f>
        <v>0</v>
      </c>
      <c r="KUP413" s="318">
        <f>'Contractor Model'!KUP66</f>
        <v>0</v>
      </c>
      <c r="KUQ413" s="318">
        <f>'Contractor Model'!KUQ66</f>
        <v>0</v>
      </c>
      <c r="KUR413" s="318">
        <f>'Contractor Model'!KUR66</f>
        <v>0</v>
      </c>
      <c r="KUS413" s="318">
        <f>'Contractor Model'!KUS66</f>
        <v>0</v>
      </c>
      <c r="KUT413" s="318">
        <f>'Contractor Model'!KUT66</f>
        <v>0</v>
      </c>
      <c r="KUU413" s="318">
        <f>'Contractor Model'!KUU66</f>
        <v>0</v>
      </c>
      <c r="KUV413" s="318">
        <f>'Contractor Model'!KUV66</f>
        <v>0</v>
      </c>
      <c r="KUW413" s="318">
        <f>'Contractor Model'!KUW66</f>
        <v>0</v>
      </c>
      <c r="KUX413" s="318">
        <f>'Contractor Model'!KUX66</f>
        <v>0</v>
      </c>
      <c r="KUY413" s="318">
        <f>'Contractor Model'!KUY66</f>
        <v>0</v>
      </c>
      <c r="KUZ413" s="318">
        <f>'Contractor Model'!KUZ66</f>
        <v>0</v>
      </c>
      <c r="KVA413" s="318">
        <f>'Contractor Model'!KVA66</f>
        <v>0</v>
      </c>
      <c r="KVB413" s="318">
        <f>'Contractor Model'!KVB66</f>
        <v>0</v>
      </c>
      <c r="KVC413" s="318">
        <f>'Contractor Model'!KVC66</f>
        <v>0</v>
      </c>
      <c r="KVD413" s="318">
        <f>'Contractor Model'!KVD66</f>
        <v>0</v>
      </c>
      <c r="KVE413" s="318">
        <f>'Contractor Model'!KVE66</f>
        <v>0</v>
      </c>
      <c r="KVF413" s="318">
        <f>'Contractor Model'!KVF66</f>
        <v>0</v>
      </c>
      <c r="KVG413" s="318">
        <f>'Contractor Model'!KVG66</f>
        <v>0</v>
      </c>
      <c r="KVH413" s="318">
        <f>'Contractor Model'!KVH66</f>
        <v>0</v>
      </c>
      <c r="KVI413" s="318">
        <f>'Contractor Model'!KVI66</f>
        <v>0</v>
      </c>
      <c r="KVJ413" s="318">
        <f>'Contractor Model'!KVJ66</f>
        <v>0</v>
      </c>
      <c r="KVK413" s="318">
        <f>'Contractor Model'!KVK66</f>
        <v>0</v>
      </c>
      <c r="KVL413" s="318">
        <f>'Contractor Model'!KVL66</f>
        <v>0</v>
      </c>
      <c r="KVM413" s="318">
        <f>'Contractor Model'!KVM66</f>
        <v>0</v>
      </c>
      <c r="KVN413" s="318">
        <f>'Contractor Model'!KVN66</f>
        <v>0</v>
      </c>
      <c r="KVO413" s="318">
        <f>'Contractor Model'!KVO66</f>
        <v>0</v>
      </c>
      <c r="KVP413" s="318">
        <f>'Contractor Model'!KVP66</f>
        <v>0</v>
      </c>
      <c r="KVQ413" s="318">
        <f>'Contractor Model'!KVQ66</f>
        <v>0</v>
      </c>
      <c r="KVR413" s="318">
        <f>'Contractor Model'!KVR66</f>
        <v>0</v>
      </c>
      <c r="KVS413" s="318">
        <f>'Contractor Model'!KVS66</f>
        <v>0</v>
      </c>
      <c r="KVT413" s="318">
        <f>'Contractor Model'!KVT66</f>
        <v>0</v>
      </c>
      <c r="KVU413" s="318">
        <f>'Contractor Model'!KVU66</f>
        <v>0</v>
      </c>
      <c r="KVV413" s="318">
        <f>'Contractor Model'!KVV66</f>
        <v>0</v>
      </c>
      <c r="KVW413" s="318">
        <f>'Contractor Model'!KVW66</f>
        <v>0</v>
      </c>
      <c r="KVX413" s="318">
        <f>'Contractor Model'!KVX66</f>
        <v>0</v>
      </c>
      <c r="KVY413" s="318">
        <f>'Contractor Model'!KVY66</f>
        <v>0</v>
      </c>
      <c r="KVZ413" s="318">
        <f>'Contractor Model'!KVZ66</f>
        <v>0</v>
      </c>
      <c r="KWA413" s="318">
        <f>'Contractor Model'!KWA66</f>
        <v>0</v>
      </c>
      <c r="KWB413" s="318">
        <f>'Contractor Model'!KWB66</f>
        <v>0</v>
      </c>
      <c r="KWC413" s="318">
        <f>'Contractor Model'!KWC66</f>
        <v>0</v>
      </c>
      <c r="KWD413" s="318">
        <f>'Contractor Model'!KWD66</f>
        <v>0</v>
      </c>
      <c r="KWE413" s="318">
        <f>'Contractor Model'!KWE66</f>
        <v>0</v>
      </c>
      <c r="KWF413" s="318">
        <f>'Contractor Model'!KWF66</f>
        <v>0</v>
      </c>
      <c r="KWG413" s="318">
        <f>'Contractor Model'!KWG66</f>
        <v>0</v>
      </c>
      <c r="KWH413" s="318">
        <f>'Contractor Model'!KWH66</f>
        <v>0</v>
      </c>
      <c r="KWI413" s="318">
        <f>'Contractor Model'!KWI66</f>
        <v>0</v>
      </c>
      <c r="KWJ413" s="318">
        <f>'Contractor Model'!KWJ66</f>
        <v>0</v>
      </c>
      <c r="KWK413" s="318">
        <f>'Contractor Model'!KWK66</f>
        <v>0</v>
      </c>
      <c r="KWL413" s="318">
        <f>'Contractor Model'!KWL66</f>
        <v>0</v>
      </c>
      <c r="KWM413" s="318">
        <f>'Contractor Model'!KWM66</f>
        <v>0</v>
      </c>
      <c r="KWN413" s="318">
        <f>'Contractor Model'!KWN66</f>
        <v>0</v>
      </c>
      <c r="KWO413" s="318">
        <f>'Contractor Model'!KWO66</f>
        <v>0</v>
      </c>
      <c r="KWP413" s="318">
        <f>'Contractor Model'!KWP66</f>
        <v>0</v>
      </c>
      <c r="KWQ413" s="318">
        <f>'Contractor Model'!KWQ66</f>
        <v>0</v>
      </c>
      <c r="KWR413" s="318">
        <f>'Contractor Model'!KWR66</f>
        <v>0</v>
      </c>
      <c r="KWS413" s="318">
        <f>'Contractor Model'!KWS66</f>
        <v>0</v>
      </c>
      <c r="KWT413" s="318">
        <f>'Contractor Model'!KWT66</f>
        <v>0</v>
      </c>
      <c r="KWU413" s="318">
        <f>'Contractor Model'!KWU66</f>
        <v>0</v>
      </c>
      <c r="KWV413" s="318">
        <f>'Contractor Model'!KWV66</f>
        <v>0</v>
      </c>
      <c r="KWW413" s="318">
        <f>'Contractor Model'!KWW66</f>
        <v>0</v>
      </c>
      <c r="KWX413" s="318">
        <f>'Contractor Model'!KWX66</f>
        <v>0</v>
      </c>
      <c r="KWY413" s="318">
        <f>'Contractor Model'!KWY66</f>
        <v>0</v>
      </c>
      <c r="KWZ413" s="318">
        <f>'Contractor Model'!KWZ66</f>
        <v>0</v>
      </c>
      <c r="KXA413" s="318">
        <f>'Contractor Model'!KXA66</f>
        <v>0</v>
      </c>
      <c r="KXB413" s="318">
        <f>'Contractor Model'!KXB66</f>
        <v>0</v>
      </c>
      <c r="KXC413" s="318">
        <f>'Contractor Model'!KXC66</f>
        <v>0</v>
      </c>
      <c r="KXD413" s="318">
        <f>'Contractor Model'!KXD66</f>
        <v>0</v>
      </c>
      <c r="KXE413" s="318">
        <f>'Contractor Model'!KXE66</f>
        <v>0</v>
      </c>
      <c r="KXF413" s="318">
        <f>'Contractor Model'!KXF66</f>
        <v>0</v>
      </c>
      <c r="KXG413" s="318">
        <f>'Contractor Model'!KXG66</f>
        <v>0</v>
      </c>
      <c r="KXH413" s="318">
        <f>'Contractor Model'!KXH66</f>
        <v>0</v>
      </c>
      <c r="KXI413" s="318">
        <f>'Contractor Model'!KXI66</f>
        <v>0</v>
      </c>
      <c r="KXJ413" s="318">
        <f>'Contractor Model'!KXJ66</f>
        <v>0</v>
      </c>
      <c r="KXK413" s="318">
        <f>'Contractor Model'!KXK66</f>
        <v>0</v>
      </c>
      <c r="KXL413" s="318">
        <f>'Contractor Model'!KXL66</f>
        <v>0</v>
      </c>
      <c r="KXM413" s="318">
        <f>'Contractor Model'!KXM66</f>
        <v>0</v>
      </c>
      <c r="KXN413" s="318">
        <f>'Contractor Model'!KXN66</f>
        <v>0</v>
      </c>
      <c r="KXO413" s="318">
        <f>'Contractor Model'!KXO66</f>
        <v>0</v>
      </c>
      <c r="KXP413" s="318">
        <f>'Contractor Model'!KXP66</f>
        <v>0</v>
      </c>
      <c r="KXQ413" s="318">
        <f>'Contractor Model'!KXQ66</f>
        <v>0</v>
      </c>
      <c r="KXR413" s="318">
        <f>'Contractor Model'!KXR66</f>
        <v>0</v>
      </c>
      <c r="KXS413" s="318">
        <f>'Contractor Model'!KXS66</f>
        <v>0</v>
      </c>
      <c r="KXT413" s="318">
        <f>'Contractor Model'!KXT66</f>
        <v>0</v>
      </c>
      <c r="KXU413" s="318">
        <f>'Contractor Model'!KXU66</f>
        <v>0</v>
      </c>
      <c r="KXV413" s="318">
        <f>'Contractor Model'!KXV66</f>
        <v>0</v>
      </c>
      <c r="KXW413" s="318">
        <f>'Contractor Model'!KXW66</f>
        <v>0</v>
      </c>
      <c r="KXX413" s="318">
        <f>'Contractor Model'!KXX66</f>
        <v>0</v>
      </c>
      <c r="KXY413" s="318">
        <f>'Contractor Model'!KXY66</f>
        <v>0</v>
      </c>
      <c r="KXZ413" s="318">
        <f>'Contractor Model'!KXZ66</f>
        <v>0</v>
      </c>
      <c r="KYA413" s="318">
        <f>'Contractor Model'!KYA66</f>
        <v>0</v>
      </c>
      <c r="KYB413" s="318">
        <f>'Contractor Model'!KYB66</f>
        <v>0</v>
      </c>
      <c r="KYC413" s="318">
        <f>'Contractor Model'!KYC66</f>
        <v>0</v>
      </c>
      <c r="KYD413" s="318">
        <f>'Contractor Model'!KYD66</f>
        <v>0</v>
      </c>
      <c r="KYE413" s="318">
        <f>'Contractor Model'!KYE66</f>
        <v>0</v>
      </c>
      <c r="KYF413" s="318">
        <f>'Contractor Model'!KYF66</f>
        <v>0</v>
      </c>
      <c r="KYG413" s="318">
        <f>'Contractor Model'!KYG66</f>
        <v>0</v>
      </c>
      <c r="KYH413" s="318">
        <f>'Contractor Model'!KYH66</f>
        <v>0</v>
      </c>
      <c r="KYI413" s="318">
        <f>'Contractor Model'!KYI66</f>
        <v>0</v>
      </c>
      <c r="KYJ413" s="318">
        <f>'Contractor Model'!KYJ66</f>
        <v>0</v>
      </c>
      <c r="KYK413" s="318">
        <f>'Contractor Model'!KYK66</f>
        <v>0</v>
      </c>
      <c r="KYL413" s="318">
        <f>'Contractor Model'!KYL66</f>
        <v>0</v>
      </c>
      <c r="KYM413" s="318">
        <f>'Contractor Model'!KYM66</f>
        <v>0</v>
      </c>
      <c r="KYN413" s="318">
        <f>'Contractor Model'!KYN66</f>
        <v>0</v>
      </c>
      <c r="KYO413" s="318">
        <f>'Contractor Model'!KYO66</f>
        <v>0</v>
      </c>
      <c r="KYP413" s="318">
        <f>'Contractor Model'!KYP66</f>
        <v>0</v>
      </c>
      <c r="KYQ413" s="318">
        <f>'Contractor Model'!KYQ66</f>
        <v>0</v>
      </c>
      <c r="KYR413" s="318">
        <f>'Contractor Model'!KYR66</f>
        <v>0</v>
      </c>
      <c r="KYS413" s="318">
        <f>'Contractor Model'!KYS66</f>
        <v>0</v>
      </c>
      <c r="KYT413" s="318">
        <f>'Contractor Model'!KYT66</f>
        <v>0</v>
      </c>
      <c r="KYU413" s="318">
        <f>'Contractor Model'!KYU66</f>
        <v>0</v>
      </c>
      <c r="KYV413" s="318">
        <f>'Contractor Model'!KYV66</f>
        <v>0</v>
      </c>
      <c r="KYW413" s="318">
        <f>'Contractor Model'!KYW66</f>
        <v>0</v>
      </c>
      <c r="KYX413" s="318">
        <f>'Contractor Model'!KYX66</f>
        <v>0</v>
      </c>
      <c r="KYY413" s="318">
        <f>'Contractor Model'!KYY66</f>
        <v>0</v>
      </c>
      <c r="KYZ413" s="318">
        <f>'Contractor Model'!KYZ66</f>
        <v>0</v>
      </c>
      <c r="KZA413" s="318">
        <f>'Contractor Model'!KZA66</f>
        <v>0</v>
      </c>
      <c r="KZB413" s="318">
        <f>'Contractor Model'!KZB66</f>
        <v>0</v>
      </c>
      <c r="KZC413" s="318">
        <f>'Contractor Model'!KZC66</f>
        <v>0</v>
      </c>
      <c r="KZD413" s="318">
        <f>'Contractor Model'!KZD66</f>
        <v>0</v>
      </c>
      <c r="KZE413" s="318">
        <f>'Contractor Model'!KZE66</f>
        <v>0</v>
      </c>
      <c r="KZF413" s="318">
        <f>'Contractor Model'!KZF66</f>
        <v>0</v>
      </c>
      <c r="KZG413" s="318">
        <f>'Contractor Model'!KZG66</f>
        <v>0</v>
      </c>
      <c r="KZH413" s="318">
        <f>'Contractor Model'!KZH66</f>
        <v>0</v>
      </c>
      <c r="KZI413" s="318">
        <f>'Contractor Model'!KZI66</f>
        <v>0</v>
      </c>
      <c r="KZJ413" s="318">
        <f>'Contractor Model'!KZJ66</f>
        <v>0</v>
      </c>
      <c r="KZK413" s="318">
        <f>'Contractor Model'!KZK66</f>
        <v>0</v>
      </c>
      <c r="KZL413" s="318">
        <f>'Contractor Model'!KZL66</f>
        <v>0</v>
      </c>
      <c r="KZM413" s="318">
        <f>'Contractor Model'!KZM66</f>
        <v>0</v>
      </c>
      <c r="KZN413" s="318">
        <f>'Contractor Model'!KZN66</f>
        <v>0</v>
      </c>
      <c r="KZO413" s="318">
        <f>'Contractor Model'!KZO66</f>
        <v>0</v>
      </c>
      <c r="KZP413" s="318">
        <f>'Contractor Model'!KZP66</f>
        <v>0</v>
      </c>
      <c r="KZQ413" s="318">
        <f>'Contractor Model'!KZQ66</f>
        <v>0</v>
      </c>
      <c r="KZR413" s="318">
        <f>'Contractor Model'!KZR66</f>
        <v>0</v>
      </c>
      <c r="KZS413" s="318">
        <f>'Contractor Model'!KZS66</f>
        <v>0</v>
      </c>
      <c r="KZT413" s="318">
        <f>'Contractor Model'!KZT66</f>
        <v>0</v>
      </c>
      <c r="KZU413" s="318">
        <f>'Contractor Model'!KZU66</f>
        <v>0</v>
      </c>
      <c r="KZV413" s="318">
        <f>'Contractor Model'!KZV66</f>
        <v>0</v>
      </c>
      <c r="KZW413" s="318">
        <f>'Contractor Model'!KZW66</f>
        <v>0</v>
      </c>
      <c r="KZX413" s="318">
        <f>'Contractor Model'!KZX66</f>
        <v>0</v>
      </c>
      <c r="KZY413" s="318">
        <f>'Contractor Model'!KZY66</f>
        <v>0</v>
      </c>
      <c r="KZZ413" s="318">
        <f>'Contractor Model'!KZZ66</f>
        <v>0</v>
      </c>
      <c r="LAA413" s="318">
        <f>'Contractor Model'!LAA66</f>
        <v>0</v>
      </c>
      <c r="LAB413" s="318">
        <f>'Contractor Model'!LAB66</f>
        <v>0</v>
      </c>
      <c r="LAC413" s="318">
        <f>'Contractor Model'!LAC66</f>
        <v>0</v>
      </c>
      <c r="LAD413" s="318">
        <f>'Contractor Model'!LAD66</f>
        <v>0</v>
      </c>
      <c r="LAE413" s="318">
        <f>'Contractor Model'!LAE66</f>
        <v>0</v>
      </c>
      <c r="LAF413" s="318">
        <f>'Contractor Model'!LAF66</f>
        <v>0</v>
      </c>
      <c r="LAG413" s="318">
        <f>'Contractor Model'!LAG66</f>
        <v>0</v>
      </c>
      <c r="LAH413" s="318">
        <f>'Contractor Model'!LAH66</f>
        <v>0</v>
      </c>
      <c r="LAI413" s="318">
        <f>'Contractor Model'!LAI66</f>
        <v>0</v>
      </c>
      <c r="LAJ413" s="318">
        <f>'Contractor Model'!LAJ66</f>
        <v>0</v>
      </c>
      <c r="LAK413" s="318">
        <f>'Contractor Model'!LAK66</f>
        <v>0</v>
      </c>
      <c r="LAL413" s="318">
        <f>'Contractor Model'!LAL66</f>
        <v>0</v>
      </c>
      <c r="LAM413" s="318">
        <f>'Contractor Model'!LAM66</f>
        <v>0</v>
      </c>
      <c r="LAN413" s="318">
        <f>'Contractor Model'!LAN66</f>
        <v>0</v>
      </c>
      <c r="LAO413" s="318">
        <f>'Contractor Model'!LAO66</f>
        <v>0</v>
      </c>
      <c r="LAP413" s="318">
        <f>'Contractor Model'!LAP66</f>
        <v>0</v>
      </c>
      <c r="LAQ413" s="318">
        <f>'Contractor Model'!LAQ66</f>
        <v>0</v>
      </c>
      <c r="LAR413" s="318">
        <f>'Contractor Model'!LAR66</f>
        <v>0</v>
      </c>
      <c r="LAS413" s="318">
        <f>'Contractor Model'!LAS66</f>
        <v>0</v>
      </c>
      <c r="LAT413" s="318">
        <f>'Contractor Model'!LAT66</f>
        <v>0</v>
      </c>
      <c r="LAU413" s="318">
        <f>'Contractor Model'!LAU66</f>
        <v>0</v>
      </c>
      <c r="LAV413" s="318">
        <f>'Contractor Model'!LAV66</f>
        <v>0</v>
      </c>
      <c r="LAW413" s="318">
        <f>'Contractor Model'!LAW66</f>
        <v>0</v>
      </c>
      <c r="LAX413" s="318">
        <f>'Contractor Model'!LAX66</f>
        <v>0</v>
      </c>
      <c r="LAY413" s="318">
        <f>'Contractor Model'!LAY66</f>
        <v>0</v>
      </c>
      <c r="LAZ413" s="318">
        <f>'Contractor Model'!LAZ66</f>
        <v>0</v>
      </c>
      <c r="LBA413" s="318">
        <f>'Contractor Model'!LBA66</f>
        <v>0</v>
      </c>
      <c r="LBB413" s="318">
        <f>'Contractor Model'!LBB66</f>
        <v>0</v>
      </c>
      <c r="LBC413" s="318">
        <f>'Contractor Model'!LBC66</f>
        <v>0</v>
      </c>
      <c r="LBD413" s="318">
        <f>'Contractor Model'!LBD66</f>
        <v>0</v>
      </c>
      <c r="LBE413" s="318">
        <f>'Contractor Model'!LBE66</f>
        <v>0</v>
      </c>
      <c r="LBF413" s="318">
        <f>'Contractor Model'!LBF66</f>
        <v>0</v>
      </c>
      <c r="LBG413" s="318">
        <f>'Contractor Model'!LBG66</f>
        <v>0</v>
      </c>
      <c r="LBH413" s="318">
        <f>'Contractor Model'!LBH66</f>
        <v>0</v>
      </c>
      <c r="LBI413" s="318">
        <f>'Contractor Model'!LBI66</f>
        <v>0</v>
      </c>
      <c r="LBJ413" s="318">
        <f>'Contractor Model'!LBJ66</f>
        <v>0</v>
      </c>
      <c r="LBK413" s="318">
        <f>'Contractor Model'!LBK66</f>
        <v>0</v>
      </c>
      <c r="LBL413" s="318">
        <f>'Contractor Model'!LBL66</f>
        <v>0</v>
      </c>
      <c r="LBM413" s="318">
        <f>'Contractor Model'!LBM66</f>
        <v>0</v>
      </c>
      <c r="LBN413" s="318">
        <f>'Contractor Model'!LBN66</f>
        <v>0</v>
      </c>
      <c r="LBO413" s="318">
        <f>'Contractor Model'!LBO66</f>
        <v>0</v>
      </c>
      <c r="LBP413" s="318">
        <f>'Contractor Model'!LBP66</f>
        <v>0</v>
      </c>
      <c r="LBQ413" s="318">
        <f>'Contractor Model'!LBQ66</f>
        <v>0</v>
      </c>
      <c r="LBR413" s="318">
        <f>'Contractor Model'!LBR66</f>
        <v>0</v>
      </c>
      <c r="LBS413" s="318">
        <f>'Contractor Model'!LBS66</f>
        <v>0</v>
      </c>
      <c r="LBT413" s="318">
        <f>'Contractor Model'!LBT66</f>
        <v>0</v>
      </c>
      <c r="LBU413" s="318">
        <f>'Contractor Model'!LBU66</f>
        <v>0</v>
      </c>
      <c r="LBV413" s="318">
        <f>'Contractor Model'!LBV66</f>
        <v>0</v>
      </c>
      <c r="LBW413" s="318">
        <f>'Contractor Model'!LBW66</f>
        <v>0</v>
      </c>
      <c r="LBX413" s="318">
        <f>'Contractor Model'!LBX66</f>
        <v>0</v>
      </c>
      <c r="LBY413" s="318">
        <f>'Contractor Model'!LBY66</f>
        <v>0</v>
      </c>
      <c r="LBZ413" s="318">
        <f>'Contractor Model'!LBZ66</f>
        <v>0</v>
      </c>
      <c r="LCA413" s="318">
        <f>'Contractor Model'!LCA66</f>
        <v>0</v>
      </c>
      <c r="LCB413" s="318">
        <f>'Contractor Model'!LCB66</f>
        <v>0</v>
      </c>
      <c r="LCC413" s="318">
        <f>'Contractor Model'!LCC66</f>
        <v>0</v>
      </c>
      <c r="LCD413" s="318">
        <f>'Contractor Model'!LCD66</f>
        <v>0</v>
      </c>
      <c r="LCE413" s="318">
        <f>'Contractor Model'!LCE66</f>
        <v>0</v>
      </c>
      <c r="LCF413" s="318">
        <f>'Contractor Model'!LCF66</f>
        <v>0</v>
      </c>
      <c r="LCG413" s="318">
        <f>'Contractor Model'!LCG66</f>
        <v>0</v>
      </c>
      <c r="LCH413" s="318">
        <f>'Contractor Model'!LCH66</f>
        <v>0</v>
      </c>
      <c r="LCI413" s="318">
        <f>'Contractor Model'!LCI66</f>
        <v>0</v>
      </c>
      <c r="LCJ413" s="318">
        <f>'Contractor Model'!LCJ66</f>
        <v>0</v>
      </c>
      <c r="LCK413" s="318">
        <f>'Contractor Model'!LCK66</f>
        <v>0</v>
      </c>
      <c r="LCL413" s="318">
        <f>'Contractor Model'!LCL66</f>
        <v>0</v>
      </c>
      <c r="LCM413" s="318">
        <f>'Contractor Model'!LCM66</f>
        <v>0</v>
      </c>
      <c r="LCN413" s="318">
        <f>'Contractor Model'!LCN66</f>
        <v>0</v>
      </c>
      <c r="LCO413" s="318">
        <f>'Contractor Model'!LCO66</f>
        <v>0</v>
      </c>
      <c r="LCP413" s="318">
        <f>'Contractor Model'!LCP66</f>
        <v>0</v>
      </c>
      <c r="LCQ413" s="318">
        <f>'Contractor Model'!LCQ66</f>
        <v>0</v>
      </c>
      <c r="LCR413" s="318">
        <f>'Contractor Model'!LCR66</f>
        <v>0</v>
      </c>
      <c r="LCS413" s="318">
        <f>'Contractor Model'!LCS66</f>
        <v>0</v>
      </c>
      <c r="LCT413" s="318">
        <f>'Contractor Model'!LCT66</f>
        <v>0</v>
      </c>
      <c r="LCU413" s="318">
        <f>'Contractor Model'!LCU66</f>
        <v>0</v>
      </c>
      <c r="LCV413" s="318">
        <f>'Contractor Model'!LCV66</f>
        <v>0</v>
      </c>
      <c r="LCW413" s="318">
        <f>'Contractor Model'!LCW66</f>
        <v>0</v>
      </c>
      <c r="LCX413" s="318">
        <f>'Contractor Model'!LCX66</f>
        <v>0</v>
      </c>
      <c r="LCY413" s="318">
        <f>'Contractor Model'!LCY66</f>
        <v>0</v>
      </c>
      <c r="LCZ413" s="318">
        <f>'Contractor Model'!LCZ66</f>
        <v>0</v>
      </c>
      <c r="LDA413" s="318">
        <f>'Contractor Model'!LDA66</f>
        <v>0</v>
      </c>
      <c r="LDB413" s="318">
        <f>'Contractor Model'!LDB66</f>
        <v>0</v>
      </c>
      <c r="LDC413" s="318">
        <f>'Contractor Model'!LDC66</f>
        <v>0</v>
      </c>
      <c r="LDD413" s="318">
        <f>'Contractor Model'!LDD66</f>
        <v>0</v>
      </c>
      <c r="LDE413" s="318">
        <f>'Contractor Model'!LDE66</f>
        <v>0</v>
      </c>
      <c r="LDF413" s="318">
        <f>'Contractor Model'!LDF66</f>
        <v>0</v>
      </c>
      <c r="LDG413" s="318">
        <f>'Contractor Model'!LDG66</f>
        <v>0</v>
      </c>
      <c r="LDH413" s="318">
        <f>'Contractor Model'!LDH66</f>
        <v>0</v>
      </c>
      <c r="LDI413" s="318">
        <f>'Contractor Model'!LDI66</f>
        <v>0</v>
      </c>
      <c r="LDJ413" s="318">
        <f>'Contractor Model'!LDJ66</f>
        <v>0</v>
      </c>
      <c r="LDK413" s="318">
        <f>'Contractor Model'!LDK66</f>
        <v>0</v>
      </c>
      <c r="LDL413" s="318">
        <f>'Contractor Model'!LDL66</f>
        <v>0</v>
      </c>
      <c r="LDM413" s="318">
        <f>'Contractor Model'!LDM66</f>
        <v>0</v>
      </c>
      <c r="LDN413" s="318">
        <f>'Contractor Model'!LDN66</f>
        <v>0</v>
      </c>
      <c r="LDO413" s="318">
        <f>'Contractor Model'!LDO66</f>
        <v>0</v>
      </c>
      <c r="LDP413" s="318">
        <f>'Contractor Model'!LDP66</f>
        <v>0</v>
      </c>
      <c r="LDQ413" s="318">
        <f>'Contractor Model'!LDQ66</f>
        <v>0</v>
      </c>
      <c r="LDR413" s="318">
        <f>'Contractor Model'!LDR66</f>
        <v>0</v>
      </c>
      <c r="LDS413" s="318">
        <f>'Contractor Model'!LDS66</f>
        <v>0</v>
      </c>
      <c r="LDT413" s="318">
        <f>'Contractor Model'!LDT66</f>
        <v>0</v>
      </c>
      <c r="LDU413" s="318">
        <f>'Contractor Model'!LDU66</f>
        <v>0</v>
      </c>
      <c r="LDV413" s="318">
        <f>'Contractor Model'!LDV66</f>
        <v>0</v>
      </c>
      <c r="LDW413" s="318">
        <f>'Contractor Model'!LDW66</f>
        <v>0</v>
      </c>
      <c r="LDX413" s="318">
        <f>'Contractor Model'!LDX66</f>
        <v>0</v>
      </c>
      <c r="LDY413" s="318">
        <f>'Contractor Model'!LDY66</f>
        <v>0</v>
      </c>
      <c r="LDZ413" s="318">
        <f>'Contractor Model'!LDZ66</f>
        <v>0</v>
      </c>
      <c r="LEA413" s="318">
        <f>'Contractor Model'!LEA66</f>
        <v>0</v>
      </c>
      <c r="LEB413" s="318">
        <f>'Contractor Model'!LEB66</f>
        <v>0</v>
      </c>
      <c r="LEC413" s="318">
        <f>'Contractor Model'!LEC66</f>
        <v>0</v>
      </c>
      <c r="LED413" s="318">
        <f>'Contractor Model'!LED66</f>
        <v>0</v>
      </c>
      <c r="LEE413" s="318">
        <f>'Contractor Model'!LEE66</f>
        <v>0</v>
      </c>
      <c r="LEF413" s="318">
        <f>'Contractor Model'!LEF66</f>
        <v>0</v>
      </c>
      <c r="LEG413" s="318">
        <f>'Contractor Model'!LEG66</f>
        <v>0</v>
      </c>
      <c r="LEH413" s="318">
        <f>'Contractor Model'!LEH66</f>
        <v>0</v>
      </c>
      <c r="LEI413" s="318">
        <f>'Contractor Model'!LEI66</f>
        <v>0</v>
      </c>
      <c r="LEJ413" s="318">
        <f>'Contractor Model'!LEJ66</f>
        <v>0</v>
      </c>
      <c r="LEK413" s="318">
        <f>'Contractor Model'!LEK66</f>
        <v>0</v>
      </c>
      <c r="LEL413" s="318">
        <f>'Contractor Model'!LEL66</f>
        <v>0</v>
      </c>
      <c r="LEM413" s="318">
        <f>'Contractor Model'!LEM66</f>
        <v>0</v>
      </c>
      <c r="LEN413" s="318">
        <f>'Contractor Model'!LEN66</f>
        <v>0</v>
      </c>
      <c r="LEO413" s="318">
        <f>'Contractor Model'!LEO66</f>
        <v>0</v>
      </c>
      <c r="LEP413" s="318">
        <f>'Contractor Model'!LEP66</f>
        <v>0</v>
      </c>
      <c r="LEQ413" s="318">
        <f>'Contractor Model'!LEQ66</f>
        <v>0</v>
      </c>
      <c r="LER413" s="318">
        <f>'Contractor Model'!LER66</f>
        <v>0</v>
      </c>
      <c r="LES413" s="318">
        <f>'Contractor Model'!LES66</f>
        <v>0</v>
      </c>
      <c r="LET413" s="318">
        <f>'Contractor Model'!LET66</f>
        <v>0</v>
      </c>
      <c r="LEU413" s="318">
        <f>'Contractor Model'!LEU66</f>
        <v>0</v>
      </c>
      <c r="LEV413" s="318">
        <f>'Contractor Model'!LEV66</f>
        <v>0</v>
      </c>
      <c r="LEW413" s="318">
        <f>'Contractor Model'!LEW66</f>
        <v>0</v>
      </c>
      <c r="LEX413" s="318">
        <f>'Contractor Model'!LEX66</f>
        <v>0</v>
      </c>
      <c r="LEY413" s="318">
        <f>'Contractor Model'!LEY66</f>
        <v>0</v>
      </c>
      <c r="LEZ413" s="318">
        <f>'Contractor Model'!LEZ66</f>
        <v>0</v>
      </c>
      <c r="LFA413" s="318">
        <f>'Contractor Model'!LFA66</f>
        <v>0</v>
      </c>
      <c r="LFB413" s="318">
        <f>'Contractor Model'!LFB66</f>
        <v>0</v>
      </c>
      <c r="LFC413" s="318">
        <f>'Contractor Model'!LFC66</f>
        <v>0</v>
      </c>
      <c r="LFD413" s="318">
        <f>'Contractor Model'!LFD66</f>
        <v>0</v>
      </c>
      <c r="LFE413" s="318">
        <f>'Contractor Model'!LFE66</f>
        <v>0</v>
      </c>
      <c r="LFF413" s="318">
        <f>'Contractor Model'!LFF66</f>
        <v>0</v>
      </c>
      <c r="LFG413" s="318">
        <f>'Contractor Model'!LFG66</f>
        <v>0</v>
      </c>
      <c r="LFH413" s="318">
        <f>'Contractor Model'!LFH66</f>
        <v>0</v>
      </c>
      <c r="LFI413" s="318">
        <f>'Contractor Model'!LFI66</f>
        <v>0</v>
      </c>
      <c r="LFJ413" s="318">
        <f>'Contractor Model'!LFJ66</f>
        <v>0</v>
      </c>
      <c r="LFK413" s="318">
        <f>'Contractor Model'!LFK66</f>
        <v>0</v>
      </c>
      <c r="LFL413" s="318">
        <f>'Contractor Model'!LFL66</f>
        <v>0</v>
      </c>
      <c r="LFM413" s="318">
        <f>'Contractor Model'!LFM66</f>
        <v>0</v>
      </c>
      <c r="LFN413" s="318">
        <f>'Contractor Model'!LFN66</f>
        <v>0</v>
      </c>
      <c r="LFO413" s="318">
        <f>'Contractor Model'!LFO66</f>
        <v>0</v>
      </c>
      <c r="LFP413" s="318">
        <f>'Contractor Model'!LFP66</f>
        <v>0</v>
      </c>
      <c r="LFQ413" s="318">
        <f>'Contractor Model'!LFQ66</f>
        <v>0</v>
      </c>
      <c r="LFR413" s="318">
        <f>'Contractor Model'!LFR66</f>
        <v>0</v>
      </c>
      <c r="LFS413" s="318">
        <f>'Contractor Model'!LFS66</f>
        <v>0</v>
      </c>
      <c r="LFT413" s="318">
        <f>'Contractor Model'!LFT66</f>
        <v>0</v>
      </c>
      <c r="LFU413" s="318">
        <f>'Contractor Model'!LFU66</f>
        <v>0</v>
      </c>
      <c r="LFV413" s="318">
        <f>'Contractor Model'!LFV66</f>
        <v>0</v>
      </c>
      <c r="LFW413" s="318">
        <f>'Contractor Model'!LFW66</f>
        <v>0</v>
      </c>
      <c r="LFX413" s="318">
        <f>'Contractor Model'!LFX66</f>
        <v>0</v>
      </c>
      <c r="LFY413" s="318">
        <f>'Contractor Model'!LFY66</f>
        <v>0</v>
      </c>
      <c r="LFZ413" s="318">
        <f>'Contractor Model'!LFZ66</f>
        <v>0</v>
      </c>
      <c r="LGA413" s="318">
        <f>'Contractor Model'!LGA66</f>
        <v>0</v>
      </c>
      <c r="LGB413" s="318">
        <f>'Contractor Model'!LGB66</f>
        <v>0</v>
      </c>
      <c r="LGC413" s="318">
        <f>'Contractor Model'!LGC66</f>
        <v>0</v>
      </c>
      <c r="LGD413" s="318">
        <f>'Contractor Model'!LGD66</f>
        <v>0</v>
      </c>
      <c r="LGE413" s="318">
        <f>'Contractor Model'!LGE66</f>
        <v>0</v>
      </c>
      <c r="LGF413" s="318">
        <f>'Contractor Model'!LGF66</f>
        <v>0</v>
      </c>
      <c r="LGG413" s="318">
        <f>'Contractor Model'!LGG66</f>
        <v>0</v>
      </c>
      <c r="LGH413" s="318">
        <f>'Contractor Model'!LGH66</f>
        <v>0</v>
      </c>
      <c r="LGI413" s="318">
        <f>'Contractor Model'!LGI66</f>
        <v>0</v>
      </c>
      <c r="LGJ413" s="318">
        <f>'Contractor Model'!LGJ66</f>
        <v>0</v>
      </c>
      <c r="LGK413" s="318">
        <f>'Contractor Model'!LGK66</f>
        <v>0</v>
      </c>
      <c r="LGL413" s="318">
        <f>'Contractor Model'!LGL66</f>
        <v>0</v>
      </c>
      <c r="LGM413" s="318">
        <f>'Contractor Model'!LGM66</f>
        <v>0</v>
      </c>
      <c r="LGN413" s="318">
        <f>'Contractor Model'!LGN66</f>
        <v>0</v>
      </c>
      <c r="LGO413" s="318">
        <f>'Contractor Model'!LGO66</f>
        <v>0</v>
      </c>
      <c r="LGP413" s="318">
        <f>'Contractor Model'!LGP66</f>
        <v>0</v>
      </c>
      <c r="LGQ413" s="318">
        <f>'Contractor Model'!LGQ66</f>
        <v>0</v>
      </c>
      <c r="LGR413" s="318">
        <f>'Contractor Model'!LGR66</f>
        <v>0</v>
      </c>
      <c r="LGS413" s="318">
        <f>'Contractor Model'!LGS66</f>
        <v>0</v>
      </c>
      <c r="LGT413" s="318">
        <f>'Contractor Model'!LGT66</f>
        <v>0</v>
      </c>
      <c r="LGU413" s="318">
        <f>'Contractor Model'!LGU66</f>
        <v>0</v>
      </c>
      <c r="LGV413" s="318">
        <f>'Contractor Model'!LGV66</f>
        <v>0</v>
      </c>
      <c r="LGW413" s="318">
        <f>'Contractor Model'!LGW66</f>
        <v>0</v>
      </c>
      <c r="LGX413" s="318">
        <f>'Contractor Model'!LGX66</f>
        <v>0</v>
      </c>
      <c r="LGY413" s="318">
        <f>'Contractor Model'!LGY66</f>
        <v>0</v>
      </c>
      <c r="LGZ413" s="318">
        <f>'Contractor Model'!LGZ66</f>
        <v>0</v>
      </c>
      <c r="LHA413" s="318">
        <f>'Contractor Model'!LHA66</f>
        <v>0</v>
      </c>
      <c r="LHB413" s="318">
        <f>'Contractor Model'!LHB66</f>
        <v>0</v>
      </c>
      <c r="LHC413" s="318">
        <f>'Contractor Model'!LHC66</f>
        <v>0</v>
      </c>
      <c r="LHD413" s="318">
        <f>'Contractor Model'!LHD66</f>
        <v>0</v>
      </c>
      <c r="LHE413" s="318">
        <f>'Contractor Model'!LHE66</f>
        <v>0</v>
      </c>
      <c r="LHF413" s="318">
        <f>'Contractor Model'!LHF66</f>
        <v>0</v>
      </c>
      <c r="LHG413" s="318">
        <f>'Contractor Model'!LHG66</f>
        <v>0</v>
      </c>
      <c r="LHH413" s="318">
        <f>'Contractor Model'!LHH66</f>
        <v>0</v>
      </c>
      <c r="LHI413" s="318">
        <f>'Contractor Model'!LHI66</f>
        <v>0</v>
      </c>
      <c r="LHJ413" s="318">
        <f>'Contractor Model'!LHJ66</f>
        <v>0</v>
      </c>
      <c r="LHK413" s="318">
        <f>'Contractor Model'!LHK66</f>
        <v>0</v>
      </c>
      <c r="LHL413" s="318">
        <f>'Contractor Model'!LHL66</f>
        <v>0</v>
      </c>
      <c r="LHM413" s="318">
        <f>'Contractor Model'!LHM66</f>
        <v>0</v>
      </c>
      <c r="LHN413" s="318">
        <f>'Contractor Model'!LHN66</f>
        <v>0</v>
      </c>
      <c r="LHO413" s="318">
        <f>'Contractor Model'!LHO66</f>
        <v>0</v>
      </c>
      <c r="LHP413" s="318">
        <f>'Contractor Model'!LHP66</f>
        <v>0</v>
      </c>
      <c r="LHQ413" s="318">
        <f>'Contractor Model'!LHQ66</f>
        <v>0</v>
      </c>
      <c r="LHR413" s="318">
        <f>'Contractor Model'!LHR66</f>
        <v>0</v>
      </c>
      <c r="LHS413" s="318">
        <f>'Contractor Model'!LHS66</f>
        <v>0</v>
      </c>
      <c r="LHT413" s="318">
        <f>'Contractor Model'!LHT66</f>
        <v>0</v>
      </c>
      <c r="LHU413" s="318">
        <f>'Contractor Model'!LHU66</f>
        <v>0</v>
      </c>
      <c r="LHV413" s="318">
        <f>'Contractor Model'!LHV66</f>
        <v>0</v>
      </c>
      <c r="LHW413" s="318">
        <f>'Contractor Model'!LHW66</f>
        <v>0</v>
      </c>
      <c r="LHX413" s="318">
        <f>'Contractor Model'!LHX66</f>
        <v>0</v>
      </c>
      <c r="LHY413" s="318">
        <f>'Contractor Model'!LHY66</f>
        <v>0</v>
      </c>
      <c r="LHZ413" s="318">
        <f>'Contractor Model'!LHZ66</f>
        <v>0</v>
      </c>
      <c r="LIA413" s="318">
        <f>'Contractor Model'!LIA66</f>
        <v>0</v>
      </c>
      <c r="LIB413" s="318">
        <f>'Contractor Model'!LIB66</f>
        <v>0</v>
      </c>
      <c r="LIC413" s="318">
        <f>'Contractor Model'!LIC66</f>
        <v>0</v>
      </c>
      <c r="LID413" s="318">
        <f>'Contractor Model'!LID66</f>
        <v>0</v>
      </c>
      <c r="LIE413" s="318">
        <f>'Contractor Model'!LIE66</f>
        <v>0</v>
      </c>
      <c r="LIF413" s="318">
        <f>'Contractor Model'!LIF66</f>
        <v>0</v>
      </c>
      <c r="LIG413" s="318">
        <f>'Contractor Model'!LIG66</f>
        <v>0</v>
      </c>
      <c r="LIH413" s="318">
        <f>'Contractor Model'!LIH66</f>
        <v>0</v>
      </c>
      <c r="LII413" s="318">
        <f>'Contractor Model'!LII66</f>
        <v>0</v>
      </c>
      <c r="LIJ413" s="318">
        <f>'Contractor Model'!LIJ66</f>
        <v>0</v>
      </c>
      <c r="LIK413" s="318">
        <f>'Contractor Model'!LIK66</f>
        <v>0</v>
      </c>
      <c r="LIL413" s="318">
        <f>'Contractor Model'!LIL66</f>
        <v>0</v>
      </c>
      <c r="LIM413" s="318">
        <f>'Contractor Model'!LIM66</f>
        <v>0</v>
      </c>
      <c r="LIN413" s="318">
        <f>'Contractor Model'!LIN66</f>
        <v>0</v>
      </c>
      <c r="LIO413" s="318">
        <f>'Contractor Model'!LIO66</f>
        <v>0</v>
      </c>
      <c r="LIP413" s="318">
        <f>'Contractor Model'!LIP66</f>
        <v>0</v>
      </c>
      <c r="LIQ413" s="318">
        <f>'Contractor Model'!LIQ66</f>
        <v>0</v>
      </c>
      <c r="LIR413" s="318">
        <f>'Contractor Model'!LIR66</f>
        <v>0</v>
      </c>
      <c r="LIS413" s="318">
        <f>'Contractor Model'!LIS66</f>
        <v>0</v>
      </c>
      <c r="LIT413" s="318">
        <f>'Contractor Model'!LIT66</f>
        <v>0</v>
      </c>
      <c r="LIU413" s="318">
        <f>'Contractor Model'!LIU66</f>
        <v>0</v>
      </c>
      <c r="LIV413" s="318">
        <f>'Contractor Model'!LIV66</f>
        <v>0</v>
      </c>
      <c r="LIW413" s="318">
        <f>'Contractor Model'!LIW66</f>
        <v>0</v>
      </c>
      <c r="LIX413" s="318">
        <f>'Contractor Model'!LIX66</f>
        <v>0</v>
      </c>
      <c r="LIY413" s="318">
        <f>'Contractor Model'!LIY66</f>
        <v>0</v>
      </c>
      <c r="LIZ413" s="318">
        <f>'Contractor Model'!LIZ66</f>
        <v>0</v>
      </c>
      <c r="LJA413" s="318">
        <f>'Contractor Model'!LJA66</f>
        <v>0</v>
      </c>
      <c r="LJB413" s="318">
        <f>'Contractor Model'!LJB66</f>
        <v>0</v>
      </c>
      <c r="LJC413" s="318">
        <f>'Contractor Model'!LJC66</f>
        <v>0</v>
      </c>
      <c r="LJD413" s="318">
        <f>'Contractor Model'!LJD66</f>
        <v>0</v>
      </c>
      <c r="LJE413" s="318">
        <f>'Contractor Model'!LJE66</f>
        <v>0</v>
      </c>
      <c r="LJF413" s="318">
        <f>'Contractor Model'!LJF66</f>
        <v>0</v>
      </c>
      <c r="LJG413" s="318">
        <f>'Contractor Model'!LJG66</f>
        <v>0</v>
      </c>
      <c r="LJH413" s="318">
        <f>'Contractor Model'!LJH66</f>
        <v>0</v>
      </c>
      <c r="LJI413" s="318">
        <f>'Contractor Model'!LJI66</f>
        <v>0</v>
      </c>
      <c r="LJJ413" s="318">
        <f>'Contractor Model'!LJJ66</f>
        <v>0</v>
      </c>
      <c r="LJK413" s="318">
        <f>'Contractor Model'!LJK66</f>
        <v>0</v>
      </c>
      <c r="LJL413" s="318">
        <f>'Contractor Model'!LJL66</f>
        <v>0</v>
      </c>
      <c r="LJM413" s="318">
        <f>'Contractor Model'!LJM66</f>
        <v>0</v>
      </c>
      <c r="LJN413" s="318">
        <f>'Contractor Model'!LJN66</f>
        <v>0</v>
      </c>
      <c r="LJO413" s="318">
        <f>'Contractor Model'!LJO66</f>
        <v>0</v>
      </c>
      <c r="LJP413" s="318">
        <f>'Contractor Model'!LJP66</f>
        <v>0</v>
      </c>
      <c r="LJQ413" s="318">
        <f>'Contractor Model'!LJQ66</f>
        <v>0</v>
      </c>
      <c r="LJR413" s="318">
        <f>'Contractor Model'!LJR66</f>
        <v>0</v>
      </c>
      <c r="LJS413" s="318">
        <f>'Contractor Model'!LJS66</f>
        <v>0</v>
      </c>
      <c r="LJT413" s="318">
        <f>'Contractor Model'!LJT66</f>
        <v>0</v>
      </c>
      <c r="LJU413" s="318">
        <f>'Contractor Model'!LJU66</f>
        <v>0</v>
      </c>
      <c r="LJV413" s="318">
        <f>'Contractor Model'!LJV66</f>
        <v>0</v>
      </c>
      <c r="LJW413" s="318">
        <f>'Contractor Model'!LJW66</f>
        <v>0</v>
      </c>
      <c r="LJX413" s="318">
        <f>'Contractor Model'!LJX66</f>
        <v>0</v>
      </c>
      <c r="LJY413" s="318">
        <f>'Contractor Model'!LJY66</f>
        <v>0</v>
      </c>
      <c r="LJZ413" s="318">
        <f>'Contractor Model'!LJZ66</f>
        <v>0</v>
      </c>
      <c r="LKA413" s="318">
        <f>'Contractor Model'!LKA66</f>
        <v>0</v>
      </c>
      <c r="LKB413" s="318">
        <f>'Contractor Model'!LKB66</f>
        <v>0</v>
      </c>
      <c r="LKC413" s="318">
        <f>'Contractor Model'!LKC66</f>
        <v>0</v>
      </c>
      <c r="LKD413" s="318">
        <f>'Contractor Model'!LKD66</f>
        <v>0</v>
      </c>
      <c r="LKE413" s="318">
        <f>'Contractor Model'!LKE66</f>
        <v>0</v>
      </c>
      <c r="LKF413" s="318">
        <f>'Contractor Model'!LKF66</f>
        <v>0</v>
      </c>
      <c r="LKG413" s="318">
        <f>'Contractor Model'!LKG66</f>
        <v>0</v>
      </c>
      <c r="LKH413" s="318">
        <f>'Contractor Model'!LKH66</f>
        <v>0</v>
      </c>
      <c r="LKI413" s="318">
        <f>'Contractor Model'!LKI66</f>
        <v>0</v>
      </c>
      <c r="LKJ413" s="318">
        <f>'Contractor Model'!LKJ66</f>
        <v>0</v>
      </c>
      <c r="LKK413" s="318">
        <f>'Contractor Model'!LKK66</f>
        <v>0</v>
      </c>
      <c r="LKL413" s="318">
        <f>'Contractor Model'!LKL66</f>
        <v>0</v>
      </c>
      <c r="LKM413" s="318">
        <f>'Contractor Model'!LKM66</f>
        <v>0</v>
      </c>
      <c r="LKN413" s="318">
        <f>'Contractor Model'!LKN66</f>
        <v>0</v>
      </c>
      <c r="LKO413" s="318">
        <f>'Contractor Model'!LKO66</f>
        <v>0</v>
      </c>
      <c r="LKP413" s="318">
        <f>'Contractor Model'!LKP66</f>
        <v>0</v>
      </c>
      <c r="LKQ413" s="318">
        <f>'Contractor Model'!LKQ66</f>
        <v>0</v>
      </c>
      <c r="LKR413" s="318">
        <f>'Contractor Model'!LKR66</f>
        <v>0</v>
      </c>
      <c r="LKS413" s="318">
        <f>'Contractor Model'!LKS66</f>
        <v>0</v>
      </c>
      <c r="LKT413" s="318">
        <f>'Contractor Model'!LKT66</f>
        <v>0</v>
      </c>
      <c r="LKU413" s="318">
        <f>'Contractor Model'!LKU66</f>
        <v>0</v>
      </c>
      <c r="LKV413" s="318">
        <f>'Contractor Model'!LKV66</f>
        <v>0</v>
      </c>
      <c r="LKW413" s="318">
        <f>'Contractor Model'!LKW66</f>
        <v>0</v>
      </c>
      <c r="LKX413" s="318">
        <f>'Contractor Model'!LKX66</f>
        <v>0</v>
      </c>
      <c r="LKY413" s="318">
        <f>'Contractor Model'!LKY66</f>
        <v>0</v>
      </c>
      <c r="LKZ413" s="318">
        <f>'Contractor Model'!LKZ66</f>
        <v>0</v>
      </c>
      <c r="LLA413" s="318">
        <f>'Contractor Model'!LLA66</f>
        <v>0</v>
      </c>
      <c r="LLB413" s="318">
        <f>'Contractor Model'!LLB66</f>
        <v>0</v>
      </c>
      <c r="LLC413" s="318">
        <f>'Contractor Model'!LLC66</f>
        <v>0</v>
      </c>
      <c r="LLD413" s="318">
        <f>'Contractor Model'!LLD66</f>
        <v>0</v>
      </c>
      <c r="LLE413" s="318">
        <f>'Contractor Model'!LLE66</f>
        <v>0</v>
      </c>
      <c r="LLF413" s="318">
        <f>'Contractor Model'!LLF66</f>
        <v>0</v>
      </c>
      <c r="LLG413" s="318">
        <f>'Contractor Model'!LLG66</f>
        <v>0</v>
      </c>
      <c r="LLH413" s="318">
        <f>'Contractor Model'!LLH66</f>
        <v>0</v>
      </c>
      <c r="LLI413" s="318">
        <f>'Contractor Model'!LLI66</f>
        <v>0</v>
      </c>
      <c r="LLJ413" s="318">
        <f>'Contractor Model'!LLJ66</f>
        <v>0</v>
      </c>
      <c r="LLK413" s="318">
        <f>'Contractor Model'!LLK66</f>
        <v>0</v>
      </c>
      <c r="LLL413" s="318">
        <f>'Contractor Model'!LLL66</f>
        <v>0</v>
      </c>
      <c r="LLM413" s="318">
        <f>'Contractor Model'!LLM66</f>
        <v>0</v>
      </c>
      <c r="LLN413" s="318">
        <f>'Contractor Model'!LLN66</f>
        <v>0</v>
      </c>
      <c r="LLO413" s="318">
        <f>'Contractor Model'!LLO66</f>
        <v>0</v>
      </c>
      <c r="LLP413" s="318">
        <f>'Contractor Model'!LLP66</f>
        <v>0</v>
      </c>
      <c r="LLQ413" s="318">
        <f>'Contractor Model'!LLQ66</f>
        <v>0</v>
      </c>
      <c r="LLR413" s="318">
        <f>'Contractor Model'!LLR66</f>
        <v>0</v>
      </c>
      <c r="LLS413" s="318">
        <f>'Contractor Model'!LLS66</f>
        <v>0</v>
      </c>
      <c r="LLT413" s="318">
        <f>'Contractor Model'!LLT66</f>
        <v>0</v>
      </c>
      <c r="LLU413" s="318">
        <f>'Contractor Model'!LLU66</f>
        <v>0</v>
      </c>
      <c r="LLV413" s="318">
        <f>'Contractor Model'!LLV66</f>
        <v>0</v>
      </c>
      <c r="LLW413" s="318">
        <f>'Contractor Model'!LLW66</f>
        <v>0</v>
      </c>
      <c r="LLX413" s="318">
        <f>'Contractor Model'!LLX66</f>
        <v>0</v>
      </c>
      <c r="LLY413" s="318">
        <f>'Contractor Model'!LLY66</f>
        <v>0</v>
      </c>
      <c r="LLZ413" s="318">
        <f>'Contractor Model'!LLZ66</f>
        <v>0</v>
      </c>
      <c r="LMA413" s="318">
        <f>'Contractor Model'!LMA66</f>
        <v>0</v>
      </c>
      <c r="LMB413" s="318">
        <f>'Contractor Model'!LMB66</f>
        <v>0</v>
      </c>
      <c r="LMC413" s="318">
        <f>'Contractor Model'!LMC66</f>
        <v>0</v>
      </c>
      <c r="LMD413" s="318">
        <f>'Contractor Model'!LMD66</f>
        <v>0</v>
      </c>
      <c r="LME413" s="318">
        <f>'Contractor Model'!LME66</f>
        <v>0</v>
      </c>
      <c r="LMF413" s="318">
        <f>'Contractor Model'!LMF66</f>
        <v>0</v>
      </c>
      <c r="LMG413" s="318">
        <f>'Contractor Model'!LMG66</f>
        <v>0</v>
      </c>
      <c r="LMH413" s="318">
        <f>'Contractor Model'!LMH66</f>
        <v>0</v>
      </c>
      <c r="LMI413" s="318">
        <f>'Contractor Model'!LMI66</f>
        <v>0</v>
      </c>
      <c r="LMJ413" s="318">
        <f>'Contractor Model'!LMJ66</f>
        <v>0</v>
      </c>
      <c r="LMK413" s="318">
        <f>'Contractor Model'!LMK66</f>
        <v>0</v>
      </c>
      <c r="LML413" s="318">
        <f>'Contractor Model'!LML66</f>
        <v>0</v>
      </c>
      <c r="LMM413" s="318">
        <f>'Contractor Model'!LMM66</f>
        <v>0</v>
      </c>
      <c r="LMN413" s="318">
        <f>'Contractor Model'!LMN66</f>
        <v>0</v>
      </c>
      <c r="LMO413" s="318">
        <f>'Contractor Model'!LMO66</f>
        <v>0</v>
      </c>
      <c r="LMP413" s="318">
        <f>'Contractor Model'!LMP66</f>
        <v>0</v>
      </c>
      <c r="LMQ413" s="318">
        <f>'Contractor Model'!LMQ66</f>
        <v>0</v>
      </c>
      <c r="LMR413" s="318">
        <f>'Contractor Model'!LMR66</f>
        <v>0</v>
      </c>
      <c r="LMS413" s="318">
        <f>'Contractor Model'!LMS66</f>
        <v>0</v>
      </c>
      <c r="LMT413" s="318">
        <f>'Contractor Model'!LMT66</f>
        <v>0</v>
      </c>
      <c r="LMU413" s="318">
        <f>'Contractor Model'!LMU66</f>
        <v>0</v>
      </c>
      <c r="LMV413" s="318">
        <f>'Contractor Model'!LMV66</f>
        <v>0</v>
      </c>
      <c r="LMW413" s="318">
        <f>'Contractor Model'!LMW66</f>
        <v>0</v>
      </c>
      <c r="LMX413" s="318">
        <f>'Contractor Model'!LMX66</f>
        <v>0</v>
      </c>
      <c r="LMY413" s="318">
        <f>'Contractor Model'!LMY66</f>
        <v>0</v>
      </c>
      <c r="LMZ413" s="318">
        <f>'Contractor Model'!LMZ66</f>
        <v>0</v>
      </c>
      <c r="LNA413" s="318">
        <f>'Contractor Model'!LNA66</f>
        <v>0</v>
      </c>
      <c r="LNB413" s="318">
        <f>'Contractor Model'!LNB66</f>
        <v>0</v>
      </c>
      <c r="LNC413" s="318">
        <f>'Contractor Model'!LNC66</f>
        <v>0</v>
      </c>
      <c r="LND413" s="318">
        <f>'Contractor Model'!LND66</f>
        <v>0</v>
      </c>
      <c r="LNE413" s="318">
        <f>'Contractor Model'!LNE66</f>
        <v>0</v>
      </c>
      <c r="LNF413" s="318">
        <f>'Contractor Model'!LNF66</f>
        <v>0</v>
      </c>
      <c r="LNG413" s="318">
        <f>'Contractor Model'!LNG66</f>
        <v>0</v>
      </c>
      <c r="LNH413" s="318">
        <f>'Contractor Model'!LNH66</f>
        <v>0</v>
      </c>
      <c r="LNI413" s="318">
        <f>'Contractor Model'!LNI66</f>
        <v>0</v>
      </c>
      <c r="LNJ413" s="318">
        <f>'Contractor Model'!LNJ66</f>
        <v>0</v>
      </c>
      <c r="LNK413" s="318">
        <f>'Contractor Model'!LNK66</f>
        <v>0</v>
      </c>
      <c r="LNL413" s="318">
        <f>'Contractor Model'!LNL66</f>
        <v>0</v>
      </c>
      <c r="LNM413" s="318">
        <f>'Contractor Model'!LNM66</f>
        <v>0</v>
      </c>
      <c r="LNN413" s="318">
        <f>'Contractor Model'!LNN66</f>
        <v>0</v>
      </c>
      <c r="LNO413" s="318">
        <f>'Contractor Model'!LNO66</f>
        <v>0</v>
      </c>
      <c r="LNP413" s="318">
        <f>'Contractor Model'!LNP66</f>
        <v>0</v>
      </c>
      <c r="LNQ413" s="318">
        <f>'Contractor Model'!LNQ66</f>
        <v>0</v>
      </c>
      <c r="LNR413" s="318">
        <f>'Contractor Model'!LNR66</f>
        <v>0</v>
      </c>
      <c r="LNS413" s="318">
        <f>'Contractor Model'!LNS66</f>
        <v>0</v>
      </c>
      <c r="LNT413" s="318">
        <f>'Contractor Model'!LNT66</f>
        <v>0</v>
      </c>
      <c r="LNU413" s="318">
        <f>'Contractor Model'!LNU66</f>
        <v>0</v>
      </c>
      <c r="LNV413" s="318">
        <f>'Contractor Model'!LNV66</f>
        <v>0</v>
      </c>
      <c r="LNW413" s="318">
        <f>'Contractor Model'!LNW66</f>
        <v>0</v>
      </c>
      <c r="LNX413" s="318">
        <f>'Contractor Model'!LNX66</f>
        <v>0</v>
      </c>
      <c r="LNY413" s="318">
        <f>'Contractor Model'!LNY66</f>
        <v>0</v>
      </c>
      <c r="LNZ413" s="318">
        <f>'Contractor Model'!LNZ66</f>
        <v>0</v>
      </c>
      <c r="LOA413" s="318">
        <f>'Contractor Model'!LOA66</f>
        <v>0</v>
      </c>
      <c r="LOB413" s="318">
        <f>'Contractor Model'!LOB66</f>
        <v>0</v>
      </c>
      <c r="LOC413" s="318">
        <f>'Contractor Model'!LOC66</f>
        <v>0</v>
      </c>
      <c r="LOD413" s="318">
        <f>'Contractor Model'!LOD66</f>
        <v>0</v>
      </c>
      <c r="LOE413" s="318">
        <f>'Contractor Model'!LOE66</f>
        <v>0</v>
      </c>
      <c r="LOF413" s="318">
        <f>'Contractor Model'!LOF66</f>
        <v>0</v>
      </c>
      <c r="LOG413" s="318">
        <f>'Contractor Model'!LOG66</f>
        <v>0</v>
      </c>
      <c r="LOH413" s="318">
        <f>'Contractor Model'!LOH66</f>
        <v>0</v>
      </c>
      <c r="LOI413" s="318">
        <f>'Contractor Model'!LOI66</f>
        <v>0</v>
      </c>
      <c r="LOJ413" s="318">
        <f>'Contractor Model'!LOJ66</f>
        <v>0</v>
      </c>
      <c r="LOK413" s="318">
        <f>'Contractor Model'!LOK66</f>
        <v>0</v>
      </c>
      <c r="LOL413" s="318">
        <f>'Contractor Model'!LOL66</f>
        <v>0</v>
      </c>
      <c r="LOM413" s="318">
        <f>'Contractor Model'!LOM66</f>
        <v>0</v>
      </c>
      <c r="LON413" s="318">
        <f>'Contractor Model'!LON66</f>
        <v>0</v>
      </c>
      <c r="LOO413" s="318">
        <f>'Contractor Model'!LOO66</f>
        <v>0</v>
      </c>
      <c r="LOP413" s="318">
        <f>'Contractor Model'!LOP66</f>
        <v>0</v>
      </c>
      <c r="LOQ413" s="318">
        <f>'Contractor Model'!LOQ66</f>
        <v>0</v>
      </c>
      <c r="LOR413" s="318">
        <f>'Contractor Model'!LOR66</f>
        <v>0</v>
      </c>
      <c r="LOS413" s="318">
        <f>'Contractor Model'!LOS66</f>
        <v>0</v>
      </c>
      <c r="LOT413" s="318">
        <f>'Contractor Model'!LOT66</f>
        <v>0</v>
      </c>
      <c r="LOU413" s="318">
        <f>'Contractor Model'!LOU66</f>
        <v>0</v>
      </c>
      <c r="LOV413" s="318">
        <f>'Contractor Model'!LOV66</f>
        <v>0</v>
      </c>
      <c r="LOW413" s="318">
        <f>'Contractor Model'!LOW66</f>
        <v>0</v>
      </c>
      <c r="LOX413" s="318">
        <f>'Contractor Model'!LOX66</f>
        <v>0</v>
      </c>
      <c r="LOY413" s="318">
        <f>'Contractor Model'!LOY66</f>
        <v>0</v>
      </c>
      <c r="LOZ413" s="318">
        <f>'Contractor Model'!LOZ66</f>
        <v>0</v>
      </c>
      <c r="LPA413" s="318">
        <f>'Contractor Model'!LPA66</f>
        <v>0</v>
      </c>
      <c r="LPB413" s="318">
        <f>'Contractor Model'!LPB66</f>
        <v>0</v>
      </c>
      <c r="LPC413" s="318">
        <f>'Contractor Model'!LPC66</f>
        <v>0</v>
      </c>
      <c r="LPD413" s="318">
        <f>'Contractor Model'!LPD66</f>
        <v>0</v>
      </c>
      <c r="LPE413" s="318">
        <f>'Contractor Model'!LPE66</f>
        <v>0</v>
      </c>
      <c r="LPF413" s="318">
        <f>'Contractor Model'!LPF66</f>
        <v>0</v>
      </c>
      <c r="LPG413" s="318">
        <f>'Contractor Model'!LPG66</f>
        <v>0</v>
      </c>
      <c r="LPH413" s="318">
        <f>'Contractor Model'!LPH66</f>
        <v>0</v>
      </c>
      <c r="LPI413" s="318">
        <f>'Contractor Model'!LPI66</f>
        <v>0</v>
      </c>
      <c r="LPJ413" s="318">
        <f>'Contractor Model'!LPJ66</f>
        <v>0</v>
      </c>
      <c r="LPK413" s="318">
        <f>'Contractor Model'!LPK66</f>
        <v>0</v>
      </c>
      <c r="LPL413" s="318">
        <f>'Contractor Model'!LPL66</f>
        <v>0</v>
      </c>
      <c r="LPM413" s="318">
        <f>'Contractor Model'!LPM66</f>
        <v>0</v>
      </c>
      <c r="LPN413" s="318">
        <f>'Contractor Model'!LPN66</f>
        <v>0</v>
      </c>
      <c r="LPO413" s="318">
        <f>'Contractor Model'!LPO66</f>
        <v>0</v>
      </c>
      <c r="LPP413" s="318">
        <f>'Contractor Model'!LPP66</f>
        <v>0</v>
      </c>
      <c r="LPQ413" s="318">
        <f>'Contractor Model'!LPQ66</f>
        <v>0</v>
      </c>
      <c r="LPR413" s="318">
        <f>'Contractor Model'!LPR66</f>
        <v>0</v>
      </c>
      <c r="LPS413" s="318">
        <f>'Contractor Model'!LPS66</f>
        <v>0</v>
      </c>
      <c r="LPT413" s="318">
        <f>'Contractor Model'!LPT66</f>
        <v>0</v>
      </c>
      <c r="LPU413" s="318">
        <f>'Contractor Model'!LPU66</f>
        <v>0</v>
      </c>
      <c r="LPV413" s="318">
        <f>'Contractor Model'!LPV66</f>
        <v>0</v>
      </c>
      <c r="LPW413" s="318">
        <f>'Contractor Model'!LPW66</f>
        <v>0</v>
      </c>
      <c r="LPX413" s="318">
        <f>'Contractor Model'!LPX66</f>
        <v>0</v>
      </c>
      <c r="LPY413" s="318">
        <f>'Contractor Model'!LPY66</f>
        <v>0</v>
      </c>
      <c r="LPZ413" s="318">
        <f>'Contractor Model'!LPZ66</f>
        <v>0</v>
      </c>
      <c r="LQA413" s="318">
        <f>'Contractor Model'!LQA66</f>
        <v>0</v>
      </c>
      <c r="LQB413" s="318">
        <f>'Contractor Model'!LQB66</f>
        <v>0</v>
      </c>
      <c r="LQC413" s="318">
        <f>'Contractor Model'!LQC66</f>
        <v>0</v>
      </c>
      <c r="LQD413" s="318">
        <f>'Contractor Model'!LQD66</f>
        <v>0</v>
      </c>
      <c r="LQE413" s="318">
        <f>'Contractor Model'!LQE66</f>
        <v>0</v>
      </c>
      <c r="LQF413" s="318">
        <f>'Contractor Model'!LQF66</f>
        <v>0</v>
      </c>
      <c r="LQG413" s="318">
        <f>'Contractor Model'!LQG66</f>
        <v>0</v>
      </c>
      <c r="LQH413" s="318">
        <f>'Contractor Model'!LQH66</f>
        <v>0</v>
      </c>
      <c r="LQI413" s="318">
        <f>'Contractor Model'!LQI66</f>
        <v>0</v>
      </c>
      <c r="LQJ413" s="318">
        <f>'Contractor Model'!LQJ66</f>
        <v>0</v>
      </c>
      <c r="LQK413" s="318">
        <f>'Contractor Model'!LQK66</f>
        <v>0</v>
      </c>
      <c r="LQL413" s="318">
        <f>'Contractor Model'!LQL66</f>
        <v>0</v>
      </c>
      <c r="LQM413" s="318">
        <f>'Contractor Model'!LQM66</f>
        <v>0</v>
      </c>
      <c r="LQN413" s="318">
        <f>'Contractor Model'!LQN66</f>
        <v>0</v>
      </c>
      <c r="LQO413" s="318">
        <f>'Contractor Model'!LQO66</f>
        <v>0</v>
      </c>
      <c r="LQP413" s="318">
        <f>'Contractor Model'!LQP66</f>
        <v>0</v>
      </c>
      <c r="LQQ413" s="318">
        <f>'Contractor Model'!LQQ66</f>
        <v>0</v>
      </c>
      <c r="LQR413" s="318">
        <f>'Contractor Model'!LQR66</f>
        <v>0</v>
      </c>
      <c r="LQS413" s="318">
        <f>'Contractor Model'!LQS66</f>
        <v>0</v>
      </c>
      <c r="LQT413" s="318">
        <f>'Contractor Model'!LQT66</f>
        <v>0</v>
      </c>
      <c r="LQU413" s="318">
        <f>'Contractor Model'!LQU66</f>
        <v>0</v>
      </c>
      <c r="LQV413" s="318">
        <f>'Contractor Model'!LQV66</f>
        <v>0</v>
      </c>
      <c r="LQW413" s="318">
        <f>'Contractor Model'!LQW66</f>
        <v>0</v>
      </c>
      <c r="LQX413" s="318">
        <f>'Contractor Model'!LQX66</f>
        <v>0</v>
      </c>
      <c r="LQY413" s="318">
        <f>'Contractor Model'!LQY66</f>
        <v>0</v>
      </c>
      <c r="LQZ413" s="318">
        <f>'Contractor Model'!LQZ66</f>
        <v>0</v>
      </c>
      <c r="LRA413" s="318">
        <f>'Contractor Model'!LRA66</f>
        <v>0</v>
      </c>
      <c r="LRB413" s="318">
        <f>'Contractor Model'!LRB66</f>
        <v>0</v>
      </c>
      <c r="LRC413" s="318">
        <f>'Contractor Model'!LRC66</f>
        <v>0</v>
      </c>
      <c r="LRD413" s="318">
        <f>'Contractor Model'!LRD66</f>
        <v>0</v>
      </c>
      <c r="LRE413" s="318">
        <f>'Contractor Model'!LRE66</f>
        <v>0</v>
      </c>
      <c r="LRF413" s="318">
        <f>'Contractor Model'!LRF66</f>
        <v>0</v>
      </c>
      <c r="LRG413" s="318">
        <f>'Contractor Model'!LRG66</f>
        <v>0</v>
      </c>
      <c r="LRH413" s="318">
        <f>'Contractor Model'!LRH66</f>
        <v>0</v>
      </c>
      <c r="LRI413" s="318">
        <f>'Contractor Model'!LRI66</f>
        <v>0</v>
      </c>
      <c r="LRJ413" s="318">
        <f>'Contractor Model'!LRJ66</f>
        <v>0</v>
      </c>
      <c r="LRK413" s="318">
        <f>'Contractor Model'!LRK66</f>
        <v>0</v>
      </c>
      <c r="LRL413" s="318">
        <f>'Contractor Model'!LRL66</f>
        <v>0</v>
      </c>
      <c r="LRM413" s="318">
        <f>'Contractor Model'!LRM66</f>
        <v>0</v>
      </c>
      <c r="LRN413" s="318">
        <f>'Contractor Model'!LRN66</f>
        <v>0</v>
      </c>
      <c r="LRO413" s="318">
        <f>'Contractor Model'!LRO66</f>
        <v>0</v>
      </c>
      <c r="LRP413" s="318">
        <f>'Contractor Model'!LRP66</f>
        <v>0</v>
      </c>
      <c r="LRQ413" s="318">
        <f>'Contractor Model'!LRQ66</f>
        <v>0</v>
      </c>
      <c r="LRR413" s="318">
        <f>'Contractor Model'!LRR66</f>
        <v>0</v>
      </c>
      <c r="LRS413" s="318">
        <f>'Contractor Model'!LRS66</f>
        <v>0</v>
      </c>
      <c r="LRT413" s="318">
        <f>'Contractor Model'!LRT66</f>
        <v>0</v>
      </c>
      <c r="LRU413" s="318">
        <f>'Contractor Model'!LRU66</f>
        <v>0</v>
      </c>
      <c r="LRV413" s="318">
        <f>'Contractor Model'!LRV66</f>
        <v>0</v>
      </c>
      <c r="LRW413" s="318">
        <f>'Contractor Model'!LRW66</f>
        <v>0</v>
      </c>
      <c r="LRX413" s="318">
        <f>'Contractor Model'!LRX66</f>
        <v>0</v>
      </c>
      <c r="LRY413" s="318">
        <f>'Contractor Model'!LRY66</f>
        <v>0</v>
      </c>
      <c r="LRZ413" s="318">
        <f>'Contractor Model'!LRZ66</f>
        <v>0</v>
      </c>
      <c r="LSA413" s="318">
        <f>'Contractor Model'!LSA66</f>
        <v>0</v>
      </c>
      <c r="LSB413" s="318">
        <f>'Contractor Model'!LSB66</f>
        <v>0</v>
      </c>
      <c r="LSC413" s="318">
        <f>'Contractor Model'!LSC66</f>
        <v>0</v>
      </c>
      <c r="LSD413" s="318">
        <f>'Contractor Model'!LSD66</f>
        <v>0</v>
      </c>
      <c r="LSE413" s="318">
        <f>'Contractor Model'!LSE66</f>
        <v>0</v>
      </c>
      <c r="LSF413" s="318">
        <f>'Contractor Model'!LSF66</f>
        <v>0</v>
      </c>
      <c r="LSG413" s="318">
        <f>'Contractor Model'!LSG66</f>
        <v>0</v>
      </c>
      <c r="LSH413" s="318">
        <f>'Contractor Model'!LSH66</f>
        <v>0</v>
      </c>
      <c r="LSI413" s="318">
        <f>'Contractor Model'!LSI66</f>
        <v>0</v>
      </c>
      <c r="LSJ413" s="318">
        <f>'Contractor Model'!LSJ66</f>
        <v>0</v>
      </c>
      <c r="LSK413" s="318">
        <f>'Contractor Model'!LSK66</f>
        <v>0</v>
      </c>
      <c r="LSL413" s="318">
        <f>'Contractor Model'!LSL66</f>
        <v>0</v>
      </c>
      <c r="LSM413" s="318">
        <f>'Contractor Model'!LSM66</f>
        <v>0</v>
      </c>
      <c r="LSN413" s="318">
        <f>'Contractor Model'!LSN66</f>
        <v>0</v>
      </c>
      <c r="LSO413" s="318">
        <f>'Contractor Model'!LSO66</f>
        <v>0</v>
      </c>
      <c r="LSP413" s="318">
        <f>'Contractor Model'!LSP66</f>
        <v>0</v>
      </c>
      <c r="LSQ413" s="318">
        <f>'Contractor Model'!LSQ66</f>
        <v>0</v>
      </c>
      <c r="LSR413" s="318">
        <f>'Contractor Model'!LSR66</f>
        <v>0</v>
      </c>
      <c r="LSS413" s="318">
        <f>'Contractor Model'!LSS66</f>
        <v>0</v>
      </c>
      <c r="LST413" s="318">
        <f>'Contractor Model'!LST66</f>
        <v>0</v>
      </c>
      <c r="LSU413" s="318">
        <f>'Contractor Model'!LSU66</f>
        <v>0</v>
      </c>
      <c r="LSV413" s="318">
        <f>'Contractor Model'!LSV66</f>
        <v>0</v>
      </c>
      <c r="LSW413" s="318">
        <f>'Contractor Model'!LSW66</f>
        <v>0</v>
      </c>
      <c r="LSX413" s="318">
        <f>'Contractor Model'!LSX66</f>
        <v>0</v>
      </c>
      <c r="LSY413" s="318">
        <f>'Contractor Model'!LSY66</f>
        <v>0</v>
      </c>
      <c r="LSZ413" s="318">
        <f>'Contractor Model'!LSZ66</f>
        <v>0</v>
      </c>
      <c r="LTA413" s="318">
        <f>'Contractor Model'!LTA66</f>
        <v>0</v>
      </c>
      <c r="LTB413" s="318">
        <f>'Contractor Model'!LTB66</f>
        <v>0</v>
      </c>
      <c r="LTC413" s="318">
        <f>'Contractor Model'!LTC66</f>
        <v>0</v>
      </c>
      <c r="LTD413" s="318">
        <f>'Contractor Model'!LTD66</f>
        <v>0</v>
      </c>
      <c r="LTE413" s="318">
        <f>'Contractor Model'!LTE66</f>
        <v>0</v>
      </c>
      <c r="LTF413" s="318">
        <f>'Contractor Model'!LTF66</f>
        <v>0</v>
      </c>
      <c r="LTG413" s="318">
        <f>'Contractor Model'!LTG66</f>
        <v>0</v>
      </c>
      <c r="LTH413" s="318">
        <f>'Contractor Model'!LTH66</f>
        <v>0</v>
      </c>
      <c r="LTI413" s="318">
        <f>'Contractor Model'!LTI66</f>
        <v>0</v>
      </c>
      <c r="LTJ413" s="318">
        <f>'Contractor Model'!LTJ66</f>
        <v>0</v>
      </c>
      <c r="LTK413" s="318">
        <f>'Contractor Model'!LTK66</f>
        <v>0</v>
      </c>
      <c r="LTL413" s="318">
        <f>'Contractor Model'!LTL66</f>
        <v>0</v>
      </c>
      <c r="LTM413" s="318">
        <f>'Contractor Model'!LTM66</f>
        <v>0</v>
      </c>
      <c r="LTN413" s="318">
        <f>'Contractor Model'!LTN66</f>
        <v>0</v>
      </c>
      <c r="LTO413" s="318">
        <f>'Contractor Model'!LTO66</f>
        <v>0</v>
      </c>
      <c r="LTP413" s="318">
        <f>'Contractor Model'!LTP66</f>
        <v>0</v>
      </c>
      <c r="LTQ413" s="318">
        <f>'Contractor Model'!LTQ66</f>
        <v>0</v>
      </c>
      <c r="LTR413" s="318">
        <f>'Contractor Model'!LTR66</f>
        <v>0</v>
      </c>
      <c r="LTS413" s="318">
        <f>'Contractor Model'!LTS66</f>
        <v>0</v>
      </c>
      <c r="LTT413" s="318">
        <f>'Contractor Model'!LTT66</f>
        <v>0</v>
      </c>
      <c r="LTU413" s="318">
        <f>'Contractor Model'!LTU66</f>
        <v>0</v>
      </c>
      <c r="LTV413" s="318">
        <f>'Contractor Model'!LTV66</f>
        <v>0</v>
      </c>
      <c r="LTW413" s="318">
        <f>'Contractor Model'!LTW66</f>
        <v>0</v>
      </c>
      <c r="LTX413" s="318">
        <f>'Contractor Model'!LTX66</f>
        <v>0</v>
      </c>
      <c r="LTY413" s="318">
        <f>'Contractor Model'!LTY66</f>
        <v>0</v>
      </c>
      <c r="LTZ413" s="318">
        <f>'Contractor Model'!LTZ66</f>
        <v>0</v>
      </c>
      <c r="LUA413" s="318">
        <f>'Contractor Model'!LUA66</f>
        <v>0</v>
      </c>
      <c r="LUB413" s="318">
        <f>'Contractor Model'!LUB66</f>
        <v>0</v>
      </c>
      <c r="LUC413" s="318">
        <f>'Contractor Model'!LUC66</f>
        <v>0</v>
      </c>
      <c r="LUD413" s="318">
        <f>'Contractor Model'!LUD66</f>
        <v>0</v>
      </c>
      <c r="LUE413" s="318">
        <f>'Contractor Model'!LUE66</f>
        <v>0</v>
      </c>
      <c r="LUF413" s="318">
        <f>'Contractor Model'!LUF66</f>
        <v>0</v>
      </c>
      <c r="LUG413" s="318">
        <f>'Contractor Model'!LUG66</f>
        <v>0</v>
      </c>
      <c r="LUH413" s="318">
        <f>'Contractor Model'!LUH66</f>
        <v>0</v>
      </c>
      <c r="LUI413" s="318">
        <f>'Contractor Model'!LUI66</f>
        <v>0</v>
      </c>
      <c r="LUJ413" s="318">
        <f>'Contractor Model'!LUJ66</f>
        <v>0</v>
      </c>
      <c r="LUK413" s="318">
        <f>'Contractor Model'!LUK66</f>
        <v>0</v>
      </c>
      <c r="LUL413" s="318">
        <f>'Contractor Model'!LUL66</f>
        <v>0</v>
      </c>
      <c r="LUM413" s="318">
        <f>'Contractor Model'!LUM66</f>
        <v>0</v>
      </c>
      <c r="LUN413" s="318">
        <f>'Contractor Model'!LUN66</f>
        <v>0</v>
      </c>
      <c r="LUO413" s="318">
        <f>'Contractor Model'!LUO66</f>
        <v>0</v>
      </c>
      <c r="LUP413" s="318">
        <f>'Contractor Model'!LUP66</f>
        <v>0</v>
      </c>
      <c r="LUQ413" s="318">
        <f>'Contractor Model'!LUQ66</f>
        <v>0</v>
      </c>
      <c r="LUR413" s="318">
        <f>'Contractor Model'!LUR66</f>
        <v>0</v>
      </c>
      <c r="LUS413" s="318">
        <f>'Contractor Model'!LUS66</f>
        <v>0</v>
      </c>
      <c r="LUT413" s="318">
        <f>'Contractor Model'!LUT66</f>
        <v>0</v>
      </c>
      <c r="LUU413" s="318">
        <f>'Contractor Model'!LUU66</f>
        <v>0</v>
      </c>
      <c r="LUV413" s="318">
        <f>'Contractor Model'!LUV66</f>
        <v>0</v>
      </c>
      <c r="LUW413" s="318">
        <f>'Contractor Model'!LUW66</f>
        <v>0</v>
      </c>
      <c r="LUX413" s="318">
        <f>'Contractor Model'!LUX66</f>
        <v>0</v>
      </c>
      <c r="LUY413" s="318">
        <f>'Contractor Model'!LUY66</f>
        <v>0</v>
      </c>
      <c r="LUZ413" s="318">
        <f>'Contractor Model'!LUZ66</f>
        <v>0</v>
      </c>
      <c r="LVA413" s="318">
        <f>'Contractor Model'!LVA66</f>
        <v>0</v>
      </c>
      <c r="LVB413" s="318">
        <f>'Contractor Model'!LVB66</f>
        <v>0</v>
      </c>
      <c r="LVC413" s="318">
        <f>'Contractor Model'!LVC66</f>
        <v>0</v>
      </c>
      <c r="LVD413" s="318">
        <f>'Contractor Model'!LVD66</f>
        <v>0</v>
      </c>
      <c r="LVE413" s="318">
        <f>'Contractor Model'!LVE66</f>
        <v>0</v>
      </c>
      <c r="LVF413" s="318">
        <f>'Contractor Model'!LVF66</f>
        <v>0</v>
      </c>
      <c r="LVG413" s="318">
        <f>'Contractor Model'!LVG66</f>
        <v>0</v>
      </c>
      <c r="LVH413" s="318">
        <f>'Contractor Model'!LVH66</f>
        <v>0</v>
      </c>
      <c r="LVI413" s="318">
        <f>'Contractor Model'!LVI66</f>
        <v>0</v>
      </c>
      <c r="LVJ413" s="318">
        <f>'Contractor Model'!LVJ66</f>
        <v>0</v>
      </c>
      <c r="LVK413" s="318">
        <f>'Contractor Model'!LVK66</f>
        <v>0</v>
      </c>
      <c r="LVL413" s="318">
        <f>'Contractor Model'!LVL66</f>
        <v>0</v>
      </c>
      <c r="LVM413" s="318">
        <f>'Contractor Model'!LVM66</f>
        <v>0</v>
      </c>
      <c r="LVN413" s="318">
        <f>'Contractor Model'!LVN66</f>
        <v>0</v>
      </c>
      <c r="LVO413" s="318">
        <f>'Contractor Model'!LVO66</f>
        <v>0</v>
      </c>
      <c r="LVP413" s="318">
        <f>'Contractor Model'!LVP66</f>
        <v>0</v>
      </c>
      <c r="LVQ413" s="318">
        <f>'Contractor Model'!LVQ66</f>
        <v>0</v>
      </c>
      <c r="LVR413" s="318">
        <f>'Contractor Model'!LVR66</f>
        <v>0</v>
      </c>
      <c r="LVS413" s="318">
        <f>'Contractor Model'!LVS66</f>
        <v>0</v>
      </c>
      <c r="LVT413" s="318">
        <f>'Contractor Model'!LVT66</f>
        <v>0</v>
      </c>
      <c r="LVU413" s="318">
        <f>'Contractor Model'!LVU66</f>
        <v>0</v>
      </c>
      <c r="LVV413" s="318">
        <f>'Contractor Model'!LVV66</f>
        <v>0</v>
      </c>
      <c r="LVW413" s="318">
        <f>'Contractor Model'!LVW66</f>
        <v>0</v>
      </c>
      <c r="LVX413" s="318">
        <f>'Contractor Model'!LVX66</f>
        <v>0</v>
      </c>
      <c r="LVY413" s="318">
        <f>'Contractor Model'!LVY66</f>
        <v>0</v>
      </c>
      <c r="LVZ413" s="318">
        <f>'Contractor Model'!LVZ66</f>
        <v>0</v>
      </c>
      <c r="LWA413" s="318">
        <f>'Contractor Model'!LWA66</f>
        <v>0</v>
      </c>
      <c r="LWB413" s="318">
        <f>'Contractor Model'!LWB66</f>
        <v>0</v>
      </c>
      <c r="LWC413" s="318">
        <f>'Contractor Model'!LWC66</f>
        <v>0</v>
      </c>
      <c r="LWD413" s="318">
        <f>'Contractor Model'!LWD66</f>
        <v>0</v>
      </c>
      <c r="LWE413" s="318">
        <f>'Contractor Model'!LWE66</f>
        <v>0</v>
      </c>
      <c r="LWF413" s="318">
        <f>'Contractor Model'!LWF66</f>
        <v>0</v>
      </c>
      <c r="LWG413" s="318">
        <f>'Contractor Model'!LWG66</f>
        <v>0</v>
      </c>
      <c r="LWH413" s="318">
        <f>'Contractor Model'!LWH66</f>
        <v>0</v>
      </c>
      <c r="LWI413" s="318">
        <f>'Contractor Model'!LWI66</f>
        <v>0</v>
      </c>
      <c r="LWJ413" s="318">
        <f>'Contractor Model'!LWJ66</f>
        <v>0</v>
      </c>
      <c r="LWK413" s="318">
        <f>'Contractor Model'!LWK66</f>
        <v>0</v>
      </c>
      <c r="LWL413" s="318">
        <f>'Contractor Model'!LWL66</f>
        <v>0</v>
      </c>
      <c r="LWM413" s="318">
        <f>'Contractor Model'!LWM66</f>
        <v>0</v>
      </c>
      <c r="LWN413" s="318">
        <f>'Contractor Model'!LWN66</f>
        <v>0</v>
      </c>
      <c r="LWO413" s="318">
        <f>'Contractor Model'!LWO66</f>
        <v>0</v>
      </c>
      <c r="LWP413" s="318">
        <f>'Contractor Model'!LWP66</f>
        <v>0</v>
      </c>
      <c r="LWQ413" s="318">
        <f>'Contractor Model'!LWQ66</f>
        <v>0</v>
      </c>
      <c r="LWR413" s="318">
        <f>'Contractor Model'!LWR66</f>
        <v>0</v>
      </c>
      <c r="LWS413" s="318">
        <f>'Contractor Model'!LWS66</f>
        <v>0</v>
      </c>
      <c r="LWT413" s="318">
        <f>'Contractor Model'!LWT66</f>
        <v>0</v>
      </c>
      <c r="LWU413" s="318">
        <f>'Contractor Model'!LWU66</f>
        <v>0</v>
      </c>
      <c r="LWV413" s="318">
        <f>'Contractor Model'!LWV66</f>
        <v>0</v>
      </c>
      <c r="LWW413" s="318">
        <f>'Contractor Model'!LWW66</f>
        <v>0</v>
      </c>
      <c r="LWX413" s="318">
        <f>'Contractor Model'!LWX66</f>
        <v>0</v>
      </c>
      <c r="LWY413" s="318">
        <f>'Contractor Model'!LWY66</f>
        <v>0</v>
      </c>
      <c r="LWZ413" s="318">
        <f>'Contractor Model'!LWZ66</f>
        <v>0</v>
      </c>
      <c r="LXA413" s="318">
        <f>'Contractor Model'!LXA66</f>
        <v>0</v>
      </c>
      <c r="LXB413" s="318">
        <f>'Contractor Model'!LXB66</f>
        <v>0</v>
      </c>
      <c r="LXC413" s="318">
        <f>'Contractor Model'!LXC66</f>
        <v>0</v>
      </c>
      <c r="LXD413" s="318">
        <f>'Contractor Model'!LXD66</f>
        <v>0</v>
      </c>
      <c r="LXE413" s="318">
        <f>'Contractor Model'!LXE66</f>
        <v>0</v>
      </c>
      <c r="LXF413" s="318">
        <f>'Contractor Model'!LXF66</f>
        <v>0</v>
      </c>
      <c r="LXG413" s="318">
        <f>'Contractor Model'!LXG66</f>
        <v>0</v>
      </c>
      <c r="LXH413" s="318">
        <f>'Contractor Model'!LXH66</f>
        <v>0</v>
      </c>
      <c r="LXI413" s="318">
        <f>'Contractor Model'!LXI66</f>
        <v>0</v>
      </c>
      <c r="LXJ413" s="318">
        <f>'Contractor Model'!LXJ66</f>
        <v>0</v>
      </c>
      <c r="LXK413" s="318">
        <f>'Contractor Model'!LXK66</f>
        <v>0</v>
      </c>
      <c r="LXL413" s="318">
        <f>'Contractor Model'!LXL66</f>
        <v>0</v>
      </c>
      <c r="LXM413" s="318">
        <f>'Contractor Model'!LXM66</f>
        <v>0</v>
      </c>
      <c r="LXN413" s="318">
        <f>'Contractor Model'!LXN66</f>
        <v>0</v>
      </c>
      <c r="LXO413" s="318">
        <f>'Contractor Model'!LXO66</f>
        <v>0</v>
      </c>
      <c r="LXP413" s="318">
        <f>'Contractor Model'!LXP66</f>
        <v>0</v>
      </c>
      <c r="LXQ413" s="318">
        <f>'Contractor Model'!LXQ66</f>
        <v>0</v>
      </c>
      <c r="LXR413" s="318">
        <f>'Contractor Model'!LXR66</f>
        <v>0</v>
      </c>
      <c r="LXS413" s="318">
        <f>'Contractor Model'!LXS66</f>
        <v>0</v>
      </c>
      <c r="LXT413" s="318">
        <f>'Contractor Model'!LXT66</f>
        <v>0</v>
      </c>
      <c r="LXU413" s="318">
        <f>'Contractor Model'!LXU66</f>
        <v>0</v>
      </c>
      <c r="LXV413" s="318">
        <f>'Contractor Model'!LXV66</f>
        <v>0</v>
      </c>
      <c r="LXW413" s="318">
        <f>'Contractor Model'!LXW66</f>
        <v>0</v>
      </c>
      <c r="LXX413" s="318">
        <f>'Contractor Model'!LXX66</f>
        <v>0</v>
      </c>
      <c r="LXY413" s="318">
        <f>'Contractor Model'!LXY66</f>
        <v>0</v>
      </c>
      <c r="LXZ413" s="318">
        <f>'Contractor Model'!LXZ66</f>
        <v>0</v>
      </c>
      <c r="LYA413" s="318">
        <f>'Contractor Model'!LYA66</f>
        <v>0</v>
      </c>
      <c r="LYB413" s="318">
        <f>'Contractor Model'!LYB66</f>
        <v>0</v>
      </c>
      <c r="LYC413" s="318">
        <f>'Contractor Model'!LYC66</f>
        <v>0</v>
      </c>
      <c r="LYD413" s="318">
        <f>'Contractor Model'!LYD66</f>
        <v>0</v>
      </c>
      <c r="LYE413" s="318">
        <f>'Contractor Model'!LYE66</f>
        <v>0</v>
      </c>
      <c r="LYF413" s="318">
        <f>'Contractor Model'!LYF66</f>
        <v>0</v>
      </c>
      <c r="LYG413" s="318">
        <f>'Contractor Model'!LYG66</f>
        <v>0</v>
      </c>
      <c r="LYH413" s="318">
        <f>'Contractor Model'!LYH66</f>
        <v>0</v>
      </c>
      <c r="LYI413" s="318">
        <f>'Contractor Model'!LYI66</f>
        <v>0</v>
      </c>
      <c r="LYJ413" s="318">
        <f>'Contractor Model'!LYJ66</f>
        <v>0</v>
      </c>
      <c r="LYK413" s="318">
        <f>'Contractor Model'!LYK66</f>
        <v>0</v>
      </c>
      <c r="LYL413" s="318">
        <f>'Contractor Model'!LYL66</f>
        <v>0</v>
      </c>
      <c r="LYM413" s="318">
        <f>'Contractor Model'!LYM66</f>
        <v>0</v>
      </c>
      <c r="LYN413" s="318">
        <f>'Contractor Model'!LYN66</f>
        <v>0</v>
      </c>
      <c r="LYO413" s="318">
        <f>'Contractor Model'!LYO66</f>
        <v>0</v>
      </c>
      <c r="LYP413" s="318">
        <f>'Contractor Model'!LYP66</f>
        <v>0</v>
      </c>
      <c r="LYQ413" s="318">
        <f>'Contractor Model'!LYQ66</f>
        <v>0</v>
      </c>
      <c r="LYR413" s="318">
        <f>'Contractor Model'!LYR66</f>
        <v>0</v>
      </c>
      <c r="LYS413" s="318">
        <f>'Contractor Model'!LYS66</f>
        <v>0</v>
      </c>
      <c r="LYT413" s="318">
        <f>'Contractor Model'!LYT66</f>
        <v>0</v>
      </c>
      <c r="LYU413" s="318">
        <f>'Contractor Model'!LYU66</f>
        <v>0</v>
      </c>
      <c r="LYV413" s="318">
        <f>'Contractor Model'!LYV66</f>
        <v>0</v>
      </c>
      <c r="LYW413" s="318">
        <f>'Contractor Model'!LYW66</f>
        <v>0</v>
      </c>
      <c r="LYX413" s="318">
        <f>'Contractor Model'!LYX66</f>
        <v>0</v>
      </c>
      <c r="LYY413" s="318">
        <f>'Contractor Model'!LYY66</f>
        <v>0</v>
      </c>
      <c r="LYZ413" s="318">
        <f>'Contractor Model'!LYZ66</f>
        <v>0</v>
      </c>
      <c r="LZA413" s="318">
        <f>'Contractor Model'!LZA66</f>
        <v>0</v>
      </c>
      <c r="LZB413" s="318">
        <f>'Contractor Model'!LZB66</f>
        <v>0</v>
      </c>
      <c r="LZC413" s="318">
        <f>'Contractor Model'!LZC66</f>
        <v>0</v>
      </c>
      <c r="LZD413" s="318">
        <f>'Contractor Model'!LZD66</f>
        <v>0</v>
      </c>
      <c r="LZE413" s="318">
        <f>'Contractor Model'!LZE66</f>
        <v>0</v>
      </c>
      <c r="LZF413" s="318">
        <f>'Contractor Model'!LZF66</f>
        <v>0</v>
      </c>
      <c r="LZG413" s="318">
        <f>'Contractor Model'!LZG66</f>
        <v>0</v>
      </c>
      <c r="LZH413" s="318">
        <f>'Contractor Model'!LZH66</f>
        <v>0</v>
      </c>
      <c r="LZI413" s="318">
        <f>'Contractor Model'!LZI66</f>
        <v>0</v>
      </c>
      <c r="LZJ413" s="318">
        <f>'Contractor Model'!LZJ66</f>
        <v>0</v>
      </c>
      <c r="LZK413" s="318">
        <f>'Contractor Model'!LZK66</f>
        <v>0</v>
      </c>
      <c r="LZL413" s="318">
        <f>'Contractor Model'!LZL66</f>
        <v>0</v>
      </c>
      <c r="LZM413" s="318">
        <f>'Contractor Model'!LZM66</f>
        <v>0</v>
      </c>
      <c r="LZN413" s="318">
        <f>'Contractor Model'!LZN66</f>
        <v>0</v>
      </c>
      <c r="LZO413" s="318">
        <f>'Contractor Model'!LZO66</f>
        <v>0</v>
      </c>
      <c r="LZP413" s="318">
        <f>'Contractor Model'!LZP66</f>
        <v>0</v>
      </c>
      <c r="LZQ413" s="318">
        <f>'Contractor Model'!LZQ66</f>
        <v>0</v>
      </c>
      <c r="LZR413" s="318">
        <f>'Contractor Model'!LZR66</f>
        <v>0</v>
      </c>
      <c r="LZS413" s="318">
        <f>'Contractor Model'!LZS66</f>
        <v>0</v>
      </c>
      <c r="LZT413" s="318">
        <f>'Contractor Model'!LZT66</f>
        <v>0</v>
      </c>
      <c r="LZU413" s="318">
        <f>'Contractor Model'!LZU66</f>
        <v>0</v>
      </c>
      <c r="LZV413" s="318">
        <f>'Contractor Model'!LZV66</f>
        <v>0</v>
      </c>
      <c r="LZW413" s="318">
        <f>'Contractor Model'!LZW66</f>
        <v>0</v>
      </c>
      <c r="LZX413" s="318">
        <f>'Contractor Model'!LZX66</f>
        <v>0</v>
      </c>
      <c r="LZY413" s="318">
        <f>'Contractor Model'!LZY66</f>
        <v>0</v>
      </c>
      <c r="LZZ413" s="318">
        <f>'Contractor Model'!LZZ66</f>
        <v>0</v>
      </c>
      <c r="MAA413" s="318">
        <f>'Contractor Model'!MAA66</f>
        <v>0</v>
      </c>
      <c r="MAB413" s="318">
        <f>'Contractor Model'!MAB66</f>
        <v>0</v>
      </c>
      <c r="MAC413" s="318">
        <f>'Contractor Model'!MAC66</f>
        <v>0</v>
      </c>
      <c r="MAD413" s="318">
        <f>'Contractor Model'!MAD66</f>
        <v>0</v>
      </c>
      <c r="MAE413" s="318">
        <f>'Contractor Model'!MAE66</f>
        <v>0</v>
      </c>
      <c r="MAF413" s="318">
        <f>'Contractor Model'!MAF66</f>
        <v>0</v>
      </c>
      <c r="MAG413" s="318">
        <f>'Contractor Model'!MAG66</f>
        <v>0</v>
      </c>
      <c r="MAH413" s="318">
        <f>'Contractor Model'!MAH66</f>
        <v>0</v>
      </c>
      <c r="MAI413" s="318">
        <f>'Contractor Model'!MAI66</f>
        <v>0</v>
      </c>
      <c r="MAJ413" s="318">
        <f>'Contractor Model'!MAJ66</f>
        <v>0</v>
      </c>
      <c r="MAK413" s="318">
        <f>'Contractor Model'!MAK66</f>
        <v>0</v>
      </c>
      <c r="MAL413" s="318">
        <f>'Contractor Model'!MAL66</f>
        <v>0</v>
      </c>
      <c r="MAM413" s="318">
        <f>'Contractor Model'!MAM66</f>
        <v>0</v>
      </c>
      <c r="MAN413" s="318">
        <f>'Contractor Model'!MAN66</f>
        <v>0</v>
      </c>
      <c r="MAO413" s="318">
        <f>'Contractor Model'!MAO66</f>
        <v>0</v>
      </c>
      <c r="MAP413" s="318">
        <f>'Contractor Model'!MAP66</f>
        <v>0</v>
      </c>
      <c r="MAQ413" s="318">
        <f>'Contractor Model'!MAQ66</f>
        <v>0</v>
      </c>
      <c r="MAR413" s="318">
        <f>'Contractor Model'!MAR66</f>
        <v>0</v>
      </c>
      <c r="MAS413" s="318">
        <f>'Contractor Model'!MAS66</f>
        <v>0</v>
      </c>
      <c r="MAT413" s="318">
        <f>'Contractor Model'!MAT66</f>
        <v>0</v>
      </c>
      <c r="MAU413" s="318">
        <f>'Contractor Model'!MAU66</f>
        <v>0</v>
      </c>
      <c r="MAV413" s="318">
        <f>'Contractor Model'!MAV66</f>
        <v>0</v>
      </c>
      <c r="MAW413" s="318">
        <f>'Contractor Model'!MAW66</f>
        <v>0</v>
      </c>
      <c r="MAX413" s="318">
        <f>'Contractor Model'!MAX66</f>
        <v>0</v>
      </c>
      <c r="MAY413" s="318">
        <f>'Contractor Model'!MAY66</f>
        <v>0</v>
      </c>
      <c r="MAZ413" s="318">
        <f>'Contractor Model'!MAZ66</f>
        <v>0</v>
      </c>
      <c r="MBA413" s="318">
        <f>'Contractor Model'!MBA66</f>
        <v>0</v>
      </c>
      <c r="MBB413" s="318">
        <f>'Contractor Model'!MBB66</f>
        <v>0</v>
      </c>
      <c r="MBC413" s="318">
        <f>'Contractor Model'!MBC66</f>
        <v>0</v>
      </c>
      <c r="MBD413" s="318">
        <f>'Contractor Model'!MBD66</f>
        <v>0</v>
      </c>
      <c r="MBE413" s="318">
        <f>'Contractor Model'!MBE66</f>
        <v>0</v>
      </c>
      <c r="MBF413" s="318">
        <f>'Contractor Model'!MBF66</f>
        <v>0</v>
      </c>
      <c r="MBG413" s="318">
        <f>'Contractor Model'!MBG66</f>
        <v>0</v>
      </c>
      <c r="MBH413" s="318">
        <f>'Contractor Model'!MBH66</f>
        <v>0</v>
      </c>
      <c r="MBI413" s="318">
        <f>'Contractor Model'!MBI66</f>
        <v>0</v>
      </c>
      <c r="MBJ413" s="318">
        <f>'Contractor Model'!MBJ66</f>
        <v>0</v>
      </c>
      <c r="MBK413" s="318">
        <f>'Contractor Model'!MBK66</f>
        <v>0</v>
      </c>
      <c r="MBL413" s="318">
        <f>'Contractor Model'!MBL66</f>
        <v>0</v>
      </c>
      <c r="MBM413" s="318">
        <f>'Contractor Model'!MBM66</f>
        <v>0</v>
      </c>
      <c r="MBN413" s="318">
        <f>'Contractor Model'!MBN66</f>
        <v>0</v>
      </c>
      <c r="MBO413" s="318">
        <f>'Contractor Model'!MBO66</f>
        <v>0</v>
      </c>
      <c r="MBP413" s="318">
        <f>'Contractor Model'!MBP66</f>
        <v>0</v>
      </c>
      <c r="MBQ413" s="318">
        <f>'Contractor Model'!MBQ66</f>
        <v>0</v>
      </c>
      <c r="MBR413" s="318">
        <f>'Contractor Model'!MBR66</f>
        <v>0</v>
      </c>
      <c r="MBS413" s="318">
        <f>'Contractor Model'!MBS66</f>
        <v>0</v>
      </c>
      <c r="MBT413" s="318">
        <f>'Contractor Model'!MBT66</f>
        <v>0</v>
      </c>
      <c r="MBU413" s="318">
        <f>'Contractor Model'!MBU66</f>
        <v>0</v>
      </c>
      <c r="MBV413" s="318">
        <f>'Contractor Model'!MBV66</f>
        <v>0</v>
      </c>
      <c r="MBW413" s="318">
        <f>'Contractor Model'!MBW66</f>
        <v>0</v>
      </c>
      <c r="MBX413" s="318">
        <f>'Contractor Model'!MBX66</f>
        <v>0</v>
      </c>
      <c r="MBY413" s="318">
        <f>'Contractor Model'!MBY66</f>
        <v>0</v>
      </c>
      <c r="MBZ413" s="318">
        <f>'Contractor Model'!MBZ66</f>
        <v>0</v>
      </c>
      <c r="MCA413" s="318">
        <f>'Contractor Model'!MCA66</f>
        <v>0</v>
      </c>
      <c r="MCB413" s="318">
        <f>'Contractor Model'!MCB66</f>
        <v>0</v>
      </c>
      <c r="MCC413" s="318">
        <f>'Contractor Model'!MCC66</f>
        <v>0</v>
      </c>
      <c r="MCD413" s="318">
        <f>'Contractor Model'!MCD66</f>
        <v>0</v>
      </c>
      <c r="MCE413" s="318">
        <f>'Contractor Model'!MCE66</f>
        <v>0</v>
      </c>
      <c r="MCF413" s="318">
        <f>'Contractor Model'!MCF66</f>
        <v>0</v>
      </c>
      <c r="MCG413" s="318">
        <f>'Contractor Model'!MCG66</f>
        <v>0</v>
      </c>
      <c r="MCH413" s="318">
        <f>'Contractor Model'!MCH66</f>
        <v>0</v>
      </c>
      <c r="MCI413" s="318">
        <f>'Contractor Model'!MCI66</f>
        <v>0</v>
      </c>
      <c r="MCJ413" s="318">
        <f>'Contractor Model'!MCJ66</f>
        <v>0</v>
      </c>
      <c r="MCK413" s="318">
        <f>'Contractor Model'!MCK66</f>
        <v>0</v>
      </c>
      <c r="MCL413" s="318">
        <f>'Contractor Model'!MCL66</f>
        <v>0</v>
      </c>
      <c r="MCM413" s="318">
        <f>'Contractor Model'!MCM66</f>
        <v>0</v>
      </c>
      <c r="MCN413" s="318">
        <f>'Contractor Model'!MCN66</f>
        <v>0</v>
      </c>
      <c r="MCO413" s="318">
        <f>'Contractor Model'!MCO66</f>
        <v>0</v>
      </c>
      <c r="MCP413" s="318">
        <f>'Contractor Model'!MCP66</f>
        <v>0</v>
      </c>
      <c r="MCQ413" s="318">
        <f>'Contractor Model'!MCQ66</f>
        <v>0</v>
      </c>
      <c r="MCR413" s="318">
        <f>'Contractor Model'!MCR66</f>
        <v>0</v>
      </c>
      <c r="MCS413" s="318">
        <f>'Contractor Model'!MCS66</f>
        <v>0</v>
      </c>
      <c r="MCT413" s="318">
        <f>'Contractor Model'!MCT66</f>
        <v>0</v>
      </c>
      <c r="MCU413" s="318">
        <f>'Contractor Model'!MCU66</f>
        <v>0</v>
      </c>
      <c r="MCV413" s="318">
        <f>'Contractor Model'!MCV66</f>
        <v>0</v>
      </c>
      <c r="MCW413" s="318">
        <f>'Contractor Model'!MCW66</f>
        <v>0</v>
      </c>
      <c r="MCX413" s="318">
        <f>'Contractor Model'!MCX66</f>
        <v>0</v>
      </c>
      <c r="MCY413" s="318">
        <f>'Contractor Model'!MCY66</f>
        <v>0</v>
      </c>
      <c r="MCZ413" s="318">
        <f>'Contractor Model'!MCZ66</f>
        <v>0</v>
      </c>
      <c r="MDA413" s="318">
        <f>'Contractor Model'!MDA66</f>
        <v>0</v>
      </c>
      <c r="MDB413" s="318">
        <f>'Contractor Model'!MDB66</f>
        <v>0</v>
      </c>
      <c r="MDC413" s="318">
        <f>'Contractor Model'!MDC66</f>
        <v>0</v>
      </c>
      <c r="MDD413" s="318">
        <f>'Contractor Model'!MDD66</f>
        <v>0</v>
      </c>
      <c r="MDE413" s="318">
        <f>'Contractor Model'!MDE66</f>
        <v>0</v>
      </c>
      <c r="MDF413" s="318">
        <f>'Contractor Model'!MDF66</f>
        <v>0</v>
      </c>
      <c r="MDG413" s="318">
        <f>'Contractor Model'!MDG66</f>
        <v>0</v>
      </c>
      <c r="MDH413" s="318">
        <f>'Contractor Model'!MDH66</f>
        <v>0</v>
      </c>
      <c r="MDI413" s="318">
        <f>'Contractor Model'!MDI66</f>
        <v>0</v>
      </c>
      <c r="MDJ413" s="318">
        <f>'Contractor Model'!MDJ66</f>
        <v>0</v>
      </c>
      <c r="MDK413" s="318">
        <f>'Contractor Model'!MDK66</f>
        <v>0</v>
      </c>
      <c r="MDL413" s="318">
        <f>'Contractor Model'!MDL66</f>
        <v>0</v>
      </c>
      <c r="MDM413" s="318">
        <f>'Contractor Model'!MDM66</f>
        <v>0</v>
      </c>
      <c r="MDN413" s="318">
        <f>'Contractor Model'!MDN66</f>
        <v>0</v>
      </c>
      <c r="MDO413" s="318">
        <f>'Contractor Model'!MDO66</f>
        <v>0</v>
      </c>
      <c r="MDP413" s="318">
        <f>'Contractor Model'!MDP66</f>
        <v>0</v>
      </c>
      <c r="MDQ413" s="318">
        <f>'Contractor Model'!MDQ66</f>
        <v>0</v>
      </c>
      <c r="MDR413" s="318">
        <f>'Contractor Model'!MDR66</f>
        <v>0</v>
      </c>
      <c r="MDS413" s="318">
        <f>'Contractor Model'!MDS66</f>
        <v>0</v>
      </c>
      <c r="MDT413" s="318">
        <f>'Contractor Model'!MDT66</f>
        <v>0</v>
      </c>
      <c r="MDU413" s="318">
        <f>'Contractor Model'!MDU66</f>
        <v>0</v>
      </c>
      <c r="MDV413" s="318">
        <f>'Contractor Model'!MDV66</f>
        <v>0</v>
      </c>
      <c r="MDW413" s="318">
        <f>'Contractor Model'!MDW66</f>
        <v>0</v>
      </c>
      <c r="MDX413" s="318">
        <f>'Contractor Model'!MDX66</f>
        <v>0</v>
      </c>
      <c r="MDY413" s="318">
        <f>'Contractor Model'!MDY66</f>
        <v>0</v>
      </c>
      <c r="MDZ413" s="318">
        <f>'Contractor Model'!MDZ66</f>
        <v>0</v>
      </c>
      <c r="MEA413" s="318">
        <f>'Contractor Model'!MEA66</f>
        <v>0</v>
      </c>
      <c r="MEB413" s="318">
        <f>'Contractor Model'!MEB66</f>
        <v>0</v>
      </c>
      <c r="MEC413" s="318">
        <f>'Contractor Model'!MEC66</f>
        <v>0</v>
      </c>
      <c r="MED413" s="318">
        <f>'Contractor Model'!MED66</f>
        <v>0</v>
      </c>
      <c r="MEE413" s="318">
        <f>'Contractor Model'!MEE66</f>
        <v>0</v>
      </c>
      <c r="MEF413" s="318">
        <f>'Contractor Model'!MEF66</f>
        <v>0</v>
      </c>
      <c r="MEG413" s="318">
        <f>'Contractor Model'!MEG66</f>
        <v>0</v>
      </c>
      <c r="MEH413" s="318">
        <f>'Contractor Model'!MEH66</f>
        <v>0</v>
      </c>
      <c r="MEI413" s="318">
        <f>'Contractor Model'!MEI66</f>
        <v>0</v>
      </c>
      <c r="MEJ413" s="318">
        <f>'Contractor Model'!MEJ66</f>
        <v>0</v>
      </c>
      <c r="MEK413" s="318">
        <f>'Contractor Model'!MEK66</f>
        <v>0</v>
      </c>
      <c r="MEL413" s="318">
        <f>'Contractor Model'!MEL66</f>
        <v>0</v>
      </c>
      <c r="MEM413" s="318">
        <f>'Contractor Model'!MEM66</f>
        <v>0</v>
      </c>
      <c r="MEN413" s="318">
        <f>'Contractor Model'!MEN66</f>
        <v>0</v>
      </c>
      <c r="MEO413" s="318">
        <f>'Contractor Model'!MEO66</f>
        <v>0</v>
      </c>
      <c r="MEP413" s="318">
        <f>'Contractor Model'!MEP66</f>
        <v>0</v>
      </c>
      <c r="MEQ413" s="318">
        <f>'Contractor Model'!MEQ66</f>
        <v>0</v>
      </c>
      <c r="MER413" s="318">
        <f>'Contractor Model'!MER66</f>
        <v>0</v>
      </c>
      <c r="MES413" s="318">
        <f>'Contractor Model'!MES66</f>
        <v>0</v>
      </c>
      <c r="MET413" s="318">
        <f>'Contractor Model'!MET66</f>
        <v>0</v>
      </c>
      <c r="MEU413" s="318">
        <f>'Contractor Model'!MEU66</f>
        <v>0</v>
      </c>
      <c r="MEV413" s="318">
        <f>'Contractor Model'!MEV66</f>
        <v>0</v>
      </c>
      <c r="MEW413" s="318">
        <f>'Contractor Model'!MEW66</f>
        <v>0</v>
      </c>
      <c r="MEX413" s="318">
        <f>'Contractor Model'!MEX66</f>
        <v>0</v>
      </c>
      <c r="MEY413" s="318">
        <f>'Contractor Model'!MEY66</f>
        <v>0</v>
      </c>
      <c r="MEZ413" s="318">
        <f>'Contractor Model'!MEZ66</f>
        <v>0</v>
      </c>
      <c r="MFA413" s="318">
        <f>'Contractor Model'!MFA66</f>
        <v>0</v>
      </c>
      <c r="MFB413" s="318">
        <f>'Contractor Model'!MFB66</f>
        <v>0</v>
      </c>
      <c r="MFC413" s="318">
        <f>'Contractor Model'!MFC66</f>
        <v>0</v>
      </c>
      <c r="MFD413" s="318">
        <f>'Contractor Model'!MFD66</f>
        <v>0</v>
      </c>
      <c r="MFE413" s="318">
        <f>'Contractor Model'!MFE66</f>
        <v>0</v>
      </c>
      <c r="MFF413" s="318">
        <f>'Contractor Model'!MFF66</f>
        <v>0</v>
      </c>
      <c r="MFG413" s="318">
        <f>'Contractor Model'!MFG66</f>
        <v>0</v>
      </c>
      <c r="MFH413" s="318">
        <f>'Contractor Model'!MFH66</f>
        <v>0</v>
      </c>
      <c r="MFI413" s="318">
        <f>'Contractor Model'!MFI66</f>
        <v>0</v>
      </c>
      <c r="MFJ413" s="318">
        <f>'Contractor Model'!MFJ66</f>
        <v>0</v>
      </c>
      <c r="MFK413" s="318">
        <f>'Contractor Model'!MFK66</f>
        <v>0</v>
      </c>
      <c r="MFL413" s="318">
        <f>'Contractor Model'!MFL66</f>
        <v>0</v>
      </c>
      <c r="MFM413" s="318">
        <f>'Contractor Model'!MFM66</f>
        <v>0</v>
      </c>
      <c r="MFN413" s="318">
        <f>'Contractor Model'!MFN66</f>
        <v>0</v>
      </c>
      <c r="MFO413" s="318">
        <f>'Contractor Model'!MFO66</f>
        <v>0</v>
      </c>
      <c r="MFP413" s="318">
        <f>'Contractor Model'!MFP66</f>
        <v>0</v>
      </c>
      <c r="MFQ413" s="318">
        <f>'Contractor Model'!MFQ66</f>
        <v>0</v>
      </c>
      <c r="MFR413" s="318">
        <f>'Contractor Model'!MFR66</f>
        <v>0</v>
      </c>
      <c r="MFS413" s="318">
        <f>'Contractor Model'!MFS66</f>
        <v>0</v>
      </c>
      <c r="MFT413" s="318">
        <f>'Contractor Model'!MFT66</f>
        <v>0</v>
      </c>
      <c r="MFU413" s="318">
        <f>'Contractor Model'!MFU66</f>
        <v>0</v>
      </c>
      <c r="MFV413" s="318">
        <f>'Contractor Model'!MFV66</f>
        <v>0</v>
      </c>
      <c r="MFW413" s="318">
        <f>'Contractor Model'!MFW66</f>
        <v>0</v>
      </c>
      <c r="MFX413" s="318">
        <f>'Contractor Model'!MFX66</f>
        <v>0</v>
      </c>
      <c r="MFY413" s="318">
        <f>'Contractor Model'!MFY66</f>
        <v>0</v>
      </c>
      <c r="MFZ413" s="318">
        <f>'Contractor Model'!MFZ66</f>
        <v>0</v>
      </c>
      <c r="MGA413" s="318">
        <f>'Contractor Model'!MGA66</f>
        <v>0</v>
      </c>
      <c r="MGB413" s="318">
        <f>'Contractor Model'!MGB66</f>
        <v>0</v>
      </c>
      <c r="MGC413" s="318">
        <f>'Contractor Model'!MGC66</f>
        <v>0</v>
      </c>
      <c r="MGD413" s="318">
        <f>'Contractor Model'!MGD66</f>
        <v>0</v>
      </c>
      <c r="MGE413" s="318">
        <f>'Contractor Model'!MGE66</f>
        <v>0</v>
      </c>
      <c r="MGF413" s="318">
        <f>'Contractor Model'!MGF66</f>
        <v>0</v>
      </c>
      <c r="MGG413" s="318">
        <f>'Contractor Model'!MGG66</f>
        <v>0</v>
      </c>
      <c r="MGH413" s="318">
        <f>'Contractor Model'!MGH66</f>
        <v>0</v>
      </c>
      <c r="MGI413" s="318">
        <f>'Contractor Model'!MGI66</f>
        <v>0</v>
      </c>
      <c r="MGJ413" s="318">
        <f>'Contractor Model'!MGJ66</f>
        <v>0</v>
      </c>
      <c r="MGK413" s="318">
        <f>'Contractor Model'!MGK66</f>
        <v>0</v>
      </c>
      <c r="MGL413" s="318">
        <f>'Contractor Model'!MGL66</f>
        <v>0</v>
      </c>
      <c r="MGM413" s="318">
        <f>'Contractor Model'!MGM66</f>
        <v>0</v>
      </c>
      <c r="MGN413" s="318">
        <f>'Contractor Model'!MGN66</f>
        <v>0</v>
      </c>
      <c r="MGO413" s="318">
        <f>'Contractor Model'!MGO66</f>
        <v>0</v>
      </c>
      <c r="MGP413" s="318">
        <f>'Contractor Model'!MGP66</f>
        <v>0</v>
      </c>
      <c r="MGQ413" s="318">
        <f>'Contractor Model'!MGQ66</f>
        <v>0</v>
      </c>
      <c r="MGR413" s="318">
        <f>'Contractor Model'!MGR66</f>
        <v>0</v>
      </c>
      <c r="MGS413" s="318">
        <f>'Contractor Model'!MGS66</f>
        <v>0</v>
      </c>
      <c r="MGT413" s="318">
        <f>'Contractor Model'!MGT66</f>
        <v>0</v>
      </c>
      <c r="MGU413" s="318">
        <f>'Contractor Model'!MGU66</f>
        <v>0</v>
      </c>
      <c r="MGV413" s="318">
        <f>'Contractor Model'!MGV66</f>
        <v>0</v>
      </c>
      <c r="MGW413" s="318">
        <f>'Contractor Model'!MGW66</f>
        <v>0</v>
      </c>
      <c r="MGX413" s="318">
        <f>'Contractor Model'!MGX66</f>
        <v>0</v>
      </c>
      <c r="MGY413" s="318">
        <f>'Contractor Model'!MGY66</f>
        <v>0</v>
      </c>
      <c r="MGZ413" s="318">
        <f>'Contractor Model'!MGZ66</f>
        <v>0</v>
      </c>
      <c r="MHA413" s="318">
        <f>'Contractor Model'!MHA66</f>
        <v>0</v>
      </c>
      <c r="MHB413" s="318">
        <f>'Contractor Model'!MHB66</f>
        <v>0</v>
      </c>
      <c r="MHC413" s="318">
        <f>'Contractor Model'!MHC66</f>
        <v>0</v>
      </c>
      <c r="MHD413" s="318">
        <f>'Contractor Model'!MHD66</f>
        <v>0</v>
      </c>
      <c r="MHE413" s="318">
        <f>'Contractor Model'!MHE66</f>
        <v>0</v>
      </c>
      <c r="MHF413" s="318">
        <f>'Contractor Model'!MHF66</f>
        <v>0</v>
      </c>
      <c r="MHG413" s="318">
        <f>'Contractor Model'!MHG66</f>
        <v>0</v>
      </c>
      <c r="MHH413" s="318">
        <f>'Contractor Model'!MHH66</f>
        <v>0</v>
      </c>
      <c r="MHI413" s="318">
        <f>'Contractor Model'!MHI66</f>
        <v>0</v>
      </c>
      <c r="MHJ413" s="318">
        <f>'Contractor Model'!MHJ66</f>
        <v>0</v>
      </c>
      <c r="MHK413" s="318">
        <f>'Contractor Model'!MHK66</f>
        <v>0</v>
      </c>
      <c r="MHL413" s="318">
        <f>'Contractor Model'!MHL66</f>
        <v>0</v>
      </c>
      <c r="MHM413" s="318">
        <f>'Contractor Model'!MHM66</f>
        <v>0</v>
      </c>
      <c r="MHN413" s="318">
        <f>'Contractor Model'!MHN66</f>
        <v>0</v>
      </c>
      <c r="MHO413" s="318">
        <f>'Contractor Model'!MHO66</f>
        <v>0</v>
      </c>
      <c r="MHP413" s="318">
        <f>'Contractor Model'!MHP66</f>
        <v>0</v>
      </c>
      <c r="MHQ413" s="318">
        <f>'Contractor Model'!MHQ66</f>
        <v>0</v>
      </c>
      <c r="MHR413" s="318">
        <f>'Contractor Model'!MHR66</f>
        <v>0</v>
      </c>
      <c r="MHS413" s="318">
        <f>'Contractor Model'!MHS66</f>
        <v>0</v>
      </c>
      <c r="MHT413" s="318">
        <f>'Contractor Model'!MHT66</f>
        <v>0</v>
      </c>
      <c r="MHU413" s="318">
        <f>'Contractor Model'!MHU66</f>
        <v>0</v>
      </c>
      <c r="MHV413" s="318">
        <f>'Contractor Model'!MHV66</f>
        <v>0</v>
      </c>
      <c r="MHW413" s="318">
        <f>'Contractor Model'!MHW66</f>
        <v>0</v>
      </c>
      <c r="MHX413" s="318">
        <f>'Contractor Model'!MHX66</f>
        <v>0</v>
      </c>
      <c r="MHY413" s="318">
        <f>'Contractor Model'!MHY66</f>
        <v>0</v>
      </c>
      <c r="MHZ413" s="318">
        <f>'Contractor Model'!MHZ66</f>
        <v>0</v>
      </c>
      <c r="MIA413" s="318">
        <f>'Contractor Model'!MIA66</f>
        <v>0</v>
      </c>
      <c r="MIB413" s="318">
        <f>'Contractor Model'!MIB66</f>
        <v>0</v>
      </c>
      <c r="MIC413" s="318">
        <f>'Contractor Model'!MIC66</f>
        <v>0</v>
      </c>
      <c r="MID413" s="318">
        <f>'Contractor Model'!MID66</f>
        <v>0</v>
      </c>
      <c r="MIE413" s="318">
        <f>'Contractor Model'!MIE66</f>
        <v>0</v>
      </c>
      <c r="MIF413" s="318">
        <f>'Contractor Model'!MIF66</f>
        <v>0</v>
      </c>
      <c r="MIG413" s="318">
        <f>'Contractor Model'!MIG66</f>
        <v>0</v>
      </c>
      <c r="MIH413" s="318">
        <f>'Contractor Model'!MIH66</f>
        <v>0</v>
      </c>
      <c r="MII413" s="318">
        <f>'Contractor Model'!MII66</f>
        <v>0</v>
      </c>
      <c r="MIJ413" s="318">
        <f>'Contractor Model'!MIJ66</f>
        <v>0</v>
      </c>
      <c r="MIK413" s="318">
        <f>'Contractor Model'!MIK66</f>
        <v>0</v>
      </c>
      <c r="MIL413" s="318">
        <f>'Contractor Model'!MIL66</f>
        <v>0</v>
      </c>
      <c r="MIM413" s="318">
        <f>'Contractor Model'!MIM66</f>
        <v>0</v>
      </c>
      <c r="MIN413" s="318">
        <f>'Contractor Model'!MIN66</f>
        <v>0</v>
      </c>
      <c r="MIO413" s="318">
        <f>'Contractor Model'!MIO66</f>
        <v>0</v>
      </c>
      <c r="MIP413" s="318">
        <f>'Contractor Model'!MIP66</f>
        <v>0</v>
      </c>
      <c r="MIQ413" s="318">
        <f>'Contractor Model'!MIQ66</f>
        <v>0</v>
      </c>
      <c r="MIR413" s="318">
        <f>'Contractor Model'!MIR66</f>
        <v>0</v>
      </c>
      <c r="MIS413" s="318">
        <f>'Contractor Model'!MIS66</f>
        <v>0</v>
      </c>
      <c r="MIT413" s="318">
        <f>'Contractor Model'!MIT66</f>
        <v>0</v>
      </c>
      <c r="MIU413" s="318">
        <f>'Contractor Model'!MIU66</f>
        <v>0</v>
      </c>
      <c r="MIV413" s="318">
        <f>'Contractor Model'!MIV66</f>
        <v>0</v>
      </c>
      <c r="MIW413" s="318">
        <f>'Contractor Model'!MIW66</f>
        <v>0</v>
      </c>
      <c r="MIX413" s="318">
        <f>'Contractor Model'!MIX66</f>
        <v>0</v>
      </c>
      <c r="MIY413" s="318">
        <f>'Contractor Model'!MIY66</f>
        <v>0</v>
      </c>
      <c r="MIZ413" s="318">
        <f>'Contractor Model'!MIZ66</f>
        <v>0</v>
      </c>
      <c r="MJA413" s="318">
        <f>'Contractor Model'!MJA66</f>
        <v>0</v>
      </c>
      <c r="MJB413" s="318">
        <f>'Contractor Model'!MJB66</f>
        <v>0</v>
      </c>
      <c r="MJC413" s="318">
        <f>'Contractor Model'!MJC66</f>
        <v>0</v>
      </c>
      <c r="MJD413" s="318">
        <f>'Contractor Model'!MJD66</f>
        <v>0</v>
      </c>
      <c r="MJE413" s="318">
        <f>'Contractor Model'!MJE66</f>
        <v>0</v>
      </c>
      <c r="MJF413" s="318">
        <f>'Contractor Model'!MJF66</f>
        <v>0</v>
      </c>
      <c r="MJG413" s="318">
        <f>'Contractor Model'!MJG66</f>
        <v>0</v>
      </c>
      <c r="MJH413" s="318">
        <f>'Contractor Model'!MJH66</f>
        <v>0</v>
      </c>
      <c r="MJI413" s="318">
        <f>'Contractor Model'!MJI66</f>
        <v>0</v>
      </c>
      <c r="MJJ413" s="318">
        <f>'Contractor Model'!MJJ66</f>
        <v>0</v>
      </c>
      <c r="MJK413" s="318">
        <f>'Contractor Model'!MJK66</f>
        <v>0</v>
      </c>
      <c r="MJL413" s="318">
        <f>'Contractor Model'!MJL66</f>
        <v>0</v>
      </c>
      <c r="MJM413" s="318">
        <f>'Contractor Model'!MJM66</f>
        <v>0</v>
      </c>
      <c r="MJN413" s="318">
        <f>'Contractor Model'!MJN66</f>
        <v>0</v>
      </c>
      <c r="MJO413" s="318">
        <f>'Contractor Model'!MJO66</f>
        <v>0</v>
      </c>
      <c r="MJP413" s="318">
        <f>'Contractor Model'!MJP66</f>
        <v>0</v>
      </c>
      <c r="MJQ413" s="318">
        <f>'Contractor Model'!MJQ66</f>
        <v>0</v>
      </c>
      <c r="MJR413" s="318">
        <f>'Contractor Model'!MJR66</f>
        <v>0</v>
      </c>
      <c r="MJS413" s="318">
        <f>'Contractor Model'!MJS66</f>
        <v>0</v>
      </c>
      <c r="MJT413" s="318">
        <f>'Contractor Model'!MJT66</f>
        <v>0</v>
      </c>
      <c r="MJU413" s="318">
        <f>'Contractor Model'!MJU66</f>
        <v>0</v>
      </c>
      <c r="MJV413" s="318">
        <f>'Contractor Model'!MJV66</f>
        <v>0</v>
      </c>
      <c r="MJW413" s="318">
        <f>'Contractor Model'!MJW66</f>
        <v>0</v>
      </c>
      <c r="MJX413" s="318">
        <f>'Contractor Model'!MJX66</f>
        <v>0</v>
      </c>
      <c r="MJY413" s="318">
        <f>'Contractor Model'!MJY66</f>
        <v>0</v>
      </c>
      <c r="MJZ413" s="318">
        <f>'Contractor Model'!MJZ66</f>
        <v>0</v>
      </c>
      <c r="MKA413" s="318">
        <f>'Contractor Model'!MKA66</f>
        <v>0</v>
      </c>
      <c r="MKB413" s="318">
        <f>'Contractor Model'!MKB66</f>
        <v>0</v>
      </c>
      <c r="MKC413" s="318">
        <f>'Contractor Model'!MKC66</f>
        <v>0</v>
      </c>
      <c r="MKD413" s="318">
        <f>'Contractor Model'!MKD66</f>
        <v>0</v>
      </c>
      <c r="MKE413" s="318">
        <f>'Contractor Model'!MKE66</f>
        <v>0</v>
      </c>
      <c r="MKF413" s="318">
        <f>'Contractor Model'!MKF66</f>
        <v>0</v>
      </c>
      <c r="MKG413" s="318">
        <f>'Contractor Model'!MKG66</f>
        <v>0</v>
      </c>
      <c r="MKH413" s="318">
        <f>'Contractor Model'!MKH66</f>
        <v>0</v>
      </c>
      <c r="MKI413" s="318">
        <f>'Contractor Model'!MKI66</f>
        <v>0</v>
      </c>
      <c r="MKJ413" s="318">
        <f>'Contractor Model'!MKJ66</f>
        <v>0</v>
      </c>
      <c r="MKK413" s="318">
        <f>'Contractor Model'!MKK66</f>
        <v>0</v>
      </c>
      <c r="MKL413" s="318">
        <f>'Contractor Model'!MKL66</f>
        <v>0</v>
      </c>
      <c r="MKM413" s="318">
        <f>'Contractor Model'!MKM66</f>
        <v>0</v>
      </c>
      <c r="MKN413" s="318">
        <f>'Contractor Model'!MKN66</f>
        <v>0</v>
      </c>
      <c r="MKO413" s="318">
        <f>'Contractor Model'!MKO66</f>
        <v>0</v>
      </c>
      <c r="MKP413" s="318">
        <f>'Contractor Model'!MKP66</f>
        <v>0</v>
      </c>
      <c r="MKQ413" s="318">
        <f>'Contractor Model'!MKQ66</f>
        <v>0</v>
      </c>
      <c r="MKR413" s="318">
        <f>'Contractor Model'!MKR66</f>
        <v>0</v>
      </c>
      <c r="MKS413" s="318">
        <f>'Contractor Model'!MKS66</f>
        <v>0</v>
      </c>
      <c r="MKT413" s="318">
        <f>'Contractor Model'!MKT66</f>
        <v>0</v>
      </c>
      <c r="MKU413" s="318">
        <f>'Contractor Model'!MKU66</f>
        <v>0</v>
      </c>
      <c r="MKV413" s="318">
        <f>'Contractor Model'!MKV66</f>
        <v>0</v>
      </c>
      <c r="MKW413" s="318">
        <f>'Contractor Model'!MKW66</f>
        <v>0</v>
      </c>
      <c r="MKX413" s="318">
        <f>'Contractor Model'!MKX66</f>
        <v>0</v>
      </c>
      <c r="MKY413" s="318">
        <f>'Contractor Model'!MKY66</f>
        <v>0</v>
      </c>
      <c r="MKZ413" s="318">
        <f>'Contractor Model'!MKZ66</f>
        <v>0</v>
      </c>
      <c r="MLA413" s="318">
        <f>'Contractor Model'!MLA66</f>
        <v>0</v>
      </c>
      <c r="MLB413" s="318">
        <f>'Contractor Model'!MLB66</f>
        <v>0</v>
      </c>
      <c r="MLC413" s="318">
        <f>'Contractor Model'!MLC66</f>
        <v>0</v>
      </c>
      <c r="MLD413" s="318">
        <f>'Contractor Model'!MLD66</f>
        <v>0</v>
      </c>
      <c r="MLE413" s="318">
        <f>'Contractor Model'!MLE66</f>
        <v>0</v>
      </c>
      <c r="MLF413" s="318">
        <f>'Contractor Model'!MLF66</f>
        <v>0</v>
      </c>
      <c r="MLG413" s="318">
        <f>'Contractor Model'!MLG66</f>
        <v>0</v>
      </c>
      <c r="MLH413" s="318">
        <f>'Contractor Model'!MLH66</f>
        <v>0</v>
      </c>
      <c r="MLI413" s="318">
        <f>'Contractor Model'!MLI66</f>
        <v>0</v>
      </c>
      <c r="MLJ413" s="318">
        <f>'Contractor Model'!MLJ66</f>
        <v>0</v>
      </c>
      <c r="MLK413" s="318">
        <f>'Contractor Model'!MLK66</f>
        <v>0</v>
      </c>
      <c r="MLL413" s="318">
        <f>'Contractor Model'!MLL66</f>
        <v>0</v>
      </c>
      <c r="MLM413" s="318">
        <f>'Contractor Model'!MLM66</f>
        <v>0</v>
      </c>
      <c r="MLN413" s="318">
        <f>'Contractor Model'!MLN66</f>
        <v>0</v>
      </c>
      <c r="MLO413" s="318">
        <f>'Contractor Model'!MLO66</f>
        <v>0</v>
      </c>
      <c r="MLP413" s="318">
        <f>'Contractor Model'!MLP66</f>
        <v>0</v>
      </c>
      <c r="MLQ413" s="318">
        <f>'Contractor Model'!MLQ66</f>
        <v>0</v>
      </c>
      <c r="MLR413" s="318">
        <f>'Contractor Model'!MLR66</f>
        <v>0</v>
      </c>
      <c r="MLS413" s="318">
        <f>'Contractor Model'!MLS66</f>
        <v>0</v>
      </c>
      <c r="MLT413" s="318">
        <f>'Contractor Model'!MLT66</f>
        <v>0</v>
      </c>
      <c r="MLU413" s="318">
        <f>'Contractor Model'!MLU66</f>
        <v>0</v>
      </c>
      <c r="MLV413" s="318">
        <f>'Contractor Model'!MLV66</f>
        <v>0</v>
      </c>
      <c r="MLW413" s="318">
        <f>'Contractor Model'!MLW66</f>
        <v>0</v>
      </c>
      <c r="MLX413" s="318">
        <f>'Contractor Model'!MLX66</f>
        <v>0</v>
      </c>
      <c r="MLY413" s="318">
        <f>'Contractor Model'!MLY66</f>
        <v>0</v>
      </c>
      <c r="MLZ413" s="318">
        <f>'Contractor Model'!MLZ66</f>
        <v>0</v>
      </c>
      <c r="MMA413" s="318">
        <f>'Contractor Model'!MMA66</f>
        <v>0</v>
      </c>
      <c r="MMB413" s="318">
        <f>'Contractor Model'!MMB66</f>
        <v>0</v>
      </c>
      <c r="MMC413" s="318">
        <f>'Contractor Model'!MMC66</f>
        <v>0</v>
      </c>
      <c r="MMD413" s="318">
        <f>'Contractor Model'!MMD66</f>
        <v>0</v>
      </c>
      <c r="MME413" s="318">
        <f>'Contractor Model'!MME66</f>
        <v>0</v>
      </c>
      <c r="MMF413" s="318">
        <f>'Contractor Model'!MMF66</f>
        <v>0</v>
      </c>
      <c r="MMG413" s="318">
        <f>'Contractor Model'!MMG66</f>
        <v>0</v>
      </c>
      <c r="MMH413" s="318">
        <f>'Contractor Model'!MMH66</f>
        <v>0</v>
      </c>
      <c r="MMI413" s="318">
        <f>'Contractor Model'!MMI66</f>
        <v>0</v>
      </c>
      <c r="MMJ413" s="318">
        <f>'Contractor Model'!MMJ66</f>
        <v>0</v>
      </c>
      <c r="MMK413" s="318">
        <f>'Contractor Model'!MMK66</f>
        <v>0</v>
      </c>
      <c r="MML413" s="318">
        <f>'Contractor Model'!MML66</f>
        <v>0</v>
      </c>
      <c r="MMM413" s="318">
        <f>'Contractor Model'!MMM66</f>
        <v>0</v>
      </c>
      <c r="MMN413" s="318">
        <f>'Contractor Model'!MMN66</f>
        <v>0</v>
      </c>
      <c r="MMO413" s="318">
        <f>'Contractor Model'!MMO66</f>
        <v>0</v>
      </c>
      <c r="MMP413" s="318">
        <f>'Contractor Model'!MMP66</f>
        <v>0</v>
      </c>
      <c r="MMQ413" s="318">
        <f>'Contractor Model'!MMQ66</f>
        <v>0</v>
      </c>
      <c r="MMR413" s="318">
        <f>'Contractor Model'!MMR66</f>
        <v>0</v>
      </c>
      <c r="MMS413" s="318">
        <f>'Contractor Model'!MMS66</f>
        <v>0</v>
      </c>
      <c r="MMT413" s="318">
        <f>'Contractor Model'!MMT66</f>
        <v>0</v>
      </c>
      <c r="MMU413" s="318">
        <f>'Contractor Model'!MMU66</f>
        <v>0</v>
      </c>
      <c r="MMV413" s="318">
        <f>'Contractor Model'!MMV66</f>
        <v>0</v>
      </c>
      <c r="MMW413" s="318">
        <f>'Contractor Model'!MMW66</f>
        <v>0</v>
      </c>
      <c r="MMX413" s="318">
        <f>'Contractor Model'!MMX66</f>
        <v>0</v>
      </c>
      <c r="MMY413" s="318">
        <f>'Contractor Model'!MMY66</f>
        <v>0</v>
      </c>
      <c r="MMZ413" s="318">
        <f>'Contractor Model'!MMZ66</f>
        <v>0</v>
      </c>
      <c r="MNA413" s="318">
        <f>'Contractor Model'!MNA66</f>
        <v>0</v>
      </c>
      <c r="MNB413" s="318">
        <f>'Contractor Model'!MNB66</f>
        <v>0</v>
      </c>
      <c r="MNC413" s="318">
        <f>'Contractor Model'!MNC66</f>
        <v>0</v>
      </c>
      <c r="MND413" s="318">
        <f>'Contractor Model'!MND66</f>
        <v>0</v>
      </c>
      <c r="MNE413" s="318">
        <f>'Contractor Model'!MNE66</f>
        <v>0</v>
      </c>
      <c r="MNF413" s="318">
        <f>'Contractor Model'!MNF66</f>
        <v>0</v>
      </c>
      <c r="MNG413" s="318">
        <f>'Contractor Model'!MNG66</f>
        <v>0</v>
      </c>
      <c r="MNH413" s="318">
        <f>'Contractor Model'!MNH66</f>
        <v>0</v>
      </c>
      <c r="MNI413" s="318">
        <f>'Contractor Model'!MNI66</f>
        <v>0</v>
      </c>
      <c r="MNJ413" s="318">
        <f>'Contractor Model'!MNJ66</f>
        <v>0</v>
      </c>
      <c r="MNK413" s="318">
        <f>'Contractor Model'!MNK66</f>
        <v>0</v>
      </c>
      <c r="MNL413" s="318">
        <f>'Contractor Model'!MNL66</f>
        <v>0</v>
      </c>
      <c r="MNM413" s="318">
        <f>'Contractor Model'!MNM66</f>
        <v>0</v>
      </c>
      <c r="MNN413" s="318">
        <f>'Contractor Model'!MNN66</f>
        <v>0</v>
      </c>
      <c r="MNO413" s="318">
        <f>'Contractor Model'!MNO66</f>
        <v>0</v>
      </c>
      <c r="MNP413" s="318">
        <f>'Contractor Model'!MNP66</f>
        <v>0</v>
      </c>
      <c r="MNQ413" s="318">
        <f>'Contractor Model'!MNQ66</f>
        <v>0</v>
      </c>
      <c r="MNR413" s="318">
        <f>'Contractor Model'!MNR66</f>
        <v>0</v>
      </c>
      <c r="MNS413" s="318">
        <f>'Contractor Model'!MNS66</f>
        <v>0</v>
      </c>
      <c r="MNT413" s="318">
        <f>'Contractor Model'!MNT66</f>
        <v>0</v>
      </c>
      <c r="MNU413" s="318">
        <f>'Contractor Model'!MNU66</f>
        <v>0</v>
      </c>
      <c r="MNV413" s="318">
        <f>'Contractor Model'!MNV66</f>
        <v>0</v>
      </c>
      <c r="MNW413" s="318">
        <f>'Contractor Model'!MNW66</f>
        <v>0</v>
      </c>
      <c r="MNX413" s="318">
        <f>'Contractor Model'!MNX66</f>
        <v>0</v>
      </c>
      <c r="MNY413" s="318">
        <f>'Contractor Model'!MNY66</f>
        <v>0</v>
      </c>
      <c r="MNZ413" s="318">
        <f>'Contractor Model'!MNZ66</f>
        <v>0</v>
      </c>
      <c r="MOA413" s="318">
        <f>'Contractor Model'!MOA66</f>
        <v>0</v>
      </c>
      <c r="MOB413" s="318">
        <f>'Contractor Model'!MOB66</f>
        <v>0</v>
      </c>
      <c r="MOC413" s="318">
        <f>'Contractor Model'!MOC66</f>
        <v>0</v>
      </c>
      <c r="MOD413" s="318">
        <f>'Contractor Model'!MOD66</f>
        <v>0</v>
      </c>
      <c r="MOE413" s="318">
        <f>'Contractor Model'!MOE66</f>
        <v>0</v>
      </c>
      <c r="MOF413" s="318">
        <f>'Contractor Model'!MOF66</f>
        <v>0</v>
      </c>
      <c r="MOG413" s="318">
        <f>'Contractor Model'!MOG66</f>
        <v>0</v>
      </c>
      <c r="MOH413" s="318">
        <f>'Contractor Model'!MOH66</f>
        <v>0</v>
      </c>
      <c r="MOI413" s="318">
        <f>'Contractor Model'!MOI66</f>
        <v>0</v>
      </c>
      <c r="MOJ413" s="318">
        <f>'Contractor Model'!MOJ66</f>
        <v>0</v>
      </c>
      <c r="MOK413" s="318">
        <f>'Contractor Model'!MOK66</f>
        <v>0</v>
      </c>
      <c r="MOL413" s="318">
        <f>'Contractor Model'!MOL66</f>
        <v>0</v>
      </c>
      <c r="MOM413" s="318">
        <f>'Contractor Model'!MOM66</f>
        <v>0</v>
      </c>
      <c r="MON413" s="318">
        <f>'Contractor Model'!MON66</f>
        <v>0</v>
      </c>
      <c r="MOO413" s="318">
        <f>'Contractor Model'!MOO66</f>
        <v>0</v>
      </c>
      <c r="MOP413" s="318">
        <f>'Contractor Model'!MOP66</f>
        <v>0</v>
      </c>
      <c r="MOQ413" s="318">
        <f>'Contractor Model'!MOQ66</f>
        <v>0</v>
      </c>
      <c r="MOR413" s="318">
        <f>'Contractor Model'!MOR66</f>
        <v>0</v>
      </c>
      <c r="MOS413" s="318">
        <f>'Contractor Model'!MOS66</f>
        <v>0</v>
      </c>
      <c r="MOT413" s="318">
        <f>'Contractor Model'!MOT66</f>
        <v>0</v>
      </c>
      <c r="MOU413" s="318">
        <f>'Contractor Model'!MOU66</f>
        <v>0</v>
      </c>
      <c r="MOV413" s="318">
        <f>'Contractor Model'!MOV66</f>
        <v>0</v>
      </c>
      <c r="MOW413" s="318">
        <f>'Contractor Model'!MOW66</f>
        <v>0</v>
      </c>
      <c r="MOX413" s="318">
        <f>'Contractor Model'!MOX66</f>
        <v>0</v>
      </c>
      <c r="MOY413" s="318">
        <f>'Contractor Model'!MOY66</f>
        <v>0</v>
      </c>
      <c r="MOZ413" s="318">
        <f>'Contractor Model'!MOZ66</f>
        <v>0</v>
      </c>
      <c r="MPA413" s="318">
        <f>'Contractor Model'!MPA66</f>
        <v>0</v>
      </c>
      <c r="MPB413" s="318">
        <f>'Contractor Model'!MPB66</f>
        <v>0</v>
      </c>
      <c r="MPC413" s="318">
        <f>'Contractor Model'!MPC66</f>
        <v>0</v>
      </c>
      <c r="MPD413" s="318">
        <f>'Contractor Model'!MPD66</f>
        <v>0</v>
      </c>
      <c r="MPE413" s="318">
        <f>'Contractor Model'!MPE66</f>
        <v>0</v>
      </c>
      <c r="MPF413" s="318">
        <f>'Contractor Model'!MPF66</f>
        <v>0</v>
      </c>
      <c r="MPG413" s="318">
        <f>'Contractor Model'!MPG66</f>
        <v>0</v>
      </c>
      <c r="MPH413" s="318">
        <f>'Contractor Model'!MPH66</f>
        <v>0</v>
      </c>
      <c r="MPI413" s="318">
        <f>'Contractor Model'!MPI66</f>
        <v>0</v>
      </c>
      <c r="MPJ413" s="318">
        <f>'Contractor Model'!MPJ66</f>
        <v>0</v>
      </c>
      <c r="MPK413" s="318">
        <f>'Contractor Model'!MPK66</f>
        <v>0</v>
      </c>
      <c r="MPL413" s="318">
        <f>'Contractor Model'!MPL66</f>
        <v>0</v>
      </c>
      <c r="MPM413" s="318">
        <f>'Contractor Model'!MPM66</f>
        <v>0</v>
      </c>
      <c r="MPN413" s="318">
        <f>'Contractor Model'!MPN66</f>
        <v>0</v>
      </c>
      <c r="MPO413" s="318">
        <f>'Contractor Model'!MPO66</f>
        <v>0</v>
      </c>
      <c r="MPP413" s="318">
        <f>'Contractor Model'!MPP66</f>
        <v>0</v>
      </c>
      <c r="MPQ413" s="318">
        <f>'Contractor Model'!MPQ66</f>
        <v>0</v>
      </c>
      <c r="MPR413" s="318">
        <f>'Contractor Model'!MPR66</f>
        <v>0</v>
      </c>
      <c r="MPS413" s="318">
        <f>'Contractor Model'!MPS66</f>
        <v>0</v>
      </c>
      <c r="MPT413" s="318">
        <f>'Contractor Model'!MPT66</f>
        <v>0</v>
      </c>
      <c r="MPU413" s="318">
        <f>'Contractor Model'!MPU66</f>
        <v>0</v>
      </c>
      <c r="MPV413" s="318">
        <f>'Contractor Model'!MPV66</f>
        <v>0</v>
      </c>
      <c r="MPW413" s="318">
        <f>'Contractor Model'!MPW66</f>
        <v>0</v>
      </c>
      <c r="MPX413" s="318">
        <f>'Contractor Model'!MPX66</f>
        <v>0</v>
      </c>
      <c r="MPY413" s="318">
        <f>'Contractor Model'!MPY66</f>
        <v>0</v>
      </c>
      <c r="MPZ413" s="318">
        <f>'Contractor Model'!MPZ66</f>
        <v>0</v>
      </c>
      <c r="MQA413" s="318">
        <f>'Contractor Model'!MQA66</f>
        <v>0</v>
      </c>
      <c r="MQB413" s="318">
        <f>'Contractor Model'!MQB66</f>
        <v>0</v>
      </c>
      <c r="MQC413" s="318">
        <f>'Contractor Model'!MQC66</f>
        <v>0</v>
      </c>
      <c r="MQD413" s="318">
        <f>'Contractor Model'!MQD66</f>
        <v>0</v>
      </c>
      <c r="MQE413" s="318">
        <f>'Contractor Model'!MQE66</f>
        <v>0</v>
      </c>
      <c r="MQF413" s="318">
        <f>'Contractor Model'!MQF66</f>
        <v>0</v>
      </c>
      <c r="MQG413" s="318">
        <f>'Contractor Model'!MQG66</f>
        <v>0</v>
      </c>
      <c r="MQH413" s="318">
        <f>'Contractor Model'!MQH66</f>
        <v>0</v>
      </c>
      <c r="MQI413" s="318">
        <f>'Contractor Model'!MQI66</f>
        <v>0</v>
      </c>
      <c r="MQJ413" s="318">
        <f>'Contractor Model'!MQJ66</f>
        <v>0</v>
      </c>
      <c r="MQK413" s="318">
        <f>'Contractor Model'!MQK66</f>
        <v>0</v>
      </c>
      <c r="MQL413" s="318">
        <f>'Contractor Model'!MQL66</f>
        <v>0</v>
      </c>
      <c r="MQM413" s="318">
        <f>'Contractor Model'!MQM66</f>
        <v>0</v>
      </c>
      <c r="MQN413" s="318">
        <f>'Contractor Model'!MQN66</f>
        <v>0</v>
      </c>
      <c r="MQO413" s="318">
        <f>'Contractor Model'!MQO66</f>
        <v>0</v>
      </c>
      <c r="MQP413" s="318">
        <f>'Contractor Model'!MQP66</f>
        <v>0</v>
      </c>
      <c r="MQQ413" s="318">
        <f>'Contractor Model'!MQQ66</f>
        <v>0</v>
      </c>
      <c r="MQR413" s="318">
        <f>'Contractor Model'!MQR66</f>
        <v>0</v>
      </c>
      <c r="MQS413" s="318">
        <f>'Contractor Model'!MQS66</f>
        <v>0</v>
      </c>
      <c r="MQT413" s="318">
        <f>'Contractor Model'!MQT66</f>
        <v>0</v>
      </c>
      <c r="MQU413" s="318">
        <f>'Contractor Model'!MQU66</f>
        <v>0</v>
      </c>
      <c r="MQV413" s="318">
        <f>'Contractor Model'!MQV66</f>
        <v>0</v>
      </c>
      <c r="MQW413" s="318">
        <f>'Contractor Model'!MQW66</f>
        <v>0</v>
      </c>
      <c r="MQX413" s="318">
        <f>'Contractor Model'!MQX66</f>
        <v>0</v>
      </c>
      <c r="MQY413" s="318">
        <f>'Contractor Model'!MQY66</f>
        <v>0</v>
      </c>
      <c r="MQZ413" s="318">
        <f>'Contractor Model'!MQZ66</f>
        <v>0</v>
      </c>
      <c r="MRA413" s="318">
        <f>'Contractor Model'!MRA66</f>
        <v>0</v>
      </c>
      <c r="MRB413" s="318">
        <f>'Contractor Model'!MRB66</f>
        <v>0</v>
      </c>
      <c r="MRC413" s="318">
        <f>'Contractor Model'!MRC66</f>
        <v>0</v>
      </c>
      <c r="MRD413" s="318">
        <f>'Contractor Model'!MRD66</f>
        <v>0</v>
      </c>
      <c r="MRE413" s="318">
        <f>'Contractor Model'!MRE66</f>
        <v>0</v>
      </c>
      <c r="MRF413" s="318">
        <f>'Contractor Model'!MRF66</f>
        <v>0</v>
      </c>
      <c r="MRG413" s="318">
        <f>'Contractor Model'!MRG66</f>
        <v>0</v>
      </c>
      <c r="MRH413" s="318">
        <f>'Contractor Model'!MRH66</f>
        <v>0</v>
      </c>
      <c r="MRI413" s="318">
        <f>'Contractor Model'!MRI66</f>
        <v>0</v>
      </c>
      <c r="MRJ413" s="318">
        <f>'Contractor Model'!MRJ66</f>
        <v>0</v>
      </c>
      <c r="MRK413" s="318">
        <f>'Contractor Model'!MRK66</f>
        <v>0</v>
      </c>
      <c r="MRL413" s="318">
        <f>'Contractor Model'!MRL66</f>
        <v>0</v>
      </c>
      <c r="MRM413" s="318">
        <f>'Contractor Model'!MRM66</f>
        <v>0</v>
      </c>
      <c r="MRN413" s="318">
        <f>'Contractor Model'!MRN66</f>
        <v>0</v>
      </c>
      <c r="MRO413" s="318">
        <f>'Contractor Model'!MRO66</f>
        <v>0</v>
      </c>
      <c r="MRP413" s="318">
        <f>'Contractor Model'!MRP66</f>
        <v>0</v>
      </c>
      <c r="MRQ413" s="318">
        <f>'Contractor Model'!MRQ66</f>
        <v>0</v>
      </c>
      <c r="MRR413" s="318">
        <f>'Contractor Model'!MRR66</f>
        <v>0</v>
      </c>
      <c r="MRS413" s="318">
        <f>'Contractor Model'!MRS66</f>
        <v>0</v>
      </c>
      <c r="MRT413" s="318">
        <f>'Contractor Model'!MRT66</f>
        <v>0</v>
      </c>
      <c r="MRU413" s="318">
        <f>'Contractor Model'!MRU66</f>
        <v>0</v>
      </c>
      <c r="MRV413" s="318">
        <f>'Contractor Model'!MRV66</f>
        <v>0</v>
      </c>
      <c r="MRW413" s="318">
        <f>'Contractor Model'!MRW66</f>
        <v>0</v>
      </c>
      <c r="MRX413" s="318">
        <f>'Contractor Model'!MRX66</f>
        <v>0</v>
      </c>
      <c r="MRY413" s="318">
        <f>'Contractor Model'!MRY66</f>
        <v>0</v>
      </c>
      <c r="MRZ413" s="318">
        <f>'Contractor Model'!MRZ66</f>
        <v>0</v>
      </c>
      <c r="MSA413" s="318">
        <f>'Contractor Model'!MSA66</f>
        <v>0</v>
      </c>
      <c r="MSB413" s="318">
        <f>'Contractor Model'!MSB66</f>
        <v>0</v>
      </c>
      <c r="MSC413" s="318">
        <f>'Contractor Model'!MSC66</f>
        <v>0</v>
      </c>
      <c r="MSD413" s="318">
        <f>'Contractor Model'!MSD66</f>
        <v>0</v>
      </c>
      <c r="MSE413" s="318">
        <f>'Contractor Model'!MSE66</f>
        <v>0</v>
      </c>
      <c r="MSF413" s="318">
        <f>'Contractor Model'!MSF66</f>
        <v>0</v>
      </c>
      <c r="MSG413" s="318">
        <f>'Contractor Model'!MSG66</f>
        <v>0</v>
      </c>
      <c r="MSH413" s="318">
        <f>'Contractor Model'!MSH66</f>
        <v>0</v>
      </c>
      <c r="MSI413" s="318">
        <f>'Contractor Model'!MSI66</f>
        <v>0</v>
      </c>
      <c r="MSJ413" s="318">
        <f>'Contractor Model'!MSJ66</f>
        <v>0</v>
      </c>
      <c r="MSK413" s="318">
        <f>'Contractor Model'!MSK66</f>
        <v>0</v>
      </c>
      <c r="MSL413" s="318">
        <f>'Contractor Model'!MSL66</f>
        <v>0</v>
      </c>
      <c r="MSM413" s="318">
        <f>'Contractor Model'!MSM66</f>
        <v>0</v>
      </c>
      <c r="MSN413" s="318">
        <f>'Contractor Model'!MSN66</f>
        <v>0</v>
      </c>
      <c r="MSO413" s="318">
        <f>'Contractor Model'!MSO66</f>
        <v>0</v>
      </c>
      <c r="MSP413" s="318">
        <f>'Contractor Model'!MSP66</f>
        <v>0</v>
      </c>
      <c r="MSQ413" s="318">
        <f>'Contractor Model'!MSQ66</f>
        <v>0</v>
      </c>
      <c r="MSR413" s="318">
        <f>'Contractor Model'!MSR66</f>
        <v>0</v>
      </c>
      <c r="MSS413" s="318">
        <f>'Contractor Model'!MSS66</f>
        <v>0</v>
      </c>
      <c r="MST413" s="318">
        <f>'Contractor Model'!MST66</f>
        <v>0</v>
      </c>
      <c r="MSU413" s="318">
        <f>'Contractor Model'!MSU66</f>
        <v>0</v>
      </c>
      <c r="MSV413" s="318">
        <f>'Contractor Model'!MSV66</f>
        <v>0</v>
      </c>
      <c r="MSW413" s="318">
        <f>'Contractor Model'!MSW66</f>
        <v>0</v>
      </c>
      <c r="MSX413" s="318">
        <f>'Contractor Model'!MSX66</f>
        <v>0</v>
      </c>
      <c r="MSY413" s="318">
        <f>'Contractor Model'!MSY66</f>
        <v>0</v>
      </c>
      <c r="MSZ413" s="318">
        <f>'Contractor Model'!MSZ66</f>
        <v>0</v>
      </c>
      <c r="MTA413" s="318">
        <f>'Contractor Model'!MTA66</f>
        <v>0</v>
      </c>
      <c r="MTB413" s="318">
        <f>'Contractor Model'!MTB66</f>
        <v>0</v>
      </c>
      <c r="MTC413" s="318">
        <f>'Contractor Model'!MTC66</f>
        <v>0</v>
      </c>
      <c r="MTD413" s="318">
        <f>'Contractor Model'!MTD66</f>
        <v>0</v>
      </c>
      <c r="MTE413" s="318">
        <f>'Contractor Model'!MTE66</f>
        <v>0</v>
      </c>
      <c r="MTF413" s="318">
        <f>'Contractor Model'!MTF66</f>
        <v>0</v>
      </c>
      <c r="MTG413" s="318">
        <f>'Contractor Model'!MTG66</f>
        <v>0</v>
      </c>
      <c r="MTH413" s="318">
        <f>'Contractor Model'!MTH66</f>
        <v>0</v>
      </c>
      <c r="MTI413" s="318">
        <f>'Contractor Model'!MTI66</f>
        <v>0</v>
      </c>
      <c r="MTJ413" s="318">
        <f>'Contractor Model'!MTJ66</f>
        <v>0</v>
      </c>
      <c r="MTK413" s="318">
        <f>'Contractor Model'!MTK66</f>
        <v>0</v>
      </c>
      <c r="MTL413" s="318">
        <f>'Contractor Model'!MTL66</f>
        <v>0</v>
      </c>
      <c r="MTM413" s="318">
        <f>'Contractor Model'!MTM66</f>
        <v>0</v>
      </c>
      <c r="MTN413" s="318">
        <f>'Contractor Model'!MTN66</f>
        <v>0</v>
      </c>
      <c r="MTO413" s="318">
        <f>'Contractor Model'!MTO66</f>
        <v>0</v>
      </c>
      <c r="MTP413" s="318">
        <f>'Contractor Model'!MTP66</f>
        <v>0</v>
      </c>
      <c r="MTQ413" s="318">
        <f>'Contractor Model'!MTQ66</f>
        <v>0</v>
      </c>
      <c r="MTR413" s="318">
        <f>'Contractor Model'!MTR66</f>
        <v>0</v>
      </c>
      <c r="MTS413" s="318">
        <f>'Contractor Model'!MTS66</f>
        <v>0</v>
      </c>
      <c r="MTT413" s="318">
        <f>'Contractor Model'!MTT66</f>
        <v>0</v>
      </c>
      <c r="MTU413" s="318">
        <f>'Contractor Model'!MTU66</f>
        <v>0</v>
      </c>
      <c r="MTV413" s="318">
        <f>'Contractor Model'!MTV66</f>
        <v>0</v>
      </c>
      <c r="MTW413" s="318">
        <f>'Contractor Model'!MTW66</f>
        <v>0</v>
      </c>
      <c r="MTX413" s="318">
        <f>'Contractor Model'!MTX66</f>
        <v>0</v>
      </c>
      <c r="MTY413" s="318">
        <f>'Contractor Model'!MTY66</f>
        <v>0</v>
      </c>
      <c r="MTZ413" s="318">
        <f>'Contractor Model'!MTZ66</f>
        <v>0</v>
      </c>
      <c r="MUA413" s="318">
        <f>'Contractor Model'!MUA66</f>
        <v>0</v>
      </c>
      <c r="MUB413" s="318">
        <f>'Contractor Model'!MUB66</f>
        <v>0</v>
      </c>
      <c r="MUC413" s="318">
        <f>'Contractor Model'!MUC66</f>
        <v>0</v>
      </c>
      <c r="MUD413" s="318">
        <f>'Contractor Model'!MUD66</f>
        <v>0</v>
      </c>
      <c r="MUE413" s="318">
        <f>'Contractor Model'!MUE66</f>
        <v>0</v>
      </c>
      <c r="MUF413" s="318">
        <f>'Contractor Model'!MUF66</f>
        <v>0</v>
      </c>
      <c r="MUG413" s="318">
        <f>'Contractor Model'!MUG66</f>
        <v>0</v>
      </c>
      <c r="MUH413" s="318">
        <f>'Contractor Model'!MUH66</f>
        <v>0</v>
      </c>
      <c r="MUI413" s="318">
        <f>'Contractor Model'!MUI66</f>
        <v>0</v>
      </c>
      <c r="MUJ413" s="318">
        <f>'Contractor Model'!MUJ66</f>
        <v>0</v>
      </c>
      <c r="MUK413" s="318">
        <f>'Contractor Model'!MUK66</f>
        <v>0</v>
      </c>
      <c r="MUL413" s="318">
        <f>'Contractor Model'!MUL66</f>
        <v>0</v>
      </c>
      <c r="MUM413" s="318">
        <f>'Contractor Model'!MUM66</f>
        <v>0</v>
      </c>
      <c r="MUN413" s="318">
        <f>'Contractor Model'!MUN66</f>
        <v>0</v>
      </c>
      <c r="MUO413" s="318">
        <f>'Contractor Model'!MUO66</f>
        <v>0</v>
      </c>
      <c r="MUP413" s="318">
        <f>'Contractor Model'!MUP66</f>
        <v>0</v>
      </c>
      <c r="MUQ413" s="318">
        <f>'Contractor Model'!MUQ66</f>
        <v>0</v>
      </c>
      <c r="MUR413" s="318">
        <f>'Contractor Model'!MUR66</f>
        <v>0</v>
      </c>
      <c r="MUS413" s="318">
        <f>'Contractor Model'!MUS66</f>
        <v>0</v>
      </c>
      <c r="MUT413" s="318">
        <f>'Contractor Model'!MUT66</f>
        <v>0</v>
      </c>
      <c r="MUU413" s="318">
        <f>'Contractor Model'!MUU66</f>
        <v>0</v>
      </c>
      <c r="MUV413" s="318">
        <f>'Contractor Model'!MUV66</f>
        <v>0</v>
      </c>
      <c r="MUW413" s="318">
        <f>'Contractor Model'!MUW66</f>
        <v>0</v>
      </c>
      <c r="MUX413" s="318">
        <f>'Contractor Model'!MUX66</f>
        <v>0</v>
      </c>
      <c r="MUY413" s="318">
        <f>'Contractor Model'!MUY66</f>
        <v>0</v>
      </c>
      <c r="MUZ413" s="318">
        <f>'Contractor Model'!MUZ66</f>
        <v>0</v>
      </c>
      <c r="MVA413" s="318">
        <f>'Contractor Model'!MVA66</f>
        <v>0</v>
      </c>
      <c r="MVB413" s="318">
        <f>'Contractor Model'!MVB66</f>
        <v>0</v>
      </c>
      <c r="MVC413" s="318">
        <f>'Contractor Model'!MVC66</f>
        <v>0</v>
      </c>
      <c r="MVD413" s="318">
        <f>'Contractor Model'!MVD66</f>
        <v>0</v>
      </c>
      <c r="MVE413" s="318">
        <f>'Contractor Model'!MVE66</f>
        <v>0</v>
      </c>
      <c r="MVF413" s="318">
        <f>'Contractor Model'!MVF66</f>
        <v>0</v>
      </c>
      <c r="MVG413" s="318">
        <f>'Contractor Model'!MVG66</f>
        <v>0</v>
      </c>
      <c r="MVH413" s="318">
        <f>'Contractor Model'!MVH66</f>
        <v>0</v>
      </c>
      <c r="MVI413" s="318">
        <f>'Contractor Model'!MVI66</f>
        <v>0</v>
      </c>
      <c r="MVJ413" s="318">
        <f>'Contractor Model'!MVJ66</f>
        <v>0</v>
      </c>
      <c r="MVK413" s="318">
        <f>'Contractor Model'!MVK66</f>
        <v>0</v>
      </c>
      <c r="MVL413" s="318">
        <f>'Contractor Model'!MVL66</f>
        <v>0</v>
      </c>
      <c r="MVM413" s="318">
        <f>'Contractor Model'!MVM66</f>
        <v>0</v>
      </c>
      <c r="MVN413" s="318">
        <f>'Contractor Model'!MVN66</f>
        <v>0</v>
      </c>
      <c r="MVO413" s="318">
        <f>'Contractor Model'!MVO66</f>
        <v>0</v>
      </c>
      <c r="MVP413" s="318">
        <f>'Contractor Model'!MVP66</f>
        <v>0</v>
      </c>
      <c r="MVQ413" s="318">
        <f>'Contractor Model'!MVQ66</f>
        <v>0</v>
      </c>
      <c r="MVR413" s="318">
        <f>'Contractor Model'!MVR66</f>
        <v>0</v>
      </c>
      <c r="MVS413" s="318">
        <f>'Contractor Model'!MVS66</f>
        <v>0</v>
      </c>
      <c r="MVT413" s="318">
        <f>'Contractor Model'!MVT66</f>
        <v>0</v>
      </c>
      <c r="MVU413" s="318">
        <f>'Contractor Model'!MVU66</f>
        <v>0</v>
      </c>
      <c r="MVV413" s="318">
        <f>'Contractor Model'!MVV66</f>
        <v>0</v>
      </c>
      <c r="MVW413" s="318">
        <f>'Contractor Model'!MVW66</f>
        <v>0</v>
      </c>
      <c r="MVX413" s="318">
        <f>'Contractor Model'!MVX66</f>
        <v>0</v>
      </c>
      <c r="MVY413" s="318">
        <f>'Contractor Model'!MVY66</f>
        <v>0</v>
      </c>
      <c r="MVZ413" s="318">
        <f>'Contractor Model'!MVZ66</f>
        <v>0</v>
      </c>
      <c r="MWA413" s="318">
        <f>'Contractor Model'!MWA66</f>
        <v>0</v>
      </c>
      <c r="MWB413" s="318">
        <f>'Contractor Model'!MWB66</f>
        <v>0</v>
      </c>
      <c r="MWC413" s="318">
        <f>'Contractor Model'!MWC66</f>
        <v>0</v>
      </c>
      <c r="MWD413" s="318">
        <f>'Contractor Model'!MWD66</f>
        <v>0</v>
      </c>
      <c r="MWE413" s="318">
        <f>'Contractor Model'!MWE66</f>
        <v>0</v>
      </c>
      <c r="MWF413" s="318">
        <f>'Contractor Model'!MWF66</f>
        <v>0</v>
      </c>
      <c r="MWG413" s="318">
        <f>'Contractor Model'!MWG66</f>
        <v>0</v>
      </c>
      <c r="MWH413" s="318">
        <f>'Contractor Model'!MWH66</f>
        <v>0</v>
      </c>
      <c r="MWI413" s="318">
        <f>'Contractor Model'!MWI66</f>
        <v>0</v>
      </c>
      <c r="MWJ413" s="318">
        <f>'Contractor Model'!MWJ66</f>
        <v>0</v>
      </c>
      <c r="MWK413" s="318">
        <f>'Contractor Model'!MWK66</f>
        <v>0</v>
      </c>
      <c r="MWL413" s="318">
        <f>'Contractor Model'!MWL66</f>
        <v>0</v>
      </c>
      <c r="MWM413" s="318">
        <f>'Contractor Model'!MWM66</f>
        <v>0</v>
      </c>
      <c r="MWN413" s="318">
        <f>'Contractor Model'!MWN66</f>
        <v>0</v>
      </c>
      <c r="MWO413" s="318">
        <f>'Contractor Model'!MWO66</f>
        <v>0</v>
      </c>
      <c r="MWP413" s="318">
        <f>'Contractor Model'!MWP66</f>
        <v>0</v>
      </c>
      <c r="MWQ413" s="318">
        <f>'Contractor Model'!MWQ66</f>
        <v>0</v>
      </c>
      <c r="MWR413" s="318">
        <f>'Contractor Model'!MWR66</f>
        <v>0</v>
      </c>
      <c r="MWS413" s="318">
        <f>'Contractor Model'!MWS66</f>
        <v>0</v>
      </c>
      <c r="MWT413" s="318">
        <f>'Contractor Model'!MWT66</f>
        <v>0</v>
      </c>
      <c r="MWU413" s="318">
        <f>'Contractor Model'!MWU66</f>
        <v>0</v>
      </c>
      <c r="MWV413" s="318">
        <f>'Contractor Model'!MWV66</f>
        <v>0</v>
      </c>
      <c r="MWW413" s="318">
        <f>'Contractor Model'!MWW66</f>
        <v>0</v>
      </c>
      <c r="MWX413" s="318">
        <f>'Contractor Model'!MWX66</f>
        <v>0</v>
      </c>
      <c r="MWY413" s="318">
        <f>'Contractor Model'!MWY66</f>
        <v>0</v>
      </c>
      <c r="MWZ413" s="318">
        <f>'Contractor Model'!MWZ66</f>
        <v>0</v>
      </c>
      <c r="MXA413" s="318">
        <f>'Contractor Model'!MXA66</f>
        <v>0</v>
      </c>
      <c r="MXB413" s="318">
        <f>'Contractor Model'!MXB66</f>
        <v>0</v>
      </c>
      <c r="MXC413" s="318">
        <f>'Contractor Model'!MXC66</f>
        <v>0</v>
      </c>
      <c r="MXD413" s="318">
        <f>'Contractor Model'!MXD66</f>
        <v>0</v>
      </c>
      <c r="MXE413" s="318">
        <f>'Contractor Model'!MXE66</f>
        <v>0</v>
      </c>
      <c r="MXF413" s="318">
        <f>'Contractor Model'!MXF66</f>
        <v>0</v>
      </c>
      <c r="MXG413" s="318">
        <f>'Contractor Model'!MXG66</f>
        <v>0</v>
      </c>
      <c r="MXH413" s="318">
        <f>'Contractor Model'!MXH66</f>
        <v>0</v>
      </c>
      <c r="MXI413" s="318">
        <f>'Contractor Model'!MXI66</f>
        <v>0</v>
      </c>
      <c r="MXJ413" s="318">
        <f>'Contractor Model'!MXJ66</f>
        <v>0</v>
      </c>
      <c r="MXK413" s="318">
        <f>'Contractor Model'!MXK66</f>
        <v>0</v>
      </c>
      <c r="MXL413" s="318">
        <f>'Contractor Model'!MXL66</f>
        <v>0</v>
      </c>
      <c r="MXM413" s="318">
        <f>'Contractor Model'!MXM66</f>
        <v>0</v>
      </c>
      <c r="MXN413" s="318">
        <f>'Contractor Model'!MXN66</f>
        <v>0</v>
      </c>
      <c r="MXO413" s="318">
        <f>'Contractor Model'!MXO66</f>
        <v>0</v>
      </c>
      <c r="MXP413" s="318">
        <f>'Contractor Model'!MXP66</f>
        <v>0</v>
      </c>
      <c r="MXQ413" s="318">
        <f>'Contractor Model'!MXQ66</f>
        <v>0</v>
      </c>
      <c r="MXR413" s="318">
        <f>'Contractor Model'!MXR66</f>
        <v>0</v>
      </c>
      <c r="MXS413" s="318">
        <f>'Contractor Model'!MXS66</f>
        <v>0</v>
      </c>
      <c r="MXT413" s="318">
        <f>'Contractor Model'!MXT66</f>
        <v>0</v>
      </c>
      <c r="MXU413" s="318">
        <f>'Contractor Model'!MXU66</f>
        <v>0</v>
      </c>
      <c r="MXV413" s="318">
        <f>'Contractor Model'!MXV66</f>
        <v>0</v>
      </c>
      <c r="MXW413" s="318">
        <f>'Contractor Model'!MXW66</f>
        <v>0</v>
      </c>
      <c r="MXX413" s="318">
        <f>'Contractor Model'!MXX66</f>
        <v>0</v>
      </c>
      <c r="MXY413" s="318">
        <f>'Contractor Model'!MXY66</f>
        <v>0</v>
      </c>
      <c r="MXZ413" s="318">
        <f>'Contractor Model'!MXZ66</f>
        <v>0</v>
      </c>
      <c r="MYA413" s="318">
        <f>'Contractor Model'!MYA66</f>
        <v>0</v>
      </c>
      <c r="MYB413" s="318">
        <f>'Contractor Model'!MYB66</f>
        <v>0</v>
      </c>
      <c r="MYC413" s="318">
        <f>'Contractor Model'!MYC66</f>
        <v>0</v>
      </c>
      <c r="MYD413" s="318">
        <f>'Contractor Model'!MYD66</f>
        <v>0</v>
      </c>
      <c r="MYE413" s="318">
        <f>'Contractor Model'!MYE66</f>
        <v>0</v>
      </c>
      <c r="MYF413" s="318">
        <f>'Contractor Model'!MYF66</f>
        <v>0</v>
      </c>
      <c r="MYG413" s="318">
        <f>'Contractor Model'!MYG66</f>
        <v>0</v>
      </c>
      <c r="MYH413" s="318">
        <f>'Contractor Model'!MYH66</f>
        <v>0</v>
      </c>
      <c r="MYI413" s="318">
        <f>'Contractor Model'!MYI66</f>
        <v>0</v>
      </c>
      <c r="MYJ413" s="318">
        <f>'Contractor Model'!MYJ66</f>
        <v>0</v>
      </c>
      <c r="MYK413" s="318">
        <f>'Contractor Model'!MYK66</f>
        <v>0</v>
      </c>
      <c r="MYL413" s="318">
        <f>'Contractor Model'!MYL66</f>
        <v>0</v>
      </c>
      <c r="MYM413" s="318">
        <f>'Contractor Model'!MYM66</f>
        <v>0</v>
      </c>
      <c r="MYN413" s="318">
        <f>'Contractor Model'!MYN66</f>
        <v>0</v>
      </c>
      <c r="MYO413" s="318">
        <f>'Contractor Model'!MYO66</f>
        <v>0</v>
      </c>
      <c r="MYP413" s="318">
        <f>'Contractor Model'!MYP66</f>
        <v>0</v>
      </c>
      <c r="MYQ413" s="318">
        <f>'Contractor Model'!MYQ66</f>
        <v>0</v>
      </c>
      <c r="MYR413" s="318">
        <f>'Contractor Model'!MYR66</f>
        <v>0</v>
      </c>
      <c r="MYS413" s="318">
        <f>'Contractor Model'!MYS66</f>
        <v>0</v>
      </c>
      <c r="MYT413" s="318">
        <f>'Contractor Model'!MYT66</f>
        <v>0</v>
      </c>
      <c r="MYU413" s="318">
        <f>'Contractor Model'!MYU66</f>
        <v>0</v>
      </c>
      <c r="MYV413" s="318">
        <f>'Contractor Model'!MYV66</f>
        <v>0</v>
      </c>
      <c r="MYW413" s="318">
        <f>'Contractor Model'!MYW66</f>
        <v>0</v>
      </c>
      <c r="MYX413" s="318">
        <f>'Contractor Model'!MYX66</f>
        <v>0</v>
      </c>
      <c r="MYY413" s="318">
        <f>'Contractor Model'!MYY66</f>
        <v>0</v>
      </c>
      <c r="MYZ413" s="318">
        <f>'Contractor Model'!MYZ66</f>
        <v>0</v>
      </c>
      <c r="MZA413" s="318">
        <f>'Contractor Model'!MZA66</f>
        <v>0</v>
      </c>
      <c r="MZB413" s="318">
        <f>'Contractor Model'!MZB66</f>
        <v>0</v>
      </c>
      <c r="MZC413" s="318">
        <f>'Contractor Model'!MZC66</f>
        <v>0</v>
      </c>
      <c r="MZD413" s="318">
        <f>'Contractor Model'!MZD66</f>
        <v>0</v>
      </c>
      <c r="MZE413" s="318">
        <f>'Contractor Model'!MZE66</f>
        <v>0</v>
      </c>
      <c r="MZF413" s="318">
        <f>'Contractor Model'!MZF66</f>
        <v>0</v>
      </c>
      <c r="MZG413" s="318">
        <f>'Contractor Model'!MZG66</f>
        <v>0</v>
      </c>
      <c r="MZH413" s="318">
        <f>'Contractor Model'!MZH66</f>
        <v>0</v>
      </c>
      <c r="MZI413" s="318">
        <f>'Contractor Model'!MZI66</f>
        <v>0</v>
      </c>
      <c r="MZJ413" s="318">
        <f>'Contractor Model'!MZJ66</f>
        <v>0</v>
      </c>
      <c r="MZK413" s="318">
        <f>'Contractor Model'!MZK66</f>
        <v>0</v>
      </c>
      <c r="MZL413" s="318">
        <f>'Contractor Model'!MZL66</f>
        <v>0</v>
      </c>
      <c r="MZM413" s="318">
        <f>'Contractor Model'!MZM66</f>
        <v>0</v>
      </c>
      <c r="MZN413" s="318">
        <f>'Contractor Model'!MZN66</f>
        <v>0</v>
      </c>
      <c r="MZO413" s="318">
        <f>'Contractor Model'!MZO66</f>
        <v>0</v>
      </c>
      <c r="MZP413" s="318">
        <f>'Contractor Model'!MZP66</f>
        <v>0</v>
      </c>
      <c r="MZQ413" s="318">
        <f>'Contractor Model'!MZQ66</f>
        <v>0</v>
      </c>
      <c r="MZR413" s="318">
        <f>'Contractor Model'!MZR66</f>
        <v>0</v>
      </c>
      <c r="MZS413" s="318">
        <f>'Contractor Model'!MZS66</f>
        <v>0</v>
      </c>
      <c r="MZT413" s="318">
        <f>'Contractor Model'!MZT66</f>
        <v>0</v>
      </c>
      <c r="MZU413" s="318">
        <f>'Contractor Model'!MZU66</f>
        <v>0</v>
      </c>
      <c r="MZV413" s="318">
        <f>'Contractor Model'!MZV66</f>
        <v>0</v>
      </c>
      <c r="MZW413" s="318">
        <f>'Contractor Model'!MZW66</f>
        <v>0</v>
      </c>
      <c r="MZX413" s="318">
        <f>'Contractor Model'!MZX66</f>
        <v>0</v>
      </c>
      <c r="MZY413" s="318">
        <f>'Contractor Model'!MZY66</f>
        <v>0</v>
      </c>
      <c r="MZZ413" s="318">
        <f>'Contractor Model'!MZZ66</f>
        <v>0</v>
      </c>
      <c r="NAA413" s="318">
        <f>'Contractor Model'!NAA66</f>
        <v>0</v>
      </c>
      <c r="NAB413" s="318">
        <f>'Contractor Model'!NAB66</f>
        <v>0</v>
      </c>
      <c r="NAC413" s="318">
        <f>'Contractor Model'!NAC66</f>
        <v>0</v>
      </c>
      <c r="NAD413" s="318">
        <f>'Contractor Model'!NAD66</f>
        <v>0</v>
      </c>
      <c r="NAE413" s="318">
        <f>'Contractor Model'!NAE66</f>
        <v>0</v>
      </c>
      <c r="NAF413" s="318">
        <f>'Contractor Model'!NAF66</f>
        <v>0</v>
      </c>
      <c r="NAG413" s="318">
        <f>'Contractor Model'!NAG66</f>
        <v>0</v>
      </c>
      <c r="NAH413" s="318">
        <f>'Contractor Model'!NAH66</f>
        <v>0</v>
      </c>
      <c r="NAI413" s="318">
        <f>'Contractor Model'!NAI66</f>
        <v>0</v>
      </c>
      <c r="NAJ413" s="318">
        <f>'Contractor Model'!NAJ66</f>
        <v>0</v>
      </c>
      <c r="NAK413" s="318">
        <f>'Contractor Model'!NAK66</f>
        <v>0</v>
      </c>
      <c r="NAL413" s="318">
        <f>'Contractor Model'!NAL66</f>
        <v>0</v>
      </c>
      <c r="NAM413" s="318">
        <f>'Contractor Model'!NAM66</f>
        <v>0</v>
      </c>
      <c r="NAN413" s="318">
        <f>'Contractor Model'!NAN66</f>
        <v>0</v>
      </c>
      <c r="NAO413" s="318">
        <f>'Contractor Model'!NAO66</f>
        <v>0</v>
      </c>
      <c r="NAP413" s="318">
        <f>'Contractor Model'!NAP66</f>
        <v>0</v>
      </c>
      <c r="NAQ413" s="318">
        <f>'Contractor Model'!NAQ66</f>
        <v>0</v>
      </c>
      <c r="NAR413" s="318">
        <f>'Contractor Model'!NAR66</f>
        <v>0</v>
      </c>
      <c r="NAS413" s="318">
        <f>'Contractor Model'!NAS66</f>
        <v>0</v>
      </c>
      <c r="NAT413" s="318">
        <f>'Contractor Model'!NAT66</f>
        <v>0</v>
      </c>
      <c r="NAU413" s="318">
        <f>'Contractor Model'!NAU66</f>
        <v>0</v>
      </c>
      <c r="NAV413" s="318">
        <f>'Contractor Model'!NAV66</f>
        <v>0</v>
      </c>
      <c r="NAW413" s="318">
        <f>'Contractor Model'!NAW66</f>
        <v>0</v>
      </c>
      <c r="NAX413" s="318">
        <f>'Contractor Model'!NAX66</f>
        <v>0</v>
      </c>
      <c r="NAY413" s="318">
        <f>'Contractor Model'!NAY66</f>
        <v>0</v>
      </c>
      <c r="NAZ413" s="318">
        <f>'Contractor Model'!NAZ66</f>
        <v>0</v>
      </c>
      <c r="NBA413" s="318">
        <f>'Contractor Model'!NBA66</f>
        <v>0</v>
      </c>
      <c r="NBB413" s="318">
        <f>'Contractor Model'!NBB66</f>
        <v>0</v>
      </c>
      <c r="NBC413" s="318">
        <f>'Contractor Model'!NBC66</f>
        <v>0</v>
      </c>
      <c r="NBD413" s="318">
        <f>'Contractor Model'!NBD66</f>
        <v>0</v>
      </c>
      <c r="NBE413" s="318">
        <f>'Contractor Model'!NBE66</f>
        <v>0</v>
      </c>
      <c r="NBF413" s="318">
        <f>'Contractor Model'!NBF66</f>
        <v>0</v>
      </c>
      <c r="NBG413" s="318">
        <f>'Contractor Model'!NBG66</f>
        <v>0</v>
      </c>
      <c r="NBH413" s="318">
        <f>'Contractor Model'!NBH66</f>
        <v>0</v>
      </c>
      <c r="NBI413" s="318">
        <f>'Contractor Model'!NBI66</f>
        <v>0</v>
      </c>
      <c r="NBJ413" s="318">
        <f>'Contractor Model'!NBJ66</f>
        <v>0</v>
      </c>
      <c r="NBK413" s="318">
        <f>'Contractor Model'!NBK66</f>
        <v>0</v>
      </c>
      <c r="NBL413" s="318">
        <f>'Contractor Model'!NBL66</f>
        <v>0</v>
      </c>
      <c r="NBM413" s="318">
        <f>'Contractor Model'!NBM66</f>
        <v>0</v>
      </c>
      <c r="NBN413" s="318">
        <f>'Contractor Model'!NBN66</f>
        <v>0</v>
      </c>
      <c r="NBO413" s="318">
        <f>'Contractor Model'!NBO66</f>
        <v>0</v>
      </c>
      <c r="NBP413" s="318">
        <f>'Contractor Model'!NBP66</f>
        <v>0</v>
      </c>
      <c r="NBQ413" s="318">
        <f>'Contractor Model'!NBQ66</f>
        <v>0</v>
      </c>
      <c r="NBR413" s="318">
        <f>'Contractor Model'!NBR66</f>
        <v>0</v>
      </c>
      <c r="NBS413" s="318">
        <f>'Contractor Model'!NBS66</f>
        <v>0</v>
      </c>
      <c r="NBT413" s="318">
        <f>'Contractor Model'!NBT66</f>
        <v>0</v>
      </c>
      <c r="NBU413" s="318">
        <f>'Contractor Model'!NBU66</f>
        <v>0</v>
      </c>
      <c r="NBV413" s="318">
        <f>'Contractor Model'!NBV66</f>
        <v>0</v>
      </c>
      <c r="NBW413" s="318">
        <f>'Contractor Model'!NBW66</f>
        <v>0</v>
      </c>
      <c r="NBX413" s="318">
        <f>'Contractor Model'!NBX66</f>
        <v>0</v>
      </c>
      <c r="NBY413" s="318">
        <f>'Contractor Model'!NBY66</f>
        <v>0</v>
      </c>
      <c r="NBZ413" s="318">
        <f>'Contractor Model'!NBZ66</f>
        <v>0</v>
      </c>
      <c r="NCA413" s="318">
        <f>'Contractor Model'!NCA66</f>
        <v>0</v>
      </c>
      <c r="NCB413" s="318">
        <f>'Contractor Model'!NCB66</f>
        <v>0</v>
      </c>
      <c r="NCC413" s="318">
        <f>'Contractor Model'!NCC66</f>
        <v>0</v>
      </c>
      <c r="NCD413" s="318">
        <f>'Contractor Model'!NCD66</f>
        <v>0</v>
      </c>
      <c r="NCE413" s="318">
        <f>'Contractor Model'!NCE66</f>
        <v>0</v>
      </c>
      <c r="NCF413" s="318">
        <f>'Contractor Model'!NCF66</f>
        <v>0</v>
      </c>
      <c r="NCG413" s="318">
        <f>'Contractor Model'!NCG66</f>
        <v>0</v>
      </c>
      <c r="NCH413" s="318">
        <f>'Contractor Model'!NCH66</f>
        <v>0</v>
      </c>
      <c r="NCI413" s="318">
        <f>'Contractor Model'!NCI66</f>
        <v>0</v>
      </c>
      <c r="NCJ413" s="318">
        <f>'Contractor Model'!NCJ66</f>
        <v>0</v>
      </c>
      <c r="NCK413" s="318">
        <f>'Contractor Model'!NCK66</f>
        <v>0</v>
      </c>
      <c r="NCL413" s="318">
        <f>'Contractor Model'!NCL66</f>
        <v>0</v>
      </c>
      <c r="NCM413" s="318">
        <f>'Contractor Model'!NCM66</f>
        <v>0</v>
      </c>
      <c r="NCN413" s="318">
        <f>'Contractor Model'!NCN66</f>
        <v>0</v>
      </c>
      <c r="NCO413" s="318">
        <f>'Contractor Model'!NCO66</f>
        <v>0</v>
      </c>
      <c r="NCP413" s="318">
        <f>'Contractor Model'!NCP66</f>
        <v>0</v>
      </c>
      <c r="NCQ413" s="318">
        <f>'Contractor Model'!NCQ66</f>
        <v>0</v>
      </c>
      <c r="NCR413" s="318">
        <f>'Contractor Model'!NCR66</f>
        <v>0</v>
      </c>
      <c r="NCS413" s="318">
        <f>'Contractor Model'!NCS66</f>
        <v>0</v>
      </c>
      <c r="NCT413" s="318">
        <f>'Contractor Model'!NCT66</f>
        <v>0</v>
      </c>
      <c r="NCU413" s="318">
        <f>'Contractor Model'!NCU66</f>
        <v>0</v>
      </c>
      <c r="NCV413" s="318">
        <f>'Contractor Model'!NCV66</f>
        <v>0</v>
      </c>
      <c r="NCW413" s="318">
        <f>'Contractor Model'!NCW66</f>
        <v>0</v>
      </c>
      <c r="NCX413" s="318">
        <f>'Contractor Model'!NCX66</f>
        <v>0</v>
      </c>
      <c r="NCY413" s="318">
        <f>'Contractor Model'!NCY66</f>
        <v>0</v>
      </c>
      <c r="NCZ413" s="318">
        <f>'Contractor Model'!NCZ66</f>
        <v>0</v>
      </c>
      <c r="NDA413" s="318">
        <f>'Contractor Model'!NDA66</f>
        <v>0</v>
      </c>
      <c r="NDB413" s="318">
        <f>'Contractor Model'!NDB66</f>
        <v>0</v>
      </c>
      <c r="NDC413" s="318">
        <f>'Contractor Model'!NDC66</f>
        <v>0</v>
      </c>
      <c r="NDD413" s="318">
        <f>'Contractor Model'!NDD66</f>
        <v>0</v>
      </c>
      <c r="NDE413" s="318">
        <f>'Contractor Model'!NDE66</f>
        <v>0</v>
      </c>
      <c r="NDF413" s="318">
        <f>'Contractor Model'!NDF66</f>
        <v>0</v>
      </c>
      <c r="NDG413" s="318">
        <f>'Contractor Model'!NDG66</f>
        <v>0</v>
      </c>
      <c r="NDH413" s="318">
        <f>'Contractor Model'!NDH66</f>
        <v>0</v>
      </c>
      <c r="NDI413" s="318">
        <f>'Contractor Model'!NDI66</f>
        <v>0</v>
      </c>
      <c r="NDJ413" s="318">
        <f>'Contractor Model'!NDJ66</f>
        <v>0</v>
      </c>
      <c r="NDK413" s="318">
        <f>'Contractor Model'!NDK66</f>
        <v>0</v>
      </c>
      <c r="NDL413" s="318">
        <f>'Contractor Model'!NDL66</f>
        <v>0</v>
      </c>
      <c r="NDM413" s="318">
        <f>'Contractor Model'!NDM66</f>
        <v>0</v>
      </c>
      <c r="NDN413" s="318">
        <f>'Contractor Model'!NDN66</f>
        <v>0</v>
      </c>
      <c r="NDO413" s="318">
        <f>'Contractor Model'!NDO66</f>
        <v>0</v>
      </c>
      <c r="NDP413" s="318">
        <f>'Contractor Model'!NDP66</f>
        <v>0</v>
      </c>
      <c r="NDQ413" s="318">
        <f>'Contractor Model'!NDQ66</f>
        <v>0</v>
      </c>
      <c r="NDR413" s="318">
        <f>'Contractor Model'!NDR66</f>
        <v>0</v>
      </c>
      <c r="NDS413" s="318">
        <f>'Contractor Model'!NDS66</f>
        <v>0</v>
      </c>
      <c r="NDT413" s="318">
        <f>'Contractor Model'!NDT66</f>
        <v>0</v>
      </c>
      <c r="NDU413" s="318">
        <f>'Contractor Model'!NDU66</f>
        <v>0</v>
      </c>
      <c r="NDV413" s="318">
        <f>'Contractor Model'!NDV66</f>
        <v>0</v>
      </c>
      <c r="NDW413" s="318">
        <f>'Contractor Model'!NDW66</f>
        <v>0</v>
      </c>
      <c r="NDX413" s="318">
        <f>'Contractor Model'!NDX66</f>
        <v>0</v>
      </c>
      <c r="NDY413" s="318">
        <f>'Contractor Model'!NDY66</f>
        <v>0</v>
      </c>
      <c r="NDZ413" s="318">
        <f>'Contractor Model'!NDZ66</f>
        <v>0</v>
      </c>
      <c r="NEA413" s="318">
        <f>'Contractor Model'!NEA66</f>
        <v>0</v>
      </c>
      <c r="NEB413" s="318">
        <f>'Contractor Model'!NEB66</f>
        <v>0</v>
      </c>
      <c r="NEC413" s="318">
        <f>'Contractor Model'!NEC66</f>
        <v>0</v>
      </c>
      <c r="NED413" s="318">
        <f>'Contractor Model'!NED66</f>
        <v>0</v>
      </c>
      <c r="NEE413" s="318">
        <f>'Contractor Model'!NEE66</f>
        <v>0</v>
      </c>
      <c r="NEF413" s="318">
        <f>'Contractor Model'!NEF66</f>
        <v>0</v>
      </c>
      <c r="NEG413" s="318">
        <f>'Contractor Model'!NEG66</f>
        <v>0</v>
      </c>
      <c r="NEH413" s="318">
        <f>'Contractor Model'!NEH66</f>
        <v>0</v>
      </c>
      <c r="NEI413" s="318">
        <f>'Contractor Model'!NEI66</f>
        <v>0</v>
      </c>
      <c r="NEJ413" s="318">
        <f>'Contractor Model'!NEJ66</f>
        <v>0</v>
      </c>
      <c r="NEK413" s="318">
        <f>'Contractor Model'!NEK66</f>
        <v>0</v>
      </c>
      <c r="NEL413" s="318">
        <f>'Contractor Model'!NEL66</f>
        <v>0</v>
      </c>
      <c r="NEM413" s="318">
        <f>'Contractor Model'!NEM66</f>
        <v>0</v>
      </c>
      <c r="NEN413" s="318">
        <f>'Contractor Model'!NEN66</f>
        <v>0</v>
      </c>
      <c r="NEO413" s="318">
        <f>'Contractor Model'!NEO66</f>
        <v>0</v>
      </c>
      <c r="NEP413" s="318">
        <f>'Contractor Model'!NEP66</f>
        <v>0</v>
      </c>
      <c r="NEQ413" s="318">
        <f>'Contractor Model'!NEQ66</f>
        <v>0</v>
      </c>
      <c r="NER413" s="318">
        <f>'Contractor Model'!NER66</f>
        <v>0</v>
      </c>
      <c r="NES413" s="318">
        <f>'Contractor Model'!NES66</f>
        <v>0</v>
      </c>
      <c r="NET413" s="318">
        <f>'Contractor Model'!NET66</f>
        <v>0</v>
      </c>
      <c r="NEU413" s="318">
        <f>'Contractor Model'!NEU66</f>
        <v>0</v>
      </c>
      <c r="NEV413" s="318">
        <f>'Contractor Model'!NEV66</f>
        <v>0</v>
      </c>
      <c r="NEW413" s="318">
        <f>'Contractor Model'!NEW66</f>
        <v>0</v>
      </c>
      <c r="NEX413" s="318">
        <f>'Contractor Model'!NEX66</f>
        <v>0</v>
      </c>
      <c r="NEY413" s="318">
        <f>'Contractor Model'!NEY66</f>
        <v>0</v>
      </c>
      <c r="NEZ413" s="318">
        <f>'Contractor Model'!NEZ66</f>
        <v>0</v>
      </c>
      <c r="NFA413" s="318">
        <f>'Contractor Model'!NFA66</f>
        <v>0</v>
      </c>
      <c r="NFB413" s="318">
        <f>'Contractor Model'!NFB66</f>
        <v>0</v>
      </c>
      <c r="NFC413" s="318">
        <f>'Contractor Model'!NFC66</f>
        <v>0</v>
      </c>
      <c r="NFD413" s="318">
        <f>'Contractor Model'!NFD66</f>
        <v>0</v>
      </c>
      <c r="NFE413" s="318">
        <f>'Contractor Model'!NFE66</f>
        <v>0</v>
      </c>
      <c r="NFF413" s="318">
        <f>'Contractor Model'!NFF66</f>
        <v>0</v>
      </c>
      <c r="NFG413" s="318">
        <f>'Contractor Model'!NFG66</f>
        <v>0</v>
      </c>
      <c r="NFH413" s="318">
        <f>'Contractor Model'!NFH66</f>
        <v>0</v>
      </c>
      <c r="NFI413" s="318">
        <f>'Contractor Model'!NFI66</f>
        <v>0</v>
      </c>
      <c r="NFJ413" s="318">
        <f>'Contractor Model'!NFJ66</f>
        <v>0</v>
      </c>
      <c r="NFK413" s="318">
        <f>'Contractor Model'!NFK66</f>
        <v>0</v>
      </c>
      <c r="NFL413" s="318">
        <f>'Contractor Model'!NFL66</f>
        <v>0</v>
      </c>
      <c r="NFM413" s="318">
        <f>'Contractor Model'!NFM66</f>
        <v>0</v>
      </c>
      <c r="NFN413" s="318">
        <f>'Contractor Model'!NFN66</f>
        <v>0</v>
      </c>
      <c r="NFO413" s="318">
        <f>'Contractor Model'!NFO66</f>
        <v>0</v>
      </c>
      <c r="NFP413" s="318">
        <f>'Contractor Model'!NFP66</f>
        <v>0</v>
      </c>
      <c r="NFQ413" s="318">
        <f>'Contractor Model'!NFQ66</f>
        <v>0</v>
      </c>
      <c r="NFR413" s="318">
        <f>'Contractor Model'!NFR66</f>
        <v>0</v>
      </c>
      <c r="NFS413" s="318">
        <f>'Contractor Model'!NFS66</f>
        <v>0</v>
      </c>
      <c r="NFT413" s="318">
        <f>'Contractor Model'!NFT66</f>
        <v>0</v>
      </c>
      <c r="NFU413" s="318">
        <f>'Contractor Model'!NFU66</f>
        <v>0</v>
      </c>
      <c r="NFV413" s="318">
        <f>'Contractor Model'!NFV66</f>
        <v>0</v>
      </c>
      <c r="NFW413" s="318">
        <f>'Contractor Model'!NFW66</f>
        <v>0</v>
      </c>
      <c r="NFX413" s="318">
        <f>'Contractor Model'!NFX66</f>
        <v>0</v>
      </c>
      <c r="NFY413" s="318">
        <f>'Contractor Model'!NFY66</f>
        <v>0</v>
      </c>
      <c r="NFZ413" s="318">
        <f>'Contractor Model'!NFZ66</f>
        <v>0</v>
      </c>
      <c r="NGA413" s="318">
        <f>'Contractor Model'!NGA66</f>
        <v>0</v>
      </c>
      <c r="NGB413" s="318">
        <f>'Contractor Model'!NGB66</f>
        <v>0</v>
      </c>
      <c r="NGC413" s="318">
        <f>'Contractor Model'!NGC66</f>
        <v>0</v>
      </c>
      <c r="NGD413" s="318">
        <f>'Contractor Model'!NGD66</f>
        <v>0</v>
      </c>
      <c r="NGE413" s="318">
        <f>'Contractor Model'!NGE66</f>
        <v>0</v>
      </c>
      <c r="NGF413" s="318">
        <f>'Contractor Model'!NGF66</f>
        <v>0</v>
      </c>
      <c r="NGG413" s="318">
        <f>'Contractor Model'!NGG66</f>
        <v>0</v>
      </c>
      <c r="NGH413" s="318">
        <f>'Contractor Model'!NGH66</f>
        <v>0</v>
      </c>
      <c r="NGI413" s="318">
        <f>'Contractor Model'!NGI66</f>
        <v>0</v>
      </c>
      <c r="NGJ413" s="318">
        <f>'Contractor Model'!NGJ66</f>
        <v>0</v>
      </c>
      <c r="NGK413" s="318">
        <f>'Contractor Model'!NGK66</f>
        <v>0</v>
      </c>
      <c r="NGL413" s="318">
        <f>'Contractor Model'!NGL66</f>
        <v>0</v>
      </c>
      <c r="NGM413" s="318">
        <f>'Contractor Model'!NGM66</f>
        <v>0</v>
      </c>
      <c r="NGN413" s="318">
        <f>'Contractor Model'!NGN66</f>
        <v>0</v>
      </c>
      <c r="NGO413" s="318">
        <f>'Contractor Model'!NGO66</f>
        <v>0</v>
      </c>
      <c r="NGP413" s="318">
        <f>'Contractor Model'!NGP66</f>
        <v>0</v>
      </c>
      <c r="NGQ413" s="318">
        <f>'Contractor Model'!NGQ66</f>
        <v>0</v>
      </c>
      <c r="NGR413" s="318">
        <f>'Contractor Model'!NGR66</f>
        <v>0</v>
      </c>
      <c r="NGS413" s="318">
        <f>'Contractor Model'!NGS66</f>
        <v>0</v>
      </c>
      <c r="NGT413" s="318">
        <f>'Contractor Model'!NGT66</f>
        <v>0</v>
      </c>
      <c r="NGU413" s="318">
        <f>'Contractor Model'!NGU66</f>
        <v>0</v>
      </c>
      <c r="NGV413" s="318">
        <f>'Contractor Model'!NGV66</f>
        <v>0</v>
      </c>
      <c r="NGW413" s="318">
        <f>'Contractor Model'!NGW66</f>
        <v>0</v>
      </c>
      <c r="NGX413" s="318">
        <f>'Contractor Model'!NGX66</f>
        <v>0</v>
      </c>
      <c r="NGY413" s="318">
        <f>'Contractor Model'!NGY66</f>
        <v>0</v>
      </c>
      <c r="NGZ413" s="318">
        <f>'Contractor Model'!NGZ66</f>
        <v>0</v>
      </c>
      <c r="NHA413" s="318">
        <f>'Contractor Model'!NHA66</f>
        <v>0</v>
      </c>
      <c r="NHB413" s="318">
        <f>'Contractor Model'!NHB66</f>
        <v>0</v>
      </c>
      <c r="NHC413" s="318">
        <f>'Contractor Model'!NHC66</f>
        <v>0</v>
      </c>
      <c r="NHD413" s="318">
        <f>'Contractor Model'!NHD66</f>
        <v>0</v>
      </c>
      <c r="NHE413" s="318">
        <f>'Contractor Model'!NHE66</f>
        <v>0</v>
      </c>
      <c r="NHF413" s="318">
        <f>'Contractor Model'!NHF66</f>
        <v>0</v>
      </c>
      <c r="NHG413" s="318">
        <f>'Contractor Model'!NHG66</f>
        <v>0</v>
      </c>
      <c r="NHH413" s="318">
        <f>'Contractor Model'!NHH66</f>
        <v>0</v>
      </c>
      <c r="NHI413" s="318">
        <f>'Contractor Model'!NHI66</f>
        <v>0</v>
      </c>
      <c r="NHJ413" s="318">
        <f>'Contractor Model'!NHJ66</f>
        <v>0</v>
      </c>
      <c r="NHK413" s="318">
        <f>'Contractor Model'!NHK66</f>
        <v>0</v>
      </c>
      <c r="NHL413" s="318">
        <f>'Contractor Model'!NHL66</f>
        <v>0</v>
      </c>
      <c r="NHM413" s="318">
        <f>'Contractor Model'!NHM66</f>
        <v>0</v>
      </c>
      <c r="NHN413" s="318">
        <f>'Contractor Model'!NHN66</f>
        <v>0</v>
      </c>
      <c r="NHO413" s="318">
        <f>'Contractor Model'!NHO66</f>
        <v>0</v>
      </c>
      <c r="NHP413" s="318">
        <f>'Contractor Model'!NHP66</f>
        <v>0</v>
      </c>
      <c r="NHQ413" s="318">
        <f>'Contractor Model'!NHQ66</f>
        <v>0</v>
      </c>
      <c r="NHR413" s="318">
        <f>'Contractor Model'!NHR66</f>
        <v>0</v>
      </c>
      <c r="NHS413" s="318">
        <f>'Contractor Model'!NHS66</f>
        <v>0</v>
      </c>
      <c r="NHT413" s="318">
        <f>'Contractor Model'!NHT66</f>
        <v>0</v>
      </c>
      <c r="NHU413" s="318">
        <f>'Contractor Model'!NHU66</f>
        <v>0</v>
      </c>
      <c r="NHV413" s="318">
        <f>'Contractor Model'!NHV66</f>
        <v>0</v>
      </c>
      <c r="NHW413" s="318">
        <f>'Contractor Model'!NHW66</f>
        <v>0</v>
      </c>
      <c r="NHX413" s="318">
        <f>'Contractor Model'!NHX66</f>
        <v>0</v>
      </c>
      <c r="NHY413" s="318">
        <f>'Contractor Model'!NHY66</f>
        <v>0</v>
      </c>
      <c r="NHZ413" s="318">
        <f>'Contractor Model'!NHZ66</f>
        <v>0</v>
      </c>
      <c r="NIA413" s="318">
        <f>'Contractor Model'!NIA66</f>
        <v>0</v>
      </c>
      <c r="NIB413" s="318">
        <f>'Contractor Model'!NIB66</f>
        <v>0</v>
      </c>
      <c r="NIC413" s="318">
        <f>'Contractor Model'!NIC66</f>
        <v>0</v>
      </c>
      <c r="NID413" s="318">
        <f>'Contractor Model'!NID66</f>
        <v>0</v>
      </c>
      <c r="NIE413" s="318">
        <f>'Contractor Model'!NIE66</f>
        <v>0</v>
      </c>
      <c r="NIF413" s="318">
        <f>'Contractor Model'!NIF66</f>
        <v>0</v>
      </c>
      <c r="NIG413" s="318">
        <f>'Contractor Model'!NIG66</f>
        <v>0</v>
      </c>
      <c r="NIH413" s="318">
        <f>'Contractor Model'!NIH66</f>
        <v>0</v>
      </c>
      <c r="NII413" s="318">
        <f>'Contractor Model'!NII66</f>
        <v>0</v>
      </c>
      <c r="NIJ413" s="318">
        <f>'Contractor Model'!NIJ66</f>
        <v>0</v>
      </c>
      <c r="NIK413" s="318">
        <f>'Contractor Model'!NIK66</f>
        <v>0</v>
      </c>
      <c r="NIL413" s="318">
        <f>'Contractor Model'!NIL66</f>
        <v>0</v>
      </c>
      <c r="NIM413" s="318">
        <f>'Contractor Model'!NIM66</f>
        <v>0</v>
      </c>
      <c r="NIN413" s="318">
        <f>'Contractor Model'!NIN66</f>
        <v>0</v>
      </c>
      <c r="NIO413" s="318">
        <f>'Contractor Model'!NIO66</f>
        <v>0</v>
      </c>
      <c r="NIP413" s="318">
        <f>'Contractor Model'!NIP66</f>
        <v>0</v>
      </c>
      <c r="NIQ413" s="318">
        <f>'Contractor Model'!NIQ66</f>
        <v>0</v>
      </c>
      <c r="NIR413" s="318">
        <f>'Contractor Model'!NIR66</f>
        <v>0</v>
      </c>
      <c r="NIS413" s="318">
        <f>'Contractor Model'!NIS66</f>
        <v>0</v>
      </c>
      <c r="NIT413" s="318">
        <f>'Contractor Model'!NIT66</f>
        <v>0</v>
      </c>
      <c r="NIU413" s="318">
        <f>'Contractor Model'!NIU66</f>
        <v>0</v>
      </c>
      <c r="NIV413" s="318">
        <f>'Contractor Model'!NIV66</f>
        <v>0</v>
      </c>
      <c r="NIW413" s="318">
        <f>'Contractor Model'!NIW66</f>
        <v>0</v>
      </c>
      <c r="NIX413" s="318">
        <f>'Contractor Model'!NIX66</f>
        <v>0</v>
      </c>
      <c r="NIY413" s="318">
        <f>'Contractor Model'!NIY66</f>
        <v>0</v>
      </c>
      <c r="NIZ413" s="318">
        <f>'Contractor Model'!NIZ66</f>
        <v>0</v>
      </c>
      <c r="NJA413" s="318">
        <f>'Contractor Model'!NJA66</f>
        <v>0</v>
      </c>
      <c r="NJB413" s="318">
        <f>'Contractor Model'!NJB66</f>
        <v>0</v>
      </c>
      <c r="NJC413" s="318">
        <f>'Contractor Model'!NJC66</f>
        <v>0</v>
      </c>
      <c r="NJD413" s="318">
        <f>'Contractor Model'!NJD66</f>
        <v>0</v>
      </c>
      <c r="NJE413" s="318">
        <f>'Contractor Model'!NJE66</f>
        <v>0</v>
      </c>
      <c r="NJF413" s="318">
        <f>'Contractor Model'!NJF66</f>
        <v>0</v>
      </c>
      <c r="NJG413" s="318">
        <f>'Contractor Model'!NJG66</f>
        <v>0</v>
      </c>
      <c r="NJH413" s="318">
        <f>'Contractor Model'!NJH66</f>
        <v>0</v>
      </c>
      <c r="NJI413" s="318">
        <f>'Contractor Model'!NJI66</f>
        <v>0</v>
      </c>
      <c r="NJJ413" s="318">
        <f>'Contractor Model'!NJJ66</f>
        <v>0</v>
      </c>
      <c r="NJK413" s="318">
        <f>'Contractor Model'!NJK66</f>
        <v>0</v>
      </c>
      <c r="NJL413" s="318">
        <f>'Contractor Model'!NJL66</f>
        <v>0</v>
      </c>
      <c r="NJM413" s="318">
        <f>'Contractor Model'!NJM66</f>
        <v>0</v>
      </c>
      <c r="NJN413" s="318">
        <f>'Contractor Model'!NJN66</f>
        <v>0</v>
      </c>
      <c r="NJO413" s="318">
        <f>'Contractor Model'!NJO66</f>
        <v>0</v>
      </c>
      <c r="NJP413" s="318">
        <f>'Contractor Model'!NJP66</f>
        <v>0</v>
      </c>
      <c r="NJQ413" s="318">
        <f>'Contractor Model'!NJQ66</f>
        <v>0</v>
      </c>
      <c r="NJR413" s="318">
        <f>'Contractor Model'!NJR66</f>
        <v>0</v>
      </c>
      <c r="NJS413" s="318">
        <f>'Contractor Model'!NJS66</f>
        <v>0</v>
      </c>
      <c r="NJT413" s="318">
        <f>'Contractor Model'!NJT66</f>
        <v>0</v>
      </c>
      <c r="NJU413" s="318">
        <f>'Contractor Model'!NJU66</f>
        <v>0</v>
      </c>
      <c r="NJV413" s="318">
        <f>'Contractor Model'!NJV66</f>
        <v>0</v>
      </c>
      <c r="NJW413" s="318">
        <f>'Contractor Model'!NJW66</f>
        <v>0</v>
      </c>
      <c r="NJX413" s="318">
        <f>'Contractor Model'!NJX66</f>
        <v>0</v>
      </c>
      <c r="NJY413" s="318">
        <f>'Contractor Model'!NJY66</f>
        <v>0</v>
      </c>
      <c r="NJZ413" s="318">
        <f>'Contractor Model'!NJZ66</f>
        <v>0</v>
      </c>
      <c r="NKA413" s="318">
        <f>'Contractor Model'!NKA66</f>
        <v>0</v>
      </c>
      <c r="NKB413" s="318">
        <f>'Contractor Model'!NKB66</f>
        <v>0</v>
      </c>
      <c r="NKC413" s="318">
        <f>'Contractor Model'!NKC66</f>
        <v>0</v>
      </c>
      <c r="NKD413" s="318">
        <f>'Contractor Model'!NKD66</f>
        <v>0</v>
      </c>
      <c r="NKE413" s="318">
        <f>'Contractor Model'!NKE66</f>
        <v>0</v>
      </c>
      <c r="NKF413" s="318">
        <f>'Contractor Model'!NKF66</f>
        <v>0</v>
      </c>
      <c r="NKG413" s="318">
        <f>'Contractor Model'!NKG66</f>
        <v>0</v>
      </c>
      <c r="NKH413" s="318">
        <f>'Contractor Model'!NKH66</f>
        <v>0</v>
      </c>
      <c r="NKI413" s="318">
        <f>'Contractor Model'!NKI66</f>
        <v>0</v>
      </c>
      <c r="NKJ413" s="318">
        <f>'Contractor Model'!NKJ66</f>
        <v>0</v>
      </c>
      <c r="NKK413" s="318">
        <f>'Contractor Model'!NKK66</f>
        <v>0</v>
      </c>
      <c r="NKL413" s="318">
        <f>'Contractor Model'!NKL66</f>
        <v>0</v>
      </c>
      <c r="NKM413" s="318">
        <f>'Contractor Model'!NKM66</f>
        <v>0</v>
      </c>
      <c r="NKN413" s="318">
        <f>'Contractor Model'!NKN66</f>
        <v>0</v>
      </c>
      <c r="NKO413" s="318">
        <f>'Contractor Model'!NKO66</f>
        <v>0</v>
      </c>
      <c r="NKP413" s="318">
        <f>'Contractor Model'!NKP66</f>
        <v>0</v>
      </c>
      <c r="NKQ413" s="318">
        <f>'Contractor Model'!NKQ66</f>
        <v>0</v>
      </c>
      <c r="NKR413" s="318">
        <f>'Contractor Model'!NKR66</f>
        <v>0</v>
      </c>
      <c r="NKS413" s="318">
        <f>'Contractor Model'!NKS66</f>
        <v>0</v>
      </c>
      <c r="NKT413" s="318">
        <f>'Contractor Model'!NKT66</f>
        <v>0</v>
      </c>
      <c r="NKU413" s="318">
        <f>'Contractor Model'!NKU66</f>
        <v>0</v>
      </c>
      <c r="NKV413" s="318">
        <f>'Contractor Model'!NKV66</f>
        <v>0</v>
      </c>
      <c r="NKW413" s="318">
        <f>'Contractor Model'!NKW66</f>
        <v>0</v>
      </c>
      <c r="NKX413" s="318">
        <f>'Contractor Model'!NKX66</f>
        <v>0</v>
      </c>
      <c r="NKY413" s="318">
        <f>'Contractor Model'!NKY66</f>
        <v>0</v>
      </c>
      <c r="NKZ413" s="318">
        <f>'Contractor Model'!NKZ66</f>
        <v>0</v>
      </c>
      <c r="NLA413" s="318">
        <f>'Contractor Model'!NLA66</f>
        <v>0</v>
      </c>
      <c r="NLB413" s="318">
        <f>'Contractor Model'!NLB66</f>
        <v>0</v>
      </c>
      <c r="NLC413" s="318">
        <f>'Contractor Model'!NLC66</f>
        <v>0</v>
      </c>
      <c r="NLD413" s="318">
        <f>'Contractor Model'!NLD66</f>
        <v>0</v>
      </c>
      <c r="NLE413" s="318">
        <f>'Contractor Model'!NLE66</f>
        <v>0</v>
      </c>
      <c r="NLF413" s="318">
        <f>'Contractor Model'!NLF66</f>
        <v>0</v>
      </c>
      <c r="NLG413" s="318">
        <f>'Contractor Model'!NLG66</f>
        <v>0</v>
      </c>
      <c r="NLH413" s="318">
        <f>'Contractor Model'!NLH66</f>
        <v>0</v>
      </c>
      <c r="NLI413" s="318">
        <f>'Contractor Model'!NLI66</f>
        <v>0</v>
      </c>
      <c r="NLJ413" s="318">
        <f>'Contractor Model'!NLJ66</f>
        <v>0</v>
      </c>
      <c r="NLK413" s="318">
        <f>'Contractor Model'!NLK66</f>
        <v>0</v>
      </c>
      <c r="NLL413" s="318">
        <f>'Contractor Model'!NLL66</f>
        <v>0</v>
      </c>
      <c r="NLM413" s="318">
        <f>'Contractor Model'!NLM66</f>
        <v>0</v>
      </c>
      <c r="NLN413" s="318">
        <f>'Contractor Model'!NLN66</f>
        <v>0</v>
      </c>
      <c r="NLO413" s="318">
        <f>'Contractor Model'!NLO66</f>
        <v>0</v>
      </c>
      <c r="NLP413" s="318">
        <f>'Contractor Model'!NLP66</f>
        <v>0</v>
      </c>
      <c r="NLQ413" s="318">
        <f>'Contractor Model'!NLQ66</f>
        <v>0</v>
      </c>
      <c r="NLR413" s="318">
        <f>'Contractor Model'!NLR66</f>
        <v>0</v>
      </c>
      <c r="NLS413" s="318">
        <f>'Contractor Model'!NLS66</f>
        <v>0</v>
      </c>
      <c r="NLT413" s="318">
        <f>'Contractor Model'!NLT66</f>
        <v>0</v>
      </c>
      <c r="NLU413" s="318">
        <f>'Contractor Model'!NLU66</f>
        <v>0</v>
      </c>
      <c r="NLV413" s="318">
        <f>'Contractor Model'!NLV66</f>
        <v>0</v>
      </c>
      <c r="NLW413" s="318">
        <f>'Contractor Model'!NLW66</f>
        <v>0</v>
      </c>
      <c r="NLX413" s="318">
        <f>'Contractor Model'!NLX66</f>
        <v>0</v>
      </c>
      <c r="NLY413" s="318">
        <f>'Contractor Model'!NLY66</f>
        <v>0</v>
      </c>
      <c r="NLZ413" s="318">
        <f>'Contractor Model'!NLZ66</f>
        <v>0</v>
      </c>
      <c r="NMA413" s="318">
        <f>'Contractor Model'!NMA66</f>
        <v>0</v>
      </c>
      <c r="NMB413" s="318">
        <f>'Contractor Model'!NMB66</f>
        <v>0</v>
      </c>
      <c r="NMC413" s="318">
        <f>'Contractor Model'!NMC66</f>
        <v>0</v>
      </c>
      <c r="NMD413" s="318">
        <f>'Contractor Model'!NMD66</f>
        <v>0</v>
      </c>
      <c r="NME413" s="318">
        <f>'Contractor Model'!NME66</f>
        <v>0</v>
      </c>
      <c r="NMF413" s="318">
        <f>'Contractor Model'!NMF66</f>
        <v>0</v>
      </c>
      <c r="NMG413" s="318">
        <f>'Contractor Model'!NMG66</f>
        <v>0</v>
      </c>
      <c r="NMH413" s="318">
        <f>'Contractor Model'!NMH66</f>
        <v>0</v>
      </c>
      <c r="NMI413" s="318">
        <f>'Contractor Model'!NMI66</f>
        <v>0</v>
      </c>
      <c r="NMJ413" s="318">
        <f>'Contractor Model'!NMJ66</f>
        <v>0</v>
      </c>
      <c r="NMK413" s="318">
        <f>'Contractor Model'!NMK66</f>
        <v>0</v>
      </c>
      <c r="NML413" s="318">
        <f>'Contractor Model'!NML66</f>
        <v>0</v>
      </c>
      <c r="NMM413" s="318">
        <f>'Contractor Model'!NMM66</f>
        <v>0</v>
      </c>
      <c r="NMN413" s="318">
        <f>'Contractor Model'!NMN66</f>
        <v>0</v>
      </c>
      <c r="NMO413" s="318">
        <f>'Contractor Model'!NMO66</f>
        <v>0</v>
      </c>
      <c r="NMP413" s="318">
        <f>'Contractor Model'!NMP66</f>
        <v>0</v>
      </c>
      <c r="NMQ413" s="318">
        <f>'Contractor Model'!NMQ66</f>
        <v>0</v>
      </c>
      <c r="NMR413" s="318">
        <f>'Contractor Model'!NMR66</f>
        <v>0</v>
      </c>
      <c r="NMS413" s="318">
        <f>'Contractor Model'!NMS66</f>
        <v>0</v>
      </c>
      <c r="NMT413" s="318">
        <f>'Contractor Model'!NMT66</f>
        <v>0</v>
      </c>
      <c r="NMU413" s="318">
        <f>'Contractor Model'!NMU66</f>
        <v>0</v>
      </c>
      <c r="NMV413" s="318">
        <f>'Contractor Model'!NMV66</f>
        <v>0</v>
      </c>
      <c r="NMW413" s="318">
        <f>'Contractor Model'!NMW66</f>
        <v>0</v>
      </c>
      <c r="NMX413" s="318">
        <f>'Contractor Model'!NMX66</f>
        <v>0</v>
      </c>
      <c r="NMY413" s="318">
        <f>'Contractor Model'!NMY66</f>
        <v>0</v>
      </c>
      <c r="NMZ413" s="318">
        <f>'Contractor Model'!NMZ66</f>
        <v>0</v>
      </c>
      <c r="NNA413" s="318">
        <f>'Contractor Model'!NNA66</f>
        <v>0</v>
      </c>
      <c r="NNB413" s="318">
        <f>'Contractor Model'!NNB66</f>
        <v>0</v>
      </c>
      <c r="NNC413" s="318">
        <f>'Contractor Model'!NNC66</f>
        <v>0</v>
      </c>
      <c r="NND413" s="318">
        <f>'Contractor Model'!NND66</f>
        <v>0</v>
      </c>
      <c r="NNE413" s="318">
        <f>'Contractor Model'!NNE66</f>
        <v>0</v>
      </c>
      <c r="NNF413" s="318">
        <f>'Contractor Model'!NNF66</f>
        <v>0</v>
      </c>
      <c r="NNG413" s="318">
        <f>'Contractor Model'!NNG66</f>
        <v>0</v>
      </c>
      <c r="NNH413" s="318">
        <f>'Contractor Model'!NNH66</f>
        <v>0</v>
      </c>
      <c r="NNI413" s="318">
        <f>'Contractor Model'!NNI66</f>
        <v>0</v>
      </c>
      <c r="NNJ413" s="318">
        <f>'Contractor Model'!NNJ66</f>
        <v>0</v>
      </c>
      <c r="NNK413" s="318">
        <f>'Contractor Model'!NNK66</f>
        <v>0</v>
      </c>
      <c r="NNL413" s="318">
        <f>'Contractor Model'!NNL66</f>
        <v>0</v>
      </c>
      <c r="NNM413" s="318">
        <f>'Contractor Model'!NNM66</f>
        <v>0</v>
      </c>
      <c r="NNN413" s="318">
        <f>'Contractor Model'!NNN66</f>
        <v>0</v>
      </c>
      <c r="NNO413" s="318">
        <f>'Contractor Model'!NNO66</f>
        <v>0</v>
      </c>
      <c r="NNP413" s="318">
        <f>'Contractor Model'!NNP66</f>
        <v>0</v>
      </c>
      <c r="NNQ413" s="318">
        <f>'Contractor Model'!NNQ66</f>
        <v>0</v>
      </c>
      <c r="NNR413" s="318">
        <f>'Contractor Model'!NNR66</f>
        <v>0</v>
      </c>
      <c r="NNS413" s="318">
        <f>'Contractor Model'!NNS66</f>
        <v>0</v>
      </c>
      <c r="NNT413" s="318">
        <f>'Contractor Model'!NNT66</f>
        <v>0</v>
      </c>
      <c r="NNU413" s="318">
        <f>'Contractor Model'!NNU66</f>
        <v>0</v>
      </c>
      <c r="NNV413" s="318">
        <f>'Contractor Model'!NNV66</f>
        <v>0</v>
      </c>
      <c r="NNW413" s="318">
        <f>'Contractor Model'!NNW66</f>
        <v>0</v>
      </c>
      <c r="NNX413" s="318">
        <f>'Contractor Model'!NNX66</f>
        <v>0</v>
      </c>
      <c r="NNY413" s="318">
        <f>'Contractor Model'!NNY66</f>
        <v>0</v>
      </c>
      <c r="NNZ413" s="318">
        <f>'Contractor Model'!NNZ66</f>
        <v>0</v>
      </c>
      <c r="NOA413" s="318">
        <f>'Contractor Model'!NOA66</f>
        <v>0</v>
      </c>
      <c r="NOB413" s="318">
        <f>'Contractor Model'!NOB66</f>
        <v>0</v>
      </c>
      <c r="NOC413" s="318">
        <f>'Contractor Model'!NOC66</f>
        <v>0</v>
      </c>
      <c r="NOD413" s="318">
        <f>'Contractor Model'!NOD66</f>
        <v>0</v>
      </c>
      <c r="NOE413" s="318">
        <f>'Contractor Model'!NOE66</f>
        <v>0</v>
      </c>
      <c r="NOF413" s="318">
        <f>'Contractor Model'!NOF66</f>
        <v>0</v>
      </c>
      <c r="NOG413" s="318">
        <f>'Contractor Model'!NOG66</f>
        <v>0</v>
      </c>
      <c r="NOH413" s="318">
        <f>'Contractor Model'!NOH66</f>
        <v>0</v>
      </c>
      <c r="NOI413" s="318">
        <f>'Contractor Model'!NOI66</f>
        <v>0</v>
      </c>
      <c r="NOJ413" s="318">
        <f>'Contractor Model'!NOJ66</f>
        <v>0</v>
      </c>
      <c r="NOK413" s="318">
        <f>'Contractor Model'!NOK66</f>
        <v>0</v>
      </c>
      <c r="NOL413" s="318">
        <f>'Contractor Model'!NOL66</f>
        <v>0</v>
      </c>
      <c r="NOM413" s="318">
        <f>'Contractor Model'!NOM66</f>
        <v>0</v>
      </c>
      <c r="NON413" s="318">
        <f>'Contractor Model'!NON66</f>
        <v>0</v>
      </c>
      <c r="NOO413" s="318">
        <f>'Contractor Model'!NOO66</f>
        <v>0</v>
      </c>
      <c r="NOP413" s="318">
        <f>'Contractor Model'!NOP66</f>
        <v>0</v>
      </c>
      <c r="NOQ413" s="318">
        <f>'Contractor Model'!NOQ66</f>
        <v>0</v>
      </c>
      <c r="NOR413" s="318">
        <f>'Contractor Model'!NOR66</f>
        <v>0</v>
      </c>
      <c r="NOS413" s="318">
        <f>'Contractor Model'!NOS66</f>
        <v>0</v>
      </c>
      <c r="NOT413" s="318">
        <f>'Contractor Model'!NOT66</f>
        <v>0</v>
      </c>
      <c r="NOU413" s="318">
        <f>'Contractor Model'!NOU66</f>
        <v>0</v>
      </c>
      <c r="NOV413" s="318">
        <f>'Contractor Model'!NOV66</f>
        <v>0</v>
      </c>
      <c r="NOW413" s="318">
        <f>'Contractor Model'!NOW66</f>
        <v>0</v>
      </c>
      <c r="NOX413" s="318">
        <f>'Contractor Model'!NOX66</f>
        <v>0</v>
      </c>
      <c r="NOY413" s="318">
        <f>'Contractor Model'!NOY66</f>
        <v>0</v>
      </c>
      <c r="NOZ413" s="318">
        <f>'Contractor Model'!NOZ66</f>
        <v>0</v>
      </c>
      <c r="NPA413" s="318">
        <f>'Contractor Model'!NPA66</f>
        <v>0</v>
      </c>
      <c r="NPB413" s="318">
        <f>'Contractor Model'!NPB66</f>
        <v>0</v>
      </c>
      <c r="NPC413" s="318">
        <f>'Contractor Model'!NPC66</f>
        <v>0</v>
      </c>
      <c r="NPD413" s="318">
        <f>'Contractor Model'!NPD66</f>
        <v>0</v>
      </c>
      <c r="NPE413" s="318">
        <f>'Contractor Model'!NPE66</f>
        <v>0</v>
      </c>
      <c r="NPF413" s="318">
        <f>'Contractor Model'!NPF66</f>
        <v>0</v>
      </c>
      <c r="NPG413" s="318">
        <f>'Contractor Model'!NPG66</f>
        <v>0</v>
      </c>
      <c r="NPH413" s="318">
        <f>'Contractor Model'!NPH66</f>
        <v>0</v>
      </c>
      <c r="NPI413" s="318">
        <f>'Contractor Model'!NPI66</f>
        <v>0</v>
      </c>
      <c r="NPJ413" s="318">
        <f>'Contractor Model'!NPJ66</f>
        <v>0</v>
      </c>
      <c r="NPK413" s="318">
        <f>'Contractor Model'!NPK66</f>
        <v>0</v>
      </c>
      <c r="NPL413" s="318">
        <f>'Contractor Model'!NPL66</f>
        <v>0</v>
      </c>
      <c r="NPM413" s="318">
        <f>'Contractor Model'!NPM66</f>
        <v>0</v>
      </c>
      <c r="NPN413" s="318">
        <f>'Contractor Model'!NPN66</f>
        <v>0</v>
      </c>
      <c r="NPO413" s="318">
        <f>'Contractor Model'!NPO66</f>
        <v>0</v>
      </c>
      <c r="NPP413" s="318">
        <f>'Contractor Model'!NPP66</f>
        <v>0</v>
      </c>
      <c r="NPQ413" s="318">
        <f>'Contractor Model'!NPQ66</f>
        <v>0</v>
      </c>
      <c r="NPR413" s="318">
        <f>'Contractor Model'!NPR66</f>
        <v>0</v>
      </c>
      <c r="NPS413" s="318">
        <f>'Contractor Model'!NPS66</f>
        <v>0</v>
      </c>
      <c r="NPT413" s="318">
        <f>'Contractor Model'!NPT66</f>
        <v>0</v>
      </c>
      <c r="NPU413" s="318">
        <f>'Contractor Model'!NPU66</f>
        <v>0</v>
      </c>
      <c r="NPV413" s="318">
        <f>'Contractor Model'!NPV66</f>
        <v>0</v>
      </c>
      <c r="NPW413" s="318">
        <f>'Contractor Model'!NPW66</f>
        <v>0</v>
      </c>
      <c r="NPX413" s="318">
        <f>'Contractor Model'!NPX66</f>
        <v>0</v>
      </c>
      <c r="NPY413" s="318">
        <f>'Contractor Model'!NPY66</f>
        <v>0</v>
      </c>
      <c r="NPZ413" s="318">
        <f>'Contractor Model'!NPZ66</f>
        <v>0</v>
      </c>
      <c r="NQA413" s="318">
        <f>'Contractor Model'!NQA66</f>
        <v>0</v>
      </c>
      <c r="NQB413" s="318">
        <f>'Contractor Model'!NQB66</f>
        <v>0</v>
      </c>
      <c r="NQC413" s="318">
        <f>'Contractor Model'!NQC66</f>
        <v>0</v>
      </c>
      <c r="NQD413" s="318">
        <f>'Contractor Model'!NQD66</f>
        <v>0</v>
      </c>
      <c r="NQE413" s="318">
        <f>'Contractor Model'!NQE66</f>
        <v>0</v>
      </c>
      <c r="NQF413" s="318">
        <f>'Contractor Model'!NQF66</f>
        <v>0</v>
      </c>
      <c r="NQG413" s="318">
        <f>'Contractor Model'!NQG66</f>
        <v>0</v>
      </c>
      <c r="NQH413" s="318">
        <f>'Contractor Model'!NQH66</f>
        <v>0</v>
      </c>
      <c r="NQI413" s="318">
        <f>'Contractor Model'!NQI66</f>
        <v>0</v>
      </c>
      <c r="NQJ413" s="318">
        <f>'Contractor Model'!NQJ66</f>
        <v>0</v>
      </c>
      <c r="NQK413" s="318">
        <f>'Contractor Model'!NQK66</f>
        <v>0</v>
      </c>
      <c r="NQL413" s="318">
        <f>'Contractor Model'!NQL66</f>
        <v>0</v>
      </c>
      <c r="NQM413" s="318">
        <f>'Contractor Model'!NQM66</f>
        <v>0</v>
      </c>
      <c r="NQN413" s="318">
        <f>'Contractor Model'!NQN66</f>
        <v>0</v>
      </c>
      <c r="NQO413" s="318">
        <f>'Contractor Model'!NQO66</f>
        <v>0</v>
      </c>
      <c r="NQP413" s="318">
        <f>'Contractor Model'!NQP66</f>
        <v>0</v>
      </c>
      <c r="NQQ413" s="318">
        <f>'Contractor Model'!NQQ66</f>
        <v>0</v>
      </c>
      <c r="NQR413" s="318">
        <f>'Contractor Model'!NQR66</f>
        <v>0</v>
      </c>
      <c r="NQS413" s="318">
        <f>'Contractor Model'!NQS66</f>
        <v>0</v>
      </c>
      <c r="NQT413" s="318">
        <f>'Contractor Model'!NQT66</f>
        <v>0</v>
      </c>
      <c r="NQU413" s="318">
        <f>'Contractor Model'!NQU66</f>
        <v>0</v>
      </c>
      <c r="NQV413" s="318">
        <f>'Contractor Model'!NQV66</f>
        <v>0</v>
      </c>
      <c r="NQW413" s="318">
        <f>'Contractor Model'!NQW66</f>
        <v>0</v>
      </c>
      <c r="NQX413" s="318">
        <f>'Contractor Model'!NQX66</f>
        <v>0</v>
      </c>
      <c r="NQY413" s="318">
        <f>'Contractor Model'!NQY66</f>
        <v>0</v>
      </c>
      <c r="NQZ413" s="318">
        <f>'Contractor Model'!NQZ66</f>
        <v>0</v>
      </c>
      <c r="NRA413" s="318">
        <f>'Contractor Model'!NRA66</f>
        <v>0</v>
      </c>
      <c r="NRB413" s="318">
        <f>'Contractor Model'!NRB66</f>
        <v>0</v>
      </c>
      <c r="NRC413" s="318">
        <f>'Contractor Model'!NRC66</f>
        <v>0</v>
      </c>
      <c r="NRD413" s="318">
        <f>'Contractor Model'!NRD66</f>
        <v>0</v>
      </c>
      <c r="NRE413" s="318">
        <f>'Contractor Model'!NRE66</f>
        <v>0</v>
      </c>
      <c r="NRF413" s="318">
        <f>'Contractor Model'!NRF66</f>
        <v>0</v>
      </c>
      <c r="NRG413" s="318">
        <f>'Contractor Model'!NRG66</f>
        <v>0</v>
      </c>
      <c r="NRH413" s="318">
        <f>'Contractor Model'!NRH66</f>
        <v>0</v>
      </c>
      <c r="NRI413" s="318">
        <f>'Contractor Model'!NRI66</f>
        <v>0</v>
      </c>
      <c r="NRJ413" s="318">
        <f>'Contractor Model'!NRJ66</f>
        <v>0</v>
      </c>
      <c r="NRK413" s="318">
        <f>'Contractor Model'!NRK66</f>
        <v>0</v>
      </c>
      <c r="NRL413" s="318">
        <f>'Contractor Model'!NRL66</f>
        <v>0</v>
      </c>
      <c r="NRM413" s="318">
        <f>'Contractor Model'!NRM66</f>
        <v>0</v>
      </c>
      <c r="NRN413" s="318">
        <f>'Contractor Model'!NRN66</f>
        <v>0</v>
      </c>
      <c r="NRO413" s="318">
        <f>'Contractor Model'!NRO66</f>
        <v>0</v>
      </c>
      <c r="NRP413" s="318">
        <f>'Contractor Model'!NRP66</f>
        <v>0</v>
      </c>
      <c r="NRQ413" s="318">
        <f>'Contractor Model'!NRQ66</f>
        <v>0</v>
      </c>
      <c r="NRR413" s="318">
        <f>'Contractor Model'!NRR66</f>
        <v>0</v>
      </c>
      <c r="NRS413" s="318">
        <f>'Contractor Model'!NRS66</f>
        <v>0</v>
      </c>
      <c r="NRT413" s="318">
        <f>'Contractor Model'!NRT66</f>
        <v>0</v>
      </c>
      <c r="NRU413" s="318">
        <f>'Contractor Model'!NRU66</f>
        <v>0</v>
      </c>
      <c r="NRV413" s="318">
        <f>'Contractor Model'!NRV66</f>
        <v>0</v>
      </c>
      <c r="NRW413" s="318">
        <f>'Contractor Model'!NRW66</f>
        <v>0</v>
      </c>
      <c r="NRX413" s="318">
        <f>'Contractor Model'!NRX66</f>
        <v>0</v>
      </c>
      <c r="NRY413" s="318">
        <f>'Contractor Model'!NRY66</f>
        <v>0</v>
      </c>
      <c r="NRZ413" s="318">
        <f>'Contractor Model'!NRZ66</f>
        <v>0</v>
      </c>
      <c r="NSA413" s="318">
        <f>'Contractor Model'!NSA66</f>
        <v>0</v>
      </c>
      <c r="NSB413" s="318">
        <f>'Contractor Model'!NSB66</f>
        <v>0</v>
      </c>
      <c r="NSC413" s="318">
        <f>'Contractor Model'!NSC66</f>
        <v>0</v>
      </c>
      <c r="NSD413" s="318">
        <f>'Contractor Model'!NSD66</f>
        <v>0</v>
      </c>
      <c r="NSE413" s="318">
        <f>'Contractor Model'!NSE66</f>
        <v>0</v>
      </c>
      <c r="NSF413" s="318">
        <f>'Contractor Model'!NSF66</f>
        <v>0</v>
      </c>
      <c r="NSG413" s="318">
        <f>'Contractor Model'!NSG66</f>
        <v>0</v>
      </c>
      <c r="NSH413" s="318">
        <f>'Contractor Model'!NSH66</f>
        <v>0</v>
      </c>
      <c r="NSI413" s="318">
        <f>'Contractor Model'!NSI66</f>
        <v>0</v>
      </c>
      <c r="NSJ413" s="318">
        <f>'Contractor Model'!NSJ66</f>
        <v>0</v>
      </c>
      <c r="NSK413" s="318">
        <f>'Contractor Model'!NSK66</f>
        <v>0</v>
      </c>
      <c r="NSL413" s="318">
        <f>'Contractor Model'!NSL66</f>
        <v>0</v>
      </c>
      <c r="NSM413" s="318">
        <f>'Contractor Model'!NSM66</f>
        <v>0</v>
      </c>
      <c r="NSN413" s="318">
        <f>'Contractor Model'!NSN66</f>
        <v>0</v>
      </c>
      <c r="NSO413" s="318">
        <f>'Contractor Model'!NSO66</f>
        <v>0</v>
      </c>
      <c r="NSP413" s="318">
        <f>'Contractor Model'!NSP66</f>
        <v>0</v>
      </c>
      <c r="NSQ413" s="318">
        <f>'Contractor Model'!NSQ66</f>
        <v>0</v>
      </c>
      <c r="NSR413" s="318">
        <f>'Contractor Model'!NSR66</f>
        <v>0</v>
      </c>
      <c r="NSS413" s="318">
        <f>'Contractor Model'!NSS66</f>
        <v>0</v>
      </c>
      <c r="NST413" s="318">
        <f>'Contractor Model'!NST66</f>
        <v>0</v>
      </c>
      <c r="NSU413" s="318">
        <f>'Contractor Model'!NSU66</f>
        <v>0</v>
      </c>
      <c r="NSV413" s="318">
        <f>'Contractor Model'!NSV66</f>
        <v>0</v>
      </c>
      <c r="NSW413" s="318">
        <f>'Contractor Model'!NSW66</f>
        <v>0</v>
      </c>
      <c r="NSX413" s="318">
        <f>'Contractor Model'!NSX66</f>
        <v>0</v>
      </c>
      <c r="NSY413" s="318">
        <f>'Contractor Model'!NSY66</f>
        <v>0</v>
      </c>
      <c r="NSZ413" s="318">
        <f>'Contractor Model'!NSZ66</f>
        <v>0</v>
      </c>
      <c r="NTA413" s="318">
        <f>'Contractor Model'!NTA66</f>
        <v>0</v>
      </c>
      <c r="NTB413" s="318">
        <f>'Contractor Model'!NTB66</f>
        <v>0</v>
      </c>
      <c r="NTC413" s="318">
        <f>'Contractor Model'!NTC66</f>
        <v>0</v>
      </c>
      <c r="NTD413" s="318">
        <f>'Contractor Model'!NTD66</f>
        <v>0</v>
      </c>
      <c r="NTE413" s="318">
        <f>'Contractor Model'!NTE66</f>
        <v>0</v>
      </c>
      <c r="NTF413" s="318">
        <f>'Contractor Model'!NTF66</f>
        <v>0</v>
      </c>
      <c r="NTG413" s="318">
        <f>'Contractor Model'!NTG66</f>
        <v>0</v>
      </c>
      <c r="NTH413" s="318">
        <f>'Contractor Model'!NTH66</f>
        <v>0</v>
      </c>
      <c r="NTI413" s="318">
        <f>'Contractor Model'!NTI66</f>
        <v>0</v>
      </c>
      <c r="NTJ413" s="318">
        <f>'Contractor Model'!NTJ66</f>
        <v>0</v>
      </c>
      <c r="NTK413" s="318">
        <f>'Contractor Model'!NTK66</f>
        <v>0</v>
      </c>
      <c r="NTL413" s="318">
        <f>'Contractor Model'!NTL66</f>
        <v>0</v>
      </c>
      <c r="NTM413" s="318">
        <f>'Contractor Model'!NTM66</f>
        <v>0</v>
      </c>
      <c r="NTN413" s="318">
        <f>'Contractor Model'!NTN66</f>
        <v>0</v>
      </c>
      <c r="NTO413" s="318">
        <f>'Contractor Model'!NTO66</f>
        <v>0</v>
      </c>
      <c r="NTP413" s="318">
        <f>'Contractor Model'!NTP66</f>
        <v>0</v>
      </c>
      <c r="NTQ413" s="318">
        <f>'Contractor Model'!NTQ66</f>
        <v>0</v>
      </c>
      <c r="NTR413" s="318">
        <f>'Contractor Model'!NTR66</f>
        <v>0</v>
      </c>
      <c r="NTS413" s="318">
        <f>'Contractor Model'!NTS66</f>
        <v>0</v>
      </c>
      <c r="NTT413" s="318">
        <f>'Contractor Model'!NTT66</f>
        <v>0</v>
      </c>
      <c r="NTU413" s="318">
        <f>'Contractor Model'!NTU66</f>
        <v>0</v>
      </c>
      <c r="NTV413" s="318">
        <f>'Contractor Model'!NTV66</f>
        <v>0</v>
      </c>
      <c r="NTW413" s="318">
        <f>'Contractor Model'!NTW66</f>
        <v>0</v>
      </c>
      <c r="NTX413" s="318">
        <f>'Contractor Model'!NTX66</f>
        <v>0</v>
      </c>
      <c r="NTY413" s="318">
        <f>'Contractor Model'!NTY66</f>
        <v>0</v>
      </c>
      <c r="NTZ413" s="318">
        <f>'Contractor Model'!NTZ66</f>
        <v>0</v>
      </c>
      <c r="NUA413" s="318">
        <f>'Contractor Model'!NUA66</f>
        <v>0</v>
      </c>
      <c r="NUB413" s="318">
        <f>'Contractor Model'!NUB66</f>
        <v>0</v>
      </c>
      <c r="NUC413" s="318">
        <f>'Contractor Model'!NUC66</f>
        <v>0</v>
      </c>
      <c r="NUD413" s="318">
        <f>'Contractor Model'!NUD66</f>
        <v>0</v>
      </c>
      <c r="NUE413" s="318">
        <f>'Contractor Model'!NUE66</f>
        <v>0</v>
      </c>
      <c r="NUF413" s="318">
        <f>'Contractor Model'!NUF66</f>
        <v>0</v>
      </c>
      <c r="NUG413" s="318">
        <f>'Contractor Model'!NUG66</f>
        <v>0</v>
      </c>
      <c r="NUH413" s="318">
        <f>'Contractor Model'!NUH66</f>
        <v>0</v>
      </c>
      <c r="NUI413" s="318">
        <f>'Contractor Model'!NUI66</f>
        <v>0</v>
      </c>
      <c r="NUJ413" s="318">
        <f>'Contractor Model'!NUJ66</f>
        <v>0</v>
      </c>
      <c r="NUK413" s="318">
        <f>'Contractor Model'!NUK66</f>
        <v>0</v>
      </c>
      <c r="NUL413" s="318">
        <f>'Contractor Model'!NUL66</f>
        <v>0</v>
      </c>
      <c r="NUM413" s="318">
        <f>'Contractor Model'!NUM66</f>
        <v>0</v>
      </c>
      <c r="NUN413" s="318">
        <f>'Contractor Model'!NUN66</f>
        <v>0</v>
      </c>
      <c r="NUO413" s="318">
        <f>'Contractor Model'!NUO66</f>
        <v>0</v>
      </c>
      <c r="NUP413" s="318">
        <f>'Contractor Model'!NUP66</f>
        <v>0</v>
      </c>
      <c r="NUQ413" s="318">
        <f>'Contractor Model'!NUQ66</f>
        <v>0</v>
      </c>
      <c r="NUR413" s="318">
        <f>'Contractor Model'!NUR66</f>
        <v>0</v>
      </c>
      <c r="NUS413" s="318">
        <f>'Contractor Model'!NUS66</f>
        <v>0</v>
      </c>
      <c r="NUT413" s="318">
        <f>'Contractor Model'!NUT66</f>
        <v>0</v>
      </c>
      <c r="NUU413" s="318">
        <f>'Contractor Model'!NUU66</f>
        <v>0</v>
      </c>
      <c r="NUV413" s="318">
        <f>'Contractor Model'!NUV66</f>
        <v>0</v>
      </c>
      <c r="NUW413" s="318">
        <f>'Contractor Model'!NUW66</f>
        <v>0</v>
      </c>
      <c r="NUX413" s="318">
        <f>'Contractor Model'!NUX66</f>
        <v>0</v>
      </c>
      <c r="NUY413" s="318">
        <f>'Contractor Model'!NUY66</f>
        <v>0</v>
      </c>
      <c r="NUZ413" s="318">
        <f>'Contractor Model'!NUZ66</f>
        <v>0</v>
      </c>
      <c r="NVA413" s="318">
        <f>'Contractor Model'!NVA66</f>
        <v>0</v>
      </c>
      <c r="NVB413" s="318">
        <f>'Contractor Model'!NVB66</f>
        <v>0</v>
      </c>
      <c r="NVC413" s="318">
        <f>'Contractor Model'!NVC66</f>
        <v>0</v>
      </c>
      <c r="NVD413" s="318">
        <f>'Contractor Model'!NVD66</f>
        <v>0</v>
      </c>
      <c r="NVE413" s="318">
        <f>'Contractor Model'!NVE66</f>
        <v>0</v>
      </c>
      <c r="NVF413" s="318">
        <f>'Contractor Model'!NVF66</f>
        <v>0</v>
      </c>
      <c r="NVG413" s="318">
        <f>'Contractor Model'!NVG66</f>
        <v>0</v>
      </c>
      <c r="NVH413" s="318">
        <f>'Contractor Model'!NVH66</f>
        <v>0</v>
      </c>
      <c r="NVI413" s="318">
        <f>'Contractor Model'!NVI66</f>
        <v>0</v>
      </c>
      <c r="NVJ413" s="318">
        <f>'Contractor Model'!NVJ66</f>
        <v>0</v>
      </c>
      <c r="NVK413" s="318">
        <f>'Contractor Model'!NVK66</f>
        <v>0</v>
      </c>
      <c r="NVL413" s="318">
        <f>'Contractor Model'!NVL66</f>
        <v>0</v>
      </c>
      <c r="NVM413" s="318">
        <f>'Contractor Model'!NVM66</f>
        <v>0</v>
      </c>
      <c r="NVN413" s="318">
        <f>'Contractor Model'!NVN66</f>
        <v>0</v>
      </c>
      <c r="NVO413" s="318">
        <f>'Contractor Model'!NVO66</f>
        <v>0</v>
      </c>
      <c r="NVP413" s="318">
        <f>'Contractor Model'!NVP66</f>
        <v>0</v>
      </c>
      <c r="NVQ413" s="318">
        <f>'Contractor Model'!NVQ66</f>
        <v>0</v>
      </c>
      <c r="NVR413" s="318">
        <f>'Contractor Model'!NVR66</f>
        <v>0</v>
      </c>
      <c r="NVS413" s="318">
        <f>'Contractor Model'!NVS66</f>
        <v>0</v>
      </c>
      <c r="NVT413" s="318">
        <f>'Contractor Model'!NVT66</f>
        <v>0</v>
      </c>
      <c r="NVU413" s="318">
        <f>'Contractor Model'!NVU66</f>
        <v>0</v>
      </c>
      <c r="NVV413" s="318">
        <f>'Contractor Model'!NVV66</f>
        <v>0</v>
      </c>
      <c r="NVW413" s="318">
        <f>'Contractor Model'!NVW66</f>
        <v>0</v>
      </c>
      <c r="NVX413" s="318">
        <f>'Contractor Model'!NVX66</f>
        <v>0</v>
      </c>
      <c r="NVY413" s="318">
        <f>'Contractor Model'!NVY66</f>
        <v>0</v>
      </c>
      <c r="NVZ413" s="318">
        <f>'Contractor Model'!NVZ66</f>
        <v>0</v>
      </c>
      <c r="NWA413" s="318">
        <f>'Contractor Model'!NWA66</f>
        <v>0</v>
      </c>
      <c r="NWB413" s="318">
        <f>'Contractor Model'!NWB66</f>
        <v>0</v>
      </c>
      <c r="NWC413" s="318">
        <f>'Contractor Model'!NWC66</f>
        <v>0</v>
      </c>
      <c r="NWD413" s="318">
        <f>'Contractor Model'!NWD66</f>
        <v>0</v>
      </c>
      <c r="NWE413" s="318">
        <f>'Contractor Model'!NWE66</f>
        <v>0</v>
      </c>
      <c r="NWF413" s="318">
        <f>'Contractor Model'!NWF66</f>
        <v>0</v>
      </c>
      <c r="NWG413" s="318">
        <f>'Contractor Model'!NWG66</f>
        <v>0</v>
      </c>
      <c r="NWH413" s="318">
        <f>'Contractor Model'!NWH66</f>
        <v>0</v>
      </c>
      <c r="NWI413" s="318">
        <f>'Contractor Model'!NWI66</f>
        <v>0</v>
      </c>
      <c r="NWJ413" s="318">
        <f>'Contractor Model'!NWJ66</f>
        <v>0</v>
      </c>
      <c r="NWK413" s="318">
        <f>'Contractor Model'!NWK66</f>
        <v>0</v>
      </c>
      <c r="NWL413" s="318">
        <f>'Contractor Model'!NWL66</f>
        <v>0</v>
      </c>
      <c r="NWM413" s="318">
        <f>'Contractor Model'!NWM66</f>
        <v>0</v>
      </c>
      <c r="NWN413" s="318">
        <f>'Contractor Model'!NWN66</f>
        <v>0</v>
      </c>
      <c r="NWO413" s="318">
        <f>'Contractor Model'!NWO66</f>
        <v>0</v>
      </c>
      <c r="NWP413" s="318">
        <f>'Contractor Model'!NWP66</f>
        <v>0</v>
      </c>
      <c r="NWQ413" s="318">
        <f>'Contractor Model'!NWQ66</f>
        <v>0</v>
      </c>
      <c r="NWR413" s="318">
        <f>'Contractor Model'!NWR66</f>
        <v>0</v>
      </c>
      <c r="NWS413" s="318">
        <f>'Contractor Model'!NWS66</f>
        <v>0</v>
      </c>
      <c r="NWT413" s="318">
        <f>'Contractor Model'!NWT66</f>
        <v>0</v>
      </c>
      <c r="NWU413" s="318">
        <f>'Contractor Model'!NWU66</f>
        <v>0</v>
      </c>
      <c r="NWV413" s="318">
        <f>'Contractor Model'!NWV66</f>
        <v>0</v>
      </c>
      <c r="NWW413" s="318">
        <f>'Contractor Model'!NWW66</f>
        <v>0</v>
      </c>
      <c r="NWX413" s="318">
        <f>'Contractor Model'!NWX66</f>
        <v>0</v>
      </c>
      <c r="NWY413" s="318">
        <f>'Contractor Model'!NWY66</f>
        <v>0</v>
      </c>
      <c r="NWZ413" s="318">
        <f>'Contractor Model'!NWZ66</f>
        <v>0</v>
      </c>
      <c r="NXA413" s="318">
        <f>'Contractor Model'!NXA66</f>
        <v>0</v>
      </c>
      <c r="NXB413" s="318">
        <f>'Contractor Model'!NXB66</f>
        <v>0</v>
      </c>
      <c r="NXC413" s="318">
        <f>'Contractor Model'!NXC66</f>
        <v>0</v>
      </c>
      <c r="NXD413" s="318">
        <f>'Contractor Model'!NXD66</f>
        <v>0</v>
      </c>
      <c r="NXE413" s="318">
        <f>'Contractor Model'!NXE66</f>
        <v>0</v>
      </c>
      <c r="NXF413" s="318">
        <f>'Contractor Model'!NXF66</f>
        <v>0</v>
      </c>
      <c r="NXG413" s="318">
        <f>'Contractor Model'!NXG66</f>
        <v>0</v>
      </c>
      <c r="NXH413" s="318">
        <f>'Contractor Model'!NXH66</f>
        <v>0</v>
      </c>
      <c r="NXI413" s="318">
        <f>'Contractor Model'!NXI66</f>
        <v>0</v>
      </c>
      <c r="NXJ413" s="318">
        <f>'Contractor Model'!NXJ66</f>
        <v>0</v>
      </c>
      <c r="NXK413" s="318">
        <f>'Contractor Model'!NXK66</f>
        <v>0</v>
      </c>
      <c r="NXL413" s="318">
        <f>'Contractor Model'!NXL66</f>
        <v>0</v>
      </c>
      <c r="NXM413" s="318">
        <f>'Contractor Model'!NXM66</f>
        <v>0</v>
      </c>
      <c r="NXN413" s="318">
        <f>'Contractor Model'!NXN66</f>
        <v>0</v>
      </c>
      <c r="NXO413" s="318">
        <f>'Contractor Model'!NXO66</f>
        <v>0</v>
      </c>
      <c r="NXP413" s="318">
        <f>'Contractor Model'!NXP66</f>
        <v>0</v>
      </c>
      <c r="NXQ413" s="318">
        <f>'Contractor Model'!NXQ66</f>
        <v>0</v>
      </c>
      <c r="NXR413" s="318">
        <f>'Contractor Model'!NXR66</f>
        <v>0</v>
      </c>
      <c r="NXS413" s="318">
        <f>'Contractor Model'!NXS66</f>
        <v>0</v>
      </c>
      <c r="NXT413" s="318">
        <f>'Contractor Model'!NXT66</f>
        <v>0</v>
      </c>
      <c r="NXU413" s="318">
        <f>'Contractor Model'!NXU66</f>
        <v>0</v>
      </c>
      <c r="NXV413" s="318">
        <f>'Contractor Model'!NXV66</f>
        <v>0</v>
      </c>
      <c r="NXW413" s="318">
        <f>'Contractor Model'!NXW66</f>
        <v>0</v>
      </c>
      <c r="NXX413" s="318">
        <f>'Contractor Model'!NXX66</f>
        <v>0</v>
      </c>
      <c r="NXY413" s="318">
        <f>'Contractor Model'!NXY66</f>
        <v>0</v>
      </c>
      <c r="NXZ413" s="318">
        <f>'Contractor Model'!NXZ66</f>
        <v>0</v>
      </c>
      <c r="NYA413" s="318">
        <f>'Contractor Model'!NYA66</f>
        <v>0</v>
      </c>
      <c r="NYB413" s="318">
        <f>'Contractor Model'!NYB66</f>
        <v>0</v>
      </c>
      <c r="NYC413" s="318">
        <f>'Contractor Model'!NYC66</f>
        <v>0</v>
      </c>
      <c r="NYD413" s="318">
        <f>'Contractor Model'!NYD66</f>
        <v>0</v>
      </c>
      <c r="NYE413" s="318">
        <f>'Contractor Model'!NYE66</f>
        <v>0</v>
      </c>
      <c r="NYF413" s="318">
        <f>'Contractor Model'!NYF66</f>
        <v>0</v>
      </c>
      <c r="NYG413" s="318">
        <f>'Contractor Model'!NYG66</f>
        <v>0</v>
      </c>
      <c r="NYH413" s="318">
        <f>'Contractor Model'!NYH66</f>
        <v>0</v>
      </c>
      <c r="NYI413" s="318">
        <f>'Contractor Model'!NYI66</f>
        <v>0</v>
      </c>
      <c r="NYJ413" s="318">
        <f>'Contractor Model'!NYJ66</f>
        <v>0</v>
      </c>
      <c r="NYK413" s="318">
        <f>'Contractor Model'!NYK66</f>
        <v>0</v>
      </c>
      <c r="NYL413" s="318">
        <f>'Contractor Model'!NYL66</f>
        <v>0</v>
      </c>
      <c r="NYM413" s="318">
        <f>'Contractor Model'!NYM66</f>
        <v>0</v>
      </c>
      <c r="NYN413" s="318">
        <f>'Contractor Model'!NYN66</f>
        <v>0</v>
      </c>
      <c r="NYO413" s="318">
        <f>'Contractor Model'!NYO66</f>
        <v>0</v>
      </c>
      <c r="NYP413" s="318">
        <f>'Contractor Model'!NYP66</f>
        <v>0</v>
      </c>
      <c r="NYQ413" s="318">
        <f>'Contractor Model'!NYQ66</f>
        <v>0</v>
      </c>
      <c r="NYR413" s="318">
        <f>'Contractor Model'!NYR66</f>
        <v>0</v>
      </c>
      <c r="NYS413" s="318">
        <f>'Contractor Model'!NYS66</f>
        <v>0</v>
      </c>
      <c r="NYT413" s="318">
        <f>'Contractor Model'!NYT66</f>
        <v>0</v>
      </c>
      <c r="NYU413" s="318">
        <f>'Contractor Model'!NYU66</f>
        <v>0</v>
      </c>
      <c r="NYV413" s="318">
        <f>'Contractor Model'!NYV66</f>
        <v>0</v>
      </c>
      <c r="NYW413" s="318">
        <f>'Contractor Model'!NYW66</f>
        <v>0</v>
      </c>
      <c r="NYX413" s="318">
        <f>'Contractor Model'!NYX66</f>
        <v>0</v>
      </c>
      <c r="NYY413" s="318">
        <f>'Contractor Model'!NYY66</f>
        <v>0</v>
      </c>
      <c r="NYZ413" s="318">
        <f>'Contractor Model'!NYZ66</f>
        <v>0</v>
      </c>
      <c r="NZA413" s="318">
        <f>'Contractor Model'!NZA66</f>
        <v>0</v>
      </c>
      <c r="NZB413" s="318">
        <f>'Contractor Model'!NZB66</f>
        <v>0</v>
      </c>
      <c r="NZC413" s="318">
        <f>'Contractor Model'!NZC66</f>
        <v>0</v>
      </c>
      <c r="NZD413" s="318">
        <f>'Contractor Model'!NZD66</f>
        <v>0</v>
      </c>
      <c r="NZE413" s="318">
        <f>'Contractor Model'!NZE66</f>
        <v>0</v>
      </c>
      <c r="NZF413" s="318">
        <f>'Contractor Model'!NZF66</f>
        <v>0</v>
      </c>
      <c r="NZG413" s="318">
        <f>'Contractor Model'!NZG66</f>
        <v>0</v>
      </c>
      <c r="NZH413" s="318">
        <f>'Contractor Model'!NZH66</f>
        <v>0</v>
      </c>
      <c r="NZI413" s="318">
        <f>'Contractor Model'!NZI66</f>
        <v>0</v>
      </c>
      <c r="NZJ413" s="318">
        <f>'Contractor Model'!NZJ66</f>
        <v>0</v>
      </c>
      <c r="NZK413" s="318">
        <f>'Contractor Model'!NZK66</f>
        <v>0</v>
      </c>
      <c r="NZL413" s="318">
        <f>'Contractor Model'!NZL66</f>
        <v>0</v>
      </c>
      <c r="NZM413" s="318">
        <f>'Contractor Model'!NZM66</f>
        <v>0</v>
      </c>
      <c r="NZN413" s="318">
        <f>'Contractor Model'!NZN66</f>
        <v>0</v>
      </c>
      <c r="NZO413" s="318">
        <f>'Contractor Model'!NZO66</f>
        <v>0</v>
      </c>
      <c r="NZP413" s="318">
        <f>'Contractor Model'!NZP66</f>
        <v>0</v>
      </c>
      <c r="NZQ413" s="318">
        <f>'Contractor Model'!NZQ66</f>
        <v>0</v>
      </c>
      <c r="NZR413" s="318">
        <f>'Contractor Model'!NZR66</f>
        <v>0</v>
      </c>
      <c r="NZS413" s="318">
        <f>'Contractor Model'!NZS66</f>
        <v>0</v>
      </c>
      <c r="NZT413" s="318">
        <f>'Contractor Model'!NZT66</f>
        <v>0</v>
      </c>
      <c r="NZU413" s="318">
        <f>'Contractor Model'!NZU66</f>
        <v>0</v>
      </c>
      <c r="NZV413" s="318">
        <f>'Contractor Model'!NZV66</f>
        <v>0</v>
      </c>
      <c r="NZW413" s="318">
        <f>'Contractor Model'!NZW66</f>
        <v>0</v>
      </c>
      <c r="NZX413" s="318">
        <f>'Contractor Model'!NZX66</f>
        <v>0</v>
      </c>
      <c r="NZY413" s="318">
        <f>'Contractor Model'!NZY66</f>
        <v>0</v>
      </c>
      <c r="NZZ413" s="318">
        <f>'Contractor Model'!NZZ66</f>
        <v>0</v>
      </c>
      <c r="OAA413" s="318">
        <f>'Contractor Model'!OAA66</f>
        <v>0</v>
      </c>
      <c r="OAB413" s="318">
        <f>'Contractor Model'!OAB66</f>
        <v>0</v>
      </c>
      <c r="OAC413" s="318">
        <f>'Contractor Model'!OAC66</f>
        <v>0</v>
      </c>
      <c r="OAD413" s="318">
        <f>'Contractor Model'!OAD66</f>
        <v>0</v>
      </c>
      <c r="OAE413" s="318">
        <f>'Contractor Model'!OAE66</f>
        <v>0</v>
      </c>
      <c r="OAF413" s="318">
        <f>'Contractor Model'!OAF66</f>
        <v>0</v>
      </c>
      <c r="OAG413" s="318">
        <f>'Contractor Model'!OAG66</f>
        <v>0</v>
      </c>
      <c r="OAH413" s="318">
        <f>'Contractor Model'!OAH66</f>
        <v>0</v>
      </c>
      <c r="OAI413" s="318">
        <f>'Contractor Model'!OAI66</f>
        <v>0</v>
      </c>
      <c r="OAJ413" s="318">
        <f>'Contractor Model'!OAJ66</f>
        <v>0</v>
      </c>
      <c r="OAK413" s="318">
        <f>'Contractor Model'!OAK66</f>
        <v>0</v>
      </c>
      <c r="OAL413" s="318">
        <f>'Contractor Model'!OAL66</f>
        <v>0</v>
      </c>
      <c r="OAM413" s="318">
        <f>'Contractor Model'!OAM66</f>
        <v>0</v>
      </c>
      <c r="OAN413" s="318">
        <f>'Contractor Model'!OAN66</f>
        <v>0</v>
      </c>
      <c r="OAO413" s="318">
        <f>'Contractor Model'!OAO66</f>
        <v>0</v>
      </c>
      <c r="OAP413" s="318">
        <f>'Contractor Model'!OAP66</f>
        <v>0</v>
      </c>
      <c r="OAQ413" s="318">
        <f>'Contractor Model'!OAQ66</f>
        <v>0</v>
      </c>
      <c r="OAR413" s="318">
        <f>'Contractor Model'!OAR66</f>
        <v>0</v>
      </c>
      <c r="OAS413" s="318">
        <f>'Contractor Model'!OAS66</f>
        <v>0</v>
      </c>
      <c r="OAT413" s="318">
        <f>'Contractor Model'!OAT66</f>
        <v>0</v>
      </c>
      <c r="OAU413" s="318">
        <f>'Contractor Model'!OAU66</f>
        <v>0</v>
      </c>
      <c r="OAV413" s="318">
        <f>'Contractor Model'!OAV66</f>
        <v>0</v>
      </c>
      <c r="OAW413" s="318">
        <f>'Contractor Model'!OAW66</f>
        <v>0</v>
      </c>
      <c r="OAX413" s="318">
        <f>'Contractor Model'!OAX66</f>
        <v>0</v>
      </c>
      <c r="OAY413" s="318">
        <f>'Contractor Model'!OAY66</f>
        <v>0</v>
      </c>
      <c r="OAZ413" s="318">
        <f>'Contractor Model'!OAZ66</f>
        <v>0</v>
      </c>
      <c r="OBA413" s="318">
        <f>'Contractor Model'!OBA66</f>
        <v>0</v>
      </c>
      <c r="OBB413" s="318">
        <f>'Contractor Model'!OBB66</f>
        <v>0</v>
      </c>
      <c r="OBC413" s="318">
        <f>'Contractor Model'!OBC66</f>
        <v>0</v>
      </c>
      <c r="OBD413" s="318">
        <f>'Contractor Model'!OBD66</f>
        <v>0</v>
      </c>
      <c r="OBE413" s="318">
        <f>'Contractor Model'!OBE66</f>
        <v>0</v>
      </c>
      <c r="OBF413" s="318">
        <f>'Contractor Model'!OBF66</f>
        <v>0</v>
      </c>
      <c r="OBG413" s="318">
        <f>'Contractor Model'!OBG66</f>
        <v>0</v>
      </c>
      <c r="OBH413" s="318">
        <f>'Contractor Model'!OBH66</f>
        <v>0</v>
      </c>
      <c r="OBI413" s="318">
        <f>'Contractor Model'!OBI66</f>
        <v>0</v>
      </c>
      <c r="OBJ413" s="318">
        <f>'Contractor Model'!OBJ66</f>
        <v>0</v>
      </c>
      <c r="OBK413" s="318">
        <f>'Contractor Model'!OBK66</f>
        <v>0</v>
      </c>
      <c r="OBL413" s="318">
        <f>'Contractor Model'!OBL66</f>
        <v>0</v>
      </c>
      <c r="OBM413" s="318">
        <f>'Contractor Model'!OBM66</f>
        <v>0</v>
      </c>
      <c r="OBN413" s="318">
        <f>'Contractor Model'!OBN66</f>
        <v>0</v>
      </c>
      <c r="OBO413" s="318">
        <f>'Contractor Model'!OBO66</f>
        <v>0</v>
      </c>
      <c r="OBP413" s="318">
        <f>'Contractor Model'!OBP66</f>
        <v>0</v>
      </c>
      <c r="OBQ413" s="318">
        <f>'Contractor Model'!OBQ66</f>
        <v>0</v>
      </c>
      <c r="OBR413" s="318">
        <f>'Contractor Model'!OBR66</f>
        <v>0</v>
      </c>
      <c r="OBS413" s="318">
        <f>'Contractor Model'!OBS66</f>
        <v>0</v>
      </c>
      <c r="OBT413" s="318">
        <f>'Contractor Model'!OBT66</f>
        <v>0</v>
      </c>
      <c r="OBU413" s="318">
        <f>'Contractor Model'!OBU66</f>
        <v>0</v>
      </c>
      <c r="OBV413" s="318">
        <f>'Contractor Model'!OBV66</f>
        <v>0</v>
      </c>
      <c r="OBW413" s="318">
        <f>'Contractor Model'!OBW66</f>
        <v>0</v>
      </c>
      <c r="OBX413" s="318">
        <f>'Contractor Model'!OBX66</f>
        <v>0</v>
      </c>
      <c r="OBY413" s="318">
        <f>'Contractor Model'!OBY66</f>
        <v>0</v>
      </c>
      <c r="OBZ413" s="318">
        <f>'Contractor Model'!OBZ66</f>
        <v>0</v>
      </c>
      <c r="OCA413" s="318">
        <f>'Contractor Model'!OCA66</f>
        <v>0</v>
      </c>
      <c r="OCB413" s="318">
        <f>'Contractor Model'!OCB66</f>
        <v>0</v>
      </c>
      <c r="OCC413" s="318">
        <f>'Contractor Model'!OCC66</f>
        <v>0</v>
      </c>
      <c r="OCD413" s="318">
        <f>'Contractor Model'!OCD66</f>
        <v>0</v>
      </c>
      <c r="OCE413" s="318">
        <f>'Contractor Model'!OCE66</f>
        <v>0</v>
      </c>
      <c r="OCF413" s="318">
        <f>'Contractor Model'!OCF66</f>
        <v>0</v>
      </c>
      <c r="OCG413" s="318">
        <f>'Contractor Model'!OCG66</f>
        <v>0</v>
      </c>
      <c r="OCH413" s="318">
        <f>'Contractor Model'!OCH66</f>
        <v>0</v>
      </c>
      <c r="OCI413" s="318">
        <f>'Contractor Model'!OCI66</f>
        <v>0</v>
      </c>
      <c r="OCJ413" s="318">
        <f>'Contractor Model'!OCJ66</f>
        <v>0</v>
      </c>
      <c r="OCK413" s="318">
        <f>'Contractor Model'!OCK66</f>
        <v>0</v>
      </c>
      <c r="OCL413" s="318">
        <f>'Contractor Model'!OCL66</f>
        <v>0</v>
      </c>
      <c r="OCM413" s="318">
        <f>'Contractor Model'!OCM66</f>
        <v>0</v>
      </c>
      <c r="OCN413" s="318">
        <f>'Contractor Model'!OCN66</f>
        <v>0</v>
      </c>
      <c r="OCO413" s="318">
        <f>'Contractor Model'!OCO66</f>
        <v>0</v>
      </c>
      <c r="OCP413" s="318">
        <f>'Contractor Model'!OCP66</f>
        <v>0</v>
      </c>
      <c r="OCQ413" s="318">
        <f>'Contractor Model'!OCQ66</f>
        <v>0</v>
      </c>
      <c r="OCR413" s="318">
        <f>'Contractor Model'!OCR66</f>
        <v>0</v>
      </c>
      <c r="OCS413" s="318">
        <f>'Contractor Model'!OCS66</f>
        <v>0</v>
      </c>
      <c r="OCT413" s="318">
        <f>'Contractor Model'!OCT66</f>
        <v>0</v>
      </c>
      <c r="OCU413" s="318">
        <f>'Contractor Model'!OCU66</f>
        <v>0</v>
      </c>
      <c r="OCV413" s="318">
        <f>'Contractor Model'!OCV66</f>
        <v>0</v>
      </c>
      <c r="OCW413" s="318">
        <f>'Contractor Model'!OCW66</f>
        <v>0</v>
      </c>
      <c r="OCX413" s="318">
        <f>'Contractor Model'!OCX66</f>
        <v>0</v>
      </c>
      <c r="OCY413" s="318">
        <f>'Contractor Model'!OCY66</f>
        <v>0</v>
      </c>
      <c r="OCZ413" s="318">
        <f>'Contractor Model'!OCZ66</f>
        <v>0</v>
      </c>
      <c r="ODA413" s="318">
        <f>'Contractor Model'!ODA66</f>
        <v>0</v>
      </c>
      <c r="ODB413" s="318">
        <f>'Contractor Model'!ODB66</f>
        <v>0</v>
      </c>
      <c r="ODC413" s="318">
        <f>'Contractor Model'!ODC66</f>
        <v>0</v>
      </c>
      <c r="ODD413" s="318">
        <f>'Contractor Model'!ODD66</f>
        <v>0</v>
      </c>
      <c r="ODE413" s="318">
        <f>'Contractor Model'!ODE66</f>
        <v>0</v>
      </c>
      <c r="ODF413" s="318">
        <f>'Contractor Model'!ODF66</f>
        <v>0</v>
      </c>
      <c r="ODG413" s="318">
        <f>'Contractor Model'!ODG66</f>
        <v>0</v>
      </c>
      <c r="ODH413" s="318">
        <f>'Contractor Model'!ODH66</f>
        <v>0</v>
      </c>
      <c r="ODI413" s="318">
        <f>'Contractor Model'!ODI66</f>
        <v>0</v>
      </c>
      <c r="ODJ413" s="318">
        <f>'Contractor Model'!ODJ66</f>
        <v>0</v>
      </c>
      <c r="ODK413" s="318">
        <f>'Contractor Model'!ODK66</f>
        <v>0</v>
      </c>
      <c r="ODL413" s="318">
        <f>'Contractor Model'!ODL66</f>
        <v>0</v>
      </c>
      <c r="ODM413" s="318">
        <f>'Contractor Model'!ODM66</f>
        <v>0</v>
      </c>
      <c r="ODN413" s="318">
        <f>'Contractor Model'!ODN66</f>
        <v>0</v>
      </c>
      <c r="ODO413" s="318">
        <f>'Contractor Model'!ODO66</f>
        <v>0</v>
      </c>
      <c r="ODP413" s="318">
        <f>'Contractor Model'!ODP66</f>
        <v>0</v>
      </c>
      <c r="ODQ413" s="318">
        <f>'Contractor Model'!ODQ66</f>
        <v>0</v>
      </c>
      <c r="ODR413" s="318">
        <f>'Contractor Model'!ODR66</f>
        <v>0</v>
      </c>
      <c r="ODS413" s="318">
        <f>'Contractor Model'!ODS66</f>
        <v>0</v>
      </c>
      <c r="ODT413" s="318">
        <f>'Contractor Model'!ODT66</f>
        <v>0</v>
      </c>
      <c r="ODU413" s="318">
        <f>'Contractor Model'!ODU66</f>
        <v>0</v>
      </c>
      <c r="ODV413" s="318">
        <f>'Contractor Model'!ODV66</f>
        <v>0</v>
      </c>
      <c r="ODW413" s="318">
        <f>'Contractor Model'!ODW66</f>
        <v>0</v>
      </c>
      <c r="ODX413" s="318">
        <f>'Contractor Model'!ODX66</f>
        <v>0</v>
      </c>
      <c r="ODY413" s="318">
        <f>'Contractor Model'!ODY66</f>
        <v>0</v>
      </c>
      <c r="ODZ413" s="318">
        <f>'Contractor Model'!ODZ66</f>
        <v>0</v>
      </c>
      <c r="OEA413" s="318">
        <f>'Contractor Model'!OEA66</f>
        <v>0</v>
      </c>
      <c r="OEB413" s="318">
        <f>'Contractor Model'!OEB66</f>
        <v>0</v>
      </c>
      <c r="OEC413" s="318">
        <f>'Contractor Model'!OEC66</f>
        <v>0</v>
      </c>
      <c r="OED413" s="318">
        <f>'Contractor Model'!OED66</f>
        <v>0</v>
      </c>
      <c r="OEE413" s="318">
        <f>'Contractor Model'!OEE66</f>
        <v>0</v>
      </c>
      <c r="OEF413" s="318">
        <f>'Contractor Model'!OEF66</f>
        <v>0</v>
      </c>
      <c r="OEG413" s="318">
        <f>'Contractor Model'!OEG66</f>
        <v>0</v>
      </c>
      <c r="OEH413" s="318">
        <f>'Contractor Model'!OEH66</f>
        <v>0</v>
      </c>
      <c r="OEI413" s="318">
        <f>'Contractor Model'!OEI66</f>
        <v>0</v>
      </c>
      <c r="OEJ413" s="318">
        <f>'Contractor Model'!OEJ66</f>
        <v>0</v>
      </c>
      <c r="OEK413" s="318">
        <f>'Contractor Model'!OEK66</f>
        <v>0</v>
      </c>
      <c r="OEL413" s="318">
        <f>'Contractor Model'!OEL66</f>
        <v>0</v>
      </c>
      <c r="OEM413" s="318">
        <f>'Contractor Model'!OEM66</f>
        <v>0</v>
      </c>
      <c r="OEN413" s="318">
        <f>'Contractor Model'!OEN66</f>
        <v>0</v>
      </c>
      <c r="OEO413" s="318">
        <f>'Contractor Model'!OEO66</f>
        <v>0</v>
      </c>
      <c r="OEP413" s="318">
        <f>'Contractor Model'!OEP66</f>
        <v>0</v>
      </c>
      <c r="OEQ413" s="318">
        <f>'Contractor Model'!OEQ66</f>
        <v>0</v>
      </c>
      <c r="OER413" s="318">
        <f>'Contractor Model'!OER66</f>
        <v>0</v>
      </c>
      <c r="OES413" s="318">
        <f>'Contractor Model'!OES66</f>
        <v>0</v>
      </c>
      <c r="OET413" s="318">
        <f>'Contractor Model'!OET66</f>
        <v>0</v>
      </c>
      <c r="OEU413" s="318">
        <f>'Contractor Model'!OEU66</f>
        <v>0</v>
      </c>
      <c r="OEV413" s="318">
        <f>'Contractor Model'!OEV66</f>
        <v>0</v>
      </c>
      <c r="OEW413" s="318">
        <f>'Contractor Model'!OEW66</f>
        <v>0</v>
      </c>
      <c r="OEX413" s="318">
        <f>'Contractor Model'!OEX66</f>
        <v>0</v>
      </c>
      <c r="OEY413" s="318">
        <f>'Contractor Model'!OEY66</f>
        <v>0</v>
      </c>
      <c r="OEZ413" s="318">
        <f>'Contractor Model'!OEZ66</f>
        <v>0</v>
      </c>
      <c r="OFA413" s="318">
        <f>'Contractor Model'!OFA66</f>
        <v>0</v>
      </c>
      <c r="OFB413" s="318">
        <f>'Contractor Model'!OFB66</f>
        <v>0</v>
      </c>
      <c r="OFC413" s="318">
        <f>'Contractor Model'!OFC66</f>
        <v>0</v>
      </c>
      <c r="OFD413" s="318">
        <f>'Contractor Model'!OFD66</f>
        <v>0</v>
      </c>
      <c r="OFE413" s="318">
        <f>'Contractor Model'!OFE66</f>
        <v>0</v>
      </c>
      <c r="OFF413" s="318">
        <f>'Contractor Model'!OFF66</f>
        <v>0</v>
      </c>
      <c r="OFG413" s="318">
        <f>'Contractor Model'!OFG66</f>
        <v>0</v>
      </c>
      <c r="OFH413" s="318">
        <f>'Contractor Model'!OFH66</f>
        <v>0</v>
      </c>
      <c r="OFI413" s="318">
        <f>'Contractor Model'!OFI66</f>
        <v>0</v>
      </c>
      <c r="OFJ413" s="318">
        <f>'Contractor Model'!OFJ66</f>
        <v>0</v>
      </c>
      <c r="OFK413" s="318">
        <f>'Contractor Model'!OFK66</f>
        <v>0</v>
      </c>
      <c r="OFL413" s="318">
        <f>'Contractor Model'!OFL66</f>
        <v>0</v>
      </c>
      <c r="OFM413" s="318">
        <f>'Contractor Model'!OFM66</f>
        <v>0</v>
      </c>
      <c r="OFN413" s="318">
        <f>'Contractor Model'!OFN66</f>
        <v>0</v>
      </c>
      <c r="OFO413" s="318">
        <f>'Contractor Model'!OFO66</f>
        <v>0</v>
      </c>
      <c r="OFP413" s="318">
        <f>'Contractor Model'!OFP66</f>
        <v>0</v>
      </c>
      <c r="OFQ413" s="318">
        <f>'Contractor Model'!OFQ66</f>
        <v>0</v>
      </c>
      <c r="OFR413" s="318">
        <f>'Contractor Model'!OFR66</f>
        <v>0</v>
      </c>
      <c r="OFS413" s="318">
        <f>'Contractor Model'!OFS66</f>
        <v>0</v>
      </c>
      <c r="OFT413" s="318">
        <f>'Contractor Model'!OFT66</f>
        <v>0</v>
      </c>
      <c r="OFU413" s="318">
        <f>'Contractor Model'!OFU66</f>
        <v>0</v>
      </c>
      <c r="OFV413" s="318">
        <f>'Contractor Model'!OFV66</f>
        <v>0</v>
      </c>
      <c r="OFW413" s="318">
        <f>'Contractor Model'!OFW66</f>
        <v>0</v>
      </c>
      <c r="OFX413" s="318">
        <f>'Contractor Model'!OFX66</f>
        <v>0</v>
      </c>
      <c r="OFY413" s="318">
        <f>'Contractor Model'!OFY66</f>
        <v>0</v>
      </c>
      <c r="OFZ413" s="318">
        <f>'Contractor Model'!OFZ66</f>
        <v>0</v>
      </c>
      <c r="OGA413" s="318">
        <f>'Contractor Model'!OGA66</f>
        <v>0</v>
      </c>
      <c r="OGB413" s="318">
        <f>'Contractor Model'!OGB66</f>
        <v>0</v>
      </c>
      <c r="OGC413" s="318">
        <f>'Contractor Model'!OGC66</f>
        <v>0</v>
      </c>
      <c r="OGD413" s="318">
        <f>'Contractor Model'!OGD66</f>
        <v>0</v>
      </c>
      <c r="OGE413" s="318">
        <f>'Contractor Model'!OGE66</f>
        <v>0</v>
      </c>
      <c r="OGF413" s="318">
        <f>'Contractor Model'!OGF66</f>
        <v>0</v>
      </c>
      <c r="OGG413" s="318">
        <f>'Contractor Model'!OGG66</f>
        <v>0</v>
      </c>
      <c r="OGH413" s="318">
        <f>'Contractor Model'!OGH66</f>
        <v>0</v>
      </c>
      <c r="OGI413" s="318">
        <f>'Contractor Model'!OGI66</f>
        <v>0</v>
      </c>
      <c r="OGJ413" s="318">
        <f>'Contractor Model'!OGJ66</f>
        <v>0</v>
      </c>
      <c r="OGK413" s="318">
        <f>'Contractor Model'!OGK66</f>
        <v>0</v>
      </c>
      <c r="OGL413" s="318">
        <f>'Contractor Model'!OGL66</f>
        <v>0</v>
      </c>
      <c r="OGM413" s="318">
        <f>'Contractor Model'!OGM66</f>
        <v>0</v>
      </c>
      <c r="OGN413" s="318">
        <f>'Contractor Model'!OGN66</f>
        <v>0</v>
      </c>
      <c r="OGO413" s="318">
        <f>'Contractor Model'!OGO66</f>
        <v>0</v>
      </c>
      <c r="OGP413" s="318">
        <f>'Contractor Model'!OGP66</f>
        <v>0</v>
      </c>
      <c r="OGQ413" s="318">
        <f>'Contractor Model'!OGQ66</f>
        <v>0</v>
      </c>
      <c r="OGR413" s="318">
        <f>'Contractor Model'!OGR66</f>
        <v>0</v>
      </c>
      <c r="OGS413" s="318">
        <f>'Contractor Model'!OGS66</f>
        <v>0</v>
      </c>
      <c r="OGT413" s="318">
        <f>'Contractor Model'!OGT66</f>
        <v>0</v>
      </c>
      <c r="OGU413" s="318">
        <f>'Contractor Model'!OGU66</f>
        <v>0</v>
      </c>
      <c r="OGV413" s="318">
        <f>'Contractor Model'!OGV66</f>
        <v>0</v>
      </c>
      <c r="OGW413" s="318">
        <f>'Contractor Model'!OGW66</f>
        <v>0</v>
      </c>
      <c r="OGX413" s="318">
        <f>'Contractor Model'!OGX66</f>
        <v>0</v>
      </c>
      <c r="OGY413" s="318">
        <f>'Contractor Model'!OGY66</f>
        <v>0</v>
      </c>
      <c r="OGZ413" s="318">
        <f>'Contractor Model'!OGZ66</f>
        <v>0</v>
      </c>
      <c r="OHA413" s="318">
        <f>'Contractor Model'!OHA66</f>
        <v>0</v>
      </c>
      <c r="OHB413" s="318">
        <f>'Contractor Model'!OHB66</f>
        <v>0</v>
      </c>
      <c r="OHC413" s="318">
        <f>'Contractor Model'!OHC66</f>
        <v>0</v>
      </c>
      <c r="OHD413" s="318">
        <f>'Contractor Model'!OHD66</f>
        <v>0</v>
      </c>
      <c r="OHE413" s="318">
        <f>'Contractor Model'!OHE66</f>
        <v>0</v>
      </c>
      <c r="OHF413" s="318">
        <f>'Contractor Model'!OHF66</f>
        <v>0</v>
      </c>
      <c r="OHG413" s="318">
        <f>'Contractor Model'!OHG66</f>
        <v>0</v>
      </c>
      <c r="OHH413" s="318">
        <f>'Contractor Model'!OHH66</f>
        <v>0</v>
      </c>
      <c r="OHI413" s="318">
        <f>'Contractor Model'!OHI66</f>
        <v>0</v>
      </c>
      <c r="OHJ413" s="318">
        <f>'Contractor Model'!OHJ66</f>
        <v>0</v>
      </c>
      <c r="OHK413" s="318">
        <f>'Contractor Model'!OHK66</f>
        <v>0</v>
      </c>
      <c r="OHL413" s="318">
        <f>'Contractor Model'!OHL66</f>
        <v>0</v>
      </c>
      <c r="OHM413" s="318">
        <f>'Contractor Model'!OHM66</f>
        <v>0</v>
      </c>
      <c r="OHN413" s="318">
        <f>'Contractor Model'!OHN66</f>
        <v>0</v>
      </c>
      <c r="OHO413" s="318">
        <f>'Contractor Model'!OHO66</f>
        <v>0</v>
      </c>
      <c r="OHP413" s="318">
        <f>'Contractor Model'!OHP66</f>
        <v>0</v>
      </c>
      <c r="OHQ413" s="318">
        <f>'Contractor Model'!OHQ66</f>
        <v>0</v>
      </c>
      <c r="OHR413" s="318">
        <f>'Contractor Model'!OHR66</f>
        <v>0</v>
      </c>
      <c r="OHS413" s="318">
        <f>'Contractor Model'!OHS66</f>
        <v>0</v>
      </c>
      <c r="OHT413" s="318">
        <f>'Contractor Model'!OHT66</f>
        <v>0</v>
      </c>
      <c r="OHU413" s="318">
        <f>'Contractor Model'!OHU66</f>
        <v>0</v>
      </c>
      <c r="OHV413" s="318">
        <f>'Contractor Model'!OHV66</f>
        <v>0</v>
      </c>
      <c r="OHW413" s="318">
        <f>'Contractor Model'!OHW66</f>
        <v>0</v>
      </c>
      <c r="OHX413" s="318">
        <f>'Contractor Model'!OHX66</f>
        <v>0</v>
      </c>
      <c r="OHY413" s="318">
        <f>'Contractor Model'!OHY66</f>
        <v>0</v>
      </c>
      <c r="OHZ413" s="318">
        <f>'Contractor Model'!OHZ66</f>
        <v>0</v>
      </c>
      <c r="OIA413" s="318">
        <f>'Contractor Model'!OIA66</f>
        <v>0</v>
      </c>
      <c r="OIB413" s="318">
        <f>'Contractor Model'!OIB66</f>
        <v>0</v>
      </c>
      <c r="OIC413" s="318">
        <f>'Contractor Model'!OIC66</f>
        <v>0</v>
      </c>
      <c r="OID413" s="318">
        <f>'Contractor Model'!OID66</f>
        <v>0</v>
      </c>
      <c r="OIE413" s="318">
        <f>'Contractor Model'!OIE66</f>
        <v>0</v>
      </c>
      <c r="OIF413" s="318">
        <f>'Contractor Model'!OIF66</f>
        <v>0</v>
      </c>
      <c r="OIG413" s="318">
        <f>'Contractor Model'!OIG66</f>
        <v>0</v>
      </c>
      <c r="OIH413" s="318">
        <f>'Contractor Model'!OIH66</f>
        <v>0</v>
      </c>
      <c r="OII413" s="318">
        <f>'Contractor Model'!OII66</f>
        <v>0</v>
      </c>
      <c r="OIJ413" s="318">
        <f>'Contractor Model'!OIJ66</f>
        <v>0</v>
      </c>
      <c r="OIK413" s="318">
        <f>'Contractor Model'!OIK66</f>
        <v>0</v>
      </c>
      <c r="OIL413" s="318">
        <f>'Contractor Model'!OIL66</f>
        <v>0</v>
      </c>
      <c r="OIM413" s="318">
        <f>'Contractor Model'!OIM66</f>
        <v>0</v>
      </c>
      <c r="OIN413" s="318">
        <f>'Contractor Model'!OIN66</f>
        <v>0</v>
      </c>
      <c r="OIO413" s="318">
        <f>'Contractor Model'!OIO66</f>
        <v>0</v>
      </c>
      <c r="OIP413" s="318">
        <f>'Contractor Model'!OIP66</f>
        <v>0</v>
      </c>
      <c r="OIQ413" s="318">
        <f>'Contractor Model'!OIQ66</f>
        <v>0</v>
      </c>
      <c r="OIR413" s="318">
        <f>'Contractor Model'!OIR66</f>
        <v>0</v>
      </c>
      <c r="OIS413" s="318">
        <f>'Contractor Model'!OIS66</f>
        <v>0</v>
      </c>
      <c r="OIT413" s="318">
        <f>'Contractor Model'!OIT66</f>
        <v>0</v>
      </c>
      <c r="OIU413" s="318">
        <f>'Contractor Model'!OIU66</f>
        <v>0</v>
      </c>
      <c r="OIV413" s="318">
        <f>'Contractor Model'!OIV66</f>
        <v>0</v>
      </c>
      <c r="OIW413" s="318">
        <f>'Contractor Model'!OIW66</f>
        <v>0</v>
      </c>
      <c r="OIX413" s="318">
        <f>'Contractor Model'!OIX66</f>
        <v>0</v>
      </c>
      <c r="OIY413" s="318">
        <f>'Contractor Model'!OIY66</f>
        <v>0</v>
      </c>
      <c r="OIZ413" s="318">
        <f>'Contractor Model'!OIZ66</f>
        <v>0</v>
      </c>
      <c r="OJA413" s="318">
        <f>'Contractor Model'!OJA66</f>
        <v>0</v>
      </c>
      <c r="OJB413" s="318">
        <f>'Contractor Model'!OJB66</f>
        <v>0</v>
      </c>
      <c r="OJC413" s="318">
        <f>'Contractor Model'!OJC66</f>
        <v>0</v>
      </c>
      <c r="OJD413" s="318">
        <f>'Contractor Model'!OJD66</f>
        <v>0</v>
      </c>
      <c r="OJE413" s="318">
        <f>'Contractor Model'!OJE66</f>
        <v>0</v>
      </c>
      <c r="OJF413" s="318">
        <f>'Contractor Model'!OJF66</f>
        <v>0</v>
      </c>
      <c r="OJG413" s="318">
        <f>'Contractor Model'!OJG66</f>
        <v>0</v>
      </c>
      <c r="OJH413" s="318">
        <f>'Contractor Model'!OJH66</f>
        <v>0</v>
      </c>
      <c r="OJI413" s="318">
        <f>'Contractor Model'!OJI66</f>
        <v>0</v>
      </c>
      <c r="OJJ413" s="318">
        <f>'Contractor Model'!OJJ66</f>
        <v>0</v>
      </c>
      <c r="OJK413" s="318">
        <f>'Contractor Model'!OJK66</f>
        <v>0</v>
      </c>
      <c r="OJL413" s="318">
        <f>'Contractor Model'!OJL66</f>
        <v>0</v>
      </c>
      <c r="OJM413" s="318">
        <f>'Contractor Model'!OJM66</f>
        <v>0</v>
      </c>
      <c r="OJN413" s="318">
        <f>'Contractor Model'!OJN66</f>
        <v>0</v>
      </c>
      <c r="OJO413" s="318">
        <f>'Contractor Model'!OJO66</f>
        <v>0</v>
      </c>
      <c r="OJP413" s="318">
        <f>'Contractor Model'!OJP66</f>
        <v>0</v>
      </c>
      <c r="OJQ413" s="318">
        <f>'Contractor Model'!OJQ66</f>
        <v>0</v>
      </c>
      <c r="OJR413" s="318">
        <f>'Contractor Model'!OJR66</f>
        <v>0</v>
      </c>
      <c r="OJS413" s="318">
        <f>'Contractor Model'!OJS66</f>
        <v>0</v>
      </c>
      <c r="OJT413" s="318">
        <f>'Contractor Model'!OJT66</f>
        <v>0</v>
      </c>
      <c r="OJU413" s="318">
        <f>'Contractor Model'!OJU66</f>
        <v>0</v>
      </c>
      <c r="OJV413" s="318">
        <f>'Contractor Model'!OJV66</f>
        <v>0</v>
      </c>
      <c r="OJW413" s="318">
        <f>'Contractor Model'!OJW66</f>
        <v>0</v>
      </c>
      <c r="OJX413" s="318">
        <f>'Contractor Model'!OJX66</f>
        <v>0</v>
      </c>
      <c r="OJY413" s="318">
        <f>'Contractor Model'!OJY66</f>
        <v>0</v>
      </c>
      <c r="OJZ413" s="318">
        <f>'Contractor Model'!OJZ66</f>
        <v>0</v>
      </c>
      <c r="OKA413" s="318">
        <f>'Contractor Model'!OKA66</f>
        <v>0</v>
      </c>
      <c r="OKB413" s="318">
        <f>'Contractor Model'!OKB66</f>
        <v>0</v>
      </c>
      <c r="OKC413" s="318">
        <f>'Contractor Model'!OKC66</f>
        <v>0</v>
      </c>
      <c r="OKD413" s="318">
        <f>'Contractor Model'!OKD66</f>
        <v>0</v>
      </c>
      <c r="OKE413" s="318">
        <f>'Contractor Model'!OKE66</f>
        <v>0</v>
      </c>
      <c r="OKF413" s="318">
        <f>'Contractor Model'!OKF66</f>
        <v>0</v>
      </c>
      <c r="OKG413" s="318">
        <f>'Contractor Model'!OKG66</f>
        <v>0</v>
      </c>
      <c r="OKH413" s="318">
        <f>'Contractor Model'!OKH66</f>
        <v>0</v>
      </c>
      <c r="OKI413" s="318">
        <f>'Contractor Model'!OKI66</f>
        <v>0</v>
      </c>
      <c r="OKJ413" s="318">
        <f>'Contractor Model'!OKJ66</f>
        <v>0</v>
      </c>
      <c r="OKK413" s="318">
        <f>'Contractor Model'!OKK66</f>
        <v>0</v>
      </c>
      <c r="OKL413" s="318">
        <f>'Contractor Model'!OKL66</f>
        <v>0</v>
      </c>
      <c r="OKM413" s="318">
        <f>'Contractor Model'!OKM66</f>
        <v>0</v>
      </c>
      <c r="OKN413" s="318">
        <f>'Contractor Model'!OKN66</f>
        <v>0</v>
      </c>
      <c r="OKO413" s="318">
        <f>'Contractor Model'!OKO66</f>
        <v>0</v>
      </c>
      <c r="OKP413" s="318">
        <f>'Contractor Model'!OKP66</f>
        <v>0</v>
      </c>
      <c r="OKQ413" s="318">
        <f>'Contractor Model'!OKQ66</f>
        <v>0</v>
      </c>
      <c r="OKR413" s="318">
        <f>'Contractor Model'!OKR66</f>
        <v>0</v>
      </c>
      <c r="OKS413" s="318">
        <f>'Contractor Model'!OKS66</f>
        <v>0</v>
      </c>
      <c r="OKT413" s="318">
        <f>'Contractor Model'!OKT66</f>
        <v>0</v>
      </c>
      <c r="OKU413" s="318">
        <f>'Contractor Model'!OKU66</f>
        <v>0</v>
      </c>
      <c r="OKV413" s="318">
        <f>'Contractor Model'!OKV66</f>
        <v>0</v>
      </c>
      <c r="OKW413" s="318">
        <f>'Contractor Model'!OKW66</f>
        <v>0</v>
      </c>
      <c r="OKX413" s="318">
        <f>'Contractor Model'!OKX66</f>
        <v>0</v>
      </c>
      <c r="OKY413" s="318">
        <f>'Contractor Model'!OKY66</f>
        <v>0</v>
      </c>
      <c r="OKZ413" s="318">
        <f>'Contractor Model'!OKZ66</f>
        <v>0</v>
      </c>
      <c r="OLA413" s="318">
        <f>'Contractor Model'!OLA66</f>
        <v>0</v>
      </c>
      <c r="OLB413" s="318">
        <f>'Contractor Model'!OLB66</f>
        <v>0</v>
      </c>
      <c r="OLC413" s="318">
        <f>'Contractor Model'!OLC66</f>
        <v>0</v>
      </c>
      <c r="OLD413" s="318">
        <f>'Contractor Model'!OLD66</f>
        <v>0</v>
      </c>
      <c r="OLE413" s="318">
        <f>'Contractor Model'!OLE66</f>
        <v>0</v>
      </c>
      <c r="OLF413" s="318">
        <f>'Contractor Model'!OLF66</f>
        <v>0</v>
      </c>
      <c r="OLG413" s="318">
        <f>'Contractor Model'!OLG66</f>
        <v>0</v>
      </c>
      <c r="OLH413" s="318">
        <f>'Contractor Model'!OLH66</f>
        <v>0</v>
      </c>
      <c r="OLI413" s="318">
        <f>'Contractor Model'!OLI66</f>
        <v>0</v>
      </c>
      <c r="OLJ413" s="318">
        <f>'Contractor Model'!OLJ66</f>
        <v>0</v>
      </c>
      <c r="OLK413" s="318">
        <f>'Contractor Model'!OLK66</f>
        <v>0</v>
      </c>
      <c r="OLL413" s="318">
        <f>'Contractor Model'!OLL66</f>
        <v>0</v>
      </c>
      <c r="OLM413" s="318">
        <f>'Contractor Model'!OLM66</f>
        <v>0</v>
      </c>
      <c r="OLN413" s="318">
        <f>'Contractor Model'!OLN66</f>
        <v>0</v>
      </c>
      <c r="OLO413" s="318">
        <f>'Contractor Model'!OLO66</f>
        <v>0</v>
      </c>
      <c r="OLP413" s="318">
        <f>'Contractor Model'!OLP66</f>
        <v>0</v>
      </c>
      <c r="OLQ413" s="318">
        <f>'Contractor Model'!OLQ66</f>
        <v>0</v>
      </c>
      <c r="OLR413" s="318">
        <f>'Contractor Model'!OLR66</f>
        <v>0</v>
      </c>
      <c r="OLS413" s="318">
        <f>'Contractor Model'!OLS66</f>
        <v>0</v>
      </c>
      <c r="OLT413" s="318">
        <f>'Contractor Model'!OLT66</f>
        <v>0</v>
      </c>
      <c r="OLU413" s="318">
        <f>'Contractor Model'!OLU66</f>
        <v>0</v>
      </c>
      <c r="OLV413" s="318">
        <f>'Contractor Model'!OLV66</f>
        <v>0</v>
      </c>
      <c r="OLW413" s="318">
        <f>'Contractor Model'!OLW66</f>
        <v>0</v>
      </c>
      <c r="OLX413" s="318">
        <f>'Contractor Model'!OLX66</f>
        <v>0</v>
      </c>
      <c r="OLY413" s="318">
        <f>'Contractor Model'!OLY66</f>
        <v>0</v>
      </c>
      <c r="OLZ413" s="318">
        <f>'Contractor Model'!OLZ66</f>
        <v>0</v>
      </c>
      <c r="OMA413" s="318">
        <f>'Contractor Model'!OMA66</f>
        <v>0</v>
      </c>
      <c r="OMB413" s="318">
        <f>'Contractor Model'!OMB66</f>
        <v>0</v>
      </c>
      <c r="OMC413" s="318">
        <f>'Contractor Model'!OMC66</f>
        <v>0</v>
      </c>
      <c r="OMD413" s="318">
        <f>'Contractor Model'!OMD66</f>
        <v>0</v>
      </c>
      <c r="OME413" s="318">
        <f>'Contractor Model'!OME66</f>
        <v>0</v>
      </c>
      <c r="OMF413" s="318">
        <f>'Contractor Model'!OMF66</f>
        <v>0</v>
      </c>
      <c r="OMG413" s="318">
        <f>'Contractor Model'!OMG66</f>
        <v>0</v>
      </c>
      <c r="OMH413" s="318">
        <f>'Contractor Model'!OMH66</f>
        <v>0</v>
      </c>
      <c r="OMI413" s="318">
        <f>'Contractor Model'!OMI66</f>
        <v>0</v>
      </c>
      <c r="OMJ413" s="318">
        <f>'Contractor Model'!OMJ66</f>
        <v>0</v>
      </c>
      <c r="OMK413" s="318">
        <f>'Contractor Model'!OMK66</f>
        <v>0</v>
      </c>
      <c r="OML413" s="318">
        <f>'Contractor Model'!OML66</f>
        <v>0</v>
      </c>
      <c r="OMM413" s="318">
        <f>'Contractor Model'!OMM66</f>
        <v>0</v>
      </c>
      <c r="OMN413" s="318">
        <f>'Contractor Model'!OMN66</f>
        <v>0</v>
      </c>
      <c r="OMO413" s="318">
        <f>'Contractor Model'!OMO66</f>
        <v>0</v>
      </c>
      <c r="OMP413" s="318">
        <f>'Contractor Model'!OMP66</f>
        <v>0</v>
      </c>
      <c r="OMQ413" s="318">
        <f>'Contractor Model'!OMQ66</f>
        <v>0</v>
      </c>
      <c r="OMR413" s="318">
        <f>'Contractor Model'!OMR66</f>
        <v>0</v>
      </c>
      <c r="OMS413" s="318">
        <f>'Contractor Model'!OMS66</f>
        <v>0</v>
      </c>
      <c r="OMT413" s="318">
        <f>'Contractor Model'!OMT66</f>
        <v>0</v>
      </c>
      <c r="OMU413" s="318">
        <f>'Contractor Model'!OMU66</f>
        <v>0</v>
      </c>
      <c r="OMV413" s="318">
        <f>'Contractor Model'!OMV66</f>
        <v>0</v>
      </c>
      <c r="OMW413" s="318">
        <f>'Contractor Model'!OMW66</f>
        <v>0</v>
      </c>
      <c r="OMX413" s="318">
        <f>'Contractor Model'!OMX66</f>
        <v>0</v>
      </c>
      <c r="OMY413" s="318">
        <f>'Contractor Model'!OMY66</f>
        <v>0</v>
      </c>
      <c r="OMZ413" s="318">
        <f>'Contractor Model'!OMZ66</f>
        <v>0</v>
      </c>
      <c r="ONA413" s="318">
        <f>'Contractor Model'!ONA66</f>
        <v>0</v>
      </c>
      <c r="ONB413" s="318">
        <f>'Contractor Model'!ONB66</f>
        <v>0</v>
      </c>
      <c r="ONC413" s="318">
        <f>'Contractor Model'!ONC66</f>
        <v>0</v>
      </c>
      <c r="OND413" s="318">
        <f>'Contractor Model'!OND66</f>
        <v>0</v>
      </c>
      <c r="ONE413" s="318">
        <f>'Contractor Model'!ONE66</f>
        <v>0</v>
      </c>
      <c r="ONF413" s="318">
        <f>'Contractor Model'!ONF66</f>
        <v>0</v>
      </c>
      <c r="ONG413" s="318">
        <f>'Contractor Model'!ONG66</f>
        <v>0</v>
      </c>
      <c r="ONH413" s="318">
        <f>'Contractor Model'!ONH66</f>
        <v>0</v>
      </c>
      <c r="ONI413" s="318">
        <f>'Contractor Model'!ONI66</f>
        <v>0</v>
      </c>
      <c r="ONJ413" s="318">
        <f>'Contractor Model'!ONJ66</f>
        <v>0</v>
      </c>
      <c r="ONK413" s="318">
        <f>'Contractor Model'!ONK66</f>
        <v>0</v>
      </c>
      <c r="ONL413" s="318">
        <f>'Contractor Model'!ONL66</f>
        <v>0</v>
      </c>
      <c r="ONM413" s="318">
        <f>'Contractor Model'!ONM66</f>
        <v>0</v>
      </c>
      <c r="ONN413" s="318">
        <f>'Contractor Model'!ONN66</f>
        <v>0</v>
      </c>
      <c r="ONO413" s="318">
        <f>'Contractor Model'!ONO66</f>
        <v>0</v>
      </c>
      <c r="ONP413" s="318">
        <f>'Contractor Model'!ONP66</f>
        <v>0</v>
      </c>
      <c r="ONQ413" s="318">
        <f>'Contractor Model'!ONQ66</f>
        <v>0</v>
      </c>
      <c r="ONR413" s="318">
        <f>'Contractor Model'!ONR66</f>
        <v>0</v>
      </c>
      <c r="ONS413" s="318">
        <f>'Contractor Model'!ONS66</f>
        <v>0</v>
      </c>
      <c r="ONT413" s="318">
        <f>'Contractor Model'!ONT66</f>
        <v>0</v>
      </c>
      <c r="ONU413" s="318">
        <f>'Contractor Model'!ONU66</f>
        <v>0</v>
      </c>
      <c r="ONV413" s="318">
        <f>'Contractor Model'!ONV66</f>
        <v>0</v>
      </c>
      <c r="ONW413" s="318">
        <f>'Contractor Model'!ONW66</f>
        <v>0</v>
      </c>
      <c r="ONX413" s="318">
        <f>'Contractor Model'!ONX66</f>
        <v>0</v>
      </c>
      <c r="ONY413" s="318">
        <f>'Contractor Model'!ONY66</f>
        <v>0</v>
      </c>
      <c r="ONZ413" s="318">
        <f>'Contractor Model'!ONZ66</f>
        <v>0</v>
      </c>
      <c r="OOA413" s="318">
        <f>'Contractor Model'!OOA66</f>
        <v>0</v>
      </c>
      <c r="OOB413" s="318">
        <f>'Contractor Model'!OOB66</f>
        <v>0</v>
      </c>
      <c r="OOC413" s="318">
        <f>'Contractor Model'!OOC66</f>
        <v>0</v>
      </c>
      <c r="OOD413" s="318">
        <f>'Contractor Model'!OOD66</f>
        <v>0</v>
      </c>
      <c r="OOE413" s="318">
        <f>'Contractor Model'!OOE66</f>
        <v>0</v>
      </c>
      <c r="OOF413" s="318">
        <f>'Contractor Model'!OOF66</f>
        <v>0</v>
      </c>
      <c r="OOG413" s="318">
        <f>'Contractor Model'!OOG66</f>
        <v>0</v>
      </c>
      <c r="OOH413" s="318">
        <f>'Contractor Model'!OOH66</f>
        <v>0</v>
      </c>
      <c r="OOI413" s="318">
        <f>'Contractor Model'!OOI66</f>
        <v>0</v>
      </c>
      <c r="OOJ413" s="318">
        <f>'Contractor Model'!OOJ66</f>
        <v>0</v>
      </c>
      <c r="OOK413" s="318">
        <f>'Contractor Model'!OOK66</f>
        <v>0</v>
      </c>
      <c r="OOL413" s="318">
        <f>'Contractor Model'!OOL66</f>
        <v>0</v>
      </c>
      <c r="OOM413" s="318">
        <f>'Contractor Model'!OOM66</f>
        <v>0</v>
      </c>
      <c r="OON413" s="318">
        <f>'Contractor Model'!OON66</f>
        <v>0</v>
      </c>
      <c r="OOO413" s="318">
        <f>'Contractor Model'!OOO66</f>
        <v>0</v>
      </c>
      <c r="OOP413" s="318">
        <f>'Contractor Model'!OOP66</f>
        <v>0</v>
      </c>
      <c r="OOQ413" s="318">
        <f>'Contractor Model'!OOQ66</f>
        <v>0</v>
      </c>
      <c r="OOR413" s="318">
        <f>'Contractor Model'!OOR66</f>
        <v>0</v>
      </c>
      <c r="OOS413" s="318">
        <f>'Contractor Model'!OOS66</f>
        <v>0</v>
      </c>
      <c r="OOT413" s="318">
        <f>'Contractor Model'!OOT66</f>
        <v>0</v>
      </c>
      <c r="OOU413" s="318">
        <f>'Contractor Model'!OOU66</f>
        <v>0</v>
      </c>
      <c r="OOV413" s="318">
        <f>'Contractor Model'!OOV66</f>
        <v>0</v>
      </c>
      <c r="OOW413" s="318">
        <f>'Contractor Model'!OOW66</f>
        <v>0</v>
      </c>
      <c r="OOX413" s="318">
        <f>'Contractor Model'!OOX66</f>
        <v>0</v>
      </c>
      <c r="OOY413" s="318">
        <f>'Contractor Model'!OOY66</f>
        <v>0</v>
      </c>
      <c r="OOZ413" s="318">
        <f>'Contractor Model'!OOZ66</f>
        <v>0</v>
      </c>
      <c r="OPA413" s="318">
        <f>'Contractor Model'!OPA66</f>
        <v>0</v>
      </c>
      <c r="OPB413" s="318">
        <f>'Contractor Model'!OPB66</f>
        <v>0</v>
      </c>
      <c r="OPC413" s="318">
        <f>'Contractor Model'!OPC66</f>
        <v>0</v>
      </c>
      <c r="OPD413" s="318">
        <f>'Contractor Model'!OPD66</f>
        <v>0</v>
      </c>
      <c r="OPE413" s="318">
        <f>'Contractor Model'!OPE66</f>
        <v>0</v>
      </c>
      <c r="OPF413" s="318">
        <f>'Contractor Model'!OPF66</f>
        <v>0</v>
      </c>
      <c r="OPG413" s="318">
        <f>'Contractor Model'!OPG66</f>
        <v>0</v>
      </c>
      <c r="OPH413" s="318">
        <f>'Contractor Model'!OPH66</f>
        <v>0</v>
      </c>
      <c r="OPI413" s="318">
        <f>'Contractor Model'!OPI66</f>
        <v>0</v>
      </c>
      <c r="OPJ413" s="318">
        <f>'Contractor Model'!OPJ66</f>
        <v>0</v>
      </c>
      <c r="OPK413" s="318">
        <f>'Contractor Model'!OPK66</f>
        <v>0</v>
      </c>
      <c r="OPL413" s="318">
        <f>'Contractor Model'!OPL66</f>
        <v>0</v>
      </c>
      <c r="OPM413" s="318">
        <f>'Contractor Model'!OPM66</f>
        <v>0</v>
      </c>
      <c r="OPN413" s="318">
        <f>'Contractor Model'!OPN66</f>
        <v>0</v>
      </c>
      <c r="OPO413" s="318">
        <f>'Contractor Model'!OPO66</f>
        <v>0</v>
      </c>
      <c r="OPP413" s="318">
        <f>'Contractor Model'!OPP66</f>
        <v>0</v>
      </c>
      <c r="OPQ413" s="318">
        <f>'Contractor Model'!OPQ66</f>
        <v>0</v>
      </c>
      <c r="OPR413" s="318">
        <f>'Contractor Model'!OPR66</f>
        <v>0</v>
      </c>
      <c r="OPS413" s="318">
        <f>'Contractor Model'!OPS66</f>
        <v>0</v>
      </c>
      <c r="OPT413" s="318">
        <f>'Contractor Model'!OPT66</f>
        <v>0</v>
      </c>
      <c r="OPU413" s="318">
        <f>'Contractor Model'!OPU66</f>
        <v>0</v>
      </c>
      <c r="OPV413" s="318">
        <f>'Contractor Model'!OPV66</f>
        <v>0</v>
      </c>
      <c r="OPW413" s="318">
        <f>'Contractor Model'!OPW66</f>
        <v>0</v>
      </c>
      <c r="OPX413" s="318">
        <f>'Contractor Model'!OPX66</f>
        <v>0</v>
      </c>
      <c r="OPY413" s="318">
        <f>'Contractor Model'!OPY66</f>
        <v>0</v>
      </c>
      <c r="OPZ413" s="318">
        <f>'Contractor Model'!OPZ66</f>
        <v>0</v>
      </c>
      <c r="OQA413" s="318">
        <f>'Contractor Model'!OQA66</f>
        <v>0</v>
      </c>
      <c r="OQB413" s="318">
        <f>'Contractor Model'!OQB66</f>
        <v>0</v>
      </c>
      <c r="OQC413" s="318">
        <f>'Contractor Model'!OQC66</f>
        <v>0</v>
      </c>
      <c r="OQD413" s="318">
        <f>'Contractor Model'!OQD66</f>
        <v>0</v>
      </c>
      <c r="OQE413" s="318">
        <f>'Contractor Model'!OQE66</f>
        <v>0</v>
      </c>
      <c r="OQF413" s="318">
        <f>'Contractor Model'!OQF66</f>
        <v>0</v>
      </c>
      <c r="OQG413" s="318">
        <f>'Contractor Model'!OQG66</f>
        <v>0</v>
      </c>
      <c r="OQH413" s="318">
        <f>'Contractor Model'!OQH66</f>
        <v>0</v>
      </c>
      <c r="OQI413" s="318">
        <f>'Contractor Model'!OQI66</f>
        <v>0</v>
      </c>
      <c r="OQJ413" s="318">
        <f>'Contractor Model'!OQJ66</f>
        <v>0</v>
      </c>
      <c r="OQK413" s="318">
        <f>'Contractor Model'!OQK66</f>
        <v>0</v>
      </c>
      <c r="OQL413" s="318">
        <f>'Contractor Model'!OQL66</f>
        <v>0</v>
      </c>
      <c r="OQM413" s="318">
        <f>'Contractor Model'!OQM66</f>
        <v>0</v>
      </c>
      <c r="OQN413" s="318">
        <f>'Contractor Model'!OQN66</f>
        <v>0</v>
      </c>
      <c r="OQO413" s="318">
        <f>'Contractor Model'!OQO66</f>
        <v>0</v>
      </c>
      <c r="OQP413" s="318">
        <f>'Contractor Model'!OQP66</f>
        <v>0</v>
      </c>
      <c r="OQQ413" s="318">
        <f>'Contractor Model'!OQQ66</f>
        <v>0</v>
      </c>
      <c r="OQR413" s="318">
        <f>'Contractor Model'!OQR66</f>
        <v>0</v>
      </c>
      <c r="OQS413" s="318">
        <f>'Contractor Model'!OQS66</f>
        <v>0</v>
      </c>
      <c r="OQT413" s="318">
        <f>'Contractor Model'!OQT66</f>
        <v>0</v>
      </c>
      <c r="OQU413" s="318">
        <f>'Contractor Model'!OQU66</f>
        <v>0</v>
      </c>
      <c r="OQV413" s="318">
        <f>'Contractor Model'!OQV66</f>
        <v>0</v>
      </c>
      <c r="OQW413" s="318">
        <f>'Contractor Model'!OQW66</f>
        <v>0</v>
      </c>
      <c r="OQX413" s="318">
        <f>'Contractor Model'!OQX66</f>
        <v>0</v>
      </c>
      <c r="OQY413" s="318">
        <f>'Contractor Model'!OQY66</f>
        <v>0</v>
      </c>
      <c r="OQZ413" s="318">
        <f>'Contractor Model'!OQZ66</f>
        <v>0</v>
      </c>
      <c r="ORA413" s="318">
        <f>'Contractor Model'!ORA66</f>
        <v>0</v>
      </c>
      <c r="ORB413" s="318">
        <f>'Contractor Model'!ORB66</f>
        <v>0</v>
      </c>
      <c r="ORC413" s="318">
        <f>'Contractor Model'!ORC66</f>
        <v>0</v>
      </c>
      <c r="ORD413" s="318">
        <f>'Contractor Model'!ORD66</f>
        <v>0</v>
      </c>
      <c r="ORE413" s="318">
        <f>'Contractor Model'!ORE66</f>
        <v>0</v>
      </c>
      <c r="ORF413" s="318">
        <f>'Contractor Model'!ORF66</f>
        <v>0</v>
      </c>
      <c r="ORG413" s="318">
        <f>'Contractor Model'!ORG66</f>
        <v>0</v>
      </c>
      <c r="ORH413" s="318">
        <f>'Contractor Model'!ORH66</f>
        <v>0</v>
      </c>
      <c r="ORI413" s="318">
        <f>'Contractor Model'!ORI66</f>
        <v>0</v>
      </c>
      <c r="ORJ413" s="318">
        <f>'Contractor Model'!ORJ66</f>
        <v>0</v>
      </c>
      <c r="ORK413" s="318">
        <f>'Contractor Model'!ORK66</f>
        <v>0</v>
      </c>
      <c r="ORL413" s="318">
        <f>'Contractor Model'!ORL66</f>
        <v>0</v>
      </c>
      <c r="ORM413" s="318">
        <f>'Contractor Model'!ORM66</f>
        <v>0</v>
      </c>
      <c r="ORN413" s="318">
        <f>'Contractor Model'!ORN66</f>
        <v>0</v>
      </c>
      <c r="ORO413" s="318">
        <f>'Contractor Model'!ORO66</f>
        <v>0</v>
      </c>
      <c r="ORP413" s="318">
        <f>'Contractor Model'!ORP66</f>
        <v>0</v>
      </c>
      <c r="ORQ413" s="318">
        <f>'Contractor Model'!ORQ66</f>
        <v>0</v>
      </c>
      <c r="ORR413" s="318">
        <f>'Contractor Model'!ORR66</f>
        <v>0</v>
      </c>
      <c r="ORS413" s="318">
        <f>'Contractor Model'!ORS66</f>
        <v>0</v>
      </c>
      <c r="ORT413" s="318">
        <f>'Contractor Model'!ORT66</f>
        <v>0</v>
      </c>
      <c r="ORU413" s="318">
        <f>'Contractor Model'!ORU66</f>
        <v>0</v>
      </c>
      <c r="ORV413" s="318">
        <f>'Contractor Model'!ORV66</f>
        <v>0</v>
      </c>
      <c r="ORW413" s="318">
        <f>'Contractor Model'!ORW66</f>
        <v>0</v>
      </c>
      <c r="ORX413" s="318">
        <f>'Contractor Model'!ORX66</f>
        <v>0</v>
      </c>
      <c r="ORY413" s="318">
        <f>'Contractor Model'!ORY66</f>
        <v>0</v>
      </c>
      <c r="ORZ413" s="318">
        <f>'Contractor Model'!ORZ66</f>
        <v>0</v>
      </c>
      <c r="OSA413" s="318">
        <f>'Contractor Model'!OSA66</f>
        <v>0</v>
      </c>
      <c r="OSB413" s="318">
        <f>'Contractor Model'!OSB66</f>
        <v>0</v>
      </c>
      <c r="OSC413" s="318">
        <f>'Contractor Model'!OSC66</f>
        <v>0</v>
      </c>
      <c r="OSD413" s="318">
        <f>'Contractor Model'!OSD66</f>
        <v>0</v>
      </c>
      <c r="OSE413" s="318">
        <f>'Contractor Model'!OSE66</f>
        <v>0</v>
      </c>
      <c r="OSF413" s="318">
        <f>'Contractor Model'!OSF66</f>
        <v>0</v>
      </c>
      <c r="OSG413" s="318">
        <f>'Contractor Model'!OSG66</f>
        <v>0</v>
      </c>
      <c r="OSH413" s="318">
        <f>'Contractor Model'!OSH66</f>
        <v>0</v>
      </c>
      <c r="OSI413" s="318">
        <f>'Contractor Model'!OSI66</f>
        <v>0</v>
      </c>
      <c r="OSJ413" s="318">
        <f>'Contractor Model'!OSJ66</f>
        <v>0</v>
      </c>
      <c r="OSK413" s="318">
        <f>'Contractor Model'!OSK66</f>
        <v>0</v>
      </c>
      <c r="OSL413" s="318">
        <f>'Contractor Model'!OSL66</f>
        <v>0</v>
      </c>
      <c r="OSM413" s="318">
        <f>'Contractor Model'!OSM66</f>
        <v>0</v>
      </c>
      <c r="OSN413" s="318">
        <f>'Contractor Model'!OSN66</f>
        <v>0</v>
      </c>
      <c r="OSO413" s="318">
        <f>'Contractor Model'!OSO66</f>
        <v>0</v>
      </c>
      <c r="OSP413" s="318">
        <f>'Contractor Model'!OSP66</f>
        <v>0</v>
      </c>
      <c r="OSQ413" s="318">
        <f>'Contractor Model'!OSQ66</f>
        <v>0</v>
      </c>
      <c r="OSR413" s="318">
        <f>'Contractor Model'!OSR66</f>
        <v>0</v>
      </c>
      <c r="OSS413" s="318">
        <f>'Contractor Model'!OSS66</f>
        <v>0</v>
      </c>
      <c r="OST413" s="318">
        <f>'Contractor Model'!OST66</f>
        <v>0</v>
      </c>
      <c r="OSU413" s="318">
        <f>'Contractor Model'!OSU66</f>
        <v>0</v>
      </c>
      <c r="OSV413" s="318">
        <f>'Contractor Model'!OSV66</f>
        <v>0</v>
      </c>
      <c r="OSW413" s="318">
        <f>'Contractor Model'!OSW66</f>
        <v>0</v>
      </c>
      <c r="OSX413" s="318">
        <f>'Contractor Model'!OSX66</f>
        <v>0</v>
      </c>
      <c r="OSY413" s="318">
        <f>'Contractor Model'!OSY66</f>
        <v>0</v>
      </c>
      <c r="OSZ413" s="318">
        <f>'Contractor Model'!OSZ66</f>
        <v>0</v>
      </c>
      <c r="OTA413" s="318">
        <f>'Contractor Model'!OTA66</f>
        <v>0</v>
      </c>
      <c r="OTB413" s="318">
        <f>'Contractor Model'!OTB66</f>
        <v>0</v>
      </c>
      <c r="OTC413" s="318">
        <f>'Contractor Model'!OTC66</f>
        <v>0</v>
      </c>
      <c r="OTD413" s="318">
        <f>'Contractor Model'!OTD66</f>
        <v>0</v>
      </c>
      <c r="OTE413" s="318">
        <f>'Contractor Model'!OTE66</f>
        <v>0</v>
      </c>
      <c r="OTF413" s="318">
        <f>'Contractor Model'!OTF66</f>
        <v>0</v>
      </c>
      <c r="OTG413" s="318">
        <f>'Contractor Model'!OTG66</f>
        <v>0</v>
      </c>
      <c r="OTH413" s="318">
        <f>'Contractor Model'!OTH66</f>
        <v>0</v>
      </c>
      <c r="OTI413" s="318">
        <f>'Contractor Model'!OTI66</f>
        <v>0</v>
      </c>
      <c r="OTJ413" s="318">
        <f>'Contractor Model'!OTJ66</f>
        <v>0</v>
      </c>
      <c r="OTK413" s="318">
        <f>'Contractor Model'!OTK66</f>
        <v>0</v>
      </c>
      <c r="OTL413" s="318">
        <f>'Contractor Model'!OTL66</f>
        <v>0</v>
      </c>
      <c r="OTM413" s="318">
        <f>'Contractor Model'!OTM66</f>
        <v>0</v>
      </c>
      <c r="OTN413" s="318">
        <f>'Contractor Model'!OTN66</f>
        <v>0</v>
      </c>
      <c r="OTO413" s="318">
        <f>'Contractor Model'!OTO66</f>
        <v>0</v>
      </c>
      <c r="OTP413" s="318">
        <f>'Contractor Model'!OTP66</f>
        <v>0</v>
      </c>
      <c r="OTQ413" s="318">
        <f>'Contractor Model'!OTQ66</f>
        <v>0</v>
      </c>
      <c r="OTR413" s="318">
        <f>'Contractor Model'!OTR66</f>
        <v>0</v>
      </c>
      <c r="OTS413" s="318">
        <f>'Contractor Model'!OTS66</f>
        <v>0</v>
      </c>
      <c r="OTT413" s="318">
        <f>'Contractor Model'!OTT66</f>
        <v>0</v>
      </c>
      <c r="OTU413" s="318">
        <f>'Contractor Model'!OTU66</f>
        <v>0</v>
      </c>
      <c r="OTV413" s="318">
        <f>'Contractor Model'!OTV66</f>
        <v>0</v>
      </c>
      <c r="OTW413" s="318">
        <f>'Contractor Model'!OTW66</f>
        <v>0</v>
      </c>
      <c r="OTX413" s="318">
        <f>'Contractor Model'!OTX66</f>
        <v>0</v>
      </c>
      <c r="OTY413" s="318">
        <f>'Contractor Model'!OTY66</f>
        <v>0</v>
      </c>
      <c r="OTZ413" s="318">
        <f>'Contractor Model'!OTZ66</f>
        <v>0</v>
      </c>
      <c r="OUA413" s="318">
        <f>'Contractor Model'!OUA66</f>
        <v>0</v>
      </c>
      <c r="OUB413" s="318">
        <f>'Contractor Model'!OUB66</f>
        <v>0</v>
      </c>
      <c r="OUC413" s="318">
        <f>'Contractor Model'!OUC66</f>
        <v>0</v>
      </c>
      <c r="OUD413" s="318">
        <f>'Contractor Model'!OUD66</f>
        <v>0</v>
      </c>
      <c r="OUE413" s="318">
        <f>'Contractor Model'!OUE66</f>
        <v>0</v>
      </c>
      <c r="OUF413" s="318">
        <f>'Contractor Model'!OUF66</f>
        <v>0</v>
      </c>
      <c r="OUG413" s="318">
        <f>'Contractor Model'!OUG66</f>
        <v>0</v>
      </c>
      <c r="OUH413" s="318">
        <f>'Contractor Model'!OUH66</f>
        <v>0</v>
      </c>
      <c r="OUI413" s="318">
        <f>'Contractor Model'!OUI66</f>
        <v>0</v>
      </c>
      <c r="OUJ413" s="318">
        <f>'Contractor Model'!OUJ66</f>
        <v>0</v>
      </c>
      <c r="OUK413" s="318">
        <f>'Contractor Model'!OUK66</f>
        <v>0</v>
      </c>
      <c r="OUL413" s="318">
        <f>'Contractor Model'!OUL66</f>
        <v>0</v>
      </c>
      <c r="OUM413" s="318">
        <f>'Contractor Model'!OUM66</f>
        <v>0</v>
      </c>
      <c r="OUN413" s="318">
        <f>'Contractor Model'!OUN66</f>
        <v>0</v>
      </c>
      <c r="OUO413" s="318">
        <f>'Contractor Model'!OUO66</f>
        <v>0</v>
      </c>
      <c r="OUP413" s="318">
        <f>'Contractor Model'!OUP66</f>
        <v>0</v>
      </c>
      <c r="OUQ413" s="318">
        <f>'Contractor Model'!OUQ66</f>
        <v>0</v>
      </c>
      <c r="OUR413" s="318">
        <f>'Contractor Model'!OUR66</f>
        <v>0</v>
      </c>
      <c r="OUS413" s="318">
        <f>'Contractor Model'!OUS66</f>
        <v>0</v>
      </c>
      <c r="OUT413" s="318">
        <f>'Contractor Model'!OUT66</f>
        <v>0</v>
      </c>
      <c r="OUU413" s="318">
        <f>'Contractor Model'!OUU66</f>
        <v>0</v>
      </c>
      <c r="OUV413" s="318">
        <f>'Contractor Model'!OUV66</f>
        <v>0</v>
      </c>
      <c r="OUW413" s="318">
        <f>'Contractor Model'!OUW66</f>
        <v>0</v>
      </c>
      <c r="OUX413" s="318">
        <f>'Contractor Model'!OUX66</f>
        <v>0</v>
      </c>
      <c r="OUY413" s="318">
        <f>'Contractor Model'!OUY66</f>
        <v>0</v>
      </c>
      <c r="OUZ413" s="318">
        <f>'Contractor Model'!OUZ66</f>
        <v>0</v>
      </c>
      <c r="OVA413" s="318">
        <f>'Contractor Model'!OVA66</f>
        <v>0</v>
      </c>
      <c r="OVB413" s="318">
        <f>'Contractor Model'!OVB66</f>
        <v>0</v>
      </c>
      <c r="OVC413" s="318">
        <f>'Contractor Model'!OVC66</f>
        <v>0</v>
      </c>
      <c r="OVD413" s="318">
        <f>'Contractor Model'!OVD66</f>
        <v>0</v>
      </c>
      <c r="OVE413" s="318">
        <f>'Contractor Model'!OVE66</f>
        <v>0</v>
      </c>
      <c r="OVF413" s="318">
        <f>'Contractor Model'!OVF66</f>
        <v>0</v>
      </c>
      <c r="OVG413" s="318">
        <f>'Contractor Model'!OVG66</f>
        <v>0</v>
      </c>
      <c r="OVH413" s="318">
        <f>'Contractor Model'!OVH66</f>
        <v>0</v>
      </c>
      <c r="OVI413" s="318">
        <f>'Contractor Model'!OVI66</f>
        <v>0</v>
      </c>
      <c r="OVJ413" s="318">
        <f>'Contractor Model'!OVJ66</f>
        <v>0</v>
      </c>
      <c r="OVK413" s="318">
        <f>'Contractor Model'!OVK66</f>
        <v>0</v>
      </c>
      <c r="OVL413" s="318">
        <f>'Contractor Model'!OVL66</f>
        <v>0</v>
      </c>
      <c r="OVM413" s="318">
        <f>'Contractor Model'!OVM66</f>
        <v>0</v>
      </c>
      <c r="OVN413" s="318">
        <f>'Contractor Model'!OVN66</f>
        <v>0</v>
      </c>
      <c r="OVO413" s="318">
        <f>'Contractor Model'!OVO66</f>
        <v>0</v>
      </c>
      <c r="OVP413" s="318">
        <f>'Contractor Model'!OVP66</f>
        <v>0</v>
      </c>
      <c r="OVQ413" s="318">
        <f>'Contractor Model'!OVQ66</f>
        <v>0</v>
      </c>
      <c r="OVR413" s="318">
        <f>'Contractor Model'!OVR66</f>
        <v>0</v>
      </c>
      <c r="OVS413" s="318">
        <f>'Contractor Model'!OVS66</f>
        <v>0</v>
      </c>
      <c r="OVT413" s="318">
        <f>'Contractor Model'!OVT66</f>
        <v>0</v>
      </c>
      <c r="OVU413" s="318">
        <f>'Contractor Model'!OVU66</f>
        <v>0</v>
      </c>
      <c r="OVV413" s="318">
        <f>'Contractor Model'!OVV66</f>
        <v>0</v>
      </c>
      <c r="OVW413" s="318">
        <f>'Contractor Model'!OVW66</f>
        <v>0</v>
      </c>
      <c r="OVX413" s="318">
        <f>'Contractor Model'!OVX66</f>
        <v>0</v>
      </c>
      <c r="OVY413" s="318">
        <f>'Contractor Model'!OVY66</f>
        <v>0</v>
      </c>
      <c r="OVZ413" s="318">
        <f>'Contractor Model'!OVZ66</f>
        <v>0</v>
      </c>
      <c r="OWA413" s="318">
        <f>'Contractor Model'!OWA66</f>
        <v>0</v>
      </c>
      <c r="OWB413" s="318">
        <f>'Contractor Model'!OWB66</f>
        <v>0</v>
      </c>
      <c r="OWC413" s="318">
        <f>'Contractor Model'!OWC66</f>
        <v>0</v>
      </c>
      <c r="OWD413" s="318">
        <f>'Contractor Model'!OWD66</f>
        <v>0</v>
      </c>
      <c r="OWE413" s="318">
        <f>'Contractor Model'!OWE66</f>
        <v>0</v>
      </c>
      <c r="OWF413" s="318">
        <f>'Contractor Model'!OWF66</f>
        <v>0</v>
      </c>
      <c r="OWG413" s="318">
        <f>'Contractor Model'!OWG66</f>
        <v>0</v>
      </c>
      <c r="OWH413" s="318">
        <f>'Contractor Model'!OWH66</f>
        <v>0</v>
      </c>
      <c r="OWI413" s="318">
        <f>'Contractor Model'!OWI66</f>
        <v>0</v>
      </c>
      <c r="OWJ413" s="318">
        <f>'Contractor Model'!OWJ66</f>
        <v>0</v>
      </c>
      <c r="OWK413" s="318">
        <f>'Contractor Model'!OWK66</f>
        <v>0</v>
      </c>
      <c r="OWL413" s="318">
        <f>'Contractor Model'!OWL66</f>
        <v>0</v>
      </c>
      <c r="OWM413" s="318">
        <f>'Contractor Model'!OWM66</f>
        <v>0</v>
      </c>
      <c r="OWN413" s="318">
        <f>'Contractor Model'!OWN66</f>
        <v>0</v>
      </c>
      <c r="OWO413" s="318">
        <f>'Contractor Model'!OWO66</f>
        <v>0</v>
      </c>
      <c r="OWP413" s="318">
        <f>'Contractor Model'!OWP66</f>
        <v>0</v>
      </c>
      <c r="OWQ413" s="318">
        <f>'Contractor Model'!OWQ66</f>
        <v>0</v>
      </c>
      <c r="OWR413" s="318">
        <f>'Contractor Model'!OWR66</f>
        <v>0</v>
      </c>
      <c r="OWS413" s="318">
        <f>'Contractor Model'!OWS66</f>
        <v>0</v>
      </c>
      <c r="OWT413" s="318">
        <f>'Contractor Model'!OWT66</f>
        <v>0</v>
      </c>
      <c r="OWU413" s="318">
        <f>'Contractor Model'!OWU66</f>
        <v>0</v>
      </c>
      <c r="OWV413" s="318">
        <f>'Contractor Model'!OWV66</f>
        <v>0</v>
      </c>
      <c r="OWW413" s="318">
        <f>'Contractor Model'!OWW66</f>
        <v>0</v>
      </c>
      <c r="OWX413" s="318">
        <f>'Contractor Model'!OWX66</f>
        <v>0</v>
      </c>
      <c r="OWY413" s="318">
        <f>'Contractor Model'!OWY66</f>
        <v>0</v>
      </c>
      <c r="OWZ413" s="318">
        <f>'Contractor Model'!OWZ66</f>
        <v>0</v>
      </c>
      <c r="OXA413" s="318">
        <f>'Contractor Model'!OXA66</f>
        <v>0</v>
      </c>
      <c r="OXB413" s="318">
        <f>'Contractor Model'!OXB66</f>
        <v>0</v>
      </c>
      <c r="OXC413" s="318">
        <f>'Contractor Model'!OXC66</f>
        <v>0</v>
      </c>
      <c r="OXD413" s="318">
        <f>'Contractor Model'!OXD66</f>
        <v>0</v>
      </c>
      <c r="OXE413" s="318">
        <f>'Contractor Model'!OXE66</f>
        <v>0</v>
      </c>
      <c r="OXF413" s="318">
        <f>'Contractor Model'!OXF66</f>
        <v>0</v>
      </c>
      <c r="OXG413" s="318">
        <f>'Contractor Model'!OXG66</f>
        <v>0</v>
      </c>
      <c r="OXH413" s="318">
        <f>'Contractor Model'!OXH66</f>
        <v>0</v>
      </c>
      <c r="OXI413" s="318">
        <f>'Contractor Model'!OXI66</f>
        <v>0</v>
      </c>
      <c r="OXJ413" s="318">
        <f>'Contractor Model'!OXJ66</f>
        <v>0</v>
      </c>
      <c r="OXK413" s="318">
        <f>'Contractor Model'!OXK66</f>
        <v>0</v>
      </c>
      <c r="OXL413" s="318">
        <f>'Contractor Model'!OXL66</f>
        <v>0</v>
      </c>
      <c r="OXM413" s="318">
        <f>'Contractor Model'!OXM66</f>
        <v>0</v>
      </c>
      <c r="OXN413" s="318">
        <f>'Contractor Model'!OXN66</f>
        <v>0</v>
      </c>
      <c r="OXO413" s="318">
        <f>'Contractor Model'!OXO66</f>
        <v>0</v>
      </c>
      <c r="OXP413" s="318">
        <f>'Contractor Model'!OXP66</f>
        <v>0</v>
      </c>
      <c r="OXQ413" s="318">
        <f>'Contractor Model'!OXQ66</f>
        <v>0</v>
      </c>
      <c r="OXR413" s="318">
        <f>'Contractor Model'!OXR66</f>
        <v>0</v>
      </c>
      <c r="OXS413" s="318">
        <f>'Contractor Model'!OXS66</f>
        <v>0</v>
      </c>
      <c r="OXT413" s="318">
        <f>'Contractor Model'!OXT66</f>
        <v>0</v>
      </c>
      <c r="OXU413" s="318">
        <f>'Contractor Model'!OXU66</f>
        <v>0</v>
      </c>
      <c r="OXV413" s="318">
        <f>'Contractor Model'!OXV66</f>
        <v>0</v>
      </c>
      <c r="OXW413" s="318">
        <f>'Contractor Model'!OXW66</f>
        <v>0</v>
      </c>
      <c r="OXX413" s="318">
        <f>'Contractor Model'!OXX66</f>
        <v>0</v>
      </c>
      <c r="OXY413" s="318">
        <f>'Contractor Model'!OXY66</f>
        <v>0</v>
      </c>
      <c r="OXZ413" s="318">
        <f>'Contractor Model'!OXZ66</f>
        <v>0</v>
      </c>
      <c r="OYA413" s="318">
        <f>'Contractor Model'!OYA66</f>
        <v>0</v>
      </c>
      <c r="OYB413" s="318">
        <f>'Contractor Model'!OYB66</f>
        <v>0</v>
      </c>
      <c r="OYC413" s="318">
        <f>'Contractor Model'!OYC66</f>
        <v>0</v>
      </c>
      <c r="OYD413" s="318">
        <f>'Contractor Model'!OYD66</f>
        <v>0</v>
      </c>
      <c r="OYE413" s="318">
        <f>'Contractor Model'!OYE66</f>
        <v>0</v>
      </c>
      <c r="OYF413" s="318">
        <f>'Contractor Model'!OYF66</f>
        <v>0</v>
      </c>
      <c r="OYG413" s="318">
        <f>'Contractor Model'!OYG66</f>
        <v>0</v>
      </c>
      <c r="OYH413" s="318">
        <f>'Contractor Model'!OYH66</f>
        <v>0</v>
      </c>
      <c r="OYI413" s="318">
        <f>'Contractor Model'!OYI66</f>
        <v>0</v>
      </c>
      <c r="OYJ413" s="318">
        <f>'Contractor Model'!OYJ66</f>
        <v>0</v>
      </c>
      <c r="OYK413" s="318">
        <f>'Contractor Model'!OYK66</f>
        <v>0</v>
      </c>
      <c r="OYL413" s="318">
        <f>'Contractor Model'!OYL66</f>
        <v>0</v>
      </c>
      <c r="OYM413" s="318">
        <f>'Contractor Model'!OYM66</f>
        <v>0</v>
      </c>
      <c r="OYN413" s="318">
        <f>'Contractor Model'!OYN66</f>
        <v>0</v>
      </c>
      <c r="OYO413" s="318">
        <f>'Contractor Model'!OYO66</f>
        <v>0</v>
      </c>
      <c r="OYP413" s="318">
        <f>'Contractor Model'!OYP66</f>
        <v>0</v>
      </c>
      <c r="OYQ413" s="318">
        <f>'Contractor Model'!OYQ66</f>
        <v>0</v>
      </c>
      <c r="OYR413" s="318">
        <f>'Contractor Model'!OYR66</f>
        <v>0</v>
      </c>
      <c r="OYS413" s="318">
        <f>'Contractor Model'!OYS66</f>
        <v>0</v>
      </c>
      <c r="OYT413" s="318">
        <f>'Contractor Model'!OYT66</f>
        <v>0</v>
      </c>
      <c r="OYU413" s="318">
        <f>'Contractor Model'!OYU66</f>
        <v>0</v>
      </c>
      <c r="OYV413" s="318">
        <f>'Contractor Model'!OYV66</f>
        <v>0</v>
      </c>
      <c r="OYW413" s="318">
        <f>'Contractor Model'!OYW66</f>
        <v>0</v>
      </c>
      <c r="OYX413" s="318">
        <f>'Contractor Model'!OYX66</f>
        <v>0</v>
      </c>
      <c r="OYY413" s="318">
        <f>'Contractor Model'!OYY66</f>
        <v>0</v>
      </c>
      <c r="OYZ413" s="318">
        <f>'Contractor Model'!OYZ66</f>
        <v>0</v>
      </c>
      <c r="OZA413" s="318">
        <f>'Contractor Model'!OZA66</f>
        <v>0</v>
      </c>
      <c r="OZB413" s="318">
        <f>'Contractor Model'!OZB66</f>
        <v>0</v>
      </c>
      <c r="OZC413" s="318">
        <f>'Contractor Model'!OZC66</f>
        <v>0</v>
      </c>
      <c r="OZD413" s="318">
        <f>'Contractor Model'!OZD66</f>
        <v>0</v>
      </c>
      <c r="OZE413" s="318">
        <f>'Contractor Model'!OZE66</f>
        <v>0</v>
      </c>
      <c r="OZF413" s="318">
        <f>'Contractor Model'!OZF66</f>
        <v>0</v>
      </c>
      <c r="OZG413" s="318">
        <f>'Contractor Model'!OZG66</f>
        <v>0</v>
      </c>
      <c r="OZH413" s="318">
        <f>'Contractor Model'!OZH66</f>
        <v>0</v>
      </c>
      <c r="OZI413" s="318">
        <f>'Contractor Model'!OZI66</f>
        <v>0</v>
      </c>
      <c r="OZJ413" s="318">
        <f>'Contractor Model'!OZJ66</f>
        <v>0</v>
      </c>
      <c r="OZK413" s="318">
        <f>'Contractor Model'!OZK66</f>
        <v>0</v>
      </c>
      <c r="OZL413" s="318">
        <f>'Contractor Model'!OZL66</f>
        <v>0</v>
      </c>
      <c r="OZM413" s="318">
        <f>'Contractor Model'!OZM66</f>
        <v>0</v>
      </c>
      <c r="OZN413" s="318">
        <f>'Contractor Model'!OZN66</f>
        <v>0</v>
      </c>
      <c r="OZO413" s="318">
        <f>'Contractor Model'!OZO66</f>
        <v>0</v>
      </c>
      <c r="OZP413" s="318">
        <f>'Contractor Model'!OZP66</f>
        <v>0</v>
      </c>
      <c r="OZQ413" s="318">
        <f>'Contractor Model'!OZQ66</f>
        <v>0</v>
      </c>
      <c r="OZR413" s="318">
        <f>'Contractor Model'!OZR66</f>
        <v>0</v>
      </c>
      <c r="OZS413" s="318">
        <f>'Contractor Model'!OZS66</f>
        <v>0</v>
      </c>
      <c r="OZT413" s="318">
        <f>'Contractor Model'!OZT66</f>
        <v>0</v>
      </c>
      <c r="OZU413" s="318">
        <f>'Contractor Model'!OZU66</f>
        <v>0</v>
      </c>
      <c r="OZV413" s="318">
        <f>'Contractor Model'!OZV66</f>
        <v>0</v>
      </c>
      <c r="OZW413" s="318">
        <f>'Contractor Model'!OZW66</f>
        <v>0</v>
      </c>
      <c r="OZX413" s="318">
        <f>'Contractor Model'!OZX66</f>
        <v>0</v>
      </c>
      <c r="OZY413" s="318">
        <f>'Contractor Model'!OZY66</f>
        <v>0</v>
      </c>
      <c r="OZZ413" s="318">
        <f>'Contractor Model'!OZZ66</f>
        <v>0</v>
      </c>
      <c r="PAA413" s="318">
        <f>'Contractor Model'!PAA66</f>
        <v>0</v>
      </c>
      <c r="PAB413" s="318">
        <f>'Contractor Model'!PAB66</f>
        <v>0</v>
      </c>
      <c r="PAC413" s="318">
        <f>'Contractor Model'!PAC66</f>
        <v>0</v>
      </c>
      <c r="PAD413" s="318">
        <f>'Contractor Model'!PAD66</f>
        <v>0</v>
      </c>
      <c r="PAE413" s="318">
        <f>'Contractor Model'!PAE66</f>
        <v>0</v>
      </c>
      <c r="PAF413" s="318">
        <f>'Contractor Model'!PAF66</f>
        <v>0</v>
      </c>
      <c r="PAG413" s="318">
        <f>'Contractor Model'!PAG66</f>
        <v>0</v>
      </c>
      <c r="PAH413" s="318">
        <f>'Contractor Model'!PAH66</f>
        <v>0</v>
      </c>
      <c r="PAI413" s="318">
        <f>'Contractor Model'!PAI66</f>
        <v>0</v>
      </c>
      <c r="PAJ413" s="318">
        <f>'Contractor Model'!PAJ66</f>
        <v>0</v>
      </c>
      <c r="PAK413" s="318">
        <f>'Contractor Model'!PAK66</f>
        <v>0</v>
      </c>
      <c r="PAL413" s="318">
        <f>'Contractor Model'!PAL66</f>
        <v>0</v>
      </c>
      <c r="PAM413" s="318">
        <f>'Contractor Model'!PAM66</f>
        <v>0</v>
      </c>
      <c r="PAN413" s="318">
        <f>'Contractor Model'!PAN66</f>
        <v>0</v>
      </c>
      <c r="PAO413" s="318">
        <f>'Contractor Model'!PAO66</f>
        <v>0</v>
      </c>
      <c r="PAP413" s="318">
        <f>'Contractor Model'!PAP66</f>
        <v>0</v>
      </c>
      <c r="PAQ413" s="318">
        <f>'Contractor Model'!PAQ66</f>
        <v>0</v>
      </c>
      <c r="PAR413" s="318">
        <f>'Contractor Model'!PAR66</f>
        <v>0</v>
      </c>
      <c r="PAS413" s="318">
        <f>'Contractor Model'!PAS66</f>
        <v>0</v>
      </c>
      <c r="PAT413" s="318">
        <f>'Contractor Model'!PAT66</f>
        <v>0</v>
      </c>
      <c r="PAU413" s="318">
        <f>'Contractor Model'!PAU66</f>
        <v>0</v>
      </c>
      <c r="PAV413" s="318">
        <f>'Contractor Model'!PAV66</f>
        <v>0</v>
      </c>
      <c r="PAW413" s="318">
        <f>'Contractor Model'!PAW66</f>
        <v>0</v>
      </c>
      <c r="PAX413" s="318">
        <f>'Contractor Model'!PAX66</f>
        <v>0</v>
      </c>
      <c r="PAY413" s="318">
        <f>'Contractor Model'!PAY66</f>
        <v>0</v>
      </c>
      <c r="PAZ413" s="318">
        <f>'Contractor Model'!PAZ66</f>
        <v>0</v>
      </c>
      <c r="PBA413" s="318">
        <f>'Contractor Model'!PBA66</f>
        <v>0</v>
      </c>
      <c r="PBB413" s="318">
        <f>'Contractor Model'!PBB66</f>
        <v>0</v>
      </c>
      <c r="PBC413" s="318">
        <f>'Contractor Model'!PBC66</f>
        <v>0</v>
      </c>
      <c r="PBD413" s="318">
        <f>'Contractor Model'!PBD66</f>
        <v>0</v>
      </c>
      <c r="PBE413" s="318">
        <f>'Contractor Model'!PBE66</f>
        <v>0</v>
      </c>
      <c r="PBF413" s="318">
        <f>'Contractor Model'!PBF66</f>
        <v>0</v>
      </c>
      <c r="PBG413" s="318">
        <f>'Contractor Model'!PBG66</f>
        <v>0</v>
      </c>
      <c r="PBH413" s="318">
        <f>'Contractor Model'!PBH66</f>
        <v>0</v>
      </c>
      <c r="PBI413" s="318">
        <f>'Contractor Model'!PBI66</f>
        <v>0</v>
      </c>
      <c r="PBJ413" s="318">
        <f>'Contractor Model'!PBJ66</f>
        <v>0</v>
      </c>
      <c r="PBK413" s="318">
        <f>'Contractor Model'!PBK66</f>
        <v>0</v>
      </c>
      <c r="PBL413" s="318">
        <f>'Contractor Model'!PBL66</f>
        <v>0</v>
      </c>
      <c r="PBM413" s="318">
        <f>'Contractor Model'!PBM66</f>
        <v>0</v>
      </c>
      <c r="PBN413" s="318">
        <f>'Contractor Model'!PBN66</f>
        <v>0</v>
      </c>
      <c r="PBO413" s="318">
        <f>'Contractor Model'!PBO66</f>
        <v>0</v>
      </c>
      <c r="PBP413" s="318">
        <f>'Contractor Model'!PBP66</f>
        <v>0</v>
      </c>
      <c r="PBQ413" s="318">
        <f>'Contractor Model'!PBQ66</f>
        <v>0</v>
      </c>
      <c r="PBR413" s="318">
        <f>'Contractor Model'!PBR66</f>
        <v>0</v>
      </c>
      <c r="PBS413" s="318">
        <f>'Contractor Model'!PBS66</f>
        <v>0</v>
      </c>
      <c r="PBT413" s="318">
        <f>'Contractor Model'!PBT66</f>
        <v>0</v>
      </c>
      <c r="PBU413" s="318">
        <f>'Contractor Model'!PBU66</f>
        <v>0</v>
      </c>
      <c r="PBV413" s="318">
        <f>'Contractor Model'!PBV66</f>
        <v>0</v>
      </c>
      <c r="PBW413" s="318">
        <f>'Contractor Model'!PBW66</f>
        <v>0</v>
      </c>
      <c r="PBX413" s="318">
        <f>'Contractor Model'!PBX66</f>
        <v>0</v>
      </c>
      <c r="PBY413" s="318">
        <f>'Contractor Model'!PBY66</f>
        <v>0</v>
      </c>
      <c r="PBZ413" s="318">
        <f>'Contractor Model'!PBZ66</f>
        <v>0</v>
      </c>
      <c r="PCA413" s="318">
        <f>'Contractor Model'!PCA66</f>
        <v>0</v>
      </c>
      <c r="PCB413" s="318">
        <f>'Contractor Model'!PCB66</f>
        <v>0</v>
      </c>
      <c r="PCC413" s="318">
        <f>'Contractor Model'!PCC66</f>
        <v>0</v>
      </c>
      <c r="PCD413" s="318">
        <f>'Contractor Model'!PCD66</f>
        <v>0</v>
      </c>
      <c r="PCE413" s="318">
        <f>'Contractor Model'!PCE66</f>
        <v>0</v>
      </c>
      <c r="PCF413" s="318">
        <f>'Contractor Model'!PCF66</f>
        <v>0</v>
      </c>
      <c r="PCG413" s="318">
        <f>'Contractor Model'!PCG66</f>
        <v>0</v>
      </c>
      <c r="PCH413" s="318">
        <f>'Contractor Model'!PCH66</f>
        <v>0</v>
      </c>
      <c r="PCI413" s="318">
        <f>'Contractor Model'!PCI66</f>
        <v>0</v>
      </c>
      <c r="PCJ413" s="318">
        <f>'Contractor Model'!PCJ66</f>
        <v>0</v>
      </c>
      <c r="PCK413" s="318">
        <f>'Contractor Model'!PCK66</f>
        <v>0</v>
      </c>
      <c r="PCL413" s="318">
        <f>'Contractor Model'!PCL66</f>
        <v>0</v>
      </c>
      <c r="PCM413" s="318">
        <f>'Contractor Model'!PCM66</f>
        <v>0</v>
      </c>
      <c r="PCN413" s="318">
        <f>'Contractor Model'!PCN66</f>
        <v>0</v>
      </c>
      <c r="PCO413" s="318">
        <f>'Contractor Model'!PCO66</f>
        <v>0</v>
      </c>
      <c r="PCP413" s="318">
        <f>'Contractor Model'!PCP66</f>
        <v>0</v>
      </c>
      <c r="PCQ413" s="318">
        <f>'Contractor Model'!PCQ66</f>
        <v>0</v>
      </c>
      <c r="PCR413" s="318">
        <f>'Contractor Model'!PCR66</f>
        <v>0</v>
      </c>
      <c r="PCS413" s="318">
        <f>'Contractor Model'!PCS66</f>
        <v>0</v>
      </c>
      <c r="PCT413" s="318">
        <f>'Contractor Model'!PCT66</f>
        <v>0</v>
      </c>
      <c r="PCU413" s="318">
        <f>'Contractor Model'!PCU66</f>
        <v>0</v>
      </c>
      <c r="PCV413" s="318">
        <f>'Contractor Model'!PCV66</f>
        <v>0</v>
      </c>
      <c r="PCW413" s="318">
        <f>'Contractor Model'!PCW66</f>
        <v>0</v>
      </c>
      <c r="PCX413" s="318">
        <f>'Contractor Model'!PCX66</f>
        <v>0</v>
      </c>
      <c r="PCY413" s="318">
        <f>'Contractor Model'!PCY66</f>
        <v>0</v>
      </c>
      <c r="PCZ413" s="318">
        <f>'Contractor Model'!PCZ66</f>
        <v>0</v>
      </c>
      <c r="PDA413" s="318">
        <f>'Contractor Model'!PDA66</f>
        <v>0</v>
      </c>
      <c r="PDB413" s="318">
        <f>'Contractor Model'!PDB66</f>
        <v>0</v>
      </c>
      <c r="PDC413" s="318">
        <f>'Contractor Model'!PDC66</f>
        <v>0</v>
      </c>
      <c r="PDD413" s="318">
        <f>'Contractor Model'!PDD66</f>
        <v>0</v>
      </c>
      <c r="PDE413" s="318">
        <f>'Contractor Model'!PDE66</f>
        <v>0</v>
      </c>
      <c r="PDF413" s="318">
        <f>'Contractor Model'!PDF66</f>
        <v>0</v>
      </c>
      <c r="PDG413" s="318">
        <f>'Contractor Model'!PDG66</f>
        <v>0</v>
      </c>
      <c r="PDH413" s="318">
        <f>'Contractor Model'!PDH66</f>
        <v>0</v>
      </c>
      <c r="PDI413" s="318">
        <f>'Contractor Model'!PDI66</f>
        <v>0</v>
      </c>
      <c r="PDJ413" s="318">
        <f>'Contractor Model'!PDJ66</f>
        <v>0</v>
      </c>
      <c r="PDK413" s="318">
        <f>'Contractor Model'!PDK66</f>
        <v>0</v>
      </c>
      <c r="PDL413" s="318">
        <f>'Contractor Model'!PDL66</f>
        <v>0</v>
      </c>
      <c r="PDM413" s="318">
        <f>'Contractor Model'!PDM66</f>
        <v>0</v>
      </c>
      <c r="PDN413" s="318">
        <f>'Contractor Model'!PDN66</f>
        <v>0</v>
      </c>
      <c r="PDO413" s="318">
        <f>'Contractor Model'!PDO66</f>
        <v>0</v>
      </c>
      <c r="PDP413" s="318">
        <f>'Contractor Model'!PDP66</f>
        <v>0</v>
      </c>
      <c r="PDQ413" s="318">
        <f>'Contractor Model'!PDQ66</f>
        <v>0</v>
      </c>
      <c r="PDR413" s="318">
        <f>'Contractor Model'!PDR66</f>
        <v>0</v>
      </c>
      <c r="PDS413" s="318">
        <f>'Contractor Model'!PDS66</f>
        <v>0</v>
      </c>
      <c r="PDT413" s="318">
        <f>'Contractor Model'!PDT66</f>
        <v>0</v>
      </c>
      <c r="PDU413" s="318">
        <f>'Contractor Model'!PDU66</f>
        <v>0</v>
      </c>
      <c r="PDV413" s="318">
        <f>'Contractor Model'!PDV66</f>
        <v>0</v>
      </c>
      <c r="PDW413" s="318">
        <f>'Contractor Model'!PDW66</f>
        <v>0</v>
      </c>
      <c r="PDX413" s="318">
        <f>'Contractor Model'!PDX66</f>
        <v>0</v>
      </c>
      <c r="PDY413" s="318">
        <f>'Contractor Model'!PDY66</f>
        <v>0</v>
      </c>
      <c r="PDZ413" s="318">
        <f>'Contractor Model'!PDZ66</f>
        <v>0</v>
      </c>
      <c r="PEA413" s="318">
        <f>'Contractor Model'!PEA66</f>
        <v>0</v>
      </c>
      <c r="PEB413" s="318">
        <f>'Contractor Model'!PEB66</f>
        <v>0</v>
      </c>
      <c r="PEC413" s="318">
        <f>'Contractor Model'!PEC66</f>
        <v>0</v>
      </c>
      <c r="PED413" s="318">
        <f>'Contractor Model'!PED66</f>
        <v>0</v>
      </c>
      <c r="PEE413" s="318">
        <f>'Contractor Model'!PEE66</f>
        <v>0</v>
      </c>
      <c r="PEF413" s="318">
        <f>'Contractor Model'!PEF66</f>
        <v>0</v>
      </c>
      <c r="PEG413" s="318">
        <f>'Contractor Model'!PEG66</f>
        <v>0</v>
      </c>
      <c r="PEH413" s="318">
        <f>'Contractor Model'!PEH66</f>
        <v>0</v>
      </c>
      <c r="PEI413" s="318">
        <f>'Contractor Model'!PEI66</f>
        <v>0</v>
      </c>
      <c r="PEJ413" s="318">
        <f>'Contractor Model'!PEJ66</f>
        <v>0</v>
      </c>
      <c r="PEK413" s="318">
        <f>'Contractor Model'!PEK66</f>
        <v>0</v>
      </c>
      <c r="PEL413" s="318">
        <f>'Contractor Model'!PEL66</f>
        <v>0</v>
      </c>
      <c r="PEM413" s="318">
        <f>'Contractor Model'!PEM66</f>
        <v>0</v>
      </c>
      <c r="PEN413" s="318">
        <f>'Contractor Model'!PEN66</f>
        <v>0</v>
      </c>
      <c r="PEO413" s="318">
        <f>'Contractor Model'!PEO66</f>
        <v>0</v>
      </c>
      <c r="PEP413" s="318">
        <f>'Contractor Model'!PEP66</f>
        <v>0</v>
      </c>
      <c r="PEQ413" s="318">
        <f>'Contractor Model'!PEQ66</f>
        <v>0</v>
      </c>
      <c r="PER413" s="318">
        <f>'Contractor Model'!PER66</f>
        <v>0</v>
      </c>
      <c r="PES413" s="318">
        <f>'Contractor Model'!PES66</f>
        <v>0</v>
      </c>
      <c r="PET413" s="318">
        <f>'Contractor Model'!PET66</f>
        <v>0</v>
      </c>
      <c r="PEU413" s="318">
        <f>'Contractor Model'!PEU66</f>
        <v>0</v>
      </c>
      <c r="PEV413" s="318">
        <f>'Contractor Model'!PEV66</f>
        <v>0</v>
      </c>
      <c r="PEW413" s="318">
        <f>'Contractor Model'!PEW66</f>
        <v>0</v>
      </c>
      <c r="PEX413" s="318">
        <f>'Contractor Model'!PEX66</f>
        <v>0</v>
      </c>
      <c r="PEY413" s="318">
        <f>'Contractor Model'!PEY66</f>
        <v>0</v>
      </c>
      <c r="PEZ413" s="318">
        <f>'Contractor Model'!PEZ66</f>
        <v>0</v>
      </c>
      <c r="PFA413" s="318">
        <f>'Contractor Model'!PFA66</f>
        <v>0</v>
      </c>
      <c r="PFB413" s="318">
        <f>'Contractor Model'!PFB66</f>
        <v>0</v>
      </c>
      <c r="PFC413" s="318">
        <f>'Contractor Model'!PFC66</f>
        <v>0</v>
      </c>
      <c r="PFD413" s="318">
        <f>'Contractor Model'!PFD66</f>
        <v>0</v>
      </c>
      <c r="PFE413" s="318">
        <f>'Contractor Model'!PFE66</f>
        <v>0</v>
      </c>
      <c r="PFF413" s="318">
        <f>'Contractor Model'!PFF66</f>
        <v>0</v>
      </c>
      <c r="PFG413" s="318">
        <f>'Contractor Model'!PFG66</f>
        <v>0</v>
      </c>
      <c r="PFH413" s="318">
        <f>'Contractor Model'!PFH66</f>
        <v>0</v>
      </c>
      <c r="PFI413" s="318">
        <f>'Contractor Model'!PFI66</f>
        <v>0</v>
      </c>
      <c r="PFJ413" s="318">
        <f>'Contractor Model'!PFJ66</f>
        <v>0</v>
      </c>
      <c r="PFK413" s="318">
        <f>'Contractor Model'!PFK66</f>
        <v>0</v>
      </c>
      <c r="PFL413" s="318">
        <f>'Contractor Model'!PFL66</f>
        <v>0</v>
      </c>
      <c r="PFM413" s="318">
        <f>'Contractor Model'!PFM66</f>
        <v>0</v>
      </c>
      <c r="PFN413" s="318">
        <f>'Contractor Model'!PFN66</f>
        <v>0</v>
      </c>
      <c r="PFO413" s="318">
        <f>'Contractor Model'!PFO66</f>
        <v>0</v>
      </c>
      <c r="PFP413" s="318">
        <f>'Contractor Model'!PFP66</f>
        <v>0</v>
      </c>
      <c r="PFQ413" s="318">
        <f>'Contractor Model'!PFQ66</f>
        <v>0</v>
      </c>
      <c r="PFR413" s="318">
        <f>'Contractor Model'!PFR66</f>
        <v>0</v>
      </c>
      <c r="PFS413" s="318">
        <f>'Contractor Model'!PFS66</f>
        <v>0</v>
      </c>
      <c r="PFT413" s="318">
        <f>'Contractor Model'!PFT66</f>
        <v>0</v>
      </c>
      <c r="PFU413" s="318">
        <f>'Contractor Model'!PFU66</f>
        <v>0</v>
      </c>
      <c r="PFV413" s="318">
        <f>'Contractor Model'!PFV66</f>
        <v>0</v>
      </c>
      <c r="PFW413" s="318">
        <f>'Contractor Model'!PFW66</f>
        <v>0</v>
      </c>
      <c r="PFX413" s="318">
        <f>'Contractor Model'!PFX66</f>
        <v>0</v>
      </c>
      <c r="PFY413" s="318">
        <f>'Contractor Model'!PFY66</f>
        <v>0</v>
      </c>
      <c r="PFZ413" s="318">
        <f>'Contractor Model'!PFZ66</f>
        <v>0</v>
      </c>
      <c r="PGA413" s="318">
        <f>'Contractor Model'!PGA66</f>
        <v>0</v>
      </c>
      <c r="PGB413" s="318">
        <f>'Contractor Model'!PGB66</f>
        <v>0</v>
      </c>
      <c r="PGC413" s="318">
        <f>'Contractor Model'!PGC66</f>
        <v>0</v>
      </c>
      <c r="PGD413" s="318">
        <f>'Contractor Model'!PGD66</f>
        <v>0</v>
      </c>
      <c r="PGE413" s="318">
        <f>'Contractor Model'!PGE66</f>
        <v>0</v>
      </c>
      <c r="PGF413" s="318">
        <f>'Contractor Model'!PGF66</f>
        <v>0</v>
      </c>
      <c r="PGG413" s="318">
        <f>'Contractor Model'!PGG66</f>
        <v>0</v>
      </c>
      <c r="PGH413" s="318">
        <f>'Contractor Model'!PGH66</f>
        <v>0</v>
      </c>
      <c r="PGI413" s="318">
        <f>'Contractor Model'!PGI66</f>
        <v>0</v>
      </c>
      <c r="PGJ413" s="318">
        <f>'Contractor Model'!PGJ66</f>
        <v>0</v>
      </c>
      <c r="PGK413" s="318">
        <f>'Contractor Model'!PGK66</f>
        <v>0</v>
      </c>
      <c r="PGL413" s="318">
        <f>'Contractor Model'!PGL66</f>
        <v>0</v>
      </c>
      <c r="PGM413" s="318">
        <f>'Contractor Model'!PGM66</f>
        <v>0</v>
      </c>
      <c r="PGN413" s="318">
        <f>'Contractor Model'!PGN66</f>
        <v>0</v>
      </c>
      <c r="PGO413" s="318">
        <f>'Contractor Model'!PGO66</f>
        <v>0</v>
      </c>
      <c r="PGP413" s="318">
        <f>'Contractor Model'!PGP66</f>
        <v>0</v>
      </c>
      <c r="PGQ413" s="318">
        <f>'Contractor Model'!PGQ66</f>
        <v>0</v>
      </c>
      <c r="PGR413" s="318">
        <f>'Contractor Model'!PGR66</f>
        <v>0</v>
      </c>
      <c r="PGS413" s="318">
        <f>'Contractor Model'!PGS66</f>
        <v>0</v>
      </c>
      <c r="PGT413" s="318">
        <f>'Contractor Model'!PGT66</f>
        <v>0</v>
      </c>
      <c r="PGU413" s="318">
        <f>'Contractor Model'!PGU66</f>
        <v>0</v>
      </c>
      <c r="PGV413" s="318">
        <f>'Contractor Model'!PGV66</f>
        <v>0</v>
      </c>
      <c r="PGW413" s="318">
        <f>'Contractor Model'!PGW66</f>
        <v>0</v>
      </c>
      <c r="PGX413" s="318">
        <f>'Contractor Model'!PGX66</f>
        <v>0</v>
      </c>
      <c r="PGY413" s="318">
        <f>'Contractor Model'!PGY66</f>
        <v>0</v>
      </c>
      <c r="PGZ413" s="318">
        <f>'Contractor Model'!PGZ66</f>
        <v>0</v>
      </c>
      <c r="PHA413" s="318">
        <f>'Contractor Model'!PHA66</f>
        <v>0</v>
      </c>
      <c r="PHB413" s="318">
        <f>'Contractor Model'!PHB66</f>
        <v>0</v>
      </c>
      <c r="PHC413" s="318">
        <f>'Contractor Model'!PHC66</f>
        <v>0</v>
      </c>
      <c r="PHD413" s="318">
        <f>'Contractor Model'!PHD66</f>
        <v>0</v>
      </c>
      <c r="PHE413" s="318">
        <f>'Contractor Model'!PHE66</f>
        <v>0</v>
      </c>
      <c r="PHF413" s="318">
        <f>'Contractor Model'!PHF66</f>
        <v>0</v>
      </c>
      <c r="PHG413" s="318">
        <f>'Contractor Model'!PHG66</f>
        <v>0</v>
      </c>
      <c r="PHH413" s="318">
        <f>'Contractor Model'!PHH66</f>
        <v>0</v>
      </c>
      <c r="PHI413" s="318">
        <f>'Contractor Model'!PHI66</f>
        <v>0</v>
      </c>
      <c r="PHJ413" s="318">
        <f>'Contractor Model'!PHJ66</f>
        <v>0</v>
      </c>
      <c r="PHK413" s="318">
        <f>'Contractor Model'!PHK66</f>
        <v>0</v>
      </c>
      <c r="PHL413" s="318">
        <f>'Contractor Model'!PHL66</f>
        <v>0</v>
      </c>
      <c r="PHM413" s="318">
        <f>'Contractor Model'!PHM66</f>
        <v>0</v>
      </c>
      <c r="PHN413" s="318">
        <f>'Contractor Model'!PHN66</f>
        <v>0</v>
      </c>
      <c r="PHO413" s="318">
        <f>'Contractor Model'!PHO66</f>
        <v>0</v>
      </c>
      <c r="PHP413" s="318">
        <f>'Contractor Model'!PHP66</f>
        <v>0</v>
      </c>
      <c r="PHQ413" s="318">
        <f>'Contractor Model'!PHQ66</f>
        <v>0</v>
      </c>
      <c r="PHR413" s="318">
        <f>'Contractor Model'!PHR66</f>
        <v>0</v>
      </c>
      <c r="PHS413" s="318">
        <f>'Contractor Model'!PHS66</f>
        <v>0</v>
      </c>
      <c r="PHT413" s="318">
        <f>'Contractor Model'!PHT66</f>
        <v>0</v>
      </c>
      <c r="PHU413" s="318">
        <f>'Contractor Model'!PHU66</f>
        <v>0</v>
      </c>
      <c r="PHV413" s="318">
        <f>'Contractor Model'!PHV66</f>
        <v>0</v>
      </c>
      <c r="PHW413" s="318">
        <f>'Contractor Model'!PHW66</f>
        <v>0</v>
      </c>
      <c r="PHX413" s="318">
        <f>'Contractor Model'!PHX66</f>
        <v>0</v>
      </c>
      <c r="PHY413" s="318">
        <f>'Contractor Model'!PHY66</f>
        <v>0</v>
      </c>
      <c r="PHZ413" s="318">
        <f>'Contractor Model'!PHZ66</f>
        <v>0</v>
      </c>
      <c r="PIA413" s="318">
        <f>'Contractor Model'!PIA66</f>
        <v>0</v>
      </c>
      <c r="PIB413" s="318">
        <f>'Contractor Model'!PIB66</f>
        <v>0</v>
      </c>
      <c r="PIC413" s="318">
        <f>'Contractor Model'!PIC66</f>
        <v>0</v>
      </c>
      <c r="PID413" s="318">
        <f>'Contractor Model'!PID66</f>
        <v>0</v>
      </c>
      <c r="PIE413" s="318">
        <f>'Contractor Model'!PIE66</f>
        <v>0</v>
      </c>
      <c r="PIF413" s="318">
        <f>'Contractor Model'!PIF66</f>
        <v>0</v>
      </c>
      <c r="PIG413" s="318">
        <f>'Contractor Model'!PIG66</f>
        <v>0</v>
      </c>
      <c r="PIH413" s="318">
        <f>'Contractor Model'!PIH66</f>
        <v>0</v>
      </c>
      <c r="PII413" s="318">
        <f>'Contractor Model'!PII66</f>
        <v>0</v>
      </c>
      <c r="PIJ413" s="318">
        <f>'Contractor Model'!PIJ66</f>
        <v>0</v>
      </c>
      <c r="PIK413" s="318">
        <f>'Contractor Model'!PIK66</f>
        <v>0</v>
      </c>
      <c r="PIL413" s="318">
        <f>'Contractor Model'!PIL66</f>
        <v>0</v>
      </c>
      <c r="PIM413" s="318">
        <f>'Contractor Model'!PIM66</f>
        <v>0</v>
      </c>
      <c r="PIN413" s="318">
        <f>'Contractor Model'!PIN66</f>
        <v>0</v>
      </c>
      <c r="PIO413" s="318">
        <f>'Contractor Model'!PIO66</f>
        <v>0</v>
      </c>
      <c r="PIP413" s="318">
        <f>'Contractor Model'!PIP66</f>
        <v>0</v>
      </c>
      <c r="PIQ413" s="318">
        <f>'Contractor Model'!PIQ66</f>
        <v>0</v>
      </c>
      <c r="PIR413" s="318">
        <f>'Contractor Model'!PIR66</f>
        <v>0</v>
      </c>
      <c r="PIS413" s="318">
        <f>'Contractor Model'!PIS66</f>
        <v>0</v>
      </c>
      <c r="PIT413" s="318">
        <f>'Contractor Model'!PIT66</f>
        <v>0</v>
      </c>
      <c r="PIU413" s="318">
        <f>'Contractor Model'!PIU66</f>
        <v>0</v>
      </c>
      <c r="PIV413" s="318">
        <f>'Contractor Model'!PIV66</f>
        <v>0</v>
      </c>
      <c r="PIW413" s="318">
        <f>'Contractor Model'!PIW66</f>
        <v>0</v>
      </c>
      <c r="PIX413" s="318">
        <f>'Contractor Model'!PIX66</f>
        <v>0</v>
      </c>
      <c r="PIY413" s="318">
        <f>'Contractor Model'!PIY66</f>
        <v>0</v>
      </c>
      <c r="PIZ413" s="318">
        <f>'Contractor Model'!PIZ66</f>
        <v>0</v>
      </c>
      <c r="PJA413" s="318">
        <f>'Contractor Model'!PJA66</f>
        <v>0</v>
      </c>
      <c r="PJB413" s="318">
        <f>'Contractor Model'!PJB66</f>
        <v>0</v>
      </c>
      <c r="PJC413" s="318">
        <f>'Contractor Model'!PJC66</f>
        <v>0</v>
      </c>
      <c r="PJD413" s="318">
        <f>'Contractor Model'!PJD66</f>
        <v>0</v>
      </c>
      <c r="PJE413" s="318">
        <f>'Contractor Model'!PJE66</f>
        <v>0</v>
      </c>
      <c r="PJF413" s="318">
        <f>'Contractor Model'!PJF66</f>
        <v>0</v>
      </c>
      <c r="PJG413" s="318">
        <f>'Contractor Model'!PJG66</f>
        <v>0</v>
      </c>
      <c r="PJH413" s="318">
        <f>'Contractor Model'!PJH66</f>
        <v>0</v>
      </c>
      <c r="PJI413" s="318">
        <f>'Contractor Model'!PJI66</f>
        <v>0</v>
      </c>
      <c r="PJJ413" s="318">
        <f>'Contractor Model'!PJJ66</f>
        <v>0</v>
      </c>
      <c r="PJK413" s="318">
        <f>'Contractor Model'!PJK66</f>
        <v>0</v>
      </c>
      <c r="PJL413" s="318">
        <f>'Contractor Model'!PJL66</f>
        <v>0</v>
      </c>
      <c r="PJM413" s="318">
        <f>'Contractor Model'!PJM66</f>
        <v>0</v>
      </c>
      <c r="PJN413" s="318">
        <f>'Contractor Model'!PJN66</f>
        <v>0</v>
      </c>
      <c r="PJO413" s="318">
        <f>'Contractor Model'!PJO66</f>
        <v>0</v>
      </c>
      <c r="PJP413" s="318">
        <f>'Contractor Model'!PJP66</f>
        <v>0</v>
      </c>
      <c r="PJQ413" s="318">
        <f>'Contractor Model'!PJQ66</f>
        <v>0</v>
      </c>
      <c r="PJR413" s="318">
        <f>'Contractor Model'!PJR66</f>
        <v>0</v>
      </c>
      <c r="PJS413" s="318">
        <f>'Contractor Model'!PJS66</f>
        <v>0</v>
      </c>
      <c r="PJT413" s="318">
        <f>'Contractor Model'!PJT66</f>
        <v>0</v>
      </c>
      <c r="PJU413" s="318">
        <f>'Contractor Model'!PJU66</f>
        <v>0</v>
      </c>
      <c r="PJV413" s="318">
        <f>'Contractor Model'!PJV66</f>
        <v>0</v>
      </c>
      <c r="PJW413" s="318">
        <f>'Contractor Model'!PJW66</f>
        <v>0</v>
      </c>
      <c r="PJX413" s="318">
        <f>'Contractor Model'!PJX66</f>
        <v>0</v>
      </c>
      <c r="PJY413" s="318">
        <f>'Contractor Model'!PJY66</f>
        <v>0</v>
      </c>
      <c r="PJZ413" s="318">
        <f>'Contractor Model'!PJZ66</f>
        <v>0</v>
      </c>
      <c r="PKA413" s="318">
        <f>'Contractor Model'!PKA66</f>
        <v>0</v>
      </c>
      <c r="PKB413" s="318">
        <f>'Contractor Model'!PKB66</f>
        <v>0</v>
      </c>
      <c r="PKC413" s="318">
        <f>'Contractor Model'!PKC66</f>
        <v>0</v>
      </c>
      <c r="PKD413" s="318">
        <f>'Contractor Model'!PKD66</f>
        <v>0</v>
      </c>
      <c r="PKE413" s="318">
        <f>'Contractor Model'!PKE66</f>
        <v>0</v>
      </c>
      <c r="PKF413" s="318">
        <f>'Contractor Model'!PKF66</f>
        <v>0</v>
      </c>
      <c r="PKG413" s="318">
        <f>'Contractor Model'!PKG66</f>
        <v>0</v>
      </c>
      <c r="PKH413" s="318">
        <f>'Contractor Model'!PKH66</f>
        <v>0</v>
      </c>
      <c r="PKI413" s="318">
        <f>'Contractor Model'!PKI66</f>
        <v>0</v>
      </c>
      <c r="PKJ413" s="318">
        <f>'Contractor Model'!PKJ66</f>
        <v>0</v>
      </c>
      <c r="PKK413" s="318">
        <f>'Contractor Model'!PKK66</f>
        <v>0</v>
      </c>
      <c r="PKL413" s="318">
        <f>'Contractor Model'!PKL66</f>
        <v>0</v>
      </c>
      <c r="PKM413" s="318">
        <f>'Contractor Model'!PKM66</f>
        <v>0</v>
      </c>
      <c r="PKN413" s="318">
        <f>'Contractor Model'!PKN66</f>
        <v>0</v>
      </c>
      <c r="PKO413" s="318">
        <f>'Contractor Model'!PKO66</f>
        <v>0</v>
      </c>
      <c r="PKP413" s="318">
        <f>'Contractor Model'!PKP66</f>
        <v>0</v>
      </c>
      <c r="PKQ413" s="318">
        <f>'Contractor Model'!PKQ66</f>
        <v>0</v>
      </c>
      <c r="PKR413" s="318">
        <f>'Contractor Model'!PKR66</f>
        <v>0</v>
      </c>
      <c r="PKS413" s="318">
        <f>'Contractor Model'!PKS66</f>
        <v>0</v>
      </c>
      <c r="PKT413" s="318">
        <f>'Contractor Model'!PKT66</f>
        <v>0</v>
      </c>
      <c r="PKU413" s="318">
        <f>'Contractor Model'!PKU66</f>
        <v>0</v>
      </c>
      <c r="PKV413" s="318">
        <f>'Contractor Model'!PKV66</f>
        <v>0</v>
      </c>
      <c r="PKW413" s="318">
        <f>'Contractor Model'!PKW66</f>
        <v>0</v>
      </c>
      <c r="PKX413" s="318">
        <f>'Contractor Model'!PKX66</f>
        <v>0</v>
      </c>
      <c r="PKY413" s="318">
        <f>'Contractor Model'!PKY66</f>
        <v>0</v>
      </c>
      <c r="PKZ413" s="318">
        <f>'Contractor Model'!PKZ66</f>
        <v>0</v>
      </c>
      <c r="PLA413" s="318">
        <f>'Contractor Model'!PLA66</f>
        <v>0</v>
      </c>
      <c r="PLB413" s="318">
        <f>'Contractor Model'!PLB66</f>
        <v>0</v>
      </c>
      <c r="PLC413" s="318">
        <f>'Contractor Model'!PLC66</f>
        <v>0</v>
      </c>
      <c r="PLD413" s="318">
        <f>'Contractor Model'!PLD66</f>
        <v>0</v>
      </c>
      <c r="PLE413" s="318">
        <f>'Contractor Model'!PLE66</f>
        <v>0</v>
      </c>
      <c r="PLF413" s="318">
        <f>'Contractor Model'!PLF66</f>
        <v>0</v>
      </c>
      <c r="PLG413" s="318">
        <f>'Contractor Model'!PLG66</f>
        <v>0</v>
      </c>
      <c r="PLH413" s="318">
        <f>'Contractor Model'!PLH66</f>
        <v>0</v>
      </c>
      <c r="PLI413" s="318">
        <f>'Contractor Model'!PLI66</f>
        <v>0</v>
      </c>
      <c r="PLJ413" s="318">
        <f>'Contractor Model'!PLJ66</f>
        <v>0</v>
      </c>
      <c r="PLK413" s="318">
        <f>'Contractor Model'!PLK66</f>
        <v>0</v>
      </c>
      <c r="PLL413" s="318">
        <f>'Contractor Model'!PLL66</f>
        <v>0</v>
      </c>
      <c r="PLM413" s="318">
        <f>'Contractor Model'!PLM66</f>
        <v>0</v>
      </c>
      <c r="PLN413" s="318">
        <f>'Contractor Model'!PLN66</f>
        <v>0</v>
      </c>
      <c r="PLO413" s="318">
        <f>'Contractor Model'!PLO66</f>
        <v>0</v>
      </c>
      <c r="PLP413" s="318">
        <f>'Contractor Model'!PLP66</f>
        <v>0</v>
      </c>
      <c r="PLQ413" s="318">
        <f>'Contractor Model'!PLQ66</f>
        <v>0</v>
      </c>
      <c r="PLR413" s="318">
        <f>'Contractor Model'!PLR66</f>
        <v>0</v>
      </c>
      <c r="PLS413" s="318">
        <f>'Contractor Model'!PLS66</f>
        <v>0</v>
      </c>
      <c r="PLT413" s="318">
        <f>'Contractor Model'!PLT66</f>
        <v>0</v>
      </c>
      <c r="PLU413" s="318">
        <f>'Contractor Model'!PLU66</f>
        <v>0</v>
      </c>
      <c r="PLV413" s="318">
        <f>'Contractor Model'!PLV66</f>
        <v>0</v>
      </c>
      <c r="PLW413" s="318">
        <f>'Contractor Model'!PLW66</f>
        <v>0</v>
      </c>
      <c r="PLX413" s="318">
        <f>'Contractor Model'!PLX66</f>
        <v>0</v>
      </c>
      <c r="PLY413" s="318">
        <f>'Contractor Model'!PLY66</f>
        <v>0</v>
      </c>
      <c r="PLZ413" s="318">
        <f>'Contractor Model'!PLZ66</f>
        <v>0</v>
      </c>
      <c r="PMA413" s="318">
        <f>'Contractor Model'!PMA66</f>
        <v>0</v>
      </c>
      <c r="PMB413" s="318">
        <f>'Contractor Model'!PMB66</f>
        <v>0</v>
      </c>
      <c r="PMC413" s="318">
        <f>'Contractor Model'!PMC66</f>
        <v>0</v>
      </c>
      <c r="PMD413" s="318">
        <f>'Contractor Model'!PMD66</f>
        <v>0</v>
      </c>
      <c r="PME413" s="318">
        <f>'Contractor Model'!PME66</f>
        <v>0</v>
      </c>
      <c r="PMF413" s="318">
        <f>'Contractor Model'!PMF66</f>
        <v>0</v>
      </c>
      <c r="PMG413" s="318">
        <f>'Contractor Model'!PMG66</f>
        <v>0</v>
      </c>
      <c r="PMH413" s="318">
        <f>'Contractor Model'!PMH66</f>
        <v>0</v>
      </c>
      <c r="PMI413" s="318">
        <f>'Contractor Model'!PMI66</f>
        <v>0</v>
      </c>
      <c r="PMJ413" s="318">
        <f>'Contractor Model'!PMJ66</f>
        <v>0</v>
      </c>
      <c r="PMK413" s="318">
        <f>'Contractor Model'!PMK66</f>
        <v>0</v>
      </c>
      <c r="PML413" s="318">
        <f>'Contractor Model'!PML66</f>
        <v>0</v>
      </c>
      <c r="PMM413" s="318">
        <f>'Contractor Model'!PMM66</f>
        <v>0</v>
      </c>
      <c r="PMN413" s="318">
        <f>'Contractor Model'!PMN66</f>
        <v>0</v>
      </c>
      <c r="PMO413" s="318">
        <f>'Contractor Model'!PMO66</f>
        <v>0</v>
      </c>
      <c r="PMP413" s="318">
        <f>'Contractor Model'!PMP66</f>
        <v>0</v>
      </c>
      <c r="PMQ413" s="318">
        <f>'Contractor Model'!PMQ66</f>
        <v>0</v>
      </c>
      <c r="PMR413" s="318">
        <f>'Contractor Model'!PMR66</f>
        <v>0</v>
      </c>
      <c r="PMS413" s="318">
        <f>'Contractor Model'!PMS66</f>
        <v>0</v>
      </c>
      <c r="PMT413" s="318">
        <f>'Contractor Model'!PMT66</f>
        <v>0</v>
      </c>
      <c r="PMU413" s="318">
        <f>'Contractor Model'!PMU66</f>
        <v>0</v>
      </c>
      <c r="PMV413" s="318">
        <f>'Contractor Model'!PMV66</f>
        <v>0</v>
      </c>
      <c r="PMW413" s="318">
        <f>'Contractor Model'!PMW66</f>
        <v>0</v>
      </c>
      <c r="PMX413" s="318">
        <f>'Contractor Model'!PMX66</f>
        <v>0</v>
      </c>
      <c r="PMY413" s="318">
        <f>'Contractor Model'!PMY66</f>
        <v>0</v>
      </c>
      <c r="PMZ413" s="318">
        <f>'Contractor Model'!PMZ66</f>
        <v>0</v>
      </c>
      <c r="PNA413" s="318">
        <f>'Contractor Model'!PNA66</f>
        <v>0</v>
      </c>
      <c r="PNB413" s="318">
        <f>'Contractor Model'!PNB66</f>
        <v>0</v>
      </c>
      <c r="PNC413" s="318">
        <f>'Contractor Model'!PNC66</f>
        <v>0</v>
      </c>
      <c r="PND413" s="318">
        <f>'Contractor Model'!PND66</f>
        <v>0</v>
      </c>
      <c r="PNE413" s="318">
        <f>'Contractor Model'!PNE66</f>
        <v>0</v>
      </c>
      <c r="PNF413" s="318">
        <f>'Contractor Model'!PNF66</f>
        <v>0</v>
      </c>
      <c r="PNG413" s="318">
        <f>'Contractor Model'!PNG66</f>
        <v>0</v>
      </c>
      <c r="PNH413" s="318">
        <f>'Contractor Model'!PNH66</f>
        <v>0</v>
      </c>
      <c r="PNI413" s="318">
        <f>'Contractor Model'!PNI66</f>
        <v>0</v>
      </c>
      <c r="PNJ413" s="318">
        <f>'Contractor Model'!PNJ66</f>
        <v>0</v>
      </c>
      <c r="PNK413" s="318">
        <f>'Contractor Model'!PNK66</f>
        <v>0</v>
      </c>
      <c r="PNL413" s="318">
        <f>'Contractor Model'!PNL66</f>
        <v>0</v>
      </c>
      <c r="PNM413" s="318">
        <f>'Contractor Model'!PNM66</f>
        <v>0</v>
      </c>
      <c r="PNN413" s="318">
        <f>'Contractor Model'!PNN66</f>
        <v>0</v>
      </c>
      <c r="PNO413" s="318">
        <f>'Contractor Model'!PNO66</f>
        <v>0</v>
      </c>
      <c r="PNP413" s="318">
        <f>'Contractor Model'!PNP66</f>
        <v>0</v>
      </c>
      <c r="PNQ413" s="318">
        <f>'Contractor Model'!PNQ66</f>
        <v>0</v>
      </c>
      <c r="PNR413" s="318">
        <f>'Contractor Model'!PNR66</f>
        <v>0</v>
      </c>
      <c r="PNS413" s="318">
        <f>'Contractor Model'!PNS66</f>
        <v>0</v>
      </c>
      <c r="PNT413" s="318">
        <f>'Contractor Model'!PNT66</f>
        <v>0</v>
      </c>
      <c r="PNU413" s="318">
        <f>'Contractor Model'!PNU66</f>
        <v>0</v>
      </c>
      <c r="PNV413" s="318">
        <f>'Contractor Model'!PNV66</f>
        <v>0</v>
      </c>
      <c r="PNW413" s="318">
        <f>'Contractor Model'!PNW66</f>
        <v>0</v>
      </c>
      <c r="PNX413" s="318">
        <f>'Contractor Model'!PNX66</f>
        <v>0</v>
      </c>
      <c r="PNY413" s="318">
        <f>'Contractor Model'!PNY66</f>
        <v>0</v>
      </c>
      <c r="PNZ413" s="318">
        <f>'Contractor Model'!PNZ66</f>
        <v>0</v>
      </c>
      <c r="POA413" s="318">
        <f>'Contractor Model'!POA66</f>
        <v>0</v>
      </c>
      <c r="POB413" s="318">
        <f>'Contractor Model'!POB66</f>
        <v>0</v>
      </c>
      <c r="POC413" s="318">
        <f>'Contractor Model'!POC66</f>
        <v>0</v>
      </c>
      <c r="POD413" s="318">
        <f>'Contractor Model'!POD66</f>
        <v>0</v>
      </c>
      <c r="POE413" s="318">
        <f>'Contractor Model'!POE66</f>
        <v>0</v>
      </c>
      <c r="POF413" s="318">
        <f>'Contractor Model'!POF66</f>
        <v>0</v>
      </c>
      <c r="POG413" s="318">
        <f>'Contractor Model'!POG66</f>
        <v>0</v>
      </c>
      <c r="POH413" s="318">
        <f>'Contractor Model'!POH66</f>
        <v>0</v>
      </c>
      <c r="POI413" s="318">
        <f>'Contractor Model'!POI66</f>
        <v>0</v>
      </c>
      <c r="POJ413" s="318">
        <f>'Contractor Model'!POJ66</f>
        <v>0</v>
      </c>
      <c r="POK413" s="318">
        <f>'Contractor Model'!POK66</f>
        <v>0</v>
      </c>
      <c r="POL413" s="318">
        <f>'Contractor Model'!POL66</f>
        <v>0</v>
      </c>
      <c r="POM413" s="318">
        <f>'Contractor Model'!POM66</f>
        <v>0</v>
      </c>
      <c r="PON413" s="318">
        <f>'Contractor Model'!PON66</f>
        <v>0</v>
      </c>
      <c r="POO413" s="318">
        <f>'Contractor Model'!POO66</f>
        <v>0</v>
      </c>
      <c r="POP413" s="318">
        <f>'Contractor Model'!POP66</f>
        <v>0</v>
      </c>
      <c r="POQ413" s="318">
        <f>'Contractor Model'!POQ66</f>
        <v>0</v>
      </c>
      <c r="POR413" s="318">
        <f>'Contractor Model'!POR66</f>
        <v>0</v>
      </c>
      <c r="POS413" s="318">
        <f>'Contractor Model'!POS66</f>
        <v>0</v>
      </c>
      <c r="POT413" s="318">
        <f>'Contractor Model'!POT66</f>
        <v>0</v>
      </c>
      <c r="POU413" s="318">
        <f>'Contractor Model'!POU66</f>
        <v>0</v>
      </c>
      <c r="POV413" s="318">
        <f>'Contractor Model'!POV66</f>
        <v>0</v>
      </c>
      <c r="POW413" s="318">
        <f>'Contractor Model'!POW66</f>
        <v>0</v>
      </c>
      <c r="POX413" s="318">
        <f>'Contractor Model'!POX66</f>
        <v>0</v>
      </c>
      <c r="POY413" s="318">
        <f>'Contractor Model'!POY66</f>
        <v>0</v>
      </c>
      <c r="POZ413" s="318">
        <f>'Contractor Model'!POZ66</f>
        <v>0</v>
      </c>
      <c r="PPA413" s="318">
        <f>'Contractor Model'!PPA66</f>
        <v>0</v>
      </c>
      <c r="PPB413" s="318">
        <f>'Contractor Model'!PPB66</f>
        <v>0</v>
      </c>
      <c r="PPC413" s="318">
        <f>'Contractor Model'!PPC66</f>
        <v>0</v>
      </c>
      <c r="PPD413" s="318">
        <f>'Contractor Model'!PPD66</f>
        <v>0</v>
      </c>
      <c r="PPE413" s="318">
        <f>'Contractor Model'!PPE66</f>
        <v>0</v>
      </c>
      <c r="PPF413" s="318">
        <f>'Contractor Model'!PPF66</f>
        <v>0</v>
      </c>
      <c r="PPG413" s="318">
        <f>'Contractor Model'!PPG66</f>
        <v>0</v>
      </c>
      <c r="PPH413" s="318">
        <f>'Contractor Model'!PPH66</f>
        <v>0</v>
      </c>
      <c r="PPI413" s="318">
        <f>'Contractor Model'!PPI66</f>
        <v>0</v>
      </c>
      <c r="PPJ413" s="318">
        <f>'Contractor Model'!PPJ66</f>
        <v>0</v>
      </c>
      <c r="PPK413" s="318">
        <f>'Contractor Model'!PPK66</f>
        <v>0</v>
      </c>
      <c r="PPL413" s="318">
        <f>'Contractor Model'!PPL66</f>
        <v>0</v>
      </c>
      <c r="PPM413" s="318">
        <f>'Contractor Model'!PPM66</f>
        <v>0</v>
      </c>
      <c r="PPN413" s="318">
        <f>'Contractor Model'!PPN66</f>
        <v>0</v>
      </c>
      <c r="PPO413" s="318">
        <f>'Contractor Model'!PPO66</f>
        <v>0</v>
      </c>
      <c r="PPP413" s="318">
        <f>'Contractor Model'!PPP66</f>
        <v>0</v>
      </c>
      <c r="PPQ413" s="318">
        <f>'Contractor Model'!PPQ66</f>
        <v>0</v>
      </c>
      <c r="PPR413" s="318">
        <f>'Contractor Model'!PPR66</f>
        <v>0</v>
      </c>
      <c r="PPS413" s="318">
        <f>'Contractor Model'!PPS66</f>
        <v>0</v>
      </c>
      <c r="PPT413" s="318">
        <f>'Contractor Model'!PPT66</f>
        <v>0</v>
      </c>
      <c r="PPU413" s="318">
        <f>'Contractor Model'!PPU66</f>
        <v>0</v>
      </c>
      <c r="PPV413" s="318">
        <f>'Contractor Model'!PPV66</f>
        <v>0</v>
      </c>
      <c r="PPW413" s="318">
        <f>'Contractor Model'!PPW66</f>
        <v>0</v>
      </c>
      <c r="PPX413" s="318">
        <f>'Contractor Model'!PPX66</f>
        <v>0</v>
      </c>
      <c r="PPY413" s="318">
        <f>'Contractor Model'!PPY66</f>
        <v>0</v>
      </c>
      <c r="PPZ413" s="318">
        <f>'Contractor Model'!PPZ66</f>
        <v>0</v>
      </c>
      <c r="PQA413" s="318">
        <f>'Contractor Model'!PQA66</f>
        <v>0</v>
      </c>
      <c r="PQB413" s="318">
        <f>'Contractor Model'!PQB66</f>
        <v>0</v>
      </c>
      <c r="PQC413" s="318">
        <f>'Contractor Model'!PQC66</f>
        <v>0</v>
      </c>
      <c r="PQD413" s="318">
        <f>'Contractor Model'!PQD66</f>
        <v>0</v>
      </c>
      <c r="PQE413" s="318">
        <f>'Contractor Model'!PQE66</f>
        <v>0</v>
      </c>
      <c r="PQF413" s="318">
        <f>'Contractor Model'!PQF66</f>
        <v>0</v>
      </c>
      <c r="PQG413" s="318">
        <f>'Contractor Model'!PQG66</f>
        <v>0</v>
      </c>
      <c r="PQH413" s="318">
        <f>'Contractor Model'!PQH66</f>
        <v>0</v>
      </c>
      <c r="PQI413" s="318">
        <f>'Contractor Model'!PQI66</f>
        <v>0</v>
      </c>
      <c r="PQJ413" s="318">
        <f>'Contractor Model'!PQJ66</f>
        <v>0</v>
      </c>
      <c r="PQK413" s="318">
        <f>'Contractor Model'!PQK66</f>
        <v>0</v>
      </c>
      <c r="PQL413" s="318">
        <f>'Contractor Model'!PQL66</f>
        <v>0</v>
      </c>
      <c r="PQM413" s="318">
        <f>'Contractor Model'!PQM66</f>
        <v>0</v>
      </c>
      <c r="PQN413" s="318">
        <f>'Contractor Model'!PQN66</f>
        <v>0</v>
      </c>
      <c r="PQO413" s="318">
        <f>'Contractor Model'!PQO66</f>
        <v>0</v>
      </c>
      <c r="PQP413" s="318">
        <f>'Contractor Model'!PQP66</f>
        <v>0</v>
      </c>
      <c r="PQQ413" s="318">
        <f>'Contractor Model'!PQQ66</f>
        <v>0</v>
      </c>
      <c r="PQR413" s="318">
        <f>'Contractor Model'!PQR66</f>
        <v>0</v>
      </c>
      <c r="PQS413" s="318">
        <f>'Contractor Model'!PQS66</f>
        <v>0</v>
      </c>
      <c r="PQT413" s="318">
        <f>'Contractor Model'!PQT66</f>
        <v>0</v>
      </c>
      <c r="PQU413" s="318">
        <f>'Contractor Model'!PQU66</f>
        <v>0</v>
      </c>
      <c r="PQV413" s="318">
        <f>'Contractor Model'!PQV66</f>
        <v>0</v>
      </c>
      <c r="PQW413" s="318">
        <f>'Contractor Model'!PQW66</f>
        <v>0</v>
      </c>
      <c r="PQX413" s="318">
        <f>'Contractor Model'!PQX66</f>
        <v>0</v>
      </c>
      <c r="PQY413" s="318">
        <f>'Contractor Model'!PQY66</f>
        <v>0</v>
      </c>
      <c r="PQZ413" s="318">
        <f>'Contractor Model'!PQZ66</f>
        <v>0</v>
      </c>
      <c r="PRA413" s="318">
        <f>'Contractor Model'!PRA66</f>
        <v>0</v>
      </c>
      <c r="PRB413" s="318">
        <f>'Contractor Model'!PRB66</f>
        <v>0</v>
      </c>
      <c r="PRC413" s="318">
        <f>'Contractor Model'!PRC66</f>
        <v>0</v>
      </c>
      <c r="PRD413" s="318">
        <f>'Contractor Model'!PRD66</f>
        <v>0</v>
      </c>
      <c r="PRE413" s="318">
        <f>'Contractor Model'!PRE66</f>
        <v>0</v>
      </c>
      <c r="PRF413" s="318">
        <f>'Contractor Model'!PRF66</f>
        <v>0</v>
      </c>
      <c r="PRG413" s="318">
        <f>'Contractor Model'!PRG66</f>
        <v>0</v>
      </c>
      <c r="PRH413" s="318">
        <f>'Contractor Model'!PRH66</f>
        <v>0</v>
      </c>
      <c r="PRI413" s="318">
        <f>'Contractor Model'!PRI66</f>
        <v>0</v>
      </c>
      <c r="PRJ413" s="318">
        <f>'Contractor Model'!PRJ66</f>
        <v>0</v>
      </c>
      <c r="PRK413" s="318">
        <f>'Contractor Model'!PRK66</f>
        <v>0</v>
      </c>
      <c r="PRL413" s="318">
        <f>'Contractor Model'!PRL66</f>
        <v>0</v>
      </c>
      <c r="PRM413" s="318">
        <f>'Contractor Model'!PRM66</f>
        <v>0</v>
      </c>
      <c r="PRN413" s="318">
        <f>'Contractor Model'!PRN66</f>
        <v>0</v>
      </c>
      <c r="PRO413" s="318">
        <f>'Contractor Model'!PRO66</f>
        <v>0</v>
      </c>
      <c r="PRP413" s="318">
        <f>'Contractor Model'!PRP66</f>
        <v>0</v>
      </c>
      <c r="PRQ413" s="318">
        <f>'Contractor Model'!PRQ66</f>
        <v>0</v>
      </c>
      <c r="PRR413" s="318">
        <f>'Contractor Model'!PRR66</f>
        <v>0</v>
      </c>
      <c r="PRS413" s="318">
        <f>'Contractor Model'!PRS66</f>
        <v>0</v>
      </c>
      <c r="PRT413" s="318">
        <f>'Contractor Model'!PRT66</f>
        <v>0</v>
      </c>
      <c r="PRU413" s="318">
        <f>'Contractor Model'!PRU66</f>
        <v>0</v>
      </c>
      <c r="PRV413" s="318">
        <f>'Contractor Model'!PRV66</f>
        <v>0</v>
      </c>
      <c r="PRW413" s="318">
        <f>'Contractor Model'!PRW66</f>
        <v>0</v>
      </c>
      <c r="PRX413" s="318">
        <f>'Contractor Model'!PRX66</f>
        <v>0</v>
      </c>
      <c r="PRY413" s="318">
        <f>'Contractor Model'!PRY66</f>
        <v>0</v>
      </c>
      <c r="PRZ413" s="318">
        <f>'Contractor Model'!PRZ66</f>
        <v>0</v>
      </c>
      <c r="PSA413" s="318">
        <f>'Contractor Model'!PSA66</f>
        <v>0</v>
      </c>
      <c r="PSB413" s="318">
        <f>'Contractor Model'!PSB66</f>
        <v>0</v>
      </c>
      <c r="PSC413" s="318">
        <f>'Contractor Model'!PSC66</f>
        <v>0</v>
      </c>
      <c r="PSD413" s="318">
        <f>'Contractor Model'!PSD66</f>
        <v>0</v>
      </c>
      <c r="PSE413" s="318">
        <f>'Contractor Model'!PSE66</f>
        <v>0</v>
      </c>
      <c r="PSF413" s="318">
        <f>'Contractor Model'!PSF66</f>
        <v>0</v>
      </c>
      <c r="PSG413" s="318">
        <f>'Contractor Model'!PSG66</f>
        <v>0</v>
      </c>
      <c r="PSH413" s="318">
        <f>'Contractor Model'!PSH66</f>
        <v>0</v>
      </c>
      <c r="PSI413" s="318">
        <f>'Contractor Model'!PSI66</f>
        <v>0</v>
      </c>
      <c r="PSJ413" s="318">
        <f>'Contractor Model'!PSJ66</f>
        <v>0</v>
      </c>
      <c r="PSK413" s="318">
        <f>'Contractor Model'!PSK66</f>
        <v>0</v>
      </c>
      <c r="PSL413" s="318">
        <f>'Contractor Model'!PSL66</f>
        <v>0</v>
      </c>
      <c r="PSM413" s="318">
        <f>'Contractor Model'!PSM66</f>
        <v>0</v>
      </c>
      <c r="PSN413" s="318">
        <f>'Contractor Model'!PSN66</f>
        <v>0</v>
      </c>
      <c r="PSO413" s="318">
        <f>'Contractor Model'!PSO66</f>
        <v>0</v>
      </c>
      <c r="PSP413" s="318">
        <f>'Contractor Model'!PSP66</f>
        <v>0</v>
      </c>
      <c r="PSQ413" s="318">
        <f>'Contractor Model'!PSQ66</f>
        <v>0</v>
      </c>
      <c r="PSR413" s="318">
        <f>'Contractor Model'!PSR66</f>
        <v>0</v>
      </c>
      <c r="PSS413" s="318">
        <f>'Contractor Model'!PSS66</f>
        <v>0</v>
      </c>
      <c r="PST413" s="318">
        <f>'Contractor Model'!PST66</f>
        <v>0</v>
      </c>
      <c r="PSU413" s="318">
        <f>'Contractor Model'!PSU66</f>
        <v>0</v>
      </c>
      <c r="PSV413" s="318">
        <f>'Contractor Model'!PSV66</f>
        <v>0</v>
      </c>
      <c r="PSW413" s="318">
        <f>'Contractor Model'!PSW66</f>
        <v>0</v>
      </c>
      <c r="PSX413" s="318">
        <f>'Contractor Model'!PSX66</f>
        <v>0</v>
      </c>
      <c r="PSY413" s="318">
        <f>'Contractor Model'!PSY66</f>
        <v>0</v>
      </c>
      <c r="PSZ413" s="318">
        <f>'Contractor Model'!PSZ66</f>
        <v>0</v>
      </c>
      <c r="PTA413" s="318">
        <f>'Contractor Model'!PTA66</f>
        <v>0</v>
      </c>
      <c r="PTB413" s="318">
        <f>'Contractor Model'!PTB66</f>
        <v>0</v>
      </c>
      <c r="PTC413" s="318">
        <f>'Contractor Model'!PTC66</f>
        <v>0</v>
      </c>
      <c r="PTD413" s="318">
        <f>'Contractor Model'!PTD66</f>
        <v>0</v>
      </c>
      <c r="PTE413" s="318">
        <f>'Contractor Model'!PTE66</f>
        <v>0</v>
      </c>
      <c r="PTF413" s="318">
        <f>'Contractor Model'!PTF66</f>
        <v>0</v>
      </c>
      <c r="PTG413" s="318">
        <f>'Contractor Model'!PTG66</f>
        <v>0</v>
      </c>
      <c r="PTH413" s="318">
        <f>'Contractor Model'!PTH66</f>
        <v>0</v>
      </c>
      <c r="PTI413" s="318">
        <f>'Contractor Model'!PTI66</f>
        <v>0</v>
      </c>
      <c r="PTJ413" s="318">
        <f>'Contractor Model'!PTJ66</f>
        <v>0</v>
      </c>
      <c r="PTK413" s="318">
        <f>'Contractor Model'!PTK66</f>
        <v>0</v>
      </c>
      <c r="PTL413" s="318">
        <f>'Contractor Model'!PTL66</f>
        <v>0</v>
      </c>
      <c r="PTM413" s="318">
        <f>'Contractor Model'!PTM66</f>
        <v>0</v>
      </c>
      <c r="PTN413" s="318">
        <f>'Contractor Model'!PTN66</f>
        <v>0</v>
      </c>
      <c r="PTO413" s="318">
        <f>'Contractor Model'!PTO66</f>
        <v>0</v>
      </c>
      <c r="PTP413" s="318">
        <f>'Contractor Model'!PTP66</f>
        <v>0</v>
      </c>
      <c r="PTQ413" s="318">
        <f>'Contractor Model'!PTQ66</f>
        <v>0</v>
      </c>
      <c r="PTR413" s="318">
        <f>'Contractor Model'!PTR66</f>
        <v>0</v>
      </c>
      <c r="PTS413" s="318">
        <f>'Contractor Model'!PTS66</f>
        <v>0</v>
      </c>
      <c r="PTT413" s="318">
        <f>'Contractor Model'!PTT66</f>
        <v>0</v>
      </c>
      <c r="PTU413" s="318">
        <f>'Contractor Model'!PTU66</f>
        <v>0</v>
      </c>
      <c r="PTV413" s="318">
        <f>'Contractor Model'!PTV66</f>
        <v>0</v>
      </c>
      <c r="PTW413" s="318">
        <f>'Contractor Model'!PTW66</f>
        <v>0</v>
      </c>
      <c r="PTX413" s="318">
        <f>'Contractor Model'!PTX66</f>
        <v>0</v>
      </c>
      <c r="PTY413" s="318">
        <f>'Contractor Model'!PTY66</f>
        <v>0</v>
      </c>
      <c r="PTZ413" s="318">
        <f>'Contractor Model'!PTZ66</f>
        <v>0</v>
      </c>
      <c r="PUA413" s="318">
        <f>'Contractor Model'!PUA66</f>
        <v>0</v>
      </c>
      <c r="PUB413" s="318">
        <f>'Contractor Model'!PUB66</f>
        <v>0</v>
      </c>
      <c r="PUC413" s="318">
        <f>'Contractor Model'!PUC66</f>
        <v>0</v>
      </c>
      <c r="PUD413" s="318">
        <f>'Contractor Model'!PUD66</f>
        <v>0</v>
      </c>
      <c r="PUE413" s="318">
        <f>'Contractor Model'!PUE66</f>
        <v>0</v>
      </c>
      <c r="PUF413" s="318">
        <f>'Contractor Model'!PUF66</f>
        <v>0</v>
      </c>
      <c r="PUG413" s="318">
        <f>'Contractor Model'!PUG66</f>
        <v>0</v>
      </c>
      <c r="PUH413" s="318">
        <f>'Contractor Model'!PUH66</f>
        <v>0</v>
      </c>
      <c r="PUI413" s="318">
        <f>'Contractor Model'!PUI66</f>
        <v>0</v>
      </c>
      <c r="PUJ413" s="318">
        <f>'Contractor Model'!PUJ66</f>
        <v>0</v>
      </c>
      <c r="PUK413" s="318">
        <f>'Contractor Model'!PUK66</f>
        <v>0</v>
      </c>
      <c r="PUL413" s="318">
        <f>'Contractor Model'!PUL66</f>
        <v>0</v>
      </c>
      <c r="PUM413" s="318">
        <f>'Contractor Model'!PUM66</f>
        <v>0</v>
      </c>
      <c r="PUN413" s="318">
        <f>'Contractor Model'!PUN66</f>
        <v>0</v>
      </c>
      <c r="PUO413" s="318">
        <f>'Contractor Model'!PUO66</f>
        <v>0</v>
      </c>
      <c r="PUP413" s="318">
        <f>'Contractor Model'!PUP66</f>
        <v>0</v>
      </c>
      <c r="PUQ413" s="318">
        <f>'Contractor Model'!PUQ66</f>
        <v>0</v>
      </c>
      <c r="PUR413" s="318">
        <f>'Contractor Model'!PUR66</f>
        <v>0</v>
      </c>
      <c r="PUS413" s="318">
        <f>'Contractor Model'!PUS66</f>
        <v>0</v>
      </c>
      <c r="PUT413" s="318">
        <f>'Contractor Model'!PUT66</f>
        <v>0</v>
      </c>
      <c r="PUU413" s="318">
        <f>'Contractor Model'!PUU66</f>
        <v>0</v>
      </c>
      <c r="PUV413" s="318">
        <f>'Contractor Model'!PUV66</f>
        <v>0</v>
      </c>
      <c r="PUW413" s="318">
        <f>'Contractor Model'!PUW66</f>
        <v>0</v>
      </c>
      <c r="PUX413" s="318">
        <f>'Contractor Model'!PUX66</f>
        <v>0</v>
      </c>
      <c r="PUY413" s="318">
        <f>'Contractor Model'!PUY66</f>
        <v>0</v>
      </c>
      <c r="PUZ413" s="318">
        <f>'Contractor Model'!PUZ66</f>
        <v>0</v>
      </c>
      <c r="PVA413" s="318">
        <f>'Contractor Model'!PVA66</f>
        <v>0</v>
      </c>
      <c r="PVB413" s="318">
        <f>'Contractor Model'!PVB66</f>
        <v>0</v>
      </c>
      <c r="PVC413" s="318">
        <f>'Contractor Model'!PVC66</f>
        <v>0</v>
      </c>
      <c r="PVD413" s="318">
        <f>'Contractor Model'!PVD66</f>
        <v>0</v>
      </c>
      <c r="PVE413" s="318">
        <f>'Contractor Model'!PVE66</f>
        <v>0</v>
      </c>
      <c r="PVF413" s="318">
        <f>'Contractor Model'!PVF66</f>
        <v>0</v>
      </c>
      <c r="PVG413" s="318">
        <f>'Contractor Model'!PVG66</f>
        <v>0</v>
      </c>
      <c r="PVH413" s="318">
        <f>'Contractor Model'!PVH66</f>
        <v>0</v>
      </c>
      <c r="PVI413" s="318">
        <f>'Contractor Model'!PVI66</f>
        <v>0</v>
      </c>
      <c r="PVJ413" s="318">
        <f>'Contractor Model'!PVJ66</f>
        <v>0</v>
      </c>
      <c r="PVK413" s="318">
        <f>'Contractor Model'!PVK66</f>
        <v>0</v>
      </c>
      <c r="PVL413" s="318">
        <f>'Contractor Model'!PVL66</f>
        <v>0</v>
      </c>
      <c r="PVM413" s="318">
        <f>'Contractor Model'!PVM66</f>
        <v>0</v>
      </c>
      <c r="PVN413" s="318">
        <f>'Contractor Model'!PVN66</f>
        <v>0</v>
      </c>
      <c r="PVO413" s="318">
        <f>'Contractor Model'!PVO66</f>
        <v>0</v>
      </c>
      <c r="PVP413" s="318">
        <f>'Contractor Model'!PVP66</f>
        <v>0</v>
      </c>
      <c r="PVQ413" s="318">
        <f>'Contractor Model'!PVQ66</f>
        <v>0</v>
      </c>
      <c r="PVR413" s="318">
        <f>'Contractor Model'!PVR66</f>
        <v>0</v>
      </c>
      <c r="PVS413" s="318">
        <f>'Contractor Model'!PVS66</f>
        <v>0</v>
      </c>
      <c r="PVT413" s="318">
        <f>'Contractor Model'!PVT66</f>
        <v>0</v>
      </c>
      <c r="PVU413" s="318">
        <f>'Contractor Model'!PVU66</f>
        <v>0</v>
      </c>
      <c r="PVV413" s="318">
        <f>'Contractor Model'!PVV66</f>
        <v>0</v>
      </c>
      <c r="PVW413" s="318">
        <f>'Contractor Model'!PVW66</f>
        <v>0</v>
      </c>
      <c r="PVX413" s="318">
        <f>'Contractor Model'!PVX66</f>
        <v>0</v>
      </c>
      <c r="PVY413" s="318">
        <f>'Contractor Model'!PVY66</f>
        <v>0</v>
      </c>
      <c r="PVZ413" s="318">
        <f>'Contractor Model'!PVZ66</f>
        <v>0</v>
      </c>
      <c r="PWA413" s="318">
        <f>'Contractor Model'!PWA66</f>
        <v>0</v>
      </c>
      <c r="PWB413" s="318">
        <f>'Contractor Model'!PWB66</f>
        <v>0</v>
      </c>
      <c r="PWC413" s="318">
        <f>'Contractor Model'!PWC66</f>
        <v>0</v>
      </c>
      <c r="PWD413" s="318">
        <f>'Contractor Model'!PWD66</f>
        <v>0</v>
      </c>
      <c r="PWE413" s="318">
        <f>'Contractor Model'!PWE66</f>
        <v>0</v>
      </c>
      <c r="PWF413" s="318">
        <f>'Contractor Model'!PWF66</f>
        <v>0</v>
      </c>
      <c r="PWG413" s="318">
        <f>'Contractor Model'!PWG66</f>
        <v>0</v>
      </c>
      <c r="PWH413" s="318">
        <f>'Contractor Model'!PWH66</f>
        <v>0</v>
      </c>
      <c r="PWI413" s="318">
        <f>'Contractor Model'!PWI66</f>
        <v>0</v>
      </c>
      <c r="PWJ413" s="318">
        <f>'Contractor Model'!PWJ66</f>
        <v>0</v>
      </c>
      <c r="PWK413" s="318">
        <f>'Contractor Model'!PWK66</f>
        <v>0</v>
      </c>
      <c r="PWL413" s="318">
        <f>'Contractor Model'!PWL66</f>
        <v>0</v>
      </c>
      <c r="PWM413" s="318">
        <f>'Contractor Model'!PWM66</f>
        <v>0</v>
      </c>
      <c r="PWN413" s="318">
        <f>'Contractor Model'!PWN66</f>
        <v>0</v>
      </c>
      <c r="PWO413" s="318">
        <f>'Contractor Model'!PWO66</f>
        <v>0</v>
      </c>
      <c r="PWP413" s="318">
        <f>'Contractor Model'!PWP66</f>
        <v>0</v>
      </c>
      <c r="PWQ413" s="318">
        <f>'Contractor Model'!PWQ66</f>
        <v>0</v>
      </c>
      <c r="PWR413" s="318">
        <f>'Contractor Model'!PWR66</f>
        <v>0</v>
      </c>
      <c r="PWS413" s="318">
        <f>'Contractor Model'!PWS66</f>
        <v>0</v>
      </c>
      <c r="PWT413" s="318">
        <f>'Contractor Model'!PWT66</f>
        <v>0</v>
      </c>
      <c r="PWU413" s="318">
        <f>'Contractor Model'!PWU66</f>
        <v>0</v>
      </c>
      <c r="PWV413" s="318">
        <f>'Contractor Model'!PWV66</f>
        <v>0</v>
      </c>
      <c r="PWW413" s="318">
        <f>'Contractor Model'!PWW66</f>
        <v>0</v>
      </c>
      <c r="PWX413" s="318">
        <f>'Contractor Model'!PWX66</f>
        <v>0</v>
      </c>
      <c r="PWY413" s="318">
        <f>'Contractor Model'!PWY66</f>
        <v>0</v>
      </c>
      <c r="PWZ413" s="318">
        <f>'Contractor Model'!PWZ66</f>
        <v>0</v>
      </c>
      <c r="PXA413" s="318">
        <f>'Contractor Model'!PXA66</f>
        <v>0</v>
      </c>
      <c r="PXB413" s="318">
        <f>'Contractor Model'!PXB66</f>
        <v>0</v>
      </c>
      <c r="PXC413" s="318">
        <f>'Contractor Model'!PXC66</f>
        <v>0</v>
      </c>
      <c r="PXD413" s="318">
        <f>'Contractor Model'!PXD66</f>
        <v>0</v>
      </c>
      <c r="PXE413" s="318">
        <f>'Contractor Model'!PXE66</f>
        <v>0</v>
      </c>
      <c r="PXF413" s="318">
        <f>'Contractor Model'!PXF66</f>
        <v>0</v>
      </c>
      <c r="PXG413" s="318">
        <f>'Contractor Model'!PXG66</f>
        <v>0</v>
      </c>
      <c r="PXH413" s="318">
        <f>'Contractor Model'!PXH66</f>
        <v>0</v>
      </c>
      <c r="PXI413" s="318">
        <f>'Contractor Model'!PXI66</f>
        <v>0</v>
      </c>
      <c r="PXJ413" s="318">
        <f>'Contractor Model'!PXJ66</f>
        <v>0</v>
      </c>
      <c r="PXK413" s="318">
        <f>'Contractor Model'!PXK66</f>
        <v>0</v>
      </c>
      <c r="PXL413" s="318">
        <f>'Contractor Model'!PXL66</f>
        <v>0</v>
      </c>
      <c r="PXM413" s="318">
        <f>'Contractor Model'!PXM66</f>
        <v>0</v>
      </c>
      <c r="PXN413" s="318">
        <f>'Contractor Model'!PXN66</f>
        <v>0</v>
      </c>
      <c r="PXO413" s="318">
        <f>'Contractor Model'!PXO66</f>
        <v>0</v>
      </c>
      <c r="PXP413" s="318">
        <f>'Contractor Model'!PXP66</f>
        <v>0</v>
      </c>
      <c r="PXQ413" s="318">
        <f>'Contractor Model'!PXQ66</f>
        <v>0</v>
      </c>
      <c r="PXR413" s="318">
        <f>'Contractor Model'!PXR66</f>
        <v>0</v>
      </c>
      <c r="PXS413" s="318">
        <f>'Contractor Model'!PXS66</f>
        <v>0</v>
      </c>
      <c r="PXT413" s="318">
        <f>'Contractor Model'!PXT66</f>
        <v>0</v>
      </c>
      <c r="PXU413" s="318">
        <f>'Contractor Model'!PXU66</f>
        <v>0</v>
      </c>
      <c r="PXV413" s="318">
        <f>'Contractor Model'!PXV66</f>
        <v>0</v>
      </c>
      <c r="PXW413" s="318">
        <f>'Contractor Model'!PXW66</f>
        <v>0</v>
      </c>
      <c r="PXX413" s="318">
        <f>'Contractor Model'!PXX66</f>
        <v>0</v>
      </c>
      <c r="PXY413" s="318">
        <f>'Contractor Model'!PXY66</f>
        <v>0</v>
      </c>
      <c r="PXZ413" s="318">
        <f>'Contractor Model'!PXZ66</f>
        <v>0</v>
      </c>
      <c r="PYA413" s="318">
        <f>'Contractor Model'!PYA66</f>
        <v>0</v>
      </c>
      <c r="PYB413" s="318">
        <f>'Contractor Model'!PYB66</f>
        <v>0</v>
      </c>
      <c r="PYC413" s="318">
        <f>'Contractor Model'!PYC66</f>
        <v>0</v>
      </c>
      <c r="PYD413" s="318">
        <f>'Contractor Model'!PYD66</f>
        <v>0</v>
      </c>
      <c r="PYE413" s="318">
        <f>'Contractor Model'!PYE66</f>
        <v>0</v>
      </c>
      <c r="PYF413" s="318">
        <f>'Contractor Model'!PYF66</f>
        <v>0</v>
      </c>
      <c r="PYG413" s="318">
        <f>'Contractor Model'!PYG66</f>
        <v>0</v>
      </c>
      <c r="PYH413" s="318">
        <f>'Contractor Model'!PYH66</f>
        <v>0</v>
      </c>
      <c r="PYI413" s="318">
        <f>'Contractor Model'!PYI66</f>
        <v>0</v>
      </c>
      <c r="PYJ413" s="318">
        <f>'Contractor Model'!PYJ66</f>
        <v>0</v>
      </c>
      <c r="PYK413" s="318">
        <f>'Contractor Model'!PYK66</f>
        <v>0</v>
      </c>
      <c r="PYL413" s="318">
        <f>'Contractor Model'!PYL66</f>
        <v>0</v>
      </c>
      <c r="PYM413" s="318">
        <f>'Contractor Model'!PYM66</f>
        <v>0</v>
      </c>
      <c r="PYN413" s="318">
        <f>'Contractor Model'!PYN66</f>
        <v>0</v>
      </c>
      <c r="PYO413" s="318">
        <f>'Contractor Model'!PYO66</f>
        <v>0</v>
      </c>
      <c r="PYP413" s="318">
        <f>'Contractor Model'!PYP66</f>
        <v>0</v>
      </c>
      <c r="PYQ413" s="318">
        <f>'Contractor Model'!PYQ66</f>
        <v>0</v>
      </c>
      <c r="PYR413" s="318">
        <f>'Contractor Model'!PYR66</f>
        <v>0</v>
      </c>
      <c r="PYS413" s="318">
        <f>'Contractor Model'!PYS66</f>
        <v>0</v>
      </c>
      <c r="PYT413" s="318">
        <f>'Contractor Model'!PYT66</f>
        <v>0</v>
      </c>
      <c r="PYU413" s="318">
        <f>'Contractor Model'!PYU66</f>
        <v>0</v>
      </c>
      <c r="PYV413" s="318">
        <f>'Contractor Model'!PYV66</f>
        <v>0</v>
      </c>
      <c r="PYW413" s="318">
        <f>'Contractor Model'!PYW66</f>
        <v>0</v>
      </c>
      <c r="PYX413" s="318">
        <f>'Contractor Model'!PYX66</f>
        <v>0</v>
      </c>
      <c r="PYY413" s="318">
        <f>'Contractor Model'!PYY66</f>
        <v>0</v>
      </c>
      <c r="PYZ413" s="318">
        <f>'Contractor Model'!PYZ66</f>
        <v>0</v>
      </c>
      <c r="PZA413" s="318">
        <f>'Contractor Model'!PZA66</f>
        <v>0</v>
      </c>
      <c r="PZB413" s="318">
        <f>'Contractor Model'!PZB66</f>
        <v>0</v>
      </c>
      <c r="PZC413" s="318">
        <f>'Contractor Model'!PZC66</f>
        <v>0</v>
      </c>
      <c r="PZD413" s="318">
        <f>'Contractor Model'!PZD66</f>
        <v>0</v>
      </c>
      <c r="PZE413" s="318">
        <f>'Contractor Model'!PZE66</f>
        <v>0</v>
      </c>
      <c r="PZF413" s="318">
        <f>'Contractor Model'!PZF66</f>
        <v>0</v>
      </c>
      <c r="PZG413" s="318">
        <f>'Contractor Model'!PZG66</f>
        <v>0</v>
      </c>
      <c r="PZH413" s="318">
        <f>'Contractor Model'!PZH66</f>
        <v>0</v>
      </c>
      <c r="PZI413" s="318">
        <f>'Contractor Model'!PZI66</f>
        <v>0</v>
      </c>
      <c r="PZJ413" s="318">
        <f>'Contractor Model'!PZJ66</f>
        <v>0</v>
      </c>
      <c r="PZK413" s="318">
        <f>'Contractor Model'!PZK66</f>
        <v>0</v>
      </c>
      <c r="PZL413" s="318">
        <f>'Contractor Model'!PZL66</f>
        <v>0</v>
      </c>
      <c r="PZM413" s="318">
        <f>'Contractor Model'!PZM66</f>
        <v>0</v>
      </c>
      <c r="PZN413" s="318">
        <f>'Contractor Model'!PZN66</f>
        <v>0</v>
      </c>
      <c r="PZO413" s="318">
        <f>'Contractor Model'!PZO66</f>
        <v>0</v>
      </c>
      <c r="PZP413" s="318">
        <f>'Contractor Model'!PZP66</f>
        <v>0</v>
      </c>
      <c r="PZQ413" s="318">
        <f>'Contractor Model'!PZQ66</f>
        <v>0</v>
      </c>
      <c r="PZR413" s="318">
        <f>'Contractor Model'!PZR66</f>
        <v>0</v>
      </c>
      <c r="PZS413" s="318">
        <f>'Contractor Model'!PZS66</f>
        <v>0</v>
      </c>
      <c r="PZT413" s="318">
        <f>'Contractor Model'!PZT66</f>
        <v>0</v>
      </c>
      <c r="PZU413" s="318">
        <f>'Contractor Model'!PZU66</f>
        <v>0</v>
      </c>
      <c r="PZV413" s="318">
        <f>'Contractor Model'!PZV66</f>
        <v>0</v>
      </c>
      <c r="PZW413" s="318">
        <f>'Contractor Model'!PZW66</f>
        <v>0</v>
      </c>
      <c r="PZX413" s="318">
        <f>'Contractor Model'!PZX66</f>
        <v>0</v>
      </c>
      <c r="PZY413" s="318">
        <f>'Contractor Model'!PZY66</f>
        <v>0</v>
      </c>
      <c r="PZZ413" s="318">
        <f>'Contractor Model'!PZZ66</f>
        <v>0</v>
      </c>
      <c r="QAA413" s="318">
        <f>'Contractor Model'!QAA66</f>
        <v>0</v>
      </c>
      <c r="QAB413" s="318">
        <f>'Contractor Model'!QAB66</f>
        <v>0</v>
      </c>
      <c r="QAC413" s="318">
        <f>'Contractor Model'!QAC66</f>
        <v>0</v>
      </c>
      <c r="QAD413" s="318">
        <f>'Contractor Model'!QAD66</f>
        <v>0</v>
      </c>
      <c r="QAE413" s="318">
        <f>'Contractor Model'!QAE66</f>
        <v>0</v>
      </c>
      <c r="QAF413" s="318">
        <f>'Contractor Model'!QAF66</f>
        <v>0</v>
      </c>
      <c r="QAG413" s="318">
        <f>'Contractor Model'!QAG66</f>
        <v>0</v>
      </c>
      <c r="QAH413" s="318">
        <f>'Contractor Model'!QAH66</f>
        <v>0</v>
      </c>
      <c r="QAI413" s="318">
        <f>'Contractor Model'!QAI66</f>
        <v>0</v>
      </c>
      <c r="QAJ413" s="318">
        <f>'Contractor Model'!QAJ66</f>
        <v>0</v>
      </c>
      <c r="QAK413" s="318">
        <f>'Contractor Model'!QAK66</f>
        <v>0</v>
      </c>
      <c r="QAL413" s="318">
        <f>'Contractor Model'!QAL66</f>
        <v>0</v>
      </c>
      <c r="QAM413" s="318">
        <f>'Contractor Model'!QAM66</f>
        <v>0</v>
      </c>
      <c r="QAN413" s="318">
        <f>'Contractor Model'!QAN66</f>
        <v>0</v>
      </c>
      <c r="QAO413" s="318">
        <f>'Contractor Model'!QAO66</f>
        <v>0</v>
      </c>
      <c r="QAP413" s="318">
        <f>'Contractor Model'!QAP66</f>
        <v>0</v>
      </c>
      <c r="QAQ413" s="318">
        <f>'Contractor Model'!QAQ66</f>
        <v>0</v>
      </c>
      <c r="QAR413" s="318">
        <f>'Contractor Model'!QAR66</f>
        <v>0</v>
      </c>
      <c r="QAS413" s="318">
        <f>'Contractor Model'!QAS66</f>
        <v>0</v>
      </c>
      <c r="QAT413" s="318">
        <f>'Contractor Model'!QAT66</f>
        <v>0</v>
      </c>
      <c r="QAU413" s="318">
        <f>'Contractor Model'!QAU66</f>
        <v>0</v>
      </c>
      <c r="QAV413" s="318">
        <f>'Contractor Model'!QAV66</f>
        <v>0</v>
      </c>
      <c r="QAW413" s="318">
        <f>'Contractor Model'!QAW66</f>
        <v>0</v>
      </c>
      <c r="QAX413" s="318">
        <f>'Contractor Model'!QAX66</f>
        <v>0</v>
      </c>
      <c r="QAY413" s="318">
        <f>'Contractor Model'!QAY66</f>
        <v>0</v>
      </c>
      <c r="QAZ413" s="318">
        <f>'Contractor Model'!QAZ66</f>
        <v>0</v>
      </c>
      <c r="QBA413" s="318">
        <f>'Contractor Model'!QBA66</f>
        <v>0</v>
      </c>
      <c r="QBB413" s="318">
        <f>'Contractor Model'!QBB66</f>
        <v>0</v>
      </c>
      <c r="QBC413" s="318">
        <f>'Contractor Model'!QBC66</f>
        <v>0</v>
      </c>
      <c r="QBD413" s="318">
        <f>'Contractor Model'!QBD66</f>
        <v>0</v>
      </c>
      <c r="QBE413" s="318">
        <f>'Contractor Model'!QBE66</f>
        <v>0</v>
      </c>
      <c r="QBF413" s="318">
        <f>'Contractor Model'!QBF66</f>
        <v>0</v>
      </c>
      <c r="QBG413" s="318">
        <f>'Contractor Model'!QBG66</f>
        <v>0</v>
      </c>
      <c r="QBH413" s="318">
        <f>'Contractor Model'!QBH66</f>
        <v>0</v>
      </c>
      <c r="QBI413" s="318">
        <f>'Contractor Model'!QBI66</f>
        <v>0</v>
      </c>
      <c r="QBJ413" s="318">
        <f>'Contractor Model'!QBJ66</f>
        <v>0</v>
      </c>
      <c r="QBK413" s="318">
        <f>'Contractor Model'!QBK66</f>
        <v>0</v>
      </c>
      <c r="QBL413" s="318">
        <f>'Contractor Model'!QBL66</f>
        <v>0</v>
      </c>
      <c r="QBM413" s="318">
        <f>'Contractor Model'!QBM66</f>
        <v>0</v>
      </c>
      <c r="QBN413" s="318">
        <f>'Contractor Model'!QBN66</f>
        <v>0</v>
      </c>
      <c r="QBO413" s="318">
        <f>'Contractor Model'!QBO66</f>
        <v>0</v>
      </c>
      <c r="QBP413" s="318">
        <f>'Contractor Model'!QBP66</f>
        <v>0</v>
      </c>
      <c r="QBQ413" s="318">
        <f>'Contractor Model'!QBQ66</f>
        <v>0</v>
      </c>
      <c r="QBR413" s="318">
        <f>'Contractor Model'!QBR66</f>
        <v>0</v>
      </c>
      <c r="QBS413" s="318">
        <f>'Contractor Model'!QBS66</f>
        <v>0</v>
      </c>
      <c r="QBT413" s="318">
        <f>'Contractor Model'!QBT66</f>
        <v>0</v>
      </c>
      <c r="QBU413" s="318">
        <f>'Contractor Model'!QBU66</f>
        <v>0</v>
      </c>
      <c r="QBV413" s="318">
        <f>'Contractor Model'!QBV66</f>
        <v>0</v>
      </c>
      <c r="QBW413" s="318">
        <f>'Contractor Model'!QBW66</f>
        <v>0</v>
      </c>
      <c r="QBX413" s="318">
        <f>'Contractor Model'!QBX66</f>
        <v>0</v>
      </c>
      <c r="QBY413" s="318">
        <f>'Contractor Model'!QBY66</f>
        <v>0</v>
      </c>
      <c r="QBZ413" s="318">
        <f>'Contractor Model'!QBZ66</f>
        <v>0</v>
      </c>
      <c r="QCA413" s="318">
        <f>'Contractor Model'!QCA66</f>
        <v>0</v>
      </c>
      <c r="QCB413" s="318">
        <f>'Contractor Model'!QCB66</f>
        <v>0</v>
      </c>
      <c r="QCC413" s="318">
        <f>'Contractor Model'!QCC66</f>
        <v>0</v>
      </c>
      <c r="QCD413" s="318">
        <f>'Contractor Model'!QCD66</f>
        <v>0</v>
      </c>
      <c r="QCE413" s="318">
        <f>'Contractor Model'!QCE66</f>
        <v>0</v>
      </c>
      <c r="QCF413" s="318">
        <f>'Contractor Model'!QCF66</f>
        <v>0</v>
      </c>
      <c r="QCG413" s="318">
        <f>'Contractor Model'!QCG66</f>
        <v>0</v>
      </c>
      <c r="QCH413" s="318">
        <f>'Contractor Model'!QCH66</f>
        <v>0</v>
      </c>
      <c r="QCI413" s="318">
        <f>'Contractor Model'!QCI66</f>
        <v>0</v>
      </c>
      <c r="QCJ413" s="318">
        <f>'Contractor Model'!QCJ66</f>
        <v>0</v>
      </c>
      <c r="QCK413" s="318">
        <f>'Contractor Model'!QCK66</f>
        <v>0</v>
      </c>
      <c r="QCL413" s="318">
        <f>'Contractor Model'!QCL66</f>
        <v>0</v>
      </c>
      <c r="QCM413" s="318">
        <f>'Contractor Model'!QCM66</f>
        <v>0</v>
      </c>
      <c r="QCN413" s="318">
        <f>'Contractor Model'!QCN66</f>
        <v>0</v>
      </c>
      <c r="QCO413" s="318">
        <f>'Contractor Model'!QCO66</f>
        <v>0</v>
      </c>
      <c r="QCP413" s="318">
        <f>'Contractor Model'!QCP66</f>
        <v>0</v>
      </c>
      <c r="QCQ413" s="318">
        <f>'Contractor Model'!QCQ66</f>
        <v>0</v>
      </c>
      <c r="QCR413" s="318">
        <f>'Contractor Model'!QCR66</f>
        <v>0</v>
      </c>
      <c r="QCS413" s="318">
        <f>'Contractor Model'!QCS66</f>
        <v>0</v>
      </c>
      <c r="QCT413" s="318">
        <f>'Contractor Model'!QCT66</f>
        <v>0</v>
      </c>
      <c r="QCU413" s="318">
        <f>'Contractor Model'!QCU66</f>
        <v>0</v>
      </c>
      <c r="QCV413" s="318">
        <f>'Contractor Model'!QCV66</f>
        <v>0</v>
      </c>
      <c r="QCW413" s="318">
        <f>'Contractor Model'!QCW66</f>
        <v>0</v>
      </c>
      <c r="QCX413" s="318">
        <f>'Contractor Model'!QCX66</f>
        <v>0</v>
      </c>
      <c r="QCY413" s="318">
        <f>'Contractor Model'!QCY66</f>
        <v>0</v>
      </c>
      <c r="QCZ413" s="318">
        <f>'Contractor Model'!QCZ66</f>
        <v>0</v>
      </c>
      <c r="QDA413" s="318">
        <f>'Contractor Model'!QDA66</f>
        <v>0</v>
      </c>
      <c r="QDB413" s="318">
        <f>'Contractor Model'!QDB66</f>
        <v>0</v>
      </c>
      <c r="QDC413" s="318">
        <f>'Contractor Model'!QDC66</f>
        <v>0</v>
      </c>
      <c r="QDD413" s="318">
        <f>'Contractor Model'!QDD66</f>
        <v>0</v>
      </c>
      <c r="QDE413" s="318">
        <f>'Contractor Model'!QDE66</f>
        <v>0</v>
      </c>
      <c r="QDF413" s="318">
        <f>'Contractor Model'!QDF66</f>
        <v>0</v>
      </c>
      <c r="QDG413" s="318">
        <f>'Contractor Model'!QDG66</f>
        <v>0</v>
      </c>
      <c r="QDH413" s="318">
        <f>'Contractor Model'!QDH66</f>
        <v>0</v>
      </c>
      <c r="QDI413" s="318">
        <f>'Contractor Model'!QDI66</f>
        <v>0</v>
      </c>
      <c r="QDJ413" s="318">
        <f>'Contractor Model'!QDJ66</f>
        <v>0</v>
      </c>
      <c r="QDK413" s="318">
        <f>'Contractor Model'!QDK66</f>
        <v>0</v>
      </c>
      <c r="QDL413" s="318">
        <f>'Contractor Model'!QDL66</f>
        <v>0</v>
      </c>
      <c r="QDM413" s="318">
        <f>'Contractor Model'!QDM66</f>
        <v>0</v>
      </c>
      <c r="QDN413" s="318">
        <f>'Contractor Model'!QDN66</f>
        <v>0</v>
      </c>
      <c r="QDO413" s="318">
        <f>'Contractor Model'!QDO66</f>
        <v>0</v>
      </c>
      <c r="QDP413" s="318">
        <f>'Contractor Model'!QDP66</f>
        <v>0</v>
      </c>
      <c r="QDQ413" s="318">
        <f>'Contractor Model'!QDQ66</f>
        <v>0</v>
      </c>
      <c r="QDR413" s="318">
        <f>'Contractor Model'!QDR66</f>
        <v>0</v>
      </c>
      <c r="QDS413" s="318">
        <f>'Contractor Model'!QDS66</f>
        <v>0</v>
      </c>
      <c r="QDT413" s="318">
        <f>'Contractor Model'!QDT66</f>
        <v>0</v>
      </c>
      <c r="QDU413" s="318">
        <f>'Contractor Model'!QDU66</f>
        <v>0</v>
      </c>
      <c r="QDV413" s="318">
        <f>'Contractor Model'!QDV66</f>
        <v>0</v>
      </c>
      <c r="QDW413" s="318">
        <f>'Contractor Model'!QDW66</f>
        <v>0</v>
      </c>
      <c r="QDX413" s="318">
        <f>'Contractor Model'!QDX66</f>
        <v>0</v>
      </c>
      <c r="QDY413" s="318">
        <f>'Contractor Model'!QDY66</f>
        <v>0</v>
      </c>
      <c r="QDZ413" s="318">
        <f>'Contractor Model'!QDZ66</f>
        <v>0</v>
      </c>
      <c r="QEA413" s="318">
        <f>'Contractor Model'!QEA66</f>
        <v>0</v>
      </c>
      <c r="QEB413" s="318">
        <f>'Contractor Model'!QEB66</f>
        <v>0</v>
      </c>
      <c r="QEC413" s="318">
        <f>'Contractor Model'!QEC66</f>
        <v>0</v>
      </c>
      <c r="QED413" s="318">
        <f>'Contractor Model'!QED66</f>
        <v>0</v>
      </c>
      <c r="QEE413" s="318">
        <f>'Contractor Model'!QEE66</f>
        <v>0</v>
      </c>
      <c r="QEF413" s="318">
        <f>'Contractor Model'!QEF66</f>
        <v>0</v>
      </c>
      <c r="QEG413" s="318">
        <f>'Contractor Model'!QEG66</f>
        <v>0</v>
      </c>
      <c r="QEH413" s="318">
        <f>'Contractor Model'!QEH66</f>
        <v>0</v>
      </c>
      <c r="QEI413" s="318">
        <f>'Contractor Model'!QEI66</f>
        <v>0</v>
      </c>
      <c r="QEJ413" s="318">
        <f>'Contractor Model'!QEJ66</f>
        <v>0</v>
      </c>
      <c r="QEK413" s="318">
        <f>'Contractor Model'!QEK66</f>
        <v>0</v>
      </c>
      <c r="QEL413" s="318">
        <f>'Contractor Model'!QEL66</f>
        <v>0</v>
      </c>
      <c r="QEM413" s="318">
        <f>'Contractor Model'!QEM66</f>
        <v>0</v>
      </c>
      <c r="QEN413" s="318">
        <f>'Contractor Model'!QEN66</f>
        <v>0</v>
      </c>
      <c r="QEO413" s="318">
        <f>'Contractor Model'!QEO66</f>
        <v>0</v>
      </c>
      <c r="QEP413" s="318">
        <f>'Contractor Model'!QEP66</f>
        <v>0</v>
      </c>
      <c r="QEQ413" s="318">
        <f>'Contractor Model'!QEQ66</f>
        <v>0</v>
      </c>
      <c r="QER413" s="318">
        <f>'Contractor Model'!QER66</f>
        <v>0</v>
      </c>
      <c r="QES413" s="318">
        <f>'Contractor Model'!QES66</f>
        <v>0</v>
      </c>
      <c r="QET413" s="318">
        <f>'Contractor Model'!QET66</f>
        <v>0</v>
      </c>
      <c r="QEU413" s="318">
        <f>'Contractor Model'!QEU66</f>
        <v>0</v>
      </c>
      <c r="QEV413" s="318">
        <f>'Contractor Model'!QEV66</f>
        <v>0</v>
      </c>
      <c r="QEW413" s="318">
        <f>'Contractor Model'!QEW66</f>
        <v>0</v>
      </c>
      <c r="QEX413" s="318">
        <f>'Contractor Model'!QEX66</f>
        <v>0</v>
      </c>
      <c r="QEY413" s="318">
        <f>'Contractor Model'!QEY66</f>
        <v>0</v>
      </c>
      <c r="QEZ413" s="318">
        <f>'Contractor Model'!QEZ66</f>
        <v>0</v>
      </c>
      <c r="QFA413" s="318">
        <f>'Contractor Model'!QFA66</f>
        <v>0</v>
      </c>
      <c r="QFB413" s="318">
        <f>'Contractor Model'!QFB66</f>
        <v>0</v>
      </c>
      <c r="QFC413" s="318">
        <f>'Contractor Model'!QFC66</f>
        <v>0</v>
      </c>
      <c r="QFD413" s="318">
        <f>'Contractor Model'!QFD66</f>
        <v>0</v>
      </c>
      <c r="QFE413" s="318">
        <f>'Contractor Model'!QFE66</f>
        <v>0</v>
      </c>
      <c r="QFF413" s="318">
        <f>'Contractor Model'!QFF66</f>
        <v>0</v>
      </c>
      <c r="QFG413" s="318">
        <f>'Contractor Model'!QFG66</f>
        <v>0</v>
      </c>
      <c r="QFH413" s="318">
        <f>'Contractor Model'!QFH66</f>
        <v>0</v>
      </c>
      <c r="QFI413" s="318">
        <f>'Contractor Model'!QFI66</f>
        <v>0</v>
      </c>
      <c r="QFJ413" s="318">
        <f>'Contractor Model'!QFJ66</f>
        <v>0</v>
      </c>
      <c r="QFK413" s="318">
        <f>'Contractor Model'!QFK66</f>
        <v>0</v>
      </c>
      <c r="QFL413" s="318">
        <f>'Contractor Model'!QFL66</f>
        <v>0</v>
      </c>
      <c r="QFM413" s="318">
        <f>'Contractor Model'!QFM66</f>
        <v>0</v>
      </c>
      <c r="QFN413" s="318">
        <f>'Contractor Model'!QFN66</f>
        <v>0</v>
      </c>
      <c r="QFO413" s="318">
        <f>'Contractor Model'!QFO66</f>
        <v>0</v>
      </c>
      <c r="QFP413" s="318">
        <f>'Contractor Model'!QFP66</f>
        <v>0</v>
      </c>
      <c r="QFQ413" s="318">
        <f>'Contractor Model'!QFQ66</f>
        <v>0</v>
      </c>
      <c r="QFR413" s="318">
        <f>'Contractor Model'!QFR66</f>
        <v>0</v>
      </c>
      <c r="QFS413" s="318">
        <f>'Contractor Model'!QFS66</f>
        <v>0</v>
      </c>
      <c r="QFT413" s="318">
        <f>'Contractor Model'!QFT66</f>
        <v>0</v>
      </c>
      <c r="QFU413" s="318">
        <f>'Contractor Model'!QFU66</f>
        <v>0</v>
      </c>
      <c r="QFV413" s="318">
        <f>'Contractor Model'!QFV66</f>
        <v>0</v>
      </c>
      <c r="QFW413" s="318">
        <f>'Contractor Model'!QFW66</f>
        <v>0</v>
      </c>
      <c r="QFX413" s="318">
        <f>'Contractor Model'!QFX66</f>
        <v>0</v>
      </c>
      <c r="QFY413" s="318">
        <f>'Contractor Model'!QFY66</f>
        <v>0</v>
      </c>
      <c r="QFZ413" s="318">
        <f>'Contractor Model'!QFZ66</f>
        <v>0</v>
      </c>
      <c r="QGA413" s="318">
        <f>'Contractor Model'!QGA66</f>
        <v>0</v>
      </c>
      <c r="QGB413" s="318">
        <f>'Contractor Model'!QGB66</f>
        <v>0</v>
      </c>
      <c r="QGC413" s="318">
        <f>'Contractor Model'!QGC66</f>
        <v>0</v>
      </c>
      <c r="QGD413" s="318">
        <f>'Contractor Model'!QGD66</f>
        <v>0</v>
      </c>
      <c r="QGE413" s="318">
        <f>'Contractor Model'!QGE66</f>
        <v>0</v>
      </c>
      <c r="QGF413" s="318">
        <f>'Contractor Model'!QGF66</f>
        <v>0</v>
      </c>
      <c r="QGG413" s="318">
        <f>'Contractor Model'!QGG66</f>
        <v>0</v>
      </c>
      <c r="QGH413" s="318">
        <f>'Contractor Model'!QGH66</f>
        <v>0</v>
      </c>
      <c r="QGI413" s="318">
        <f>'Contractor Model'!QGI66</f>
        <v>0</v>
      </c>
      <c r="QGJ413" s="318">
        <f>'Contractor Model'!QGJ66</f>
        <v>0</v>
      </c>
      <c r="QGK413" s="318">
        <f>'Contractor Model'!QGK66</f>
        <v>0</v>
      </c>
      <c r="QGL413" s="318">
        <f>'Contractor Model'!QGL66</f>
        <v>0</v>
      </c>
      <c r="QGM413" s="318">
        <f>'Contractor Model'!QGM66</f>
        <v>0</v>
      </c>
      <c r="QGN413" s="318">
        <f>'Contractor Model'!QGN66</f>
        <v>0</v>
      </c>
      <c r="QGO413" s="318">
        <f>'Contractor Model'!QGO66</f>
        <v>0</v>
      </c>
      <c r="QGP413" s="318">
        <f>'Contractor Model'!QGP66</f>
        <v>0</v>
      </c>
      <c r="QGQ413" s="318">
        <f>'Contractor Model'!QGQ66</f>
        <v>0</v>
      </c>
      <c r="QGR413" s="318">
        <f>'Contractor Model'!QGR66</f>
        <v>0</v>
      </c>
      <c r="QGS413" s="318">
        <f>'Contractor Model'!QGS66</f>
        <v>0</v>
      </c>
      <c r="QGT413" s="318">
        <f>'Contractor Model'!QGT66</f>
        <v>0</v>
      </c>
      <c r="QGU413" s="318">
        <f>'Contractor Model'!QGU66</f>
        <v>0</v>
      </c>
      <c r="QGV413" s="318">
        <f>'Contractor Model'!QGV66</f>
        <v>0</v>
      </c>
      <c r="QGW413" s="318">
        <f>'Contractor Model'!QGW66</f>
        <v>0</v>
      </c>
      <c r="QGX413" s="318">
        <f>'Contractor Model'!QGX66</f>
        <v>0</v>
      </c>
      <c r="QGY413" s="318">
        <f>'Contractor Model'!QGY66</f>
        <v>0</v>
      </c>
      <c r="QGZ413" s="318">
        <f>'Contractor Model'!QGZ66</f>
        <v>0</v>
      </c>
      <c r="QHA413" s="318">
        <f>'Contractor Model'!QHA66</f>
        <v>0</v>
      </c>
      <c r="QHB413" s="318">
        <f>'Contractor Model'!QHB66</f>
        <v>0</v>
      </c>
      <c r="QHC413" s="318">
        <f>'Contractor Model'!QHC66</f>
        <v>0</v>
      </c>
      <c r="QHD413" s="318">
        <f>'Contractor Model'!QHD66</f>
        <v>0</v>
      </c>
      <c r="QHE413" s="318">
        <f>'Contractor Model'!QHE66</f>
        <v>0</v>
      </c>
      <c r="QHF413" s="318">
        <f>'Contractor Model'!QHF66</f>
        <v>0</v>
      </c>
      <c r="QHG413" s="318">
        <f>'Contractor Model'!QHG66</f>
        <v>0</v>
      </c>
      <c r="QHH413" s="318">
        <f>'Contractor Model'!QHH66</f>
        <v>0</v>
      </c>
      <c r="QHI413" s="318">
        <f>'Contractor Model'!QHI66</f>
        <v>0</v>
      </c>
      <c r="QHJ413" s="318">
        <f>'Contractor Model'!QHJ66</f>
        <v>0</v>
      </c>
      <c r="QHK413" s="318">
        <f>'Contractor Model'!QHK66</f>
        <v>0</v>
      </c>
      <c r="QHL413" s="318">
        <f>'Contractor Model'!QHL66</f>
        <v>0</v>
      </c>
      <c r="QHM413" s="318">
        <f>'Contractor Model'!QHM66</f>
        <v>0</v>
      </c>
      <c r="QHN413" s="318">
        <f>'Contractor Model'!QHN66</f>
        <v>0</v>
      </c>
      <c r="QHO413" s="318">
        <f>'Contractor Model'!QHO66</f>
        <v>0</v>
      </c>
      <c r="QHP413" s="318">
        <f>'Contractor Model'!QHP66</f>
        <v>0</v>
      </c>
      <c r="QHQ413" s="318">
        <f>'Contractor Model'!QHQ66</f>
        <v>0</v>
      </c>
      <c r="QHR413" s="318">
        <f>'Contractor Model'!QHR66</f>
        <v>0</v>
      </c>
      <c r="QHS413" s="318">
        <f>'Contractor Model'!QHS66</f>
        <v>0</v>
      </c>
      <c r="QHT413" s="318">
        <f>'Contractor Model'!QHT66</f>
        <v>0</v>
      </c>
      <c r="QHU413" s="318">
        <f>'Contractor Model'!QHU66</f>
        <v>0</v>
      </c>
      <c r="QHV413" s="318">
        <f>'Contractor Model'!QHV66</f>
        <v>0</v>
      </c>
      <c r="QHW413" s="318">
        <f>'Contractor Model'!QHW66</f>
        <v>0</v>
      </c>
      <c r="QHX413" s="318">
        <f>'Contractor Model'!QHX66</f>
        <v>0</v>
      </c>
      <c r="QHY413" s="318">
        <f>'Contractor Model'!QHY66</f>
        <v>0</v>
      </c>
      <c r="QHZ413" s="318">
        <f>'Contractor Model'!QHZ66</f>
        <v>0</v>
      </c>
      <c r="QIA413" s="318">
        <f>'Contractor Model'!QIA66</f>
        <v>0</v>
      </c>
      <c r="QIB413" s="318">
        <f>'Contractor Model'!QIB66</f>
        <v>0</v>
      </c>
      <c r="QIC413" s="318">
        <f>'Contractor Model'!QIC66</f>
        <v>0</v>
      </c>
      <c r="QID413" s="318">
        <f>'Contractor Model'!QID66</f>
        <v>0</v>
      </c>
      <c r="QIE413" s="318">
        <f>'Contractor Model'!QIE66</f>
        <v>0</v>
      </c>
      <c r="QIF413" s="318">
        <f>'Contractor Model'!QIF66</f>
        <v>0</v>
      </c>
      <c r="QIG413" s="318">
        <f>'Contractor Model'!QIG66</f>
        <v>0</v>
      </c>
      <c r="QIH413" s="318">
        <f>'Contractor Model'!QIH66</f>
        <v>0</v>
      </c>
      <c r="QII413" s="318">
        <f>'Contractor Model'!QII66</f>
        <v>0</v>
      </c>
      <c r="QIJ413" s="318">
        <f>'Contractor Model'!QIJ66</f>
        <v>0</v>
      </c>
      <c r="QIK413" s="318">
        <f>'Contractor Model'!QIK66</f>
        <v>0</v>
      </c>
      <c r="QIL413" s="318">
        <f>'Contractor Model'!QIL66</f>
        <v>0</v>
      </c>
      <c r="QIM413" s="318">
        <f>'Contractor Model'!QIM66</f>
        <v>0</v>
      </c>
      <c r="QIN413" s="318">
        <f>'Contractor Model'!QIN66</f>
        <v>0</v>
      </c>
      <c r="QIO413" s="318">
        <f>'Contractor Model'!QIO66</f>
        <v>0</v>
      </c>
      <c r="QIP413" s="318">
        <f>'Contractor Model'!QIP66</f>
        <v>0</v>
      </c>
      <c r="QIQ413" s="318">
        <f>'Contractor Model'!QIQ66</f>
        <v>0</v>
      </c>
      <c r="QIR413" s="318">
        <f>'Contractor Model'!QIR66</f>
        <v>0</v>
      </c>
      <c r="QIS413" s="318">
        <f>'Contractor Model'!QIS66</f>
        <v>0</v>
      </c>
      <c r="QIT413" s="318">
        <f>'Contractor Model'!QIT66</f>
        <v>0</v>
      </c>
      <c r="QIU413" s="318">
        <f>'Contractor Model'!QIU66</f>
        <v>0</v>
      </c>
      <c r="QIV413" s="318">
        <f>'Contractor Model'!QIV66</f>
        <v>0</v>
      </c>
      <c r="QIW413" s="318">
        <f>'Contractor Model'!QIW66</f>
        <v>0</v>
      </c>
      <c r="QIX413" s="318">
        <f>'Contractor Model'!QIX66</f>
        <v>0</v>
      </c>
      <c r="QIY413" s="318">
        <f>'Contractor Model'!QIY66</f>
        <v>0</v>
      </c>
      <c r="QIZ413" s="318">
        <f>'Contractor Model'!QIZ66</f>
        <v>0</v>
      </c>
      <c r="QJA413" s="318">
        <f>'Contractor Model'!QJA66</f>
        <v>0</v>
      </c>
      <c r="QJB413" s="318">
        <f>'Contractor Model'!QJB66</f>
        <v>0</v>
      </c>
      <c r="QJC413" s="318">
        <f>'Contractor Model'!QJC66</f>
        <v>0</v>
      </c>
      <c r="QJD413" s="318">
        <f>'Contractor Model'!QJD66</f>
        <v>0</v>
      </c>
      <c r="QJE413" s="318">
        <f>'Contractor Model'!QJE66</f>
        <v>0</v>
      </c>
      <c r="QJF413" s="318">
        <f>'Contractor Model'!QJF66</f>
        <v>0</v>
      </c>
      <c r="QJG413" s="318">
        <f>'Contractor Model'!QJG66</f>
        <v>0</v>
      </c>
      <c r="QJH413" s="318">
        <f>'Contractor Model'!QJH66</f>
        <v>0</v>
      </c>
      <c r="QJI413" s="318">
        <f>'Contractor Model'!QJI66</f>
        <v>0</v>
      </c>
      <c r="QJJ413" s="318">
        <f>'Contractor Model'!QJJ66</f>
        <v>0</v>
      </c>
      <c r="QJK413" s="318">
        <f>'Contractor Model'!QJK66</f>
        <v>0</v>
      </c>
      <c r="QJL413" s="318">
        <f>'Contractor Model'!QJL66</f>
        <v>0</v>
      </c>
      <c r="QJM413" s="318">
        <f>'Contractor Model'!QJM66</f>
        <v>0</v>
      </c>
      <c r="QJN413" s="318">
        <f>'Contractor Model'!QJN66</f>
        <v>0</v>
      </c>
      <c r="QJO413" s="318">
        <f>'Contractor Model'!QJO66</f>
        <v>0</v>
      </c>
      <c r="QJP413" s="318">
        <f>'Contractor Model'!QJP66</f>
        <v>0</v>
      </c>
      <c r="QJQ413" s="318">
        <f>'Contractor Model'!QJQ66</f>
        <v>0</v>
      </c>
      <c r="QJR413" s="318">
        <f>'Contractor Model'!QJR66</f>
        <v>0</v>
      </c>
      <c r="QJS413" s="318">
        <f>'Contractor Model'!QJS66</f>
        <v>0</v>
      </c>
      <c r="QJT413" s="318">
        <f>'Contractor Model'!QJT66</f>
        <v>0</v>
      </c>
      <c r="QJU413" s="318">
        <f>'Contractor Model'!QJU66</f>
        <v>0</v>
      </c>
      <c r="QJV413" s="318">
        <f>'Contractor Model'!QJV66</f>
        <v>0</v>
      </c>
      <c r="QJW413" s="318">
        <f>'Contractor Model'!QJW66</f>
        <v>0</v>
      </c>
      <c r="QJX413" s="318">
        <f>'Contractor Model'!QJX66</f>
        <v>0</v>
      </c>
      <c r="QJY413" s="318">
        <f>'Contractor Model'!QJY66</f>
        <v>0</v>
      </c>
      <c r="QJZ413" s="318">
        <f>'Contractor Model'!QJZ66</f>
        <v>0</v>
      </c>
      <c r="QKA413" s="318">
        <f>'Contractor Model'!QKA66</f>
        <v>0</v>
      </c>
      <c r="QKB413" s="318">
        <f>'Contractor Model'!QKB66</f>
        <v>0</v>
      </c>
      <c r="QKC413" s="318">
        <f>'Contractor Model'!QKC66</f>
        <v>0</v>
      </c>
      <c r="QKD413" s="318">
        <f>'Contractor Model'!QKD66</f>
        <v>0</v>
      </c>
      <c r="QKE413" s="318">
        <f>'Contractor Model'!QKE66</f>
        <v>0</v>
      </c>
      <c r="QKF413" s="318">
        <f>'Contractor Model'!QKF66</f>
        <v>0</v>
      </c>
      <c r="QKG413" s="318">
        <f>'Contractor Model'!QKG66</f>
        <v>0</v>
      </c>
      <c r="QKH413" s="318">
        <f>'Contractor Model'!QKH66</f>
        <v>0</v>
      </c>
      <c r="QKI413" s="318">
        <f>'Contractor Model'!QKI66</f>
        <v>0</v>
      </c>
      <c r="QKJ413" s="318">
        <f>'Contractor Model'!QKJ66</f>
        <v>0</v>
      </c>
      <c r="QKK413" s="318">
        <f>'Contractor Model'!QKK66</f>
        <v>0</v>
      </c>
      <c r="QKL413" s="318">
        <f>'Contractor Model'!QKL66</f>
        <v>0</v>
      </c>
      <c r="QKM413" s="318">
        <f>'Contractor Model'!QKM66</f>
        <v>0</v>
      </c>
      <c r="QKN413" s="318">
        <f>'Contractor Model'!QKN66</f>
        <v>0</v>
      </c>
      <c r="QKO413" s="318">
        <f>'Contractor Model'!QKO66</f>
        <v>0</v>
      </c>
      <c r="QKP413" s="318">
        <f>'Contractor Model'!QKP66</f>
        <v>0</v>
      </c>
      <c r="QKQ413" s="318">
        <f>'Contractor Model'!QKQ66</f>
        <v>0</v>
      </c>
      <c r="QKR413" s="318">
        <f>'Contractor Model'!QKR66</f>
        <v>0</v>
      </c>
      <c r="QKS413" s="318">
        <f>'Contractor Model'!QKS66</f>
        <v>0</v>
      </c>
      <c r="QKT413" s="318">
        <f>'Contractor Model'!QKT66</f>
        <v>0</v>
      </c>
      <c r="QKU413" s="318">
        <f>'Contractor Model'!QKU66</f>
        <v>0</v>
      </c>
      <c r="QKV413" s="318">
        <f>'Contractor Model'!QKV66</f>
        <v>0</v>
      </c>
      <c r="QKW413" s="318">
        <f>'Contractor Model'!QKW66</f>
        <v>0</v>
      </c>
      <c r="QKX413" s="318">
        <f>'Contractor Model'!QKX66</f>
        <v>0</v>
      </c>
      <c r="QKY413" s="318">
        <f>'Contractor Model'!QKY66</f>
        <v>0</v>
      </c>
      <c r="QKZ413" s="318">
        <f>'Contractor Model'!QKZ66</f>
        <v>0</v>
      </c>
      <c r="QLA413" s="318">
        <f>'Contractor Model'!QLA66</f>
        <v>0</v>
      </c>
      <c r="QLB413" s="318">
        <f>'Contractor Model'!QLB66</f>
        <v>0</v>
      </c>
      <c r="QLC413" s="318">
        <f>'Contractor Model'!QLC66</f>
        <v>0</v>
      </c>
      <c r="QLD413" s="318">
        <f>'Contractor Model'!QLD66</f>
        <v>0</v>
      </c>
      <c r="QLE413" s="318">
        <f>'Contractor Model'!QLE66</f>
        <v>0</v>
      </c>
      <c r="QLF413" s="318">
        <f>'Contractor Model'!QLF66</f>
        <v>0</v>
      </c>
      <c r="QLG413" s="318">
        <f>'Contractor Model'!QLG66</f>
        <v>0</v>
      </c>
      <c r="QLH413" s="318">
        <f>'Contractor Model'!QLH66</f>
        <v>0</v>
      </c>
      <c r="QLI413" s="318">
        <f>'Contractor Model'!QLI66</f>
        <v>0</v>
      </c>
      <c r="QLJ413" s="318">
        <f>'Contractor Model'!QLJ66</f>
        <v>0</v>
      </c>
      <c r="QLK413" s="318">
        <f>'Contractor Model'!QLK66</f>
        <v>0</v>
      </c>
      <c r="QLL413" s="318">
        <f>'Contractor Model'!QLL66</f>
        <v>0</v>
      </c>
      <c r="QLM413" s="318">
        <f>'Contractor Model'!QLM66</f>
        <v>0</v>
      </c>
      <c r="QLN413" s="318">
        <f>'Contractor Model'!QLN66</f>
        <v>0</v>
      </c>
      <c r="QLO413" s="318">
        <f>'Contractor Model'!QLO66</f>
        <v>0</v>
      </c>
      <c r="QLP413" s="318">
        <f>'Contractor Model'!QLP66</f>
        <v>0</v>
      </c>
      <c r="QLQ413" s="318">
        <f>'Contractor Model'!QLQ66</f>
        <v>0</v>
      </c>
      <c r="QLR413" s="318">
        <f>'Contractor Model'!QLR66</f>
        <v>0</v>
      </c>
      <c r="QLS413" s="318">
        <f>'Contractor Model'!QLS66</f>
        <v>0</v>
      </c>
      <c r="QLT413" s="318">
        <f>'Contractor Model'!QLT66</f>
        <v>0</v>
      </c>
      <c r="QLU413" s="318">
        <f>'Contractor Model'!QLU66</f>
        <v>0</v>
      </c>
      <c r="QLV413" s="318">
        <f>'Contractor Model'!QLV66</f>
        <v>0</v>
      </c>
      <c r="QLW413" s="318">
        <f>'Contractor Model'!QLW66</f>
        <v>0</v>
      </c>
      <c r="QLX413" s="318">
        <f>'Contractor Model'!QLX66</f>
        <v>0</v>
      </c>
      <c r="QLY413" s="318">
        <f>'Contractor Model'!QLY66</f>
        <v>0</v>
      </c>
      <c r="QLZ413" s="318">
        <f>'Contractor Model'!QLZ66</f>
        <v>0</v>
      </c>
      <c r="QMA413" s="318">
        <f>'Contractor Model'!QMA66</f>
        <v>0</v>
      </c>
      <c r="QMB413" s="318">
        <f>'Contractor Model'!QMB66</f>
        <v>0</v>
      </c>
      <c r="QMC413" s="318">
        <f>'Contractor Model'!QMC66</f>
        <v>0</v>
      </c>
      <c r="QMD413" s="318">
        <f>'Contractor Model'!QMD66</f>
        <v>0</v>
      </c>
      <c r="QME413" s="318">
        <f>'Contractor Model'!QME66</f>
        <v>0</v>
      </c>
      <c r="QMF413" s="318">
        <f>'Contractor Model'!QMF66</f>
        <v>0</v>
      </c>
      <c r="QMG413" s="318">
        <f>'Contractor Model'!QMG66</f>
        <v>0</v>
      </c>
      <c r="QMH413" s="318">
        <f>'Contractor Model'!QMH66</f>
        <v>0</v>
      </c>
      <c r="QMI413" s="318">
        <f>'Contractor Model'!QMI66</f>
        <v>0</v>
      </c>
      <c r="QMJ413" s="318">
        <f>'Contractor Model'!QMJ66</f>
        <v>0</v>
      </c>
      <c r="QMK413" s="318">
        <f>'Contractor Model'!QMK66</f>
        <v>0</v>
      </c>
      <c r="QML413" s="318">
        <f>'Contractor Model'!QML66</f>
        <v>0</v>
      </c>
      <c r="QMM413" s="318">
        <f>'Contractor Model'!QMM66</f>
        <v>0</v>
      </c>
      <c r="QMN413" s="318">
        <f>'Contractor Model'!QMN66</f>
        <v>0</v>
      </c>
      <c r="QMO413" s="318">
        <f>'Contractor Model'!QMO66</f>
        <v>0</v>
      </c>
      <c r="QMP413" s="318">
        <f>'Contractor Model'!QMP66</f>
        <v>0</v>
      </c>
      <c r="QMQ413" s="318">
        <f>'Contractor Model'!QMQ66</f>
        <v>0</v>
      </c>
      <c r="QMR413" s="318">
        <f>'Contractor Model'!QMR66</f>
        <v>0</v>
      </c>
      <c r="QMS413" s="318">
        <f>'Contractor Model'!QMS66</f>
        <v>0</v>
      </c>
      <c r="QMT413" s="318">
        <f>'Contractor Model'!QMT66</f>
        <v>0</v>
      </c>
      <c r="QMU413" s="318">
        <f>'Contractor Model'!QMU66</f>
        <v>0</v>
      </c>
      <c r="QMV413" s="318">
        <f>'Contractor Model'!QMV66</f>
        <v>0</v>
      </c>
      <c r="QMW413" s="318">
        <f>'Contractor Model'!QMW66</f>
        <v>0</v>
      </c>
      <c r="QMX413" s="318">
        <f>'Contractor Model'!QMX66</f>
        <v>0</v>
      </c>
      <c r="QMY413" s="318">
        <f>'Contractor Model'!QMY66</f>
        <v>0</v>
      </c>
      <c r="QMZ413" s="318">
        <f>'Contractor Model'!QMZ66</f>
        <v>0</v>
      </c>
      <c r="QNA413" s="318">
        <f>'Contractor Model'!QNA66</f>
        <v>0</v>
      </c>
      <c r="QNB413" s="318">
        <f>'Contractor Model'!QNB66</f>
        <v>0</v>
      </c>
      <c r="QNC413" s="318">
        <f>'Contractor Model'!QNC66</f>
        <v>0</v>
      </c>
      <c r="QND413" s="318">
        <f>'Contractor Model'!QND66</f>
        <v>0</v>
      </c>
      <c r="QNE413" s="318">
        <f>'Contractor Model'!QNE66</f>
        <v>0</v>
      </c>
      <c r="QNF413" s="318">
        <f>'Contractor Model'!QNF66</f>
        <v>0</v>
      </c>
      <c r="QNG413" s="318">
        <f>'Contractor Model'!QNG66</f>
        <v>0</v>
      </c>
      <c r="QNH413" s="318">
        <f>'Contractor Model'!QNH66</f>
        <v>0</v>
      </c>
      <c r="QNI413" s="318">
        <f>'Contractor Model'!QNI66</f>
        <v>0</v>
      </c>
      <c r="QNJ413" s="318">
        <f>'Contractor Model'!QNJ66</f>
        <v>0</v>
      </c>
      <c r="QNK413" s="318">
        <f>'Contractor Model'!QNK66</f>
        <v>0</v>
      </c>
      <c r="QNL413" s="318">
        <f>'Contractor Model'!QNL66</f>
        <v>0</v>
      </c>
      <c r="QNM413" s="318">
        <f>'Contractor Model'!QNM66</f>
        <v>0</v>
      </c>
      <c r="QNN413" s="318">
        <f>'Contractor Model'!QNN66</f>
        <v>0</v>
      </c>
      <c r="QNO413" s="318">
        <f>'Contractor Model'!QNO66</f>
        <v>0</v>
      </c>
      <c r="QNP413" s="318">
        <f>'Contractor Model'!QNP66</f>
        <v>0</v>
      </c>
      <c r="QNQ413" s="318">
        <f>'Contractor Model'!QNQ66</f>
        <v>0</v>
      </c>
      <c r="QNR413" s="318">
        <f>'Contractor Model'!QNR66</f>
        <v>0</v>
      </c>
      <c r="QNS413" s="318">
        <f>'Contractor Model'!QNS66</f>
        <v>0</v>
      </c>
      <c r="QNT413" s="318">
        <f>'Contractor Model'!QNT66</f>
        <v>0</v>
      </c>
      <c r="QNU413" s="318">
        <f>'Contractor Model'!QNU66</f>
        <v>0</v>
      </c>
      <c r="QNV413" s="318">
        <f>'Contractor Model'!QNV66</f>
        <v>0</v>
      </c>
      <c r="QNW413" s="318">
        <f>'Contractor Model'!QNW66</f>
        <v>0</v>
      </c>
      <c r="QNX413" s="318">
        <f>'Contractor Model'!QNX66</f>
        <v>0</v>
      </c>
      <c r="QNY413" s="318">
        <f>'Contractor Model'!QNY66</f>
        <v>0</v>
      </c>
      <c r="QNZ413" s="318">
        <f>'Contractor Model'!QNZ66</f>
        <v>0</v>
      </c>
      <c r="QOA413" s="318">
        <f>'Contractor Model'!QOA66</f>
        <v>0</v>
      </c>
      <c r="QOB413" s="318">
        <f>'Contractor Model'!QOB66</f>
        <v>0</v>
      </c>
      <c r="QOC413" s="318">
        <f>'Contractor Model'!QOC66</f>
        <v>0</v>
      </c>
      <c r="QOD413" s="318">
        <f>'Contractor Model'!QOD66</f>
        <v>0</v>
      </c>
      <c r="QOE413" s="318">
        <f>'Contractor Model'!QOE66</f>
        <v>0</v>
      </c>
      <c r="QOF413" s="318">
        <f>'Contractor Model'!QOF66</f>
        <v>0</v>
      </c>
      <c r="QOG413" s="318">
        <f>'Contractor Model'!QOG66</f>
        <v>0</v>
      </c>
      <c r="QOH413" s="318">
        <f>'Contractor Model'!QOH66</f>
        <v>0</v>
      </c>
      <c r="QOI413" s="318">
        <f>'Contractor Model'!QOI66</f>
        <v>0</v>
      </c>
      <c r="QOJ413" s="318">
        <f>'Contractor Model'!QOJ66</f>
        <v>0</v>
      </c>
      <c r="QOK413" s="318">
        <f>'Contractor Model'!QOK66</f>
        <v>0</v>
      </c>
      <c r="QOL413" s="318">
        <f>'Contractor Model'!QOL66</f>
        <v>0</v>
      </c>
      <c r="QOM413" s="318">
        <f>'Contractor Model'!QOM66</f>
        <v>0</v>
      </c>
      <c r="QON413" s="318">
        <f>'Contractor Model'!QON66</f>
        <v>0</v>
      </c>
      <c r="QOO413" s="318">
        <f>'Contractor Model'!QOO66</f>
        <v>0</v>
      </c>
      <c r="QOP413" s="318">
        <f>'Contractor Model'!QOP66</f>
        <v>0</v>
      </c>
      <c r="QOQ413" s="318">
        <f>'Contractor Model'!QOQ66</f>
        <v>0</v>
      </c>
      <c r="QOR413" s="318">
        <f>'Contractor Model'!QOR66</f>
        <v>0</v>
      </c>
      <c r="QOS413" s="318">
        <f>'Contractor Model'!QOS66</f>
        <v>0</v>
      </c>
      <c r="QOT413" s="318">
        <f>'Contractor Model'!QOT66</f>
        <v>0</v>
      </c>
      <c r="QOU413" s="318">
        <f>'Contractor Model'!QOU66</f>
        <v>0</v>
      </c>
      <c r="QOV413" s="318">
        <f>'Contractor Model'!QOV66</f>
        <v>0</v>
      </c>
      <c r="QOW413" s="318">
        <f>'Contractor Model'!QOW66</f>
        <v>0</v>
      </c>
      <c r="QOX413" s="318">
        <f>'Contractor Model'!QOX66</f>
        <v>0</v>
      </c>
      <c r="QOY413" s="318">
        <f>'Contractor Model'!QOY66</f>
        <v>0</v>
      </c>
      <c r="QOZ413" s="318">
        <f>'Contractor Model'!QOZ66</f>
        <v>0</v>
      </c>
      <c r="QPA413" s="318">
        <f>'Contractor Model'!QPA66</f>
        <v>0</v>
      </c>
      <c r="QPB413" s="318">
        <f>'Contractor Model'!QPB66</f>
        <v>0</v>
      </c>
      <c r="QPC413" s="318">
        <f>'Contractor Model'!QPC66</f>
        <v>0</v>
      </c>
      <c r="QPD413" s="318">
        <f>'Contractor Model'!QPD66</f>
        <v>0</v>
      </c>
      <c r="QPE413" s="318">
        <f>'Contractor Model'!QPE66</f>
        <v>0</v>
      </c>
      <c r="QPF413" s="318">
        <f>'Contractor Model'!QPF66</f>
        <v>0</v>
      </c>
      <c r="QPG413" s="318">
        <f>'Contractor Model'!QPG66</f>
        <v>0</v>
      </c>
      <c r="QPH413" s="318">
        <f>'Contractor Model'!QPH66</f>
        <v>0</v>
      </c>
      <c r="QPI413" s="318">
        <f>'Contractor Model'!QPI66</f>
        <v>0</v>
      </c>
      <c r="QPJ413" s="318">
        <f>'Contractor Model'!QPJ66</f>
        <v>0</v>
      </c>
      <c r="QPK413" s="318">
        <f>'Contractor Model'!QPK66</f>
        <v>0</v>
      </c>
      <c r="QPL413" s="318">
        <f>'Contractor Model'!QPL66</f>
        <v>0</v>
      </c>
      <c r="QPM413" s="318">
        <f>'Contractor Model'!QPM66</f>
        <v>0</v>
      </c>
      <c r="QPN413" s="318">
        <f>'Contractor Model'!QPN66</f>
        <v>0</v>
      </c>
      <c r="QPO413" s="318">
        <f>'Contractor Model'!QPO66</f>
        <v>0</v>
      </c>
      <c r="QPP413" s="318">
        <f>'Contractor Model'!QPP66</f>
        <v>0</v>
      </c>
      <c r="QPQ413" s="318">
        <f>'Contractor Model'!QPQ66</f>
        <v>0</v>
      </c>
      <c r="QPR413" s="318">
        <f>'Contractor Model'!QPR66</f>
        <v>0</v>
      </c>
      <c r="QPS413" s="318">
        <f>'Contractor Model'!QPS66</f>
        <v>0</v>
      </c>
      <c r="QPT413" s="318">
        <f>'Contractor Model'!QPT66</f>
        <v>0</v>
      </c>
      <c r="QPU413" s="318">
        <f>'Contractor Model'!QPU66</f>
        <v>0</v>
      </c>
      <c r="QPV413" s="318">
        <f>'Contractor Model'!QPV66</f>
        <v>0</v>
      </c>
      <c r="QPW413" s="318">
        <f>'Contractor Model'!QPW66</f>
        <v>0</v>
      </c>
      <c r="QPX413" s="318">
        <f>'Contractor Model'!QPX66</f>
        <v>0</v>
      </c>
      <c r="QPY413" s="318">
        <f>'Contractor Model'!QPY66</f>
        <v>0</v>
      </c>
      <c r="QPZ413" s="318">
        <f>'Contractor Model'!QPZ66</f>
        <v>0</v>
      </c>
      <c r="QQA413" s="318">
        <f>'Contractor Model'!QQA66</f>
        <v>0</v>
      </c>
      <c r="QQB413" s="318">
        <f>'Contractor Model'!QQB66</f>
        <v>0</v>
      </c>
      <c r="QQC413" s="318">
        <f>'Contractor Model'!QQC66</f>
        <v>0</v>
      </c>
      <c r="QQD413" s="318">
        <f>'Contractor Model'!QQD66</f>
        <v>0</v>
      </c>
      <c r="QQE413" s="318">
        <f>'Contractor Model'!QQE66</f>
        <v>0</v>
      </c>
      <c r="QQF413" s="318">
        <f>'Contractor Model'!QQF66</f>
        <v>0</v>
      </c>
      <c r="QQG413" s="318">
        <f>'Contractor Model'!QQG66</f>
        <v>0</v>
      </c>
      <c r="QQH413" s="318">
        <f>'Contractor Model'!QQH66</f>
        <v>0</v>
      </c>
      <c r="QQI413" s="318">
        <f>'Contractor Model'!QQI66</f>
        <v>0</v>
      </c>
      <c r="QQJ413" s="318">
        <f>'Contractor Model'!QQJ66</f>
        <v>0</v>
      </c>
      <c r="QQK413" s="318">
        <f>'Contractor Model'!QQK66</f>
        <v>0</v>
      </c>
      <c r="QQL413" s="318">
        <f>'Contractor Model'!QQL66</f>
        <v>0</v>
      </c>
      <c r="QQM413" s="318">
        <f>'Contractor Model'!QQM66</f>
        <v>0</v>
      </c>
      <c r="QQN413" s="318">
        <f>'Contractor Model'!QQN66</f>
        <v>0</v>
      </c>
      <c r="QQO413" s="318">
        <f>'Contractor Model'!QQO66</f>
        <v>0</v>
      </c>
      <c r="QQP413" s="318">
        <f>'Contractor Model'!QQP66</f>
        <v>0</v>
      </c>
      <c r="QQQ413" s="318">
        <f>'Contractor Model'!QQQ66</f>
        <v>0</v>
      </c>
      <c r="QQR413" s="318">
        <f>'Contractor Model'!QQR66</f>
        <v>0</v>
      </c>
      <c r="QQS413" s="318">
        <f>'Contractor Model'!QQS66</f>
        <v>0</v>
      </c>
      <c r="QQT413" s="318">
        <f>'Contractor Model'!QQT66</f>
        <v>0</v>
      </c>
      <c r="QQU413" s="318">
        <f>'Contractor Model'!QQU66</f>
        <v>0</v>
      </c>
      <c r="QQV413" s="318">
        <f>'Contractor Model'!QQV66</f>
        <v>0</v>
      </c>
      <c r="QQW413" s="318">
        <f>'Contractor Model'!QQW66</f>
        <v>0</v>
      </c>
      <c r="QQX413" s="318">
        <f>'Contractor Model'!QQX66</f>
        <v>0</v>
      </c>
      <c r="QQY413" s="318">
        <f>'Contractor Model'!QQY66</f>
        <v>0</v>
      </c>
      <c r="QQZ413" s="318">
        <f>'Contractor Model'!QQZ66</f>
        <v>0</v>
      </c>
      <c r="QRA413" s="318">
        <f>'Contractor Model'!QRA66</f>
        <v>0</v>
      </c>
      <c r="QRB413" s="318">
        <f>'Contractor Model'!QRB66</f>
        <v>0</v>
      </c>
      <c r="QRC413" s="318">
        <f>'Contractor Model'!QRC66</f>
        <v>0</v>
      </c>
      <c r="QRD413" s="318">
        <f>'Contractor Model'!QRD66</f>
        <v>0</v>
      </c>
      <c r="QRE413" s="318">
        <f>'Contractor Model'!QRE66</f>
        <v>0</v>
      </c>
      <c r="QRF413" s="318">
        <f>'Contractor Model'!QRF66</f>
        <v>0</v>
      </c>
      <c r="QRG413" s="318">
        <f>'Contractor Model'!QRG66</f>
        <v>0</v>
      </c>
      <c r="QRH413" s="318">
        <f>'Contractor Model'!QRH66</f>
        <v>0</v>
      </c>
      <c r="QRI413" s="318">
        <f>'Contractor Model'!QRI66</f>
        <v>0</v>
      </c>
      <c r="QRJ413" s="318">
        <f>'Contractor Model'!QRJ66</f>
        <v>0</v>
      </c>
      <c r="QRK413" s="318">
        <f>'Contractor Model'!QRK66</f>
        <v>0</v>
      </c>
      <c r="QRL413" s="318">
        <f>'Contractor Model'!QRL66</f>
        <v>0</v>
      </c>
      <c r="QRM413" s="318">
        <f>'Contractor Model'!QRM66</f>
        <v>0</v>
      </c>
      <c r="QRN413" s="318">
        <f>'Contractor Model'!QRN66</f>
        <v>0</v>
      </c>
      <c r="QRO413" s="318">
        <f>'Contractor Model'!QRO66</f>
        <v>0</v>
      </c>
      <c r="QRP413" s="318">
        <f>'Contractor Model'!QRP66</f>
        <v>0</v>
      </c>
      <c r="QRQ413" s="318">
        <f>'Contractor Model'!QRQ66</f>
        <v>0</v>
      </c>
      <c r="QRR413" s="318">
        <f>'Contractor Model'!QRR66</f>
        <v>0</v>
      </c>
      <c r="QRS413" s="318">
        <f>'Contractor Model'!QRS66</f>
        <v>0</v>
      </c>
      <c r="QRT413" s="318">
        <f>'Contractor Model'!QRT66</f>
        <v>0</v>
      </c>
      <c r="QRU413" s="318">
        <f>'Contractor Model'!QRU66</f>
        <v>0</v>
      </c>
      <c r="QRV413" s="318">
        <f>'Contractor Model'!QRV66</f>
        <v>0</v>
      </c>
      <c r="QRW413" s="318">
        <f>'Contractor Model'!QRW66</f>
        <v>0</v>
      </c>
      <c r="QRX413" s="318">
        <f>'Contractor Model'!QRX66</f>
        <v>0</v>
      </c>
      <c r="QRY413" s="318">
        <f>'Contractor Model'!QRY66</f>
        <v>0</v>
      </c>
      <c r="QRZ413" s="318">
        <f>'Contractor Model'!QRZ66</f>
        <v>0</v>
      </c>
      <c r="QSA413" s="318">
        <f>'Contractor Model'!QSA66</f>
        <v>0</v>
      </c>
      <c r="QSB413" s="318">
        <f>'Contractor Model'!QSB66</f>
        <v>0</v>
      </c>
      <c r="QSC413" s="318">
        <f>'Contractor Model'!QSC66</f>
        <v>0</v>
      </c>
      <c r="QSD413" s="318">
        <f>'Contractor Model'!QSD66</f>
        <v>0</v>
      </c>
      <c r="QSE413" s="318">
        <f>'Contractor Model'!QSE66</f>
        <v>0</v>
      </c>
      <c r="QSF413" s="318">
        <f>'Contractor Model'!QSF66</f>
        <v>0</v>
      </c>
      <c r="QSG413" s="318">
        <f>'Contractor Model'!QSG66</f>
        <v>0</v>
      </c>
      <c r="QSH413" s="318">
        <f>'Contractor Model'!QSH66</f>
        <v>0</v>
      </c>
      <c r="QSI413" s="318">
        <f>'Contractor Model'!QSI66</f>
        <v>0</v>
      </c>
      <c r="QSJ413" s="318">
        <f>'Contractor Model'!QSJ66</f>
        <v>0</v>
      </c>
      <c r="QSK413" s="318">
        <f>'Contractor Model'!QSK66</f>
        <v>0</v>
      </c>
      <c r="QSL413" s="318">
        <f>'Contractor Model'!QSL66</f>
        <v>0</v>
      </c>
      <c r="QSM413" s="318">
        <f>'Contractor Model'!QSM66</f>
        <v>0</v>
      </c>
      <c r="QSN413" s="318">
        <f>'Contractor Model'!QSN66</f>
        <v>0</v>
      </c>
      <c r="QSO413" s="318">
        <f>'Contractor Model'!QSO66</f>
        <v>0</v>
      </c>
      <c r="QSP413" s="318">
        <f>'Contractor Model'!QSP66</f>
        <v>0</v>
      </c>
      <c r="QSQ413" s="318">
        <f>'Contractor Model'!QSQ66</f>
        <v>0</v>
      </c>
      <c r="QSR413" s="318">
        <f>'Contractor Model'!QSR66</f>
        <v>0</v>
      </c>
      <c r="QSS413" s="318">
        <f>'Contractor Model'!QSS66</f>
        <v>0</v>
      </c>
      <c r="QST413" s="318">
        <f>'Contractor Model'!QST66</f>
        <v>0</v>
      </c>
      <c r="QSU413" s="318">
        <f>'Contractor Model'!QSU66</f>
        <v>0</v>
      </c>
      <c r="QSV413" s="318">
        <f>'Contractor Model'!QSV66</f>
        <v>0</v>
      </c>
      <c r="QSW413" s="318">
        <f>'Contractor Model'!QSW66</f>
        <v>0</v>
      </c>
      <c r="QSX413" s="318">
        <f>'Contractor Model'!QSX66</f>
        <v>0</v>
      </c>
      <c r="QSY413" s="318">
        <f>'Contractor Model'!QSY66</f>
        <v>0</v>
      </c>
      <c r="QSZ413" s="318">
        <f>'Contractor Model'!QSZ66</f>
        <v>0</v>
      </c>
      <c r="QTA413" s="318">
        <f>'Contractor Model'!QTA66</f>
        <v>0</v>
      </c>
      <c r="QTB413" s="318">
        <f>'Contractor Model'!QTB66</f>
        <v>0</v>
      </c>
      <c r="QTC413" s="318">
        <f>'Contractor Model'!QTC66</f>
        <v>0</v>
      </c>
      <c r="QTD413" s="318">
        <f>'Contractor Model'!QTD66</f>
        <v>0</v>
      </c>
      <c r="QTE413" s="318">
        <f>'Contractor Model'!QTE66</f>
        <v>0</v>
      </c>
      <c r="QTF413" s="318">
        <f>'Contractor Model'!QTF66</f>
        <v>0</v>
      </c>
      <c r="QTG413" s="318">
        <f>'Contractor Model'!QTG66</f>
        <v>0</v>
      </c>
      <c r="QTH413" s="318">
        <f>'Contractor Model'!QTH66</f>
        <v>0</v>
      </c>
      <c r="QTI413" s="318">
        <f>'Contractor Model'!QTI66</f>
        <v>0</v>
      </c>
      <c r="QTJ413" s="318">
        <f>'Contractor Model'!QTJ66</f>
        <v>0</v>
      </c>
      <c r="QTK413" s="318">
        <f>'Contractor Model'!QTK66</f>
        <v>0</v>
      </c>
      <c r="QTL413" s="318">
        <f>'Contractor Model'!QTL66</f>
        <v>0</v>
      </c>
      <c r="QTM413" s="318">
        <f>'Contractor Model'!QTM66</f>
        <v>0</v>
      </c>
      <c r="QTN413" s="318">
        <f>'Contractor Model'!QTN66</f>
        <v>0</v>
      </c>
      <c r="QTO413" s="318">
        <f>'Contractor Model'!QTO66</f>
        <v>0</v>
      </c>
      <c r="QTP413" s="318">
        <f>'Contractor Model'!QTP66</f>
        <v>0</v>
      </c>
      <c r="QTQ413" s="318">
        <f>'Contractor Model'!QTQ66</f>
        <v>0</v>
      </c>
      <c r="QTR413" s="318">
        <f>'Contractor Model'!QTR66</f>
        <v>0</v>
      </c>
      <c r="QTS413" s="318">
        <f>'Contractor Model'!QTS66</f>
        <v>0</v>
      </c>
      <c r="QTT413" s="318">
        <f>'Contractor Model'!QTT66</f>
        <v>0</v>
      </c>
      <c r="QTU413" s="318">
        <f>'Contractor Model'!QTU66</f>
        <v>0</v>
      </c>
      <c r="QTV413" s="318">
        <f>'Contractor Model'!QTV66</f>
        <v>0</v>
      </c>
      <c r="QTW413" s="318">
        <f>'Contractor Model'!QTW66</f>
        <v>0</v>
      </c>
      <c r="QTX413" s="318">
        <f>'Contractor Model'!QTX66</f>
        <v>0</v>
      </c>
      <c r="QTY413" s="318">
        <f>'Contractor Model'!QTY66</f>
        <v>0</v>
      </c>
      <c r="QTZ413" s="318">
        <f>'Contractor Model'!QTZ66</f>
        <v>0</v>
      </c>
      <c r="QUA413" s="318">
        <f>'Contractor Model'!QUA66</f>
        <v>0</v>
      </c>
      <c r="QUB413" s="318">
        <f>'Contractor Model'!QUB66</f>
        <v>0</v>
      </c>
      <c r="QUC413" s="318">
        <f>'Contractor Model'!QUC66</f>
        <v>0</v>
      </c>
      <c r="QUD413" s="318">
        <f>'Contractor Model'!QUD66</f>
        <v>0</v>
      </c>
      <c r="QUE413" s="318">
        <f>'Contractor Model'!QUE66</f>
        <v>0</v>
      </c>
      <c r="QUF413" s="318">
        <f>'Contractor Model'!QUF66</f>
        <v>0</v>
      </c>
      <c r="QUG413" s="318">
        <f>'Contractor Model'!QUG66</f>
        <v>0</v>
      </c>
      <c r="QUH413" s="318">
        <f>'Contractor Model'!QUH66</f>
        <v>0</v>
      </c>
      <c r="QUI413" s="318">
        <f>'Contractor Model'!QUI66</f>
        <v>0</v>
      </c>
      <c r="QUJ413" s="318">
        <f>'Contractor Model'!QUJ66</f>
        <v>0</v>
      </c>
      <c r="QUK413" s="318">
        <f>'Contractor Model'!QUK66</f>
        <v>0</v>
      </c>
      <c r="QUL413" s="318">
        <f>'Contractor Model'!QUL66</f>
        <v>0</v>
      </c>
      <c r="QUM413" s="318">
        <f>'Contractor Model'!QUM66</f>
        <v>0</v>
      </c>
      <c r="QUN413" s="318">
        <f>'Contractor Model'!QUN66</f>
        <v>0</v>
      </c>
      <c r="QUO413" s="318">
        <f>'Contractor Model'!QUO66</f>
        <v>0</v>
      </c>
      <c r="QUP413" s="318">
        <f>'Contractor Model'!QUP66</f>
        <v>0</v>
      </c>
      <c r="QUQ413" s="318">
        <f>'Contractor Model'!QUQ66</f>
        <v>0</v>
      </c>
      <c r="QUR413" s="318">
        <f>'Contractor Model'!QUR66</f>
        <v>0</v>
      </c>
      <c r="QUS413" s="318">
        <f>'Contractor Model'!QUS66</f>
        <v>0</v>
      </c>
      <c r="QUT413" s="318">
        <f>'Contractor Model'!QUT66</f>
        <v>0</v>
      </c>
      <c r="QUU413" s="318">
        <f>'Contractor Model'!QUU66</f>
        <v>0</v>
      </c>
      <c r="QUV413" s="318">
        <f>'Contractor Model'!QUV66</f>
        <v>0</v>
      </c>
      <c r="QUW413" s="318">
        <f>'Contractor Model'!QUW66</f>
        <v>0</v>
      </c>
      <c r="QUX413" s="318">
        <f>'Contractor Model'!QUX66</f>
        <v>0</v>
      </c>
      <c r="QUY413" s="318">
        <f>'Contractor Model'!QUY66</f>
        <v>0</v>
      </c>
      <c r="QUZ413" s="318">
        <f>'Contractor Model'!QUZ66</f>
        <v>0</v>
      </c>
      <c r="QVA413" s="318">
        <f>'Contractor Model'!QVA66</f>
        <v>0</v>
      </c>
      <c r="QVB413" s="318">
        <f>'Contractor Model'!QVB66</f>
        <v>0</v>
      </c>
      <c r="QVC413" s="318">
        <f>'Contractor Model'!QVC66</f>
        <v>0</v>
      </c>
      <c r="QVD413" s="318">
        <f>'Contractor Model'!QVD66</f>
        <v>0</v>
      </c>
      <c r="QVE413" s="318">
        <f>'Contractor Model'!QVE66</f>
        <v>0</v>
      </c>
      <c r="QVF413" s="318">
        <f>'Contractor Model'!QVF66</f>
        <v>0</v>
      </c>
      <c r="QVG413" s="318">
        <f>'Contractor Model'!QVG66</f>
        <v>0</v>
      </c>
      <c r="QVH413" s="318">
        <f>'Contractor Model'!QVH66</f>
        <v>0</v>
      </c>
      <c r="QVI413" s="318">
        <f>'Contractor Model'!QVI66</f>
        <v>0</v>
      </c>
      <c r="QVJ413" s="318">
        <f>'Contractor Model'!QVJ66</f>
        <v>0</v>
      </c>
      <c r="QVK413" s="318">
        <f>'Contractor Model'!QVK66</f>
        <v>0</v>
      </c>
      <c r="QVL413" s="318">
        <f>'Contractor Model'!QVL66</f>
        <v>0</v>
      </c>
      <c r="QVM413" s="318">
        <f>'Contractor Model'!QVM66</f>
        <v>0</v>
      </c>
      <c r="QVN413" s="318">
        <f>'Contractor Model'!QVN66</f>
        <v>0</v>
      </c>
      <c r="QVO413" s="318">
        <f>'Contractor Model'!QVO66</f>
        <v>0</v>
      </c>
      <c r="QVP413" s="318">
        <f>'Contractor Model'!QVP66</f>
        <v>0</v>
      </c>
      <c r="QVQ413" s="318">
        <f>'Contractor Model'!QVQ66</f>
        <v>0</v>
      </c>
      <c r="QVR413" s="318">
        <f>'Contractor Model'!QVR66</f>
        <v>0</v>
      </c>
      <c r="QVS413" s="318">
        <f>'Contractor Model'!QVS66</f>
        <v>0</v>
      </c>
      <c r="QVT413" s="318">
        <f>'Contractor Model'!QVT66</f>
        <v>0</v>
      </c>
      <c r="QVU413" s="318">
        <f>'Contractor Model'!QVU66</f>
        <v>0</v>
      </c>
      <c r="QVV413" s="318">
        <f>'Contractor Model'!QVV66</f>
        <v>0</v>
      </c>
      <c r="QVW413" s="318">
        <f>'Contractor Model'!QVW66</f>
        <v>0</v>
      </c>
      <c r="QVX413" s="318">
        <f>'Contractor Model'!QVX66</f>
        <v>0</v>
      </c>
      <c r="QVY413" s="318">
        <f>'Contractor Model'!QVY66</f>
        <v>0</v>
      </c>
      <c r="QVZ413" s="318">
        <f>'Contractor Model'!QVZ66</f>
        <v>0</v>
      </c>
      <c r="QWA413" s="318">
        <f>'Contractor Model'!QWA66</f>
        <v>0</v>
      </c>
      <c r="QWB413" s="318">
        <f>'Contractor Model'!QWB66</f>
        <v>0</v>
      </c>
      <c r="QWC413" s="318">
        <f>'Contractor Model'!QWC66</f>
        <v>0</v>
      </c>
      <c r="QWD413" s="318">
        <f>'Contractor Model'!QWD66</f>
        <v>0</v>
      </c>
      <c r="QWE413" s="318">
        <f>'Contractor Model'!QWE66</f>
        <v>0</v>
      </c>
      <c r="QWF413" s="318">
        <f>'Contractor Model'!QWF66</f>
        <v>0</v>
      </c>
      <c r="QWG413" s="318">
        <f>'Contractor Model'!QWG66</f>
        <v>0</v>
      </c>
      <c r="QWH413" s="318">
        <f>'Contractor Model'!QWH66</f>
        <v>0</v>
      </c>
      <c r="QWI413" s="318">
        <f>'Contractor Model'!QWI66</f>
        <v>0</v>
      </c>
      <c r="QWJ413" s="318">
        <f>'Contractor Model'!QWJ66</f>
        <v>0</v>
      </c>
      <c r="QWK413" s="318">
        <f>'Contractor Model'!QWK66</f>
        <v>0</v>
      </c>
      <c r="QWL413" s="318">
        <f>'Contractor Model'!QWL66</f>
        <v>0</v>
      </c>
      <c r="QWM413" s="318">
        <f>'Contractor Model'!QWM66</f>
        <v>0</v>
      </c>
      <c r="QWN413" s="318">
        <f>'Contractor Model'!QWN66</f>
        <v>0</v>
      </c>
      <c r="QWO413" s="318">
        <f>'Contractor Model'!QWO66</f>
        <v>0</v>
      </c>
      <c r="QWP413" s="318">
        <f>'Contractor Model'!QWP66</f>
        <v>0</v>
      </c>
      <c r="QWQ413" s="318">
        <f>'Contractor Model'!QWQ66</f>
        <v>0</v>
      </c>
      <c r="QWR413" s="318">
        <f>'Contractor Model'!QWR66</f>
        <v>0</v>
      </c>
      <c r="QWS413" s="318">
        <f>'Contractor Model'!QWS66</f>
        <v>0</v>
      </c>
      <c r="QWT413" s="318">
        <f>'Contractor Model'!QWT66</f>
        <v>0</v>
      </c>
      <c r="QWU413" s="318">
        <f>'Contractor Model'!QWU66</f>
        <v>0</v>
      </c>
      <c r="QWV413" s="318">
        <f>'Contractor Model'!QWV66</f>
        <v>0</v>
      </c>
      <c r="QWW413" s="318">
        <f>'Contractor Model'!QWW66</f>
        <v>0</v>
      </c>
      <c r="QWX413" s="318">
        <f>'Contractor Model'!QWX66</f>
        <v>0</v>
      </c>
      <c r="QWY413" s="318">
        <f>'Contractor Model'!QWY66</f>
        <v>0</v>
      </c>
      <c r="QWZ413" s="318">
        <f>'Contractor Model'!QWZ66</f>
        <v>0</v>
      </c>
      <c r="QXA413" s="318">
        <f>'Contractor Model'!QXA66</f>
        <v>0</v>
      </c>
      <c r="QXB413" s="318">
        <f>'Contractor Model'!QXB66</f>
        <v>0</v>
      </c>
      <c r="QXC413" s="318">
        <f>'Contractor Model'!QXC66</f>
        <v>0</v>
      </c>
      <c r="QXD413" s="318">
        <f>'Contractor Model'!QXD66</f>
        <v>0</v>
      </c>
      <c r="QXE413" s="318">
        <f>'Contractor Model'!QXE66</f>
        <v>0</v>
      </c>
      <c r="QXF413" s="318">
        <f>'Contractor Model'!QXF66</f>
        <v>0</v>
      </c>
      <c r="QXG413" s="318">
        <f>'Contractor Model'!QXG66</f>
        <v>0</v>
      </c>
      <c r="QXH413" s="318">
        <f>'Contractor Model'!QXH66</f>
        <v>0</v>
      </c>
      <c r="QXI413" s="318">
        <f>'Contractor Model'!QXI66</f>
        <v>0</v>
      </c>
      <c r="QXJ413" s="318">
        <f>'Contractor Model'!QXJ66</f>
        <v>0</v>
      </c>
      <c r="QXK413" s="318">
        <f>'Contractor Model'!QXK66</f>
        <v>0</v>
      </c>
      <c r="QXL413" s="318">
        <f>'Contractor Model'!QXL66</f>
        <v>0</v>
      </c>
      <c r="QXM413" s="318">
        <f>'Contractor Model'!QXM66</f>
        <v>0</v>
      </c>
      <c r="QXN413" s="318">
        <f>'Contractor Model'!QXN66</f>
        <v>0</v>
      </c>
      <c r="QXO413" s="318">
        <f>'Contractor Model'!QXO66</f>
        <v>0</v>
      </c>
      <c r="QXP413" s="318">
        <f>'Contractor Model'!QXP66</f>
        <v>0</v>
      </c>
      <c r="QXQ413" s="318">
        <f>'Contractor Model'!QXQ66</f>
        <v>0</v>
      </c>
      <c r="QXR413" s="318">
        <f>'Contractor Model'!QXR66</f>
        <v>0</v>
      </c>
      <c r="QXS413" s="318">
        <f>'Contractor Model'!QXS66</f>
        <v>0</v>
      </c>
      <c r="QXT413" s="318">
        <f>'Contractor Model'!QXT66</f>
        <v>0</v>
      </c>
      <c r="QXU413" s="318">
        <f>'Contractor Model'!QXU66</f>
        <v>0</v>
      </c>
      <c r="QXV413" s="318">
        <f>'Contractor Model'!QXV66</f>
        <v>0</v>
      </c>
      <c r="QXW413" s="318">
        <f>'Contractor Model'!QXW66</f>
        <v>0</v>
      </c>
      <c r="QXX413" s="318">
        <f>'Contractor Model'!QXX66</f>
        <v>0</v>
      </c>
      <c r="QXY413" s="318">
        <f>'Contractor Model'!QXY66</f>
        <v>0</v>
      </c>
      <c r="QXZ413" s="318">
        <f>'Contractor Model'!QXZ66</f>
        <v>0</v>
      </c>
      <c r="QYA413" s="318">
        <f>'Contractor Model'!QYA66</f>
        <v>0</v>
      </c>
      <c r="QYB413" s="318">
        <f>'Contractor Model'!QYB66</f>
        <v>0</v>
      </c>
      <c r="QYC413" s="318">
        <f>'Contractor Model'!QYC66</f>
        <v>0</v>
      </c>
      <c r="QYD413" s="318">
        <f>'Contractor Model'!QYD66</f>
        <v>0</v>
      </c>
      <c r="QYE413" s="318">
        <f>'Contractor Model'!QYE66</f>
        <v>0</v>
      </c>
      <c r="QYF413" s="318">
        <f>'Contractor Model'!QYF66</f>
        <v>0</v>
      </c>
      <c r="QYG413" s="318">
        <f>'Contractor Model'!QYG66</f>
        <v>0</v>
      </c>
      <c r="QYH413" s="318">
        <f>'Contractor Model'!QYH66</f>
        <v>0</v>
      </c>
      <c r="QYI413" s="318">
        <f>'Contractor Model'!QYI66</f>
        <v>0</v>
      </c>
      <c r="QYJ413" s="318">
        <f>'Contractor Model'!QYJ66</f>
        <v>0</v>
      </c>
      <c r="QYK413" s="318">
        <f>'Contractor Model'!QYK66</f>
        <v>0</v>
      </c>
      <c r="QYL413" s="318">
        <f>'Contractor Model'!QYL66</f>
        <v>0</v>
      </c>
      <c r="QYM413" s="318">
        <f>'Contractor Model'!QYM66</f>
        <v>0</v>
      </c>
      <c r="QYN413" s="318">
        <f>'Contractor Model'!QYN66</f>
        <v>0</v>
      </c>
      <c r="QYO413" s="318">
        <f>'Contractor Model'!QYO66</f>
        <v>0</v>
      </c>
      <c r="QYP413" s="318">
        <f>'Contractor Model'!QYP66</f>
        <v>0</v>
      </c>
      <c r="QYQ413" s="318">
        <f>'Contractor Model'!QYQ66</f>
        <v>0</v>
      </c>
      <c r="QYR413" s="318">
        <f>'Contractor Model'!QYR66</f>
        <v>0</v>
      </c>
      <c r="QYS413" s="318">
        <f>'Contractor Model'!QYS66</f>
        <v>0</v>
      </c>
      <c r="QYT413" s="318">
        <f>'Contractor Model'!QYT66</f>
        <v>0</v>
      </c>
      <c r="QYU413" s="318">
        <f>'Contractor Model'!QYU66</f>
        <v>0</v>
      </c>
      <c r="QYV413" s="318">
        <f>'Contractor Model'!QYV66</f>
        <v>0</v>
      </c>
      <c r="QYW413" s="318">
        <f>'Contractor Model'!QYW66</f>
        <v>0</v>
      </c>
      <c r="QYX413" s="318">
        <f>'Contractor Model'!QYX66</f>
        <v>0</v>
      </c>
      <c r="QYY413" s="318">
        <f>'Contractor Model'!QYY66</f>
        <v>0</v>
      </c>
      <c r="QYZ413" s="318">
        <f>'Contractor Model'!QYZ66</f>
        <v>0</v>
      </c>
      <c r="QZA413" s="318">
        <f>'Contractor Model'!QZA66</f>
        <v>0</v>
      </c>
      <c r="QZB413" s="318">
        <f>'Contractor Model'!QZB66</f>
        <v>0</v>
      </c>
      <c r="QZC413" s="318">
        <f>'Contractor Model'!QZC66</f>
        <v>0</v>
      </c>
      <c r="QZD413" s="318">
        <f>'Contractor Model'!QZD66</f>
        <v>0</v>
      </c>
      <c r="QZE413" s="318">
        <f>'Contractor Model'!QZE66</f>
        <v>0</v>
      </c>
      <c r="QZF413" s="318">
        <f>'Contractor Model'!QZF66</f>
        <v>0</v>
      </c>
      <c r="QZG413" s="318">
        <f>'Contractor Model'!QZG66</f>
        <v>0</v>
      </c>
      <c r="QZH413" s="318">
        <f>'Contractor Model'!QZH66</f>
        <v>0</v>
      </c>
      <c r="QZI413" s="318">
        <f>'Contractor Model'!QZI66</f>
        <v>0</v>
      </c>
      <c r="QZJ413" s="318">
        <f>'Contractor Model'!QZJ66</f>
        <v>0</v>
      </c>
      <c r="QZK413" s="318">
        <f>'Contractor Model'!QZK66</f>
        <v>0</v>
      </c>
      <c r="QZL413" s="318">
        <f>'Contractor Model'!QZL66</f>
        <v>0</v>
      </c>
      <c r="QZM413" s="318">
        <f>'Contractor Model'!QZM66</f>
        <v>0</v>
      </c>
      <c r="QZN413" s="318">
        <f>'Contractor Model'!QZN66</f>
        <v>0</v>
      </c>
      <c r="QZO413" s="318">
        <f>'Contractor Model'!QZO66</f>
        <v>0</v>
      </c>
      <c r="QZP413" s="318">
        <f>'Contractor Model'!QZP66</f>
        <v>0</v>
      </c>
      <c r="QZQ413" s="318">
        <f>'Contractor Model'!QZQ66</f>
        <v>0</v>
      </c>
      <c r="QZR413" s="318">
        <f>'Contractor Model'!QZR66</f>
        <v>0</v>
      </c>
      <c r="QZS413" s="318">
        <f>'Contractor Model'!QZS66</f>
        <v>0</v>
      </c>
      <c r="QZT413" s="318">
        <f>'Contractor Model'!QZT66</f>
        <v>0</v>
      </c>
      <c r="QZU413" s="318">
        <f>'Contractor Model'!QZU66</f>
        <v>0</v>
      </c>
      <c r="QZV413" s="318">
        <f>'Contractor Model'!QZV66</f>
        <v>0</v>
      </c>
      <c r="QZW413" s="318">
        <f>'Contractor Model'!QZW66</f>
        <v>0</v>
      </c>
      <c r="QZX413" s="318">
        <f>'Contractor Model'!QZX66</f>
        <v>0</v>
      </c>
      <c r="QZY413" s="318">
        <f>'Contractor Model'!QZY66</f>
        <v>0</v>
      </c>
      <c r="QZZ413" s="318">
        <f>'Contractor Model'!QZZ66</f>
        <v>0</v>
      </c>
      <c r="RAA413" s="318">
        <f>'Contractor Model'!RAA66</f>
        <v>0</v>
      </c>
      <c r="RAB413" s="318">
        <f>'Contractor Model'!RAB66</f>
        <v>0</v>
      </c>
      <c r="RAC413" s="318">
        <f>'Contractor Model'!RAC66</f>
        <v>0</v>
      </c>
      <c r="RAD413" s="318">
        <f>'Contractor Model'!RAD66</f>
        <v>0</v>
      </c>
      <c r="RAE413" s="318">
        <f>'Contractor Model'!RAE66</f>
        <v>0</v>
      </c>
      <c r="RAF413" s="318">
        <f>'Contractor Model'!RAF66</f>
        <v>0</v>
      </c>
      <c r="RAG413" s="318">
        <f>'Contractor Model'!RAG66</f>
        <v>0</v>
      </c>
      <c r="RAH413" s="318">
        <f>'Contractor Model'!RAH66</f>
        <v>0</v>
      </c>
      <c r="RAI413" s="318">
        <f>'Contractor Model'!RAI66</f>
        <v>0</v>
      </c>
      <c r="RAJ413" s="318">
        <f>'Contractor Model'!RAJ66</f>
        <v>0</v>
      </c>
      <c r="RAK413" s="318">
        <f>'Contractor Model'!RAK66</f>
        <v>0</v>
      </c>
      <c r="RAL413" s="318">
        <f>'Contractor Model'!RAL66</f>
        <v>0</v>
      </c>
      <c r="RAM413" s="318">
        <f>'Contractor Model'!RAM66</f>
        <v>0</v>
      </c>
      <c r="RAN413" s="318">
        <f>'Contractor Model'!RAN66</f>
        <v>0</v>
      </c>
      <c r="RAO413" s="318">
        <f>'Contractor Model'!RAO66</f>
        <v>0</v>
      </c>
      <c r="RAP413" s="318">
        <f>'Contractor Model'!RAP66</f>
        <v>0</v>
      </c>
      <c r="RAQ413" s="318">
        <f>'Contractor Model'!RAQ66</f>
        <v>0</v>
      </c>
      <c r="RAR413" s="318">
        <f>'Contractor Model'!RAR66</f>
        <v>0</v>
      </c>
      <c r="RAS413" s="318">
        <f>'Contractor Model'!RAS66</f>
        <v>0</v>
      </c>
      <c r="RAT413" s="318">
        <f>'Contractor Model'!RAT66</f>
        <v>0</v>
      </c>
      <c r="RAU413" s="318">
        <f>'Contractor Model'!RAU66</f>
        <v>0</v>
      </c>
      <c r="RAV413" s="318">
        <f>'Contractor Model'!RAV66</f>
        <v>0</v>
      </c>
      <c r="RAW413" s="318">
        <f>'Contractor Model'!RAW66</f>
        <v>0</v>
      </c>
      <c r="RAX413" s="318">
        <f>'Contractor Model'!RAX66</f>
        <v>0</v>
      </c>
      <c r="RAY413" s="318">
        <f>'Contractor Model'!RAY66</f>
        <v>0</v>
      </c>
      <c r="RAZ413" s="318">
        <f>'Contractor Model'!RAZ66</f>
        <v>0</v>
      </c>
      <c r="RBA413" s="318">
        <f>'Contractor Model'!RBA66</f>
        <v>0</v>
      </c>
      <c r="RBB413" s="318">
        <f>'Contractor Model'!RBB66</f>
        <v>0</v>
      </c>
      <c r="RBC413" s="318">
        <f>'Contractor Model'!RBC66</f>
        <v>0</v>
      </c>
      <c r="RBD413" s="318">
        <f>'Contractor Model'!RBD66</f>
        <v>0</v>
      </c>
      <c r="RBE413" s="318">
        <f>'Contractor Model'!RBE66</f>
        <v>0</v>
      </c>
      <c r="RBF413" s="318">
        <f>'Contractor Model'!RBF66</f>
        <v>0</v>
      </c>
      <c r="RBG413" s="318">
        <f>'Contractor Model'!RBG66</f>
        <v>0</v>
      </c>
      <c r="RBH413" s="318">
        <f>'Contractor Model'!RBH66</f>
        <v>0</v>
      </c>
      <c r="RBI413" s="318">
        <f>'Contractor Model'!RBI66</f>
        <v>0</v>
      </c>
      <c r="RBJ413" s="318">
        <f>'Contractor Model'!RBJ66</f>
        <v>0</v>
      </c>
      <c r="RBK413" s="318">
        <f>'Contractor Model'!RBK66</f>
        <v>0</v>
      </c>
      <c r="RBL413" s="318">
        <f>'Contractor Model'!RBL66</f>
        <v>0</v>
      </c>
      <c r="RBM413" s="318">
        <f>'Contractor Model'!RBM66</f>
        <v>0</v>
      </c>
      <c r="RBN413" s="318">
        <f>'Contractor Model'!RBN66</f>
        <v>0</v>
      </c>
      <c r="RBO413" s="318">
        <f>'Contractor Model'!RBO66</f>
        <v>0</v>
      </c>
      <c r="RBP413" s="318">
        <f>'Contractor Model'!RBP66</f>
        <v>0</v>
      </c>
      <c r="RBQ413" s="318">
        <f>'Contractor Model'!RBQ66</f>
        <v>0</v>
      </c>
      <c r="RBR413" s="318">
        <f>'Contractor Model'!RBR66</f>
        <v>0</v>
      </c>
      <c r="RBS413" s="318">
        <f>'Contractor Model'!RBS66</f>
        <v>0</v>
      </c>
      <c r="RBT413" s="318">
        <f>'Contractor Model'!RBT66</f>
        <v>0</v>
      </c>
      <c r="RBU413" s="318">
        <f>'Contractor Model'!RBU66</f>
        <v>0</v>
      </c>
      <c r="RBV413" s="318">
        <f>'Contractor Model'!RBV66</f>
        <v>0</v>
      </c>
      <c r="RBW413" s="318">
        <f>'Contractor Model'!RBW66</f>
        <v>0</v>
      </c>
      <c r="RBX413" s="318">
        <f>'Contractor Model'!RBX66</f>
        <v>0</v>
      </c>
      <c r="RBY413" s="318">
        <f>'Contractor Model'!RBY66</f>
        <v>0</v>
      </c>
      <c r="RBZ413" s="318">
        <f>'Contractor Model'!RBZ66</f>
        <v>0</v>
      </c>
      <c r="RCA413" s="318">
        <f>'Contractor Model'!RCA66</f>
        <v>0</v>
      </c>
      <c r="RCB413" s="318">
        <f>'Contractor Model'!RCB66</f>
        <v>0</v>
      </c>
      <c r="RCC413" s="318">
        <f>'Contractor Model'!RCC66</f>
        <v>0</v>
      </c>
      <c r="RCD413" s="318">
        <f>'Contractor Model'!RCD66</f>
        <v>0</v>
      </c>
      <c r="RCE413" s="318">
        <f>'Contractor Model'!RCE66</f>
        <v>0</v>
      </c>
      <c r="RCF413" s="318">
        <f>'Contractor Model'!RCF66</f>
        <v>0</v>
      </c>
      <c r="RCG413" s="318">
        <f>'Contractor Model'!RCG66</f>
        <v>0</v>
      </c>
      <c r="RCH413" s="318">
        <f>'Contractor Model'!RCH66</f>
        <v>0</v>
      </c>
      <c r="RCI413" s="318">
        <f>'Contractor Model'!RCI66</f>
        <v>0</v>
      </c>
      <c r="RCJ413" s="318">
        <f>'Contractor Model'!RCJ66</f>
        <v>0</v>
      </c>
      <c r="RCK413" s="318">
        <f>'Contractor Model'!RCK66</f>
        <v>0</v>
      </c>
      <c r="RCL413" s="318">
        <f>'Contractor Model'!RCL66</f>
        <v>0</v>
      </c>
      <c r="RCM413" s="318">
        <f>'Contractor Model'!RCM66</f>
        <v>0</v>
      </c>
      <c r="RCN413" s="318">
        <f>'Contractor Model'!RCN66</f>
        <v>0</v>
      </c>
      <c r="RCO413" s="318">
        <f>'Contractor Model'!RCO66</f>
        <v>0</v>
      </c>
      <c r="RCP413" s="318">
        <f>'Contractor Model'!RCP66</f>
        <v>0</v>
      </c>
      <c r="RCQ413" s="318">
        <f>'Contractor Model'!RCQ66</f>
        <v>0</v>
      </c>
      <c r="RCR413" s="318">
        <f>'Contractor Model'!RCR66</f>
        <v>0</v>
      </c>
      <c r="RCS413" s="318">
        <f>'Contractor Model'!RCS66</f>
        <v>0</v>
      </c>
      <c r="RCT413" s="318">
        <f>'Contractor Model'!RCT66</f>
        <v>0</v>
      </c>
      <c r="RCU413" s="318">
        <f>'Contractor Model'!RCU66</f>
        <v>0</v>
      </c>
      <c r="RCV413" s="318">
        <f>'Contractor Model'!RCV66</f>
        <v>0</v>
      </c>
      <c r="RCW413" s="318">
        <f>'Contractor Model'!RCW66</f>
        <v>0</v>
      </c>
      <c r="RCX413" s="318">
        <f>'Contractor Model'!RCX66</f>
        <v>0</v>
      </c>
      <c r="RCY413" s="318">
        <f>'Contractor Model'!RCY66</f>
        <v>0</v>
      </c>
      <c r="RCZ413" s="318">
        <f>'Contractor Model'!RCZ66</f>
        <v>0</v>
      </c>
      <c r="RDA413" s="318">
        <f>'Contractor Model'!RDA66</f>
        <v>0</v>
      </c>
      <c r="RDB413" s="318">
        <f>'Contractor Model'!RDB66</f>
        <v>0</v>
      </c>
      <c r="RDC413" s="318">
        <f>'Contractor Model'!RDC66</f>
        <v>0</v>
      </c>
      <c r="RDD413" s="318">
        <f>'Contractor Model'!RDD66</f>
        <v>0</v>
      </c>
      <c r="RDE413" s="318">
        <f>'Contractor Model'!RDE66</f>
        <v>0</v>
      </c>
      <c r="RDF413" s="318">
        <f>'Contractor Model'!RDF66</f>
        <v>0</v>
      </c>
      <c r="RDG413" s="318">
        <f>'Contractor Model'!RDG66</f>
        <v>0</v>
      </c>
      <c r="RDH413" s="318">
        <f>'Contractor Model'!RDH66</f>
        <v>0</v>
      </c>
      <c r="RDI413" s="318">
        <f>'Contractor Model'!RDI66</f>
        <v>0</v>
      </c>
      <c r="RDJ413" s="318">
        <f>'Contractor Model'!RDJ66</f>
        <v>0</v>
      </c>
      <c r="RDK413" s="318">
        <f>'Contractor Model'!RDK66</f>
        <v>0</v>
      </c>
      <c r="RDL413" s="318">
        <f>'Contractor Model'!RDL66</f>
        <v>0</v>
      </c>
      <c r="RDM413" s="318">
        <f>'Contractor Model'!RDM66</f>
        <v>0</v>
      </c>
      <c r="RDN413" s="318">
        <f>'Contractor Model'!RDN66</f>
        <v>0</v>
      </c>
      <c r="RDO413" s="318">
        <f>'Contractor Model'!RDO66</f>
        <v>0</v>
      </c>
      <c r="RDP413" s="318">
        <f>'Contractor Model'!RDP66</f>
        <v>0</v>
      </c>
      <c r="RDQ413" s="318">
        <f>'Contractor Model'!RDQ66</f>
        <v>0</v>
      </c>
      <c r="RDR413" s="318">
        <f>'Contractor Model'!RDR66</f>
        <v>0</v>
      </c>
      <c r="RDS413" s="318">
        <f>'Contractor Model'!RDS66</f>
        <v>0</v>
      </c>
      <c r="RDT413" s="318">
        <f>'Contractor Model'!RDT66</f>
        <v>0</v>
      </c>
      <c r="RDU413" s="318">
        <f>'Contractor Model'!RDU66</f>
        <v>0</v>
      </c>
      <c r="RDV413" s="318">
        <f>'Contractor Model'!RDV66</f>
        <v>0</v>
      </c>
      <c r="RDW413" s="318">
        <f>'Contractor Model'!RDW66</f>
        <v>0</v>
      </c>
      <c r="RDX413" s="318">
        <f>'Contractor Model'!RDX66</f>
        <v>0</v>
      </c>
      <c r="RDY413" s="318">
        <f>'Contractor Model'!RDY66</f>
        <v>0</v>
      </c>
      <c r="RDZ413" s="318">
        <f>'Contractor Model'!RDZ66</f>
        <v>0</v>
      </c>
      <c r="REA413" s="318">
        <f>'Contractor Model'!REA66</f>
        <v>0</v>
      </c>
      <c r="REB413" s="318">
        <f>'Contractor Model'!REB66</f>
        <v>0</v>
      </c>
      <c r="REC413" s="318">
        <f>'Contractor Model'!REC66</f>
        <v>0</v>
      </c>
      <c r="RED413" s="318">
        <f>'Contractor Model'!RED66</f>
        <v>0</v>
      </c>
      <c r="REE413" s="318">
        <f>'Contractor Model'!REE66</f>
        <v>0</v>
      </c>
      <c r="REF413" s="318">
        <f>'Contractor Model'!REF66</f>
        <v>0</v>
      </c>
      <c r="REG413" s="318">
        <f>'Contractor Model'!REG66</f>
        <v>0</v>
      </c>
      <c r="REH413" s="318">
        <f>'Contractor Model'!REH66</f>
        <v>0</v>
      </c>
      <c r="REI413" s="318">
        <f>'Contractor Model'!REI66</f>
        <v>0</v>
      </c>
      <c r="REJ413" s="318">
        <f>'Contractor Model'!REJ66</f>
        <v>0</v>
      </c>
      <c r="REK413" s="318">
        <f>'Contractor Model'!REK66</f>
        <v>0</v>
      </c>
      <c r="REL413" s="318">
        <f>'Contractor Model'!REL66</f>
        <v>0</v>
      </c>
      <c r="REM413" s="318">
        <f>'Contractor Model'!REM66</f>
        <v>0</v>
      </c>
      <c r="REN413" s="318">
        <f>'Contractor Model'!REN66</f>
        <v>0</v>
      </c>
      <c r="REO413" s="318">
        <f>'Contractor Model'!REO66</f>
        <v>0</v>
      </c>
      <c r="REP413" s="318">
        <f>'Contractor Model'!REP66</f>
        <v>0</v>
      </c>
      <c r="REQ413" s="318">
        <f>'Contractor Model'!REQ66</f>
        <v>0</v>
      </c>
      <c r="RER413" s="318">
        <f>'Contractor Model'!RER66</f>
        <v>0</v>
      </c>
      <c r="RES413" s="318">
        <f>'Contractor Model'!RES66</f>
        <v>0</v>
      </c>
      <c r="RET413" s="318">
        <f>'Contractor Model'!RET66</f>
        <v>0</v>
      </c>
      <c r="REU413" s="318">
        <f>'Contractor Model'!REU66</f>
        <v>0</v>
      </c>
      <c r="REV413" s="318">
        <f>'Contractor Model'!REV66</f>
        <v>0</v>
      </c>
      <c r="REW413" s="318">
        <f>'Contractor Model'!REW66</f>
        <v>0</v>
      </c>
      <c r="REX413" s="318">
        <f>'Contractor Model'!REX66</f>
        <v>0</v>
      </c>
      <c r="REY413" s="318">
        <f>'Contractor Model'!REY66</f>
        <v>0</v>
      </c>
      <c r="REZ413" s="318">
        <f>'Contractor Model'!REZ66</f>
        <v>0</v>
      </c>
      <c r="RFA413" s="318">
        <f>'Contractor Model'!RFA66</f>
        <v>0</v>
      </c>
      <c r="RFB413" s="318">
        <f>'Contractor Model'!RFB66</f>
        <v>0</v>
      </c>
      <c r="RFC413" s="318">
        <f>'Contractor Model'!RFC66</f>
        <v>0</v>
      </c>
      <c r="RFD413" s="318">
        <f>'Contractor Model'!RFD66</f>
        <v>0</v>
      </c>
      <c r="RFE413" s="318">
        <f>'Contractor Model'!RFE66</f>
        <v>0</v>
      </c>
      <c r="RFF413" s="318">
        <f>'Contractor Model'!RFF66</f>
        <v>0</v>
      </c>
      <c r="RFG413" s="318">
        <f>'Contractor Model'!RFG66</f>
        <v>0</v>
      </c>
      <c r="RFH413" s="318">
        <f>'Contractor Model'!RFH66</f>
        <v>0</v>
      </c>
      <c r="RFI413" s="318">
        <f>'Contractor Model'!RFI66</f>
        <v>0</v>
      </c>
      <c r="RFJ413" s="318">
        <f>'Contractor Model'!RFJ66</f>
        <v>0</v>
      </c>
      <c r="RFK413" s="318">
        <f>'Contractor Model'!RFK66</f>
        <v>0</v>
      </c>
      <c r="RFL413" s="318">
        <f>'Contractor Model'!RFL66</f>
        <v>0</v>
      </c>
      <c r="RFM413" s="318">
        <f>'Contractor Model'!RFM66</f>
        <v>0</v>
      </c>
      <c r="RFN413" s="318">
        <f>'Contractor Model'!RFN66</f>
        <v>0</v>
      </c>
      <c r="RFO413" s="318">
        <f>'Contractor Model'!RFO66</f>
        <v>0</v>
      </c>
      <c r="RFP413" s="318">
        <f>'Contractor Model'!RFP66</f>
        <v>0</v>
      </c>
      <c r="RFQ413" s="318">
        <f>'Contractor Model'!RFQ66</f>
        <v>0</v>
      </c>
      <c r="RFR413" s="318">
        <f>'Contractor Model'!RFR66</f>
        <v>0</v>
      </c>
      <c r="RFS413" s="318">
        <f>'Contractor Model'!RFS66</f>
        <v>0</v>
      </c>
      <c r="RFT413" s="318">
        <f>'Contractor Model'!RFT66</f>
        <v>0</v>
      </c>
      <c r="RFU413" s="318">
        <f>'Contractor Model'!RFU66</f>
        <v>0</v>
      </c>
      <c r="RFV413" s="318">
        <f>'Contractor Model'!RFV66</f>
        <v>0</v>
      </c>
      <c r="RFW413" s="318">
        <f>'Contractor Model'!RFW66</f>
        <v>0</v>
      </c>
      <c r="RFX413" s="318">
        <f>'Contractor Model'!RFX66</f>
        <v>0</v>
      </c>
      <c r="RFY413" s="318">
        <f>'Contractor Model'!RFY66</f>
        <v>0</v>
      </c>
      <c r="RFZ413" s="318">
        <f>'Contractor Model'!RFZ66</f>
        <v>0</v>
      </c>
      <c r="RGA413" s="318">
        <f>'Contractor Model'!RGA66</f>
        <v>0</v>
      </c>
      <c r="RGB413" s="318">
        <f>'Contractor Model'!RGB66</f>
        <v>0</v>
      </c>
      <c r="RGC413" s="318">
        <f>'Contractor Model'!RGC66</f>
        <v>0</v>
      </c>
      <c r="RGD413" s="318">
        <f>'Contractor Model'!RGD66</f>
        <v>0</v>
      </c>
      <c r="RGE413" s="318">
        <f>'Contractor Model'!RGE66</f>
        <v>0</v>
      </c>
      <c r="RGF413" s="318">
        <f>'Contractor Model'!RGF66</f>
        <v>0</v>
      </c>
      <c r="RGG413" s="318">
        <f>'Contractor Model'!RGG66</f>
        <v>0</v>
      </c>
      <c r="RGH413" s="318">
        <f>'Contractor Model'!RGH66</f>
        <v>0</v>
      </c>
      <c r="RGI413" s="318">
        <f>'Contractor Model'!RGI66</f>
        <v>0</v>
      </c>
      <c r="RGJ413" s="318">
        <f>'Contractor Model'!RGJ66</f>
        <v>0</v>
      </c>
      <c r="RGK413" s="318">
        <f>'Contractor Model'!RGK66</f>
        <v>0</v>
      </c>
      <c r="RGL413" s="318">
        <f>'Contractor Model'!RGL66</f>
        <v>0</v>
      </c>
      <c r="RGM413" s="318">
        <f>'Contractor Model'!RGM66</f>
        <v>0</v>
      </c>
      <c r="RGN413" s="318">
        <f>'Contractor Model'!RGN66</f>
        <v>0</v>
      </c>
      <c r="RGO413" s="318">
        <f>'Contractor Model'!RGO66</f>
        <v>0</v>
      </c>
      <c r="RGP413" s="318">
        <f>'Contractor Model'!RGP66</f>
        <v>0</v>
      </c>
      <c r="RGQ413" s="318">
        <f>'Contractor Model'!RGQ66</f>
        <v>0</v>
      </c>
      <c r="RGR413" s="318">
        <f>'Contractor Model'!RGR66</f>
        <v>0</v>
      </c>
      <c r="RGS413" s="318">
        <f>'Contractor Model'!RGS66</f>
        <v>0</v>
      </c>
      <c r="RGT413" s="318">
        <f>'Contractor Model'!RGT66</f>
        <v>0</v>
      </c>
      <c r="RGU413" s="318">
        <f>'Contractor Model'!RGU66</f>
        <v>0</v>
      </c>
      <c r="RGV413" s="318">
        <f>'Contractor Model'!RGV66</f>
        <v>0</v>
      </c>
      <c r="RGW413" s="318">
        <f>'Contractor Model'!RGW66</f>
        <v>0</v>
      </c>
      <c r="RGX413" s="318">
        <f>'Contractor Model'!RGX66</f>
        <v>0</v>
      </c>
      <c r="RGY413" s="318">
        <f>'Contractor Model'!RGY66</f>
        <v>0</v>
      </c>
      <c r="RGZ413" s="318">
        <f>'Contractor Model'!RGZ66</f>
        <v>0</v>
      </c>
      <c r="RHA413" s="318">
        <f>'Contractor Model'!RHA66</f>
        <v>0</v>
      </c>
      <c r="RHB413" s="318">
        <f>'Contractor Model'!RHB66</f>
        <v>0</v>
      </c>
      <c r="RHC413" s="318">
        <f>'Contractor Model'!RHC66</f>
        <v>0</v>
      </c>
      <c r="RHD413" s="318">
        <f>'Contractor Model'!RHD66</f>
        <v>0</v>
      </c>
      <c r="RHE413" s="318">
        <f>'Contractor Model'!RHE66</f>
        <v>0</v>
      </c>
      <c r="RHF413" s="318">
        <f>'Contractor Model'!RHF66</f>
        <v>0</v>
      </c>
      <c r="RHG413" s="318">
        <f>'Contractor Model'!RHG66</f>
        <v>0</v>
      </c>
      <c r="RHH413" s="318">
        <f>'Contractor Model'!RHH66</f>
        <v>0</v>
      </c>
      <c r="RHI413" s="318">
        <f>'Contractor Model'!RHI66</f>
        <v>0</v>
      </c>
      <c r="RHJ413" s="318">
        <f>'Contractor Model'!RHJ66</f>
        <v>0</v>
      </c>
      <c r="RHK413" s="318">
        <f>'Contractor Model'!RHK66</f>
        <v>0</v>
      </c>
      <c r="RHL413" s="318">
        <f>'Contractor Model'!RHL66</f>
        <v>0</v>
      </c>
      <c r="RHM413" s="318">
        <f>'Contractor Model'!RHM66</f>
        <v>0</v>
      </c>
      <c r="RHN413" s="318">
        <f>'Contractor Model'!RHN66</f>
        <v>0</v>
      </c>
      <c r="RHO413" s="318">
        <f>'Contractor Model'!RHO66</f>
        <v>0</v>
      </c>
      <c r="RHP413" s="318">
        <f>'Contractor Model'!RHP66</f>
        <v>0</v>
      </c>
      <c r="RHQ413" s="318">
        <f>'Contractor Model'!RHQ66</f>
        <v>0</v>
      </c>
      <c r="RHR413" s="318">
        <f>'Contractor Model'!RHR66</f>
        <v>0</v>
      </c>
      <c r="RHS413" s="318">
        <f>'Contractor Model'!RHS66</f>
        <v>0</v>
      </c>
      <c r="RHT413" s="318">
        <f>'Contractor Model'!RHT66</f>
        <v>0</v>
      </c>
      <c r="RHU413" s="318">
        <f>'Contractor Model'!RHU66</f>
        <v>0</v>
      </c>
      <c r="RHV413" s="318">
        <f>'Contractor Model'!RHV66</f>
        <v>0</v>
      </c>
      <c r="RHW413" s="318">
        <f>'Contractor Model'!RHW66</f>
        <v>0</v>
      </c>
      <c r="RHX413" s="318">
        <f>'Contractor Model'!RHX66</f>
        <v>0</v>
      </c>
      <c r="RHY413" s="318">
        <f>'Contractor Model'!RHY66</f>
        <v>0</v>
      </c>
      <c r="RHZ413" s="318">
        <f>'Contractor Model'!RHZ66</f>
        <v>0</v>
      </c>
      <c r="RIA413" s="318">
        <f>'Contractor Model'!RIA66</f>
        <v>0</v>
      </c>
      <c r="RIB413" s="318">
        <f>'Contractor Model'!RIB66</f>
        <v>0</v>
      </c>
      <c r="RIC413" s="318">
        <f>'Contractor Model'!RIC66</f>
        <v>0</v>
      </c>
      <c r="RID413" s="318">
        <f>'Contractor Model'!RID66</f>
        <v>0</v>
      </c>
      <c r="RIE413" s="318">
        <f>'Contractor Model'!RIE66</f>
        <v>0</v>
      </c>
      <c r="RIF413" s="318">
        <f>'Contractor Model'!RIF66</f>
        <v>0</v>
      </c>
      <c r="RIG413" s="318">
        <f>'Contractor Model'!RIG66</f>
        <v>0</v>
      </c>
      <c r="RIH413" s="318">
        <f>'Contractor Model'!RIH66</f>
        <v>0</v>
      </c>
      <c r="RII413" s="318">
        <f>'Contractor Model'!RII66</f>
        <v>0</v>
      </c>
      <c r="RIJ413" s="318">
        <f>'Contractor Model'!RIJ66</f>
        <v>0</v>
      </c>
      <c r="RIK413" s="318">
        <f>'Contractor Model'!RIK66</f>
        <v>0</v>
      </c>
      <c r="RIL413" s="318">
        <f>'Contractor Model'!RIL66</f>
        <v>0</v>
      </c>
      <c r="RIM413" s="318">
        <f>'Contractor Model'!RIM66</f>
        <v>0</v>
      </c>
      <c r="RIN413" s="318">
        <f>'Contractor Model'!RIN66</f>
        <v>0</v>
      </c>
      <c r="RIO413" s="318">
        <f>'Contractor Model'!RIO66</f>
        <v>0</v>
      </c>
      <c r="RIP413" s="318">
        <f>'Contractor Model'!RIP66</f>
        <v>0</v>
      </c>
      <c r="RIQ413" s="318">
        <f>'Contractor Model'!RIQ66</f>
        <v>0</v>
      </c>
      <c r="RIR413" s="318">
        <f>'Contractor Model'!RIR66</f>
        <v>0</v>
      </c>
      <c r="RIS413" s="318">
        <f>'Contractor Model'!RIS66</f>
        <v>0</v>
      </c>
      <c r="RIT413" s="318">
        <f>'Contractor Model'!RIT66</f>
        <v>0</v>
      </c>
      <c r="RIU413" s="318">
        <f>'Contractor Model'!RIU66</f>
        <v>0</v>
      </c>
      <c r="RIV413" s="318">
        <f>'Contractor Model'!RIV66</f>
        <v>0</v>
      </c>
      <c r="RIW413" s="318">
        <f>'Contractor Model'!RIW66</f>
        <v>0</v>
      </c>
      <c r="RIX413" s="318">
        <f>'Contractor Model'!RIX66</f>
        <v>0</v>
      </c>
      <c r="RIY413" s="318">
        <f>'Contractor Model'!RIY66</f>
        <v>0</v>
      </c>
      <c r="RIZ413" s="318">
        <f>'Contractor Model'!RIZ66</f>
        <v>0</v>
      </c>
      <c r="RJA413" s="318">
        <f>'Contractor Model'!RJA66</f>
        <v>0</v>
      </c>
      <c r="RJB413" s="318">
        <f>'Contractor Model'!RJB66</f>
        <v>0</v>
      </c>
      <c r="RJC413" s="318">
        <f>'Contractor Model'!RJC66</f>
        <v>0</v>
      </c>
      <c r="RJD413" s="318">
        <f>'Contractor Model'!RJD66</f>
        <v>0</v>
      </c>
      <c r="RJE413" s="318">
        <f>'Contractor Model'!RJE66</f>
        <v>0</v>
      </c>
      <c r="RJF413" s="318">
        <f>'Contractor Model'!RJF66</f>
        <v>0</v>
      </c>
      <c r="RJG413" s="318">
        <f>'Contractor Model'!RJG66</f>
        <v>0</v>
      </c>
      <c r="RJH413" s="318">
        <f>'Contractor Model'!RJH66</f>
        <v>0</v>
      </c>
      <c r="RJI413" s="318">
        <f>'Contractor Model'!RJI66</f>
        <v>0</v>
      </c>
      <c r="RJJ413" s="318">
        <f>'Contractor Model'!RJJ66</f>
        <v>0</v>
      </c>
      <c r="RJK413" s="318">
        <f>'Contractor Model'!RJK66</f>
        <v>0</v>
      </c>
      <c r="RJL413" s="318">
        <f>'Contractor Model'!RJL66</f>
        <v>0</v>
      </c>
      <c r="RJM413" s="318">
        <f>'Contractor Model'!RJM66</f>
        <v>0</v>
      </c>
      <c r="RJN413" s="318">
        <f>'Contractor Model'!RJN66</f>
        <v>0</v>
      </c>
      <c r="RJO413" s="318">
        <f>'Contractor Model'!RJO66</f>
        <v>0</v>
      </c>
      <c r="RJP413" s="318">
        <f>'Contractor Model'!RJP66</f>
        <v>0</v>
      </c>
      <c r="RJQ413" s="318">
        <f>'Contractor Model'!RJQ66</f>
        <v>0</v>
      </c>
      <c r="RJR413" s="318">
        <f>'Contractor Model'!RJR66</f>
        <v>0</v>
      </c>
      <c r="RJS413" s="318">
        <f>'Contractor Model'!RJS66</f>
        <v>0</v>
      </c>
      <c r="RJT413" s="318">
        <f>'Contractor Model'!RJT66</f>
        <v>0</v>
      </c>
      <c r="RJU413" s="318">
        <f>'Contractor Model'!RJU66</f>
        <v>0</v>
      </c>
      <c r="RJV413" s="318">
        <f>'Contractor Model'!RJV66</f>
        <v>0</v>
      </c>
      <c r="RJW413" s="318">
        <f>'Contractor Model'!RJW66</f>
        <v>0</v>
      </c>
      <c r="RJX413" s="318">
        <f>'Contractor Model'!RJX66</f>
        <v>0</v>
      </c>
      <c r="RJY413" s="318">
        <f>'Contractor Model'!RJY66</f>
        <v>0</v>
      </c>
      <c r="RJZ413" s="318">
        <f>'Contractor Model'!RJZ66</f>
        <v>0</v>
      </c>
      <c r="RKA413" s="318">
        <f>'Contractor Model'!RKA66</f>
        <v>0</v>
      </c>
      <c r="RKB413" s="318">
        <f>'Contractor Model'!RKB66</f>
        <v>0</v>
      </c>
      <c r="RKC413" s="318">
        <f>'Contractor Model'!RKC66</f>
        <v>0</v>
      </c>
      <c r="RKD413" s="318">
        <f>'Contractor Model'!RKD66</f>
        <v>0</v>
      </c>
      <c r="RKE413" s="318">
        <f>'Contractor Model'!RKE66</f>
        <v>0</v>
      </c>
      <c r="RKF413" s="318">
        <f>'Contractor Model'!RKF66</f>
        <v>0</v>
      </c>
      <c r="RKG413" s="318">
        <f>'Contractor Model'!RKG66</f>
        <v>0</v>
      </c>
      <c r="RKH413" s="318">
        <f>'Contractor Model'!RKH66</f>
        <v>0</v>
      </c>
      <c r="RKI413" s="318">
        <f>'Contractor Model'!RKI66</f>
        <v>0</v>
      </c>
      <c r="RKJ413" s="318">
        <f>'Contractor Model'!RKJ66</f>
        <v>0</v>
      </c>
      <c r="RKK413" s="318">
        <f>'Contractor Model'!RKK66</f>
        <v>0</v>
      </c>
      <c r="RKL413" s="318">
        <f>'Contractor Model'!RKL66</f>
        <v>0</v>
      </c>
      <c r="RKM413" s="318">
        <f>'Contractor Model'!RKM66</f>
        <v>0</v>
      </c>
      <c r="RKN413" s="318">
        <f>'Contractor Model'!RKN66</f>
        <v>0</v>
      </c>
      <c r="RKO413" s="318">
        <f>'Contractor Model'!RKO66</f>
        <v>0</v>
      </c>
      <c r="RKP413" s="318">
        <f>'Contractor Model'!RKP66</f>
        <v>0</v>
      </c>
      <c r="RKQ413" s="318">
        <f>'Contractor Model'!RKQ66</f>
        <v>0</v>
      </c>
      <c r="RKR413" s="318">
        <f>'Contractor Model'!RKR66</f>
        <v>0</v>
      </c>
      <c r="RKS413" s="318">
        <f>'Contractor Model'!RKS66</f>
        <v>0</v>
      </c>
      <c r="RKT413" s="318">
        <f>'Contractor Model'!RKT66</f>
        <v>0</v>
      </c>
      <c r="RKU413" s="318">
        <f>'Contractor Model'!RKU66</f>
        <v>0</v>
      </c>
      <c r="RKV413" s="318">
        <f>'Contractor Model'!RKV66</f>
        <v>0</v>
      </c>
      <c r="RKW413" s="318">
        <f>'Contractor Model'!RKW66</f>
        <v>0</v>
      </c>
      <c r="RKX413" s="318">
        <f>'Contractor Model'!RKX66</f>
        <v>0</v>
      </c>
      <c r="RKY413" s="318">
        <f>'Contractor Model'!RKY66</f>
        <v>0</v>
      </c>
      <c r="RKZ413" s="318">
        <f>'Contractor Model'!RKZ66</f>
        <v>0</v>
      </c>
      <c r="RLA413" s="318">
        <f>'Contractor Model'!RLA66</f>
        <v>0</v>
      </c>
      <c r="RLB413" s="318">
        <f>'Contractor Model'!RLB66</f>
        <v>0</v>
      </c>
      <c r="RLC413" s="318">
        <f>'Contractor Model'!RLC66</f>
        <v>0</v>
      </c>
      <c r="RLD413" s="318">
        <f>'Contractor Model'!RLD66</f>
        <v>0</v>
      </c>
      <c r="RLE413" s="318">
        <f>'Contractor Model'!RLE66</f>
        <v>0</v>
      </c>
      <c r="RLF413" s="318">
        <f>'Contractor Model'!RLF66</f>
        <v>0</v>
      </c>
      <c r="RLG413" s="318">
        <f>'Contractor Model'!RLG66</f>
        <v>0</v>
      </c>
      <c r="RLH413" s="318">
        <f>'Contractor Model'!RLH66</f>
        <v>0</v>
      </c>
      <c r="RLI413" s="318">
        <f>'Contractor Model'!RLI66</f>
        <v>0</v>
      </c>
      <c r="RLJ413" s="318">
        <f>'Contractor Model'!RLJ66</f>
        <v>0</v>
      </c>
      <c r="RLK413" s="318">
        <f>'Contractor Model'!RLK66</f>
        <v>0</v>
      </c>
      <c r="RLL413" s="318">
        <f>'Contractor Model'!RLL66</f>
        <v>0</v>
      </c>
      <c r="RLM413" s="318">
        <f>'Contractor Model'!RLM66</f>
        <v>0</v>
      </c>
      <c r="RLN413" s="318">
        <f>'Contractor Model'!RLN66</f>
        <v>0</v>
      </c>
      <c r="RLO413" s="318">
        <f>'Contractor Model'!RLO66</f>
        <v>0</v>
      </c>
      <c r="RLP413" s="318">
        <f>'Contractor Model'!RLP66</f>
        <v>0</v>
      </c>
      <c r="RLQ413" s="318">
        <f>'Contractor Model'!RLQ66</f>
        <v>0</v>
      </c>
      <c r="RLR413" s="318">
        <f>'Contractor Model'!RLR66</f>
        <v>0</v>
      </c>
      <c r="RLS413" s="318">
        <f>'Contractor Model'!RLS66</f>
        <v>0</v>
      </c>
      <c r="RLT413" s="318">
        <f>'Contractor Model'!RLT66</f>
        <v>0</v>
      </c>
      <c r="RLU413" s="318">
        <f>'Contractor Model'!RLU66</f>
        <v>0</v>
      </c>
      <c r="RLV413" s="318">
        <f>'Contractor Model'!RLV66</f>
        <v>0</v>
      </c>
      <c r="RLW413" s="318">
        <f>'Contractor Model'!RLW66</f>
        <v>0</v>
      </c>
      <c r="RLX413" s="318">
        <f>'Contractor Model'!RLX66</f>
        <v>0</v>
      </c>
      <c r="RLY413" s="318">
        <f>'Contractor Model'!RLY66</f>
        <v>0</v>
      </c>
      <c r="RLZ413" s="318">
        <f>'Contractor Model'!RLZ66</f>
        <v>0</v>
      </c>
      <c r="RMA413" s="318">
        <f>'Contractor Model'!RMA66</f>
        <v>0</v>
      </c>
      <c r="RMB413" s="318">
        <f>'Contractor Model'!RMB66</f>
        <v>0</v>
      </c>
      <c r="RMC413" s="318">
        <f>'Contractor Model'!RMC66</f>
        <v>0</v>
      </c>
      <c r="RMD413" s="318">
        <f>'Contractor Model'!RMD66</f>
        <v>0</v>
      </c>
      <c r="RME413" s="318">
        <f>'Contractor Model'!RME66</f>
        <v>0</v>
      </c>
      <c r="RMF413" s="318">
        <f>'Contractor Model'!RMF66</f>
        <v>0</v>
      </c>
      <c r="RMG413" s="318">
        <f>'Contractor Model'!RMG66</f>
        <v>0</v>
      </c>
      <c r="RMH413" s="318">
        <f>'Contractor Model'!RMH66</f>
        <v>0</v>
      </c>
      <c r="RMI413" s="318">
        <f>'Contractor Model'!RMI66</f>
        <v>0</v>
      </c>
      <c r="RMJ413" s="318">
        <f>'Contractor Model'!RMJ66</f>
        <v>0</v>
      </c>
      <c r="RMK413" s="318">
        <f>'Contractor Model'!RMK66</f>
        <v>0</v>
      </c>
      <c r="RML413" s="318">
        <f>'Contractor Model'!RML66</f>
        <v>0</v>
      </c>
      <c r="RMM413" s="318">
        <f>'Contractor Model'!RMM66</f>
        <v>0</v>
      </c>
      <c r="RMN413" s="318">
        <f>'Contractor Model'!RMN66</f>
        <v>0</v>
      </c>
      <c r="RMO413" s="318">
        <f>'Contractor Model'!RMO66</f>
        <v>0</v>
      </c>
      <c r="RMP413" s="318">
        <f>'Contractor Model'!RMP66</f>
        <v>0</v>
      </c>
      <c r="RMQ413" s="318">
        <f>'Contractor Model'!RMQ66</f>
        <v>0</v>
      </c>
      <c r="RMR413" s="318">
        <f>'Contractor Model'!RMR66</f>
        <v>0</v>
      </c>
      <c r="RMS413" s="318">
        <f>'Contractor Model'!RMS66</f>
        <v>0</v>
      </c>
      <c r="RMT413" s="318">
        <f>'Contractor Model'!RMT66</f>
        <v>0</v>
      </c>
      <c r="RMU413" s="318">
        <f>'Contractor Model'!RMU66</f>
        <v>0</v>
      </c>
      <c r="RMV413" s="318">
        <f>'Contractor Model'!RMV66</f>
        <v>0</v>
      </c>
      <c r="RMW413" s="318">
        <f>'Contractor Model'!RMW66</f>
        <v>0</v>
      </c>
      <c r="RMX413" s="318">
        <f>'Contractor Model'!RMX66</f>
        <v>0</v>
      </c>
      <c r="RMY413" s="318">
        <f>'Contractor Model'!RMY66</f>
        <v>0</v>
      </c>
      <c r="RMZ413" s="318">
        <f>'Contractor Model'!RMZ66</f>
        <v>0</v>
      </c>
      <c r="RNA413" s="318">
        <f>'Contractor Model'!RNA66</f>
        <v>0</v>
      </c>
      <c r="RNB413" s="318">
        <f>'Contractor Model'!RNB66</f>
        <v>0</v>
      </c>
      <c r="RNC413" s="318">
        <f>'Contractor Model'!RNC66</f>
        <v>0</v>
      </c>
      <c r="RND413" s="318">
        <f>'Contractor Model'!RND66</f>
        <v>0</v>
      </c>
      <c r="RNE413" s="318">
        <f>'Contractor Model'!RNE66</f>
        <v>0</v>
      </c>
      <c r="RNF413" s="318">
        <f>'Contractor Model'!RNF66</f>
        <v>0</v>
      </c>
      <c r="RNG413" s="318">
        <f>'Contractor Model'!RNG66</f>
        <v>0</v>
      </c>
      <c r="RNH413" s="318">
        <f>'Contractor Model'!RNH66</f>
        <v>0</v>
      </c>
      <c r="RNI413" s="318">
        <f>'Contractor Model'!RNI66</f>
        <v>0</v>
      </c>
      <c r="RNJ413" s="318">
        <f>'Contractor Model'!RNJ66</f>
        <v>0</v>
      </c>
      <c r="RNK413" s="318">
        <f>'Contractor Model'!RNK66</f>
        <v>0</v>
      </c>
      <c r="RNL413" s="318">
        <f>'Contractor Model'!RNL66</f>
        <v>0</v>
      </c>
      <c r="RNM413" s="318">
        <f>'Contractor Model'!RNM66</f>
        <v>0</v>
      </c>
      <c r="RNN413" s="318">
        <f>'Contractor Model'!RNN66</f>
        <v>0</v>
      </c>
      <c r="RNO413" s="318">
        <f>'Contractor Model'!RNO66</f>
        <v>0</v>
      </c>
      <c r="RNP413" s="318">
        <f>'Contractor Model'!RNP66</f>
        <v>0</v>
      </c>
      <c r="RNQ413" s="318">
        <f>'Contractor Model'!RNQ66</f>
        <v>0</v>
      </c>
      <c r="RNR413" s="318">
        <f>'Contractor Model'!RNR66</f>
        <v>0</v>
      </c>
      <c r="RNS413" s="318">
        <f>'Contractor Model'!RNS66</f>
        <v>0</v>
      </c>
      <c r="RNT413" s="318">
        <f>'Contractor Model'!RNT66</f>
        <v>0</v>
      </c>
      <c r="RNU413" s="318">
        <f>'Contractor Model'!RNU66</f>
        <v>0</v>
      </c>
      <c r="RNV413" s="318">
        <f>'Contractor Model'!RNV66</f>
        <v>0</v>
      </c>
      <c r="RNW413" s="318">
        <f>'Contractor Model'!RNW66</f>
        <v>0</v>
      </c>
      <c r="RNX413" s="318">
        <f>'Contractor Model'!RNX66</f>
        <v>0</v>
      </c>
      <c r="RNY413" s="318">
        <f>'Contractor Model'!RNY66</f>
        <v>0</v>
      </c>
      <c r="RNZ413" s="318">
        <f>'Contractor Model'!RNZ66</f>
        <v>0</v>
      </c>
      <c r="ROA413" s="318">
        <f>'Contractor Model'!ROA66</f>
        <v>0</v>
      </c>
      <c r="ROB413" s="318">
        <f>'Contractor Model'!ROB66</f>
        <v>0</v>
      </c>
      <c r="ROC413" s="318">
        <f>'Contractor Model'!ROC66</f>
        <v>0</v>
      </c>
      <c r="ROD413" s="318">
        <f>'Contractor Model'!ROD66</f>
        <v>0</v>
      </c>
      <c r="ROE413" s="318">
        <f>'Contractor Model'!ROE66</f>
        <v>0</v>
      </c>
      <c r="ROF413" s="318">
        <f>'Contractor Model'!ROF66</f>
        <v>0</v>
      </c>
      <c r="ROG413" s="318">
        <f>'Contractor Model'!ROG66</f>
        <v>0</v>
      </c>
      <c r="ROH413" s="318">
        <f>'Contractor Model'!ROH66</f>
        <v>0</v>
      </c>
      <c r="ROI413" s="318">
        <f>'Contractor Model'!ROI66</f>
        <v>0</v>
      </c>
      <c r="ROJ413" s="318">
        <f>'Contractor Model'!ROJ66</f>
        <v>0</v>
      </c>
      <c r="ROK413" s="318">
        <f>'Contractor Model'!ROK66</f>
        <v>0</v>
      </c>
      <c r="ROL413" s="318">
        <f>'Contractor Model'!ROL66</f>
        <v>0</v>
      </c>
      <c r="ROM413" s="318">
        <f>'Contractor Model'!ROM66</f>
        <v>0</v>
      </c>
      <c r="RON413" s="318">
        <f>'Contractor Model'!RON66</f>
        <v>0</v>
      </c>
      <c r="ROO413" s="318">
        <f>'Contractor Model'!ROO66</f>
        <v>0</v>
      </c>
      <c r="ROP413" s="318">
        <f>'Contractor Model'!ROP66</f>
        <v>0</v>
      </c>
      <c r="ROQ413" s="318">
        <f>'Contractor Model'!ROQ66</f>
        <v>0</v>
      </c>
      <c r="ROR413" s="318">
        <f>'Contractor Model'!ROR66</f>
        <v>0</v>
      </c>
      <c r="ROS413" s="318">
        <f>'Contractor Model'!ROS66</f>
        <v>0</v>
      </c>
      <c r="ROT413" s="318">
        <f>'Contractor Model'!ROT66</f>
        <v>0</v>
      </c>
      <c r="ROU413" s="318">
        <f>'Contractor Model'!ROU66</f>
        <v>0</v>
      </c>
      <c r="ROV413" s="318">
        <f>'Contractor Model'!ROV66</f>
        <v>0</v>
      </c>
      <c r="ROW413" s="318">
        <f>'Contractor Model'!ROW66</f>
        <v>0</v>
      </c>
      <c r="ROX413" s="318">
        <f>'Contractor Model'!ROX66</f>
        <v>0</v>
      </c>
      <c r="ROY413" s="318">
        <f>'Contractor Model'!ROY66</f>
        <v>0</v>
      </c>
      <c r="ROZ413" s="318">
        <f>'Contractor Model'!ROZ66</f>
        <v>0</v>
      </c>
      <c r="RPA413" s="318">
        <f>'Contractor Model'!RPA66</f>
        <v>0</v>
      </c>
      <c r="RPB413" s="318">
        <f>'Contractor Model'!RPB66</f>
        <v>0</v>
      </c>
      <c r="RPC413" s="318">
        <f>'Contractor Model'!RPC66</f>
        <v>0</v>
      </c>
      <c r="RPD413" s="318">
        <f>'Contractor Model'!RPD66</f>
        <v>0</v>
      </c>
      <c r="RPE413" s="318">
        <f>'Contractor Model'!RPE66</f>
        <v>0</v>
      </c>
      <c r="RPF413" s="318">
        <f>'Contractor Model'!RPF66</f>
        <v>0</v>
      </c>
      <c r="RPG413" s="318">
        <f>'Contractor Model'!RPG66</f>
        <v>0</v>
      </c>
      <c r="RPH413" s="318">
        <f>'Contractor Model'!RPH66</f>
        <v>0</v>
      </c>
      <c r="RPI413" s="318">
        <f>'Contractor Model'!RPI66</f>
        <v>0</v>
      </c>
      <c r="RPJ413" s="318">
        <f>'Contractor Model'!RPJ66</f>
        <v>0</v>
      </c>
      <c r="RPK413" s="318">
        <f>'Contractor Model'!RPK66</f>
        <v>0</v>
      </c>
      <c r="RPL413" s="318">
        <f>'Contractor Model'!RPL66</f>
        <v>0</v>
      </c>
      <c r="RPM413" s="318">
        <f>'Contractor Model'!RPM66</f>
        <v>0</v>
      </c>
      <c r="RPN413" s="318">
        <f>'Contractor Model'!RPN66</f>
        <v>0</v>
      </c>
      <c r="RPO413" s="318">
        <f>'Contractor Model'!RPO66</f>
        <v>0</v>
      </c>
      <c r="RPP413" s="318">
        <f>'Contractor Model'!RPP66</f>
        <v>0</v>
      </c>
      <c r="RPQ413" s="318">
        <f>'Contractor Model'!RPQ66</f>
        <v>0</v>
      </c>
      <c r="RPR413" s="318">
        <f>'Contractor Model'!RPR66</f>
        <v>0</v>
      </c>
      <c r="RPS413" s="318">
        <f>'Contractor Model'!RPS66</f>
        <v>0</v>
      </c>
      <c r="RPT413" s="318">
        <f>'Contractor Model'!RPT66</f>
        <v>0</v>
      </c>
      <c r="RPU413" s="318">
        <f>'Contractor Model'!RPU66</f>
        <v>0</v>
      </c>
      <c r="RPV413" s="318">
        <f>'Contractor Model'!RPV66</f>
        <v>0</v>
      </c>
      <c r="RPW413" s="318">
        <f>'Contractor Model'!RPW66</f>
        <v>0</v>
      </c>
      <c r="RPX413" s="318">
        <f>'Contractor Model'!RPX66</f>
        <v>0</v>
      </c>
      <c r="RPY413" s="318">
        <f>'Contractor Model'!RPY66</f>
        <v>0</v>
      </c>
      <c r="RPZ413" s="318">
        <f>'Contractor Model'!RPZ66</f>
        <v>0</v>
      </c>
      <c r="RQA413" s="318">
        <f>'Contractor Model'!RQA66</f>
        <v>0</v>
      </c>
      <c r="RQB413" s="318">
        <f>'Contractor Model'!RQB66</f>
        <v>0</v>
      </c>
      <c r="RQC413" s="318">
        <f>'Contractor Model'!RQC66</f>
        <v>0</v>
      </c>
      <c r="RQD413" s="318">
        <f>'Contractor Model'!RQD66</f>
        <v>0</v>
      </c>
      <c r="RQE413" s="318">
        <f>'Contractor Model'!RQE66</f>
        <v>0</v>
      </c>
      <c r="RQF413" s="318">
        <f>'Contractor Model'!RQF66</f>
        <v>0</v>
      </c>
      <c r="RQG413" s="318">
        <f>'Contractor Model'!RQG66</f>
        <v>0</v>
      </c>
      <c r="RQH413" s="318">
        <f>'Contractor Model'!RQH66</f>
        <v>0</v>
      </c>
      <c r="RQI413" s="318">
        <f>'Contractor Model'!RQI66</f>
        <v>0</v>
      </c>
      <c r="RQJ413" s="318">
        <f>'Contractor Model'!RQJ66</f>
        <v>0</v>
      </c>
      <c r="RQK413" s="318">
        <f>'Contractor Model'!RQK66</f>
        <v>0</v>
      </c>
      <c r="RQL413" s="318">
        <f>'Contractor Model'!RQL66</f>
        <v>0</v>
      </c>
      <c r="RQM413" s="318">
        <f>'Contractor Model'!RQM66</f>
        <v>0</v>
      </c>
      <c r="RQN413" s="318">
        <f>'Contractor Model'!RQN66</f>
        <v>0</v>
      </c>
      <c r="RQO413" s="318">
        <f>'Contractor Model'!RQO66</f>
        <v>0</v>
      </c>
      <c r="RQP413" s="318">
        <f>'Contractor Model'!RQP66</f>
        <v>0</v>
      </c>
      <c r="RQQ413" s="318">
        <f>'Contractor Model'!RQQ66</f>
        <v>0</v>
      </c>
      <c r="RQR413" s="318">
        <f>'Contractor Model'!RQR66</f>
        <v>0</v>
      </c>
      <c r="RQS413" s="318">
        <f>'Contractor Model'!RQS66</f>
        <v>0</v>
      </c>
      <c r="RQT413" s="318">
        <f>'Contractor Model'!RQT66</f>
        <v>0</v>
      </c>
      <c r="RQU413" s="318">
        <f>'Contractor Model'!RQU66</f>
        <v>0</v>
      </c>
      <c r="RQV413" s="318">
        <f>'Contractor Model'!RQV66</f>
        <v>0</v>
      </c>
      <c r="RQW413" s="318">
        <f>'Contractor Model'!RQW66</f>
        <v>0</v>
      </c>
      <c r="RQX413" s="318">
        <f>'Contractor Model'!RQX66</f>
        <v>0</v>
      </c>
      <c r="RQY413" s="318">
        <f>'Contractor Model'!RQY66</f>
        <v>0</v>
      </c>
      <c r="RQZ413" s="318">
        <f>'Contractor Model'!RQZ66</f>
        <v>0</v>
      </c>
      <c r="RRA413" s="318">
        <f>'Contractor Model'!RRA66</f>
        <v>0</v>
      </c>
      <c r="RRB413" s="318">
        <f>'Contractor Model'!RRB66</f>
        <v>0</v>
      </c>
      <c r="RRC413" s="318">
        <f>'Contractor Model'!RRC66</f>
        <v>0</v>
      </c>
      <c r="RRD413" s="318">
        <f>'Contractor Model'!RRD66</f>
        <v>0</v>
      </c>
      <c r="RRE413" s="318">
        <f>'Contractor Model'!RRE66</f>
        <v>0</v>
      </c>
      <c r="RRF413" s="318">
        <f>'Contractor Model'!RRF66</f>
        <v>0</v>
      </c>
      <c r="RRG413" s="318">
        <f>'Contractor Model'!RRG66</f>
        <v>0</v>
      </c>
      <c r="RRH413" s="318">
        <f>'Contractor Model'!RRH66</f>
        <v>0</v>
      </c>
      <c r="RRI413" s="318">
        <f>'Contractor Model'!RRI66</f>
        <v>0</v>
      </c>
      <c r="RRJ413" s="318">
        <f>'Contractor Model'!RRJ66</f>
        <v>0</v>
      </c>
      <c r="RRK413" s="318">
        <f>'Contractor Model'!RRK66</f>
        <v>0</v>
      </c>
      <c r="RRL413" s="318">
        <f>'Contractor Model'!RRL66</f>
        <v>0</v>
      </c>
      <c r="RRM413" s="318">
        <f>'Contractor Model'!RRM66</f>
        <v>0</v>
      </c>
      <c r="RRN413" s="318">
        <f>'Contractor Model'!RRN66</f>
        <v>0</v>
      </c>
      <c r="RRO413" s="318">
        <f>'Contractor Model'!RRO66</f>
        <v>0</v>
      </c>
      <c r="RRP413" s="318">
        <f>'Contractor Model'!RRP66</f>
        <v>0</v>
      </c>
      <c r="RRQ413" s="318">
        <f>'Contractor Model'!RRQ66</f>
        <v>0</v>
      </c>
      <c r="RRR413" s="318">
        <f>'Contractor Model'!RRR66</f>
        <v>0</v>
      </c>
      <c r="RRS413" s="318">
        <f>'Contractor Model'!RRS66</f>
        <v>0</v>
      </c>
      <c r="RRT413" s="318">
        <f>'Contractor Model'!RRT66</f>
        <v>0</v>
      </c>
      <c r="RRU413" s="318">
        <f>'Contractor Model'!RRU66</f>
        <v>0</v>
      </c>
      <c r="RRV413" s="318">
        <f>'Contractor Model'!RRV66</f>
        <v>0</v>
      </c>
      <c r="RRW413" s="318">
        <f>'Contractor Model'!RRW66</f>
        <v>0</v>
      </c>
      <c r="RRX413" s="318">
        <f>'Contractor Model'!RRX66</f>
        <v>0</v>
      </c>
      <c r="RRY413" s="318">
        <f>'Contractor Model'!RRY66</f>
        <v>0</v>
      </c>
      <c r="RRZ413" s="318">
        <f>'Contractor Model'!RRZ66</f>
        <v>0</v>
      </c>
      <c r="RSA413" s="318">
        <f>'Contractor Model'!RSA66</f>
        <v>0</v>
      </c>
      <c r="RSB413" s="318">
        <f>'Contractor Model'!RSB66</f>
        <v>0</v>
      </c>
      <c r="RSC413" s="318">
        <f>'Contractor Model'!RSC66</f>
        <v>0</v>
      </c>
      <c r="RSD413" s="318">
        <f>'Contractor Model'!RSD66</f>
        <v>0</v>
      </c>
      <c r="RSE413" s="318">
        <f>'Contractor Model'!RSE66</f>
        <v>0</v>
      </c>
      <c r="RSF413" s="318">
        <f>'Contractor Model'!RSF66</f>
        <v>0</v>
      </c>
      <c r="RSG413" s="318">
        <f>'Contractor Model'!RSG66</f>
        <v>0</v>
      </c>
      <c r="RSH413" s="318">
        <f>'Contractor Model'!RSH66</f>
        <v>0</v>
      </c>
      <c r="RSI413" s="318">
        <f>'Contractor Model'!RSI66</f>
        <v>0</v>
      </c>
      <c r="RSJ413" s="318">
        <f>'Contractor Model'!RSJ66</f>
        <v>0</v>
      </c>
      <c r="RSK413" s="318">
        <f>'Contractor Model'!RSK66</f>
        <v>0</v>
      </c>
      <c r="RSL413" s="318">
        <f>'Contractor Model'!RSL66</f>
        <v>0</v>
      </c>
      <c r="RSM413" s="318">
        <f>'Contractor Model'!RSM66</f>
        <v>0</v>
      </c>
      <c r="RSN413" s="318">
        <f>'Contractor Model'!RSN66</f>
        <v>0</v>
      </c>
      <c r="RSO413" s="318">
        <f>'Contractor Model'!RSO66</f>
        <v>0</v>
      </c>
      <c r="RSP413" s="318">
        <f>'Contractor Model'!RSP66</f>
        <v>0</v>
      </c>
      <c r="RSQ413" s="318">
        <f>'Contractor Model'!RSQ66</f>
        <v>0</v>
      </c>
      <c r="RSR413" s="318">
        <f>'Contractor Model'!RSR66</f>
        <v>0</v>
      </c>
      <c r="RSS413" s="318">
        <f>'Contractor Model'!RSS66</f>
        <v>0</v>
      </c>
      <c r="RST413" s="318">
        <f>'Contractor Model'!RST66</f>
        <v>0</v>
      </c>
      <c r="RSU413" s="318">
        <f>'Contractor Model'!RSU66</f>
        <v>0</v>
      </c>
      <c r="RSV413" s="318">
        <f>'Contractor Model'!RSV66</f>
        <v>0</v>
      </c>
      <c r="RSW413" s="318">
        <f>'Contractor Model'!RSW66</f>
        <v>0</v>
      </c>
      <c r="RSX413" s="318">
        <f>'Contractor Model'!RSX66</f>
        <v>0</v>
      </c>
      <c r="RSY413" s="318">
        <f>'Contractor Model'!RSY66</f>
        <v>0</v>
      </c>
      <c r="RSZ413" s="318">
        <f>'Contractor Model'!RSZ66</f>
        <v>0</v>
      </c>
      <c r="RTA413" s="318">
        <f>'Contractor Model'!RTA66</f>
        <v>0</v>
      </c>
      <c r="RTB413" s="318">
        <f>'Contractor Model'!RTB66</f>
        <v>0</v>
      </c>
      <c r="RTC413" s="318">
        <f>'Contractor Model'!RTC66</f>
        <v>0</v>
      </c>
      <c r="RTD413" s="318">
        <f>'Contractor Model'!RTD66</f>
        <v>0</v>
      </c>
      <c r="RTE413" s="318">
        <f>'Contractor Model'!RTE66</f>
        <v>0</v>
      </c>
      <c r="RTF413" s="318">
        <f>'Contractor Model'!RTF66</f>
        <v>0</v>
      </c>
      <c r="RTG413" s="318">
        <f>'Contractor Model'!RTG66</f>
        <v>0</v>
      </c>
      <c r="RTH413" s="318">
        <f>'Contractor Model'!RTH66</f>
        <v>0</v>
      </c>
      <c r="RTI413" s="318">
        <f>'Contractor Model'!RTI66</f>
        <v>0</v>
      </c>
      <c r="RTJ413" s="318">
        <f>'Contractor Model'!RTJ66</f>
        <v>0</v>
      </c>
      <c r="RTK413" s="318">
        <f>'Contractor Model'!RTK66</f>
        <v>0</v>
      </c>
      <c r="RTL413" s="318">
        <f>'Contractor Model'!RTL66</f>
        <v>0</v>
      </c>
      <c r="RTM413" s="318">
        <f>'Contractor Model'!RTM66</f>
        <v>0</v>
      </c>
      <c r="RTN413" s="318">
        <f>'Contractor Model'!RTN66</f>
        <v>0</v>
      </c>
      <c r="RTO413" s="318">
        <f>'Contractor Model'!RTO66</f>
        <v>0</v>
      </c>
      <c r="RTP413" s="318">
        <f>'Contractor Model'!RTP66</f>
        <v>0</v>
      </c>
      <c r="RTQ413" s="318">
        <f>'Contractor Model'!RTQ66</f>
        <v>0</v>
      </c>
      <c r="RTR413" s="318">
        <f>'Contractor Model'!RTR66</f>
        <v>0</v>
      </c>
      <c r="RTS413" s="318">
        <f>'Contractor Model'!RTS66</f>
        <v>0</v>
      </c>
      <c r="RTT413" s="318">
        <f>'Contractor Model'!RTT66</f>
        <v>0</v>
      </c>
      <c r="RTU413" s="318">
        <f>'Contractor Model'!RTU66</f>
        <v>0</v>
      </c>
      <c r="RTV413" s="318">
        <f>'Contractor Model'!RTV66</f>
        <v>0</v>
      </c>
      <c r="RTW413" s="318">
        <f>'Contractor Model'!RTW66</f>
        <v>0</v>
      </c>
      <c r="RTX413" s="318">
        <f>'Contractor Model'!RTX66</f>
        <v>0</v>
      </c>
      <c r="RTY413" s="318">
        <f>'Contractor Model'!RTY66</f>
        <v>0</v>
      </c>
      <c r="RTZ413" s="318">
        <f>'Contractor Model'!RTZ66</f>
        <v>0</v>
      </c>
      <c r="RUA413" s="318">
        <f>'Contractor Model'!RUA66</f>
        <v>0</v>
      </c>
      <c r="RUB413" s="318">
        <f>'Contractor Model'!RUB66</f>
        <v>0</v>
      </c>
      <c r="RUC413" s="318">
        <f>'Contractor Model'!RUC66</f>
        <v>0</v>
      </c>
      <c r="RUD413" s="318">
        <f>'Contractor Model'!RUD66</f>
        <v>0</v>
      </c>
      <c r="RUE413" s="318">
        <f>'Contractor Model'!RUE66</f>
        <v>0</v>
      </c>
      <c r="RUF413" s="318">
        <f>'Contractor Model'!RUF66</f>
        <v>0</v>
      </c>
      <c r="RUG413" s="318">
        <f>'Contractor Model'!RUG66</f>
        <v>0</v>
      </c>
      <c r="RUH413" s="318">
        <f>'Contractor Model'!RUH66</f>
        <v>0</v>
      </c>
      <c r="RUI413" s="318">
        <f>'Contractor Model'!RUI66</f>
        <v>0</v>
      </c>
      <c r="RUJ413" s="318">
        <f>'Contractor Model'!RUJ66</f>
        <v>0</v>
      </c>
      <c r="RUK413" s="318">
        <f>'Contractor Model'!RUK66</f>
        <v>0</v>
      </c>
      <c r="RUL413" s="318">
        <f>'Contractor Model'!RUL66</f>
        <v>0</v>
      </c>
      <c r="RUM413" s="318">
        <f>'Contractor Model'!RUM66</f>
        <v>0</v>
      </c>
      <c r="RUN413" s="318">
        <f>'Contractor Model'!RUN66</f>
        <v>0</v>
      </c>
      <c r="RUO413" s="318">
        <f>'Contractor Model'!RUO66</f>
        <v>0</v>
      </c>
      <c r="RUP413" s="318">
        <f>'Contractor Model'!RUP66</f>
        <v>0</v>
      </c>
      <c r="RUQ413" s="318">
        <f>'Contractor Model'!RUQ66</f>
        <v>0</v>
      </c>
      <c r="RUR413" s="318">
        <f>'Contractor Model'!RUR66</f>
        <v>0</v>
      </c>
      <c r="RUS413" s="318">
        <f>'Contractor Model'!RUS66</f>
        <v>0</v>
      </c>
      <c r="RUT413" s="318">
        <f>'Contractor Model'!RUT66</f>
        <v>0</v>
      </c>
      <c r="RUU413" s="318">
        <f>'Contractor Model'!RUU66</f>
        <v>0</v>
      </c>
      <c r="RUV413" s="318">
        <f>'Contractor Model'!RUV66</f>
        <v>0</v>
      </c>
      <c r="RUW413" s="318">
        <f>'Contractor Model'!RUW66</f>
        <v>0</v>
      </c>
      <c r="RUX413" s="318">
        <f>'Contractor Model'!RUX66</f>
        <v>0</v>
      </c>
      <c r="RUY413" s="318">
        <f>'Contractor Model'!RUY66</f>
        <v>0</v>
      </c>
      <c r="RUZ413" s="318">
        <f>'Contractor Model'!RUZ66</f>
        <v>0</v>
      </c>
      <c r="RVA413" s="318">
        <f>'Contractor Model'!RVA66</f>
        <v>0</v>
      </c>
      <c r="RVB413" s="318">
        <f>'Contractor Model'!RVB66</f>
        <v>0</v>
      </c>
      <c r="RVC413" s="318">
        <f>'Contractor Model'!RVC66</f>
        <v>0</v>
      </c>
      <c r="RVD413" s="318">
        <f>'Contractor Model'!RVD66</f>
        <v>0</v>
      </c>
      <c r="RVE413" s="318">
        <f>'Contractor Model'!RVE66</f>
        <v>0</v>
      </c>
      <c r="RVF413" s="318">
        <f>'Contractor Model'!RVF66</f>
        <v>0</v>
      </c>
      <c r="RVG413" s="318">
        <f>'Contractor Model'!RVG66</f>
        <v>0</v>
      </c>
      <c r="RVH413" s="318">
        <f>'Contractor Model'!RVH66</f>
        <v>0</v>
      </c>
      <c r="RVI413" s="318">
        <f>'Contractor Model'!RVI66</f>
        <v>0</v>
      </c>
      <c r="RVJ413" s="318">
        <f>'Contractor Model'!RVJ66</f>
        <v>0</v>
      </c>
      <c r="RVK413" s="318">
        <f>'Contractor Model'!RVK66</f>
        <v>0</v>
      </c>
      <c r="RVL413" s="318">
        <f>'Contractor Model'!RVL66</f>
        <v>0</v>
      </c>
      <c r="RVM413" s="318">
        <f>'Contractor Model'!RVM66</f>
        <v>0</v>
      </c>
      <c r="RVN413" s="318">
        <f>'Contractor Model'!RVN66</f>
        <v>0</v>
      </c>
      <c r="RVO413" s="318">
        <f>'Contractor Model'!RVO66</f>
        <v>0</v>
      </c>
      <c r="RVP413" s="318">
        <f>'Contractor Model'!RVP66</f>
        <v>0</v>
      </c>
      <c r="RVQ413" s="318">
        <f>'Contractor Model'!RVQ66</f>
        <v>0</v>
      </c>
      <c r="RVR413" s="318">
        <f>'Contractor Model'!RVR66</f>
        <v>0</v>
      </c>
      <c r="RVS413" s="318">
        <f>'Contractor Model'!RVS66</f>
        <v>0</v>
      </c>
      <c r="RVT413" s="318">
        <f>'Contractor Model'!RVT66</f>
        <v>0</v>
      </c>
      <c r="RVU413" s="318">
        <f>'Contractor Model'!RVU66</f>
        <v>0</v>
      </c>
      <c r="RVV413" s="318">
        <f>'Contractor Model'!RVV66</f>
        <v>0</v>
      </c>
      <c r="RVW413" s="318">
        <f>'Contractor Model'!RVW66</f>
        <v>0</v>
      </c>
      <c r="RVX413" s="318">
        <f>'Contractor Model'!RVX66</f>
        <v>0</v>
      </c>
      <c r="RVY413" s="318">
        <f>'Contractor Model'!RVY66</f>
        <v>0</v>
      </c>
      <c r="RVZ413" s="318">
        <f>'Contractor Model'!RVZ66</f>
        <v>0</v>
      </c>
      <c r="RWA413" s="318">
        <f>'Contractor Model'!RWA66</f>
        <v>0</v>
      </c>
      <c r="RWB413" s="318">
        <f>'Contractor Model'!RWB66</f>
        <v>0</v>
      </c>
      <c r="RWC413" s="318">
        <f>'Contractor Model'!RWC66</f>
        <v>0</v>
      </c>
      <c r="RWD413" s="318">
        <f>'Contractor Model'!RWD66</f>
        <v>0</v>
      </c>
      <c r="RWE413" s="318">
        <f>'Contractor Model'!RWE66</f>
        <v>0</v>
      </c>
      <c r="RWF413" s="318">
        <f>'Contractor Model'!RWF66</f>
        <v>0</v>
      </c>
      <c r="RWG413" s="318">
        <f>'Contractor Model'!RWG66</f>
        <v>0</v>
      </c>
      <c r="RWH413" s="318">
        <f>'Contractor Model'!RWH66</f>
        <v>0</v>
      </c>
      <c r="RWI413" s="318">
        <f>'Contractor Model'!RWI66</f>
        <v>0</v>
      </c>
      <c r="RWJ413" s="318">
        <f>'Contractor Model'!RWJ66</f>
        <v>0</v>
      </c>
      <c r="RWK413" s="318">
        <f>'Contractor Model'!RWK66</f>
        <v>0</v>
      </c>
      <c r="RWL413" s="318">
        <f>'Contractor Model'!RWL66</f>
        <v>0</v>
      </c>
      <c r="RWM413" s="318">
        <f>'Contractor Model'!RWM66</f>
        <v>0</v>
      </c>
      <c r="RWN413" s="318">
        <f>'Contractor Model'!RWN66</f>
        <v>0</v>
      </c>
      <c r="RWO413" s="318">
        <f>'Contractor Model'!RWO66</f>
        <v>0</v>
      </c>
      <c r="RWP413" s="318">
        <f>'Contractor Model'!RWP66</f>
        <v>0</v>
      </c>
      <c r="RWQ413" s="318">
        <f>'Contractor Model'!RWQ66</f>
        <v>0</v>
      </c>
      <c r="RWR413" s="318">
        <f>'Contractor Model'!RWR66</f>
        <v>0</v>
      </c>
      <c r="RWS413" s="318">
        <f>'Contractor Model'!RWS66</f>
        <v>0</v>
      </c>
      <c r="RWT413" s="318">
        <f>'Contractor Model'!RWT66</f>
        <v>0</v>
      </c>
      <c r="RWU413" s="318">
        <f>'Contractor Model'!RWU66</f>
        <v>0</v>
      </c>
      <c r="RWV413" s="318">
        <f>'Contractor Model'!RWV66</f>
        <v>0</v>
      </c>
      <c r="RWW413" s="318">
        <f>'Contractor Model'!RWW66</f>
        <v>0</v>
      </c>
      <c r="RWX413" s="318">
        <f>'Contractor Model'!RWX66</f>
        <v>0</v>
      </c>
      <c r="RWY413" s="318">
        <f>'Contractor Model'!RWY66</f>
        <v>0</v>
      </c>
      <c r="RWZ413" s="318">
        <f>'Contractor Model'!RWZ66</f>
        <v>0</v>
      </c>
      <c r="RXA413" s="318">
        <f>'Contractor Model'!RXA66</f>
        <v>0</v>
      </c>
      <c r="RXB413" s="318">
        <f>'Contractor Model'!RXB66</f>
        <v>0</v>
      </c>
      <c r="RXC413" s="318">
        <f>'Contractor Model'!RXC66</f>
        <v>0</v>
      </c>
      <c r="RXD413" s="318">
        <f>'Contractor Model'!RXD66</f>
        <v>0</v>
      </c>
      <c r="RXE413" s="318">
        <f>'Contractor Model'!RXE66</f>
        <v>0</v>
      </c>
      <c r="RXF413" s="318">
        <f>'Contractor Model'!RXF66</f>
        <v>0</v>
      </c>
      <c r="RXG413" s="318">
        <f>'Contractor Model'!RXG66</f>
        <v>0</v>
      </c>
      <c r="RXH413" s="318">
        <f>'Contractor Model'!RXH66</f>
        <v>0</v>
      </c>
      <c r="RXI413" s="318">
        <f>'Contractor Model'!RXI66</f>
        <v>0</v>
      </c>
      <c r="RXJ413" s="318">
        <f>'Contractor Model'!RXJ66</f>
        <v>0</v>
      </c>
      <c r="RXK413" s="318">
        <f>'Contractor Model'!RXK66</f>
        <v>0</v>
      </c>
      <c r="RXL413" s="318">
        <f>'Contractor Model'!RXL66</f>
        <v>0</v>
      </c>
      <c r="RXM413" s="318">
        <f>'Contractor Model'!RXM66</f>
        <v>0</v>
      </c>
      <c r="RXN413" s="318">
        <f>'Contractor Model'!RXN66</f>
        <v>0</v>
      </c>
      <c r="RXO413" s="318">
        <f>'Contractor Model'!RXO66</f>
        <v>0</v>
      </c>
      <c r="RXP413" s="318">
        <f>'Contractor Model'!RXP66</f>
        <v>0</v>
      </c>
      <c r="RXQ413" s="318">
        <f>'Contractor Model'!RXQ66</f>
        <v>0</v>
      </c>
      <c r="RXR413" s="318">
        <f>'Contractor Model'!RXR66</f>
        <v>0</v>
      </c>
      <c r="RXS413" s="318">
        <f>'Contractor Model'!RXS66</f>
        <v>0</v>
      </c>
      <c r="RXT413" s="318">
        <f>'Contractor Model'!RXT66</f>
        <v>0</v>
      </c>
      <c r="RXU413" s="318">
        <f>'Contractor Model'!RXU66</f>
        <v>0</v>
      </c>
      <c r="RXV413" s="318">
        <f>'Contractor Model'!RXV66</f>
        <v>0</v>
      </c>
      <c r="RXW413" s="318">
        <f>'Contractor Model'!RXW66</f>
        <v>0</v>
      </c>
      <c r="RXX413" s="318">
        <f>'Contractor Model'!RXX66</f>
        <v>0</v>
      </c>
      <c r="RXY413" s="318">
        <f>'Contractor Model'!RXY66</f>
        <v>0</v>
      </c>
      <c r="RXZ413" s="318">
        <f>'Contractor Model'!RXZ66</f>
        <v>0</v>
      </c>
      <c r="RYA413" s="318">
        <f>'Contractor Model'!RYA66</f>
        <v>0</v>
      </c>
      <c r="RYB413" s="318">
        <f>'Contractor Model'!RYB66</f>
        <v>0</v>
      </c>
      <c r="RYC413" s="318">
        <f>'Contractor Model'!RYC66</f>
        <v>0</v>
      </c>
      <c r="RYD413" s="318">
        <f>'Contractor Model'!RYD66</f>
        <v>0</v>
      </c>
      <c r="RYE413" s="318">
        <f>'Contractor Model'!RYE66</f>
        <v>0</v>
      </c>
      <c r="RYF413" s="318">
        <f>'Contractor Model'!RYF66</f>
        <v>0</v>
      </c>
      <c r="RYG413" s="318">
        <f>'Contractor Model'!RYG66</f>
        <v>0</v>
      </c>
      <c r="RYH413" s="318">
        <f>'Contractor Model'!RYH66</f>
        <v>0</v>
      </c>
      <c r="RYI413" s="318">
        <f>'Contractor Model'!RYI66</f>
        <v>0</v>
      </c>
      <c r="RYJ413" s="318">
        <f>'Contractor Model'!RYJ66</f>
        <v>0</v>
      </c>
      <c r="RYK413" s="318">
        <f>'Contractor Model'!RYK66</f>
        <v>0</v>
      </c>
      <c r="RYL413" s="318">
        <f>'Contractor Model'!RYL66</f>
        <v>0</v>
      </c>
      <c r="RYM413" s="318">
        <f>'Contractor Model'!RYM66</f>
        <v>0</v>
      </c>
      <c r="RYN413" s="318">
        <f>'Contractor Model'!RYN66</f>
        <v>0</v>
      </c>
      <c r="RYO413" s="318">
        <f>'Contractor Model'!RYO66</f>
        <v>0</v>
      </c>
      <c r="RYP413" s="318">
        <f>'Contractor Model'!RYP66</f>
        <v>0</v>
      </c>
      <c r="RYQ413" s="318">
        <f>'Contractor Model'!RYQ66</f>
        <v>0</v>
      </c>
      <c r="RYR413" s="318">
        <f>'Contractor Model'!RYR66</f>
        <v>0</v>
      </c>
      <c r="RYS413" s="318">
        <f>'Contractor Model'!RYS66</f>
        <v>0</v>
      </c>
      <c r="RYT413" s="318">
        <f>'Contractor Model'!RYT66</f>
        <v>0</v>
      </c>
      <c r="RYU413" s="318">
        <f>'Contractor Model'!RYU66</f>
        <v>0</v>
      </c>
      <c r="RYV413" s="318">
        <f>'Contractor Model'!RYV66</f>
        <v>0</v>
      </c>
      <c r="RYW413" s="318">
        <f>'Contractor Model'!RYW66</f>
        <v>0</v>
      </c>
      <c r="RYX413" s="318">
        <f>'Contractor Model'!RYX66</f>
        <v>0</v>
      </c>
      <c r="RYY413" s="318">
        <f>'Contractor Model'!RYY66</f>
        <v>0</v>
      </c>
      <c r="RYZ413" s="318">
        <f>'Contractor Model'!RYZ66</f>
        <v>0</v>
      </c>
      <c r="RZA413" s="318">
        <f>'Contractor Model'!RZA66</f>
        <v>0</v>
      </c>
      <c r="RZB413" s="318">
        <f>'Contractor Model'!RZB66</f>
        <v>0</v>
      </c>
      <c r="RZC413" s="318">
        <f>'Contractor Model'!RZC66</f>
        <v>0</v>
      </c>
      <c r="RZD413" s="318">
        <f>'Contractor Model'!RZD66</f>
        <v>0</v>
      </c>
      <c r="RZE413" s="318">
        <f>'Contractor Model'!RZE66</f>
        <v>0</v>
      </c>
      <c r="RZF413" s="318">
        <f>'Contractor Model'!RZF66</f>
        <v>0</v>
      </c>
      <c r="RZG413" s="318">
        <f>'Contractor Model'!RZG66</f>
        <v>0</v>
      </c>
      <c r="RZH413" s="318">
        <f>'Contractor Model'!RZH66</f>
        <v>0</v>
      </c>
      <c r="RZI413" s="318">
        <f>'Contractor Model'!RZI66</f>
        <v>0</v>
      </c>
      <c r="RZJ413" s="318">
        <f>'Contractor Model'!RZJ66</f>
        <v>0</v>
      </c>
      <c r="RZK413" s="318">
        <f>'Contractor Model'!RZK66</f>
        <v>0</v>
      </c>
      <c r="RZL413" s="318">
        <f>'Contractor Model'!RZL66</f>
        <v>0</v>
      </c>
      <c r="RZM413" s="318">
        <f>'Contractor Model'!RZM66</f>
        <v>0</v>
      </c>
      <c r="RZN413" s="318">
        <f>'Contractor Model'!RZN66</f>
        <v>0</v>
      </c>
      <c r="RZO413" s="318">
        <f>'Contractor Model'!RZO66</f>
        <v>0</v>
      </c>
      <c r="RZP413" s="318">
        <f>'Contractor Model'!RZP66</f>
        <v>0</v>
      </c>
      <c r="RZQ413" s="318">
        <f>'Contractor Model'!RZQ66</f>
        <v>0</v>
      </c>
      <c r="RZR413" s="318">
        <f>'Contractor Model'!RZR66</f>
        <v>0</v>
      </c>
      <c r="RZS413" s="318">
        <f>'Contractor Model'!RZS66</f>
        <v>0</v>
      </c>
      <c r="RZT413" s="318">
        <f>'Contractor Model'!RZT66</f>
        <v>0</v>
      </c>
      <c r="RZU413" s="318">
        <f>'Contractor Model'!RZU66</f>
        <v>0</v>
      </c>
      <c r="RZV413" s="318">
        <f>'Contractor Model'!RZV66</f>
        <v>0</v>
      </c>
      <c r="RZW413" s="318">
        <f>'Contractor Model'!RZW66</f>
        <v>0</v>
      </c>
      <c r="RZX413" s="318">
        <f>'Contractor Model'!RZX66</f>
        <v>0</v>
      </c>
      <c r="RZY413" s="318">
        <f>'Contractor Model'!RZY66</f>
        <v>0</v>
      </c>
      <c r="RZZ413" s="318">
        <f>'Contractor Model'!RZZ66</f>
        <v>0</v>
      </c>
      <c r="SAA413" s="318">
        <f>'Contractor Model'!SAA66</f>
        <v>0</v>
      </c>
      <c r="SAB413" s="318">
        <f>'Contractor Model'!SAB66</f>
        <v>0</v>
      </c>
      <c r="SAC413" s="318">
        <f>'Contractor Model'!SAC66</f>
        <v>0</v>
      </c>
      <c r="SAD413" s="318">
        <f>'Contractor Model'!SAD66</f>
        <v>0</v>
      </c>
      <c r="SAE413" s="318">
        <f>'Contractor Model'!SAE66</f>
        <v>0</v>
      </c>
      <c r="SAF413" s="318">
        <f>'Contractor Model'!SAF66</f>
        <v>0</v>
      </c>
      <c r="SAG413" s="318">
        <f>'Contractor Model'!SAG66</f>
        <v>0</v>
      </c>
      <c r="SAH413" s="318">
        <f>'Contractor Model'!SAH66</f>
        <v>0</v>
      </c>
      <c r="SAI413" s="318">
        <f>'Contractor Model'!SAI66</f>
        <v>0</v>
      </c>
      <c r="SAJ413" s="318">
        <f>'Contractor Model'!SAJ66</f>
        <v>0</v>
      </c>
      <c r="SAK413" s="318">
        <f>'Contractor Model'!SAK66</f>
        <v>0</v>
      </c>
      <c r="SAL413" s="318">
        <f>'Contractor Model'!SAL66</f>
        <v>0</v>
      </c>
      <c r="SAM413" s="318">
        <f>'Contractor Model'!SAM66</f>
        <v>0</v>
      </c>
      <c r="SAN413" s="318">
        <f>'Contractor Model'!SAN66</f>
        <v>0</v>
      </c>
      <c r="SAO413" s="318">
        <f>'Contractor Model'!SAO66</f>
        <v>0</v>
      </c>
      <c r="SAP413" s="318">
        <f>'Contractor Model'!SAP66</f>
        <v>0</v>
      </c>
      <c r="SAQ413" s="318">
        <f>'Contractor Model'!SAQ66</f>
        <v>0</v>
      </c>
      <c r="SAR413" s="318">
        <f>'Contractor Model'!SAR66</f>
        <v>0</v>
      </c>
      <c r="SAS413" s="318">
        <f>'Contractor Model'!SAS66</f>
        <v>0</v>
      </c>
      <c r="SAT413" s="318">
        <f>'Contractor Model'!SAT66</f>
        <v>0</v>
      </c>
      <c r="SAU413" s="318">
        <f>'Contractor Model'!SAU66</f>
        <v>0</v>
      </c>
      <c r="SAV413" s="318">
        <f>'Contractor Model'!SAV66</f>
        <v>0</v>
      </c>
      <c r="SAW413" s="318">
        <f>'Contractor Model'!SAW66</f>
        <v>0</v>
      </c>
      <c r="SAX413" s="318">
        <f>'Contractor Model'!SAX66</f>
        <v>0</v>
      </c>
      <c r="SAY413" s="318">
        <f>'Contractor Model'!SAY66</f>
        <v>0</v>
      </c>
      <c r="SAZ413" s="318">
        <f>'Contractor Model'!SAZ66</f>
        <v>0</v>
      </c>
      <c r="SBA413" s="318">
        <f>'Contractor Model'!SBA66</f>
        <v>0</v>
      </c>
      <c r="SBB413" s="318">
        <f>'Contractor Model'!SBB66</f>
        <v>0</v>
      </c>
      <c r="SBC413" s="318">
        <f>'Contractor Model'!SBC66</f>
        <v>0</v>
      </c>
      <c r="SBD413" s="318">
        <f>'Contractor Model'!SBD66</f>
        <v>0</v>
      </c>
      <c r="SBE413" s="318">
        <f>'Contractor Model'!SBE66</f>
        <v>0</v>
      </c>
      <c r="SBF413" s="318">
        <f>'Contractor Model'!SBF66</f>
        <v>0</v>
      </c>
      <c r="SBG413" s="318">
        <f>'Contractor Model'!SBG66</f>
        <v>0</v>
      </c>
      <c r="SBH413" s="318">
        <f>'Contractor Model'!SBH66</f>
        <v>0</v>
      </c>
      <c r="SBI413" s="318">
        <f>'Contractor Model'!SBI66</f>
        <v>0</v>
      </c>
      <c r="SBJ413" s="318">
        <f>'Contractor Model'!SBJ66</f>
        <v>0</v>
      </c>
      <c r="SBK413" s="318">
        <f>'Contractor Model'!SBK66</f>
        <v>0</v>
      </c>
      <c r="SBL413" s="318">
        <f>'Contractor Model'!SBL66</f>
        <v>0</v>
      </c>
      <c r="SBM413" s="318">
        <f>'Contractor Model'!SBM66</f>
        <v>0</v>
      </c>
      <c r="SBN413" s="318">
        <f>'Contractor Model'!SBN66</f>
        <v>0</v>
      </c>
      <c r="SBO413" s="318">
        <f>'Contractor Model'!SBO66</f>
        <v>0</v>
      </c>
      <c r="SBP413" s="318">
        <f>'Contractor Model'!SBP66</f>
        <v>0</v>
      </c>
      <c r="SBQ413" s="318">
        <f>'Contractor Model'!SBQ66</f>
        <v>0</v>
      </c>
      <c r="SBR413" s="318">
        <f>'Contractor Model'!SBR66</f>
        <v>0</v>
      </c>
      <c r="SBS413" s="318">
        <f>'Contractor Model'!SBS66</f>
        <v>0</v>
      </c>
      <c r="SBT413" s="318">
        <f>'Contractor Model'!SBT66</f>
        <v>0</v>
      </c>
      <c r="SBU413" s="318">
        <f>'Contractor Model'!SBU66</f>
        <v>0</v>
      </c>
      <c r="SBV413" s="318">
        <f>'Contractor Model'!SBV66</f>
        <v>0</v>
      </c>
      <c r="SBW413" s="318">
        <f>'Contractor Model'!SBW66</f>
        <v>0</v>
      </c>
      <c r="SBX413" s="318">
        <f>'Contractor Model'!SBX66</f>
        <v>0</v>
      </c>
      <c r="SBY413" s="318">
        <f>'Contractor Model'!SBY66</f>
        <v>0</v>
      </c>
      <c r="SBZ413" s="318">
        <f>'Contractor Model'!SBZ66</f>
        <v>0</v>
      </c>
      <c r="SCA413" s="318">
        <f>'Contractor Model'!SCA66</f>
        <v>0</v>
      </c>
      <c r="SCB413" s="318">
        <f>'Contractor Model'!SCB66</f>
        <v>0</v>
      </c>
      <c r="SCC413" s="318">
        <f>'Contractor Model'!SCC66</f>
        <v>0</v>
      </c>
      <c r="SCD413" s="318">
        <f>'Contractor Model'!SCD66</f>
        <v>0</v>
      </c>
      <c r="SCE413" s="318">
        <f>'Contractor Model'!SCE66</f>
        <v>0</v>
      </c>
      <c r="SCF413" s="318">
        <f>'Contractor Model'!SCF66</f>
        <v>0</v>
      </c>
      <c r="SCG413" s="318">
        <f>'Contractor Model'!SCG66</f>
        <v>0</v>
      </c>
      <c r="SCH413" s="318">
        <f>'Contractor Model'!SCH66</f>
        <v>0</v>
      </c>
      <c r="SCI413" s="318">
        <f>'Contractor Model'!SCI66</f>
        <v>0</v>
      </c>
      <c r="SCJ413" s="318">
        <f>'Contractor Model'!SCJ66</f>
        <v>0</v>
      </c>
      <c r="SCK413" s="318">
        <f>'Contractor Model'!SCK66</f>
        <v>0</v>
      </c>
      <c r="SCL413" s="318">
        <f>'Contractor Model'!SCL66</f>
        <v>0</v>
      </c>
      <c r="SCM413" s="318">
        <f>'Contractor Model'!SCM66</f>
        <v>0</v>
      </c>
      <c r="SCN413" s="318">
        <f>'Contractor Model'!SCN66</f>
        <v>0</v>
      </c>
      <c r="SCO413" s="318">
        <f>'Contractor Model'!SCO66</f>
        <v>0</v>
      </c>
      <c r="SCP413" s="318">
        <f>'Contractor Model'!SCP66</f>
        <v>0</v>
      </c>
      <c r="SCQ413" s="318">
        <f>'Contractor Model'!SCQ66</f>
        <v>0</v>
      </c>
      <c r="SCR413" s="318">
        <f>'Contractor Model'!SCR66</f>
        <v>0</v>
      </c>
      <c r="SCS413" s="318">
        <f>'Contractor Model'!SCS66</f>
        <v>0</v>
      </c>
      <c r="SCT413" s="318">
        <f>'Contractor Model'!SCT66</f>
        <v>0</v>
      </c>
      <c r="SCU413" s="318">
        <f>'Contractor Model'!SCU66</f>
        <v>0</v>
      </c>
      <c r="SCV413" s="318">
        <f>'Contractor Model'!SCV66</f>
        <v>0</v>
      </c>
      <c r="SCW413" s="318">
        <f>'Contractor Model'!SCW66</f>
        <v>0</v>
      </c>
      <c r="SCX413" s="318">
        <f>'Contractor Model'!SCX66</f>
        <v>0</v>
      </c>
      <c r="SCY413" s="318">
        <f>'Contractor Model'!SCY66</f>
        <v>0</v>
      </c>
      <c r="SCZ413" s="318">
        <f>'Contractor Model'!SCZ66</f>
        <v>0</v>
      </c>
      <c r="SDA413" s="318">
        <f>'Contractor Model'!SDA66</f>
        <v>0</v>
      </c>
      <c r="SDB413" s="318">
        <f>'Contractor Model'!SDB66</f>
        <v>0</v>
      </c>
      <c r="SDC413" s="318">
        <f>'Contractor Model'!SDC66</f>
        <v>0</v>
      </c>
      <c r="SDD413" s="318">
        <f>'Contractor Model'!SDD66</f>
        <v>0</v>
      </c>
      <c r="SDE413" s="318">
        <f>'Contractor Model'!SDE66</f>
        <v>0</v>
      </c>
      <c r="SDF413" s="318">
        <f>'Contractor Model'!SDF66</f>
        <v>0</v>
      </c>
      <c r="SDG413" s="318">
        <f>'Contractor Model'!SDG66</f>
        <v>0</v>
      </c>
      <c r="SDH413" s="318">
        <f>'Contractor Model'!SDH66</f>
        <v>0</v>
      </c>
      <c r="SDI413" s="318">
        <f>'Contractor Model'!SDI66</f>
        <v>0</v>
      </c>
      <c r="SDJ413" s="318">
        <f>'Contractor Model'!SDJ66</f>
        <v>0</v>
      </c>
      <c r="SDK413" s="318">
        <f>'Contractor Model'!SDK66</f>
        <v>0</v>
      </c>
      <c r="SDL413" s="318">
        <f>'Contractor Model'!SDL66</f>
        <v>0</v>
      </c>
      <c r="SDM413" s="318">
        <f>'Contractor Model'!SDM66</f>
        <v>0</v>
      </c>
      <c r="SDN413" s="318">
        <f>'Contractor Model'!SDN66</f>
        <v>0</v>
      </c>
      <c r="SDO413" s="318">
        <f>'Contractor Model'!SDO66</f>
        <v>0</v>
      </c>
      <c r="SDP413" s="318">
        <f>'Contractor Model'!SDP66</f>
        <v>0</v>
      </c>
      <c r="SDQ413" s="318">
        <f>'Contractor Model'!SDQ66</f>
        <v>0</v>
      </c>
      <c r="SDR413" s="318">
        <f>'Contractor Model'!SDR66</f>
        <v>0</v>
      </c>
      <c r="SDS413" s="318">
        <f>'Contractor Model'!SDS66</f>
        <v>0</v>
      </c>
      <c r="SDT413" s="318">
        <f>'Contractor Model'!SDT66</f>
        <v>0</v>
      </c>
      <c r="SDU413" s="318">
        <f>'Contractor Model'!SDU66</f>
        <v>0</v>
      </c>
      <c r="SDV413" s="318">
        <f>'Contractor Model'!SDV66</f>
        <v>0</v>
      </c>
      <c r="SDW413" s="318">
        <f>'Contractor Model'!SDW66</f>
        <v>0</v>
      </c>
      <c r="SDX413" s="318">
        <f>'Contractor Model'!SDX66</f>
        <v>0</v>
      </c>
      <c r="SDY413" s="318">
        <f>'Contractor Model'!SDY66</f>
        <v>0</v>
      </c>
      <c r="SDZ413" s="318">
        <f>'Contractor Model'!SDZ66</f>
        <v>0</v>
      </c>
      <c r="SEA413" s="318">
        <f>'Contractor Model'!SEA66</f>
        <v>0</v>
      </c>
      <c r="SEB413" s="318">
        <f>'Contractor Model'!SEB66</f>
        <v>0</v>
      </c>
      <c r="SEC413" s="318">
        <f>'Contractor Model'!SEC66</f>
        <v>0</v>
      </c>
      <c r="SED413" s="318">
        <f>'Contractor Model'!SED66</f>
        <v>0</v>
      </c>
      <c r="SEE413" s="318">
        <f>'Contractor Model'!SEE66</f>
        <v>0</v>
      </c>
      <c r="SEF413" s="318">
        <f>'Contractor Model'!SEF66</f>
        <v>0</v>
      </c>
      <c r="SEG413" s="318">
        <f>'Contractor Model'!SEG66</f>
        <v>0</v>
      </c>
      <c r="SEH413" s="318">
        <f>'Contractor Model'!SEH66</f>
        <v>0</v>
      </c>
      <c r="SEI413" s="318">
        <f>'Contractor Model'!SEI66</f>
        <v>0</v>
      </c>
      <c r="SEJ413" s="318">
        <f>'Contractor Model'!SEJ66</f>
        <v>0</v>
      </c>
      <c r="SEK413" s="318">
        <f>'Contractor Model'!SEK66</f>
        <v>0</v>
      </c>
      <c r="SEL413" s="318">
        <f>'Contractor Model'!SEL66</f>
        <v>0</v>
      </c>
      <c r="SEM413" s="318">
        <f>'Contractor Model'!SEM66</f>
        <v>0</v>
      </c>
      <c r="SEN413" s="318">
        <f>'Contractor Model'!SEN66</f>
        <v>0</v>
      </c>
      <c r="SEO413" s="318">
        <f>'Contractor Model'!SEO66</f>
        <v>0</v>
      </c>
      <c r="SEP413" s="318">
        <f>'Contractor Model'!SEP66</f>
        <v>0</v>
      </c>
      <c r="SEQ413" s="318">
        <f>'Contractor Model'!SEQ66</f>
        <v>0</v>
      </c>
      <c r="SER413" s="318">
        <f>'Contractor Model'!SER66</f>
        <v>0</v>
      </c>
      <c r="SES413" s="318">
        <f>'Contractor Model'!SES66</f>
        <v>0</v>
      </c>
      <c r="SET413" s="318">
        <f>'Contractor Model'!SET66</f>
        <v>0</v>
      </c>
      <c r="SEU413" s="318">
        <f>'Contractor Model'!SEU66</f>
        <v>0</v>
      </c>
      <c r="SEV413" s="318">
        <f>'Contractor Model'!SEV66</f>
        <v>0</v>
      </c>
      <c r="SEW413" s="318">
        <f>'Contractor Model'!SEW66</f>
        <v>0</v>
      </c>
      <c r="SEX413" s="318">
        <f>'Contractor Model'!SEX66</f>
        <v>0</v>
      </c>
      <c r="SEY413" s="318">
        <f>'Contractor Model'!SEY66</f>
        <v>0</v>
      </c>
      <c r="SEZ413" s="318">
        <f>'Contractor Model'!SEZ66</f>
        <v>0</v>
      </c>
      <c r="SFA413" s="318">
        <f>'Contractor Model'!SFA66</f>
        <v>0</v>
      </c>
      <c r="SFB413" s="318">
        <f>'Contractor Model'!SFB66</f>
        <v>0</v>
      </c>
      <c r="SFC413" s="318">
        <f>'Contractor Model'!SFC66</f>
        <v>0</v>
      </c>
      <c r="SFD413" s="318">
        <f>'Contractor Model'!SFD66</f>
        <v>0</v>
      </c>
      <c r="SFE413" s="318">
        <f>'Contractor Model'!SFE66</f>
        <v>0</v>
      </c>
      <c r="SFF413" s="318">
        <f>'Contractor Model'!SFF66</f>
        <v>0</v>
      </c>
      <c r="SFG413" s="318">
        <f>'Contractor Model'!SFG66</f>
        <v>0</v>
      </c>
      <c r="SFH413" s="318">
        <f>'Contractor Model'!SFH66</f>
        <v>0</v>
      </c>
      <c r="SFI413" s="318">
        <f>'Contractor Model'!SFI66</f>
        <v>0</v>
      </c>
      <c r="SFJ413" s="318">
        <f>'Contractor Model'!SFJ66</f>
        <v>0</v>
      </c>
      <c r="SFK413" s="318">
        <f>'Contractor Model'!SFK66</f>
        <v>0</v>
      </c>
      <c r="SFL413" s="318">
        <f>'Contractor Model'!SFL66</f>
        <v>0</v>
      </c>
      <c r="SFM413" s="318">
        <f>'Contractor Model'!SFM66</f>
        <v>0</v>
      </c>
      <c r="SFN413" s="318">
        <f>'Contractor Model'!SFN66</f>
        <v>0</v>
      </c>
      <c r="SFO413" s="318">
        <f>'Contractor Model'!SFO66</f>
        <v>0</v>
      </c>
      <c r="SFP413" s="318">
        <f>'Contractor Model'!SFP66</f>
        <v>0</v>
      </c>
      <c r="SFQ413" s="318">
        <f>'Contractor Model'!SFQ66</f>
        <v>0</v>
      </c>
      <c r="SFR413" s="318">
        <f>'Contractor Model'!SFR66</f>
        <v>0</v>
      </c>
      <c r="SFS413" s="318">
        <f>'Contractor Model'!SFS66</f>
        <v>0</v>
      </c>
      <c r="SFT413" s="318">
        <f>'Contractor Model'!SFT66</f>
        <v>0</v>
      </c>
      <c r="SFU413" s="318">
        <f>'Contractor Model'!SFU66</f>
        <v>0</v>
      </c>
      <c r="SFV413" s="318">
        <f>'Contractor Model'!SFV66</f>
        <v>0</v>
      </c>
      <c r="SFW413" s="318">
        <f>'Contractor Model'!SFW66</f>
        <v>0</v>
      </c>
      <c r="SFX413" s="318">
        <f>'Contractor Model'!SFX66</f>
        <v>0</v>
      </c>
      <c r="SFY413" s="318">
        <f>'Contractor Model'!SFY66</f>
        <v>0</v>
      </c>
      <c r="SFZ413" s="318">
        <f>'Contractor Model'!SFZ66</f>
        <v>0</v>
      </c>
      <c r="SGA413" s="318">
        <f>'Contractor Model'!SGA66</f>
        <v>0</v>
      </c>
      <c r="SGB413" s="318">
        <f>'Contractor Model'!SGB66</f>
        <v>0</v>
      </c>
      <c r="SGC413" s="318">
        <f>'Contractor Model'!SGC66</f>
        <v>0</v>
      </c>
      <c r="SGD413" s="318">
        <f>'Contractor Model'!SGD66</f>
        <v>0</v>
      </c>
      <c r="SGE413" s="318">
        <f>'Contractor Model'!SGE66</f>
        <v>0</v>
      </c>
      <c r="SGF413" s="318">
        <f>'Contractor Model'!SGF66</f>
        <v>0</v>
      </c>
      <c r="SGG413" s="318">
        <f>'Contractor Model'!SGG66</f>
        <v>0</v>
      </c>
      <c r="SGH413" s="318">
        <f>'Contractor Model'!SGH66</f>
        <v>0</v>
      </c>
      <c r="SGI413" s="318">
        <f>'Contractor Model'!SGI66</f>
        <v>0</v>
      </c>
      <c r="SGJ413" s="318">
        <f>'Contractor Model'!SGJ66</f>
        <v>0</v>
      </c>
      <c r="SGK413" s="318">
        <f>'Contractor Model'!SGK66</f>
        <v>0</v>
      </c>
      <c r="SGL413" s="318">
        <f>'Contractor Model'!SGL66</f>
        <v>0</v>
      </c>
      <c r="SGM413" s="318">
        <f>'Contractor Model'!SGM66</f>
        <v>0</v>
      </c>
      <c r="SGN413" s="318">
        <f>'Contractor Model'!SGN66</f>
        <v>0</v>
      </c>
      <c r="SGO413" s="318">
        <f>'Contractor Model'!SGO66</f>
        <v>0</v>
      </c>
      <c r="SGP413" s="318">
        <f>'Contractor Model'!SGP66</f>
        <v>0</v>
      </c>
      <c r="SGQ413" s="318">
        <f>'Contractor Model'!SGQ66</f>
        <v>0</v>
      </c>
      <c r="SGR413" s="318">
        <f>'Contractor Model'!SGR66</f>
        <v>0</v>
      </c>
      <c r="SGS413" s="318">
        <f>'Contractor Model'!SGS66</f>
        <v>0</v>
      </c>
      <c r="SGT413" s="318">
        <f>'Contractor Model'!SGT66</f>
        <v>0</v>
      </c>
      <c r="SGU413" s="318">
        <f>'Contractor Model'!SGU66</f>
        <v>0</v>
      </c>
      <c r="SGV413" s="318">
        <f>'Contractor Model'!SGV66</f>
        <v>0</v>
      </c>
      <c r="SGW413" s="318">
        <f>'Contractor Model'!SGW66</f>
        <v>0</v>
      </c>
      <c r="SGX413" s="318">
        <f>'Contractor Model'!SGX66</f>
        <v>0</v>
      </c>
      <c r="SGY413" s="318">
        <f>'Contractor Model'!SGY66</f>
        <v>0</v>
      </c>
      <c r="SGZ413" s="318">
        <f>'Contractor Model'!SGZ66</f>
        <v>0</v>
      </c>
      <c r="SHA413" s="318">
        <f>'Contractor Model'!SHA66</f>
        <v>0</v>
      </c>
      <c r="SHB413" s="318">
        <f>'Contractor Model'!SHB66</f>
        <v>0</v>
      </c>
      <c r="SHC413" s="318">
        <f>'Contractor Model'!SHC66</f>
        <v>0</v>
      </c>
      <c r="SHD413" s="318">
        <f>'Contractor Model'!SHD66</f>
        <v>0</v>
      </c>
      <c r="SHE413" s="318">
        <f>'Contractor Model'!SHE66</f>
        <v>0</v>
      </c>
      <c r="SHF413" s="318">
        <f>'Contractor Model'!SHF66</f>
        <v>0</v>
      </c>
      <c r="SHG413" s="318">
        <f>'Contractor Model'!SHG66</f>
        <v>0</v>
      </c>
      <c r="SHH413" s="318">
        <f>'Contractor Model'!SHH66</f>
        <v>0</v>
      </c>
      <c r="SHI413" s="318">
        <f>'Contractor Model'!SHI66</f>
        <v>0</v>
      </c>
      <c r="SHJ413" s="318">
        <f>'Contractor Model'!SHJ66</f>
        <v>0</v>
      </c>
      <c r="SHK413" s="318">
        <f>'Contractor Model'!SHK66</f>
        <v>0</v>
      </c>
      <c r="SHL413" s="318">
        <f>'Contractor Model'!SHL66</f>
        <v>0</v>
      </c>
      <c r="SHM413" s="318">
        <f>'Contractor Model'!SHM66</f>
        <v>0</v>
      </c>
      <c r="SHN413" s="318">
        <f>'Contractor Model'!SHN66</f>
        <v>0</v>
      </c>
      <c r="SHO413" s="318">
        <f>'Contractor Model'!SHO66</f>
        <v>0</v>
      </c>
      <c r="SHP413" s="318">
        <f>'Contractor Model'!SHP66</f>
        <v>0</v>
      </c>
      <c r="SHQ413" s="318">
        <f>'Contractor Model'!SHQ66</f>
        <v>0</v>
      </c>
      <c r="SHR413" s="318">
        <f>'Contractor Model'!SHR66</f>
        <v>0</v>
      </c>
      <c r="SHS413" s="318">
        <f>'Contractor Model'!SHS66</f>
        <v>0</v>
      </c>
      <c r="SHT413" s="318">
        <f>'Contractor Model'!SHT66</f>
        <v>0</v>
      </c>
      <c r="SHU413" s="318">
        <f>'Contractor Model'!SHU66</f>
        <v>0</v>
      </c>
      <c r="SHV413" s="318">
        <f>'Contractor Model'!SHV66</f>
        <v>0</v>
      </c>
      <c r="SHW413" s="318">
        <f>'Contractor Model'!SHW66</f>
        <v>0</v>
      </c>
      <c r="SHX413" s="318">
        <f>'Contractor Model'!SHX66</f>
        <v>0</v>
      </c>
      <c r="SHY413" s="318">
        <f>'Contractor Model'!SHY66</f>
        <v>0</v>
      </c>
      <c r="SHZ413" s="318">
        <f>'Contractor Model'!SHZ66</f>
        <v>0</v>
      </c>
      <c r="SIA413" s="318">
        <f>'Contractor Model'!SIA66</f>
        <v>0</v>
      </c>
      <c r="SIB413" s="318">
        <f>'Contractor Model'!SIB66</f>
        <v>0</v>
      </c>
      <c r="SIC413" s="318">
        <f>'Contractor Model'!SIC66</f>
        <v>0</v>
      </c>
      <c r="SID413" s="318">
        <f>'Contractor Model'!SID66</f>
        <v>0</v>
      </c>
      <c r="SIE413" s="318">
        <f>'Contractor Model'!SIE66</f>
        <v>0</v>
      </c>
      <c r="SIF413" s="318">
        <f>'Contractor Model'!SIF66</f>
        <v>0</v>
      </c>
      <c r="SIG413" s="318">
        <f>'Contractor Model'!SIG66</f>
        <v>0</v>
      </c>
      <c r="SIH413" s="318">
        <f>'Contractor Model'!SIH66</f>
        <v>0</v>
      </c>
      <c r="SII413" s="318">
        <f>'Contractor Model'!SII66</f>
        <v>0</v>
      </c>
      <c r="SIJ413" s="318">
        <f>'Contractor Model'!SIJ66</f>
        <v>0</v>
      </c>
      <c r="SIK413" s="318">
        <f>'Contractor Model'!SIK66</f>
        <v>0</v>
      </c>
      <c r="SIL413" s="318">
        <f>'Contractor Model'!SIL66</f>
        <v>0</v>
      </c>
      <c r="SIM413" s="318">
        <f>'Contractor Model'!SIM66</f>
        <v>0</v>
      </c>
      <c r="SIN413" s="318">
        <f>'Contractor Model'!SIN66</f>
        <v>0</v>
      </c>
      <c r="SIO413" s="318">
        <f>'Contractor Model'!SIO66</f>
        <v>0</v>
      </c>
      <c r="SIP413" s="318">
        <f>'Contractor Model'!SIP66</f>
        <v>0</v>
      </c>
      <c r="SIQ413" s="318">
        <f>'Contractor Model'!SIQ66</f>
        <v>0</v>
      </c>
      <c r="SIR413" s="318">
        <f>'Contractor Model'!SIR66</f>
        <v>0</v>
      </c>
      <c r="SIS413" s="318">
        <f>'Contractor Model'!SIS66</f>
        <v>0</v>
      </c>
      <c r="SIT413" s="318">
        <f>'Contractor Model'!SIT66</f>
        <v>0</v>
      </c>
      <c r="SIU413" s="318">
        <f>'Contractor Model'!SIU66</f>
        <v>0</v>
      </c>
      <c r="SIV413" s="318">
        <f>'Contractor Model'!SIV66</f>
        <v>0</v>
      </c>
      <c r="SIW413" s="318">
        <f>'Contractor Model'!SIW66</f>
        <v>0</v>
      </c>
      <c r="SIX413" s="318">
        <f>'Contractor Model'!SIX66</f>
        <v>0</v>
      </c>
      <c r="SIY413" s="318">
        <f>'Contractor Model'!SIY66</f>
        <v>0</v>
      </c>
      <c r="SIZ413" s="318">
        <f>'Contractor Model'!SIZ66</f>
        <v>0</v>
      </c>
      <c r="SJA413" s="318">
        <f>'Contractor Model'!SJA66</f>
        <v>0</v>
      </c>
      <c r="SJB413" s="318">
        <f>'Contractor Model'!SJB66</f>
        <v>0</v>
      </c>
      <c r="SJC413" s="318">
        <f>'Contractor Model'!SJC66</f>
        <v>0</v>
      </c>
      <c r="SJD413" s="318">
        <f>'Contractor Model'!SJD66</f>
        <v>0</v>
      </c>
      <c r="SJE413" s="318">
        <f>'Contractor Model'!SJE66</f>
        <v>0</v>
      </c>
      <c r="SJF413" s="318">
        <f>'Contractor Model'!SJF66</f>
        <v>0</v>
      </c>
      <c r="SJG413" s="318">
        <f>'Contractor Model'!SJG66</f>
        <v>0</v>
      </c>
      <c r="SJH413" s="318">
        <f>'Contractor Model'!SJH66</f>
        <v>0</v>
      </c>
      <c r="SJI413" s="318">
        <f>'Contractor Model'!SJI66</f>
        <v>0</v>
      </c>
      <c r="SJJ413" s="318">
        <f>'Contractor Model'!SJJ66</f>
        <v>0</v>
      </c>
      <c r="SJK413" s="318">
        <f>'Contractor Model'!SJK66</f>
        <v>0</v>
      </c>
      <c r="SJL413" s="318">
        <f>'Contractor Model'!SJL66</f>
        <v>0</v>
      </c>
      <c r="SJM413" s="318">
        <f>'Contractor Model'!SJM66</f>
        <v>0</v>
      </c>
      <c r="SJN413" s="318">
        <f>'Contractor Model'!SJN66</f>
        <v>0</v>
      </c>
      <c r="SJO413" s="318">
        <f>'Contractor Model'!SJO66</f>
        <v>0</v>
      </c>
      <c r="SJP413" s="318">
        <f>'Contractor Model'!SJP66</f>
        <v>0</v>
      </c>
      <c r="SJQ413" s="318">
        <f>'Contractor Model'!SJQ66</f>
        <v>0</v>
      </c>
      <c r="SJR413" s="318">
        <f>'Contractor Model'!SJR66</f>
        <v>0</v>
      </c>
      <c r="SJS413" s="318">
        <f>'Contractor Model'!SJS66</f>
        <v>0</v>
      </c>
      <c r="SJT413" s="318">
        <f>'Contractor Model'!SJT66</f>
        <v>0</v>
      </c>
      <c r="SJU413" s="318">
        <f>'Contractor Model'!SJU66</f>
        <v>0</v>
      </c>
      <c r="SJV413" s="318">
        <f>'Contractor Model'!SJV66</f>
        <v>0</v>
      </c>
      <c r="SJW413" s="318">
        <f>'Contractor Model'!SJW66</f>
        <v>0</v>
      </c>
      <c r="SJX413" s="318">
        <f>'Contractor Model'!SJX66</f>
        <v>0</v>
      </c>
      <c r="SJY413" s="318">
        <f>'Contractor Model'!SJY66</f>
        <v>0</v>
      </c>
      <c r="SJZ413" s="318">
        <f>'Contractor Model'!SJZ66</f>
        <v>0</v>
      </c>
      <c r="SKA413" s="318">
        <f>'Contractor Model'!SKA66</f>
        <v>0</v>
      </c>
      <c r="SKB413" s="318">
        <f>'Contractor Model'!SKB66</f>
        <v>0</v>
      </c>
      <c r="SKC413" s="318">
        <f>'Contractor Model'!SKC66</f>
        <v>0</v>
      </c>
      <c r="SKD413" s="318">
        <f>'Contractor Model'!SKD66</f>
        <v>0</v>
      </c>
      <c r="SKE413" s="318">
        <f>'Contractor Model'!SKE66</f>
        <v>0</v>
      </c>
      <c r="SKF413" s="318">
        <f>'Contractor Model'!SKF66</f>
        <v>0</v>
      </c>
      <c r="SKG413" s="318">
        <f>'Contractor Model'!SKG66</f>
        <v>0</v>
      </c>
      <c r="SKH413" s="318">
        <f>'Contractor Model'!SKH66</f>
        <v>0</v>
      </c>
      <c r="SKI413" s="318">
        <f>'Contractor Model'!SKI66</f>
        <v>0</v>
      </c>
      <c r="SKJ413" s="318">
        <f>'Contractor Model'!SKJ66</f>
        <v>0</v>
      </c>
      <c r="SKK413" s="318">
        <f>'Contractor Model'!SKK66</f>
        <v>0</v>
      </c>
      <c r="SKL413" s="318">
        <f>'Contractor Model'!SKL66</f>
        <v>0</v>
      </c>
      <c r="SKM413" s="318">
        <f>'Contractor Model'!SKM66</f>
        <v>0</v>
      </c>
      <c r="SKN413" s="318">
        <f>'Contractor Model'!SKN66</f>
        <v>0</v>
      </c>
      <c r="SKO413" s="318">
        <f>'Contractor Model'!SKO66</f>
        <v>0</v>
      </c>
      <c r="SKP413" s="318">
        <f>'Contractor Model'!SKP66</f>
        <v>0</v>
      </c>
      <c r="SKQ413" s="318">
        <f>'Contractor Model'!SKQ66</f>
        <v>0</v>
      </c>
      <c r="SKR413" s="318">
        <f>'Contractor Model'!SKR66</f>
        <v>0</v>
      </c>
      <c r="SKS413" s="318">
        <f>'Contractor Model'!SKS66</f>
        <v>0</v>
      </c>
      <c r="SKT413" s="318">
        <f>'Contractor Model'!SKT66</f>
        <v>0</v>
      </c>
      <c r="SKU413" s="318">
        <f>'Contractor Model'!SKU66</f>
        <v>0</v>
      </c>
      <c r="SKV413" s="318">
        <f>'Contractor Model'!SKV66</f>
        <v>0</v>
      </c>
      <c r="SKW413" s="318">
        <f>'Contractor Model'!SKW66</f>
        <v>0</v>
      </c>
      <c r="SKX413" s="318">
        <f>'Contractor Model'!SKX66</f>
        <v>0</v>
      </c>
      <c r="SKY413" s="318">
        <f>'Contractor Model'!SKY66</f>
        <v>0</v>
      </c>
      <c r="SKZ413" s="318">
        <f>'Contractor Model'!SKZ66</f>
        <v>0</v>
      </c>
      <c r="SLA413" s="318">
        <f>'Contractor Model'!SLA66</f>
        <v>0</v>
      </c>
      <c r="SLB413" s="318">
        <f>'Contractor Model'!SLB66</f>
        <v>0</v>
      </c>
      <c r="SLC413" s="318">
        <f>'Contractor Model'!SLC66</f>
        <v>0</v>
      </c>
      <c r="SLD413" s="318">
        <f>'Contractor Model'!SLD66</f>
        <v>0</v>
      </c>
      <c r="SLE413" s="318">
        <f>'Contractor Model'!SLE66</f>
        <v>0</v>
      </c>
      <c r="SLF413" s="318">
        <f>'Contractor Model'!SLF66</f>
        <v>0</v>
      </c>
      <c r="SLG413" s="318">
        <f>'Contractor Model'!SLG66</f>
        <v>0</v>
      </c>
      <c r="SLH413" s="318">
        <f>'Contractor Model'!SLH66</f>
        <v>0</v>
      </c>
      <c r="SLI413" s="318">
        <f>'Contractor Model'!SLI66</f>
        <v>0</v>
      </c>
      <c r="SLJ413" s="318">
        <f>'Contractor Model'!SLJ66</f>
        <v>0</v>
      </c>
      <c r="SLK413" s="318">
        <f>'Contractor Model'!SLK66</f>
        <v>0</v>
      </c>
      <c r="SLL413" s="318">
        <f>'Contractor Model'!SLL66</f>
        <v>0</v>
      </c>
      <c r="SLM413" s="318">
        <f>'Contractor Model'!SLM66</f>
        <v>0</v>
      </c>
      <c r="SLN413" s="318">
        <f>'Contractor Model'!SLN66</f>
        <v>0</v>
      </c>
      <c r="SLO413" s="318">
        <f>'Contractor Model'!SLO66</f>
        <v>0</v>
      </c>
      <c r="SLP413" s="318">
        <f>'Contractor Model'!SLP66</f>
        <v>0</v>
      </c>
      <c r="SLQ413" s="318">
        <f>'Contractor Model'!SLQ66</f>
        <v>0</v>
      </c>
      <c r="SLR413" s="318">
        <f>'Contractor Model'!SLR66</f>
        <v>0</v>
      </c>
      <c r="SLS413" s="318">
        <f>'Contractor Model'!SLS66</f>
        <v>0</v>
      </c>
      <c r="SLT413" s="318">
        <f>'Contractor Model'!SLT66</f>
        <v>0</v>
      </c>
      <c r="SLU413" s="318">
        <f>'Contractor Model'!SLU66</f>
        <v>0</v>
      </c>
      <c r="SLV413" s="318">
        <f>'Contractor Model'!SLV66</f>
        <v>0</v>
      </c>
      <c r="SLW413" s="318">
        <f>'Contractor Model'!SLW66</f>
        <v>0</v>
      </c>
      <c r="SLX413" s="318">
        <f>'Contractor Model'!SLX66</f>
        <v>0</v>
      </c>
      <c r="SLY413" s="318">
        <f>'Contractor Model'!SLY66</f>
        <v>0</v>
      </c>
      <c r="SLZ413" s="318">
        <f>'Contractor Model'!SLZ66</f>
        <v>0</v>
      </c>
      <c r="SMA413" s="318">
        <f>'Contractor Model'!SMA66</f>
        <v>0</v>
      </c>
      <c r="SMB413" s="318">
        <f>'Contractor Model'!SMB66</f>
        <v>0</v>
      </c>
      <c r="SMC413" s="318">
        <f>'Contractor Model'!SMC66</f>
        <v>0</v>
      </c>
      <c r="SMD413" s="318">
        <f>'Contractor Model'!SMD66</f>
        <v>0</v>
      </c>
      <c r="SME413" s="318">
        <f>'Contractor Model'!SME66</f>
        <v>0</v>
      </c>
      <c r="SMF413" s="318">
        <f>'Contractor Model'!SMF66</f>
        <v>0</v>
      </c>
      <c r="SMG413" s="318">
        <f>'Contractor Model'!SMG66</f>
        <v>0</v>
      </c>
      <c r="SMH413" s="318">
        <f>'Contractor Model'!SMH66</f>
        <v>0</v>
      </c>
      <c r="SMI413" s="318">
        <f>'Contractor Model'!SMI66</f>
        <v>0</v>
      </c>
      <c r="SMJ413" s="318">
        <f>'Contractor Model'!SMJ66</f>
        <v>0</v>
      </c>
      <c r="SMK413" s="318">
        <f>'Contractor Model'!SMK66</f>
        <v>0</v>
      </c>
      <c r="SML413" s="318">
        <f>'Contractor Model'!SML66</f>
        <v>0</v>
      </c>
      <c r="SMM413" s="318">
        <f>'Contractor Model'!SMM66</f>
        <v>0</v>
      </c>
      <c r="SMN413" s="318">
        <f>'Contractor Model'!SMN66</f>
        <v>0</v>
      </c>
      <c r="SMO413" s="318">
        <f>'Contractor Model'!SMO66</f>
        <v>0</v>
      </c>
      <c r="SMP413" s="318">
        <f>'Contractor Model'!SMP66</f>
        <v>0</v>
      </c>
      <c r="SMQ413" s="318">
        <f>'Contractor Model'!SMQ66</f>
        <v>0</v>
      </c>
      <c r="SMR413" s="318">
        <f>'Contractor Model'!SMR66</f>
        <v>0</v>
      </c>
      <c r="SMS413" s="318">
        <f>'Contractor Model'!SMS66</f>
        <v>0</v>
      </c>
      <c r="SMT413" s="318">
        <f>'Contractor Model'!SMT66</f>
        <v>0</v>
      </c>
      <c r="SMU413" s="318">
        <f>'Contractor Model'!SMU66</f>
        <v>0</v>
      </c>
      <c r="SMV413" s="318">
        <f>'Contractor Model'!SMV66</f>
        <v>0</v>
      </c>
      <c r="SMW413" s="318">
        <f>'Contractor Model'!SMW66</f>
        <v>0</v>
      </c>
      <c r="SMX413" s="318">
        <f>'Contractor Model'!SMX66</f>
        <v>0</v>
      </c>
      <c r="SMY413" s="318">
        <f>'Contractor Model'!SMY66</f>
        <v>0</v>
      </c>
      <c r="SMZ413" s="318">
        <f>'Contractor Model'!SMZ66</f>
        <v>0</v>
      </c>
      <c r="SNA413" s="318">
        <f>'Contractor Model'!SNA66</f>
        <v>0</v>
      </c>
      <c r="SNB413" s="318">
        <f>'Contractor Model'!SNB66</f>
        <v>0</v>
      </c>
      <c r="SNC413" s="318">
        <f>'Contractor Model'!SNC66</f>
        <v>0</v>
      </c>
      <c r="SND413" s="318">
        <f>'Contractor Model'!SND66</f>
        <v>0</v>
      </c>
      <c r="SNE413" s="318">
        <f>'Contractor Model'!SNE66</f>
        <v>0</v>
      </c>
      <c r="SNF413" s="318">
        <f>'Contractor Model'!SNF66</f>
        <v>0</v>
      </c>
      <c r="SNG413" s="318">
        <f>'Contractor Model'!SNG66</f>
        <v>0</v>
      </c>
      <c r="SNH413" s="318">
        <f>'Contractor Model'!SNH66</f>
        <v>0</v>
      </c>
      <c r="SNI413" s="318">
        <f>'Contractor Model'!SNI66</f>
        <v>0</v>
      </c>
      <c r="SNJ413" s="318">
        <f>'Contractor Model'!SNJ66</f>
        <v>0</v>
      </c>
      <c r="SNK413" s="318">
        <f>'Contractor Model'!SNK66</f>
        <v>0</v>
      </c>
      <c r="SNL413" s="318">
        <f>'Contractor Model'!SNL66</f>
        <v>0</v>
      </c>
      <c r="SNM413" s="318">
        <f>'Contractor Model'!SNM66</f>
        <v>0</v>
      </c>
      <c r="SNN413" s="318">
        <f>'Contractor Model'!SNN66</f>
        <v>0</v>
      </c>
      <c r="SNO413" s="318">
        <f>'Contractor Model'!SNO66</f>
        <v>0</v>
      </c>
      <c r="SNP413" s="318">
        <f>'Contractor Model'!SNP66</f>
        <v>0</v>
      </c>
      <c r="SNQ413" s="318">
        <f>'Contractor Model'!SNQ66</f>
        <v>0</v>
      </c>
      <c r="SNR413" s="318">
        <f>'Contractor Model'!SNR66</f>
        <v>0</v>
      </c>
      <c r="SNS413" s="318">
        <f>'Contractor Model'!SNS66</f>
        <v>0</v>
      </c>
      <c r="SNT413" s="318">
        <f>'Contractor Model'!SNT66</f>
        <v>0</v>
      </c>
      <c r="SNU413" s="318">
        <f>'Contractor Model'!SNU66</f>
        <v>0</v>
      </c>
      <c r="SNV413" s="318">
        <f>'Contractor Model'!SNV66</f>
        <v>0</v>
      </c>
      <c r="SNW413" s="318">
        <f>'Contractor Model'!SNW66</f>
        <v>0</v>
      </c>
      <c r="SNX413" s="318">
        <f>'Contractor Model'!SNX66</f>
        <v>0</v>
      </c>
      <c r="SNY413" s="318">
        <f>'Contractor Model'!SNY66</f>
        <v>0</v>
      </c>
      <c r="SNZ413" s="318">
        <f>'Contractor Model'!SNZ66</f>
        <v>0</v>
      </c>
      <c r="SOA413" s="318">
        <f>'Contractor Model'!SOA66</f>
        <v>0</v>
      </c>
      <c r="SOB413" s="318">
        <f>'Contractor Model'!SOB66</f>
        <v>0</v>
      </c>
      <c r="SOC413" s="318">
        <f>'Contractor Model'!SOC66</f>
        <v>0</v>
      </c>
      <c r="SOD413" s="318">
        <f>'Contractor Model'!SOD66</f>
        <v>0</v>
      </c>
      <c r="SOE413" s="318">
        <f>'Contractor Model'!SOE66</f>
        <v>0</v>
      </c>
      <c r="SOF413" s="318">
        <f>'Contractor Model'!SOF66</f>
        <v>0</v>
      </c>
      <c r="SOG413" s="318">
        <f>'Contractor Model'!SOG66</f>
        <v>0</v>
      </c>
      <c r="SOH413" s="318">
        <f>'Contractor Model'!SOH66</f>
        <v>0</v>
      </c>
      <c r="SOI413" s="318">
        <f>'Contractor Model'!SOI66</f>
        <v>0</v>
      </c>
      <c r="SOJ413" s="318">
        <f>'Contractor Model'!SOJ66</f>
        <v>0</v>
      </c>
      <c r="SOK413" s="318">
        <f>'Contractor Model'!SOK66</f>
        <v>0</v>
      </c>
      <c r="SOL413" s="318">
        <f>'Contractor Model'!SOL66</f>
        <v>0</v>
      </c>
      <c r="SOM413" s="318">
        <f>'Contractor Model'!SOM66</f>
        <v>0</v>
      </c>
      <c r="SON413" s="318">
        <f>'Contractor Model'!SON66</f>
        <v>0</v>
      </c>
      <c r="SOO413" s="318">
        <f>'Contractor Model'!SOO66</f>
        <v>0</v>
      </c>
      <c r="SOP413" s="318">
        <f>'Contractor Model'!SOP66</f>
        <v>0</v>
      </c>
      <c r="SOQ413" s="318">
        <f>'Contractor Model'!SOQ66</f>
        <v>0</v>
      </c>
      <c r="SOR413" s="318">
        <f>'Contractor Model'!SOR66</f>
        <v>0</v>
      </c>
      <c r="SOS413" s="318">
        <f>'Contractor Model'!SOS66</f>
        <v>0</v>
      </c>
      <c r="SOT413" s="318">
        <f>'Contractor Model'!SOT66</f>
        <v>0</v>
      </c>
      <c r="SOU413" s="318">
        <f>'Contractor Model'!SOU66</f>
        <v>0</v>
      </c>
      <c r="SOV413" s="318">
        <f>'Contractor Model'!SOV66</f>
        <v>0</v>
      </c>
      <c r="SOW413" s="318">
        <f>'Contractor Model'!SOW66</f>
        <v>0</v>
      </c>
      <c r="SOX413" s="318">
        <f>'Contractor Model'!SOX66</f>
        <v>0</v>
      </c>
      <c r="SOY413" s="318">
        <f>'Contractor Model'!SOY66</f>
        <v>0</v>
      </c>
      <c r="SOZ413" s="318">
        <f>'Contractor Model'!SOZ66</f>
        <v>0</v>
      </c>
      <c r="SPA413" s="318">
        <f>'Contractor Model'!SPA66</f>
        <v>0</v>
      </c>
      <c r="SPB413" s="318">
        <f>'Contractor Model'!SPB66</f>
        <v>0</v>
      </c>
      <c r="SPC413" s="318">
        <f>'Contractor Model'!SPC66</f>
        <v>0</v>
      </c>
      <c r="SPD413" s="318">
        <f>'Contractor Model'!SPD66</f>
        <v>0</v>
      </c>
      <c r="SPE413" s="318">
        <f>'Contractor Model'!SPE66</f>
        <v>0</v>
      </c>
      <c r="SPF413" s="318">
        <f>'Contractor Model'!SPF66</f>
        <v>0</v>
      </c>
      <c r="SPG413" s="318">
        <f>'Contractor Model'!SPG66</f>
        <v>0</v>
      </c>
      <c r="SPH413" s="318">
        <f>'Contractor Model'!SPH66</f>
        <v>0</v>
      </c>
      <c r="SPI413" s="318">
        <f>'Contractor Model'!SPI66</f>
        <v>0</v>
      </c>
      <c r="SPJ413" s="318">
        <f>'Contractor Model'!SPJ66</f>
        <v>0</v>
      </c>
      <c r="SPK413" s="318">
        <f>'Contractor Model'!SPK66</f>
        <v>0</v>
      </c>
      <c r="SPL413" s="318">
        <f>'Contractor Model'!SPL66</f>
        <v>0</v>
      </c>
      <c r="SPM413" s="318">
        <f>'Contractor Model'!SPM66</f>
        <v>0</v>
      </c>
      <c r="SPN413" s="318">
        <f>'Contractor Model'!SPN66</f>
        <v>0</v>
      </c>
      <c r="SPO413" s="318">
        <f>'Contractor Model'!SPO66</f>
        <v>0</v>
      </c>
      <c r="SPP413" s="318">
        <f>'Contractor Model'!SPP66</f>
        <v>0</v>
      </c>
      <c r="SPQ413" s="318">
        <f>'Contractor Model'!SPQ66</f>
        <v>0</v>
      </c>
      <c r="SPR413" s="318">
        <f>'Contractor Model'!SPR66</f>
        <v>0</v>
      </c>
      <c r="SPS413" s="318">
        <f>'Contractor Model'!SPS66</f>
        <v>0</v>
      </c>
      <c r="SPT413" s="318">
        <f>'Contractor Model'!SPT66</f>
        <v>0</v>
      </c>
      <c r="SPU413" s="318">
        <f>'Contractor Model'!SPU66</f>
        <v>0</v>
      </c>
      <c r="SPV413" s="318">
        <f>'Contractor Model'!SPV66</f>
        <v>0</v>
      </c>
      <c r="SPW413" s="318">
        <f>'Contractor Model'!SPW66</f>
        <v>0</v>
      </c>
      <c r="SPX413" s="318">
        <f>'Contractor Model'!SPX66</f>
        <v>0</v>
      </c>
      <c r="SPY413" s="318">
        <f>'Contractor Model'!SPY66</f>
        <v>0</v>
      </c>
      <c r="SPZ413" s="318">
        <f>'Contractor Model'!SPZ66</f>
        <v>0</v>
      </c>
      <c r="SQA413" s="318">
        <f>'Contractor Model'!SQA66</f>
        <v>0</v>
      </c>
      <c r="SQB413" s="318">
        <f>'Contractor Model'!SQB66</f>
        <v>0</v>
      </c>
      <c r="SQC413" s="318">
        <f>'Contractor Model'!SQC66</f>
        <v>0</v>
      </c>
      <c r="SQD413" s="318">
        <f>'Contractor Model'!SQD66</f>
        <v>0</v>
      </c>
      <c r="SQE413" s="318">
        <f>'Contractor Model'!SQE66</f>
        <v>0</v>
      </c>
      <c r="SQF413" s="318">
        <f>'Contractor Model'!SQF66</f>
        <v>0</v>
      </c>
      <c r="SQG413" s="318">
        <f>'Contractor Model'!SQG66</f>
        <v>0</v>
      </c>
      <c r="SQH413" s="318">
        <f>'Contractor Model'!SQH66</f>
        <v>0</v>
      </c>
      <c r="SQI413" s="318">
        <f>'Contractor Model'!SQI66</f>
        <v>0</v>
      </c>
      <c r="SQJ413" s="318">
        <f>'Contractor Model'!SQJ66</f>
        <v>0</v>
      </c>
      <c r="SQK413" s="318">
        <f>'Contractor Model'!SQK66</f>
        <v>0</v>
      </c>
      <c r="SQL413" s="318">
        <f>'Contractor Model'!SQL66</f>
        <v>0</v>
      </c>
      <c r="SQM413" s="318">
        <f>'Contractor Model'!SQM66</f>
        <v>0</v>
      </c>
      <c r="SQN413" s="318">
        <f>'Contractor Model'!SQN66</f>
        <v>0</v>
      </c>
      <c r="SQO413" s="318">
        <f>'Contractor Model'!SQO66</f>
        <v>0</v>
      </c>
      <c r="SQP413" s="318">
        <f>'Contractor Model'!SQP66</f>
        <v>0</v>
      </c>
      <c r="SQQ413" s="318">
        <f>'Contractor Model'!SQQ66</f>
        <v>0</v>
      </c>
      <c r="SQR413" s="318">
        <f>'Contractor Model'!SQR66</f>
        <v>0</v>
      </c>
      <c r="SQS413" s="318">
        <f>'Contractor Model'!SQS66</f>
        <v>0</v>
      </c>
      <c r="SQT413" s="318">
        <f>'Contractor Model'!SQT66</f>
        <v>0</v>
      </c>
      <c r="SQU413" s="318">
        <f>'Contractor Model'!SQU66</f>
        <v>0</v>
      </c>
      <c r="SQV413" s="318">
        <f>'Contractor Model'!SQV66</f>
        <v>0</v>
      </c>
      <c r="SQW413" s="318">
        <f>'Contractor Model'!SQW66</f>
        <v>0</v>
      </c>
      <c r="SQX413" s="318">
        <f>'Contractor Model'!SQX66</f>
        <v>0</v>
      </c>
      <c r="SQY413" s="318">
        <f>'Contractor Model'!SQY66</f>
        <v>0</v>
      </c>
      <c r="SQZ413" s="318">
        <f>'Contractor Model'!SQZ66</f>
        <v>0</v>
      </c>
      <c r="SRA413" s="318">
        <f>'Contractor Model'!SRA66</f>
        <v>0</v>
      </c>
      <c r="SRB413" s="318">
        <f>'Contractor Model'!SRB66</f>
        <v>0</v>
      </c>
      <c r="SRC413" s="318">
        <f>'Contractor Model'!SRC66</f>
        <v>0</v>
      </c>
      <c r="SRD413" s="318">
        <f>'Contractor Model'!SRD66</f>
        <v>0</v>
      </c>
      <c r="SRE413" s="318">
        <f>'Contractor Model'!SRE66</f>
        <v>0</v>
      </c>
      <c r="SRF413" s="318">
        <f>'Contractor Model'!SRF66</f>
        <v>0</v>
      </c>
      <c r="SRG413" s="318">
        <f>'Contractor Model'!SRG66</f>
        <v>0</v>
      </c>
      <c r="SRH413" s="318">
        <f>'Contractor Model'!SRH66</f>
        <v>0</v>
      </c>
      <c r="SRI413" s="318">
        <f>'Contractor Model'!SRI66</f>
        <v>0</v>
      </c>
      <c r="SRJ413" s="318">
        <f>'Contractor Model'!SRJ66</f>
        <v>0</v>
      </c>
      <c r="SRK413" s="318">
        <f>'Contractor Model'!SRK66</f>
        <v>0</v>
      </c>
      <c r="SRL413" s="318">
        <f>'Contractor Model'!SRL66</f>
        <v>0</v>
      </c>
      <c r="SRM413" s="318">
        <f>'Contractor Model'!SRM66</f>
        <v>0</v>
      </c>
      <c r="SRN413" s="318">
        <f>'Contractor Model'!SRN66</f>
        <v>0</v>
      </c>
      <c r="SRO413" s="318">
        <f>'Contractor Model'!SRO66</f>
        <v>0</v>
      </c>
      <c r="SRP413" s="318">
        <f>'Contractor Model'!SRP66</f>
        <v>0</v>
      </c>
      <c r="SRQ413" s="318">
        <f>'Contractor Model'!SRQ66</f>
        <v>0</v>
      </c>
      <c r="SRR413" s="318">
        <f>'Contractor Model'!SRR66</f>
        <v>0</v>
      </c>
      <c r="SRS413" s="318">
        <f>'Contractor Model'!SRS66</f>
        <v>0</v>
      </c>
      <c r="SRT413" s="318">
        <f>'Contractor Model'!SRT66</f>
        <v>0</v>
      </c>
      <c r="SRU413" s="318">
        <f>'Contractor Model'!SRU66</f>
        <v>0</v>
      </c>
      <c r="SRV413" s="318">
        <f>'Contractor Model'!SRV66</f>
        <v>0</v>
      </c>
      <c r="SRW413" s="318">
        <f>'Contractor Model'!SRW66</f>
        <v>0</v>
      </c>
      <c r="SRX413" s="318">
        <f>'Contractor Model'!SRX66</f>
        <v>0</v>
      </c>
      <c r="SRY413" s="318">
        <f>'Contractor Model'!SRY66</f>
        <v>0</v>
      </c>
      <c r="SRZ413" s="318">
        <f>'Contractor Model'!SRZ66</f>
        <v>0</v>
      </c>
      <c r="SSA413" s="318">
        <f>'Contractor Model'!SSA66</f>
        <v>0</v>
      </c>
      <c r="SSB413" s="318">
        <f>'Contractor Model'!SSB66</f>
        <v>0</v>
      </c>
      <c r="SSC413" s="318">
        <f>'Contractor Model'!SSC66</f>
        <v>0</v>
      </c>
      <c r="SSD413" s="318">
        <f>'Contractor Model'!SSD66</f>
        <v>0</v>
      </c>
      <c r="SSE413" s="318">
        <f>'Contractor Model'!SSE66</f>
        <v>0</v>
      </c>
      <c r="SSF413" s="318">
        <f>'Contractor Model'!SSF66</f>
        <v>0</v>
      </c>
      <c r="SSG413" s="318">
        <f>'Contractor Model'!SSG66</f>
        <v>0</v>
      </c>
      <c r="SSH413" s="318">
        <f>'Contractor Model'!SSH66</f>
        <v>0</v>
      </c>
      <c r="SSI413" s="318">
        <f>'Contractor Model'!SSI66</f>
        <v>0</v>
      </c>
      <c r="SSJ413" s="318">
        <f>'Contractor Model'!SSJ66</f>
        <v>0</v>
      </c>
      <c r="SSK413" s="318">
        <f>'Contractor Model'!SSK66</f>
        <v>0</v>
      </c>
      <c r="SSL413" s="318">
        <f>'Contractor Model'!SSL66</f>
        <v>0</v>
      </c>
      <c r="SSM413" s="318">
        <f>'Contractor Model'!SSM66</f>
        <v>0</v>
      </c>
      <c r="SSN413" s="318">
        <f>'Contractor Model'!SSN66</f>
        <v>0</v>
      </c>
      <c r="SSO413" s="318">
        <f>'Contractor Model'!SSO66</f>
        <v>0</v>
      </c>
      <c r="SSP413" s="318">
        <f>'Contractor Model'!SSP66</f>
        <v>0</v>
      </c>
      <c r="SSQ413" s="318">
        <f>'Contractor Model'!SSQ66</f>
        <v>0</v>
      </c>
      <c r="SSR413" s="318">
        <f>'Contractor Model'!SSR66</f>
        <v>0</v>
      </c>
      <c r="SSS413" s="318">
        <f>'Contractor Model'!SSS66</f>
        <v>0</v>
      </c>
      <c r="SST413" s="318">
        <f>'Contractor Model'!SST66</f>
        <v>0</v>
      </c>
      <c r="SSU413" s="318">
        <f>'Contractor Model'!SSU66</f>
        <v>0</v>
      </c>
      <c r="SSV413" s="318">
        <f>'Contractor Model'!SSV66</f>
        <v>0</v>
      </c>
      <c r="SSW413" s="318">
        <f>'Contractor Model'!SSW66</f>
        <v>0</v>
      </c>
      <c r="SSX413" s="318">
        <f>'Contractor Model'!SSX66</f>
        <v>0</v>
      </c>
      <c r="SSY413" s="318">
        <f>'Contractor Model'!SSY66</f>
        <v>0</v>
      </c>
      <c r="SSZ413" s="318">
        <f>'Contractor Model'!SSZ66</f>
        <v>0</v>
      </c>
      <c r="STA413" s="318">
        <f>'Contractor Model'!STA66</f>
        <v>0</v>
      </c>
      <c r="STB413" s="318">
        <f>'Contractor Model'!STB66</f>
        <v>0</v>
      </c>
      <c r="STC413" s="318">
        <f>'Contractor Model'!STC66</f>
        <v>0</v>
      </c>
      <c r="STD413" s="318">
        <f>'Contractor Model'!STD66</f>
        <v>0</v>
      </c>
      <c r="STE413" s="318">
        <f>'Contractor Model'!STE66</f>
        <v>0</v>
      </c>
      <c r="STF413" s="318">
        <f>'Contractor Model'!STF66</f>
        <v>0</v>
      </c>
      <c r="STG413" s="318">
        <f>'Contractor Model'!STG66</f>
        <v>0</v>
      </c>
      <c r="STH413" s="318">
        <f>'Contractor Model'!STH66</f>
        <v>0</v>
      </c>
      <c r="STI413" s="318">
        <f>'Contractor Model'!STI66</f>
        <v>0</v>
      </c>
      <c r="STJ413" s="318">
        <f>'Contractor Model'!STJ66</f>
        <v>0</v>
      </c>
      <c r="STK413" s="318">
        <f>'Contractor Model'!STK66</f>
        <v>0</v>
      </c>
      <c r="STL413" s="318">
        <f>'Contractor Model'!STL66</f>
        <v>0</v>
      </c>
      <c r="STM413" s="318">
        <f>'Contractor Model'!STM66</f>
        <v>0</v>
      </c>
      <c r="STN413" s="318">
        <f>'Contractor Model'!STN66</f>
        <v>0</v>
      </c>
      <c r="STO413" s="318">
        <f>'Contractor Model'!STO66</f>
        <v>0</v>
      </c>
      <c r="STP413" s="318">
        <f>'Contractor Model'!STP66</f>
        <v>0</v>
      </c>
      <c r="STQ413" s="318">
        <f>'Contractor Model'!STQ66</f>
        <v>0</v>
      </c>
      <c r="STR413" s="318">
        <f>'Contractor Model'!STR66</f>
        <v>0</v>
      </c>
      <c r="STS413" s="318">
        <f>'Contractor Model'!STS66</f>
        <v>0</v>
      </c>
      <c r="STT413" s="318">
        <f>'Contractor Model'!STT66</f>
        <v>0</v>
      </c>
      <c r="STU413" s="318">
        <f>'Contractor Model'!STU66</f>
        <v>0</v>
      </c>
      <c r="STV413" s="318">
        <f>'Contractor Model'!STV66</f>
        <v>0</v>
      </c>
      <c r="STW413" s="318">
        <f>'Contractor Model'!STW66</f>
        <v>0</v>
      </c>
      <c r="STX413" s="318">
        <f>'Contractor Model'!STX66</f>
        <v>0</v>
      </c>
      <c r="STY413" s="318">
        <f>'Contractor Model'!STY66</f>
        <v>0</v>
      </c>
      <c r="STZ413" s="318">
        <f>'Contractor Model'!STZ66</f>
        <v>0</v>
      </c>
      <c r="SUA413" s="318">
        <f>'Contractor Model'!SUA66</f>
        <v>0</v>
      </c>
      <c r="SUB413" s="318">
        <f>'Contractor Model'!SUB66</f>
        <v>0</v>
      </c>
      <c r="SUC413" s="318">
        <f>'Contractor Model'!SUC66</f>
        <v>0</v>
      </c>
      <c r="SUD413" s="318">
        <f>'Contractor Model'!SUD66</f>
        <v>0</v>
      </c>
      <c r="SUE413" s="318">
        <f>'Contractor Model'!SUE66</f>
        <v>0</v>
      </c>
      <c r="SUF413" s="318">
        <f>'Contractor Model'!SUF66</f>
        <v>0</v>
      </c>
      <c r="SUG413" s="318">
        <f>'Contractor Model'!SUG66</f>
        <v>0</v>
      </c>
      <c r="SUH413" s="318">
        <f>'Contractor Model'!SUH66</f>
        <v>0</v>
      </c>
      <c r="SUI413" s="318">
        <f>'Contractor Model'!SUI66</f>
        <v>0</v>
      </c>
      <c r="SUJ413" s="318">
        <f>'Contractor Model'!SUJ66</f>
        <v>0</v>
      </c>
      <c r="SUK413" s="318">
        <f>'Contractor Model'!SUK66</f>
        <v>0</v>
      </c>
      <c r="SUL413" s="318">
        <f>'Contractor Model'!SUL66</f>
        <v>0</v>
      </c>
      <c r="SUM413" s="318">
        <f>'Contractor Model'!SUM66</f>
        <v>0</v>
      </c>
      <c r="SUN413" s="318">
        <f>'Contractor Model'!SUN66</f>
        <v>0</v>
      </c>
      <c r="SUO413" s="318">
        <f>'Contractor Model'!SUO66</f>
        <v>0</v>
      </c>
      <c r="SUP413" s="318">
        <f>'Contractor Model'!SUP66</f>
        <v>0</v>
      </c>
      <c r="SUQ413" s="318">
        <f>'Contractor Model'!SUQ66</f>
        <v>0</v>
      </c>
      <c r="SUR413" s="318">
        <f>'Contractor Model'!SUR66</f>
        <v>0</v>
      </c>
      <c r="SUS413" s="318">
        <f>'Contractor Model'!SUS66</f>
        <v>0</v>
      </c>
      <c r="SUT413" s="318">
        <f>'Contractor Model'!SUT66</f>
        <v>0</v>
      </c>
      <c r="SUU413" s="318">
        <f>'Contractor Model'!SUU66</f>
        <v>0</v>
      </c>
      <c r="SUV413" s="318">
        <f>'Contractor Model'!SUV66</f>
        <v>0</v>
      </c>
      <c r="SUW413" s="318">
        <f>'Contractor Model'!SUW66</f>
        <v>0</v>
      </c>
      <c r="SUX413" s="318">
        <f>'Contractor Model'!SUX66</f>
        <v>0</v>
      </c>
      <c r="SUY413" s="318">
        <f>'Contractor Model'!SUY66</f>
        <v>0</v>
      </c>
      <c r="SUZ413" s="318">
        <f>'Contractor Model'!SUZ66</f>
        <v>0</v>
      </c>
      <c r="SVA413" s="318">
        <f>'Contractor Model'!SVA66</f>
        <v>0</v>
      </c>
      <c r="SVB413" s="318">
        <f>'Contractor Model'!SVB66</f>
        <v>0</v>
      </c>
      <c r="SVC413" s="318">
        <f>'Contractor Model'!SVC66</f>
        <v>0</v>
      </c>
      <c r="SVD413" s="318">
        <f>'Contractor Model'!SVD66</f>
        <v>0</v>
      </c>
      <c r="SVE413" s="318">
        <f>'Contractor Model'!SVE66</f>
        <v>0</v>
      </c>
      <c r="SVF413" s="318">
        <f>'Contractor Model'!SVF66</f>
        <v>0</v>
      </c>
      <c r="SVG413" s="318">
        <f>'Contractor Model'!SVG66</f>
        <v>0</v>
      </c>
      <c r="SVH413" s="318">
        <f>'Contractor Model'!SVH66</f>
        <v>0</v>
      </c>
      <c r="SVI413" s="318">
        <f>'Contractor Model'!SVI66</f>
        <v>0</v>
      </c>
      <c r="SVJ413" s="318">
        <f>'Contractor Model'!SVJ66</f>
        <v>0</v>
      </c>
      <c r="SVK413" s="318">
        <f>'Contractor Model'!SVK66</f>
        <v>0</v>
      </c>
      <c r="SVL413" s="318">
        <f>'Contractor Model'!SVL66</f>
        <v>0</v>
      </c>
      <c r="SVM413" s="318">
        <f>'Contractor Model'!SVM66</f>
        <v>0</v>
      </c>
      <c r="SVN413" s="318">
        <f>'Contractor Model'!SVN66</f>
        <v>0</v>
      </c>
      <c r="SVO413" s="318">
        <f>'Contractor Model'!SVO66</f>
        <v>0</v>
      </c>
      <c r="SVP413" s="318">
        <f>'Contractor Model'!SVP66</f>
        <v>0</v>
      </c>
      <c r="SVQ413" s="318">
        <f>'Contractor Model'!SVQ66</f>
        <v>0</v>
      </c>
      <c r="SVR413" s="318">
        <f>'Contractor Model'!SVR66</f>
        <v>0</v>
      </c>
      <c r="SVS413" s="318">
        <f>'Contractor Model'!SVS66</f>
        <v>0</v>
      </c>
      <c r="SVT413" s="318">
        <f>'Contractor Model'!SVT66</f>
        <v>0</v>
      </c>
      <c r="SVU413" s="318">
        <f>'Contractor Model'!SVU66</f>
        <v>0</v>
      </c>
      <c r="SVV413" s="318">
        <f>'Contractor Model'!SVV66</f>
        <v>0</v>
      </c>
      <c r="SVW413" s="318">
        <f>'Contractor Model'!SVW66</f>
        <v>0</v>
      </c>
      <c r="SVX413" s="318">
        <f>'Contractor Model'!SVX66</f>
        <v>0</v>
      </c>
      <c r="SVY413" s="318">
        <f>'Contractor Model'!SVY66</f>
        <v>0</v>
      </c>
      <c r="SVZ413" s="318">
        <f>'Contractor Model'!SVZ66</f>
        <v>0</v>
      </c>
      <c r="SWA413" s="318">
        <f>'Contractor Model'!SWA66</f>
        <v>0</v>
      </c>
      <c r="SWB413" s="318">
        <f>'Contractor Model'!SWB66</f>
        <v>0</v>
      </c>
      <c r="SWC413" s="318">
        <f>'Contractor Model'!SWC66</f>
        <v>0</v>
      </c>
      <c r="SWD413" s="318">
        <f>'Contractor Model'!SWD66</f>
        <v>0</v>
      </c>
      <c r="SWE413" s="318">
        <f>'Contractor Model'!SWE66</f>
        <v>0</v>
      </c>
      <c r="SWF413" s="318">
        <f>'Contractor Model'!SWF66</f>
        <v>0</v>
      </c>
      <c r="SWG413" s="318">
        <f>'Contractor Model'!SWG66</f>
        <v>0</v>
      </c>
      <c r="SWH413" s="318">
        <f>'Contractor Model'!SWH66</f>
        <v>0</v>
      </c>
      <c r="SWI413" s="318">
        <f>'Contractor Model'!SWI66</f>
        <v>0</v>
      </c>
      <c r="SWJ413" s="318">
        <f>'Contractor Model'!SWJ66</f>
        <v>0</v>
      </c>
      <c r="SWK413" s="318">
        <f>'Contractor Model'!SWK66</f>
        <v>0</v>
      </c>
      <c r="SWL413" s="318">
        <f>'Contractor Model'!SWL66</f>
        <v>0</v>
      </c>
      <c r="SWM413" s="318">
        <f>'Contractor Model'!SWM66</f>
        <v>0</v>
      </c>
      <c r="SWN413" s="318">
        <f>'Contractor Model'!SWN66</f>
        <v>0</v>
      </c>
      <c r="SWO413" s="318">
        <f>'Contractor Model'!SWO66</f>
        <v>0</v>
      </c>
      <c r="SWP413" s="318">
        <f>'Contractor Model'!SWP66</f>
        <v>0</v>
      </c>
      <c r="SWQ413" s="318">
        <f>'Contractor Model'!SWQ66</f>
        <v>0</v>
      </c>
      <c r="SWR413" s="318">
        <f>'Contractor Model'!SWR66</f>
        <v>0</v>
      </c>
      <c r="SWS413" s="318">
        <f>'Contractor Model'!SWS66</f>
        <v>0</v>
      </c>
      <c r="SWT413" s="318">
        <f>'Contractor Model'!SWT66</f>
        <v>0</v>
      </c>
      <c r="SWU413" s="318">
        <f>'Contractor Model'!SWU66</f>
        <v>0</v>
      </c>
      <c r="SWV413" s="318">
        <f>'Contractor Model'!SWV66</f>
        <v>0</v>
      </c>
      <c r="SWW413" s="318">
        <f>'Contractor Model'!SWW66</f>
        <v>0</v>
      </c>
      <c r="SWX413" s="318">
        <f>'Contractor Model'!SWX66</f>
        <v>0</v>
      </c>
      <c r="SWY413" s="318">
        <f>'Contractor Model'!SWY66</f>
        <v>0</v>
      </c>
      <c r="SWZ413" s="318">
        <f>'Contractor Model'!SWZ66</f>
        <v>0</v>
      </c>
      <c r="SXA413" s="318">
        <f>'Contractor Model'!SXA66</f>
        <v>0</v>
      </c>
      <c r="SXB413" s="318">
        <f>'Contractor Model'!SXB66</f>
        <v>0</v>
      </c>
      <c r="SXC413" s="318">
        <f>'Contractor Model'!SXC66</f>
        <v>0</v>
      </c>
      <c r="SXD413" s="318">
        <f>'Contractor Model'!SXD66</f>
        <v>0</v>
      </c>
      <c r="SXE413" s="318">
        <f>'Contractor Model'!SXE66</f>
        <v>0</v>
      </c>
      <c r="SXF413" s="318">
        <f>'Contractor Model'!SXF66</f>
        <v>0</v>
      </c>
      <c r="SXG413" s="318">
        <f>'Contractor Model'!SXG66</f>
        <v>0</v>
      </c>
      <c r="SXH413" s="318">
        <f>'Contractor Model'!SXH66</f>
        <v>0</v>
      </c>
      <c r="SXI413" s="318">
        <f>'Contractor Model'!SXI66</f>
        <v>0</v>
      </c>
      <c r="SXJ413" s="318">
        <f>'Contractor Model'!SXJ66</f>
        <v>0</v>
      </c>
      <c r="SXK413" s="318">
        <f>'Contractor Model'!SXK66</f>
        <v>0</v>
      </c>
      <c r="SXL413" s="318">
        <f>'Contractor Model'!SXL66</f>
        <v>0</v>
      </c>
      <c r="SXM413" s="318">
        <f>'Contractor Model'!SXM66</f>
        <v>0</v>
      </c>
      <c r="SXN413" s="318">
        <f>'Contractor Model'!SXN66</f>
        <v>0</v>
      </c>
      <c r="SXO413" s="318">
        <f>'Contractor Model'!SXO66</f>
        <v>0</v>
      </c>
      <c r="SXP413" s="318">
        <f>'Contractor Model'!SXP66</f>
        <v>0</v>
      </c>
      <c r="SXQ413" s="318">
        <f>'Contractor Model'!SXQ66</f>
        <v>0</v>
      </c>
      <c r="SXR413" s="318">
        <f>'Contractor Model'!SXR66</f>
        <v>0</v>
      </c>
      <c r="SXS413" s="318">
        <f>'Contractor Model'!SXS66</f>
        <v>0</v>
      </c>
      <c r="SXT413" s="318">
        <f>'Contractor Model'!SXT66</f>
        <v>0</v>
      </c>
      <c r="SXU413" s="318">
        <f>'Contractor Model'!SXU66</f>
        <v>0</v>
      </c>
      <c r="SXV413" s="318">
        <f>'Contractor Model'!SXV66</f>
        <v>0</v>
      </c>
      <c r="SXW413" s="318">
        <f>'Contractor Model'!SXW66</f>
        <v>0</v>
      </c>
      <c r="SXX413" s="318">
        <f>'Contractor Model'!SXX66</f>
        <v>0</v>
      </c>
      <c r="SXY413" s="318">
        <f>'Contractor Model'!SXY66</f>
        <v>0</v>
      </c>
      <c r="SXZ413" s="318">
        <f>'Contractor Model'!SXZ66</f>
        <v>0</v>
      </c>
      <c r="SYA413" s="318">
        <f>'Contractor Model'!SYA66</f>
        <v>0</v>
      </c>
      <c r="SYB413" s="318">
        <f>'Contractor Model'!SYB66</f>
        <v>0</v>
      </c>
      <c r="SYC413" s="318">
        <f>'Contractor Model'!SYC66</f>
        <v>0</v>
      </c>
      <c r="SYD413" s="318">
        <f>'Contractor Model'!SYD66</f>
        <v>0</v>
      </c>
      <c r="SYE413" s="318">
        <f>'Contractor Model'!SYE66</f>
        <v>0</v>
      </c>
      <c r="SYF413" s="318">
        <f>'Contractor Model'!SYF66</f>
        <v>0</v>
      </c>
      <c r="SYG413" s="318">
        <f>'Contractor Model'!SYG66</f>
        <v>0</v>
      </c>
      <c r="SYH413" s="318">
        <f>'Contractor Model'!SYH66</f>
        <v>0</v>
      </c>
      <c r="SYI413" s="318">
        <f>'Contractor Model'!SYI66</f>
        <v>0</v>
      </c>
      <c r="SYJ413" s="318">
        <f>'Contractor Model'!SYJ66</f>
        <v>0</v>
      </c>
      <c r="SYK413" s="318">
        <f>'Contractor Model'!SYK66</f>
        <v>0</v>
      </c>
      <c r="SYL413" s="318">
        <f>'Contractor Model'!SYL66</f>
        <v>0</v>
      </c>
      <c r="SYM413" s="318">
        <f>'Contractor Model'!SYM66</f>
        <v>0</v>
      </c>
      <c r="SYN413" s="318">
        <f>'Contractor Model'!SYN66</f>
        <v>0</v>
      </c>
      <c r="SYO413" s="318">
        <f>'Contractor Model'!SYO66</f>
        <v>0</v>
      </c>
      <c r="SYP413" s="318">
        <f>'Contractor Model'!SYP66</f>
        <v>0</v>
      </c>
      <c r="SYQ413" s="318">
        <f>'Contractor Model'!SYQ66</f>
        <v>0</v>
      </c>
      <c r="SYR413" s="318">
        <f>'Contractor Model'!SYR66</f>
        <v>0</v>
      </c>
      <c r="SYS413" s="318">
        <f>'Contractor Model'!SYS66</f>
        <v>0</v>
      </c>
      <c r="SYT413" s="318">
        <f>'Contractor Model'!SYT66</f>
        <v>0</v>
      </c>
      <c r="SYU413" s="318">
        <f>'Contractor Model'!SYU66</f>
        <v>0</v>
      </c>
      <c r="SYV413" s="318">
        <f>'Contractor Model'!SYV66</f>
        <v>0</v>
      </c>
      <c r="SYW413" s="318">
        <f>'Contractor Model'!SYW66</f>
        <v>0</v>
      </c>
      <c r="SYX413" s="318">
        <f>'Contractor Model'!SYX66</f>
        <v>0</v>
      </c>
      <c r="SYY413" s="318">
        <f>'Contractor Model'!SYY66</f>
        <v>0</v>
      </c>
      <c r="SYZ413" s="318">
        <f>'Contractor Model'!SYZ66</f>
        <v>0</v>
      </c>
      <c r="SZA413" s="318">
        <f>'Contractor Model'!SZA66</f>
        <v>0</v>
      </c>
      <c r="SZB413" s="318">
        <f>'Contractor Model'!SZB66</f>
        <v>0</v>
      </c>
      <c r="SZC413" s="318">
        <f>'Contractor Model'!SZC66</f>
        <v>0</v>
      </c>
      <c r="SZD413" s="318">
        <f>'Contractor Model'!SZD66</f>
        <v>0</v>
      </c>
      <c r="SZE413" s="318">
        <f>'Contractor Model'!SZE66</f>
        <v>0</v>
      </c>
      <c r="SZF413" s="318">
        <f>'Contractor Model'!SZF66</f>
        <v>0</v>
      </c>
      <c r="SZG413" s="318">
        <f>'Contractor Model'!SZG66</f>
        <v>0</v>
      </c>
      <c r="SZH413" s="318">
        <f>'Contractor Model'!SZH66</f>
        <v>0</v>
      </c>
      <c r="SZI413" s="318">
        <f>'Contractor Model'!SZI66</f>
        <v>0</v>
      </c>
      <c r="SZJ413" s="318">
        <f>'Contractor Model'!SZJ66</f>
        <v>0</v>
      </c>
      <c r="SZK413" s="318">
        <f>'Contractor Model'!SZK66</f>
        <v>0</v>
      </c>
      <c r="SZL413" s="318">
        <f>'Contractor Model'!SZL66</f>
        <v>0</v>
      </c>
      <c r="SZM413" s="318">
        <f>'Contractor Model'!SZM66</f>
        <v>0</v>
      </c>
      <c r="SZN413" s="318">
        <f>'Contractor Model'!SZN66</f>
        <v>0</v>
      </c>
      <c r="SZO413" s="318">
        <f>'Contractor Model'!SZO66</f>
        <v>0</v>
      </c>
      <c r="SZP413" s="318">
        <f>'Contractor Model'!SZP66</f>
        <v>0</v>
      </c>
      <c r="SZQ413" s="318">
        <f>'Contractor Model'!SZQ66</f>
        <v>0</v>
      </c>
      <c r="SZR413" s="318">
        <f>'Contractor Model'!SZR66</f>
        <v>0</v>
      </c>
      <c r="SZS413" s="318">
        <f>'Contractor Model'!SZS66</f>
        <v>0</v>
      </c>
      <c r="SZT413" s="318">
        <f>'Contractor Model'!SZT66</f>
        <v>0</v>
      </c>
      <c r="SZU413" s="318">
        <f>'Contractor Model'!SZU66</f>
        <v>0</v>
      </c>
      <c r="SZV413" s="318">
        <f>'Contractor Model'!SZV66</f>
        <v>0</v>
      </c>
      <c r="SZW413" s="318">
        <f>'Contractor Model'!SZW66</f>
        <v>0</v>
      </c>
      <c r="SZX413" s="318">
        <f>'Contractor Model'!SZX66</f>
        <v>0</v>
      </c>
      <c r="SZY413" s="318">
        <f>'Contractor Model'!SZY66</f>
        <v>0</v>
      </c>
      <c r="SZZ413" s="318">
        <f>'Contractor Model'!SZZ66</f>
        <v>0</v>
      </c>
      <c r="TAA413" s="318">
        <f>'Contractor Model'!TAA66</f>
        <v>0</v>
      </c>
      <c r="TAB413" s="318">
        <f>'Contractor Model'!TAB66</f>
        <v>0</v>
      </c>
      <c r="TAC413" s="318">
        <f>'Contractor Model'!TAC66</f>
        <v>0</v>
      </c>
      <c r="TAD413" s="318">
        <f>'Contractor Model'!TAD66</f>
        <v>0</v>
      </c>
      <c r="TAE413" s="318">
        <f>'Contractor Model'!TAE66</f>
        <v>0</v>
      </c>
      <c r="TAF413" s="318">
        <f>'Contractor Model'!TAF66</f>
        <v>0</v>
      </c>
      <c r="TAG413" s="318">
        <f>'Contractor Model'!TAG66</f>
        <v>0</v>
      </c>
      <c r="TAH413" s="318">
        <f>'Contractor Model'!TAH66</f>
        <v>0</v>
      </c>
      <c r="TAI413" s="318">
        <f>'Contractor Model'!TAI66</f>
        <v>0</v>
      </c>
      <c r="TAJ413" s="318">
        <f>'Contractor Model'!TAJ66</f>
        <v>0</v>
      </c>
      <c r="TAK413" s="318">
        <f>'Contractor Model'!TAK66</f>
        <v>0</v>
      </c>
      <c r="TAL413" s="318">
        <f>'Contractor Model'!TAL66</f>
        <v>0</v>
      </c>
      <c r="TAM413" s="318">
        <f>'Contractor Model'!TAM66</f>
        <v>0</v>
      </c>
      <c r="TAN413" s="318">
        <f>'Contractor Model'!TAN66</f>
        <v>0</v>
      </c>
      <c r="TAO413" s="318">
        <f>'Contractor Model'!TAO66</f>
        <v>0</v>
      </c>
      <c r="TAP413" s="318">
        <f>'Contractor Model'!TAP66</f>
        <v>0</v>
      </c>
      <c r="TAQ413" s="318">
        <f>'Contractor Model'!TAQ66</f>
        <v>0</v>
      </c>
      <c r="TAR413" s="318">
        <f>'Contractor Model'!TAR66</f>
        <v>0</v>
      </c>
      <c r="TAS413" s="318">
        <f>'Contractor Model'!TAS66</f>
        <v>0</v>
      </c>
      <c r="TAT413" s="318">
        <f>'Contractor Model'!TAT66</f>
        <v>0</v>
      </c>
      <c r="TAU413" s="318">
        <f>'Contractor Model'!TAU66</f>
        <v>0</v>
      </c>
      <c r="TAV413" s="318">
        <f>'Contractor Model'!TAV66</f>
        <v>0</v>
      </c>
      <c r="TAW413" s="318">
        <f>'Contractor Model'!TAW66</f>
        <v>0</v>
      </c>
      <c r="TAX413" s="318">
        <f>'Contractor Model'!TAX66</f>
        <v>0</v>
      </c>
      <c r="TAY413" s="318">
        <f>'Contractor Model'!TAY66</f>
        <v>0</v>
      </c>
      <c r="TAZ413" s="318">
        <f>'Contractor Model'!TAZ66</f>
        <v>0</v>
      </c>
      <c r="TBA413" s="318">
        <f>'Contractor Model'!TBA66</f>
        <v>0</v>
      </c>
      <c r="TBB413" s="318">
        <f>'Contractor Model'!TBB66</f>
        <v>0</v>
      </c>
      <c r="TBC413" s="318">
        <f>'Contractor Model'!TBC66</f>
        <v>0</v>
      </c>
      <c r="TBD413" s="318">
        <f>'Contractor Model'!TBD66</f>
        <v>0</v>
      </c>
      <c r="TBE413" s="318">
        <f>'Contractor Model'!TBE66</f>
        <v>0</v>
      </c>
      <c r="TBF413" s="318">
        <f>'Contractor Model'!TBF66</f>
        <v>0</v>
      </c>
      <c r="TBG413" s="318">
        <f>'Contractor Model'!TBG66</f>
        <v>0</v>
      </c>
      <c r="TBH413" s="318">
        <f>'Contractor Model'!TBH66</f>
        <v>0</v>
      </c>
      <c r="TBI413" s="318">
        <f>'Contractor Model'!TBI66</f>
        <v>0</v>
      </c>
      <c r="TBJ413" s="318">
        <f>'Contractor Model'!TBJ66</f>
        <v>0</v>
      </c>
      <c r="TBK413" s="318">
        <f>'Contractor Model'!TBK66</f>
        <v>0</v>
      </c>
      <c r="TBL413" s="318">
        <f>'Contractor Model'!TBL66</f>
        <v>0</v>
      </c>
      <c r="TBM413" s="318">
        <f>'Contractor Model'!TBM66</f>
        <v>0</v>
      </c>
      <c r="TBN413" s="318">
        <f>'Contractor Model'!TBN66</f>
        <v>0</v>
      </c>
      <c r="TBO413" s="318">
        <f>'Contractor Model'!TBO66</f>
        <v>0</v>
      </c>
      <c r="TBP413" s="318">
        <f>'Contractor Model'!TBP66</f>
        <v>0</v>
      </c>
      <c r="TBQ413" s="318">
        <f>'Contractor Model'!TBQ66</f>
        <v>0</v>
      </c>
      <c r="TBR413" s="318">
        <f>'Contractor Model'!TBR66</f>
        <v>0</v>
      </c>
      <c r="TBS413" s="318">
        <f>'Contractor Model'!TBS66</f>
        <v>0</v>
      </c>
      <c r="TBT413" s="318">
        <f>'Contractor Model'!TBT66</f>
        <v>0</v>
      </c>
      <c r="TBU413" s="318">
        <f>'Contractor Model'!TBU66</f>
        <v>0</v>
      </c>
      <c r="TBV413" s="318">
        <f>'Contractor Model'!TBV66</f>
        <v>0</v>
      </c>
      <c r="TBW413" s="318">
        <f>'Contractor Model'!TBW66</f>
        <v>0</v>
      </c>
      <c r="TBX413" s="318">
        <f>'Contractor Model'!TBX66</f>
        <v>0</v>
      </c>
      <c r="TBY413" s="318">
        <f>'Contractor Model'!TBY66</f>
        <v>0</v>
      </c>
      <c r="TBZ413" s="318">
        <f>'Contractor Model'!TBZ66</f>
        <v>0</v>
      </c>
      <c r="TCA413" s="318">
        <f>'Contractor Model'!TCA66</f>
        <v>0</v>
      </c>
      <c r="TCB413" s="318">
        <f>'Contractor Model'!TCB66</f>
        <v>0</v>
      </c>
      <c r="TCC413" s="318">
        <f>'Contractor Model'!TCC66</f>
        <v>0</v>
      </c>
      <c r="TCD413" s="318">
        <f>'Contractor Model'!TCD66</f>
        <v>0</v>
      </c>
      <c r="TCE413" s="318">
        <f>'Contractor Model'!TCE66</f>
        <v>0</v>
      </c>
      <c r="TCF413" s="318">
        <f>'Contractor Model'!TCF66</f>
        <v>0</v>
      </c>
      <c r="TCG413" s="318">
        <f>'Contractor Model'!TCG66</f>
        <v>0</v>
      </c>
      <c r="TCH413" s="318">
        <f>'Contractor Model'!TCH66</f>
        <v>0</v>
      </c>
      <c r="TCI413" s="318">
        <f>'Contractor Model'!TCI66</f>
        <v>0</v>
      </c>
      <c r="TCJ413" s="318">
        <f>'Contractor Model'!TCJ66</f>
        <v>0</v>
      </c>
      <c r="TCK413" s="318">
        <f>'Contractor Model'!TCK66</f>
        <v>0</v>
      </c>
      <c r="TCL413" s="318">
        <f>'Contractor Model'!TCL66</f>
        <v>0</v>
      </c>
      <c r="TCM413" s="318">
        <f>'Contractor Model'!TCM66</f>
        <v>0</v>
      </c>
      <c r="TCN413" s="318">
        <f>'Contractor Model'!TCN66</f>
        <v>0</v>
      </c>
      <c r="TCO413" s="318">
        <f>'Contractor Model'!TCO66</f>
        <v>0</v>
      </c>
      <c r="TCP413" s="318">
        <f>'Contractor Model'!TCP66</f>
        <v>0</v>
      </c>
      <c r="TCQ413" s="318">
        <f>'Contractor Model'!TCQ66</f>
        <v>0</v>
      </c>
      <c r="TCR413" s="318">
        <f>'Contractor Model'!TCR66</f>
        <v>0</v>
      </c>
      <c r="TCS413" s="318">
        <f>'Contractor Model'!TCS66</f>
        <v>0</v>
      </c>
      <c r="TCT413" s="318">
        <f>'Contractor Model'!TCT66</f>
        <v>0</v>
      </c>
      <c r="TCU413" s="318">
        <f>'Contractor Model'!TCU66</f>
        <v>0</v>
      </c>
      <c r="TCV413" s="318">
        <f>'Contractor Model'!TCV66</f>
        <v>0</v>
      </c>
      <c r="TCW413" s="318">
        <f>'Contractor Model'!TCW66</f>
        <v>0</v>
      </c>
      <c r="TCX413" s="318">
        <f>'Contractor Model'!TCX66</f>
        <v>0</v>
      </c>
      <c r="TCY413" s="318">
        <f>'Contractor Model'!TCY66</f>
        <v>0</v>
      </c>
      <c r="TCZ413" s="318">
        <f>'Contractor Model'!TCZ66</f>
        <v>0</v>
      </c>
      <c r="TDA413" s="318">
        <f>'Contractor Model'!TDA66</f>
        <v>0</v>
      </c>
      <c r="TDB413" s="318">
        <f>'Contractor Model'!TDB66</f>
        <v>0</v>
      </c>
      <c r="TDC413" s="318">
        <f>'Contractor Model'!TDC66</f>
        <v>0</v>
      </c>
      <c r="TDD413" s="318">
        <f>'Contractor Model'!TDD66</f>
        <v>0</v>
      </c>
      <c r="TDE413" s="318">
        <f>'Contractor Model'!TDE66</f>
        <v>0</v>
      </c>
      <c r="TDF413" s="318">
        <f>'Contractor Model'!TDF66</f>
        <v>0</v>
      </c>
      <c r="TDG413" s="318">
        <f>'Contractor Model'!TDG66</f>
        <v>0</v>
      </c>
      <c r="TDH413" s="318">
        <f>'Contractor Model'!TDH66</f>
        <v>0</v>
      </c>
      <c r="TDI413" s="318">
        <f>'Contractor Model'!TDI66</f>
        <v>0</v>
      </c>
      <c r="TDJ413" s="318">
        <f>'Contractor Model'!TDJ66</f>
        <v>0</v>
      </c>
      <c r="TDK413" s="318">
        <f>'Contractor Model'!TDK66</f>
        <v>0</v>
      </c>
      <c r="TDL413" s="318">
        <f>'Contractor Model'!TDL66</f>
        <v>0</v>
      </c>
      <c r="TDM413" s="318">
        <f>'Contractor Model'!TDM66</f>
        <v>0</v>
      </c>
      <c r="TDN413" s="318">
        <f>'Contractor Model'!TDN66</f>
        <v>0</v>
      </c>
      <c r="TDO413" s="318">
        <f>'Contractor Model'!TDO66</f>
        <v>0</v>
      </c>
      <c r="TDP413" s="318">
        <f>'Contractor Model'!TDP66</f>
        <v>0</v>
      </c>
      <c r="TDQ413" s="318">
        <f>'Contractor Model'!TDQ66</f>
        <v>0</v>
      </c>
      <c r="TDR413" s="318">
        <f>'Contractor Model'!TDR66</f>
        <v>0</v>
      </c>
      <c r="TDS413" s="318">
        <f>'Contractor Model'!TDS66</f>
        <v>0</v>
      </c>
      <c r="TDT413" s="318">
        <f>'Contractor Model'!TDT66</f>
        <v>0</v>
      </c>
      <c r="TDU413" s="318">
        <f>'Contractor Model'!TDU66</f>
        <v>0</v>
      </c>
      <c r="TDV413" s="318">
        <f>'Contractor Model'!TDV66</f>
        <v>0</v>
      </c>
      <c r="TDW413" s="318">
        <f>'Contractor Model'!TDW66</f>
        <v>0</v>
      </c>
      <c r="TDX413" s="318">
        <f>'Contractor Model'!TDX66</f>
        <v>0</v>
      </c>
      <c r="TDY413" s="318">
        <f>'Contractor Model'!TDY66</f>
        <v>0</v>
      </c>
      <c r="TDZ413" s="318">
        <f>'Contractor Model'!TDZ66</f>
        <v>0</v>
      </c>
      <c r="TEA413" s="318">
        <f>'Contractor Model'!TEA66</f>
        <v>0</v>
      </c>
      <c r="TEB413" s="318">
        <f>'Contractor Model'!TEB66</f>
        <v>0</v>
      </c>
      <c r="TEC413" s="318">
        <f>'Contractor Model'!TEC66</f>
        <v>0</v>
      </c>
      <c r="TED413" s="318">
        <f>'Contractor Model'!TED66</f>
        <v>0</v>
      </c>
      <c r="TEE413" s="318">
        <f>'Contractor Model'!TEE66</f>
        <v>0</v>
      </c>
      <c r="TEF413" s="318">
        <f>'Contractor Model'!TEF66</f>
        <v>0</v>
      </c>
      <c r="TEG413" s="318">
        <f>'Contractor Model'!TEG66</f>
        <v>0</v>
      </c>
      <c r="TEH413" s="318">
        <f>'Contractor Model'!TEH66</f>
        <v>0</v>
      </c>
      <c r="TEI413" s="318">
        <f>'Contractor Model'!TEI66</f>
        <v>0</v>
      </c>
      <c r="TEJ413" s="318">
        <f>'Contractor Model'!TEJ66</f>
        <v>0</v>
      </c>
      <c r="TEK413" s="318">
        <f>'Contractor Model'!TEK66</f>
        <v>0</v>
      </c>
      <c r="TEL413" s="318">
        <f>'Contractor Model'!TEL66</f>
        <v>0</v>
      </c>
      <c r="TEM413" s="318">
        <f>'Contractor Model'!TEM66</f>
        <v>0</v>
      </c>
      <c r="TEN413" s="318">
        <f>'Contractor Model'!TEN66</f>
        <v>0</v>
      </c>
      <c r="TEO413" s="318">
        <f>'Contractor Model'!TEO66</f>
        <v>0</v>
      </c>
      <c r="TEP413" s="318">
        <f>'Contractor Model'!TEP66</f>
        <v>0</v>
      </c>
      <c r="TEQ413" s="318">
        <f>'Contractor Model'!TEQ66</f>
        <v>0</v>
      </c>
      <c r="TER413" s="318">
        <f>'Contractor Model'!TER66</f>
        <v>0</v>
      </c>
      <c r="TES413" s="318">
        <f>'Contractor Model'!TES66</f>
        <v>0</v>
      </c>
      <c r="TET413" s="318">
        <f>'Contractor Model'!TET66</f>
        <v>0</v>
      </c>
      <c r="TEU413" s="318">
        <f>'Contractor Model'!TEU66</f>
        <v>0</v>
      </c>
      <c r="TEV413" s="318">
        <f>'Contractor Model'!TEV66</f>
        <v>0</v>
      </c>
      <c r="TEW413" s="318">
        <f>'Contractor Model'!TEW66</f>
        <v>0</v>
      </c>
      <c r="TEX413" s="318">
        <f>'Contractor Model'!TEX66</f>
        <v>0</v>
      </c>
      <c r="TEY413" s="318">
        <f>'Contractor Model'!TEY66</f>
        <v>0</v>
      </c>
      <c r="TEZ413" s="318">
        <f>'Contractor Model'!TEZ66</f>
        <v>0</v>
      </c>
      <c r="TFA413" s="318">
        <f>'Contractor Model'!TFA66</f>
        <v>0</v>
      </c>
      <c r="TFB413" s="318">
        <f>'Contractor Model'!TFB66</f>
        <v>0</v>
      </c>
      <c r="TFC413" s="318">
        <f>'Contractor Model'!TFC66</f>
        <v>0</v>
      </c>
      <c r="TFD413" s="318">
        <f>'Contractor Model'!TFD66</f>
        <v>0</v>
      </c>
      <c r="TFE413" s="318">
        <f>'Contractor Model'!TFE66</f>
        <v>0</v>
      </c>
      <c r="TFF413" s="318">
        <f>'Contractor Model'!TFF66</f>
        <v>0</v>
      </c>
      <c r="TFG413" s="318">
        <f>'Contractor Model'!TFG66</f>
        <v>0</v>
      </c>
      <c r="TFH413" s="318">
        <f>'Contractor Model'!TFH66</f>
        <v>0</v>
      </c>
      <c r="TFI413" s="318">
        <f>'Contractor Model'!TFI66</f>
        <v>0</v>
      </c>
      <c r="TFJ413" s="318">
        <f>'Contractor Model'!TFJ66</f>
        <v>0</v>
      </c>
      <c r="TFK413" s="318">
        <f>'Contractor Model'!TFK66</f>
        <v>0</v>
      </c>
      <c r="TFL413" s="318">
        <f>'Contractor Model'!TFL66</f>
        <v>0</v>
      </c>
      <c r="TFM413" s="318">
        <f>'Contractor Model'!TFM66</f>
        <v>0</v>
      </c>
      <c r="TFN413" s="318">
        <f>'Contractor Model'!TFN66</f>
        <v>0</v>
      </c>
      <c r="TFO413" s="318">
        <f>'Contractor Model'!TFO66</f>
        <v>0</v>
      </c>
      <c r="TFP413" s="318">
        <f>'Contractor Model'!TFP66</f>
        <v>0</v>
      </c>
      <c r="TFQ413" s="318">
        <f>'Contractor Model'!TFQ66</f>
        <v>0</v>
      </c>
      <c r="TFR413" s="318">
        <f>'Contractor Model'!TFR66</f>
        <v>0</v>
      </c>
      <c r="TFS413" s="318">
        <f>'Contractor Model'!TFS66</f>
        <v>0</v>
      </c>
      <c r="TFT413" s="318">
        <f>'Contractor Model'!TFT66</f>
        <v>0</v>
      </c>
      <c r="TFU413" s="318">
        <f>'Contractor Model'!TFU66</f>
        <v>0</v>
      </c>
      <c r="TFV413" s="318">
        <f>'Contractor Model'!TFV66</f>
        <v>0</v>
      </c>
      <c r="TFW413" s="318">
        <f>'Contractor Model'!TFW66</f>
        <v>0</v>
      </c>
      <c r="TFX413" s="318">
        <f>'Contractor Model'!TFX66</f>
        <v>0</v>
      </c>
      <c r="TFY413" s="318">
        <f>'Contractor Model'!TFY66</f>
        <v>0</v>
      </c>
      <c r="TFZ413" s="318">
        <f>'Contractor Model'!TFZ66</f>
        <v>0</v>
      </c>
      <c r="TGA413" s="318">
        <f>'Contractor Model'!TGA66</f>
        <v>0</v>
      </c>
      <c r="TGB413" s="318">
        <f>'Contractor Model'!TGB66</f>
        <v>0</v>
      </c>
      <c r="TGC413" s="318">
        <f>'Contractor Model'!TGC66</f>
        <v>0</v>
      </c>
      <c r="TGD413" s="318">
        <f>'Contractor Model'!TGD66</f>
        <v>0</v>
      </c>
      <c r="TGE413" s="318">
        <f>'Contractor Model'!TGE66</f>
        <v>0</v>
      </c>
      <c r="TGF413" s="318">
        <f>'Contractor Model'!TGF66</f>
        <v>0</v>
      </c>
      <c r="TGG413" s="318">
        <f>'Contractor Model'!TGG66</f>
        <v>0</v>
      </c>
      <c r="TGH413" s="318">
        <f>'Contractor Model'!TGH66</f>
        <v>0</v>
      </c>
      <c r="TGI413" s="318">
        <f>'Contractor Model'!TGI66</f>
        <v>0</v>
      </c>
      <c r="TGJ413" s="318">
        <f>'Contractor Model'!TGJ66</f>
        <v>0</v>
      </c>
      <c r="TGK413" s="318">
        <f>'Contractor Model'!TGK66</f>
        <v>0</v>
      </c>
      <c r="TGL413" s="318">
        <f>'Contractor Model'!TGL66</f>
        <v>0</v>
      </c>
      <c r="TGM413" s="318">
        <f>'Contractor Model'!TGM66</f>
        <v>0</v>
      </c>
      <c r="TGN413" s="318">
        <f>'Contractor Model'!TGN66</f>
        <v>0</v>
      </c>
      <c r="TGO413" s="318">
        <f>'Contractor Model'!TGO66</f>
        <v>0</v>
      </c>
      <c r="TGP413" s="318">
        <f>'Contractor Model'!TGP66</f>
        <v>0</v>
      </c>
      <c r="TGQ413" s="318">
        <f>'Contractor Model'!TGQ66</f>
        <v>0</v>
      </c>
      <c r="TGR413" s="318">
        <f>'Contractor Model'!TGR66</f>
        <v>0</v>
      </c>
      <c r="TGS413" s="318">
        <f>'Contractor Model'!TGS66</f>
        <v>0</v>
      </c>
      <c r="TGT413" s="318">
        <f>'Contractor Model'!TGT66</f>
        <v>0</v>
      </c>
      <c r="TGU413" s="318">
        <f>'Contractor Model'!TGU66</f>
        <v>0</v>
      </c>
      <c r="TGV413" s="318">
        <f>'Contractor Model'!TGV66</f>
        <v>0</v>
      </c>
      <c r="TGW413" s="318">
        <f>'Contractor Model'!TGW66</f>
        <v>0</v>
      </c>
      <c r="TGX413" s="318">
        <f>'Contractor Model'!TGX66</f>
        <v>0</v>
      </c>
      <c r="TGY413" s="318">
        <f>'Contractor Model'!TGY66</f>
        <v>0</v>
      </c>
      <c r="TGZ413" s="318">
        <f>'Contractor Model'!TGZ66</f>
        <v>0</v>
      </c>
      <c r="THA413" s="318">
        <f>'Contractor Model'!THA66</f>
        <v>0</v>
      </c>
      <c r="THB413" s="318">
        <f>'Contractor Model'!THB66</f>
        <v>0</v>
      </c>
      <c r="THC413" s="318">
        <f>'Contractor Model'!THC66</f>
        <v>0</v>
      </c>
      <c r="THD413" s="318">
        <f>'Contractor Model'!THD66</f>
        <v>0</v>
      </c>
      <c r="THE413" s="318">
        <f>'Contractor Model'!THE66</f>
        <v>0</v>
      </c>
      <c r="THF413" s="318">
        <f>'Contractor Model'!THF66</f>
        <v>0</v>
      </c>
      <c r="THG413" s="318">
        <f>'Contractor Model'!THG66</f>
        <v>0</v>
      </c>
      <c r="THH413" s="318">
        <f>'Contractor Model'!THH66</f>
        <v>0</v>
      </c>
      <c r="THI413" s="318">
        <f>'Contractor Model'!THI66</f>
        <v>0</v>
      </c>
      <c r="THJ413" s="318">
        <f>'Contractor Model'!THJ66</f>
        <v>0</v>
      </c>
      <c r="THK413" s="318">
        <f>'Contractor Model'!THK66</f>
        <v>0</v>
      </c>
      <c r="THL413" s="318">
        <f>'Contractor Model'!THL66</f>
        <v>0</v>
      </c>
      <c r="THM413" s="318">
        <f>'Contractor Model'!THM66</f>
        <v>0</v>
      </c>
      <c r="THN413" s="318">
        <f>'Contractor Model'!THN66</f>
        <v>0</v>
      </c>
      <c r="THO413" s="318">
        <f>'Contractor Model'!THO66</f>
        <v>0</v>
      </c>
      <c r="THP413" s="318">
        <f>'Contractor Model'!THP66</f>
        <v>0</v>
      </c>
      <c r="THQ413" s="318">
        <f>'Contractor Model'!THQ66</f>
        <v>0</v>
      </c>
      <c r="THR413" s="318">
        <f>'Contractor Model'!THR66</f>
        <v>0</v>
      </c>
      <c r="THS413" s="318">
        <f>'Contractor Model'!THS66</f>
        <v>0</v>
      </c>
      <c r="THT413" s="318">
        <f>'Contractor Model'!THT66</f>
        <v>0</v>
      </c>
      <c r="THU413" s="318">
        <f>'Contractor Model'!THU66</f>
        <v>0</v>
      </c>
      <c r="THV413" s="318">
        <f>'Contractor Model'!THV66</f>
        <v>0</v>
      </c>
      <c r="THW413" s="318">
        <f>'Contractor Model'!THW66</f>
        <v>0</v>
      </c>
      <c r="THX413" s="318">
        <f>'Contractor Model'!THX66</f>
        <v>0</v>
      </c>
      <c r="THY413" s="318">
        <f>'Contractor Model'!THY66</f>
        <v>0</v>
      </c>
      <c r="THZ413" s="318">
        <f>'Contractor Model'!THZ66</f>
        <v>0</v>
      </c>
      <c r="TIA413" s="318">
        <f>'Contractor Model'!TIA66</f>
        <v>0</v>
      </c>
      <c r="TIB413" s="318">
        <f>'Contractor Model'!TIB66</f>
        <v>0</v>
      </c>
      <c r="TIC413" s="318">
        <f>'Contractor Model'!TIC66</f>
        <v>0</v>
      </c>
      <c r="TID413" s="318">
        <f>'Contractor Model'!TID66</f>
        <v>0</v>
      </c>
      <c r="TIE413" s="318">
        <f>'Contractor Model'!TIE66</f>
        <v>0</v>
      </c>
      <c r="TIF413" s="318">
        <f>'Contractor Model'!TIF66</f>
        <v>0</v>
      </c>
      <c r="TIG413" s="318">
        <f>'Contractor Model'!TIG66</f>
        <v>0</v>
      </c>
      <c r="TIH413" s="318">
        <f>'Contractor Model'!TIH66</f>
        <v>0</v>
      </c>
      <c r="TII413" s="318">
        <f>'Contractor Model'!TII66</f>
        <v>0</v>
      </c>
      <c r="TIJ413" s="318">
        <f>'Contractor Model'!TIJ66</f>
        <v>0</v>
      </c>
      <c r="TIK413" s="318">
        <f>'Contractor Model'!TIK66</f>
        <v>0</v>
      </c>
      <c r="TIL413" s="318">
        <f>'Contractor Model'!TIL66</f>
        <v>0</v>
      </c>
      <c r="TIM413" s="318">
        <f>'Contractor Model'!TIM66</f>
        <v>0</v>
      </c>
      <c r="TIN413" s="318">
        <f>'Contractor Model'!TIN66</f>
        <v>0</v>
      </c>
      <c r="TIO413" s="318">
        <f>'Contractor Model'!TIO66</f>
        <v>0</v>
      </c>
      <c r="TIP413" s="318">
        <f>'Contractor Model'!TIP66</f>
        <v>0</v>
      </c>
      <c r="TIQ413" s="318">
        <f>'Contractor Model'!TIQ66</f>
        <v>0</v>
      </c>
      <c r="TIR413" s="318">
        <f>'Contractor Model'!TIR66</f>
        <v>0</v>
      </c>
      <c r="TIS413" s="318">
        <f>'Contractor Model'!TIS66</f>
        <v>0</v>
      </c>
      <c r="TIT413" s="318">
        <f>'Contractor Model'!TIT66</f>
        <v>0</v>
      </c>
      <c r="TIU413" s="318">
        <f>'Contractor Model'!TIU66</f>
        <v>0</v>
      </c>
      <c r="TIV413" s="318">
        <f>'Contractor Model'!TIV66</f>
        <v>0</v>
      </c>
      <c r="TIW413" s="318">
        <f>'Contractor Model'!TIW66</f>
        <v>0</v>
      </c>
      <c r="TIX413" s="318">
        <f>'Contractor Model'!TIX66</f>
        <v>0</v>
      </c>
      <c r="TIY413" s="318">
        <f>'Contractor Model'!TIY66</f>
        <v>0</v>
      </c>
      <c r="TIZ413" s="318">
        <f>'Contractor Model'!TIZ66</f>
        <v>0</v>
      </c>
      <c r="TJA413" s="318">
        <f>'Contractor Model'!TJA66</f>
        <v>0</v>
      </c>
      <c r="TJB413" s="318">
        <f>'Contractor Model'!TJB66</f>
        <v>0</v>
      </c>
      <c r="TJC413" s="318">
        <f>'Contractor Model'!TJC66</f>
        <v>0</v>
      </c>
      <c r="TJD413" s="318">
        <f>'Contractor Model'!TJD66</f>
        <v>0</v>
      </c>
      <c r="TJE413" s="318">
        <f>'Contractor Model'!TJE66</f>
        <v>0</v>
      </c>
      <c r="TJF413" s="318">
        <f>'Contractor Model'!TJF66</f>
        <v>0</v>
      </c>
      <c r="TJG413" s="318">
        <f>'Contractor Model'!TJG66</f>
        <v>0</v>
      </c>
      <c r="TJH413" s="318">
        <f>'Contractor Model'!TJH66</f>
        <v>0</v>
      </c>
      <c r="TJI413" s="318">
        <f>'Contractor Model'!TJI66</f>
        <v>0</v>
      </c>
      <c r="TJJ413" s="318">
        <f>'Contractor Model'!TJJ66</f>
        <v>0</v>
      </c>
      <c r="TJK413" s="318">
        <f>'Contractor Model'!TJK66</f>
        <v>0</v>
      </c>
      <c r="TJL413" s="318">
        <f>'Contractor Model'!TJL66</f>
        <v>0</v>
      </c>
      <c r="TJM413" s="318">
        <f>'Contractor Model'!TJM66</f>
        <v>0</v>
      </c>
      <c r="TJN413" s="318">
        <f>'Contractor Model'!TJN66</f>
        <v>0</v>
      </c>
      <c r="TJO413" s="318">
        <f>'Contractor Model'!TJO66</f>
        <v>0</v>
      </c>
      <c r="TJP413" s="318">
        <f>'Contractor Model'!TJP66</f>
        <v>0</v>
      </c>
      <c r="TJQ413" s="318">
        <f>'Contractor Model'!TJQ66</f>
        <v>0</v>
      </c>
      <c r="TJR413" s="318">
        <f>'Contractor Model'!TJR66</f>
        <v>0</v>
      </c>
      <c r="TJS413" s="318">
        <f>'Contractor Model'!TJS66</f>
        <v>0</v>
      </c>
      <c r="TJT413" s="318">
        <f>'Contractor Model'!TJT66</f>
        <v>0</v>
      </c>
      <c r="TJU413" s="318">
        <f>'Contractor Model'!TJU66</f>
        <v>0</v>
      </c>
      <c r="TJV413" s="318">
        <f>'Contractor Model'!TJV66</f>
        <v>0</v>
      </c>
      <c r="TJW413" s="318">
        <f>'Contractor Model'!TJW66</f>
        <v>0</v>
      </c>
      <c r="TJX413" s="318">
        <f>'Contractor Model'!TJX66</f>
        <v>0</v>
      </c>
      <c r="TJY413" s="318">
        <f>'Contractor Model'!TJY66</f>
        <v>0</v>
      </c>
      <c r="TJZ413" s="318">
        <f>'Contractor Model'!TJZ66</f>
        <v>0</v>
      </c>
      <c r="TKA413" s="318">
        <f>'Contractor Model'!TKA66</f>
        <v>0</v>
      </c>
      <c r="TKB413" s="318">
        <f>'Contractor Model'!TKB66</f>
        <v>0</v>
      </c>
      <c r="TKC413" s="318">
        <f>'Contractor Model'!TKC66</f>
        <v>0</v>
      </c>
      <c r="TKD413" s="318">
        <f>'Contractor Model'!TKD66</f>
        <v>0</v>
      </c>
      <c r="TKE413" s="318">
        <f>'Contractor Model'!TKE66</f>
        <v>0</v>
      </c>
      <c r="TKF413" s="318">
        <f>'Contractor Model'!TKF66</f>
        <v>0</v>
      </c>
      <c r="TKG413" s="318">
        <f>'Contractor Model'!TKG66</f>
        <v>0</v>
      </c>
      <c r="TKH413" s="318">
        <f>'Contractor Model'!TKH66</f>
        <v>0</v>
      </c>
      <c r="TKI413" s="318">
        <f>'Contractor Model'!TKI66</f>
        <v>0</v>
      </c>
      <c r="TKJ413" s="318">
        <f>'Contractor Model'!TKJ66</f>
        <v>0</v>
      </c>
      <c r="TKK413" s="318">
        <f>'Contractor Model'!TKK66</f>
        <v>0</v>
      </c>
      <c r="TKL413" s="318">
        <f>'Contractor Model'!TKL66</f>
        <v>0</v>
      </c>
      <c r="TKM413" s="318">
        <f>'Contractor Model'!TKM66</f>
        <v>0</v>
      </c>
      <c r="TKN413" s="318">
        <f>'Contractor Model'!TKN66</f>
        <v>0</v>
      </c>
      <c r="TKO413" s="318">
        <f>'Contractor Model'!TKO66</f>
        <v>0</v>
      </c>
      <c r="TKP413" s="318">
        <f>'Contractor Model'!TKP66</f>
        <v>0</v>
      </c>
      <c r="TKQ413" s="318">
        <f>'Contractor Model'!TKQ66</f>
        <v>0</v>
      </c>
      <c r="TKR413" s="318">
        <f>'Contractor Model'!TKR66</f>
        <v>0</v>
      </c>
      <c r="TKS413" s="318">
        <f>'Contractor Model'!TKS66</f>
        <v>0</v>
      </c>
      <c r="TKT413" s="318">
        <f>'Contractor Model'!TKT66</f>
        <v>0</v>
      </c>
      <c r="TKU413" s="318">
        <f>'Contractor Model'!TKU66</f>
        <v>0</v>
      </c>
      <c r="TKV413" s="318">
        <f>'Contractor Model'!TKV66</f>
        <v>0</v>
      </c>
      <c r="TKW413" s="318">
        <f>'Contractor Model'!TKW66</f>
        <v>0</v>
      </c>
      <c r="TKX413" s="318">
        <f>'Contractor Model'!TKX66</f>
        <v>0</v>
      </c>
      <c r="TKY413" s="318">
        <f>'Contractor Model'!TKY66</f>
        <v>0</v>
      </c>
      <c r="TKZ413" s="318">
        <f>'Contractor Model'!TKZ66</f>
        <v>0</v>
      </c>
      <c r="TLA413" s="318">
        <f>'Contractor Model'!TLA66</f>
        <v>0</v>
      </c>
      <c r="TLB413" s="318">
        <f>'Contractor Model'!TLB66</f>
        <v>0</v>
      </c>
      <c r="TLC413" s="318">
        <f>'Contractor Model'!TLC66</f>
        <v>0</v>
      </c>
      <c r="TLD413" s="318">
        <f>'Contractor Model'!TLD66</f>
        <v>0</v>
      </c>
      <c r="TLE413" s="318">
        <f>'Contractor Model'!TLE66</f>
        <v>0</v>
      </c>
      <c r="TLF413" s="318">
        <f>'Contractor Model'!TLF66</f>
        <v>0</v>
      </c>
      <c r="TLG413" s="318">
        <f>'Contractor Model'!TLG66</f>
        <v>0</v>
      </c>
      <c r="TLH413" s="318">
        <f>'Contractor Model'!TLH66</f>
        <v>0</v>
      </c>
      <c r="TLI413" s="318">
        <f>'Contractor Model'!TLI66</f>
        <v>0</v>
      </c>
      <c r="TLJ413" s="318">
        <f>'Contractor Model'!TLJ66</f>
        <v>0</v>
      </c>
      <c r="TLK413" s="318">
        <f>'Contractor Model'!TLK66</f>
        <v>0</v>
      </c>
      <c r="TLL413" s="318">
        <f>'Contractor Model'!TLL66</f>
        <v>0</v>
      </c>
      <c r="TLM413" s="318">
        <f>'Contractor Model'!TLM66</f>
        <v>0</v>
      </c>
      <c r="TLN413" s="318">
        <f>'Contractor Model'!TLN66</f>
        <v>0</v>
      </c>
      <c r="TLO413" s="318">
        <f>'Contractor Model'!TLO66</f>
        <v>0</v>
      </c>
      <c r="TLP413" s="318">
        <f>'Contractor Model'!TLP66</f>
        <v>0</v>
      </c>
      <c r="TLQ413" s="318">
        <f>'Contractor Model'!TLQ66</f>
        <v>0</v>
      </c>
      <c r="TLR413" s="318">
        <f>'Contractor Model'!TLR66</f>
        <v>0</v>
      </c>
      <c r="TLS413" s="318">
        <f>'Contractor Model'!TLS66</f>
        <v>0</v>
      </c>
      <c r="TLT413" s="318">
        <f>'Contractor Model'!TLT66</f>
        <v>0</v>
      </c>
      <c r="TLU413" s="318">
        <f>'Contractor Model'!TLU66</f>
        <v>0</v>
      </c>
      <c r="TLV413" s="318">
        <f>'Contractor Model'!TLV66</f>
        <v>0</v>
      </c>
      <c r="TLW413" s="318">
        <f>'Contractor Model'!TLW66</f>
        <v>0</v>
      </c>
      <c r="TLX413" s="318">
        <f>'Contractor Model'!TLX66</f>
        <v>0</v>
      </c>
      <c r="TLY413" s="318">
        <f>'Contractor Model'!TLY66</f>
        <v>0</v>
      </c>
      <c r="TLZ413" s="318">
        <f>'Contractor Model'!TLZ66</f>
        <v>0</v>
      </c>
      <c r="TMA413" s="318">
        <f>'Contractor Model'!TMA66</f>
        <v>0</v>
      </c>
      <c r="TMB413" s="318">
        <f>'Contractor Model'!TMB66</f>
        <v>0</v>
      </c>
      <c r="TMC413" s="318">
        <f>'Contractor Model'!TMC66</f>
        <v>0</v>
      </c>
      <c r="TMD413" s="318">
        <f>'Contractor Model'!TMD66</f>
        <v>0</v>
      </c>
      <c r="TME413" s="318">
        <f>'Contractor Model'!TME66</f>
        <v>0</v>
      </c>
      <c r="TMF413" s="318">
        <f>'Contractor Model'!TMF66</f>
        <v>0</v>
      </c>
      <c r="TMG413" s="318">
        <f>'Contractor Model'!TMG66</f>
        <v>0</v>
      </c>
      <c r="TMH413" s="318">
        <f>'Contractor Model'!TMH66</f>
        <v>0</v>
      </c>
      <c r="TMI413" s="318">
        <f>'Contractor Model'!TMI66</f>
        <v>0</v>
      </c>
      <c r="TMJ413" s="318">
        <f>'Contractor Model'!TMJ66</f>
        <v>0</v>
      </c>
      <c r="TMK413" s="318">
        <f>'Contractor Model'!TMK66</f>
        <v>0</v>
      </c>
      <c r="TML413" s="318">
        <f>'Contractor Model'!TML66</f>
        <v>0</v>
      </c>
      <c r="TMM413" s="318">
        <f>'Contractor Model'!TMM66</f>
        <v>0</v>
      </c>
      <c r="TMN413" s="318">
        <f>'Contractor Model'!TMN66</f>
        <v>0</v>
      </c>
      <c r="TMO413" s="318">
        <f>'Contractor Model'!TMO66</f>
        <v>0</v>
      </c>
      <c r="TMP413" s="318">
        <f>'Contractor Model'!TMP66</f>
        <v>0</v>
      </c>
      <c r="TMQ413" s="318">
        <f>'Contractor Model'!TMQ66</f>
        <v>0</v>
      </c>
      <c r="TMR413" s="318">
        <f>'Contractor Model'!TMR66</f>
        <v>0</v>
      </c>
      <c r="TMS413" s="318">
        <f>'Contractor Model'!TMS66</f>
        <v>0</v>
      </c>
      <c r="TMT413" s="318">
        <f>'Contractor Model'!TMT66</f>
        <v>0</v>
      </c>
      <c r="TMU413" s="318">
        <f>'Contractor Model'!TMU66</f>
        <v>0</v>
      </c>
      <c r="TMV413" s="318">
        <f>'Contractor Model'!TMV66</f>
        <v>0</v>
      </c>
      <c r="TMW413" s="318">
        <f>'Contractor Model'!TMW66</f>
        <v>0</v>
      </c>
      <c r="TMX413" s="318">
        <f>'Contractor Model'!TMX66</f>
        <v>0</v>
      </c>
      <c r="TMY413" s="318">
        <f>'Contractor Model'!TMY66</f>
        <v>0</v>
      </c>
      <c r="TMZ413" s="318">
        <f>'Contractor Model'!TMZ66</f>
        <v>0</v>
      </c>
      <c r="TNA413" s="318">
        <f>'Contractor Model'!TNA66</f>
        <v>0</v>
      </c>
      <c r="TNB413" s="318">
        <f>'Contractor Model'!TNB66</f>
        <v>0</v>
      </c>
      <c r="TNC413" s="318">
        <f>'Contractor Model'!TNC66</f>
        <v>0</v>
      </c>
      <c r="TND413" s="318">
        <f>'Contractor Model'!TND66</f>
        <v>0</v>
      </c>
      <c r="TNE413" s="318">
        <f>'Contractor Model'!TNE66</f>
        <v>0</v>
      </c>
      <c r="TNF413" s="318">
        <f>'Contractor Model'!TNF66</f>
        <v>0</v>
      </c>
      <c r="TNG413" s="318">
        <f>'Contractor Model'!TNG66</f>
        <v>0</v>
      </c>
      <c r="TNH413" s="318">
        <f>'Contractor Model'!TNH66</f>
        <v>0</v>
      </c>
      <c r="TNI413" s="318">
        <f>'Contractor Model'!TNI66</f>
        <v>0</v>
      </c>
      <c r="TNJ413" s="318">
        <f>'Contractor Model'!TNJ66</f>
        <v>0</v>
      </c>
      <c r="TNK413" s="318">
        <f>'Contractor Model'!TNK66</f>
        <v>0</v>
      </c>
      <c r="TNL413" s="318">
        <f>'Contractor Model'!TNL66</f>
        <v>0</v>
      </c>
      <c r="TNM413" s="318">
        <f>'Contractor Model'!TNM66</f>
        <v>0</v>
      </c>
      <c r="TNN413" s="318">
        <f>'Contractor Model'!TNN66</f>
        <v>0</v>
      </c>
      <c r="TNO413" s="318">
        <f>'Contractor Model'!TNO66</f>
        <v>0</v>
      </c>
      <c r="TNP413" s="318">
        <f>'Contractor Model'!TNP66</f>
        <v>0</v>
      </c>
      <c r="TNQ413" s="318">
        <f>'Contractor Model'!TNQ66</f>
        <v>0</v>
      </c>
      <c r="TNR413" s="318">
        <f>'Contractor Model'!TNR66</f>
        <v>0</v>
      </c>
      <c r="TNS413" s="318">
        <f>'Contractor Model'!TNS66</f>
        <v>0</v>
      </c>
      <c r="TNT413" s="318">
        <f>'Contractor Model'!TNT66</f>
        <v>0</v>
      </c>
      <c r="TNU413" s="318">
        <f>'Contractor Model'!TNU66</f>
        <v>0</v>
      </c>
      <c r="TNV413" s="318">
        <f>'Contractor Model'!TNV66</f>
        <v>0</v>
      </c>
      <c r="TNW413" s="318">
        <f>'Contractor Model'!TNW66</f>
        <v>0</v>
      </c>
      <c r="TNX413" s="318">
        <f>'Contractor Model'!TNX66</f>
        <v>0</v>
      </c>
      <c r="TNY413" s="318">
        <f>'Contractor Model'!TNY66</f>
        <v>0</v>
      </c>
      <c r="TNZ413" s="318">
        <f>'Contractor Model'!TNZ66</f>
        <v>0</v>
      </c>
      <c r="TOA413" s="318">
        <f>'Contractor Model'!TOA66</f>
        <v>0</v>
      </c>
      <c r="TOB413" s="318">
        <f>'Contractor Model'!TOB66</f>
        <v>0</v>
      </c>
      <c r="TOC413" s="318">
        <f>'Contractor Model'!TOC66</f>
        <v>0</v>
      </c>
      <c r="TOD413" s="318">
        <f>'Contractor Model'!TOD66</f>
        <v>0</v>
      </c>
      <c r="TOE413" s="318">
        <f>'Contractor Model'!TOE66</f>
        <v>0</v>
      </c>
      <c r="TOF413" s="318">
        <f>'Contractor Model'!TOF66</f>
        <v>0</v>
      </c>
      <c r="TOG413" s="318">
        <f>'Contractor Model'!TOG66</f>
        <v>0</v>
      </c>
      <c r="TOH413" s="318">
        <f>'Contractor Model'!TOH66</f>
        <v>0</v>
      </c>
      <c r="TOI413" s="318">
        <f>'Contractor Model'!TOI66</f>
        <v>0</v>
      </c>
      <c r="TOJ413" s="318">
        <f>'Contractor Model'!TOJ66</f>
        <v>0</v>
      </c>
      <c r="TOK413" s="318">
        <f>'Contractor Model'!TOK66</f>
        <v>0</v>
      </c>
      <c r="TOL413" s="318">
        <f>'Contractor Model'!TOL66</f>
        <v>0</v>
      </c>
      <c r="TOM413" s="318">
        <f>'Contractor Model'!TOM66</f>
        <v>0</v>
      </c>
      <c r="TON413" s="318">
        <f>'Contractor Model'!TON66</f>
        <v>0</v>
      </c>
      <c r="TOO413" s="318">
        <f>'Contractor Model'!TOO66</f>
        <v>0</v>
      </c>
      <c r="TOP413" s="318">
        <f>'Contractor Model'!TOP66</f>
        <v>0</v>
      </c>
      <c r="TOQ413" s="318">
        <f>'Contractor Model'!TOQ66</f>
        <v>0</v>
      </c>
      <c r="TOR413" s="318">
        <f>'Contractor Model'!TOR66</f>
        <v>0</v>
      </c>
      <c r="TOS413" s="318">
        <f>'Contractor Model'!TOS66</f>
        <v>0</v>
      </c>
      <c r="TOT413" s="318">
        <f>'Contractor Model'!TOT66</f>
        <v>0</v>
      </c>
      <c r="TOU413" s="318">
        <f>'Contractor Model'!TOU66</f>
        <v>0</v>
      </c>
      <c r="TOV413" s="318">
        <f>'Contractor Model'!TOV66</f>
        <v>0</v>
      </c>
      <c r="TOW413" s="318">
        <f>'Contractor Model'!TOW66</f>
        <v>0</v>
      </c>
      <c r="TOX413" s="318">
        <f>'Contractor Model'!TOX66</f>
        <v>0</v>
      </c>
      <c r="TOY413" s="318">
        <f>'Contractor Model'!TOY66</f>
        <v>0</v>
      </c>
      <c r="TOZ413" s="318">
        <f>'Contractor Model'!TOZ66</f>
        <v>0</v>
      </c>
      <c r="TPA413" s="318">
        <f>'Contractor Model'!TPA66</f>
        <v>0</v>
      </c>
      <c r="TPB413" s="318">
        <f>'Contractor Model'!TPB66</f>
        <v>0</v>
      </c>
      <c r="TPC413" s="318">
        <f>'Contractor Model'!TPC66</f>
        <v>0</v>
      </c>
      <c r="TPD413" s="318">
        <f>'Contractor Model'!TPD66</f>
        <v>0</v>
      </c>
      <c r="TPE413" s="318">
        <f>'Contractor Model'!TPE66</f>
        <v>0</v>
      </c>
      <c r="TPF413" s="318">
        <f>'Contractor Model'!TPF66</f>
        <v>0</v>
      </c>
      <c r="TPG413" s="318">
        <f>'Contractor Model'!TPG66</f>
        <v>0</v>
      </c>
      <c r="TPH413" s="318">
        <f>'Contractor Model'!TPH66</f>
        <v>0</v>
      </c>
      <c r="TPI413" s="318">
        <f>'Contractor Model'!TPI66</f>
        <v>0</v>
      </c>
      <c r="TPJ413" s="318">
        <f>'Contractor Model'!TPJ66</f>
        <v>0</v>
      </c>
      <c r="TPK413" s="318">
        <f>'Contractor Model'!TPK66</f>
        <v>0</v>
      </c>
      <c r="TPL413" s="318">
        <f>'Contractor Model'!TPL66</f>
        <v>0</v>
      </c>
      <c r="TPM413" s="318">
        <f>'Contractor Model'!TPM66</f>
        <v>0</v>
      </c>
      <c r="TPN413" s="318">
        <f>'Contractor Model'!TPN66</f>
        <v>0</v>
      </c>
      <c r="TPO413" s="318">
        <f>'Contractor Model'!TPO66</f>
        <v>0</v>
      </c>
      <c r="TPP413" s="318">
        <f>'Contractor Model'!TPP66</f>
        <v>0</v>
      </c>
      <c r="TPQ413" s="318">
        <f>'Contractor Model'!TPQ66</f>
        <v>0</v>
      </c>
      <c r="TPR413" s="318">
        <f>'Contractor Model'!TPR66</f>
        <v>0</v>
      </c>
      <c r="TPS413" s="318">
        <f>'Contractor Model'!TPS66</f>
        <v>0</v>
      </c>
      <c r="TPT413" s="318">
        <f>'Contractor Model'!TPT66</f>
        <v>0</v>
      </c>
      <c r="TPU413" s="318">
        <f>'Contractor Model'!TPU66</f>
        <v>0</v>
      </c>
      <c r="TPV413" s="318">
        <f>'Contractor Model'!TPV66</f>
        <v>0</v>
      </c>
      <c r="TPW413" s="318">
        <f>'Contractor Model'!TPW66</f>
        <v>0</v>
      </c>
      <c r="TPX413" s="318">
        <f>'Contractor Model'!TPX66</f>
        <v>0</v>
      </c>
      <c r="TPY413" s="318">
        <f>'Contractor Model'!TPY66</f>
        <v>0</v>
      </c>
      <c r="TPZ413" s="318">
        <f>'Contractor Model'!TPZ66</f>
        <v>0</v>
      </c>
      <c r="TQA413" s="318">
        <f>'Contractor Model'!TQA66</f>
        <v>0</v>
      </c>
      <c r="TQB413" s="318">
        <f>'Contractor Model'!TQB66</f>
        <v>0</v>
      </c>
      <c r="TQC413" s="318">
        <f>'Contractor Model'!TQC66</f>
        <v>0</v>
      </c>
      <c r="TQD413" s="318">
        <f>'Contractor Model'!TQD66</f>
        <v>0</v>
      </c>
      <c r="TQE413" s="318">
        <f>'Contractor Model'!TQE66</f>
        <v>0</v>
      </c>
      <c r="TQF413" s="318">
        <f>'Contractor Model'!TQF66</f>
        <v>0</v>
      </c>
      <c r="TQG413" s="318">
        <f>'Contractor Model'!TQG66</f>
        <v>0</v>
      </c>
      <c r="TQH413" s="318">
        <f>'Contractor Model'!TQH66</f>
        <v>0</v>
      </c>
      <c r="TQI413" s="318">
        <f>'Contractor Model'!TQI66</f>
        <v>0</v>
      </c>
      <c r="TQJ413" s="318">
        <f>'Contractor Model'!TQJ66</f>
        <v>0</v>
      </c>
      <c r="TQK413" s="318">
        <f>'Contractor Model'!TQK66</f>
        <v>0</v>
      </c>
      <c r="TQL413" s="318">
        <f>'Contractor Model'!TQL66</f>
        <v>0</v>
      </c>
      <c r="TQM413" s="318">
        <f>'Contractor Model'!TQM66</f>
        <v>0</v>
      </c>
      <c r="TQN413" s="318">
        <f>'Contractor Model'!TQN66</f>
        <v>0</v>
      </c>
      <c r="TQO413" s="318">
        <f>'Contractor Model'!TQO66</f>
        <v>0</v>
      </c>
      <c r="TQP413" s="318">
        <f>'Contractor Model'!TQP66</f>
        <v>0</v>
      </c>
      <c r="TQQ413" s="318">
        <f>'Contractor Model'!TQQ66</f>
        <v>0</v>
      </c>
      <c r="TQR413" s="318">
        <f>'Contractor Model'!TQR66</f>
        <v>0</v>
      </c>
      <c r="TQS413" s="318">
        <f>'Contractor Model'!TQS66</f>
        <v>0</v>
      </c>
      <c r="TQT413" s="318">
        <f>'Contractor Model'!TQT66</f>
        <v>0</v>
      </c>
      <c r="TQU413" s="318">
        <f>'Contractor Model'!TQU66</f>
        <v>0</v>
      </c>
      <c r="TQV413" s="318">
        <f>'Contractor Model'!TQV66</f>
        <v>0</v>
      </c>
      <c r="TQW413" s="318">
        <f>'Contractor Model'!TQW66</f>
        <v>0</v>
      </c>
      <c r="TQX413" s="318">
        <f>'Contractor Model'!TQX66</f>
        <v>0</v>
      </c>
      <c r="TQY413" s="318">
        <f>'Contractor Model'!TQY66</f>
        <v>0</v>
      </c>
      <c r="TQZ413" s="318">
        <f>'Contractor Model'!TQZ66</f>
        <v>0</v>
      </c>
      <c r="TRA413" s="318">
        <f>'Contractor Model'!TRA66</f>
        <v>0</v>
      </c>
      <c r="TRB413" s="318">
        <f>'Contractor Model'!TRB66</f>
        <v>0</v>
      </c>
      <c r="TRC413" s="318">
        <f>'Contractor Model'!TRC66</f>
        <v>0</v>
      </c>
      <c r="TRD413" s="318">
        <f>'Contractor Model'!TRD66</f>
        <v>0</v>
      </c>
      <c r="TRE413" s="318">
        <f>'Contractor Model'!TRE66</f>
        <v>0</v>
      </c>
      <c r="TRF413" s="318">
        <f>'Contractor Model'!TRF66</f>
        <v>0</v>
      </c>
      <c r="TRG413" s="318">
        <f>'Contractor Model'!TRG66</f>
        <v>0</v>
      </c>
      <c r="TRH413" s="318">
        <f>'Contractor Model'!TRH66</f>
        <v>0</v>
      </c>
      <c r="TRI413" s="318">
        <f>'Contractor Model'!TRI66</f>
        <v>0</v>
      </c>
      <c r="TRJ413" s="318">
        <f>'Contractor Model'!TRJ66</f>
        <v>0</v>
      </c>
      <c r="TRK413" s="318">
        <f>'Contractor Model'!TRK66</f>
        <v>0</v>
      </c>
      <c r="TRL413" s="318">
        <f>'Contractor Model'!TRL66</f>
        <v>0</v>
      </c>
      <c r="TRM413" s="318">
        <f>'Contractor Model'!TRM66</f>
        <v>0</v>
      </c>
      <c r="TRN413" s="318">
        <f>'Contractor Model'!TRN66</f>
        <v>0</v>
      </c>
      <c r="TRO413" s="318">
        <f>'Contractor Model'!TRO66</f>
        <v>0</v>
      </c>
      <c r="TRP413" s="318">
        <f>'Contractor Model'!TRP66</f>
        <v>0</v>
      </c>
      <c r="TRQ413" s="318">
        <f>'Contractor Model'!TRQ66</f>
        <v>0</v>
      </c>
      <c r="TRR413" s="318">
        <f>'Contractor Model'!TRR66</f>
        <v>0</v>
      </c>
      <c r="TRS413" s="318">
        <f>'Contractor Model'!TRS66</f>
        <v>0</v>
      </c>
      <c r="TRT413" s="318">
        <f>'Contractor Model'!TRT66</f>
        <v>0</v>
      </c>
      <c r="TRU413" s="318">
        <f>'Contractor Model'!TRU66</f>
        <v>0</v>
      </c>
      <c r="TRV413" s="318">
        <f>'Contractor Model'!TRV66</f>
        <v>0</v>
      </c>
      <c r="TRW413" s="318">
        <f>'Contractor Model'!TRW66</f>
        <v>0</v>
      </c>
      <c r="TRX413" s="318">
        <f>'Contractor Model'!TRX66</f>
        <v>0</v>
      </c>
      <c r="TRY413" s="318">
        <f>'Contractor Model'!TRY66</f>
        <v>0</v>
      </c>
      <c r="TRZ413" s="318">
        <f>'Contractor Model'!TRZ66</f>
        <v>0</v>
      </c>
      <c r="TSA413" s="318">
        <f>'Contractor Model'!TSA66</f>
        <v>0</v>
      </c>
      <c r="TSB413" s="318">
        <f>'Contractor Model'!TSB66</f>
        <v>0</v>
      </c>
      <c r="TSC413" s="318">
        <f>'Contractor Model'!TSC66</f>
        <v>0</v>
      </c>
      <c r="TSD413" s="318">
        <f>'Contractor Model'!TSD66</f>
        <v>0</v>
      </c>
      <c r="TSE413" s="318">
        <f>'Contractor Model'!TSE66</f>
        <v>0</v>
      </c>
      <c r="TSF413" s="318">
        <f>'Contractor Model'!TSF66</f>
        <v>0</v>
      </c>
      <c r="TSG413" s="318">
        <f>'Contractor Model'!TSG66</f>
        <v>0</v>
      </c>
      <c r="TSH413" s="318">
        <f>'Contractor Model'!TSH66</f>
        <v>0</v>
      </c>
      <c r="TSI413" s="318">
        <f>'Contractor Model'!TSI66</f>
        <v>0</v>
      </c>
      <c r="TSJ413" s="318">
        <f>'Contractor Model'!TSJ66</f>
        <v>0</v>
      </c>
      <c r="TSK413" s="318">
        <f>'Contractor Model'!TSK66</f>
        <v>0</v>
      </c>
      <c r="TSL413" s="318">
        <f>'Contractor Model'!TSL66</f>
        <v>0</v>
      </c>
      <c r="TSM413" s="318">
        <f>'Contractor Model'!TSM66</f>
        <v>0</v>
      </c>
      <c r="TSN413" s="318">
        <f>'Contractor Model'!TSN66</f>
        <v>0</v>
      </c>
      <c r="TSO413" s="318">
        <f>'Contractor Model'!TSO66</f>
        <v>0</v>
      </c>
      <c r="TSP413" s="318">
        <f>'Contractor Model'!TSP66</f>
        <v>0</v>
      </c>
      <c r="TSQ413" s="318">
        <f>'Contractor Model'!TSQ66</f>
        <v>0</v>
      </c>
      <c r="TSR413" s="318">
        <f>'Contractor Model'!TSR66</f>
        <v>0</v>
      </c>
      <c r="TSS413" s="318">
        <f>'Contractor Model'!TSS66</f>
        <v>0</v>
      </c>
      <c r="TST413" s="318">
        <f>'Contractor Model'!TST66</f>
        <v>0</v>
      </c>
      <c r="TSU413" s="318">
        <f>'Contractor Model'!TSU66</f>
        <v>0</v>
      </c>
      <c r="TSV413" s="318">
        <f>'Contractor Model'!TSV66</f>
        <v>0</v>
      </c>
      <c r="TSW413" s="318">
        <f>'Contractor Model'!TSW66</f>
        <v>0</v>
      </c>
      <c r="TSX413" s="318">
        <f>'Contractor Model'!TSX66</f>
        <v>0</v>
      </c>
      <c r="TSY413" s="318">
        <f>'Contractor Model'!TSY66</f>
        <v>0</v>
      </c>
      <c r="TSZ413" s="318">
        <f>'Contractor Model'!TSZ66</f>
        <v>0</v>
      </c>
      <c r="TTA413" s="318">
        <f>'Contractor Model'!TTA66</f>
        <v>0</v>
      </c>
      <c r="TTB413" s="318">
        <f>'Contractor Model'!TTB66</f>
        <v>0</v>
      </c>
      <c r="TTC413" s="318">
        <f>'Contractor Model'!TTC66</f>
        <v>0</v>
      </c>
      <c r="TTD413" s="318">
        <f>'Contractor Model'!TTD66</f>
        <v>0</v>
      </c>
      <c r="TTE413" s="318">
        <f>'Contractor Model'!TTE66</f>
        <v>0</v>
      </c>
      <c r="TTF413" s="318">
        <f>'Contractor Model'!TTF66</f>
        <v>0</v>
      </c>
      <c r="TTG413" s="318">
        <f>'Contractor Model'!TTG66</f>
        <v>0</v>
      </c>
      <c r="TTH413" s="318">
        <f>'Contractor Model'!TTH66</f>
        <v>0</v>
      </c>
      <c r="TTI413" s="318">
        <f>'Contractor Model'!TTI66</f>
        <v>0</v>
      </c>
      <c r="TTJ413" s="318">
        <f>'Contractor Model'!TTJ66</f>
        <v>0</v>
      </c>
      <c r="TTK413" s="318">
        <f>'Contractor Model'!TTK66</f>
        <v>0</v>
      </c>
      <c r="TTL413" s="318">
        <f>'Contractor Model'!TTL66</f>
        <v>0</v>
      </c>
      <c r="TTM413" s="318">
        <f>'Contractor Model'!TTM66</f>
        <v>0</v>
      </c>
      <c r="TTN413" s="318">
        <f>'Contractor Model'!TTN66</f>
        <v>0</v>
      </c>
      <c r="TTO413" s="318">
        <f>'Contractor Model'!TTO66</f>
        <v>0</v>
      </c>
      <c r="TTP413" s="318">
        <f>'Contractor Model'!TTP66</f>
        <v>0</v>
      </c>
      <c r="TTQ413" s="318">
        <f>'Contractor Model'!TTQ66</f>
        <v>0</v>
      </c>
      <c r="TTR413" s="318">
        <f>'Contractor Model'!TTR66</f>
        <v>0</v>
      </c>
      <c r="TTS413" s="318">
        <f>'Contractor Model'!TTS66</f>
        <v>0</v>
      </c>
      <c r="TTT413" s="318">
        <f>'Contractor Model'!TTT66</f>
        <v>0</v>
      </c>
      <c r="TTU413" s="318">
        <f>'Contractor Model'!TTU66</f>
        <v>0</v>
      </c>
      <c r="TTV413" s="318">
        <f>'Contractor Model'!TTV66</f>
        <v>0</v>
      </c>
      <c r="TTW413" s="318">
        <f>'Contractor Model'!TTW66</f>
        <v>0</v>
      </c>
      <c r="TTX413" s="318">
        <f>'Contractor Model'!TTX66</f>
        <v>0</v>
      </c>
      <c r="TTY413" s="318">
        <f>'Contractor Model'!TTY66</f>
        <v>0</v>
      </c>
      <c r="TTZ413" s="318">
        <f>'Contractor Model'!TTZ66</f>
        <v>0</v>
      </c>
      <c r="TUA413" s="318">
        <f>'Contractor Model'!TUA66</f>
        <v>0</v>
      </c>
      <c r="TUB413" s="318">
        <f>'Contractor Model'!TUB66</f>
        <v>0</v>
      </c>
      <c r="TUC413" s="318">
        <f>'Contractor Model'!TUC66</f>
        <v>0</v>
      </c>
      <c r="TUD413" s="318">
        <f>'Contractor Model'!TUD66</f>
        <v>0</v>
      </c>
      <c r="TUE413" s="318">
        <f>'Contractor Model'!TUE66</f>
        <v>0</v>
      </c>
      <c r="TUF413" s="318">
        <f>'Contractor Model'!TUF66</f>
        <v>0</v>
      </c>
      <c r="TUG413" s="318">
        <f>'Contractor Model'!TUG66</f>
        <v>0</v>
      </c>
      <c r="TUH413" s="318">
        <f>'Contractor Model'!TUH66</f>
        <v>0</v>
      </c>
      <c r="TUI413" s="318">
        <f>'Contractor Model'!TUI66</f>
        <v>0</v>
      </c>
      <c r="TUJ413" s="318">
        <f>'Contractor Model'!TUJ66</f>
        <v>0</v>
      </c>
      <c r="TUK413" s="318">
        <f>'Contractor Model'!TUK66</f>
        <v>0</v>
      </c>
      <c r="TUL413" s="318">
        <f>'Contractor Model'!TUL66</f>
        <v>0</v>
      </c>
      <c r="TUM413" s="318">
        <f>'Contractor Model'!TUM66</f>
        <v>0</v>
      </c>
      <c r="TUN413" s="318">
        <f>'Contractor Model'!TUN66</f>
        <v>0</v>
      </c>
      <c r="TUO413" s="318">
        <f>'Contractor Model'!TUO66</f>
        <v>0</v>
      </c>
      <c r="TUP413" s="318">
        <f>'Contractor Model'!TUP66</f>
        <v>0</v>
      </c>
      <c r="TUQ413" s="318">
        <f>'Contractor Model'!TUQ66</f>
        <v>0</v>
      </c>
      <c r="TUR413" s="318">
        <f>'Contractor Model'!TUR66</f>
        <v>0</v>
      </c>
      <c r="TUS413" s="318">
        <f>'Contractor Model'!TUS66</f>
        <v>0</v>
      </c>
      <c r="TUT413" s="318">
        <f>'Contractor Model'!TUT66</f>
        <v>0</v>
      </c>
      <c r="TUU413" s="318">
        <f>'Contractor Model'!TUU66</f>
        <v>0</v>
      </c>
      <c r="TUV413" s="318">
        <f>'Contractor Model'!TUV66</f>
        <v>0</v>
      </c>
      <c r="TUW413" s="318">
        <f>'Contractor Model'!TUW66</f>
        <v>0</v>
      </c>
      <c r="TUX413" s="318">
        <f>'Contractor Model'!TUX66</f>
        <v>0</v>
      </c>
      <c r="TUY413" s="318">
        <f>'Contractor Model'!TUY66</f>
        <v>0</v>
      </c>
      <c r="TUZ413" s="318">
        <f>'Contractor Model'!TUZ66</f>
        <v>0</v>
      </c>
      <c r="TVA413" s="318">
        <f>'Contractor Model'!TVA66</f>
        <v>0</v>
      </c>
      <c r="TVB413" s="318">
        <f>'Contractor Model'!TVB66</f>
        <v>0</v>
      </c>
      <c r="TVC413" s="318">
        <f>'Contractor Model'!TVC66</f>
        <v>0</v>
      </c>
      <c r="TVD413" s="318">
        <f>'Contractor Model'!TVD66</f>
        <v>0</v>
      </c>
      <c r="TVE413" s="318">
        <f>'Contractor Model'!TVE66</f>
        <v>0</v>
      </c>
      <c r="TVF413" s="318">
        <f>'Contractor Model'!TVF66</f>
        <v>0</v>
      </c>
      <c r="TVG413" s="318">
        <f>'Contractor Model'!TVG66</f>
        <v>0</v>
      </c>
      <c r="TVH413" s="318">
        <f>'Contractor Model'!TVH66</f>
        <v>0</v>
      </c>
      <c r="TVI413" s="318">
        <f>'Contractor Model'!TVI66</f>
        <v>0</v>
      </c>
      <c r="TVJ413" s="318">
        <f>'Contractor Model'!TVJ66</f>
        <v>0</v>
      </c>
      <c r="TVK413" s="318">
        <f>'Contractor Model'!TVK66</f>
        <v>0</v>
      </c>
      <c r="TVL413" s="318">
        <f>'Contractor Model'!TVL66</f>
        <v>0</v>
      </c>
      <c r="TVM413" s="318">
        <f>'Contractor Model'!TVM66</f>
        <v>0</v>
      </c>
      <c r="TVN413" s="318">
        <f>'Contractor Model'!TVN66</f>
        <v>0</v>
      </c>
      <c r="TVO413" s="318">
        <f>'Contractor Model'!TVO66</f>
        <v>0</v>
      </c>
      <c r="TVP413" s="318">
        <f>'Contractor Model'!TVP66</f>
        <v>0</v>
      </c>
      <c r="TVQ413" s="318">
        <f>'Contractor Model'!TVQ66</f>
        <v>0</v>
      </c>
      <c r="TVR413" s="318">
        <f>'Contractor Model'!TVR66</f>
        <v>0</v>
      </c>
      <c r="TVS413" s="318">
        <f>'Contractor Model'!TVS66</f>
        <v>0</v>
      </c>
      <c r="TVT413" s="318">
        <f>'Contractor Model'!TVT66</f>
        <v>0</v>
      </c>
      <c r="TVU413" s="318">
        <f>'Contractor Model'!TVU66</f>
        <v>0</v>
      </c>
      <c r="TVV413" s="318">
        <f>'Contractor Model'!TVV66</f>
        <v>0</v>
      </c>
      <c r="TVW413" s="318">
        <f>'Contractor Model'!TVW66</f>
        <v>0</v>
      </c>
      <c r="TVX413" s="318">
        <f>'Contractor Model'!TVX66</f>
        <v>0</v>
      </c>
      <c r="TVY413" s="318">
        <f>'Contractor Model'!TVY66</f>
        <v>0</v>
      </c>
      <c r="TVZ413" s="318">
        <f>'Contractor Model'!TVZ66</f>
        <v>0</v>
      </c>
      <c r="TWA413" s="318">
        <f>'Contractor Model'!TWA66</f>
        <v>0</v>
      </c>
      <c r="TWB413" s="318">
        <f>'Contractor Model'!TWB66</f>
        <v>0</v>
      </c>
      <c r="TWC413" s="318">
        <f>'Contractor Model'!TWC66</f>
        <v>0</v>
      </c>
      <c r="TWD413" s="318">
        <f>'Contractor Model'!TWD66</f>
        <v>0</v>
      </c>
      <c r="TWE413" s="318">
        <f>'Contractor Model'!TWE66</f>
        <v>0</v>
      </c>
      <c r="TWF413" s="318">
        <f>'Contractor Model'!TWF66</f>
        <v>0</v>
      </c>
      <c r="TWG413" s="318">
        <f>'Contractor Model'!TWG66</f>
        <v>0</v>
      </c>
      <c r="TWH413" s="318">
        <f>'Contractor Model'!TWH66</f>
        <v>0</v>
      </c>
      <c r="TWI413" s="318">
        <f>'Contractor Model'!TWI66</f>
        <v>0</v>
      </c>
      <c r="TWJ413" s="318">
        <f>'Contractor Model'!TWJ66</f>
        <v>0</v>
      </c>
      <c r="TWK413" s="318">
        <f>'Contractor Model'!TWK66</f>
        <v>0</v>
      </c>
      <c r="TWL413" s="318">
        <f>'Contractor Model'!TWL66</f>
        <v>0</v>
      </c>
      <c r="TWM413" s="318">
        <f>'Contractor Model'!TWM66</f>
        <v>0</v>
      </c>
      <c r="TWN413" s="318">
        <f>'Contractor Model'!TWN66</f>
        <v>0</v>
      </c>
      <c r="TWO413" s="318">
        <f>'Contractor Model'!TWO66</f>
        <v>0</v>
      </c>
      <c r="TWP413" s="318">
        <f>'Contractor Model'!TWP66</f>
        <v>0</v>
      </c>
      <c r="TWQ413" s="318">
        <f>'Contractor Model'!TWQ66</f>
        <v>0</v>
      </c>
      <c r="TWR413" s="318">
        <f>'Contractor Model'!TWR66</f>
        <v>0</v>
      </c>
      <c r="TWS413" s="318">
        <f>'Contractor Model'!TWS66</f>
        <v>0</v>
      </c>
      <c r="TWT413" s="318">
        <f>'Contractor Model'!TWT66</f>
        <v>0</v>
      </c>
      <c r="TWU413" s="318">
        <f>'Contractor Model'!TWU66</f>
        <v>0</v>
      </c>
      <c r="TWV413" s="318">
        <f>'Contractor Model'!TWV66</f>
        <v>0</v>
      </c>
      <c r="TWW413" s="318">
        <f>'Contractor Model'!TWW66</f>
        <v>0</v>
      </c>
      <c r="TWX413" s="318">
        <f>'Contractor Model'!TWX66</f>
        <v>0</v>
      </c>
      <c r="TWY413" s="318">
        <f>'Contractor Model'!TWY66</f>
        <v>0</v>
      </c>
      <c r="TWZ413" s="318">
        <f>'Contractor Model'!TWZ66</f>
        <v>0</v>
      </c>
      <c r="TXA413" s="318">
        <f>'Contractor Model'!TXA66</f>
        <v>0</v>
      </c>
      <c r="TXB413" s="318">
        <f>'Contractor Model'!TXB66</f>
        <v>0</v>
      </c>
      <c r="TXC413" s="318">
        <f>'Contractor Model'!TXC66</f>
        <v>0</v>
      </c>
      <c r="TXD413" s="318">
        <f>'Contractor Model'!TXD66</f>
        <v>0</v>
      </c>
      <c r="TXE413" s="318">
        <f>'Contractor Model'!TXE66</f>
        <v>0</v>
      </c>
      <c r="TXF413" s="318">
        <f>'Contractor Model'!TXF66</f>
        <v>0</v>
      </c>
      <c r="TXG413" s="318">
        <f>'Contractor Model'!TXG66</f>
        <v>0</v>
      </c>
      <c r="TXH413" s="318">
        <f>'Contractor Model'!TXH66</f>
        <v>0</v>
      </c>
      <c r="TXI413" s="318">
        <f>'Contractor Model'!TXI66</f>
        <v>0</v>
      </c>
      <c r="TXJ413" s="318">
        <f>'Contractor Model'!TXJ66</f>
        <v>0</v>
      </c>
      <c r="TXK413" s="318">
        <f>'Contractor Model'!TXK66</f>
        <v>0</v>
      </c>
      <c r="TXL413" s="318">
        <f>'Contractor Model'!TXL66</f>
        <v>0</v>
      </c>
      <c r="TXM413" s="318">
        <f>'Contractor Model'!TXM66</f>
        <v>0</v>
      </c>
      <c r="TXN413" s="318">
        <f>'Contractor Model'!TXN66</f>
        <v>0</v>
      </c>
      <c r="TXO413" s="318">
        <f>'Contractor Model'!TXO66</f>
        <v>0</v>
      </c>
      <c r="TXP413" s="318">
        <f>'Contractor Model'!TXP66</f>
        <v>0</v>
      </c>
      <c r="TXQ413" s="318">
        <f>'Contractor Model'!TXQ66</f>
        <v>0</v>
      </c>
      <c r="TXR413" s="318">
        <f>'Contractor Model'!TXR66</f>
        <v>0</v>
      </c>
      <c r="TXS413" s="318">
        <f>'Contractor Model'!TXS66</f>
        <v>0</v>
      </c>
      <c r="TXT413" s="318">
        <f>'Contractor Model'!TXT66</f>
        <v>0</v>
      </c>
      <c r="TXU413" s="318">
        <f>'Contractor Model'!TXU66</f>
        <v>0</v>
      </c>
      <c r="TXV413" s="318">
        <f>'Contractor Model'!TXV66</f>
        <v>0</v>
      </c>
      <c r="TXW413" s="318">
        <f>'Contractor Model'!TXW66</f>
        <v>0</v>
      </c>
      <c r="TXX413" s="318">
        <f>'Contractor Model'!TXX66</f>
        <v>0</v>
      </c>
      <c r="TXY413" s="318">
        <f>'Contractor Model'!TXY66</f>
        <v>0</v>
      </c>
      <c r="TXZ413" s="318">
        <f>'Contractor Model'!TXZ66</f>
        <v>0</v>
      </c>
      <c r="TYA413" s="318">
        <f>'Contractor Model'!TYA66</f>
        <v>0</v>
      </c>
      <c r="TYB413" s="318">
        <f>'Contractor Model'!TYB66</f>
        <v>0</v>
      </c>
      <c r="TYC413" s="318">
        <f>'Contractor Model'!TYC66</f>
        <v>0</v>
      </c>
      <c r="TYD413" s="318">
        <f>'Contractor Model'!TYD66</f>
        <v>0</v>
      </c>
      <c r="TYE413" s="318">
        <f>'Contractor Model'!TYE66</f>
        <v>0</v>
      </c>
      <c r="TYF413" s="318">
        <f>'Contractor Model'!TYF66</f>
        <v>0</v>
      </c>
      <c r="TYG413" s="318">
        <f>'Contractor Model'!TYG66</f>
        <v>0</v>
      </c>
      <c r="TYH413" s="318">
        <f>'Contractor Model'!TYH66</f>
        <v>0</v>
      </c>
      <c r="TYI413" s="318">
        <f>'Contractor Model'!TYI66</f>
        <v>0</v>
      </c>
      <c r="TYJ413" s="318">
        <f>'Contractor Model'!TYJ66</f>
        <v>0</v>
      </c>
      <c r="TYK413" s="318">
        <f>'Contractor Model'!TYK66</f>
        <v>0</v>
      </c>
      <c r="TYL413" s="318">
        <f>'Contractor Model'!TYL66</f>
        <v>0</v>
      </c>
      <c r="TYM413" s="318">
        <f>'Contractor Model'!TYM66</f>
        <v>0</v>
      </c>
      <c r="TYN413" s="318">
        <f>'Contractor Model'!TYN66</f>
        <v>0</v>
      </c>
      <c r="TYO413" s="318">
        <f>'Contractor Model'!TYO66</f>
        <v>0</v>
      </c>
      <c r="TYP413" s="318">
        <f>'Contractor Model'!TYP66</f>
        <v>0</v>
      </c>
      <c r="TYQ413" s="318">
        <f>'Contractor Model'!TYQ66</f>
        <v>0</v>
      </c>
      <c r="TYR413" s="318">
        <f>'Contractor Model'!TYR66</f>
        <v>0</v>
      </c>
      <c r="TYS413" s="318">
        <f>'Contractor Model'!TYS66</f>
        <v>0</v>
      </c>
      <c r="TYT413" s="318">
        <f>'Contractor Model'!TYT66</f>
        <v>0</v>
      </c>
      <c r="TYU413" s="318">
        <f>'Contractor Model'!TYU66</f>
        <v>0</v>
      </c>
      <c r="TYV413" s="318">
        <f>'Contractor Model'!TYV66</f>
        <v>0</v>
      </c>
      <c r="TYW413" s="318">
        <f>'Contractor Model'!TYW66</f>
        <v>0</v>
      </c>
      <c r="TYX413" s="318">
        <f>'Contractor Model'!TYX66</f>
        <v>0</v>
      </c>
      <c r="TYY413" s="318">
        <f>'Contractor Model'!TYY66</f>
        <v>0</v>
      </c>
      <c r="TYZ413" s="318">
        <f>'Contractor Model'!TYZ66</f>
        <v>0</v>
      </c>
      <c r="TZA413" s="318">
        <f>'Contractor Model'!TZA66</f>
        <v>0</v>
      </c>
      <c r="TZB413" s="318">
        <f>'Contractor Model'!TZB66</f>
        <v>0</v>
      </c>
      <c r="TZC413" s="318">
        <f>'Contractor Model'!TZC66</f>
        <v>0</v>
      </c>
      <c r="TZD413" s="318">
        <f>'Contractor Model'!TZD66</f>
        <v>0</v>
      </c>
      <c r="TZE413" s="318">
        <f>'Contractor Model'!TZE66</f>
        <v>0</v>
      </c>
      <c r="TZF413" s="318">
        <f>'Contractor Model'!TZF66</f>
        <v>0</v>
      </c>
      <c r="TZG413" s="318">
        <f>'Contractor Model'!TZG66</f>
        <v>0</v>
      </c>
      <c r="TZH413" s="318">
        <f>'Contractor Model'!TZH66</f>
        <v>0</v>
      </c>
      <c r="TZI413" s="318">
        <f>'Contractor Model'!TZI66</f>
        <v>0</v>
      </c>
      <c r="TZJ413" s="318">
        <f>'Contractor Model'!TZJ66</f>
        <v>0</v>
      </c>
      <c r="TZK413" s="318">
        <f>'Contractor Model'!TZK66</f>
        <v>0</v>
      </c>
      <c r="TZL413" s="318">
        <f>'Contractor Model'!TZL66</f>
        <v>0</v>
      </c>
      <c r="TZM413" s="318">
        <f>'Contractor Model'!TZM66</f>
        <v>0</v>
      </c>
      <c r="TZN413" s="318">
        <f>'Contractor Model'!TZN66</f>
        <v>0</v>
      </c>
      <c r="TZO413" s="318">
        <f>'Contractor Model'!TZO66</f>
        <v>0</v>
      </c>
      <c r="TZP413" s="318">
        <f>'Contractor Model'!TZP66</f>
        <v>0</v>
      </c>
      <c r="TZQ413" s="318">
        <f>'Contractor Model'!TZQ66</f>
        <v>0</v>
      </c>
      <c r="TZR413" s="318">
        <f>'Contractor Model'!TZR66</f>
        <v>0</v>
      </c>
      <c r="TZS413" s="318">
        <f>'Contractor Model'!TZS66</f>
        <v>0</v>
      </c>
      <c r="TZT413" s="318">
        <f>'Contractor Model'!TZT66</f>
        <v>0</v>
      </c>
      <c r="TZU413" s="318">
        <f>'Contractor Model'!TZU66</f>
        <v>0</v>
      </c>
      <c r="TZV413" s="318">
        <f>'Contractor Model'!TZV66</f>
        <v>0</v>
      </c>
      <c r="TZW413" s="318">
        <f>'Contractor Model'!TZW66</f>
        <v>0</v>
      </c>
      <c r="TZX413" s="318">
        <f>'Contractor Model'!TZX66</f>
        <v>0</v>
      </c>
      <c r="TZY413" s="318">
        <f>'Contractor Model'!TZY66</f>
        <v>0</v>
      </c>
      <c r="TZZ413" s="318">
        <f>'Contractor Model'!TZZ66</f>
        <v>0</v>
      </c>
      <c r="UAA413" s="318">
        <f>'Contractor Model'!UAA66</f>
        <v>0</v>
      </c>
      <c r="UAB413" s="318">
        <f>'Contractor Model'!UAB66</f>
        <v>0</v>
      </c>
      <c r="UAC413" s="318">
        <f>'Contractor Model'!UAC66</f>
        <v>0</v>
      </c>
      <c r="UAD413" s="318">
        <f>'Contractor Model'!UAD66</f>
        <v>0</v>
      </c>
      <c r="UAE413" s="318">
        <f>'Contractor Model'!UAE66</f>
        <v>0</v>
      </c>
      <c r="UAF413" s="318">
        <f>'Contractor Model'!UAF66</f>
        <v>0</v>
      </c>
      <c r="UAG413" s="318">
        <f>'Contractor Model'!UAG66</f>
        <v>0</v>
      </c>
      <c r="UAH413" s="318">
        <f>'Contractor Model'!UAH66</f>
        <v>0</v>
      </c>
      <c r="UAI413" s="318">
        <f>'Contractor Model'!UAI66</f>
        <v>0</v>
      </c>
      <c r="UAJ413" s="318">
        <f>'Contractor Model'!UAJ66</f>
        <v>0</v>
      </c>
      <c r="UAK413" s="318">
        <f>'Contractor Model'!UAK66</f>
        <v>0</v>
      </c>
      <c r="UAL413" s="318">
        <f>'Contractor Model'!UAL66</f>
        <v>0</v>
      </c>
      <c r="UAM413" s="318">
        <f>'Contractor Model'!UAM66</f>
        <v>0</v>
      </c>
      <c r="UAN413" s="318">
        <f>'Contractor Model'!UAN66</f>
        <v>0</v>
      </c>
      <c r="UAO413" s="318">
        <f>'Contractor Model'!UAO66</f>
        <v>0</v>
      </c>
      <c r="UAP413" s="318">
        <f>'Contractor Model'!UAP66</f>
        <v>0</v>
      </c>
      <c r="UAQ413" s="318">
        <f>'Contractor Model'!UAQ66</f>
        <v>0</v>
      </c>
      <c r="UAR413" s="318">
        <f>'Contractor Model'!UAR66</f>
        <v>0</v>
      </c>
      <c r="UAS413" s="318">
        <f>'Contractor Model'!UAS66</f>
        <v>0</v>
      </c>
      <c r="UAT413" s="318">
        <f>'Contractor Model'!UAT66</f>
        <v>0</v>
      </c>
      <c r="UAU413" s="318">
        <f>'Contractor Model'!UAU66</f>
        <v>0</v>
      </c>
      <c r="UAV413" s="318">
        <f>'Contractor Model'!UAV66</f>
        <v>0</v>
      </c>
      <c r="UAW413" s="318">
        <f>'Contractor Model'!UAW66</f>
        <v>0</v>
      </c>
      <c r="UAX413" s="318">
        <f>'Contractor Model'!UAX66</f>
        <v>0</v>
      </c>
      <c r="UAY413" s="318">
        <f>'Contractor Model'!UAY66</f>
        <v>0</v>
      </c>
      <c r="UAZ413" s="318">
        <f>'Contractor Model'!UAZ66</f>
        <v>0</v>
      </c>
      <c r="UBA413" s="318">
        <f>'Contractor Model'!UBA66</f>
        <v>0</v>
      </c>
      <c r="UBB413" s="318">
        <f>'Contractor Model'!UBB66</f>
        <v>0</v>
      </c>
      <c r="UBC413" s="318">
        <f>'Contractor Model'!UBC66</f>
        <v>0</v>
      </c>
      <c r="UBD413" s="318">
        <f>'Contractor Model'!UBD66</f>
        <v>0</v>
      </c>
      <c r="UBE413" s="318">
        <f>'Contractor Model'!UBE66</f>
        <v>0</v>
      </c>
      <c r="UBF413" s="318">
        <f>'Contractor Model'!UBF66</f>
        <v>0</v>
      </c>
      <c r="UBG413" s="318">
        <f>'Contractor Model'!UBG66</f>
        <v>0</v>
      </c>
      <c r="UBH413" s="318">
        <f>'Contractor Model'!UBH66</f>
        <v>0</v>
      </c>
      <c r="UBI413" s="318">
        <f>'Contractor Model'!UBI66</f>
        <v>0</v>
      </c>
      <c r="UBJ413" s="318">
        <f>'Contractor Model'!UBJ66</f>
        <v>0</v>
      </c>
      <c r="UBK413" s="318">
        <f>'Contractor Model'!UBK66</f>
        <v>0</v>
      </c>
      <c r="UBL413" s="318">
        <f>'Contractor Model'!UBL66</f>
        <v>0</v>
      </c>
      <c r="UBM413" s="318">
        <f>'Contractor Model'!UBM66</f>
        <v>0</v>
      </c>
      <c r="UBN413" s="318">
        <f>'Contractor Model'!UBN66</f>
        <v>0</v>
      </c>
      <c r="UBO413" s="318">
        <f>'Contractor Model'!UBO66</f>
        <v>0</v>
      </c>
      <c r="UBP413" s="318">
        <f>'Contractor Model'!UBP66</f>
        <v>0</v>
      </c>
      <c r="UBQ413" s="318">
        <f>'Contractor Model'!UBQ66</f>
        <v>0</v>
      </c>
      <c r="UBR413" s="318">
        <f>'Contractor Model'!UBR66</f>
        <v>0</v>
      </c>
      <c r="UBS413" s="318">
        <f>'Contractor Model'!UBS66</f>
        <v>0</v>
      </c>
      <c r="UBT413" s="318">
        <f>'Contractor Model'!UBT66</f>
        <v>0</v>
      </c>
      <c r="UBU413" s="318">
        <f>'Contractor Model'!UBU66</f>
        <v>0</v>
      </c>
      <c r="UBV413" s="318">
        <f>'Contractor Model'!UBV66</f>
        <v>0</v>
      </c>
      <c r="UBW413" s="318">
        <f>'Contractor Model'!UBW66</f>
        <v>0</v>
      </c>
      <c r="UBX413" s="318">
        <f>'Contractor Model'!UBX66</f>
        <v>0</v>
      </c>
      <c r="UBY413" s="318">
        <f>'Contractor Model'!UBY66</f>
        <v>0</v>
      </c>
      <c r="UBZ413" s="318">
        <f>'Contractor Model'!UBZ66</f>
        <v>0</v>
      </c>
      <c r="UCA413" s="318">
        <f>'Contractor Model'!UCA66</f>
        <v>0</v>
      </c>
      <c r="UCB413" s="318">
        <f>'Contractor Model'!UCB66</f>
        <v>0</v>
      </c>
      <c r="UCC413" s="318">
        <f>'Contractor Model'!UCC66</f>
        <v>0</v>
      </c>
      <c r="UCD413" s="318">
        <f>'Contractor Model'!UCD66</f>
        <v>0</v>
      </c>
      <c r="UCE413" s="318">
        <f>'Contractor Model'!UCE66</f>
        <v>0</v>
      </c>
      <c r="UCF413" s="318">
        <f>'Contractor Model'!UCF66</f>
        <v>0</v>
      </c>
      <c r="UCG413" s="318">
        <f>'Contractor Model'!UCG66</f>
        <v>0</v>
      </c>
      <c r="UCH413" s="318">
        <f>'Contractor Model'!UCH66</f>
        <v>0</v>
      </c>
      <c r="UCI413" s="318">
        <f>'Contractor Model'!UCI66</f>
        <v>0</v>
      </c>
      <c r="UCJ413" s="318">
        <f>'Contractor Model'!UCJ66</f>
        <v>0</v>
      </c>
      <c r="UCK413" s="318">
        <f>'Contractor Model'!UCK66</f>
        <v>0</v>
      </c>
      <c r="UCL413" s="318">
        <f>'Contractor Model'!UCL66</f>
        <v>0</v>
      </c>
      <c r="UCM413" s="318">
        <f>'Contractor Model'!UCM66</f>
        <v>0</v>
      </c>
      <c r="UCN413" s="318">
        <f>'Contractor Model'!UCN66</f>
        <v>0</v>
      </c>
      <c r="UCO413" s="318">
        <f>'Contractor Model'!UCO66</f>
        <v>0</v>
      </c>
      <c r="UCP413" s="318">
        <f>'Contractor Model'!UCP66</f>
        <v>0</v>
      </c>
      <c r="UCQ413" s="318">
        <f>'Contractor Model'!UCQ66</f>
        <v>0</v>
      </c>
      <c r="UCR413" s="318">
        <f>'Contractor Model'!UCR66</f>
        <v>0</v>
      </c>
      <c r="UCS413" s="318">
        <f>'Contractor Model'!UCS66</f>
        <v>0</v>
      </c>
      <c r="UCT413" s="318">
        <f>'Contractor Model'!UCT66</f>
        <v>0</v>
      </c>
      <c r="UCU413" s="318">
        <f>'Contractor Model'!UCU66</f>
        <v>0</v>
      </c>
      <c r="UCV413" s="318">
        <f>'Contractor Model'!UCV66</f>
        <v>0</v>
      </c>
      <c r="UCW413" s="318">
        <f>'Contractor Model'!UCW66</f>
        <v>0</v>
      </c>
      <c r="UCX413" s="318">
        <f>'Contractor Model'!UCX66</f>
        <v>0</v>
      </c>
      <c r="UCY413" s="318">
        <f>'Contractor Model'!UCY66</f>
        <v>0</v>
      </c>
      <c r="UCZ413" s="318">
        <f>'Contractor Model'!UCZ66</f>
        <v>0</v>
      </c>
      <c r="UDA413" s="318">
        <f>'Contractor Model'!UDA66</f>
        <v>0</v>
      </c>
      <c r="UDB413" s="318">
        <f>'Contractor Model'!UDB66</f>
        <v>0</v>
      </c>
      <c r="UDC413" s="318">
        <f>'Contractor Model'!UDC66</f>
        <v>0</v>
      </c>
      <c r="UDD413" s="318">
        <f>'Contractor Model'!UDD66</f>
        <v>0</v>
      </c>
      <c r="UDE413" s="318">
        <f>'Contractor Model'!UDE66</f>
        <v>0</v>
      </c>
      <c r="UDF413" s="318">
        <f>'Contractor Model'!UDF66</f>
        <v>0</v>
      </c>
      <c r="UDG413" s="318">
        <f>'Contractor Model'!UDG66</f>
        <v>0</v>
      </c>
      <c r="UDH413" s="318">
        <f>'Contractor Model'!UDH66</f>
        <v>0</v>
      </c>
      <c r="UDI413" s="318">
        <f>'Contractor Model'!UDI66</f>
        <v>0</v>
      </c>
      <c r="UDJ413" s="318">
        <f>'Contractor Model'!UDJ66</f>
        <v>0</v>
      </c>
      <c r="UDK413" s="318">
        <f>'Contractor Model'!UDK66</f>
        <v>0</v>
      </c>
      <c r="UDL413" s="318">
        <f>'Contractor Model'!UDL66</f>
        <v>0</v>
      </c>
      <c r="UDM413" s="318">
        <f>'Contractor Model'!UDM66</f>
        <v>0</v>
      </c>
      <c r="UDN413" s="318">
        <f>'Contractor Model'!UDN66</f>
        <v>0</v>
      </c>
      <c r="UDO413" s="318">
        <f>'Contractor Model'!UDO66</f>
        <v>0</v>
      </c>
      <c r="UDP413" s="318">
        <f>'Contractor Model'!UDP66</f>
        <v>0</v>
      </c>
      <c r="UDQ413" s="318">
        <f>'Contractor Model'!UDQ66</f>
        <v>0</v>
      </c>
      <c r="UDR413" s="318">
        <f>'Contractor Model'!UDR66</f>
        <v>0</v>
      </c>
      <c r="UDS413" s="318">
        <f>'Contractor Model'!UDS66</f>
        <v>0</v>
      </c>
      <c r="UDT413" s="318">
        <f>'Contractor Model'!UDT66</f>
        <v>0</v>
      </c>
      <c r="UDU413" s="318">
        <f>'Contractor Model'!UDU66</f>
        <v>0</v>
      </c>
      <c r="UDV413" s="318">
        <f>'Contractor Model'!UDV66</f>
        <v>0</v>
      </c>
      <c r="UDW413" s="318">
        <f>'Contractor Model'!UDW66</f>
        <v>0</v>
      </c>
      <c r="UDX413" s="318">
        <f>'Contractor Model'!UDX66</f>
        <v>0</v>
      </c>
      <c r="UDY413" s="318">
        <f>'Contractor Model'!UDY66</f>
        <v>0</v>
      </c>
      <c r="UDZ413" s="318">
        <f>'Contractor Model'!UDZ66</f>
        <v>0</v>
      </c>
      <c r="UEA413" s="318">
        <f>'Contractor Model'!UEA66</f>
        <v>0</v>
      </c>
      <c r="UEB413" s="318">
        <f>'Contractor Model'!UEB66</f>
        <v>0</v>
      </c>
      <c r="UEC413" s="318">
        <f>'Contractor Model'!UEC66</f>
        <v>0</v>
      </c>
      <c r="UED413" s="318">
        <f>'Contractor Model'!UED66</f>
        <v>0</v>
      </c>
      <c r="UEE413" s="318">
        <f>'Contractor Model'!UEE66</f>
        <v>0</v>
      </c>
      <c r="UEF413" s="318">
        <f>'Contractor Model'!UEF66</f>
        <v>0</v>
      </c>
      <c r="UEG413" s="318">
        <f>'Contractor Model'!UEG66</f>
        <v>0</v>
      </c>
      <c r="UEH413" s="318">
        <f>'Contractor Model'!UEH66</f>
        <v>0</v>
      </c>
      <c r="UEI413" s="318">
        <f>'Contractor Model'!UEI66</f>
        <v>0</v>
      </c>
      <c r="UEJ413" s="318">
        <f>'Contractor Model'!UEJ66</f>
        <v>0</v>
      </c>
      <c r="UEK413" s="318">
        <f>'Contractor Model'!UEK66</f>
        <v>0</v>
      </c>
      <c r="UEL413" s="318">
        <f>'Contractor Model'!UEL66</f>
        <v>0</v>
      </c>
      <c r="UEM413" s="318">
        <f>'Contractor Model'!UEM66</f>
        <v>0</v>
      </c>
      <c r="UEN413" s="318">
        <f>'Contractor Model'!UEN66</f>
        <v>0</v>
      </c>
      <c r="UEO413" s="318">
        <f>'Contractor Model'!UEO66</f>
        <v>0</v>
      </c>
      <c r="UEP413" s="318">
        <f>'Contractor Model'!UEP66</f>
        <v>0</v>
      </c>
      <c r="UEQ413" s="318">
        <f>'Contractor Model'!UEQ66</f>
        <v>0</v>
      </c>
      <c r="UER413" s="318">
        <f>'Contractor Model'!UER66</f>
        <v>0</v>
      </c>
      <c r="UES413" s="318">
        <f>'Contractor Model'!UES66</f>
        <v>0</v>
      </c>
      <c r="UET413" s="318">
        <f>'Contractor Model'!UET66</f>
        <v>0</v>
      </c>
      <c r="UEU413" s="318">
        <f>'Contractor Model'!UEU66</f>
        <v>0</v>
      </c>
      <c r="UEV413" s="318">
        <f>'Contractor Model'!UEV66</f>
        <v>0</v>
      </c>
      <c r="UEW413" s="318">
        <f>'Contractor Model'!UEW66</f>
        <v>0</v>
      </c>
      <c r="UEX413" s="318">
        <f>'Contractor Model'!UEX66</f>
        <v>0</v>
      </c>
      <c r="UEY413" s="318">
        <f>'Contractor Model'!UEY66</f>
        <v>0</v>
      </c>
      <c r="UEZ413" s="318">
        <f>'Contractor Model'!UEZ66</f>
        <v>0</v>
      </c>
      <c r="UFA413" s="318">
        <f>'Contractor Model'!UFA66</f>
        <v>0</v>
      </c>
      <c r="UFB413" s="318">
        <f>'Contractor Model'!UFB66</f>
        <v>0</v>
      </c>
      <c r="UFC413" s="318">
        <f>'Contractor Model'!UFC66</f>
        <v>0</v>
      </c>
      <c r="UFD413" s="318">
        <f>'Contractor Model'!UFD66</f>
        <v>0</v>
      </c>
      <c r="UFE413" s="318">
        <f>'Contractor Model'!UFE66</f>
        <v>0</v>
      </c>
      <c r="UFF413" s="318">
        <f>'Contractor Model'!UFF66</f>
        <v>0</v>
      </c>
      <c r="UFG413" s="318">
        <f>'Contractor Model'!UFG66</f>
        <v>0</v>
      </c>
      <c r="UFH413" s="318">
        <f>'Contractor Model'!UFH66</f>
        <v>0</v>
      </c>
      <c r="UFI413" s="318">
        <f>'Contractor Model'!UFI66</f>
        <v>0</v>
      </c>
      <c r="UFJ413" s="318">
        <f>'Contractor Model'!UFJ66</f>
        <v>0</v>
      </c>
      <c r="UFK413" s="318">
        <f>'Contractor Model'!UFK66</f>
        <v>0</v>
      </c>
      <c r="UFL413" s="318">
        <f>'Contractor Model'!UFL66</f>
        <v>0</v>
      </c>
      <c r="UFM413" s="318">
        <f>'Contractor Model'!UFM66</f>
        <v>0</v>
      </c>
      <c r="UFN413" s="318">
        <f>'Contractor Model'!UFN66</f>
        <v>0</v>
      </c>
      <c r="UFO413" s="318">
        <f>'Contractor Model'!UFO66</f>
        <v>0</v>
      </c>
      <c r="UFP413" s="318">
        <f>'Contractor Model'!UFP66</f>
        <v>0</v>
      </c>
      <c r="UFQ413" s="318">
        <f>'Contractor Model'!UFQ66</f>
        <v>0</v>
      </c>
      <c r="UFR413" s="318">
        <f>'Contractor Model'!UFR66</f>
        <v>0</v>
      </c>
      <c r="UFS413" s="318">
        <f>'Contractor Model'!UFS66</f>
        <v>0</v>
      </c>
      <c r="UFT413" s="318">
        <f>'Contractor Model'!UFT66</f>
        <v>0</v>
      </c>
      <c r="UFU413" s="318">
        <f>'Contractor Model'!UFU66</f>
        <v>0</v>
      </c>
      <c r="UFV413" s="318">
        <f>'Contractor Model'!UFV66</f>
        <v>0</v>
      </c>
      <c r="UFW413" s="318">
        <f>'Contractor Model'!UFW66</f>
        <v>0</v>
      </c>
      <c r="UFX413" s="318">
        <f>'Contractor Model'!UFX66</f>
        <v>0</v>
      </c>
      <c r="UFY413" s="318">
        <f>'Contractor Model'!UFY66</f>
        <v>0</v>
      </c>
      <c r="UFZ413" s="318">
        <f>'Contractor Model'!UFZ66</f>
        <v>0</v>
      </c>
      <c r="UGA413" s="318">
        <f>'Contractor Model'!UGA66</f>
        <v>0</v>
      </c>
      <c r="UGB413" s="318">
        <f>'Contractor Model'!UGB66</f>
        <v>0</v>
      </c>
      <c r="UGC413" s="318">
        <f>'Contractor Model'!UGC66</f>
        <v>0</v>
      </c>
      <c r="UGD413" s="318">
        <f>'Contractor Model'!UGD66</f>
        <v>0</v>
      </c>
      <c r="UGE413" s="318">
        <f>'Contractor Model'!UGE66</f>
        <v>0</v>
      </c>
      <c r="UGF413" s="318">
        <f>'Contractor Model'!UGF66</f>
        <v>0</v>
      </c>
      <c r="UGG413" s="318">
        <f>'Contractor Model'!UGG66</f>
        <v>0</v>
      </c>
      <c r="UGH413" s="318">
        <f>'Contractor Model'!UGH66</f>
        <v>0</v>
      </c>
      <c r="UGI413" s="318">
        <f>'Contractor Model'!UGI66</f>
        <v>0</v>
      </c>
      <c r="UGJ413" s="318">
        <f>'Contractor Model'!UGJ66</f>
        <v>0</v>
      </c>
      <c r="UGK413" s="318">
        <f>'Contractor Model'!UGK66</f>
        <v>0</v>
      </c>
      <c r="UGL413" s="318">
        <f>'Contractor Model'!UGL66</f>
        <v>0</v>
      </c>
      <c r="UGM413" s="318">
        <f>'Contractor Model'!UGM66</f>
        <v>0</v>
      </c>
      <c r="UGN413" s="318">
        <f>'Contractor Model'!UGN66</f>
        <v>0</v>
      </c>
      <c r="UGO413" s="318">
        <f>'Contractor Model'!UGO66</f>
        <v>0</v>
      </c>
      <c r="UGP413" s="318">
        <f>'Contractor Model'!UGP66</f>
        <v>0</v>
      </c>
      <c r="UGQ413" s="318">
        <f>'Contractor Model'!UGQ66</f>
        <v>0</v>
      </c>
      <c r="UGR413" s="318">
        <f>'Contractor Model'!UGR66</f>
        <v>0</v>
      </c>
      <c r="UGS413" s="318">
        <f>'Contractor Model'!UGS66</f>
        <v>0</v>
      </c>
      <c r="UGT413" s="318">
        <f>'Contractor Model'!UGT66</f>
        <v>0</v>
      </c>
      <c r="UGU413" s="318">
        <f>'Contractor Model'!UGU66</f>
        <v>0</v>
      </c>
      <c r="UGV413" s="318">
        <f>'Contractor Model'!UGV66</f>
        <v>0</v>
      </c>
      <c r="UGW413" s="318">
        <f>'Contractor Model'!UGW66</f>
        <v>0</v>
      </c>
      <c r="UGX413" s="318">
        <f>'Contractor Model'!UGX66</f>
        <v>0</v>
      </c>
      <c r="UGY413" s="318">
        <f>'Contractor Model'!UGY66</f>
        <v>0</v>
      </c>
      <c r="UGZ413" s="318">
        <f>'Contractor Model'!UGZ66</f>
        <v>0</v>
      </c>
      <c r="UHA413" s="318">
        <f>'Contractor Model'!UHA66</f>
        <v>0</v>
      </c>
      <c r="UHB413" s="318">
        <f>'Contractor Model'!UHB66</f>
        <v>0</v>
      </c>
      <c r="UHC413" s="318">
        <f>'Contractor Model'!UHC66</f>
        <v>0</v>
      </c>
      <c r="UHD413" s="318">
        <f>'Contractor Model'!UHD66</f>
        <v>0</v>
      </c>
      <c r="UHE413" s="318">
        <f>'Contractor Model'!UHE66</f>
        <v>0</v>
      </c>
      <c r="UHF413" s="318">
        <f>'Contractor Model'!UHF66</f>
        <v>0</v>
      </c>
      <c r="UHG413" s="318">
        <f>'Contractor Model'!UHG66</f>
        <v>0</v>
      </c>
      <c r="UHH413" s="318">
        <f>'Contractor Model'!UHH66</f>
        <v>0</v>
      </c>
      <c r="UHI413" s="318">
        <f>'Contractor Model'!UHI66</f>
        <v>0</v>
      </c>
      <c r="UHJ413" s="318">
        <f>'Contractor Model'!UHJ66</f>
        <v>0</v>
      </c>
      <c r="UHK413" s="318">
        <f>'Contractor Model'!UHK66</f>
        <v>0</v>
      </c>
      <c r="UHL413" s="318">
        <f>'Contractor Model'!UHL66</f>
        <v>0</v>
      </c>
      <c r="UHM413" s="318">
        <f>'Contractor Model'!UHM66</f>
        <v>0</v>
      </c>
      <c r="UHN413" s="318">
        <f>'Contractor Model'!UHN66</f>
        <v>0</v>
      </c>
      <c r="UHO413" s="318">
        <f>'Contractor Model'!UHO66</f>
        <v>0</v>
      </c>
      <c r="UHP413" s="318">
        <f>'Contractor Model'!UHP66</f>
        <v>0</v>
      </c>
      <c r="UHQ413" s="318">
        <f>'Contractor Model'!UHQ66</f>
        <v>0</v>
      </c>
      <c r="UHR413" s="318">
        <f>'Contractor Model'!UHR66</f>
        <v>0</v>
      </c>
      <c r="UHS413" s="318">
        <f>'Contractor Model'!UHS66</f>
        <v>0</v>
      </c>
      <c r="UHT413" s="318">
        <f>'Contractor Model'!UHT66</f>
        <v>0</v>
      </c>
      <c r="UHU413" s="318">
        <f>'Contractor Model'!UHU66</f>
        <v>0</v>
      </c>
      <c r="UHV413" s="318">
        <f>'Contractor Model'!UHV66</f>
        <v>0</v>
      </c>
      <c r="UHW413" s="318">
        <f>'Contractor Model'!UHW66</f>
        <v>0</v>
      </c>
      <c r="UHX413" s="318">
        <f>'Contractor Model'!UHX66</f>
        <v>0</v>
      </c>
      <c r="UHY413" s="318">
        <f>'Contractor Model'!UHY66</f>
        <v>0</v>
      </c>
      <c r="UHZ413" s="318">
        <f>'Contractor Model'!UHZ66</f>
        <v>0</v>
      </c>
      <c r="UIA413" s="318">
        <f>'Contractor Model'!UIA66</f>
        <v>0</v>
      </c>
      <c r="UIB413" s="318">
        <f>'Contractor Model'!UIB66</f>
        <v>0</v>
      </c>
      <c r="UIC413" s="318">
        <f>'Contractor Model'!UIC66</f>
        <v>0</v>
      </c>
      <c r="UID413" s="318">
        <f>'Contractor Model'!UID66</f>
        <v>0</v>
      </c>
      <c r="UIE413" s="318">
        <f>'Contractor Model'!UIE66</f>
        <v>0</v>
      </c>
      <c r="UIF413" s="318">
        <f>'Contractor Model'!UIF66</f>
        <v>0</v>
      </c>
      <c r="UIG413" s="318">
        <f>'Contractor Model'!UIG66</f>
        <v>0</v>
      </c>
      <c r="UIH413" s="318">
        <f>'Contractor Model'!UIH66</f>
        <v>0</v>
      </c>
      <c r="UII413" s="318">
        <f>'Contractor Model'!UII66</f>
        <v>0</v>
      </c>
      <c r="UIJ413" s="318">
        <f>'Contractor Model'!UIJ66</f>
        <v>0</v>
      </c>
      <c r="UIK413" s="318">
        <f>'Contractor Model'!UIK66</f>
        <v>0</v>
      </c>
      <c r="UIL413" s="318">
        <f>'Contractor Model'!UIL66</f>
        <v>0</v>
      </c>
      <c r="UIM413" s="318">
        <f>'Contractor Model'!UIM66</f>
        <v>0</v>
      </c>
      <c r="UIN413" s="318">
        <f>'Contractor Model'!UIN66</f>
        <v>0</v>
      </c>
      <c r="UIO413" s="318">
        <f>'Contractor Model'!UIO66</f>
        <v>0</v>
      </c>
      <c r="UIP413" s="318">
        <f>'Contractor Model'!UIP66</f>
        <v>0</v>
      </c>
      <c r="UIQ413" s="318">
        <f>'Contractor Model'!UIQ66</f>
        <v>0</v>
      </c>
      <c r="UIR413" s="318">
        <f>'Contractor Model'!UIR66</f>
        <v>0</v>
      </c>
      <c r="UIS413" s="318">
        <f>'Contractor Model'!UIS66</f>
        <v>0</v>
      </c>
      <c r="UIT413" s="318">
        <f>'Contractor Model'!UIT66</f>
        <v>0</v>
      </c>
      <c r="UIU413" s="318">
        <f>'Contractor Model'!UIU66</f>
        <v>0</v>
      </c>
      <c r="UIV413" s="318">
        <f>'Contractor Model'!UIV66</f>
        <v>0</v>
      </c>
      <c r="UIW413" s="318">
        <f>'Contractor Model'!UIW66</f>
        <v>0</v>
      </c>
      <c r="UIX413" s="318">
        <f>'Contractor Model'!UIX66</f>
        <v>0</v>
      </c>
      <c r="UIY413" s="318">
        <f>'Contractor Model'!UIY66</f>
        <v>0</v>
      </c>
      <c r="UIZ413" s="318">
        <f>'Contractor Model'!UIZ66</f>
        <v>0</v>
      </c>
      <c r="UJA413" s="318">
        <f>'Contractor Model'!UJA66</f>
        <v>0</v>
      </c>
      <c r="UJB413" s="318">
        <f>'Contractor Model'!UJB66</f>
        <v>0</v>
      </c>
      <c r="UJC413" s="318">
        <f>'Contractor Model'!UJC66</f>
        <v>0</v>
      </c>
      <c r="UJD413" s="318">
        <f>'Contractor Model'!UJD66</f>
        <v>0</v>
      </c>
      <c r="UJE413" s="318">
        <f>'Contractor Model'!UJE66</f>
        <v>0</v>
      </c>
      <c r="UJF413" s="318">
        <f>'Contractor Model'!UJF66</f>
        <v>0</v>
      </c>
      <c r="UJG413" s="318">
        <f>'Contractor Model'!UJG66</f>
        <v>0</v>
      </c>
      <c r="UJH413" s="318">
        <f>'Contractor Model'!UJH66</f>
        <v>0</v>
      </c>
      <c r="UJI413" s="318">
        <f>'Contractor Model'!UJI66</f>
        <v>0</v>
      </c>
      <c r="UJJ413" s="318">
        <f>'Contractor Model'!UJJ66</f>
        <v>0</v>
      </c>
      <c r="UJK413" s="318">
        <f>'Contractor Model'!UJK66</f>
        <v>0</v>
      </c>
      <c r="UJL413" s="318">
        <f>'Contractor Model'!UJL66</f>
        <v>0</v>
      </c>
      <c r="UJM413" s="318">
        <f>'Contractor Model'!UJM66</f>
        <v>0</v>
      </c>
      <c r="UJN413" s="318">
        <f>'Contractor Model'!UJN66</f>
        <v>0</v>
      </c>
      <c r="UJO413" s="318">
        <f>'Contractor Model'!UJO66</f>
        <v>0</v>
      </c>
      <c r="UJP413" s="318">
        <f>'Contractor Model'!UJP66</f>
        <v>0</v>
      </c>
      <c r="UJQ413" s="318">
        <f>'Contractor Model'!UJQ66</f>
        <v>0</v>
      </c>
      <c r="UJR413" s="318">
        <f>'Contractor Model'!UJR66</f>
        <v>0</v>
      </c>
      <c r="UJS413" s="318">
        <f>'Contractor Model'!UJS66</f>
        <v>0</v>
      </c>
      <c r="UJT413" s="318">
        <f>'Contractor Model'!UJT66</f>
        <v>0</v>
      </c>
      <c r="UJU413" s="318">
        <f>'Contractor Model'!UJU66</f>
        <v>0</v>
      </c>
      <c r="UJV413" s="318">
        <f>'Contractor Model'!UJV66</f>
        <v>0</v>
      </c>
      <c r="UJW413" s="318">
        <f>'Contractor Model'!UJW66</f>
        <v>0</v>
      </c>
      <c r="UJX413" s="318">
        <f>'Contractor Model'!UJX66</f>
        <v>0</v>
      </c>
      <c r="UJY413" s="318">
        <f>'Contractor Model'!UJY66</f>
        <v>0</v>
      </c>
      <c r="UJZ413" s="318">
        <f>'Contractor Model'!UJZ66</f>
        <v>0</v>
      </c>
      <c r="UKA413" s="318">
        <f>'Contractor Model'!UKA66</f>
        <v>0</v>
      </c>
      <c r="UKB413" s="318">
        <f>'Contractor Model'!UKB66</f>
        <v>0</v>
      </c>
      <c r="UKC413" s="318">
        <f>'Contractor Model'!UKC66</f>
        <v>0</v>
      </c>
      <c r="UKD413" s="318">
        <f>'Contractor Model'!UKD66</f>
        <v>0</v>
      </c>
      <c r="UKE413" s="318">
        <f>'Contractor Model'!UKE66</f>
        <v>0</v>
      </c>
      <c r="UKF413" s="318">
        <f>'Contractor Model'!UKF66</f>
        <v>0</v>
      </c>
      <c r="UKG413" s="318">
        <f>'Contractor Model'!UKG66</f>
        <v>0</v>
      </c>
      <c r="UKH413" s="318">
        <f>'Contractor Model'!UKH66</f>
        <v>0</v>
      </c>
      <c r="UKI413" s="318">
        <f>'Contractor Model'!UKI66</f>
        <v>0</v>
      </c>
      <c r="UKJ413" s="318">
        <f>'Contractor Model'!UKJ66</f>
        <v>0</v>
      </c>
      <c r="UKK413" s="318">
        <f>'Contractor Model'!UKK66</f>
        <v>0</v>
      </c>
      <c r="UKL413" s="318">
        <f>'Contractor Model'!UKL66</f>
        <v>0</v>
      </c>
      <c r="UKM413" s="318">
        <f>'Contractor Model'!UKM66</f>
        <v>0</v>
      </c>
      <c r="UKN413" s="318">
        <f>'Contractor Model'!UKN66</f>
        <v>0</v>
      </c>
      <c r="UKO413" s="318">
        <f>'Contractor Model'!UKO66</f>
        <v>0</v>
      </c>
      <c r="UKP413" s="318">
        <f>'Contractor Model'!UKP66</f>
        <v>0</v>
      </c>
      <c r="UKQ413" s="318">
        <f>'Contractor Model'!UKQ66</f>
        <v>0</v>
      </c>
      <c r="UKR413" s="318">
        <f>'Contractor Model'!UKR66</f>
        <v>0</v>
      </c>
      <c r="UKS413" s="318">
        <f>'Contractor Model'!UKS66</f>
        <v>0</v>
      </c>
      <c r="UKT413" s="318">
        <f>'Contractor Model'!UKT66</f>
        <v>0</v>
      </c>
      <c r="UKU413" s="318">
        <f>'Contractor Model'!UKU66</f>
        <v>0</v>
      </c>
      <c r="UKV413" s="318">
        <f>'Contractor Model'!UKV66</f>
        <v>0</v>
      </c>
      <c r="UKW413" s="318">
        <f>'Contractor Model'!UKW66</f>
        <v>0</v>
      </c>
      <c r="UKX413" s="318">
        <f>'Contractor Model'!UKX66</f>
        <v>0</v>
      </c>
      <c r="UKY413" s="318">
        <f>'Contractor Model'!UKY66</f>
        <v>0</v>
      </c>
      <c r="UKZ413" s="318">
        <f>'Contractor Model'!UKZ66</f>
        <v>0</v>
      </c>
      <c r="ULA413" s="318">
        <f>'Contractor Model'!ULA66</f>
        <v>0</v>
      </c>
      <c r="ULB413" s="318">
        <f>'Contractor Model'!ULB66</f>
        <v>0</v>
      </c>
      <c r="ULC413" s="318">
        <f>'Contractor Model'!ULC66</f>
        <v>0</v>
      </c>
      <c r="ULD413" s="318">
        <f>'Contractor Model'!ULD66</f>
        <v>0</v>
      </c>
      <c r="ULE413" s="318">
        <f>'Contractor Model'!ULE66</f>
        <v>0</v>
      </c>
      <c r="ULF413" s="318">
        <f>'Contractor Model'!ULF66</f>
        <v>0</v>
      </c>
      <c r="ULG413" s="318">
        <f>'Contractor Model'!ULG66</f>
        <v>0</v>
      </c>
      <c r="ULH413" s="318">
        <f>'Contractor Model'!ULH66</f>
        <v>0</v>
      </c>
      <c r="ULI413" s="318">
        <f>'Contractor Model'!ULI66</f>
        <v>0</v>
      </c>
      <c r="ULJ413" s="318">
        <f>'Contractor Model'!ULJ66</f>
        <v>0</v>
      </c>
      <c r="ULK413" s="318">
        <f>'Contractor Model'!ULK66</f>
        <v>0</v>
      </c>
      <c r="ULL413" s="318">
        <f>'Contractor Model'!ULL66</f>
        <v>0</v>
      </c>
      <c r="ULM413" s="318">
        <f>'Contractor Model'!ULM66</f>
        <v>0</v>
      </c>
      <c r="ULN413" s="318">
        <f>'Contractor Model'!ULN66</f>
        <v>0</v>
      </c>
      <c r="ULO413" s="318">
        <f>'Contractor Model'!ULO66</f>
        <v>0</v>
      </c>
      <c r="ULP413" s="318">
        <f>'Contractor Model'!ULP66</f>
        <v>0</v>
      </c>
      <c r="ULQ413" s="318">
        <f>'Contractor Model'!ULQ66</f>
        <v>0</v>
      </c>
      <c r="ULR413" s="318">
        <f>'Contractor Model'!ULR66</f>
        <v>0</v>
      </c>
      <c r="ULS413" s="318">
        <f>'Contractor Model'!ULS66</f>
        <v>0</v>
      </c>
      <c r="ULT413" s="318">
        <f>'Contractor Model'!ULT66</f>
        <v>0</v>
      </c>
      <c r="ULU413" s="318">
        <f>'Contractor Model'!ULU66</f>
        <v>0</v>
      </c>
      <c r="ULV413" s="318">
        <f>'Contractor Model'!ULV66</f>
        <v>0</v>
      </c>
      <c r="ULW413" s="318">
        <f>'Contractor Model'!ULW66</f>
        <v>0</v>
      </c>
      <c r="ULX413" s="318">
        <f>'Contractor Model'!ULX66</f>
        <v>0</v>
      </c>
      <c r="ULY413" s="318">
        <f>'Contractor Model'!ULY66</f>
        <v>0</v>
      </c>
      <c r="ULZ413" s="318">
        <f>'Contractor Model'!ULZ66</f>
        <v>0</v>
      </c>
      <c r="UMA413" s="318">
        <f>'Contractor Model'!UMA66</f>
        <v>0</v>
      </c>
      <c r="UMB413" s="318">
        <f>'Contractor Model'!UMB66</f>
        <v>0</v>
      </c>
      <c r="UMC413" s="318">
        <f>'Contractor Model'!UMC66</f>
        <v>0</v>
      </c>
      <c r="UMD413" s="318">
        <f>'Contractor Model'!UMD66</f>
        <v>0</v>
      </c>
      <c r="UME413" s="318">
        <f>'Contractor Model'!UME66</f>
        <v>0</v>
      </c>
      <c r="UMF413" s="318">
        <f>'Contractor Model'!UMF66</f>
        <v>0</v>
      </c>
      <c r="UMG413" s="318">
        <f>'Contractor Model'!UMG66</f>
        <v>0</v>
      </c>
      <c r="UMH413" s="318">
        <f>'Contractor Model'!UMH66</f>
        <v>0</v>
      </c>
      <c r="UMI413" s="318">
        <f>'Contractor Model'!UMI66</f>
        <v>0</v>
      </c>
      <c r="UMJ413" s="318">
        <f>'Contractor Model'!UMJ66</f>
        <v>0</v>
      </c>
      <c r="UMK413" s="318">
        <f>'Contractor Model'!UMK66</f>
        <v>0</v>
      </c>
      <c r="UML413" s="318">
        <f>'Contractor Model'!UML66</f>
        <v>0</v>
      </c>
      <c r="UMM413" s="318">
        <f>'Contractor Model'!UMM66</f>
        <v>0</v>
      </c>
      <c r="UMN413" s="318">
        <f>'Contractor Model'!UMN66</f>
        <v>0</v>
      </c>
      <c r="UMO413" s="318">
        <f>'Contractor Model'!UMO66</f>
        <v>0</v>
      </c>
      <c r="UMP413" s="318">
        <f>'Contractor Model'!UMP66</f>
        <v>0</v>
      </c>
      <c r="UMQ413" s="318">
        <f>'Contractor Model'!UMQ66</f>
        <v>0</v>
      </c>
      <c r="UMR413" s="318">
        <f>'Contractor Model'!UMR66</f>
        <v>0</v>
      </c>
      <c r="UMS413" s="318">
        <f>'Contractor Model'!UMS66</f>
        <v>0</v>
      </c>
      <c r="UMT413" s="318">
        <f>'Contractor Model'!UMT66</f>
        <v>0</v>
      </c>
      <c r="UMU413" s="318">
        <f>'Contractor Model'!UMU66</f>
        <v>0</v>
      </c>
      <c r="UMV413" s="318">
        <f>'Contractor Model'!UMV66</f>
        <v>0</v>
      </c>
      <c r="UMW413" s="318">
        <f>'Contractor Model'!UMW66</f>
        <v>0</v>
      </c>
      <c r="UMX413" s="318">
        <f>'Contractor Model'!UMX66</f>
        <v>0</v>
      </c>
      <c r="UMY413" s="318">
        <f>'Contractor Model'!UMY66</f>
        <v>0</v>
      </c>
      <c r="UMZ413" s="318">
        <f>'Contractor Model'!UMZ66</f>
        <v>0</v>
      </c>
      <c r="UNA413" s="318">
        <f>'Contractor Model'!UNA66</f>
        <v>0</v>
      </c>
      <c r="UNB413" s="318">
        <f>'Contractor Model'!UNB66</f>
        <v>0</v>
      </c>
      <c r="UNC413" s="318">
        <f>'Contractor Model'!UNC66</f>
        <v>0</v>
      </c>
      <c r="UND413" s="318">
        <f>'Contractor Model'!UND66</f>
        <v>0</v>
      </c>
      <c r="UNE413" s="318">
        <f>'Contractor Model'!UNE66</f>
        <v>0</v>
      </c>
      <c r="UNF413" s="318">
        <f>'Contractor Model'!UNF66</f>
        <v>0</v>
      </c>
      <c r="UNG413" s="318">
        <f>'Contractor Model'!UNG66</f>
        <v>0</v>
      </c>
      <c r="UNH413" s="318">
        <f>'Contractor Model'!UNH66</f>
        <v>0</v>
      </c>
      <c r="UNI413" s="318">
        <f>'Contractor Model'!UNI66</f>
        <v>0</v>
      </c>
      <c r="UNJ413" s="318">
        <f>'Contractor Model'!UNJ66</f>
        <v>0</v>
      </c>
      <c r="UNK413" s="318">
        <f>'Contractor Model'!UNK66</f>
        <v>0</v>
      </c>
      <c r="UNL413" s="318">
        <f>'Contractor Model'!UNL66</f>
        <v>0</v>
      </c>
      <c r="UNM413" s="318">
        <f>'Contractor Model'!UNM66</f>
        <v>0</v>
      </c>
      <c r="UNN413" s="318">
        <f>'Contractor Model'!UNN66</f>
        <v>0</v>
      </c>
      <c r="UNO413" s="318">
        <f>'Contractor Model'!UNO66</f>
        <v>0</v>
      </c>
      <c r="UNP413" s="318">
        <f>'Contractor Model'!UNP66</f>
        <v>0</v>
      </c>
      <c r="UNQ413" s="318">
        <f>'Contractor Model'!UNQ66</f>
        <v>0</v>
      </c>
      <c r="UNR413" s="318">
        <f>'Contractor Model'!UNR66</f>
        <v>0</v>
      </c>
      <c r="UNS413" s="318">
        <f>'Contractor Model'!UNS66</f>
        <v>0</v>
      </c>
      <c r="UNT413" s="318">
        <f>'Contractor Model'!UNT66</f>
        <v>0</v>
      </c>
      <c r="UNU413" s="318">
        <f>'Contractor Model'!UNU66</f>
        <v>0</v>
      </c>
      <c r="UNV413" s="318">
        <f>'Contractor Model'!UNV66</f>
        <v>0</v>
      </c>
      <c r="UNW413" s="318">
        <f>'Contractor Model'!UNW66</f>
        <v>0</v>
      </c>
      <c r="UNX413" s="318">
        <f>'Contractor Model'!UNX66</f>
        <v>0</v>
      </c>
      <c r="UNY413" s="318">
        <f>'Contractor Model'!UNY66</f>
        <v>0</v>
      </c>
      <c r="UNZ413" s="318">
        <f>'Contractor Model'!UNZ66</f>
        <v>0</v>
      </c>
      <c r="UOA413" s="318">
        <f>'Contractor Model'!UOA66</f>
        <v>0</v>
      </c>
      <c r="UOB413" s="318">
        <f>'Contractor Model'!UOB66</f>
        <v>0</v>
      </c>
      <c r="UOC413" s="318">
        <f>'Contractor Model'!UOC66</f>
        <v>0</v>
      </c>
      <c r="UOD413" s="318">
        <f>'Contractor Model'!UOD66</f>
        <v>0</v>
      </c>
      <c r="UOE413" s="318">
        <f>'Contractor Model'!UOE66</f>
        <v>0</v>
      </c>
      <c r="UOF413" s="318">
        <f>'Contractor Model'!UOF66</f>
        <v>0</v>
      </c>
      <c r="UOG413" s="318">
        <f>'Contractor Model'!UOG66</f>
        <v>0</v>
      </c>
      <c r="UOH413" s="318">
        <f>'Contractor Model'!UOH66</f>
        <v>0</v>
      </c>
      <c r="UOI413" s="318">
        <f>'Contractor Model'!UOI66</f>
        <v>0</v>
      </c>
      <c r="UOJ413" s="318">
        <f>'Contractor Model'!UOJ66</f>
        <v>0</v>
      </c>
      <c r="UOK413" s="318">
        <f>'Contractor Model'!UOK66</f>
        <v>0</v>
      </c>
      <c r="UOL413" s="318">
        <f>'Contractor Model'!UOL66</f>
        <v>0</v>
      </c>
      <c r="UOM413" s="318">
        <f>'Contractor Model'!UOM66</f>
        <v>0</v>
      </c>
      <c r="UON413" s="318">
        <f>'Contractor Model'!UON66</f>
        <v>0</v>
      </c>
      <c r="UOO413" s="318">
        <f>'Contractor Model'!UOO66</f>
        <v>0</v>
      </c>
      <c r="UOP413" s="318">
        <f>'Contractor Model'!UOP66</f>
        <v>0</v>
      </c>
      <c r="UOQ413" s="318">
        <f>'Contractor Model'!UOQ66</f>
        <v>0</v>
      </c>
      <c r="UOR413" s="318">
        <f>'Contractor Model'!UOR66</f>
        <v>0</v>
      </c>
      <c r="UOS413" s="318">
        <f>'Contractor Model'!UOS66</f>
        <v>0</v>
      </c>
      <c r="UOT413" s="318">
        <f>'Contractor Model'!UOT66</f>
        <v>0</v>
      </c>
      <c r="UOU413" s="318">
        <f>'Contractor Model'!UOU66</f>
        <v>0</v>
      </c>
      <c r="UOV413" s="318">
        <f>'Contractor Model'!UOV66</f>
        <v>0</v>
      </c>
      <c r="UOW413" s="318">
        <f>'Contractor Model'!UOW66</f>
        <v>0</v>
      </c>
      <c r="UOX413" s="318">
        <f>'Contractor Model'!UOX66</f>
        <v>0</v>
      </c>
      <c r="UOY413" s="318">
        <f>'Contractor Model'!UOY66</f>
        <v>0</v>
      </c>
      <c r="UOZ413" s="318">
        <f>'Contractor Model'!UOZ66</f>
        <v>0</v>
      </c>
      <c r="UPA413" s="318">
        <f>'Contractor Model'!UPA66</f>
        <v>0</v>
      </c>
      <c r="UPB413" s="318">
        <f>'Contractor Model'!UPB66</f>
        <v>0</v>
      </c>
      <c r="UPC413" s="318">
        <f>'Contractor Model'!UPC66</f>
        <v>0</v>
      </c>
      <c r="UPD413" s="318">
        <f>'Contractor Model'!UPD66</f>
        <v>0</v>
      </c>
      <c r="UPE413" s="318">
        <f>'Contractor Model'!UPE66</f>
        <v>0</v>
      </c>
      <c r="UPF413" s="318">
        <f>'Contractor Model'!UPF66</f>
        <v>0</v>
      </c>
      <c r="UPG413" s="318">
        <f>'Contractor Model'!UPG66</f>
        <v>0</v>
      </c>
      <c r="UPH413" s="318">
        <f>'Contractor Model'!UPH66</f>
        <v>0</v>
      </c>
      <c r="UPI413" s="318">
        <f>'Contractor Model'!UPI66</f>
        <v>0</v>
      </c>
      <c r="UPJ413" s="318">
        <f>'Contractor Model'!UPJ66</f>
        <v>0</v>
      </c>
      <c r="UPK413" s="318">
        <f>'Contractor Model'!UPK66</f>
        <v>0</v>
      </c>
      <c r="UPL413" s="318">
        <f>'Contractor Model'!UPL66</f>
        <v>0</v>
      </c>
      <c r="UPM413" s="318">
        <f>'Contractor Model'!UPM66</f>
        <v>0</v>
      </c>
      <c r="UPN413" s="318">
        <f>'Contractor Model'!UPN66</f>
        <v>0</v>
      </c>
      <c r="UPO413" s="318">
        <f>'Contractor Model'!UPO66</f>
        <v>0</v>
      </c>
      <c r="UPP413" s="318">
        <f>'Contractor Model'!UPP66</f>
        <v>0</v>
      </c>
      <c r="UPQ413" s="318">
        <f>'Contractor Model'!UPQ66</f>
        <v>0</v>
      </c>
      <c r="UPR413" s="318">
        <f>'Contractor Model'!UPR66</f>
        <v>0</v>
      </c>
      <c r="UPS413" s="318">
        <f>'Contractor Model'!UPS66</f>
        <v>0</v>
      </c>
      <c r="UPT413" s="318">
        <f>'Contractor Model'!UPT66</f>
        <v>0</v>
      </c>
      <c r="UPU413" s="318">
        <f>'Contractor Model'!UPU66</f>
        <v>0</v>
      </c>
      <c r="UPV413" s="318">
        <f>'Contractor Model'!UPV66</f>
        <v>0</v>
      </c>
      <c r="UPW413" s="318">
        <f>'Contractor Model'!UPW66</f>
        <v>0</v>
      </c>
      <c r="UPX413" s="318">
        <f>'Contractor Model'!UPX66</f>
        <v>0</v>
      </c>
      <c r="UPY413" s="318">
        <f>'Contractor Model'!UPY66</f>
        <v>0</v>
      </c>
      <c r="UPZ413" s="318">
        <f>'Contractor Model'!UPZ66</f>
        <v>0</v>
      </c>
      <c r="UQA413" s="318">
        <f>'Contractor Model'!UQA66</f>
        <v>0</v>
      </c>
      <c r="UQB413" s="318">
        <f>'Contractor Model'!UQB66</f>
        <v>0</v>
      </c>
      <c r="UQC413" s="318">
        <f>'Contractor Model'!UQC66</f>
        <v>0</v>
      </c>
      <c r="UQD413" s="318">
        <f>'Contractor Model'!UQD66</f>
        <v>0</v>
      </c>
      <c r="UQE413" s="318">
        <f>'Contractor Model'!UQE66</f>
        <v>0</v>
      </c>
      <c r="UQF413" s="318">
        <f>'Contractor Model'!UQF66</f>
        <v>0</v>
      </c>
      <c r="UQG413" s="318">
        <f>'Contractor Model'!UQG66</f>
        <v>0</v>
      </c>
      <c r="UQH413" s="318">
        <f>'Contractor Model'!UQH66</f>
        <v>0</v>
      </c>
      <c r="UQI413" s="318">
        <f>'Contractor Model'!UQI66</f>
        <v>0</v>
      </c>
      <c r="UQJ413" s="318">
        <f>'Contractor Model'!UQJ66</f>
        <v>0</v>
      </c>
      <c r="UQK413" s="318">
        <f>'Contractor Model'!UQK66</f>
        <v>0</v>
      </c>
      <c r="UQL413" s="318">
        <f>'Contractor Model'!UQL66</f>
        <v>0</v>
      </c>
      <c r="UQM413" s="318">
        <f>'Contractor Model'!UQM66</f>
        <v>0</v>
      </c>
      <c r="UQN413" s="318">
        <f>'Contractor Model'!UQN66</f>
        <v>0</v>
      </c>
      <c r="UQO413" s="318">
        <f>'Contractor Model'!UQO66</f>
        <v>0</v>
      </c>
      <c r="UQP413" s="318">
        <f>'Contractor Model'!UQP66</f>
        <v>0</v>
      </c>
      <c r="UQQ413" s="318">
        <f>'Contractor Model'!UQQ66</f>
        <v>0</v>
      </c>
      <c r="UQR413" s="318">
        <f>'Contractor Model'!UQR66</f>
        <v>0</v>
      </c>
      <c r="UQS413" s="318">
        <f>'Contractor Model'!UQS66</f>
        <v>0</v>
      </c>
      <c r="UQT413" s="318">
        <f>'Contractor Model'!UQT66</f>
        <v>0</v>
      </c>
      <c r="UQU413" s="318">
        <f>'Contractor Model'!UQU66</f>
        <v>0</v>
      </c>
      <c r="UQV413" s="318">
        <f>'Contractor Model'!UQV66</f>
        <v>0</v>
      </c>
      <c r="UQW413" s="318">
        <f>'Contractor Model'!UQW66</f>
        <v>0</v>
      </c>
      <c r="UQX413" s="318">
        <f>'Contractor Model'!UQX66</f>
        <v>0</v>
      </c>
      <c r="UQY413" s="318">
        <f>'Contractor Model'!UQY66</f>
        <v>0</v>
      </c>
      <c r="UQZ413" s="318">
        <f>'Contractor Model'!UQZ66</f>
        <v>0</v>
      </c>
      <c r="URA413" s="318">
        <f>'Contractor Model'!URA66</f>
        <v>0</v>
      </c>
      <c r="URB413" s="318">
        <f>'Contractor Model'!URB66</f>
        <v>0</v>
      </c>
      <c r="URC413" s="318">
        <f>'Contractor Model'!URC66</f>
        <v>0</v>
      </c>
      <c r="URD413" s="318">
        <f>'Contractor Model'!URD66</f>
        <v>0</v>
      </c>
      <c r="URE413" s="318">
        <f>'Contractor Model'!URE66</f>
        <v>0</v>
      </c>
      <c r="URF413" s="318">
        <f>'Contractor Model'!URF66</f>
        <v>0</v>
      </c>
      <c r="URG413" s="318">
        <f>'Contractor Model'!URG66</f>
        <v>0</v>
      </c>
      <c r="URH413" s="318">
        <f>'Contractor Model'!URH66</f>
        <v>0</v>
      </c>
      <c r="URI413" s="318">
        <f>'Contractor Model'!URI66</f>
        <v>0</v>
      </c>
      <c r="URJ413" s="318">
        <f>'Contractor Model'!URJ66</f>
        <v>0</v>
      </c>
      <c r="URK413" s="318">
        <f>'Contractor Model'!URK66</f>
        <v>0</v>
      </c>
      <c r="URL413" s="318">
        <f>'Contractor Model'!URL66</f>
        <v>0</v>
      </c>
      <c r="URM413" s="318">
        <f>'Contractor Model'!URM66</f>
        <v>0</v>
      </c>
      <c r="URN413" s="318">
        <f>'Contractor Model'!URN66</f>
        <v>0</v>
      </c>
      <c r="URO413" s="318">
        <f>'Contractor Model'!URO66</f>
        <v>0</v>
      </c>
      <c r="URP413" s="318">
        <f>'Contractor Model'!URP66</f>
        <v>0</v>
      </c>
      <c r="URQ413" s="318">
        <f>'Contractor Model'!URQ66</f>
        <v>0</v>
      </c>
      <c r="URR413" s="318">
        <f>'Contractor Model'!URR66</f>
        <v>0</v>
      </c>
      <c r="URS413" s="318">
        <f>'Contractor Model'!URS66</f>
        <v>0</v>
      </c>
      <c r="URT413" s="318">
        <f>'Contractor Model'!URT66</f>
        <v>0</v>
      </c>
      <c r="URU413" s="318">
        <f>'Contractor Model'!URU66</f>
        <v>0</v>
      </c>
      <c r="URV413" s="318">
        <f>'Contractor Model'!URV66</f>
        <v>0</v>
      </c>
      <c r="URW413" s="318">
        <f>'Contractor Model'!URW66</f>
        <v>0</v>
      </c>
      <c r="URX413" s="318">
        <f>'Contractor Model'!URX66</f>
        <v>0</v>
      </c>
      <c r="URY413" s="318">
        <f>'Contractor Model'!URY66</f>
        <v>0</v>
      </c>
      <c r="URZ413" s="318">
        <f>'Contractor Model'!URZ66</f>
        <v>0</v>
      </c>
      <c r="USA413" s="318">
        <f>'Contractor Model'!USA66</f>
        <v>0</v>
      </c>
      <c r="USB413" s="318">
        <f>'Contractor Model'!USB66</f>
        <v>0</v>
      </c>
      <c r="USC413" s="318">
        <f>'Contractor Model'!USC66</f>
        <v>0</v>
      </c>
      <c r="USD413" s="318">
        <f>'Contractor Model'!USD66</f>
        <v>0</v>
      </c>
      <c r="USE413" s="318">
        <f>'Contractor Model'!USE66</f>
        <v>0</v>
      </c>
      <c r="USF413" s="318">
        <f>'Contractor Model'!USF66</f>
        <v>0</v>
      </c>
      <c r="USG413" s="318">
        <f>'Contractor Model'!USG66</f>
        <v>0</v>
      </c>
      <c r="USH413" s="318">
        <f>'Contractor Model'!USH66</f>
        <v>0</v>
      </c>
      <c r="USI413" s="318">
        <f>'Contractor Model'!USI66</f>
        <v>0</v>
      </c>
      <c r="USJ413" s="318">
        <f>'Contractor Model'!USJ66</f>
        <v>0</v>
      </c>
      <c r="USK413" s="318">
        <f>'Contractor Model'!USK66</f>
        <v>0</v>
      </c>
      <c r="USL413" s="318">
        <f>'Contractor Model'!USL66</f>
        <v>0</v>
      </c>
      <c r="USM413" s="318">
        <f>'Contractor Model'!USM66</f>
        <v>0</v>
      </c>
      <c r="USN413" s="318">
        <f>'Contractor Model'!USN66</f>
        <v>0</v>
      </c>
      <c r="USO413" s="318">
        <f>'Contractor Model'!USO66</f>
        <v>0</v>
      </c>
      <c r="USP413" s="318">
        <f>'Contractor Model'!USP66</f>
        <v>0</v>
      </c>
      <c r="USQ413" s="318">
        <f>'Contractor Model'!USQ66</f>
        <v>0</v>
      </c>
      <c r="USR413" s="318">
        <f>'Contractor Model'!USR66</f>
        <v>0</v>
      </c>
      <c r="USS413" s="318">
        <f>'Contractor Model'!USS66</f>
        <v>0</v>
      </c>
      <c r="UST413" s="318">
        <f>'Contractor Model'!UST66</f>
        <v>0</v>
      </c>
      <c r="USU413" s="318">
        <f>'Contractor Model'!USU66</f>
        <v>0</v>
      </c>
      <c r="USV413" s="318">
        <f>'Contractor Model'!USV66</f>
        <v>0</v>
      </c>
      <c r="USW413" s="318">
        <f>'Contractor Model'!USW66</f>
        <v>0</v>
      </c>
      <c r="USX413" s="318">
        <f>'Contractor Model'!USX66</f>
        <v>0</v>
      </c>
      <c r="USY413" s="318">
        <f>'Contractor Model'!USY66</f>
        <v>0</v>
      </c>
      <c r="USZ413" s="318">
        <f>'Contractor Model'!USZ66</f>
        <v>0</v>
      </c>
      <c r="UTA413" s="318">
        <f>'Contractor Model'!UTA66</f>
        <v>0</v>
      </c>
      <c r="UTB413" s="318">
        <f>'Contractor Model'!UTB66</f>
        <v>0</v>
      </c>
      <c r="UTC413" s="318">
        <f>'Contractor Model'!UTC66</f>
        <v>0</v>
      </c>
      <c r="UTD413" s="318">
        <f>'Contractor Model'!UTD66</f>
        <v>0</v>
      </c>
      <c r="UTE413" s="318">
        <f>'Contractor Model'!UTE66</f>
        <v>0</v>
      </c>
      <c r="UTF413" s="318">
        <f>'Contractor Model'!UTF66</f>
        <v>0</v>
      </c>
      <c r="UTG413" s="318">
        <f>'Contractor Model'!UTG66</f>
        <v>0</v>
      </c>
      <c r="UTH413" s="318">
        <f>'Contractor Model'!UTH66</f>
        <v>0</v>
      </c>
      <c r="UTI413" s="318">
        <f>'Contractor Model'!UTI66</f>
        <v>0</v>
      </c>
      <c r="UTJ413" s="318">
        <f>'Contractor Model'!UTJ66</f>
        <v>0</v>
      </c>
      <c r="UTK413" s="318">
        <f>'Contractor Model'!UTK66</f>
        <v>0</v>
      </c>
      <c r="UTL413" s="318">
        <f>'Contractor Model'!UTL66</f>
        <v>0</v>
      </c>
      <c r="UTM413" s="318">
        <f>'Contractor Model'!UTM66</f>
        <v>0</v>
      </c>
      <c r="UTN413" s="318">
        <f>'Contractor Model'!UTN66</f>
        <v>0</v>
      </c>
      <c r="UTO413" s="318">
        <f>'Contractor Model'!UTO66</f>
        <v>0</v>
      </c>
      <c r="UTP413" s="318">
        <f>'Contractor Model'!UTP66</f>
        <v>0</v>
      </c>
      <c r="UTQ413" s="318">
        <f>'Contractor Model'!UTQ66</f>
        <v>0</v>
      </c>
      <c r="UTR413" s="318">
        <f>'Contractor Model'!UTR66</f>
        <v>0</v>
      </c>
      <c r="UTS413" s="318">
        <f>'Contractor Model'!UTS66</f>
        <v>0</v>
      </c>
      <c r="UTT413" s="318">
        <f>'Contractor Model'!UTT66</f>
        <v>0</v>
      </c>
      <c r="UTU413" s="318">
        <f>'Contractor Model'!UTU66</f>
        <v>0</v>
      </c>
      <c r="UTV413" s="318">
        <f>'Contractor Model'!UTV66</f>
        <v>0</v>
      </c>
      <c r="UTW413" s="318">
        <f>'Contractor Model'!UTW66</f>
        <v>0</v>
      </c>
      <c r="UTX413" s="318">
        <f>'Contractor Model'!UTX66</f>
        <v>0</v>
      </c>
      <c r="UTY413" s="318">
        <f>'Contractor Model'!UTY66</f>
        <v>0</v>
      </c>
      <c r="UTZ413" s="318">
        <f>'Contractor Model'!UTZ66</f>
        <v>0</v>
      </c>
      <c r="UUA413" s="318">
        <f>'Contractor Model'!UUA66</f>
        <v>0</v>
      </c>
      <c r="UUB413" s="318">
        <f>'Contractor Model'!UUB66</f>
        <v>0</v>
      </c>
      <c r="UUC413" s="318">
        <f>'Contractor Model'!UUC66</f>
        <v>0</v>
      </c>
      <c r="UUD413" s="318">
        <f>'Contractor Model'!UUD66</f>
        <v>0</v>
      </c>
      <c r="UUE413" s="318">
        <f>'Contractor Model'!UUE66</f>
        <v>0</v>
      </c>
      <c r="UUF413" s="318">
        <f>'Contractor Model'!UUF66</f>
        <v>0</v>
      </c>
      <c r="UUG413" s="318">
        <f>'Contractor Model'!UUG66</f>
        <v>0</v>
      </c>
      <c r="UUH413" s="318">
        <f>'Contractor Model'!UUH66</f>
        <v>0</v>
      </c>
      <c r="UUI413" s="318">
        <f>'Contractor Model'!UUI66</f>
        <v>0</v>
      </c>
      <c r="UUJ413" s="318">
        <f>'Contractor Model'!UUJ66</f>
        <v>0</v>
      </c>
      <c r="UUK413" s="318">
        <f>'Contractor Model'!UUK66</f>
        <v>0</v>
      </c>
      <c r="UUL413" s="318">
        <f>'Contractor Model'!UUL66</f>
        <v>0</v>
      </c>
      <c r="UUM413" s="318">
        <f>'Contractor Model'!UUM66</f>
        <v>0</v>
      </c>
      <c r="UUN413" s="318">
        <f>'Contractor Model'!UUN66</f>
        <v>0</v>
      </c>
      <c r="UUO413" s="318">
        <f>'Contractor Model'!UUO66</f>
        <v>0</v>
      </c>
      <c r="UUP413" s="318">
        <f>'Contractor Model'!UUP66</f>
        <v>0</v>
      </c>
      <c r="UUQ413" s="318">
        <f>'Contractor Model'!UUQ66</f>
        <v>0</v>
      </c>
      <c r="UUR413" s="318">
        <f>'Contractor Model'!UUR66</f>
        <v>0</v>
      </c>
      <c r="UUS413" s="318">
        <f>'Contractor Model'!UUS66</f>
        <v>0</v>
      </c>
      <c r="UUT413" s="318">
        <f>'Contractor Model'!UUT66</f>
        <v>0</v>
      </c>
      <c r="UUU413" s="318">
        <f>'Contractor Model'!UUU66</f>
        <v>0</v>
      </c>
      <c r="UUV413" s="318">
        <f>'Contractor Model'!UUV66</f>
        <v>0</v>
      </c>
      <c r="UUW413" s="318">
        <f>'Contractor Model'!UUW66</f>
        <v>0</v>
      </c>
      <c r="UUX413" s="318">
        <f>'Contractor Model'!UUX66</f>
        <v>0</v>
      </c>
      <c r="UUY413" s="318">
        <f>'Contractor Model'!UUY66</f>
        <v>0</v>
      </c>
      <c r="UUZ413" s="318">
        <f>'Contractor Model'!UUZ66</f>
        <v>0</v>
      </c>
      <c r="UVA413" s="318">
        <f>'Contractor Model'!UVA66</f>
        <v>0</v>
      </c>
      <c r="UVB413" s="318">
        <f>'Contractor Model'!UVB66</f>
        <v>0</v>
      </c>
      <c r="UVC413" s="318">
        <f>'Contractor Model'!UVC66</f>
        <v>0</v>
      </c>
      <c r="UVD413" s="318">
        <f>'Contractor Model'!UVD66</f>
        <v>0</v>
      </c>
      <c r="UVE413" s="318">
        <f>'Contractor Model'!UVE66</f>
        <v>0</v>
      </c>
      <c r="UVF413" s="318">
        <f>'Contractor Model'!UVF66</f>
        <v>0</v>
      </c>
      <c r="UVG413" s="318">
        <f>'Contractor Model'!UVG66</f>
        <v>0</v>
      </c>
      <c r="UVH413" s="318">
        <f>'Contractor Model'!UVH66</f>
        <v>0</v>
      </c>
      <c r="UVI413" s="318">
        <f>'Contractor Model'!UVI66</f>
        <v>0</v>
      </c>
      <c r="UVJ413" s="318">
        <f>'Contractor Model'!UVJ66</f>
        <v>0</v>
      </c>
      <c r="UVK413" s="318">
        <f>'Contractor Model'!UVK66</f>
        <v>0</v>
      </c>
      <c r="UVL413" s="318">
        <f>'Contractor Model'!UVL66</f>
        <v>0</v>
      </c>
      <c r="UVM413" s="318">
        <f>'Contractor Model'!UVM66</f>
        <v>0</v>
      </c>
      <c r="UVN413" s="318">
        <f>'Contractor Model'!UVN66</f>
        <v>0</v>
      </c>
      <c r="UVO413" s="318">
        <f>'Contractor Model'!UVO66</f>
        <v>0</v>
      </c>
      <c r="UVP413" s="318">
        <f>'Contractor Model'!UVP66</f>
        <v>0</v>
      </c>
      <c r="UVQ413" s="318">
        <f>'Contractor Model'!UVQ66</f>
        <v>0</v>
      </c>
      <c r="UVR413" s="318">
        <f>'Contractor Model'!UVR66</f>
        <v>0</v>
      </c>
      <c r="UVS413" s="318">
        <f>'Contractor Model'!UVS66</f>
        <v>0</v>
      </c>
      <c r="UVT413" s="318">
        <f>'Contractor Model'!UVT66</f>
        <v>0</v>
      </c>
      <c r="UVU413" s="318">
        <f>'Contractor Model'!UVU66</f>
        <v>0</v>
      </c>
      <c r="UVV413" s="318">
        <f>'Contractor Model'!UVV66</f>
        <v>0</v>
      </c>
      <c r="UVW413" s="318">
        <f>'Contractor Model'!UVW66</f>
        <v>0</v>
      </c>
      <c r="UVX413" s="318">
        <f>'Contractor Model'!UVX66</f>
        <v>0</v>
      </c>
      <c r="UVY413" s="318">
        <f>'Contractor Model'!UVY66</f>
        <v>0</v>
      </c>
      <c r="UVZ413" s="318">
        <f>'Contractor Model'!UVZ66</f>
        <v>0</v>
      </c>
      <c r="UWA413" s="318">
        <f>'Contractor Model'!UWA66</f>
        <v>0</v>
      </c>
      <c r="UWB413" s="318">
        <f>'Contractor Model'!UWB66</f>
        <v>0</v>
      </c>
      <c r="UWC413" s="318">
        <f>'Contractor Model'!UWC66</f>
        <v>0</v>
      </c>
      <c r="UWD413" s="318">
        <f>'Contractor Model'!UWD66</f>
        <v>0</v>
      </c>
      <c r="UWE413" s="318">
        <f>'Contractor Model'!UWE66</f>
        <v>0</v>
      </c>
      <c r="UWF413" s="318">
        <f>'Contractor Model'!UWF66</f>
        <v>0</v>
      </c>
      <c r="UWG413" s="318">
        <f>'Contractor Model'!UWG66</f>
        <v>0</v>
      </c>
      <c r="UWH413" s="318">
        <f>'Contractor Model'!UWH66</f>
        <v>0</v>
      </c>
      <c r="UWI413" s="318">
        <f>'Contractor Model'!UWI66</f>
        <v>0</v>
      </c>
      <c r="UWJ413" s="318">
        <f>'Contractor Model'!UWJ66</f>
        <v>0</v>
      </c>
      <c r="UWK413" s="318">
        <f>'Contractor Model'!UWK66</f>
        <v>0</v>
      </c>
      <c r="UWL413" s="318">
        <f>'Contractor Model'!UWL66</f>
        <v>0</v>
      </c>
      <c r="UWM413" s="318">
        <f>'Contractor Model'!UWM66</f>
        <v>0</v>
      </c>
      <c r="UWN413" s="318">
        <f>'Contractor Model'!UWN66</f>
        <v>0</v>
      </c>
      <c r="UWO413" s="318">
        <f>'Contractor Model'!UWO66</f>
        <v>0</v>
      </c>
      <c r="UWP413" s="318">
        <f>'Contractor Model'!UWP66</f>
        <v>0</v>
      </c>
      <c r="UWQ413" s="318">
        <f>'Contractor Model'!UWQ66</f>
        <v>0</v>
      </c>
      <c r="UWR413" s="318">
        <f>'Contractor Model'!UWR66</f>
        <v>0</v>
      </c>
      <c r="UWS413" s="318">
        <f>'Contractor Model'!UWS66</f>
        <v>0</v>
      </c>
      <c r="UWT413" s="318">
        <f>'Contractor Model'!UWT66</f>
        <v>0</v>
      </c>
      <c r="UWU413" s="318">
        <f>'Contractor Model'!UWU66</f>
        <v>0</v>
      </c>
      <c r="UWV413" s="318">
        <f>'Contractor Model'!UWV66</f>
        <v>0</v>
      </c>
      <c r="UWW413" s="318">
        <f>'Contractor Model'!UWW66</f>
        <v>0</v>
      </c>
      <c r="UWX413" s="318">
        <f>'Contractor Model'!UWX66</f>
        <v>0</v>
      </c>
      <c r="UWY413" s="318">
        <f>'Contractor Model'!UWY66</f>
        <v>0</v>
      </c>
      <c r="UWZ413" s="318">
        <f>'Contractor Model'!UWZ66</f>
        <v>0</v>
      </c>
      <c r="UXA413" s="318">
        <f>'Contractor Model'!UXA66</f>
        <v>0</v>
      </c>
      <c r="UXB413" s="318">
        <f>'Contractor Model'!UXB66</f>
        <v>0</v>
      </c>
      <c r="UXC413" s="318">
        <f>'Contractor Model'!UXC66</f>
        <v>0</v>
      </c>
      <c r="UXD413" s="318">
        <f>'Contractor Model'!UXD66</f>
        <v>0</v>
      </c>
      <c r="UXE413" s="318">
        <f>'Contractor Model'!UXE66</f>
        <v>0</v>
      </c>
      <c r="UXF413" s="318">
        <f>'Contractor Model'!UXF66</f>
        <v>0</v>
      </c>
      <c r="UXG413" s="318">
        <f>'Contractor Model'!UXG66</f>
        <v>0</v>
      </c>
      <c r="UXH413" s="318">
        <f>'Contractor Model'!UXH66</f>
        <v>0</v>
      </c>
      <c r="UXI413" s="318">
        <f>'Contractor Model'!UXI66</f>
        <v>0</v>
      </c>
      <c r="UXJ413" s="318">
        <f>'Contractor Model'!UXJ66</f>
        <v>0</v>
      </c>
      <c r="UXK413" s="318">
        <f>'Contractor Model'!UXK66</f>
        <v>0</v>
      </c>
      <c r="UXL413" s="318">
        <f>'Contractor Model'!UXL66</f>
        <v>0</v>
      </c>
      <c r="UXM413" s="318">
        <f>'Contractor Model'!UXM66</f>
        <v>0</v>
      </c>
      <c r="UXN413" s="318">
        <f>'Contractor Model'!UXN66</f>
        <v>0</v>
      </c>
      <c r="UXO413" s="318">
        <f>'Contractor Model'!UXO66</f>
        <v>0</v>
      </c>
      <c r="UXP413" s="318">
        <f>'Contractor Model'!UXP66</f>
        <v>0</v>
      </c>
      <c r="UXQ413" s="318">
        <f>'Contractor Model'!UXQ66</f>
        <v>0</v>
      </c>
      <c r="UXR413" s="318">
        <f>'Contractor Model'!UXR66</f>
        <v>0</v>
      </c>
      <c r="UXS413" s="318">
        <f>'Contractor Model'!UXS66</f>
        <v>0</v>
      </c>
      <c r="UXT413" s="318">
        <f>'Contractor Model'!UXT66</f>
        <v>0</v>
      </c>
      <c r="UXU413" s="318">
        <f>'Contractor Model'!UXU66</f>
        <v>0</v>
      </c>
      <c r="UXV413" s="318">
        <f>'Contractor Model'!UXV66</f>
        <v>0</v>
      </c>
      <c r="UXW413" s="318">
        <f>'Contractor Model'!UXW66</f>
        <v>0</v>
      </c>
      <c r="UXX413" s="318">
        <f>'Contractor Model'!UXX66</f>
        <v>0</v>
      </c>
      <c r="UXY413" s="318">
        <f>'Contractor Model'!UXY66</f>
        <v>0</v>
      </c>
      <c r="UXZ413" s="318">
        <f>'Contractor Model'!UXZ66</f>
        <v>0</v>
      </c>
      <c r="UYA413" s="318">
        <f>'Contractor Model'!UYA66</f>
        <v>0</v>
      </c>
      <c r="UYB413" s="318">
        <f>'Contractor Model'!UYB66</f>
        <v>0</v>
      </c>
      <c r="UYC413" s="318">
        <f>'Contractor Model'!UYC66</f>
        <v>0</v>
      </c>
      <c r="UYD413" s="318">
        <f>'Contractor Model'!UYD66</f>
        <v>0</v>
      </c>
      <c r="UYE413" s="318">
        <f>'Contractor Model'!UYE66</f>
        <v>0</v>
      </c>
      <c r="UYF413" s="318">
        <f>'Contractor Model'!UYF66</f>
        <v>0</v>
      </c>
      <c r="UYG413" s="318">
        <f>'Contractor Model'!UYG66</f>
        <v>0</v>
      </c>
      <c r="UYH413" s="318">
        <f>'Contractor Model'!UYH66</f>
        <v>0</v>
      </c>
      <c r="UYI413" s="318">
        <f>'Contractor Model'!UYI66</f>
        <v>0</v>
      </c>
      <c r="UYJ413" s="318">
        <f>'Contractor Model'!UYJ66</f>
        <v>0</v>
      </c>
      <c r="UYK413" s="318">
        <f>'Contractor Model'!UYK66</f>
        <v>0</v>
      </c>
      <c r="UYL413" s="318">
        <f>'Contractor Model'!UYL66</f>
        <v>0</v>
      </c>
      <c r="UYM413" s="318">
        <f>'Contractor Model'!UYM66</f>
        <v>0</v>
      </c>
      <c r="UYN413" s="318">
        <f>'Contractor Model'!UYN66</f>
        <v>0</v>
      </c>
      <c r="UYO413" s="318">
        <f>'Contractor Model'!UYO66</f>
        <v>0</v>
      </c>
      <c r="UYP413" s="318">
        <f>'Contractor Model'!UYP66</f>
        <v>0</v>
      </c>
      <c r="UYQ413" s="318">
        <f>'Contractor Model'!UYQ66</f>
        <v>0</v>
      </c>
      <c r="UYR413" s="318">
        <f>'Contractor Model'!UYR66</f>
        <v>0</v>
      </c>
      <c r="UYS413" s="318">
        <f>'Contractor Model'!UYS66</f>
        <v>0</v>
      </c>
      <c r="UYT413" s="318">
        <f>'Contractor Model'!UYT66</f>
        <v>0</v>
      </c>
      <c r="UYU413" s="318">
        <f>'Contractor Model'!UYU66</f>
        <v>0</v>
      </c>
      <c r="UYV413" s="318">
        <f>'Contractor Model'!UYV66</f>
        <v>0</v>
      </c>
      <c r="UYW413" s="318">
        <f>'Contractor Model'!UYW66</f>
        <v>0</v>
      </c>
      <c r="UYX413" s="318">
        <f>'Contractor Model'!UYX66</f>
        <v>0</v>
      </c>
      <c r="UYY413" s="318">
        <f>'Contractor Model'!UYY66</f>
        <v>0</v>
      </c>
      <c r="UYZ413" s="318">
        <f>'Contractor Model'!UYZ66</f>
        <v>0</v>
      </c>
      <c r="UZA413" s="318">
        <f>'Contractor Model'!UZA66</f>
        <v>0</v>
      </c>
      <c r="UZB413" s="318">
        <f>'Contractor Model'!UZB66</f>
        <v>0</v>
      </c>
      <c r="UZC413" s="318">
        <f>'Contractor Model'!UZC66</f>
        <v>0</v>
      </c>
      <c r="UZD413" s="318">
        <f>'Contractor Model'!UZD66</f>
        <v>0</v>
      </c>
      <c r="UZE413" s="318">
        <f>'Contractor Model'!UZE66</f>
        <v>0</v>
      </c>
      <c r="UZF413" s="318">
        <f>'Contractor Model'!UZF66</f>
        <v>0</v>
      </c>
      <c r="UZG413" s="318">
        <f>'Contractor Model'!UZG66</f>
        <v>0</v>
      </c>
      <c r="UZH413" s="318">
        <f>'Contractor Model'!UZH66</f>
        <v>0</v>
      </c>
      <c r="UZI413" s="318">
        <f>'Contractor Model'!UZI66</f>
        <v>0</v>
      </c>
      <c r="UZJ413" s="318">
        <f>'Contractor Model'!UZJ66</f>
        <v>0</v>
      </c>
      <c r="UZK413" s="318">
        <f>'Contractor Model'!UZK66</f>
        <v>0</v>
      </c>
      <c r="UZL413" s="318">
        <f>'Contractor Model'!UZL66</f>
        <v>0</v>
      </c>
      <c r="UZM413" s="318">
        <f>'Contractor Model'!UZM66</f>
        <v>0</v>
      </c>
      <c r="UZN413" s="318">
        <f>'Contractor Model'!UZN66</f>
        <v>0</v>
      </c>
      <c r="UZO413" s="318">
        <f>'Contractor Model'!UZO66</f>
        <v>0</v>
      </c>
      <c r="UZP413" s="318">
        <f>'Contractor Model'!UZP66</f>
        <v>0</v>
      </c>
      <c r="UZQ413" s="318">
        <f>'Contractor Model'!UZQ66</f>
        <v>0</v>
      </c>
      <c r="UZR413" s="318">
        <f>'Contractor Model'!UZR66</f>
        <v>0</v>
      </c>
      <c r="UZS413" s="318">
        <f>'Contractor Model'!UZS66</f>
        <v>0</v>
      </c>
      <c r="UZT413" s="318">
        <f>'Contractor Model'!UZT66</f>
        <v>0</v>
      </c>
      <c r="UZU413" s="318">
        <f>'Contractor Model'!UZU66</f>
        <v>0</v>
      </c>
      <c r="UZV413" s="318">
        <f>'Contractor Model'!UZV66</f>
        <v>0</v>
      </c>
      <c r="UZW413" s="318">
        <f>'Contractor Model'!UZW66</f>
        <v>0</v>
      </c>
      <c r="UZX413" s="318">
        <f>'Contractor Model'!UZX66</f>
        <v>0</v>
      </c>
      <c r="UZY413" s="318">
        <f>'Contractor Model'!UZY66</f>
        <v>0</v>
      </c>
      <c r="UZZ413" s="318">
        <f>'Contractor Model'!UZZ66</f>
        <v>0</v>
      </c>
      <c r="VAA413" s="318">
        <f>'Contractor Model'!VAA66</f>
        <v>0</v>
      </c>
      <c r="VAB413" s="318">
        <f>'Contractor Model'!VAB66</f>
        <v>0</v>
      </c>
      <c r="VAC413" s="318">
        <f>'Contractor Model'!VAC66</f>
        <v>0</v>
      </c>
      <c r="VAD413" s="318">
        <f>'Contractor Model'!VAD66</f>
        <v>0</v>
      </c>
      <c r="VAE413" s="318">
        <f>'Contractor Model'!VAE66</f>
        <v>0</v>
      </c>
      <c r="VAF413" s="318">
        <f>'Contractor Model'!VAF66</f>
        <v>0</v>
      </c>
      <c r="VAG413" s="318">
        <f>'Contractor Model'!VAG66</f>
        <v>0</v>
      </c>
      <c r="VAH413" s="318">
        <f>'Contractor Model'!VAH66</f>
        <v>0</v>
      </c>
      <c r="VAI413" s="318">
        <f>'Contractor Model'!VAI66</f>
        <v>0</v>
      </c>
      <c r="VAJ413" s="318">
        <f>'Contractor Model'!VAJ66</f>
        <v>0</v>
      </c>
      <c r="VAK413" s="318">
        <f>'Contractor Model'!VAK66</f>
        <v>0</v>
      </c>
      <c r="VAL413" s="318">
        <f>'Contractor Model'!VAL66</f>
        <v>0</v>
      </c>
      <c r="VAM413" s="318">
        <f>'Contractor Model'!VAM66</f>
        <v>0</v>
      </c>
      <c r="VAN413" s="318">
        <f>'Contractor Model'!VAN66</f>
        <v>0</v>
      </c>
      <c r="VAO413" s="318">
        <f>'Contractor Model'!VAO66</f>
        <v>0</v>
      </c>
      <c r="VAP413" s="318">
        <f>'Contractor Model'!VAP66</f>
        <v>0</v>
      </c>
      <c r="VAQ413" s="318">
        <f>'Contractor Model'!VAQ66</f>
        <v>0</v>
      </c>
      <c r="VAR413" s="318">
        <f>'Contractor Model'!VAR66</f>
        <v>0</v>
      </c>
      <c r="VAS413" s="318">
        <f>'Contractor Model'!VAS66</f>
        <v>0</v>
      </c>
      <c r="VAT413" s="318">
        <f>'Contractor Model'!VAT66</f>
        <v>0</v>
      </c>
      <c r="VAU413" s="318">
        <f>'Contractor Model'!VAU66</f>
        <v>0</v>
      </c>
      <c r="VAV413" s="318">
        <f>'Contractor Model'!VAV66</f>
        <v>0</v>
      </c>
      <c r="VAW413" s="318">
        <f>'Contractor Model'!VAW66</f>
        <v>0</v>
      </c>
      <c r="VAX413" s="318">
        <f>'Contractor Model'!VAX66</f>
        <v>0</v>
      </c>
      <c r="VAY413" s="318">
        <f>'Contractor Model'!VAY66</f>
        <v>0</v>
      </c>
      <c r="VAZ413" s="318">
        <f>'Contractor Model'!VAZ66</f>
        <v>0</v>
      </c>
      <c r="VBA413" s="318">
        <f>'Contractor Model'!VBA66</f>
        <v>0</v>
      </c>
      <c r="VBB413" s="318">
        <f>'Contractor Model'!VBB66</f>
        <v>0</v>
      </c>
      <c r="VBC413" s="318">
        <f>'Contractor Model'!VBC66</f>
        <v>0</v>
      </c>
      <c r="VBD413" s="318">
        <f>'Contractor Model'!VBD66</f>
        <v>0</v>
      </c>
      <c r="VBE413" s="318">
        <f>'Contractor Model'!VBE66</f>
        <v>0</v>
      </c>
      <c r="VBF413" s="318">
        <f>'Contractor Model'!VBF66</f>
        <v>0</v>
      </c>
      <c r="VBG413" s="318">
        <f>'Contractor Model'!VBG66</f>
        <v>0</v>
      </c>
      <c r="VBH413" s="318">
        <f>'Contractor Model'!VBH66</f>
        <v>0</v>
      </c>
      <c r="VBI413" s="318">
        <f>'Contractor Model'!VBI66</f>
        <v>0</v>
      </c>
      <c r="VBJ413" s="318">
        <f>'Contractor Model'!VBJ66</f>
        <v>0</v>
      </c>
      <c r="VBK413" s="318">
        <f>'Contractor Model'!VBK66</f>
        <v>0</v>
      </c>
      <c r="VBL413" s="318">
        <f>'Contractor Model'!VBL66</f>
        <v>0</v>
      </c>
      <c r="VBM413" s="318">
        <f>'Contractor Model'!VBM66</f>
        <v>0</v>
      </c>
      <c r="VBN413" s="318">
        <f>'Contractor Model'!VBN66</f>
        <v>0</v>
      </c>
      <c r="VBO413" s="318">
        <f>'Contractor Model'!VBO66</f>
        <v>0</v>
      </c>
      <c r="VBP413" s="318">
        <f>'Contractor Model'!VBP66</f>
        <v>0</v>
      </c>
      <c r="VBQ413" s="318">
        <f>'Contractor Model'!VBQ66</f>
        <v>0</v>
      </c>
      <c r="VBR413" s="318">
        <f>'Contractor Model'!VBR66</f>
        <v>0</v>
      </c>
      <c r="VBS413" s="318">
        <f>'Contractor Model'!VBS66</f>
        <v>0</v>
      </c>
      <c r="VBT413" s="318">
        <f>'Contractor Model'!VBT66</f>
        <v>0</v>
      </c>
      <c r="VBU413" s="318">
        <f>'Contractor Model'!VBU66</f>
        <v>0</v>
      </c>
      <c r="VBV413" s="318">
        <f>'Contractor Model'!VBV66</f>
        <v>0</v>
      </c>
      <c r="VBW413" s="318">
        <f>'Contractor Model'!VBW66</f>
        <v>0</v>
      </c>
      <c r="VBX413" s="318">
        <f>'Contractor Model'!VBX66</f>
        <v>0</v>
      </c>
      <c r="VBY413" s="318">
        <f>'Contractor Model'!VBY66</f>
        <v>0</v>
      </c>
      <c r="VBZ413" s="318">
        <f>'Contractor Model'!VBZ66</f>
        <v>0</v>
      </c>
      <c r="VCA413" s="318">
        <f>'Contractor Model'!VCA66</f>
        <v>0</v>
      </c>
      <c r="VCB413" s="318">
        <f>'Contractor Model'!VCB66</f>
        <v>0</v>
      </c>
      <c r="VCC413" s="318">
        <f>'Contractor Model'!VCC66</f>
        <v>0</v>
      </c>
      <c r="VCD413" s="318">
        <f>'Contractor Model'!VCD66</f>
        <v>0</v>
      </c>
      <c r="VCE413" s="318">
        <f>'Contractor Model'!VCE66</f>
        <v>0</v>
      </c>
      <c r="VCF413" s="318">
        <f>'Contractor Model'!VCF66</f>
        <v>0</v>
      </c>
      <c r="VCG413" s="318">
        <f>'Contractor Model'!VCG66</f>
        <v>0</v>
      </c>
      <c r="VCH413" s="318">
        <f>'Contractor Model'!VCH66</f>
        <v>0</v>
      </c>
      <c r="VCI413" s="318">
        <f>'Contractor Model'!VCI66</f>
        <v>0</v>
      </c>
      <c r="VCJ413" s="318">
        <f>'Contractor Model'!VCJ66</f>
        <v>0</v>
      </c>
      <c r="VCK413" s="318">
        <f>'Contractor Model'!VCK66</f>
        <v>0</v>
      </c>
      <c r="VCL413" s="318">
        <f>'Contractor Model'!VCL66</f>
        <v>0</v>
      </c>
      <c r="VCM413" s="318">
        <f>'Contractor Model'!VCM66</f>
        <v>0</v>
      </c>
      <c r="VCN413" s="318">
        <f>'Contractor Model'!VCN66</f>
        <v>0</v>
      </c>
      <c r="VCO413" s="318">
        <f>'Contractor Model'!VCO66</f>
        <v>0</v>
      </c>
      <c r="VCP413" s="318">
        <f>'Contractor Model'!VCP66</f>
        <v>0</v>
      </c>
      <c r="VCQ413" s="318">
        <f>'Contractor Model'!VCQ66</f>
        <v>0</v>
      </c>
      <c r="VCR413" s="318">
        <f>'Contractor Model'!VCR66</f>
        <v>0</v>
      </c>
      <c r="VCS413" s="318">
        <f>'Contractor Model'!VCS66</f>
        <v>0</v>
      </c>
      <c r="VCT413" s="318">
        <f>'Contractor Model'!VCT66</f>
        <v>0</v>
      </c>
      <c r="VCU413" s="318">
        <f>'Contractor Model'!VCU66</f>
        <v>0</v>
      </c>
      <c r="VCV413" s="318">
        <f>'Contractor Model'!VCV66</f>
        <v>0</v>
      </c>
      <c r="VCW413" s="318">
        <f>'Contractor Model'!VCW66</f>
        <v>0</v>
      </c>
      <c r="VCX413" s="318">
        <f>'Contractor Model'!VCX66</f>
        <v>0</v>
      </c>
      <c r="VCY413" s="318">
        <f>'Contractor Model'!VCY66</f>
        <v>0</v>
      </c>
      <c r="VCZ413" s="318">
        <f>'Contractor Model'!VCZ66</f>
        <v>0</v>
      </c>
      <c r="VDA413" s="318">
        <f>'Contractor Model'!VDA66</f>
        <v>0</v>
      </c>
      <c r="VDB413" s="318">
        <f>'Contractor Model'!VDB66</f>
        <v>0</v>
      </c>
      <c r="VDC413" s="318">
        <f>'Contractor Model'!VDC66</f>
        <v>0</v>
      </c>
      <c r="VDD413" s="318">
        <f>'Contractor Model'!VDD66</f>
        <v>0</v>
      </c>
      <c r="VDE413" s="318">
        <f>'Contractor Model'!VDE66</f>
        <v>0</v>
      </c>
      <c r="VDF413" s="318">
        <f>'Contractor Model'!VDF66</f>
        <v>0</v>
      </c>
      <c r="VDG413" s="318">
        <f>'Contractor Model'!VDG66</f>
        <v>0</v>
      </c>
      <c r="VDH413" s="318">
        <f>'Contractor Model'!VDH66</f>
        <v>0</v>
      </c>
      <c r="VDI413" s="318">
        <f>'Contractor Model'!VDI66</f>
        <v>0</v>
      </c>
      <c r="VDJ413" s="318">
        <f>'Contractor Model'!VDJ66</f>
        <v>0</v>
      </c>
      <c r="VDK413" s="318">
        <f>'Contractor Model'!VDK66</f>
        <v>0</v>
      </c>
      <c r="VDL413" s="318">
        <f>'Contractor Model'!VDL66</f>
        <v>0</v>
      </c>
      <c r="VDM413" s="318">
        <f>'Contractor Model'!VDM66</f>
        <v>0</v>
      </c>
      <c r="VDN413" s="318">
        <f>'Contractor Model'!VDN66</f>
        <v>0</v>
      </c>
      <c r="VDO413" s="318">
        <f>'Contractor Model'!VDO66</f>
        <v>0</v>
      </c>
      <c r="VDP413" s="318">
        <f>'Contractor Model'!VDP66</f>
        <v>0</v>
      </c>
      <c r="VDQ413" s="318">
        <f>'Contractor Model'!VDQ66</f>
        <v>0</v>
      </c>
      <c r="VDR413" s="318">
        <f>'Contractor Model'!VDR66</f>
        <v>0</v>
      </c>
      <c r="VDS413" s="318">
        <f>'Contractor Model'!VDS66</f>
        <v>0</v>
      </c>
      <c r="VDT413" s="318">
        <f>'Contractor Model'!VDT66</f>
        <v>0</v>
      </c>
      <c r="VDU413" s="318">
        <f>'Contractor Model'!VDU66</f>
        <v>0</v>
      </c>
      <c r="VDV413" s="318">
        <f>'Contractor Model'!VDV66</f>
        <v>0</v>
      </c>
      <c r="VDW413" s="318">
        <f>'Contractor Model'!VDW66</f>
        <v>0</v>
      </c>
      <c r="VDX413" s="318">
        <f>'Contractor Model'!VDX66</f>
        <v>0</v>
      </c>
      <c r="VDY413" s="318">
        <f>'Contractor Model'!VDY66</f>
        <v>0</v>
      </c>
      <c r="VDZ413" s="318">
        <f>'Contractor Model'!VDZ66</f>
        <v>0</v>
      </c>
      <c r="VEA413" s="318">
        <f>'Contractor Model'!VEA66</f>
        <v>0</v>
      </c>
      <c r="VEB413" s="318">
        <f>'Contractor Model'!VEB66</f>
        <v>0</v>
      </c>
      <c r="VEC413" s="318">
        <f>'Contractor Model'!VEC66</f>
        <v>0</v>
      </c>
      <c r="VED413" s="318">
        <f>'Contractor Model'!VED66</f>
        <v>0</v>
      </c>
      <c r="VEE413" s="318">
        <f>'Contractor Model'!VEE66</f>
        <v>0</v>
      </c>
      <c r="VEF413" s="318">
        <f>'Contractor Model'!VEF66</f>
        <v>0</v>
      </c>
      <c r="VEG413" s="318">
        <f>'Contractor Model'!VEG66</f>
        <v>0</v>
      </c>
      <c r="VEH413" s="318">
        <f>'Contractor Model'!VEH66</f>
        <v>0</v>
      </c>
      <c r="VEI413" s="318">
        <f>'Contractor Model'!VEI66</f>
        <v>0</v>
      </c>
      <c r="VEJ413" s="318">
        <f>'Contractor Model'!VEJ66</f>
        <v>0</v>
      </c>
      <c r="VEK413" s="318">
        <f>'Contractor Model'!VEK66</f>
        <v>0</v>
      </c>
      <c r="VEL413" s="318">
        <f>'Contractor Model'!VEL66</f>
        <v>0</v>
      </c>
      <c r="VEM413" s="318">
        <f>'Contractor Model'!VEM66</f>
        <v>0</v>
      </c>
      <c r="VEN413" s="318">
        <f>'Contractor Model'!VEN66</f>
        <v>0</v>
      </c>
      <c r="VEO413" s="318">
        <f>'Contractor Model'!VEO66</f>
        <v>0</v>
      </c>
      <c r="VEP413" s="318">
        <f>'Contractor Model'!VEP66</f>
        <v>0</v>
      </c>
      <c r="VEQ413" s="318">
        <f>'Contractor Model'!VEQ66</f>
        <v>0</v>
      </c>
      <c r="VER413" s="318">
        <f>'Contractor Model'!VER66</f>
        <v>0</v>
      </c>
      <c r="VES413" s="318">
        <f>'Contractor Model'!VES66</f>
        <v>0</v>
      </c>
      <c r="VET413" s="318">
        <f>'Contractor Model'!VET66</f>
        <v>0</v>
      </c>
      <c r="VEU413" s="318">
        <f>'Contractor Model'!VEU66</f>
        <v>0</v>
      </c>
      <c r="VEV413" s="318">
        <f>'Contractor Model'!VEV66</f>
        <v>0</v>
      </c>
      <c r="VEW413" s="318">
        <f>'Contractor Model'!VEW66</f>
        <v>0</v>
      </c>
      <c r="VEX413" s="318">
        <f>'Contractor Model'!VEX66</f>
        <v>0</v>
      </c>
      <c r="VEY413" s="318">
        <f>'Contractor Model'!VEY66</f>
        <v>0</v>
      </c>
      <c r="VEZ413" s="318">
        <f>'Contractor Model'!VEZ66</f>
        <v>0</v>
      </c>
      <c r="VFA413" s="318">
        <f>'Contractor Model'!VFA66</f>
        <v>0</v>
      </c>
      <c r="VFB413" s="318">
        <f>'Contractor Model'!VFB66</f>
        <v>0</v>
      </c>
      <c r="VFC413" s="318">
        <f>'Contractor Model'!VFC66</f>
        <v>0</v>
      </c>
      <c r="VFD413" s="318">
        <f>'Contractor Model'!VFD66</f>
        <v>0</v>
      </c>
      <c r="VFE413" s="318">
        <f>'Contractor Model'!VFE66</f>
        <v>0</v>
      </c>
      <c r="VFF413" s="318">
        <f>'Contractor Model'!VFF66</f>
        <v>0</v>
      </c>
      <c r="VFG413" s="318">
        <f>'Contractor Model'!VFG66</f>
        <v>0</v>
      </c>
      <c r="VFH413" s="318">
        <f>'Contractor Model'!VFH66</f>
        <v>0</v>
      </c>
      <c r="VFI413" s="318">
        <f>'Contractor Model'!VFI66</f>
        <v>0</v>
      </c>
      <c r="VFJ413" s="318">
        <f>'Contractor Model'!VFJ66</f>
        <v>0</v>
      </c>
      <c r="VFK413" s="318">
        <f>'Contractor Model'!VFK66</f>
        <v>0</v>
      </c>
      <c r="VFL413" s="318">
        <f>'Contractor Model'!VFL66</f>
        <v>0</v>
      </c>
      <c r="VFM413" s="318">
        <f>'Contractor Model'!VFM66</f>
        <v>0</v>
      </c>
      <c r="VFN413" s="318">
        <f>'Contractor Model'!VFN66</f>
        <v>0</v>
      </c>
      <c r="VFO413" s="318">
        <f>'Contractor Model'!VFO66</f>
        <v>0</v>
      </c>
      <c r="VFP413" s="318">
        <f>'Contractor Model'!VFP66</f>
        <v>0</v>
      </c>
      <c r="VFQ413" s="318">
        <f>'Contractor Model'!VFQ66</f>
        <v>0</v>
      </c>
      <c r="VFR413" s="318">
        <f>'Contractor Model'!VFR66</f>
        <v>0</v>
      </c>
      <c r="VFS413" s="318">
        <f>'Contractor Model'!VFS66</f>
        <v>0</v>
      </c>
      <c r="VFT413" s="318">
        <f>'Contractor Model'!VFT66</f>
        <v>0</v>
      </c>
      <c r="VFU413" s="318">
        <f>'Contractor Model'!VFU66</f>
        <v>0</v>
      </c>
      <c r="VFV413" s="318">
        <f>'Contractor Model'!VFV66</f>
        <v>0</v>
      </c>
      <c r="VFW413" s="318">
        <f>'Contractor Model'!VFW66</f>
        <v>0</v>
      </c>
      <c r="VFX413" s="318">
        <f>'Contractor Model'!VFX66</f>
        <v>0</v>
      </c>
      <c r="VFY413" s="318">
        <f>'Contractor Model'!VFY66</f>
        <v>0</v>
      </c>
      <c r="VFZ413" s="318">
        <f>'Contractor Model'!VFZ66</f>
        <v>0</v>
      </c>
      <c r="VGA413" s="318">
        <f>'Contractor Model'!VGA66</f>
        <v>0</v>
      </c>
      <c r="VGB413" s="318">
        <f>'Contractor Model'!VGB66</f>
        <v>0</v>
      </c>
      <c r="VGC413" s="318">
        <f>'Contractor Model'!VGC66</f>
        <v>0</v>
      </c>
      <c r="VGD413" s="318">
        <f>'Contractor Model'!VGD66</f>
        <v>0</v>
      </c>
      <c r="VGE413" s="318">
        <f>'Contractor Model'!VGE66</f>
        <v>0</v>
      </c>
      <c r="VGF413" s="318">
        <f>'Contractor Model'!VGF66</f>
        <v>0</v>
      </c>
      <c r="VGG413" s="318">
        <f>'Contractor Model'!VGG66</f>
        <v>0</v>
      </c>
      <c r="VGH413" s="318">
        <f>'Contractor Model'!VGH66</f>
        <v>0</v>
      </c>
      <c r="VGI413" s="318">
        <f>'Contractor Model'!VGI66</f>
        <v>0</v>
      </c>
      <c r="VGJ413" s="318">
        <f>'Contractor Model'!VGJ66</f>
        <v>0</v>
      </c>
      <c r="VGK413" s="318">
        <f>'Contractor Model'!VGK66</f>
        <v>0</v>
      </c>
      <c r="VGL413" s="318">
        <f>'Contractor Model'!VGL66</f>
        <v>0</v>
      </c>
      <c r="VGM413" s="318">
        <f>'Contractor Model'!VGM66</f>
        <v>0</v>
      </c>
      <c r="VGN413" s="318">
        <f>'Contractor Model'!VGN66</f>
        <v>0</v>
      </c>
      <c r="VGO413" s="318">
        <f>'Contractor Model'!VGO66</f>
        <v>0</v>
      </c>
      <c r="VGP413" s="318">
        <f>'Contractor Model'!VGP66</f>
        <v>0</v>
      </c>
      <c r="VGQ413" s="318">
        <f>'Contractor Model'!VGQ66</f>
        <v>0</v>
      </c>
      <c r="VGR413" s="318">
        <f>'Contractor Model'!VGR66</f>
        <v>0</v>
      </c>
      <c r="VGS413" s="318">
        <f>'Contractor Model'!VGS66</f>
        <v>0</v>
      </c>
      <c r="VGT413" s="318">
        <f>'Contractor Model'!VGT66</f>
        <v>0</v>
      </c>
      <c r="VGU413" s="318">
        <f>'Contractor Model'!VGU66</f>
        <v>0</v>
      </c>
      <c r="VGV413" s="318">
        <f>'Contractor Model'!VGV66</f>
        <v>0</v>
      </c>
      <c r="VGW413" s="318">
        <f>'Contractor Model'!VGW66</f>
        <v>0</v>
      </c>
      <c r="VGX413" s="318">
        <f>'Contractor Model'!VGX66</f>
        <v>0</v>
      </c>
      <c r="VGY413" s="318">
        <f>'Contractor Model'!VGY66</f>
        <v>0</v>
      </c>
      <c r="VGZ413" s="318">
        <f>'Contractor Model'!VGZ66</f>
        <v>0</v>
      </c>
      <c r="VHA413" s="318">
        <f>'Contractor Model'!VHA66</f>
        <v>0</v>
      </c>
      <c r="VHB413" s="318">
        <f>'Contractor Model'!VHB66</f>
        <v>0</v>
      </c>
      <c r="VHC413" s="318">
        <f>'Contractor Model'!VHC66</f>
        <v>0</v>
      </c>
      <c r="VHD413" s="318">
        <f>'Contractor Model'!VHD66</f>
        <v>0</v>
      </c>
      <c r="VHE413" s="318">
        <f>'Contractor Model'!VHE66</f>
        <v>0</v>
      </c>
      <c r="VHF413" s="318">
        <f>'Contractor Model'!VHF66</f>
        <v>0</v>
      </c>
      <c r="VHG413" s="318">
        <f>'Contractor Model'!VHG66</f>
        <v>0</v>
      </c>
      <c r="VHH413" s="318">
        <f>'Contractor Model'!VHH66</f>
        <v>0</v>
      </c>
      <c r="VHI413" s="318">
        <f>'Contractor Model'!VHI66</f>
        <v>0</v>
      </c>
      <c r="VHJ413" s="318">
        <f>'Contractor Model'!VHJ66</f>
        <v>0</v>
      </c>
      <c r="VHK413" s="318">
        <f>'Contractor Model'!VHK66</f>
        <v>0</v>
      </c>
      <c r="VHL413" s="318">
        <f>'Contractor Model'!VHL66</f>
        <v>0</v>
      </c>
      <c r="VHM413" s="318">
        <f>'Contractor Model'!VHM66</f>
        <v>0</v>
      </c>
      <c r="VHN413" s="318">
        <f>'Contractor Model'!VHN66</f>
        <v>0</v>
      </c>
      <c r="VHO413" s="318">
        <f>'Contractor Model'!VHO66</f>
        <v>0</v>
      </c>
      <c r="VHP413" s="318">
        <f>'Contractor Model'!VHP66</f>
        <v>0</v>
      </c>
      <c r="VHQ413" s="318">
        <f>'Contractor Model'!VHQ66</f>
        <v>0</v>
      </c>
      <c r="VHR413" s="318">
        <f>'Contractor Model'!VHR66</f>
        <v>0</v>
      </c>
      <c r="VHS413" s="318">
        <f>'Contractor Model'!VHS66</f>
        <v>0</v>
      </c>
      <c r="VHT413" s="318">
        <f>'Contractor Model'!VHT66</f>
        <v>0</v>
      </c>
      <c r="VHU413" s="318">
        <f>'Contractor Model'!VHU66</f>
        <v>0</v>
      </c>
      <c r="VHV413" s="318">
        <f>'Contractor Model'!VHV66</f>
        <v>0</v>
      </c>
      <c r="VHW413" s="318">
        <f>'Contractor Model'!VHW66</f>
        <v>0</v>
      </c>
      <c r="VHX413" s="318">
        <f>'Contractor Model'!VHX66</f>
        <v>0</v>
      </c>
      <c r="VHY413" s="318">
        <f>'Contractor Model'!VHY66</f>
        <v>0</v>
      </c>
      <c r="VHZ413" s="318">
        <f>'Contractor Model'!VHZ66</f>
        <v>0</v>
      </c>
      <c r="VIA413" s="318">
        <f>'Contractor Model'!VIA66</f>
        <v>0</v>
      </c>
      <c r="VIB413" s="318">
        <f>'Contractor Model'!VIB66</f>
        <v>0</v>
      </c>
      <c r="VIC413" s="318">
        <f>'Contractor Model'!VIC66</f>
        <v>0</v>
      </c>
      <c r="VID413" s="318">
        <f>'Contractor Model'!VID66</f>
        <v>0</v>
      </c>
      <c r="VIE413" s="318">
        <f>'Contractor Model'!VIE66</f>
        <v>0</v>
      </c>
      <c r="VIF413" s="318">
        <f>'Contractor Model'!VIF66</f>
        <v>0</v>
      </c>
      <c r="VIG413" s="318">
        <f>'Contractor Model'!VIG66</f>
        <v>0</v>
      </c>
      <c r="VIH413" s="318">
        <f>'Contractor Model'!VIH66</f>
        <v>0</v>
      </c>
      <c r="VII413" s="318">
        <f>'Contractor Model'!VII66</f>
        <v>0</v>
      </c>
      <c r="VIJ413" s="318">
        <f>'Contractor Model'!VIJ66</f>
        <v>0</v>
      </c>
      <c r="VIK413" s="318">
        <f>'Contractor Model'!VIK66</f>
        <v>0</v>
      </c>
      <c r="VIL413" s="318">
        <f>'Contractor Model'!VIL66</f>
        <v>0</v>
      </c>
      <c r="VIM413" s="318">
        <f>'Contractor Model'!VIM66</f>
        <v>0</v>
      </c>
      <c r="VIN413" s="318">
        <f>'Contractor Model'!VIN66</f>
        <v>0</v>
      </c>
      <c r="VIO413" s="318">
        <f>'Contractor Model'!VIO66</f>
        <v>0</v>
      </c>
      <c r="VIP413" s="318">
        <f>'Contractor Model'!VIP66</f>
        <v>0</v>
      </c>
      <c r="VIQ413" s="318">
        <f>'Contractor Model'!VIQ66</f>
        <v>0</v>
      </c>
      <c r="VIR413" s="318">
        <f>'Contractor Model'!VIR66</f>
        <v>0</v>
      </c>
      <c r="VIS413" s="318">
        <f>'Contractor Model'!VIS66</f>
        <v>0</v>
      </c>
      <c r="VIT413" s="318">
        <f>'Contractor Model'!VIT66</f>
        <v>0</v>
      </c>
      <c r="VIU413" s="318">
        <f>'Contractor Model'!VIU66</f>
        <v>0</v>
      </c>
      <c r="VIV413" s="318">
        <f>'Contractor Model'!VIV66</f>
        <v>0</v>
      </c>
      <c r="VIW413" s="318">
        <f>'Contractor Model'!VIW66</f>
        <v>0</v>
      </c>
      <c r="VIX413" s="318">
        <f>'Contractor Model'!VIX66</f>
        <v>0</v>
      </c>
      <c r="VIY413" s="318">
        <f>'Contractor Model'!VIY66</f>
        <v>0</v>
      </c>
      <c r="VIZ413" s="318">
        <f>'Contractor Model'!VIZ66</f>
        <v>0</v>
      </c>
      <c r="VJA413" s="318">
        <f>'Contractor Model'!VJA66</f>
        <v>0</v>
      </c>
      <c r="VJB413" s="318">
        <f>'Contractor Model'!VJB66</f>
        <v>0</v>
      </c>
      <c r="VJC413" s="318">
        <f>'Contractor Model'!VJC66</f>
        <v>0</v>
      </c>
      <c r="VJD413" s="318">
        <f>'Contractor Model'!VJD66</f>
        <v>0</v>
      </c>
      <c r="VJE413" s="318">
        <f>'Contractor Model'!VJE66</f>
        <v>0</v>
      </c>
      <c r="VJF413" s="318">
        <f>'Contractor Model'!VJF66</f>
        <v>0</v>
      </c>
      <c r="VJG413" s="318">
        <f>'Contractor Model'!VJG66</f>
        <v>0</v>
      </c>
      <c r="VJH413" s="318">
        <f>'Contractor Model'!VJH66</f>
        <v>0</v>
      </c>
      <c r="VJI413" s="318">
        <f>'Contractor Model'!VJI66</f>
        <v>0</v>
      </c>
      <c r="VJJ413" s="318">
        <f>'Contractor Model'!VJJ66</f>
        <v>0</v>
      </c>
      <c r="VJK413" s="318">
        <f>'Contractor Model'!VJK66</f>
        <v>0</v>
      </c>
      <c r="VJL413" s="318">
        <f>'Contractor Model'!VJL66</f>
        <v>0</v>
      </c>
      <c r="VJM413" s="318">
        <f>'Contractor Model'!VJM66</f>
        <v>0</v>
      </c>
      <c r="VJN413" s="318">
        <f>'Contractor Model'!VJN66</f>
        <v>0</v>
      </c>
      <c r="VJO413" s="318">
        <f>'Contractor Model'!VJO66</f>
        <v>0</v>
      </c>
      <c r="VJP413" s="318">
        <f>'Contractor Model'!VJP66</f>
        <v>0</v>
      </c>
      <c r="VJQ413" s="318">
        <f>'Contractor Model'!VJQ66</f>
        <v>0</v>
      </c>
      <c r="VJR413" s="318">
        <f>'Contractor Model'!VJR66</f>
        <v>0</v>
      </c>
      <c r="VJS413" s="318">
        <f>'Contractor Model'!VJS66</f>
        <v>0</v>
      </c>
      <c r="VJT413" s="318">
        <f>'Contractor Model'!VJT66</f>
        <v>0</v>
      </c>
      <c r="VJU413" s="318">
        <f>'Contractor Model'!VJU66</f>
        <v>0</v>
      </c>
      <c r="VJV413" s="318">
        <f>'Contractor Model'!VJV66</f>
        <v>0</v>
      </c>
      <c r="VJW413" s="318">
        <f>'Contractor Model'!VJW66</f>
        <v>0</v>
      </c>
      <c r="VJX413" s="318">
        <f>'Contractor Model'!VJX66</f>
        <v>0</v>
      </c>
      <c r="VJY413" s="318">
        <f>'Contractor Model'!VJY66</f>
        <v>0</v>
      </c>
      <c r="VJZ413" s="318">
        <f>'Contractor Model'!VJZ66</f>
        <v>0</v>
      </c>
      <c r="VKA413" s="318">
        <f>'Contractor Model'!VKA66</f>
        <v>0</v>
      </c>
      <c r="VKB413" s="318">
        <f>'Contractor Model'!VKB66</f>
        <v>0</v>
      </c>
      <c r="VKC413" s="318">
        <f>'Contractor Model'!VKC66</f>
        <v>0</v>
      </c>
      <c r="VKD413" s="318">
        <f>'Contractor Model'!VKD66</f>
        <v>0</v>
      </c>
      <c r="VKE413" s="318">
        <f>'Contractor Model'!VKE66</f>
        <v>0</v>
      </c>
      <c r="VKF413" s="318">
        <f>'Contractor Model'!VKF66</f>
        <v>0</v>
      </c>
      <c r="VKG413" s="318">
        <f>'Contractor Model'!VKG66</f>
        <v>0</v>
      </c>
      <c r="VKH413" s="318">
        <f>'Contractor Model'!VKH66</f>
        <v>0</v>
      </c>
      <c r="VKI413" s="318">
        <f>'Contractor Model'!VKI66</f>
        <v>0</v>
      </c>
      <c r="VKJ413" s="318">
        <f>'Contractor Model'!VKJ66</f>
        <v>0</v>
      </c>
      <c r="VKK413" s="318">
        <f>'Contractor Model'!VKK66</f>
        <v>0</v>
      </c>
      <c r="VKL413" s="318">
        <f>'Contractor Model'!VKL66</f>
        <v>0</v>
      </c>
      <c r="VKM413" s="318">
        <f>'Contractor Model'!VKM66</f>
        <v>0</v>
      </c>
      <c r="VKN413" s="318">
        <f>'Contractor Model'!VKN66</f>
        <v>0</v>
      </c>
      <c r="VKO413" s="318">
        <f>'Contractor Model'!VKO66</f>
        <v>0</v>
      </c>
      <c r="VKP413" s="318">
        <f>'Contractor Model'!VKP66</f>
        <v>0</v>
      </c>
      <c r="VKQ413" s="318">
        <f>'Contractor Model'!VKQ66</f>
        <v>0</v>
      </c>
      <c r="VKR413" s="318">
        <f>'Contractor Model'!VKR66</f>
        <v>0</v>
      </c>
      <c r="VKS413" s="318">
        <f>'Contractor Model'!VKS66</f>
        <v>0</v>
      </c>
      <c r="VKT413" s="318">
        <f>'Contractor Model'!VKT66</f>
        <v>0</v>
      </c>
      <c r="VKU413" s="318">
        <f>'Contractor Model'!VKU66</f>
        <v>0</v>
      </c>
      <c r="VKV413" s="318">
        <f>'Contractor Model'!VKV66</f>
        <v>0</v>
      </c>
      <c r="VKW413" s="318">
        <f>'Contractor Model'!VKW66</f>
        <v>0</v>
      </c>
      <c r="VKX413" s="318">
        <f>'Contractor Model'!VKX66</f>
        <v>0</v>
      </c>
      <c r="VKY413" s="318">
        <f>'Contractor Model'!VKY66</f>
        <v>0</v>
      </c>
      <c r="VKZ413" s="318">
        <f>'Contractor Model'!VKZ66</f>
        <v>0</v>
      </c>
      <c r="VLA413" s="318">
        <f>'Contractor Model'!VLA66</f>
        <v>0</v>
      </c>
      <c r="VLB413" s="318">
        <f>'Contractor Model'!VLB66</f>
        <v>0</v>
      </c>
      <c r="VLC413" s="318">
        <f>'Contractor Model'!VLC66</f>
        <v>0</v>
      </c>
      <c r="VLD413" s="318">
        <f>'Contractor Model'!VLD66</f>
        <v>0</v>
      </c>
      <c r="VLE413" s="318">
        <f>'Contractor Model'!VLE66</f>
        <v>0</v>
      </c>
      <c r="VLF413" s="318">
        <f>'Contractor Model'!VLF66</f>
        <v>0</v>
      </c>
      <c r="VLG413" s="318">
        <f>'Contractor Model'!VLG66</f>
        <v>0</v>
      </c>
      <c r="VLH413" s="318">
        <f>'Contractor Model'!VLH66</f>
        <v>0</v>
      </c>
      <c r="VLI413" s="318">
        <f>'Contractor Model'!VLI66</f>
        <v>0</v>
      </c>
      <c r="VLJ413" s="318">
        <f>'Contractor Model'!VLJ66</f>
        <v>0</v>
      </c>
      <c r="VLK413" s="318">
        <f>'Contractor Model'!VLK66</f>
        <v>0</v>
      </c>
      <c r="VLL413" s="318">
        <f>'Contractor Model'!VLL66</f>
        <v>0</v>
      </c>
      <c r="VLM413" s="318">
        <f>'Contractor Model'!VLM66</f>
        <v>0</v>
      </c>
      <c r="VLN413" s="318">
        <f>'Contractor Model'!VLN66</f>
        <v>0</v>
      </c>
      <c r="VLO413" s="318">
        <f>'Contractor Model'!VLO66</f>
        <v>0</v>
      </c>
      <c r="VLP413" s="318">
        <f>'Contractor Model'!VLP66</f>
        <v>0</v>
      </c>
      <c r="VLQ413" s="318">
        <f>'Contractor Model'!VLQ66</f>
        <v>0</v>
      </c>
      <c r="VLR413" s="318">
        <f>'Contractor Model'!VLR66</f>
        <v>0</v>
      </c>
      <c r="VLS413" s="318">
        <f>'Contractor Model'!VLS66</f>
        <v>0</v>
      </c>
      <c r="VLT413" s="318">
        <f>'Contractor Model'!VLT66</f>
        <v>0</v>
      </c>
      <c r="VLU413" s="318">
        <f>'Contractor Model'!VLU66</f>
        <v>0</v>
      </c>
      <c r="VLV413" s="318">
        <f>'Contractor Model'!VLV66</f>
        <v>0</v>
      </c>
      <c r="VLW413" s="318">
        <f>'Contractor Model'!VLW66</f>
        <v>0</v>
      </c>
      <c r="VLX413" s="318">
        <f>'Contractor Model'!VLX66</f>
        <v>0</v>
      </c>
      <c r="VLY413" s="318">
        <f>'Contractor Model'!VLY66</f>
        <v>0</v>
      </c>
      <c r="VLZ413" s="318">
        <f>'Contractor Model'!VLZ66</f>
        <v>0</v>
      </c>
      <c r="VMA413" s="318">
        <f>'Contractor Model'!VMA66</f>
        <v>0</v>
      </c>
      <c r="VMB413" s="318">
        <f>'Contractor Model'!VMB66</f>
        <v>0</v>
      </c>
      <c r="VMC413" s="318">
        <f>'Contractor Model'!VMC66</f>
        <v>0</v>
      </c>
      <c r="VMD413" s="318">
        <f>'Contractor Model'!VMD66</f>
        <v>0</v>
      </c>
      <c r="VME413" s="318">
        <f>'Contractor Model'!VME66</f>
        <v>0</v>
      </c>
      <c r="VMF413" s="318">
        <f>'Contractor Model'!VMF66</f>
        <v>0</v>
      </c>
      <c r="VMG413" s="318">
        <f>'Contractor Model'!VMG66</f>
        <v>0</v>
      </c>
      <c r="VMH413" s="318">
        <f>'Contractor Model'!VMH66</f>
        <v>0</v>
      </c>
      <c r="VMI413" s="318">
        <f>'Contractor Model'!VMI66</f>
        <v>0</v>
      </c>
      <c r="VMJ413" s="318">
        <f>'Contractor Model'!VMJ66</f>
        <v>0</v>
      </c>
      <c r="VMK413" s="318">
        <f>'Contractor Model'!VMK66</f>
        <v>0</v>
      </c>
      <c r="VML413" s="318">
        <f>'Contractor Model'!VML66</f>
        <v>0</v>
      </c>
      <c r="VMM413" s="318">
        <f>'Contractor Model'!VMM66</f>
        <v>0</v>
      </c>
      <c r="VMN413" s="318">
        <f>'Contractor Model'!VMN66</f>
        <v>0</v>
      </c>
      <c r="VMO413" s="318">
        <f>'Contractor Model'!VMO66</f>
        <v>0</v>
      </c>
      <c r="VMP413" s="318">
        <f>'Contractor Model'!VMP66</f>
        <v>0</v>
      </c>
      <c r="VMQ413" s="318">
        <f>'Contractor Model'!VMQ66</f>
        <v>0</v>
      </c>
      <c r="VMR413" s="318">
        <f>'Contractor Model'!VMR66</f>
        <v>0</v>
      </c>
      <c r="VMS413" s="318">
        <f>'Contractor Model'!VMS66</f>
        <v>0</v>
      </c>
      <c r="VMT413" s="318">
        <f>'Contractor Model'!VMT66</f>
        <v>0</v>
      </c>
      <c r="VMU413" s="318">
        <f>'Contractor Model'!VMU66</f>
        <v>0</v>
      </c>
      <c r="VMV413" s="318">
        <f>'Contractor Model'!VMV66</f>
        <v>0</v>
      </c>
      <c r="VMW413" s="318">
        <f>'Contractor Model'!VMW66</f>
        <v>0</v>
      </c>
      <c r="VMX413" s="318">
        <f>'Contractor Model'!VMX66</f>
        <v>0</v>
      </c>
      <c r="VMY413" s="318">
        <f>'Contractor Model'!VMY66</f>
        <v>0</v>
      </c>
      <c r="VMZ413" s="318">
        <f>'Contractor Model'!VMZ66</f>
        <v>0</v>
      </c>
      <c r="VNA413" s="318">
        <f>'Contractor Model'!VNA66</f>
        <v>0</v>
      </c>
      <c r="VNB413" s="318">
        <f>'Contractor Model'!VNB66</f>
        <v>0</v>
      </c>
      <c r="VNC413" s="318">
        <f>'Contractor Model'!VNC66</f>
        <v>0</v>
      </c>
      <c r="VND413" s="318">
        <f>'Contractor Model'!VND66</f>
        <v>0</v>
      </c>
      <c r="VNE413" s="318">
        <f>'Contractor Model'!VNE66</f>
        <v>0</v>
      </c>
      <c r="VNF413" s="318">
        <f>'Contractor Model'!VNF66</f>
        <v>0</v>
      </c>
      <c r="VNG413" s="318">
        <f>'Contractor Model'!VNG66</f>
        <v>0</v>
      </c>
      <c r="VNH413" s="318">
        <f>'Contractor Model'!VNH66</f>
        <v>0</v>
      </c>
      <c r="VNI413" s="318">
        <f>'Contractor Model'!VNI66</f>
        <v>0</v>
      </c>
      <c r="VNJ413" s="318">
        <f>'Contractor Model'!VNJ66</f>
        <v>0</v>
      </c>
      <c r="VNK413" s="318">
        <f>'Contractor Model'!VNK66</f>
        <v>0</v>
      </c>
      <c r="VNL413" s="318">
        <f>'Contractor Model'!VNL66</f>
        <v>0</v>
      </c>
      <c r="VNM413" s="318">
        <f>'Contractor Model'!VNM66</f>
        <v>0</v>
      </c>
      <c r="VNN413" s="318">
        <f>'Contractor Model'!VNN66</f>
        <v>0</v>
      </c>
      <c r="VNO413" s="318">
        <f>'Contractor Model'!VNO66</f>
        <v>0</v>
      </c>
      <c r="VNP413" s="318">
        <f>'Contractor Model'!VNP66</f>
        <v>0</v>
      </c>
      <c r="VNQ413" s="318">
        <f>'Contractor Model'!VNQ66</f>
        <v>0</v>
      </c>
      <c r="VNR413" s="318">
        <f>'Contractor Model'!VNR66</f>
        <v>0</v>
      </c>
      <c r="VNS413" s="318">
        <f>'Contractor Model'!VNS66</f>
        <v>0</v>
      </c>
      <c r="VNT413" s="318">
        <f>'Contractor Model'!VNT66</f>
        <v>0</v>
      </c>
      <c r="VNU413" s="318">
        <f>'Contractor Model'!VNU66</f>
        <v>0</v>
      </c>
      <c r="VNV413" s="318">
        <f>'Contractor Model'!VNV66</f>
        <v>0</v>
      </c>
      <c r="VNW413" s="318">
        <f>'Contractor Model'!VNW66</f>
        <v>0</v>
      </c>
      <c r="VNX413" s="318">
        <f>'Contractor Model'!VNX66</f>
        <v>0</v>
      </c>
      <c r="VNY413" s="318">
        <f>'Contractor Model'!VNY66</f>
        <v>0</v>
      </c>
      <c r="VNZ413" s="318">
        <f>'Contractor Model'!VNZ66</f>
        <v>0</v>
      </c>
      <c r="VOA413" s="318">
        <f>'Contractor Model'!VOA66</f>
        <v>0</v>
      </c>
      <c r="VOB413" s="318">
        <f>'Contractor Model'!VOB66</f>
        <v>0</v>
      </c>
      <c r="VOC413" s="318">
        <f>'Contractor Model'!VOC66</f>
        <v>0</v>
      </c>
      <c r="VOD413" s="318">
        <f>'Contractor Model'!VOD66</f>
        <v>0</v>
      </c>
      <c r="VOE413" s="318">
        <f>'Contractor Model'!VOE66</f>
        <v>0</v>
      </c>
      <c r="VOF413" s="318">
        <f>'Contractor Model'!VOF66</f>
        <v>0</v>
      </c>
      <c r="VOG413" s="318">
        <f>'Contractor Model'!VOG66</f>
        <v>0</v>
      </c>
      <c r="VOH413" s="318">
        <f>'Contractor Model'!VOH66</f>
        <v>0</v>
      </c>
      <c r="VOI413" s="318">
        <f>'Contractor Model'!VOI66</f>
        <v>0</v>
      </c>
      <c r="VOJ413" s="318">
        <f>'Contractor Model'!VOJ66</f>
        <v>0</v>
      </c>
      <c r="VOK413" s="318">
        <f>'Contractor Model'!VOK66</f>
        <v>0</v>
      </c>
      <c r="VOL413" s="318">
        <f>'Contractor Model'!VOL66</f>
        <v>0</v>
      </c>
      <c r="VOM413" s="318">
        <f>'Contractor Model'!VOM66</f>
        <v>0</v>
      </c>
      <c r="VON413" s="318">
        <f>'Contractor Model'!VON66</f>
        <v>0</v>
      </c>
      <c r="VOO413" s="318">
        <f>'Contractor Model'!VOO66</f>
        <v>0</v>
      </c>
      <c r="VOP413" s="318">
        <f>'Contractor Model'!VOP66</f>
        <v>0</v>
      </c>
      <c r="VOQ413" s="318">
        <f>'Contractor Model'!VOQ66</f>
        <v>0</v>
      </c>
      <c r="VOR413" s="318">
        <f>'Contractor Model'!VOR66</f>
        <v>0</v>
      </c>
      <c r="VOS413" s="318">
        <f>'Contractor Model'!VOS66</f>
        <v>0</v>
      </c>
      <c r="VOT413" s="318">
        <f>'Contractor Model'!VOT66</f>
        <v>0</v>
      </c>
      <c r="VOU413" s="318">
        <f>'Contractor Model'!VOU66</f>
        <v>0</v>
      </c>
      <c r="VOV413" s="318">
        <f>'Contractor Model'!VOV66</f>
        <v>0</v>
      </c>
      <c r="VOW413" s="318">
        <f>'Contractor Model'!VOW66</f>
        <v>0</v>
      </c>
      <c r="VOX413" s="318">
        <f>'Contractor Model'!VOX66</f>
        <v>0</v>
      </c>
      <c r="VOY413" s="318">
        <f>'Contractor Model'!VOY66</f>
        <v>0</v>
      </c>
      <c r="VOZ413" s="318">
        <f>'Contractor Model'!VOZ66</f>
        <v>0</v>
      </c>
      <c r="VPA413" s="318">
        <f>'Contractor Model'!VPA66</f>
        <v>0</v>
      </c>
      <c r="VPB413" s="318">
        <f>'Contractor Model'!VPB66</f>
        <v>0</v>
      </c>
      <c r="VPC413" s="318">
        <f>'Contractor Model'!VPC66</f>
        <v>0</v>
      </c>
      <c r="VPD413" s="318">
        <f>'Contractor Model'!VPD66</f>
        <v>0</v>
      </c>
      <c r="VPE413" s="318">
        <f>'Contractor Model'!VPE66</f>
        <v>0</v>
      </c>
      <c r="VPF413" s="318">
        <f>'Contractor Model'!VPF66</f>
        <v>0</v>
      </c>
      <c r="VPG413" s="318">
        <f>'Contractor Model'!VPG66</f>
        <v>0</v>
      </c>
      <c r="VPH413" s="318">
        <f>'Contractor Model'!VPH66</f>
        <v>0</v>
      </c>
      <c r="VPI413" s="318">
        <f>'Contractor Model'!VPI66</f>
        <v>0</v>
      </c>
      <c r="VPJ413" s="318">
        <f>'Contractor Model'!VPJ66</f>
        <v>0</v>
      </c>
      <c r="VPK413" s="318">
        <f>'Contractor Model'!VPK66</f>
        <v>0</v>
      </c>
      <c r="VPL413" s="318">
        <f>'Contractor Model'!VPL66</f>
        <v>0</v>
      </c>
      <c r="VPM413" s="318">
        <f>'Contractor Model'!VPM66</f>
        <v>0</v>
      </c>
      <c r="VPN413" s="318">
        <f>'Contractor Model'!VPN66</f>
        <v>0</v>
      </c>
      <c r="VPO413" s="318">
        <f>'Contractor Model'!VPO66</f>
        <v>0</v>
      </c>
      <c r="VPP413" s="318">
        <f>'Contractor Model'!VPP66</f>
        <v>0</v>
      </c>
      <c r="VPQ413" s="318">
        <f>'Contractor Model'!VPQ66</f>
        <v>0</v>
      </c>
      <c r="VPR413" s="318">
        <f>'Contractor Model'!VPR66</f>
        <v>0</v>
      </c>
      <c r="VPS413" s="318">
        <f>'Contractor Model'!VPS66</f>
        <v>0</v>
      </c>
      <c r="VPT413" s="318">
        <f>'Contractor Model'!VPT66</f>
        <v>0</v>
      </c>
      <c r="VPU413" s="318">
        <f>'Contractor Model'!VPU66</f>
        <v>0</v>
      </c>
      <c r="VPV413" s="318">
        <f>'Contractor Model'!VPV66</f>
        <v>0</v>
      </c>
      <c r="VPW413" s="318">
        <f>'Contractor Model'!VPW66</f>
        <v>0</v>
      </c>
      <c r="VPX413" s="318">
        <f>'Contractor Model'!VPX66</f>
        <v>0</v>
      </c>
      <c r="VPY413" s="318">
        <f>'Contractor Model'!VPY66</f>
        <v>0</v>
      </c>
      <c r="VPZ413" s="318">
        <f>'Contractor Model'!VPZ66</f>
        <v>0</v>
      </c>
      <c r="VQA413" s="318">
        <f>'Contractor Model'!VQA66</f>
        <v>0</v>
      </c>
      <c r="VQB413" s="318">
        <f>'Contractor Model'!VQB66</f>
        <v>0</v>
      </c>
      <c r="VQC413" s="318">
        <f>'Contractor Model'!VQC66</f>
        <v>0</v>
      </c>
      <c r="VQD413" s="318">
        <f>'Contractor Model'!VQD66</f>
        <v>0</v>
      </c>
      <c r="VQE413" s="318">
        <f>'Contractor Model'!VQE66</f>
        <v>0</v>
      </c>
      <c r="VQF413" s="318">
        <f>'Contractor Model'!VQF66</f>
        <v>0</v>
      </c>
      <c r="VQG413" s="318">
        <f>'Contractor Model'!VQG66</f>
        <v>0</v>
      </c>
      <c r="VQH413" s="318">
        <f>'Contractor Model'!VQH66</f>
        <v>0</v>
      </c>
      <c r="VQI413" s="318">
        <f>'Contractor Model'!VQI66</f>
        <v>0</v>
      </c>
      <c r="VQJ413" s="318">
        <f>'Contractor Model'!VQJ66</f>
        <v>0</v>
      </c>
      <c r="VQK413" s="318">
        <f>'Contractor Model'!VQK66</f>
        <v>0</v>
      </c>
      <c r="VQL413" s="318">
        <f>'Contractor Model'!VQL66</f>
        <v>0</v>
      </c>
      <c r="VQM413" s="318">
        <f>'Contractor Model'!VQM66</f>
        <v>0</v>
      </c>
      <c r="VQN413" s="318">
        <f>'Contractor Model'!VQN66</f>
        <v>0</v>
      </c>
      <c r="VQO413" s="318">
        <f>'Contractor Model'!VQO66</f>
        <v>0</v>
      </c>
      <c r="VQP413" s="318">
        <f>'Contractor Model'!VQP66</f>
        <v>0</v>
      </c>
      <c r="VQQ413" s="318">
        <f>'Contractor Model'!VQQ66</f>
        <v>0</v>
      </c>
      <c r="VQR413" s="318">
        <f>'Contractor Model'!VQR66</f>
        <v>0</v>
      </c>
      <c r="VQS413" s="318">
        <f>'Contractor Model'!VQS66</f>
        <v>0</v>
      </c>
      <c r="VQT413" s="318">
        <f>'Contractor Model'!VQT66</f>
        <v>0</v>
      </c>
      <c r="VQU413" s="318">
        <f>'Contractor Model'!VQU66</f>
        <v>0</v>
      </c>
      <c r="VQV413" s="318">
        <f>'Contractor Model'!VQV66</f>
        <v>0</v>
      </c>
      <c r="VQW413" s="318">
        <f>'Contractor Model'!VQW66</f>
        <v>0</v>
      </c>
      <c r="VQX413" s="318">
        <f>'Contractor Model'!VQX66</f>
        <v>0</v>
      </c>
      <c r="VQY413" s="318">
        <f>'Contractor Model'!VQY66</f>
        <v>0</v>
      </c>
      <c r="VQZ413" s="318">
        <f>'Contractor Model'!VQZ66</f>
        <v>0</v>
      </c>
      <c r="VRA413" s="318">
        <f>'Contractor Model'!VRA66</f>
        <v>0</v>
      </c>
      <c r="VRB413" s="318">
        <f>'Contractor Model'!VRB66</f>
        <v>0</v>
      </c>
      <c r="VRC413" s="318">
        <f>'Contractor Model'!VRC66</f>
        <v>0</v>
      </c>
      <c r="VRD413" s="318">
        <f>'Contractor Model'!VRD66</f>
        <v>0</v>
      </c>
      <c r="VRE413" s="318">
        <f>'Contractor Model'!VRE66</f>
        <v>0</v>
      </c>
      <c r="VRF413" s="318">
        <f>'Contractor Model'!VRF66</f>
        <v>0</v>
      </c>
      <c r="VRG413" s="318">
        <f>'Contractor Model'!VRG66</f>
        <v>0</v>
      </c>
      <c r="VRH413" s="318">
        <f>'Contractor Model'!VRH66</f>
        <v>0</v>
      </c>
      <c r="VRI413" s="318">
        <f>'Contractor Model'!VRI66</f>
        <v>0</v>
      </c>
      <c r="VRJ413" s="318">
        <f>'Contractor Model'!VRJ66</f>
        <v>0</v>
      </c>
      <c r="VRK413" s="318">
        <f>'Contractor Model'!VRK66</f>
        <v>0</v>
      </c>
      <c r="VRL413" s="318">
        <f>'Contractor Model'!VRL66</f>
        <v>0</v>
      </c>
      <c r="VRM413" s="318">
        <f>'Contractor Model'!VRM66</f>
        <v>0</v>
      </c>
      <c r="VRN413" s="318">
        <f>'Contractor Model'!VRN66</f>
        <v>0</v>
      </c>
      <c r="VRO413" s="318">
        <f>'Contractor Model'!VRO66</f>
        <v>0</v>
      </c>
      <c r="VRP413" s="318">
        <f>'Contractor Model'!VRP66</f>
        <v>0</v>
      </c>
      <c r="VRQ413" s="318">
        <f>'Contractor Model'!VRQ66</f>
        <v>0</v>
      </c>
      <c r="VRR413" s="318">
        <f>'Contractor Model'!VRR66</f>
        <v>0</v>
      </c>
      <c r="VRS413" s="318">
        <f>'Contractor Model'!VRS66</f>
        <v>0</v>
      </c>
      <c r="VRT413" s="318">
        <f>'Contractor Model'!VRT66</f>
        <v>0</v>
      </c>
      <c r="VRU413" s="318">
        <f>'Contractor Model'!VRU66</f>
        <v>0</v>
      </c>
      <c r="VRV413" s="318">
        <f>'Contractor Model'!VRV66</f>
        <v>0</v>
      </c>
      <c r="VRW413" s="318">
        <f>'Contractor Model'!VRW66</f>
        <v>0</v>
      </c>
      <c r="VRX413" s="318">
        <f>'Contractor Model'!VRX66</f>
        <v>0</v>
      </c>
      <c r="VRY413" s="318">
        <f>'Contractor Model'!VRY66</f>
        <v>0</v>
      </c>
      <c r="VRZ413" s="318">
        <f>'Contractor Model'!VRZ66</f>
        <v>0</v>
      </c>
      <c r="VSA413" s="318">
        <f>'Contractor Model'!VSA66</f>
        <v>0</v>
      </c>
      <c r="VSB413" s="318">
        <f>'Contractor Model'!VSB66</f>
        <v>0</v>
      </c>
      <c r="VSC413" s="318">
        <f>'Contractor Model'!VSC66</f>
        <v>0</v>
      </c>
      <c r="VSD413" s="318">
        <f>'Contractor Model'!VSD66</f>
        <v>0</v>
      </c>
      <c r="VSE413" s="318">
        <f>'Contractor Model'!VSE66</f>
        <v>0</v>
      </c>
      <c r="VSF413" s="318">
        <f>'Contractor Model'!VSF66</f>
        <v>0</v>
      </c>
      <c r="VSG413" s="318">
        <f>'Contractor Model'!VSG66</f>
        <v>0</v>
      </c>
      <c r="VSH413" s="318">
        <f>'Contractor Model'!VSH66</f>
        <v>0</v>
      </c>
      <c r="VSI413" s="318">
        <f>'Contractor Model'!VSI66</f>
        <v>0</v>
      </c>
      <c r="VSJ413" s="318">
        <f>'Contractor Model'!VSJ66</f>
        <v>0</v>
      </c>
      <c r="VSK413" s="318">
        <f>'Contractor Model'!VSK66</f>
        <v>0</v>
      </c>
      <c r="VSL413" s="318">
        <f>'Contractor Model'!VSL66</f>
        <v>0</v>
      </c>
      <c r="VSM413" s="318">
        <f>'Contractor Model'!VSM66</f>
        <v>0</v>
      </c>
      <c r="VSN413" s="318">
        <f>'Contractor Model'!VSN66</f>
        <v>0</v>
      </c>
      <c r="VSO413" s="318">
        <f>'Contractor Model'!VSO66</f>
        <v>0</v>
      </c>
      <c r="VSP413" s="318">
        <f>'Contractor Model'!VSP66</f>
        <v>0</v>
      </c>
      <c r="VSQ413" s="318">
        <f>'Contractor Model'!VSQ66</f>
        <v>0</v>
      </c>
      <c r="VSR413" s="318">
        <f>'Contractor Model'!VSR66</f>
        <v>0</v>
      </c>
      <c r="VSS413" s="318">
        <f>'Contractor Model'!VSS66</f>
        <v>0</v>
      </c>
      <c r="VST413" s="318">
        <f>'Contractor Model'!VST66</f>
        <v>0</v>
      </c>
      <c r="VSU413" s="318">
        <f>'Contractor Model'!VSU66</f>
        <v>0</v>
      </c>
      <c r="VSV413" s="318">
        <f>'Contractor Model'!VSV66</f>
        <v>0</v>
      </c>
      <c r="VSW413" s="318">
        <f>'Contractor Model'!VSW66</f>
        <v>0</v>
      </c>
      <c r="VSX413" s="318">
        <f>'Contractor Model'!VSX66</f>
        <v>0</v>
      </c>
      <c r="VSY413" s="318">
        <f>'Contractor Model'!VSY66</f>
        <v>0</v>
      </c>
      <c r="VSZ413" s="318">
        <f>'Contractor Model'!VSZ66</f>
        <v>0</v>
      </c>
      <c r="VTA413" s="318">
        <f>'Contractor Model'!VTA66</f>
        <v>0</v>
      </c>
      <c r="VTB413" s="318">
        <f>'Contractor Model'!VTB66</f>
        <v>0</v>
      </c>
      <c r="VTC413" s="318">
        <f>'Contractor Model'!VTC66</f>
        <v>0</v>
      </c>
      <c r="VTD413" s="318">
        <f>'Contractor Model'!VTD66</f>
        <v>0</v>
      </c>
      <c r="VTE413" s="318">
        <f>'Contractor Model'!VTE66</f>
        <v>0</v>
      </c>
      <c r="VTF413" s="318">
        <f>'Contractor Model'!VTF66</f>
        <v>0</v>
      </c>
      <c r="VTG413" s="318">
        <f>'Contractor Model'!VTG66</f>
        <v>0</v>
      </c>
      <c r="VTH413" s="318">
        <f>'Contractor Model'!VTH66</f>
        <v>0</v>
      </c>
      <c r="VTI413" s="318">
        <f>'Contractor Model'!VTI66</f>
        <v>0</v>
      </c>
      <c r="VTJ413" s="318">
        <f>'Contractor Model'!VTJ66</f>
        <v>0</v>
      </c>
      <c r="VTK413" s="318">
        <f>'Contractor Model'!VTK66</f>
        <v>0</v>
      </c>
      <c r="VTL413" s="318">
        <f>'Contractor Model'!VTL66</f>
        <v>0</v>
      </c>
      <c r="VTM413" s="318">
        <f>'Contractor Model'!VTM66</f>
        <v>0</v>
      </c>
      <c r="VTN413" s="318">
        <f>'Contractor Model'!VTN66</f>
        <v>0</v>
      </c>
      <c r="VTO413" s="318">
        <f>'Contractor Model'!VTO66</f>
        <v>0</v>
      </c>
      <c r="VTP413" s="318">
        <f>'Contractor Model'!VTP66</f>
        <v>0</v>
      </c>
      <c r="VTQ413" s="318">
        <f>'Contractor Model'!VTQ66</f>
        <v>0</v>
      </c>
      <c r="VTR413" s="318">
        <f>'Contractor Model'!VTR66</f>
        <v>0</v>
      </c>
      <c r="VTS413" s="318">
        <f>'Contractor Model'!VTS66</f>
        <v>0</v>
      </c>
      <c r="VTT413" s="318">
        <f>'Contractor Model'!VTT66</f>
        <v>0</v>
      </c>
      <c r="VTU413" s="318">
        <f>'Contractor Model'!VTU66</f>
        <v>0</v>
      </c>
      <c r="VTV413" s="318">
        <f>'Contractor Model'!VTV66</f>
        <v>0</v>
      </c>
      <c r="VTW413" s="318">
        <f>'Contractor Model'!VTW66</f>
        <v>0</v>
      </c>
      <c r="VTX413" s="318">
        <f>'Contractor Model'!VTX66</f>
        <v>0</v>
      </c>
      <c r="VTY413" s="318">
        <f>'Contractor Model'!VTY66</f>
        <v>0</v>
      </c>
      <c r="VTZ413" s="318">
        <f>'Contractor Model'!VTZ66</f>
        <v>0</v>
      </c>
      <c r="VUA413" s="318">
        <f>'Contractor Model'!VUA66</f>
        <v>0</v>
      </c>
      <c r="VUB413" s="318">
        <f>'Contractor Model'!VUB66</f>
        <v>0</v>
      </c>
      <c r="VUC413" s="318">
        <f>'Contractor Model'!VUC66</f>
        <v>0</v>
      </c>
      <c r="VUD413" s="318">
        <f>'Contractor Model'!VUD66</f>
        <v>0</v>
      </c>
      <c r="VUE413" s="318">
        <f>'Contractor Model'!VUE66</f>
        <v>0</v>
      </c>
      <c r="VUF413" s="318">
        <f>'Contractor Model'!VUF66</f>
        <v>0</v>
      </c>
      <c r="VUG413" s="318">
        <f>'Contractor Model'!VUG66</f>
        <v>0</v>
      </c>
      <c r="VUH413" s="318">
        <f>'Contractor Model'!VUH66</f>
        <v>0</v>
      </c>
      <c r="VUI413" s="318">
        <f>'Contractor Model'!VUI66</f>
        <v>0</v>
      </c>
      <c r="VUJ413" s="318">
        <f>'Contractor Model'!VUJ66</f>
        <v>0</v>
      </c>
      <c r="VUK413" s="318">
        <f>'Contractor Model'!VUK66</f>
        <v>0</v>
      </c>
      <c r="VUL413" s="318">
        <f>'Contractor Model'!VUL66</f>
        <v>0</v>
      </c>
      <c r="VUM413" s="318">
        <f>'Contractor Model'!VUM66</f>
        <v>0</v>
      </c>
      <c r="VUN413" s="318">
        <f>'Contractor Model'!VUN66</f>
        <v>0</v>
      </c>
      <c r="VUO413" s="318">
        <f>'Contractor Model'!VUO66</f>
        <v>0</v>
      </c>
      <c r="VUP413" s="318">
        <f>'Contractor Model'!VUP66</f>
        <v>0</v>
      </c>
      <c r="VUQ413" s="318">
        <f>'Contractor Model'!VUQ66</f>
        <v>0</v>
      </c>
      <c r="VUR413" s="318">
        <f>'Contractor Model'!VUR66</f>
        <v>0</v>
      </c>
      <c r="VUS413" s="318">
        <f>'Contractor Model'!VUS66</f>
        <v>0</v>
      </c>
      <c r="VUT413" s="318">
        <f>'Contractor Model'!VUT66</f>
        <v>0</v>
      </c>
      <c r="VUU413" s="318">
        <f>'Contractor Model'!VUU66</f>
        <v>0</v>
      </c>
      <c r="VUV413" s="318">
        <f>'Contractor Model'!VUV66</f>
        <v>0</v>
      </c>
      <c r="VUW413" s="318">
        <f>'Contractor Model'!VUW66</f>
        <v>0</v>
      </c>
      <c r="VUX413" s="318">
        <f>'Contractor Model'!VUX66</f>
        <v>0</v>
      </c>
      <c r="VUY413" s="318">
        <f>'Contractor Model'!VUY66</f>
        <v>0</v>
      </c>
      <c r="VUZ413" s="318">
        <f>'Contractor Model'!VUZ66</f>
        <v>0</v>
      </c>
      <c r="VVA413" s="318">
        <f>'Contractor Model'!VVA66</f>
        <v>0</v>
      </c>
      <c r="VVB413" s="318">
        <f>'Contractor Model'!VVB66</f>
        <v>0</v>
      </c>
      <c r="VVC413" s="318">
        <f>'Contractor Model'!VVC66</f>
        <v>0</v>
      </c>
      <c r="VVD413" s="318">
        <f>'Contractor Model'!VVD66</f>
        <v>0</v>
      </c>
      <c r="VVE413" s="318">
        <f>'Contractor Model'!VVE66</f>
        <v>0</v>
      </c>
      <c r="VVF413" s="318">
        <f>'Contractor Model'!VVF66</f>
        <v>0</v>
      </c>
      <c r="VVG413" s="318">
        <f>'Contractor Model'!VVG66</f>
        <v>0</v>
      </c>
      <c r="VVH413" s="318">
        <f>'Contractor Model'!VVH66</f>
        <v>0</v>
      </c>
      <c r="VVI413" s="318">
        <f>'Contractor Model'!VVI66</f>
        <v>0</v>
      </c>
      <c r="VVJ413" s="318">
        <f>'Contractor Model'!VVJ66</f>
        <v>0</v>
      </c>
      <c r="VVK413" s="318">
        <f>'Contractor Model'!VVK66</f>
        <v>0</v>
      </c>
      <c r="VVL413" s="318">
        <f>'Contractor Model'!VVL66</f>
        <v>0</v>
      </c>
      <c r="VVM413" s="318">
        <f>'Contractor Model'!VVM66</f>
        <v>0</v>
      </c>
      <c r="VVN413" s="318">
        <f>'Contractor Model'!VVN66</f>
        <v>0</v>
      </c>
      <c r="VVO413" s="318">
        <f>'Contractor Model'!VVO66</f>
        <v>0</v>
      </c>
      <c r="VVP413" s="318">
        <f>'Contractor Model'!VVP66</f>
        <v>0</v>
      </c>
      <c r="VVQ413" s="318">
        <f>'Contractor Model'!VVQ66</f>
        <v>0</v>
      </c>
      <c r="VVR413" s="318">
        <f>'Contractor Model'!VVR66</f>
        <v>0</v>
      </c>
      <c r="VVS413" s="318">
        <f>'Contractor Model'!VVS66</f>
        <v>0</v>
      </c>
      <c r="VVT413" s="318">
        <f>'Contractor Model'!VVT66</f>
        <v>0</v>
      </c>
      <c r="VVU413" s="318">
        <f>'Contractor Model'!VVU66</f>
        <v>0</v>
      </c>
      <c r="VVV413" s="318">
        <f>'Contractor Model'!VVV66</f>
        <v>0</v>
      </c>
      <c r="VVW413" s="318">
        <f>'Contractor Model'!VVW66</f>
        <v>0</v>
      </c>
      <c r="VVX413" s="318">
        <f>'Contractor Model'!VVX66</f>
        <v>0</v>
      </c>
      <c r="VVY413" s="318">
        <f>'Contractor Model'!VVY66</f>
        <v>0</v>
      </c>
      <c r="VVZ413" s="318">
        <f>'Contractor Model'!VVZ66</f>
        <v>0</v>
      </c>
      <c r="VWA413" s="318">
        <f>'Contractor Model'!VWA66</f>
        <v>0</v>
      </c>
      <c r="VWB413" s="318">
        <f>'Contractor Model'!VWB66</f>
        <v>0</v>
      </c>
      <c r="VWC413" s="318">
        <f>'Contractor Model'!VWC66</f>
        <v>0</v>
      </c>
      <c r="VWD413" s="318">
        <f>'Contractor Model'!VWD66</f>
        <v>0</v>
      </c>
      <c r="VWE413" s="318">
        <f>'Contractor Model'!VWE66</f>
        <v>0</v>
      </c>
      <c r="VWF413" s="318">
        <f>'Contractor Model'!VWF66</f>
        <v>0</v>
      </c>
      <c r="VWG413" s="318">
        <f>'Contractor Model'!VWG66</f>
        <v>0</v>
      </c>
      <c r="VWH413" s="318">
        <f>'Contractor Model'!VWH66</f>
        <v>0</v>
      </c>
      <c r="VWI413" s="318">
        <f>'Contractor Model'!VWI66</f>
        <v>0</v>
      </c>
      <c r="VWJ413" s="318">
        <f>'Contractor Model'!VWJ66</f>
        <v>0</v>
      </c>
      <c r="VWK413" s="318">
        <f>'Contractor Model'!VWK66</f>
        <v>0</v>
      </c>
      <c r="VWL413" s="318">
        <f>'Contractor Model'!VWL66</f>
        <v>0</v>
      </c>
      <c r="VWM413" s="318">
        <f>'Contractor Model'!VWM66</f>
        <v>0</v>
      </c>
      <c r="VWN413" s="318">
        <f>'Contractor Model'!VWN66</f>
        <v>0</v>
      </c>
      <c r="VWO413" s="318">
        <f>'Contractor Model'!VWO66</f>
        <v>0</v>
      </c>
      <c r="VWP413" s="318">
        <f>'Contractor Model'!VWP66</f>
        <v>0</v>
      </c>
      <c r="VWQ413" s="318">
        <f>'Contractor Model'!VWQ66</f>
        <v>0</v>
      </c>
      <c r="VWR413" s="318">
        <f>'Contractor Model'!VWR66</f>
        <v>0</v>
      </c>
      <c r="VWS413" s="318">
        <f>'Contractor Model'!VWS66</f>
        <v>0</v>
      </c>
      <c r="VWT413" s="318">
        <f>'Contractor Model'!VWT66</f>
        <v>0</v>
      </c>
      <c r="VWU413" s="318">
        <f>'Contractor Model'!VWU66</f>
        <v>0</v>
      </c>
      <c r="VWV413" s="318">
        <f>'Contractor Model'!VWV66</f>
        <v>0</v>
      </c>
      <c r="VWW413" s="318">
        <f>'Contractor Model'!VWW66</f>
        <v>0</v>
      </c>
      <c r="VWX413" s="318">
        <f>'Contractor Model'!VWX66</f>
        <v>0</v>
      </c>
      <c r="VWY413" s="318">
        <f>'Contractor Model'!VWY66</f>
        <v>0</v>
      </c>
      <c r="VWZ413" s="318">
        <f>'Contractor Model'!VWZ66</f>
        <v>0</v>
      </c>
      <c r="VXA413" s="318">
        <f>'Contractor Model'!VXA66</f>
        <v>0</v>
      </c>
      <c r="VXB413" s="318">
        <f>'Contractor Model'!VXB66</f>
        <v>0</v>
      </c>
      <c r="VXC413" s="318">
        <f>'Contractor Model'!VXC66</f>
        <v>0</v>
      </c>
      <c r="VXD413" s="318">
        <f>'Contractor Model'!VXD66</f>
        <v>0</v>
      </c>
      <c r="VXE413" s="318">
        <f>'Contractor Model'!VXE66</f>
        <v>0</v>
      </c>
      <c r="VXF413" s="318">
        <f>'Contractor Model'!VXF66</f>
        <v>0</v>
      </c>
      <c r="VXG413" s="318">
        <f>'Contractor Model'!VXG66</f>
        <v>0</v>
      </c>
      <c r="VXH413" s="318">
        <f>'Contractor Model'!VXH66</f>
        <v>0</v>
      </c>
      <c r="VXI413" s="318">
        <f>'Contractor Model'!VXI66</f>
        <v>0</v>
      </c>
      <c r="VXJ413" s="318">
        <f>'Contractor Model'!VXJ66</f>
        <v>0</v>
      </c>
      <c r="VXK413" s="318">
        <f>'Contractor Model'!VXK66</f>
        <v>0</v>
      </c>
      <c r="VXL413" s="318">
        <f>'Contractor Model'!VXL66</f>
        <v>0</v>
      </c>
      <c r="VXM413" s="318">
        <f>'Contractor Model'!VXM66</f>
        <v>0</v>
      </c>
      <c r="VXN413" s="318">
        <f>'Contractor Model'!VXN66</f>
        <v>0</v>
      </c>
      <c r="VXO413" s="318">
        <f>'Contractor Model'!VXO66</f>
        <v>0</v>
      </c>
      <c r="VXP413" s="318">
        <f>'Contractor Model'!VXP66</f>
        <v>0</v>
      </c>
      <c r="VXQ413" s="318">
        <f>'Contractor Model'!VXQ66</f>
        <v>0</v>
      </c>
      <c r="VXR413" s="318">
        <f>'Contractor Model'!VXR66</f>
        <v>0</v>
      </c>
      <c r="VXS413" s="318">
        <f>'Contractor Model'!VXS66</f>
        <v>0</v>
      </c>
      <c r="VXT413" s="318">
        <f>'Contractor Model'!VXT66</f>
        <v>0</v>
      </c>
      <c r="VXU413" s="318">
        <f>'Contractor Model'!VXU66</f>
        <v>0</v>
      </c>
      <c r="VXV413" s="318">
        <f>'Contractor Model'!VXV66</f>
        <v>0</v>
      </c>
      <c r="VXW413" s="318">
        <f>'Contractor Model'!VXW66</f>
        <v>0</v>
      </c>
      <c r="VXX413" s="318">
        <f>'Contractor Model'!VXX66</f>
        <v>0</v>
      </c>
      <c r="VXY413" s="318">
        <f>'Contractor Model'!VXY66</f>
        <v>0</v>
      </c>
      <c r="VXZ413" s="318">
        <f>'Contractor Model'!VXZ66</f>
        <v>0</v>
      </c>
      <c r="VYA413" s="318">
        <f>'Contractor Model'!VYA66</f>
        <v>0</v>
      </c>
      <c r="VYB413" s="318">
        <f>'Contractor Model'!VYB66</f>
        <v>0</v>
      </c>
      <c r="VYC413" s="318">
        <f>'Contractor Model'!VYC66</f>
        <v>0</v>
      </c>
      <c r="VYD413" s="318">
        <f>'Contractor Model'!VYD66</f>
        <v>0</v>
      </c>
      <c r="VYE413" s="318">
        <f>'Contractor Model'!VYE66</f>
        <v>0</v>
      </c>
      <c r="VYF413" s="318">
        <f>'Contractor Model'!VYF66</f>
        <v>0</v>
      </c>
      <c r="VYG413" s="318">
        <f>'Contractor Model'!VYG66</f>
        <v>0</v>
      </c>
      <c r="VYH413" s="318">
        <f>'Contractor Model'!VYH66</f>
        <v>0</v>
      </c>
      <c r="VYI413" s="318">
        <f>'Contractor Model'!VYI66</f>
        <v>0</v>
      </c>
      <c r="VYJ413" s="318">
        <f>'Contractor Model'!VYJ66</f>
        <v>0</v>
      </c>
      <c r="VYK413" s="318">
        <f>'Contractor Model'!VYK66</f>
        <v>0</v>
      </c>
      <c r="VYL413" s="318">
        <f>'Contractor Model'!VYL66</f>
        <v>0</v>
      </c>
      <c r="VYM413" s="318">
        <f>'Contractor Model'!VYM66</f>
        <v>0</v>
      </c>
      <c r="VYN413" s="318">
        <f>'Contractor Model'!VYN66</f>
        <v>0</v>
      </c>
      <c r="VYO413" s="318">
        <f>'Contractor Model'!VYO66</f>
        <v>0</v>
      </c>
      <c r="VYP413" s="318">
        <f>'Contractor Model'!VYP66</f>
        <v>0</v>
      </c>
      <c r="VYQ413" s="318">
        <f>'Contractor Model'!VYQ66</f>
        <v>0</v>
      </c>
      <c r="VYR413" s="318">
        <f>'Contractor Model'!VYR66</f>
        <v>0</v>
      </c>
      <c r="VYS413" s="318">
        <f>'Contractor Model'!VYS66</f>
        <v>0</v>
      </c>
      <c r="VYT413" s="318">
        <f>'Contractor Model'!VYT66</f>
        <v>0</v>
      </c>
      <c r="VYU413" s="318">
        <f>'Contractor Model'!VYU66</f>
        <v>0</v>
      </c>
      <c r="VYV413" s="318">
        <f>'Contractor Model'!VYV66</f>
        <v>0</v>
      </c>
      <c r="VYW413" s="318">
        <f>'Contractor Model'!VYW66</f>
        <v>0</v>
      </c>
      <c r="VYX413" s="318">
        <f>'Contractor Model'!VYX66</f>
        <v>0</v>
      </c>
      <c r="VYY413" s="318">
        <f>'Contractor Model'!VYY66</f>
        <v>0</v>
      </c>
      <c r="VYZ413" s="318">
        <f>'Contractor Model'!VYZ66</f>
        <v>0</v>
      </c>
      <c r="VZA413" s="318">
        <f>'Contractor Model'!VZA66</f>
        <v>0</v>
      </c>
      <c r="VZB413" s="318">
        <f>'Contractor Model'!VZB66</f>
        <v>0</v>
      </c>
      <c r="VZC413" s="318">
        <f>'Contractor Model'!VZC66</f>
        <v>0</v>
      </c>
      <c r="VZD413" s="318">
        <f>'Contractor Model'!VZD66</f>
        <v>0</v>
      </c>
      <c r="VZE413" s="318">
        <f>'Contractor Model'!VZE66</f>
        <v>0</v>
      </c>
      <c r="VZF413" s="318">
        <f>'Contractor Model'!VZF66</f>
        <v>0</v>
      </c>
      <c r="VZG413" s="318">
        <f>'Contractor Model'!VZG66</f>
        <v>0</v>
      </c>
      <c r="VZH413" s="318">
        <f>'Contractor Model'!VZH66</f>
        <v>0</v>
      </c>
      <c r="VZI413" s="318">
        <f>'Contractor Model'!VZI66</f>
        <v>0</v>
      </c>
      <c r="VZJ413" s="318">
        <f>'Contractor Model'!VZJ66</f>
        <v>0</v>
      </c>
      <c r="VZK413" s="318">
        <f>'Contractor Model'!VZK66</f>
        <v>0</v>
      </c>
      <c r="VZL413" s="318">
        <f>'Contractor Model'!VZL66</f>
        <v>0</v>
      </c>
      <c r="VZM413" s="318">
        <f>'Contractor Model'!VZM66</f>
        <v>0</v>
      </c>
      <c r="VZN413" s="318">
        <f>'Contractor Model'!VZN66</f>
        <v>0</v>
      </c>
      <c r="VZO413" s="318">
        <f>'Contractor Model'!VZO66</f>
        <v>0</v>
      </c>
      <c r="VZP413" s="318">
        <f>'Contractor Model'!VZP66</f>
        <v>0</v>
      </c>
      <c r="VZQ413" s="318">
        <f>'Contractor Model'!VZQ66</f>
        <v>0</v>
      </c>
      <c r="VZR413" s="318">
        <f>'Contractor Model'!VZR66</f>
        <v>0</v>
      </c>
      <c r="VZS413" s="318">
        <f>'Contractor Model'!VZS66</f>
        <v>0</v>
      </c>
      <c r="VZT413" s="318">
        <f>'Contractor Model'!VZT66</f>
        <v>0</v>
      </c>
      <c r="VZU413" s="318">
        <f>'Contractor Model'!VZU66</f>
        <v>0</v>
      </c>
      <c r="VZV413" s="318">
        <f>'Contractor Model'!VZV66</f>
        <v>0</v>
      </c>
      <c r="VZW413" s="318">
        <f>'Contractor Model'!VZW66</f>
        <v>0</v>
      </c>
      <c r="VZX413" s="318">
        <f>'Contractor Model'!VZX66</f>
        <v>0</v>
      </c>
      <c r="VZY413" s="318">
        <f>'Contractor Model'!VZY66</f>
        <v>0</v>
      </c>
      <c r="VZZ413" s="318">
        <f>'Contractor Model'!VZZ66</f>
        <v>0</v>
      </c>
      <c r="WAA413" s="318">
        <f>'Contractor Model'!WAA66</f>
        <v>0</v>
      </c>
      <c r="WAB413" s="318">
        <f>'Contractor Model'!WAB66</f>
        <v>0</v>
      </c>
      <c r="WAC413" s="318">
        <f>'Contractor Model'!WAC66</f>
        <v>0</v>
      </c>
      <c r="WAD413" s="318">
        <f>'Contractor Model'!WAD66</f>
        <v>0</v>
      </c>
      <c r="WAE413" s="318">
        <f>'Contractor Model'!WAE66</f>
        <v>0</v>
      </c>
      <c r="WAF413" s="318">
        <f>'Contractor Model'!WAF66</f>
        <v>0</v>
      </c>
      <c r="WAG413" s="318">
        <f>'Contractor Model'!WAG66</f>
        <v>0</v>
      </c>
      <c r="WAH413" s="318">
        <f>'Contractor Model'!WAH66</f>
        <v>0</v>
      </c>
      <c r="WAI413" s="318">
        <f>'Contractor Model'!WAI66</f>
        <v>0</v>
      </c>
      <c r="WAJ413" s="318">
        <f>'Contractor Model'!WAJ66</f>
        <v>0</v>
      </c>
      <c r="WAK413" s="318">
        <f>'Contractor Model'!WAK66</f>
        <v>0</v>
      </c>
      <c r="WAL413" s="318">
        <f>'Contractor Model'!WAL66</f>
        <v>0</v>
      </c>
      <c r="WAM413" s="318">
        <f>'Contractor Model'!WAM66</f>
        <v>0</v>
      </c>
      <c r="WAN413" s="318">
        <f>'Contractor Model'!WAN66</f>
        <v>0</v>
      </c>
      <c r="WAO413" s="318">
        <f>'Contractor Model'!WAO66</f>
        <v>0</v>
      </c>
      <c r="WAP413" s="318">
        <f>'Contractor Model'!WAP66</f>
        <v>0</v>
      </c>
      <c r="WAQ413" s="318">
        <f>'Contractor Model'!WAQ66</f>
        <v>0</v>
      </c>
      <c r="WAR413" s="318">
        <f>'Contractor Model'!WAR66</f>
        <v>0</v>
      </c>
      <c r="WAS413" s="318">
        <f>'Contractor Model'!WAS66</f>
        <v>0</v>
      </c>
      <c r="WAT413" s="318">
        <f>'Contractor Model'!WAT66</f>
        <v>0</v>
      </c>
      <c r="WAU413" s="318">
        <f>'Contractor Model'!WAU66</f>
        <v>0</v>
      </c>
      <c r="WAV413" s="318">
        <f>'Contractor Model'!WAV66</f>
        <v>0</v>
      </c>
      <c r="WAW413" s="318">
        <f>'Contractor Model'!WAW66</f>
        <v>0</v>
      </c>
      <c r="WAX413" s="318">
        <f>'Contractor Model'!WAX66</f>
        <v>0</v>
      </c>
      <c r="WAY413" s="318">
        <f>'Contractor Model'!WAY66</f>
        <v>0</v>
      </c>
      <c r="WAZ413" s="318">
        <f>'Contractor Model'!WAZ66</f>
        <v>0</v>
      </c>
      <c r="WBA413" s="318">
        <f>'Contractor Model'!WBA66</f>
        <v>0</v>
      </c>
      <c r="WBB413" s="318">
        <f>'Contractor Model'!WBB66</f>
        <v>0</v>
      </c>
      <c r="WBC413" s="318">
        <f>'Contractor Model'!WBC66</f>
        <v>0</v>
      </c>
      <c r="WBD413" s="318">
        <f>'Contractor Model'!WBD66</f>
        <v>0</v>
      </c>
      <c r="WBE413" s="318">
        <f>'Contractor Model'!WBE66</f>
        <v>0</v>
      </c>
      <c r="WBF413" s="318">
        <f>'Contractor Model'!WBF66</f>
        <v>0</v>
      </c>
      <c r="WBG413" s="318">
        <f>'Contractor Model'!WBG66</f>
        <v>0</v>
      </c>
      <c r="WBH413" s="318">
        <f>'Contractor Model'!WBH66</f>
        <v>0</v>
      </c>
      <c r="WBI413" s="318">
        <f>'Contractor Model'!WBI66</f>
        <v>0</v>
      </c>
      <c r="WBJ413" s="318">
        <f>'Contractor Model'!WBJ66</f>
        <v>0</v>
      </c>
      <c r="WBK413" s="318">
        <f>'Contractor Model'!WBK66</f>
        <v>0</v>
      </c>
      <c r="WBL413" s="318">
        <f>'Contractor Model'!WBL66</f>
        <v>0</v>
      </c>
      <c r="WBM413" s="318">
        <f>'Contractor Model'!WBM66</f>
        <v>0</v>
      </c>
      <c r="WBN413" s="318">
        <f>'Contractor Model'!WBN66</f>
        <v>0</v>
      </c>
      <c r="WBO413" s="318">
        <f>'Contractor Model'!WBO66</f>
        <v>0</v>
      </c>
      <c r="WBP413" s="318">
        <f>'Contractor Model'!WBP66</f>
        <v>0</v>
      </c>
      <c r="WBQ413" s="318">
        <f>'Contractor Model'!WBQ66</f>
        <v>0</v>
      </c>
      <c r="WBR413" s="318">
        <f>'Contractor Model'!WBR66</f>
        <v>0</v>
      </c>
      <c r="WBS413" s="318">
        <f>'Contractor Model'!WBS66</f>
        <v>0</v>
      </c>
      <c r="WBT413" s="318">
        <f>'Contractor Model'!WBT66</f>
        <v>0</v>
      </c>
      <c r="WBU413" s="318">
        <f>'Contractor Model'!WBU66</f>
        <v>0</v>
      </c>
      <c r="WBV413" s="318">
        <f>'Contractor Model'!WBV66</f>
        <v>0</v>
      </c>
      <c r="WBW413" s="318">
        <f>'Contractor Model'!WBW66</f>
        <v>0</v>
      </c>
      <c r="WBX413" s="318">
        <f>'Contractor Model'!WBX66</f>
        <v>0</v>
      </c>
      <c r="WBY413" s="318">
        <f>'Contractor Model'!WBY66</f>
        <v>0</v>
      </c>
      <c r="WBZ413" s="318">
        <f>'Contractor Model'!WBZ66</f>
        <v>0</v>
      </c>
      <c r="WCA413" s="318">
        <f>'Contractor Model'!WCA66</f>
        <v>0</v>
      </c>
      <c r="WCB413" s="318">
        <f>'Contractor Model'!WCB66</f>
        <v>0</v>
      </c>
      <c r="WCC413" s="318">
        <f>'Contractor Model'!WCC66</f>
        <v>0</v>
      </c>
      <c r="WCD413" s="318">
        <f>'Contractor Model'!WCD66</f>
        <v>0</v>
      </c>
      <c r="WCE413" s="318">
        <f>'Contractor Model'!WCE66</f>
        <v>0</v>
      </c>
      <c r="WCF413" s="318">
        <f>'Contractor Model'!WCF66</f>
        <v>0</v>
      </c>
      <c r="WCG413" s="318">
        <f>'Contractor Model'!WCG66</f>
        <v>0</v>
      </c>
      <c r="WCH413" s="318">
        <f>'Contractor Model'!WCH66</f>
        <v>0</v>
      </c>
      <c r="WCI413" s="318">
        <f>'Contractor Model'!WCI66</f>
        <v>0</v>
      </c>
      <c r="WCJ413" s="318">
        <f>'Contractor Model'!WCJ66</f>
        <v>0</v>
      </c>
      <c r="WCK413" s="318">
        <f>'Contractor Model'!WCK66</f>
        <v>0</v>
      </c>
      <c r="WCL413" s="318">
        <f>'Contractor Model'!WCL66</f>
        <v>0</v>
      </c>
      <c r="WCM413" s="318">
        <f>'Contractor Model'!WCM66</f>
        <v>0</v>
      </c>
      <c r="WCN413" s="318">
        <f>'Contractor Model'!WCN66</f>
        <v>0</v>
      </c>
      <c r="WCO413" s="318">
        <f>'Contractor Model'!WCO66</f>
        <v>0</v>
      </c>
      <c r="WCP413" s="318">
        <f>'Contractor Model'!WCP66</f>
        <v>0</v>
      </c>
      <c r="WCQ413" s="318">
        <f>'Contractor Model'!WCQ66</f>
        <v>0</v>
      </c>
      <c r="WCR413" s="318">
        <f>'Contractor Model'!WCR66</f>
        <v>0</v>
      </c>
      <c r="WCS413" s="318">
        <f>'Contractor Model'!WCS66</f>
        <v>0</v>
      </c>
      <c r="WCT413" s="318">
        <f>'Contractor Model'!WCT66</f>
        <v>0</v>
      </c>
      <c r="WCU413" s="318">
        <f>'Contractor Model'!WCU66</f>
        <v>0</v>
      </c>
      <c r="WCV413" s="318">
        <f>'Contractor Model'!WCV66</f>
        <v>0</v>
      </c>
      <c r="WCW413" s="318">
        <f>'Contractor Model'!WCW66</f>
        <v>0</v>
      </c>
      <c r="WCX413" s="318">
        <f>'Contractor Model'!WCX66</f>
        <v>0</v>
      </c>
      <c r="WCY413" s="318">
        <f>'Contractor Model'!WCY66</f>
        <v>0</v>
      </c>
      <c r="WCZ413" s="318">
        <f>'Contractor Model'!WCZ66</f>
        <v>0</v>
      </c>
      <c r="WDA413" s="318">
        <f>'Contractor Model'!WDA66</f>
        <v>0</v>
      </c>
      <c r="WDB413" s="318">
        <f>'Contractor Model'!WDB66</f>
        <v>0</v>
      </c>
      <c r="WDC413" s="318">
        <f>'Contractor Model'!WDC66</f>
        <v>0</v>
      </c>
      <c r="WDD413" s="318">
        <f>'Contractor Model'!WDD66</f>
        <v>0</v>
      </c>
      <c r="WDE413" s="318">
        <f>'Contractor Model'!WDE66</f>
        <v>0</v>
      </c>
      <c r="WDF413" s="318">
        <f>'Contractor Model'!WDF66</f>
        <v>0</v>
      </c>
      <c r="WDG413" s="318">
        <f>'Contractor Model'!WDG66</f>
        <v>0</v>
      </c>
      <c r="WDH413" s="318">
        <f>'Contractor Model'!WDH66</f>
        <v>0</v>
      </c>
      <c r="WDI413" s="318">
        <f>'Contractor Model'!WDI66</f>
        <v>0</v>
      </c>
      <c r="WDJ413" s="318">
        <f>'Contractor Model'!WDJ66</f>
        <v>0</v>
      </c>
      <c r="WDK413" s="318">
        <f>'Contractor Model'!WDK66</f>
        <v>0</v>
      </c>
      <c r="WDL413" s="318">
        <f>'Contractor Model'!WDL66</f>
        <v>0</v>
      </c>
      <c r="WDM413" s="318">
        <f>'Contractor Model'!WDM66</f>
        <v>0</v>
      </c>
      <c r="WDN413" s="318">
        <f>'Contractor Model'!WDN66</f>
        <v>0</v>
      </c>
      <c r="WDO413" s="318">
        <f>'Contractor Model'!WDO66</f>
        <v>0</v>
      </c>
      <c r="WDP413" s="318">
        <f>'Contractor Model'!WDP66</f>
        <v>0</v>
      </c>
      <c r="WDQ413" s="318">
        <f>'Contractor Model'!WDQ66</f>
        <v>0</v>
      </c>
      <c r="WDR413" s="318">
        <f>'Contractor Model'!WDR66</f>
        <v>0</v>
      </c>
      <c r="WDS413" s="318">
        <f>'Contractor Model'!WDS66</f>
        <v>0</v>
      </c>
      <c r="WDT413" s="318">
        <f>'Contractor Model'!WDT66</f>
        <v>0</v>
      </c>
      <c r="WDU413" s="318">
        <f>'Contractor Model'!WDU66</f>
        <v>0</v>
      </c>
      <c r="WDV413" s="318">
        <f>'Contractor Model'!WDV66</f>
        <v>0</v>
      </c>
      <c r="WDW413" s="318">
        <f>'Contractor Model'!WDW66</f>
        <v>0</v>
      </c>
      <c r="WDX413" s="318">
        <f>'Contractor Model'!WDX66</f>
        <v>0</v>
      </c>
      <c r="WDY413" s="318">
        <f>'Contractor Model'!WDY66</f>
        <v>0</v>
      </c>
      <c r="WDZ413" s="318">
        <f>'Contractor Model'!WDZ66</f>
        <v>0</v>
      </c>
      <c r="WEA413" s="318">
        <f>'Contractor Model'!WEA66</f>
        <v>0</v>
      </c>
      <c r="WEB413" s="318">
        <f>'Contractor Model'!WEB66</f>
        <v>0</v>
      </c>
      <c r="WEC413" s="318">
        <f>'Contractor Model'!WEC66</f>
        <v>0</v>
      </c>
      <c r="WED413" s="318">
        <f>'Contractor Model'!WED66</f>
        <v>0</v>
      </c>
      <c r="WEE413" s="318">
        <f>'Contractor Model'!WEE66</f>
        <v>0</v>
      </c>
      <c r="WEF413" s="318">
        <f>'Contractor Model'!WEF66</f>
        <v>0</v>
      </c>
      <c r="WEG413" s="318">
        <f>'Contractor Model'!WEG66</f>
        <v>0</v>
      </c>
      <c r="WEH413" s="318">
        <f>'Contractor Model'!WEH66</f>
        <v>0</v>
      </c>
      <c r="WEI413" s="318">
        <f>'Contractor Model'!WEI66</f>
        <v>0</v>
      </c>
      <c r="WEJ413" s="318">
        <f>'Contractor Model'!WEJ66</f>
        <v>0</v>
      </c>
      <c r="WEK413" s="318">
        <f>'Contractor Model'!WEK66</f>
        <v>0</v>
      </c>
      <c r="WEL413" s="318">
        <f>'Contractor Model'!WEL66</f>
        <v>0</v>
      </c>
      <c r="WEM413" s="318">
        <f>'Contractor Model'!WEM66</f>
        <v>0</v>
      </c>
      <c r="WEN413" s="318">
        <f>'Contractor Model'!WEN66</f>
        <v>0</v>
      </c>
      <c r="WEO413" s="318">
        <f>'Contractor Model'!WEO66</f>
        <v>0</v>
      </c>
      <c r="WEP413" s="318">
        <f>'Contractor Model'!WEP66</f>
        <v>0</v>
      </c>
      <c r="WEQ413" s="318">
        <f>'Contractor Model'!WEQ66</f>
        <v>0</v>
      </c>
      <c r="WER413" s="318">
        <f>'Contractor Model'!WER66</f>
        <v>0</v>
      </c>
      <c r="WES413" s="318">
        <f>'Contractor Model'!WES66</f>
        <v>0</v>
      </c>
      <c r="WET413" s="318">
        <f>'Contractor Model'!WET66</f>
        <v>0</v>
      </c>
      <c r="WEU413" s="318">
        <f>'Contractor Model'!WEU66</f>
        <v>0</v>
      </c>
      <c r="WEV413" s="318">
        <f>'Contractor Model'!WEV66</f>
        <v>0</v>
      </c>
      <c r="WEW413" s="318">
        <f>'Contractor Model'!WEW66</f>
        <v>0</v>
      </c>
      <c r="WEX413" s="318">
        <f>'Contractor Model'!WEX66</f>
        <v>0</v>
      </c>
      <c r="WEY413" s="318">
        <f>'Contractor Model'!WEY66</f>
        <v>0</v>
      </c>
      <c r="WEZ413" s="318">
        <f>'Contractor Model'!WEZ66</f>
        <v>0</v>
      </c>
      <c r="WFA413" s="318">
        <f>'Contractor Model'!WFA66</f>
        <v>0</v>
      </c>
      <c r="WFB413" s="318">
        <f>'Contractor Model'!WFB66</f>
        <v>0</v>
      </c>
      <c r="WFC413" s="318">
        <f>'Contractor Model'!WFC66</f>
        <v>0</v>
      </c>
      <c r="WFD413" s="318">
        <f>'Contractor Model'!WFD66</f>
        <v>0</v>
      </c>
      <c r="WFE413" s="318">
        <f>'Contractor Model'!WFE66</f>
        <v>0</v>
      </c>
      <c r="WFF413" s="318">
        <f>'Contractor Model'!WFF66</f>
        <v>0</v>
      </c>
      <c r="WFG413" s="318">
        <f>'Contractor Model'!WFG66</f>
        <v>0</v>
      </c>
      <c r="WFH413" s="318">
        <f>'Contractor Model'!WFH66</f>
        <v>0</v>
      </c>
      <c r="WFI413" s="318">
        <f>'Contractor Model'!WFI66</f>
        <v>0</v>
      </c>
      <c r="WFJ413" s="318">
        <f>'Contractor Model'!WFJ66</f>
        <v>0</v>
      </c>
      <c r="WFK413" s="318">
        <f>'Contractor Model'!WFK66</f>
        <v>0</v>
      </c>
      <c r="WFL413" s="318">
        <f>'Contractor Model'!WFL66</f>
        <v>0</v>
      </c>
      <c r="WFM413" s="318">
        <f>'Contractor Model'!WFM66</f>
        <v>0</v>
      </c>
      <c r="WFN413" s="318">
        <f>'Contractor Model'!WFN66</f>
        <v>0</v>
      </c>
      <c r="WFO413" s="318">
        <f>'Contractor Model'!WFO66</f>
        <v>0</v>
      </c>
      <c r="WFP413" s="318">
        <f>'Contractor Model'!WFP66</f>
        <v>0</v>
      </c>
      <c r="WFQ413" s="318">
        <f>'Contractor Model'!WFQ66</f>
        <v>0</v>
      </c>
      <c r="WFR413" s="318">
        <f>'Contractor Model'!WFR66</f>
        <v>0</v>
      </c>
      <c r="WFS413" s="318">
        <f>'Contractor Model'!WFS66</f>
        <v>0</v>
      </c>
      <c r="WFT413" s="318">
        <f>'Contractor Model'!WFT66</f>
        <v>0</v>
      </c>
      <c r="WFU413" s="318">
        <f>'Contractor Model'!WFU66</f>
        <v>0</v>
      </c>
      <c r="WFV413" s="318">
        <f>'Contractor Model'!WFV66</f>
        <v>0</v>
      </c>
      <c r="WFW413" s="318">
        <f>'Contractor Model'!WFW66</f>
        <v>0</v>
      </c>
      <c r="WFX413" s="318">
        <f>'Contractor Model'!WFX66</f>
        <v>0</v>
      </c>
      <c r="WFY413" s="318">
        <f>'Contractor Model'!WFY66</f>
        <v>0</v>
      </c>
      <c r="WFZ413" s="318">
        <f>'Contractor Model'!WFZ66</f>
        <v>0</v>
      </c>
      <c r="WGA413" s="318">
        <f>'Contractor Model'!WGA66</f>
        <v>0</v>
      </c>
      <c r="WGB413" s="318">
        <f>'Contractor Model'!WGB66</f>
        <v>0</v>
      </c>
      <c r="WGC413" s="318">
        <f>'Contractor Model'!WGC66</f>
        <v>0</v>
      </c>
      <c r="WGD413" s="318">
        <f>'Contractor Model'!WGD66</f>
        <v>0</v>
      </c>
      <c r="WGE413" s="318">
        <f>'Contractor Model'!WGE66</f>
        <v>0</v>
      </c>
      <c r="WGF413" s="318">
        <f>'Contractor Model'!WGF66</f>
        <v>0</v>
      </c>
      <c r="WGG413" s="318">
        <f>'Contractor Model'!WGG66</f>
        <v>0</v>
      </c>
      <c r="WGH413" s="318">
        <f>'Contractor Model'!WGH66</f>
        <v>0</v>
      </c>
      <c r="WGI413" s="318">
        <f>'Contractor Model'!WGI66</f>
        <v>0</v>
      </c>
      <c r="WGJ413" s="318">
        <f>'Contractor Model'!WGJ66</f>
        <v>0</v>
      </c>
      <c r="WGK413" s="318">
        <f>'Contractor Model'!WGK66</f>
        <v>0</v>
      </c>
      <c r="WGL413" s="318">
        <f>'Contractor Model'!WGL66</f>
        <v>0</v>
      </c>
      <c r="WGM413" s="318">
        <f>'Contractor Model'!WGM66</f>
        <v>0</v>
      </c>
      <c r="WGN413" s="318">
        <f>'Contractor Model'!WGN66</f>
        <v>0</v>
      </c>
      <c r="WGO413" s="318">
        <f>'Contractor Model'!WGO66</f>
        <v>0</v>
      </c>
      <c r="WGP413" s="318">
        <f>'Contractor Model'!WGP66</f>
        <v>0</v>
      </c>
      <c r="WGQ413" s="318">
        <f>'Contractor Model'!WGQ66</f>
        <v>0</v>
      </c>
      <c r="WGR413" s="318">
        <f>'Contractor Model'!WGR66</f>
        <v>0</v>
      </c>
      <c r="WGS413" s="318">
        <f>'Contractor Model'!WGS66</f>
        <v>0</v>
      </c>
      <c r="WGT413" s="318">
        <f>'Contractor Model'!WGT66</f>
        <v>0</v>
      </c>
      <c r="WGU413" s="318">
        <f>'Contractor Model'!WGU66</f>
        <v>0</v>
      </c>
      <c r="WGV413" s="318">
        <f>'Contractor Model'!WGV66</f>
        <v>0</v>
      </c>
      <c r="WGW413" s="318">
        <f>'Contractor Model'!WGW66</f>
        <v>0</v>
      </c>
      <c r="WGX413" s="318">
        <f>'Contractor Model'!WGX66</f>
        <v>0</v>
      </c>
      <c r="WGY413" s="318">
        <f>'Contractor Model'!WGY66</f>
        <v>0</v>
      </c>
      <c r="WGZ413" s="318">
        <f>'Contractor Model'!WGZ66</f>
        <v>0</v>
      </c>
      <c r="WHA413" s="318">
        <f>'Contractor Model'!WHA66</f>
        <v>0</v>
      </c>
      <c r="WHB413" s="318">
        <f>'Contractor Model'!WHB66</f>
        <v>0</v>
      </c>
      <c r="WHC413" s="318">
        <f>'Contractor Model'!WHC66</f>
        <v>0</v>
      </c>
      <c r="WHD413" s="318">
        <f>'Contractor Model'!WHD66</f>
        <v>0</v>
      </c>
      <c r="WHE413" s="318">
        <f>'Contractor Model'!WHE66</f>
        <v>0</v>
      </c>
      <c r="WHF413" s="318">
        <f>'Contractor Model'!WHF66</f>
        <v>0</v>
      </c>
      <c r="WHG413" s="318">
        <f>'Contractor Model'!WHG66</f>
        <v>0</v>
      </c>
      <c r="WHH413" s="318">
        <f>'Contractor Model'!WHH66</f>
        <v>0</v>
      </c>
      <c r="WHI413" s="318">
        <f>'Contractor Model'!WHI66</f>
        <v>0</v>
      </c>
      <c r="WHJ413" s="318">
        <f>'Contractor Model'!WHJ66</f>
        <v>0</v>
      </c>
      <c r="WHK413" s="318">
        <f>'Contractor Model'!WHK66</f>
        <v>0</v>
      </c>
      <c r="WHL413" s="318">
        <f>'Contractor Model'!WHL66</f>
        <v>0</v>
      </c>
      <c r="WHM413" s="318">
        <f>'Contractor Model'!WHM66</f>
        <v>0</v>
      </c>
      <c r="WHN413" s="318">
        <f>'Contractor Model'!WHN66</f>
        <v>0</v>
      </c>
      <c r="WHO413" s="318">
        <f>'Contractor Model'!WHO66</f>
        <v>0</v>
      </c>
      <c r="WHP413" s="318">
        <f>'Contractor Model'!WHP66</f>
        <v>0</v>
      </c>
      <c r="WHQ413" s="318">
        <f>'Contractor Model'!WHQ66</f>
        <v>0</v>
      </c>
      <c r="WHR413" s="318">
        <f>'Contractor Model'!WHR66</f>
        <v>0</v>
      </c>
      <c r="WHS413" s="318">
        <f>'Contractor Model'!WHS66</f>
        <v>0</v>
      </c>
      <c r="WHT413" s="318">
        <f>'Contractor Model'!WHT66</f>
        <v>0</v>
      </c>
      <c r="WHU413" s="318">
        <f>'Contractor Model'!WHU66</f>
        <v>0</v>
      </c>
      <c r="WHV413" s="318">
        <f>'Contractor Model'!WHV66</f>
        <v>0</v>
      </c>
      <c r="WHW413" s="318">
        <f>'Contractor Model'!WHW66</f>
        <v>0</v>
      </c>
      <c r="WHX413" s="318">
        <f>'Contractor Model'!WHX66</f>
        <v>0</v>
      </c>
      <c r="WHY413" s="318">
        <f>'Contractor Model'!WHY66</f>
        <v>0</v>
      </c>
      <c r="WHZ413" s="318">
        <f>'Contractor Model'!WHZ66</f>
        <v>0</v>
      </c>
      <c r="WIA413" s="318">
        <f>'Contractor Model'!WIA66</f>
        <v>0</v>
      </c>
      <c r="WIB413" s="318">
        <f>'Contractor Model'!WIB66</f>
        <v>0</v>
      </c>
      <c r="WIC413" s="318">
        <f>'Contractor Model'!WIC66</f>
        <v>0</v>
      </c>
      <c r="WID413" s="318">
        <f>'Contractor Model'!WID66</f>
        <v>0</v>
      </c>
      <c r="WIE413" s="318">
        <f>'Contractor Model'!WIE66</f>
        <v>0</v>
      </c>
      <c r="WIF413" s="318">
        <f>'Contractor Model'!WIF66</f>
        <v>0</v>
      </c>
      <c r="WIG413" s="318">
        <f>'Contractor Model'!WIG66</f>
        <v>0</v>
      </c>
      <c r="WIH413" s="318">
        <f>'Contractor Model'!WIH66</f>
        <v>0</v>
      </c>
      <c r="WII413" s="318">
        <f>'Contractor Model'!WII66</f>
        <v>0</v>
      </c>
      <c r="WIJ413" s="318">
        <f>'Contractor Model'!WIJ66</f>
        <v>0</v>
      </c>
      <c r="WIK413" s="318">
        <f>'Contractor Model'!WIK66</f>
        <v>0</v>
      </c>
      <c r="WIL413" s="318">
        <f>'Contractor Model'!WIL66</f>
        <v>0</v>
      </c>
      <c r="WIM413" s="318">
        <f>'Contractor Model'!WIM66</f>
        <v>0</v>
      </c>
      <c r="WIN413" s="318">
        <f>'Contractor Model'!WIN66</f>
        <v>0</v>
      </c>
      <c r="WIO413" s="318">
        <f>'Contractor Model'!WIO66</f>
        <v>0</v>
      </c>
      <c r="WIP413" s="318">
        <f>'Contractor Model'!WIP66</f>
        <v>0</v>
      </c>
      <c r="WIQ413" s="318">
        <f>'Contractor Model'!WIQ66</f>
        <v>0</v>
      </c>
      <c r="WIR413" s="318">
        <f>'Contractor Model'!WIR66</f>
        <v>0</v>
      </c>
      <c r="WIS413" s="318">
        <f>'Contractor Model'!WIS66</f>
        <v>0</v>
      </c>
      <c r="WIT413" s="318">
        <f>'Contractor Model'!WIT66</f>
        <v>0</v>
      </c>
      <c r="WIU413" s="318">
        <f>'Contractor Model'!WIU66</f>
        <v>0</v>
      </c>
      <c r="WIV413" s="318">
        <f>'Contractor Model'!WIV66</f>
        <v>0</v>
      </c>
      <c r="WIW413" s="318">
        <f>'Contractor Model'!WIW66</f>
        <v>0</v>
      </c>
      <c r="WIX413" s="318">
        <f>'Contractor Model'!WIX66</f>
        <v>0</v>
      </c>
      <c r="WIY413" s="318">
        <f>'Contractor Model'!WIY66</f>
        <v>0</v>
      </c>
      <c r="WIZ413" s="318">
        <f>'Contractor Model'!WIZ66</f>
        <v>0</v>
      </c>
      <c r="WJA413" s="318">
        <f>'Contractor Model'!WJA66</f>
        <v>0</v>
      </c>
      <c r="WJB413" s="318">
        <f>'Contractor Model'!WJB66</f>
        <v>0</v>
      </c>
      <c r="WJC413" s="318">
        <f>'Contractor Model'!WJC66</f>
        <v>0</v>
      </c>
      <c r="WJD413" s="318">
        <f>'Contractor Model'!WJD66</f>
        <v>0</v>
      </c>
      <c r="WJE413" s="318">
        <f>'Contractor Model'!WJE66</f>
        <v>0</v>
      </c>
      <c r="WJF413" s="318">
        <f>'Contractor Model'!WJF66</f>
        <v>0</v>
      </c>
      <c r="WJG413" s="318">
        <f>'Contractor Model'!WJG66</f>
        <v>0</v>
      </c>
      <c r="WJH413" s="318">
        <f>'Contractor Model'!WJH66</f>
        <v>0</v>
      </c>
      <c r="WJI413" s="318">
        <f>'Contractor Model'!WJI66</f>
        <v>0</v>
      </c>
      <c r="WJJ413" s="318">
        <f>'Contractor Model'!WJJ66</f>
        <v>0</v>
      </c>
      <c r="WJK413" s="318">
        <f>'Contractor Model'!WJK66</f>
        <v>0</v>
      </c>
      <c r="WJL413" s="318">
        <f>'Contractor Model'!WJL66</f>
        <v>0</v>
      </c>
      <c r="WJM413" s="318">
        <f>'Contractor Model'!WJM66</f>
        <v>0</v>
      </c>
      <c r="WJN413" s="318">
        <f>'Contractor Model'!WJN66</f>
        <v>0</v>
      </c>
      <c r="WJO413" s="318">
        <f>'Contractor Model'!WJO66</f>
        <v>0</v>
      </c>
      <c r="WJP413" s="318">
        <f>'Contractor Model'!WJP66</f>
        <v>0</v>
      </c>
      <c r="WJQ413" s="318">
        <f>'Contractor Model'!WJQ66</f>
        <v>0</v>
      </c>
      <c r="WJR413" s="318">
        <f>'Contractor Model'!WJR66</f>
        <v>0</v>
      </c>
      <c r="WJS413" s="318">
        <f>'Contractor Model'!WJS66</f>
        <v>0</v>
      </c>
      <c r="WJT413" s="318">
        <f>'Contractor Model'!WJT66</f>
        <v>0</v>
      </c>
      <c r="WJU413" s="318">
        <f>'Contractor Model'!WJU66</f>
        <v>0</v>
      </c>
      <c r="WJV413" s="318">
        <f>'Contractor Model'!WJV66</f>
        <v>0</v>
      </c>
      <c r="WJW413" s="318">
        <f>'Contractor Model'!WJW66</f>
        <v>0</v>
      </c>
      <c r="WJX413" s="318">
        <f>'Contractor Model'!WJX66</f>
        <v>0</v>
      </c>
      <c r="WJY413" s="318">
        <f>'Contractor Model'!WJY66</f>
        <v>0</v>
      </c>
      <c r="WJZ413" s="318">
        <f>'Contractor Model'!WJZ66</f>
        <v>0</v>
      </c>
      <c r="WKA413" s="318">
        <f>'Contractor Model'!WKA66</f>
        <v>0</v>
      </c>
      <c r="WKB413" s="318">
        <f>'Contractor Model'!WKB66</f>
        <v>0</v>
      </c>
      <c r="WKC413" s="318">
        <f>'Contractor Model'!WKC66</f>
        <v>0</v>
      </c>
      <c r="WKD413" s="318">
        <f>'Contractor Model'!WKD66</f>
        <v>0</v>
      </c>
      <c r="WKE413" s="318">
        <f>'Contractor Model'!WKE66</f>
        <v>0</v>
      </c>
      <c r="WKF413" s="318">
        <f>'Contractor Model'!WKF66</f>
        <v>0</v>
      </c>
      <c r="WKG413" s="318">
        <f>'Contractor Model'!WKG66</f>
        <v>0</v>
      </c>
      <c r="WKH413" s="318">
        <f>'Contractor Model'!WKH66</f>
        <v>0</v>
      </c>
      <c r="WKI413" s="318">
        <f>'Contractor Model'!WKI66</f>
        <v>0</v>
      </c>
      <c r="WKJ413" s="318">
        <f>'Contractor Model'!WKJ66</f>
        <v>0</v>
      </c>
      <c r="WKK413" s="318">
        <f>'Contractor Model'!WKK66</f>
        <v>0</v>
      </c>
      <c r="WKL413" s="318">
        <f>'Contractor Model'!WKL66</f>
        <v>0</v>
      </c>
      <c r="WKM413" s="318">
        <f>'Contractor Model'!WKM66</f>
        <v>0</v>
      </c>
      <c r="WKN413" s="318">
        <f>'Contractor Model'!WKN66</f>
        <v>0</v>
      </c>
      <c r="WKO413" s="318">
        <f>'Contractor Model'!WKO66</f>
        <v>0</v>
      </c>
      <c r="WKP413" s="318">
        <f>'Contractor Model'!WKP66</f>
        <v>0</v>
      </c>
      <c r="WKQ413" s="318">
        <f>'Contractor Model'!WKQ66</f>
        <v>0</v>
      </c>
      <c r="WKR413" s="318">
        <f>'Contractor Model'!WKR66</f>
        <v>0</v>
      </c>
      <c r="WKS413" s="318">
        <f>'Contractor Model'!WKS66</f>
        <v>0</v>
      </c>
      <c r="WKT413" s="318">
        <f>'Contractor Model'!WKT66</f>
        <v>0</v>
      </c>
      <c r="WKU413" s="318">
        <f>'Contractor Model'!WKU66</f>
        <v>0</v>
      </c>
      <c r="WKV413" s="318">
        <f>'Contractor Model'!WKV66</f>
        <v>0</v>
      </c>
      <c r="WKW413" s="318">
        <f>'Contractor Model'!WKW66</f>
        <v>0</v>
      </c>
      <c r="WKX413" s="318">
        <f>'Contractor Model'!WKX66</f>
        <v>0</v>
      </c>
      <c r="WKY413" s="318">
        <f>'Contractor Model'!WKY66</f>
        <v>0</v>
      </c>
      <c r="WKZ413" s="318">
        <f>'Contractor Model'!WKZ66</f>
        <v>0</v>
      </c>
      <c r="WLA413" s="318">
        <f>'Contractor Model'!WLA66</f>
        <v>0</v>
      </c>
      <c r="WLB413" s="318">
        <f>'Contractor Model'!WLB66</f>
        <v>0</v>
      </c>
      <c r="WLC413" s="318">
        <f>'Contractor Model'!WLC66</f>
        <v>0</v>
      </c>
      <c r="WLD413" s="318">
        <f>'Contractor Model'!WLD66</f>
        <v>0</v>
      </c>
      <c r="WLE413" s="318">
        <f>'Contractor Model'!WLE66</f>
        <v>0</v>
      </c>
      <c r="WLF413" s="318">
        <f>'Contractor Model'!WLF66</f>
        <v>0</v>
      </c>
      <c r="WLG413" s="318">
        <f>'Contractor Model'!WLG66</f>
        <v>0</v>
      </c>
      <c r="WLH413" s="318">
        <f>'Contractor Model'!WLH66</f>
        <v>0</v>
      </c>
      <c r="WLI413" s="318">
        <f>'Contractor Model'!WLI66</f>
        <v>0</v>
      </c>
      <c r="WLJ413" s="318">
        <f>'Contractor Model'!WLJ66</f>
        <v>0</v>
      </c>
      <c r="WLK413" s="318">
        <f>'Contractor Model'!WLK66</f>
        <v>0</v>
      </c>
      <c r="WLL413" s="318">
        <f>'Contractor Model'!WLL66</f>
        <v>0</v>
      </c>
      <c r="WLM413" s="318">
        <f>'Contractor Model'!WLM66</f>
        <v>0</v>
      </c>
      <c r="WLN413" s="318">
        <f>'Contractor Model'!WLN66</f>
        <v>0</v>
      </c>
      <c r="WLO413" s="318">
        <f>'Contractor Model'!WLO66</f>
        <v>0</v>
      </c>
      <c r="WLP413" s="318">
        <f>'Contractor Model'!WLP66</f>
        <v>0</v>
      </c>
      <c r="WLQ413" s="318">
        <f>'Contractor Model'!WLQ66</f>
        <v>0</v>
      </c>
      <c r="WLR413" s="318">
        <f>'Contractor Model'!WLR66</f>
        <v>0</v>
      </c>
      <c r="WLS413" s="318">
        <f>'Contractor Model'!WLS66</f>
        <v>0</v>
      </c>
      <c r="WLT413" s="318">
        <f>'Contractor Model'!WLT66</f>
        <v>0</v>
      </c>
      <c r="WLU413" s="318">
        <f>'Contractor Model'!WLU66</f>
        <v>0</v>
      </c>
      <c r="WLV413" s="318">
        <f>'Contractor Model'!WLV66</f>
        <v>0</v>
      </c>
      <c r="WLW413" s="318">
        <f>'Contractor Model'!WLW66</f>
        <v>0</v>
      </c>
      <c r="WLX413" s="318">
        <f>'Contractor Model'!WLX66</f>
        <v>0</v>
      </c>
      <c r="WLY413" s="318">
        <f>'Contractor Model'!WLY66</f>
        <v>0</v>
      </c>
      <c r="WLZ413" s="318">
        <f>'Contractor Model'!WLZ66</f>
        <v>0</v>
      </c>
      <c r="WMA413" s="318">
        <f>'Contractor Model'!WMA66</f>
        <v>0</v>
      </c>
      <c r="WMB413" s="318">
        <f>'Contractor Model'!WMB66</f>
        <v>0</v>
      </c>
      <c r="WMC413" s="318">
        <f>'Contractor Model'!WMC66</f>
        <v>0</v>
      </c>
      <c r="WMD413" s="318">
        <f>'Contractor Model'!WMD66</f>
        <v>0</v>
      </c>
      <c r="WME413" s="318">
        <f>'Contractor Model'!WME66</f>
        <v>0</v>
      </c>
      <c r="WMF413" s="318">
        <f>'Contractor Model'!WMF66</f>
        <v>0</v>
      </c>
      <c r="WMG413" s="318">
        <f>'Contractor Model'!WMG66</f>
        <v>0</v>
      </c>
      <c r="WMH413" s="318">
        <f>'Contractor Model'!WMH66</f>
        <v>0</v>
      </c>
      <c r="WMI413" s="318">
        <f>'Contractor Model'!WMI66</f>
        <v>0</v>
      </c>
      <c r="WMJ413" s="318">
        <f>'Contractor Model'!WMJ66</f>
        <v>0</v>
      </c>
      <c r="WMK413" s="318">
        <f>'Contractor Model'!WMK66</f>
        <v>0</v>
      </c>
      <c r="WML413" s="318">
        <f>'Contractor Model'!WML66</f>
        <v>0</v>
      </c>
      <c r="WMM413" s="318">
        <f>'Contractor Model'!WMM66</f>
        <v>0</v>
      </c>
      <c r="WMN413" s="318">
        <f>'Contractor Model'!WMN66</f>
        <v>0</v>
      </c>
      <c r="WMO413" s="318">
        <f>'Contractor Model'!WMO66</f>
        <v>0</v>
      </c>
      <c r="WMP413" s="318">
        <f>'Contractor Model'!WMP66</f>
        <v>0</v>
      </c>
      <c r="WMQ413" s="318">
        <f>'Contractor Model'!WMQ66</f>
        <v>0</v>
      </c>
      <c r="WMR413" s="318">
        <f>'Contractor Model'!WMR66</f>
        <v>0</v>
      </c>
      <c r="WMS413" s="318">
        <f>'Contractor Model'!WMS66</f>
        <v>0</v>
      </c>
      <c r="WMT413" s="318">
        <f>'Contractor Model'!WMT66</f>
        <v>0</v>
      </c>
      <c r="WMU413" s="318">
        <f>'Contractor Model'!WMU66</f>
        <v>0</v>
      </c>
      <c r="WMV413" s="318">
        <f>'Contractor Model'!WMV66</f>
        <v>0</v>
      </c>
      <c r="WMW413" s="318">
        <f>'Contractor Model'!WMW66</f>
        <v>0</v>
      </c>
      <c r="WMX413" s="318">
        <f>'Contractor Model'!WMX66</f>
        <v>0</v>
      </c>
      <c r="WMY413" s="318">
        <f>'Contractor Model'!WMY66</f>
        <v>0</v>
      </c>
      <c r="WMZ413" s="318">
        <f>'Contractor Model'!WMZ66</f>
        <v>0</v>
      </c>
      <c r="WNA413" s="318">
        <f>'Contractor Model'!WNA66</f>
        <v>0</v>
      </c>
      <c r="WNB413" s="318">
        <f>'Contractor Model'!WNB66</f>
        <v>0</v>
      </c>
      <c r="WNC413" s="318">
        <f>'Contractor Model'!WNC66</f>
        <v>0</v>
      </c>
      <c r="WND413" s="318">
        <f>'Contractor Model'!WND66</f>
        <v>0</v>
      </c>
      <c r="WNE413" s="318">
        <f>'Contractor Model'!WNE66</f>
        <v>0</v>
      </c>
      <c r="WNF413" s="318">
        <f>'Contractor Model'!WNF66</f>
        <v>0</v>
      </c>
      <c r="WNG413" s="318">
        <f>'Contractor Model'!WNG66</f>
        <v>0</v>
      </c>
      <c r="WNH413" s="318">
        <f>'Contractor Model'!WNH66</f>
        <v>0</v>
      </c>
      <c r="WNI413" s="318">
        <f>'Contractor Model'!WNI66</f>
        <v>0</v>
      </c>
      <c r="WNJ413" s="318">
        <f>'Contractor Model'!WNJ66</f>
        <v>0</v>
      </c>
      <c r="WNK413" s="318">
        <f>'Contractor Model'!WNK66</f>
        <v>0</v>
      </c>
      <c r="WNL413" s="318">
        <f>'Contractor Model'!WNL66</f>
        <v>0</v>
      </c>
      <c r="WNM413" s="318">
        <f>'Contractor Model'!WNM66</f>
        <v>0</v>
      </c>
      <c r="WNN413" s="318">
        <f>'Contractor Model'!WNN66</f>
        <v>0</v>
      </c>
      <c r="WNO413" s="318">
        <f>'Contractor Model'!WNO66</f>
        <v>0</v>
      </c>
      <c r="WNP413" s="318">
        <f>'Contractor Model'!WNP66</f>
        <v>0</v>
      </c>
      <c r="WNQ413" s="318">
        <f>'Contractor Model'!WNQ66</f>
        <v>0</v>
      </c>
      <c r="WNR413" s="318">
        <f>'Contractor Model'!WNR66</f>
        <v>0</v>
      </c>
      <c r="WNS413" s="318">
        <f>'Contractor Model'!WNS66</f>
        <v>0</v>
      </c>
      <c r="WNT413" s="318">
        <f>'Contractor Model'!WNT66</f>
        <v>0</v>
      </c>
      <c r="WNU413" s="318">
        <f>'Contractor Model'!WNU66</f>
        <v>0</v>
      </c>
      <c r="WNV413" s="318">
        <f>'Contractor Model'!WNV66</f>
        <v>0</v>
      </c>
      <c r="WNW413" s="318">
        <f>'Contractor Model'!WNW66</f>
        <v>0</v>
      </c>
      <c r="WNX413" s="318">
        <f>'Contractor Model'!WNX66</f>
        <v>0</v>
      </c>
      <c r="WNY413" s="318">
        <f>'Contractor Model'!WNY66</f>
        <v>0</v>
      </c>
      <c r="WNZ413" s="318">
        <f>'Contractor Model'!WNZ66</f>
        <v>0</v>
      </c>
      <c r="WOA413" s="318">
        <f>'Contractor Model'!WOA66</f>
        <v>0</v>
      </c>
      <c r="WOB413" s="318">
        <f>'Contractor Model'!WOB66</f>
        <v>0</v>
      </c>
      <c r="WOC413" s="318">
        <f>'Contractor Model'!WOC66</f>
        <v>0</v>
      </c>
      <c r="WOD413" s="318">
        <f>'Contractor Model'!WOD66</f>
        <v>0</v>
      </c>
      <c r="WOE413" s="318">
        <f>'Contractor Model'!WOE66</f>
        <v>0</v>
      </c>
      <c r="WOF413" s="318">
        <f>'Contractor Model'!WOF66</f>
        <v>0</v>
      </c>
      <c r="WOG413" s="318">
        <f>'Contractor Model'!WOG66</f>
        <v>0</v>
      </c>
      <c r="WOH413" s="318">
        <f>'Contractor Model'!WOH66</f>
        <v>0</v>
      </c>
      <c r="WOI413" s="318">
        <f>'Contractor Model'!WOI66</f>
        <v>0</v>
      </c>
      <c r="WOJ413" s="318">
        <f>'Contractor Model'!WOJ66</f>
        <v>0</v>
      </c>
      <c r="WOK413" s="318">
        <f>'Contractor Model'!WOK66</f>
        <v>0</v>
      </c>
      <c r="WOL413" s="318">
        <f>'Contractor Model'!WOL66</f>
        <v>0</v>
      </c>
      <c r="WOM413" s="318">
        <f>'Contractor Model'!WOM66</f>
        <v>0</v>
      </c>
      <c r="WON413" s="318">
        <f>'Contractor Model'!WON66</f>
        <v>0</v>
      </c>
      <c r="WOO413" s="318">
        <f>'Contractor Model'!WOO66</f>
        <v>0</v>
      </c>
      <c r="WOP413" s="318">
        <f>'Contractor Model'!WOP66</f>
        <v>0</v>
      </c>
      <c r="WOQ413" s="318">
        <f>'Contractor Model'!WOQ66</f>
        <v>0</v>
      </c>
      <c r="WOR413" s="318">
        <f>'Contractor Model'!WOR66</f>
        <v>0</v>
      </c>
      <c r="WOS413" s="318">
        <f>'Contractor Model'!WOS66</f>
        <v>0</v>
      </c>
      <c r="WOT413" s="318">
        <f>'Contractor Model'!WOT66</f>
        <v>0</v>
      </c>
      <c r="WOU413" s="318">
        <f>'Contractor Model'!WOU66</f>
        <v>0</v>
      </c>
      <c r="WOV413" s="318">
        <f>'Contractor Model'!WOV66</f>
        <v>0</v>
      </c>
      <c r="WOW413" s="318">
        <f>'Contractor Model'!WOW66</f>
        <v>0</v>
      </c>
      <c r="WOX413" s="318">
        <f>'Contractor Model'!WOX66</f>
        <v>0</v>
      </c>
      <c r="WOY413" s="318">
        <f>'Contractor Model'!WOY66</f>
        <v>0</v>
      </c>
      <c r="WOZ413" s="318">
        <f>'Contractor Model'!WOZ66</f>
        <v>0</v>
      </c>
      <c r="WPA413" s="318">
        <f>'Contractor Model'!WPA66</f>
        <v>0</v>
      </c>
      <c r="WPB413" s="318">
        <f>'Contractor Model'!WPB66</f>
        <v>0</v>
      </c>
      <c r="WPC413" s="318">
        <f>'Contractor Model'!WPC66</f>
        <v>0</v>
      </c>
      <c r="WPD413" s="318">
        <f>'Contractor Model'!WPD66</f>
        <v>0</v>
      </c>
      <c r="WPE413" s="318">
        <f>'Contractor Model'!WPE66</f>
        <v>0</v>
      </c>
      <c r="WPF413" s="318">
        <f>'Contractor Model'!WPF66</f>
        <v>0</v>
      </c>
      <c r="WPG413" s="318">
        <f>'Contractor Model'!WPG66</f>
        <v>0</v>
      </c>
      <c r="WPH413" s="318">
        <f>'Contractor Model'!WPH66</f>
        <v>0</v>
      </c>
      <c r="WPI413" s="318">
        <f>'Contractor Model'!WPI66</f>
        <v>0</v>
      </c>
      <c r="WPJ413" s="318">
        <f>'Contractor Model'!WPJ66</f>
        <v>0</v>
      </c>
      <c r="WPK413" s="318">
        <f>'Contractor Model'!WPK66</f>
        <v>0</v>
      </c>
      <c r="WPL413" s="318">
        <f>'Contractor Model'!WPL66</f>
        <v>0</v>
      </c>
      <c r="WPM413" s="318">
        <f>'Contractor Model'!WPM66</f>
        <v>0</v>
      </c>
      <c r="WPN413" s="318">
        <f>'Contractor Model'!WPN66</f>
        <v>0</v>
      </c>
      <c r="WPO413" s="318">
        <f>'Contractor Model'!WPO66</f>
        <v>0</v>
      </c>
      <c r="WPP413" s="318">
        <f>'Contractor Model'!WPP66</f>
        <v>0</v>
      </c>
      <c r="WPQ413" s="318">
        <f>'Contractor Model'!WPQ66</f>
        <v>0</v>
      </c>
      <c r="WPR413" s="318">
        <f>'Contractor Model'!WPR66</f>
        <v>0</v>
      </c>
      <c r="WPS413" s="318">
        <f>'Contractor Model'!WPS66</f>
        <v>0</v>
      </c>
      <c r="WPT413" s="318">
        <f>'Contractor Model'!WPT66</f>
        <v>0</v>
      </c>
      <c r="WPU413" s="318">
        <f>'Contractor Model'!WPU66</f>
        <v>0</v>
      </c>
      <c r="WPV413" s="318">
        <f>'Contractor Model'!WPV66</f>
        <v>0</v>
      </c>
      <c r="WPW413" s="318">
        <f>'Contractor Model'!WPW66</f>
        <v>0</v>
      </c>
      <c r="WPX413" s="318">
        <f>'Contractor Model'!WPX66</f>
        <v>0</v>
      </c>
      <c r="WPY413" s="318">
        <f>'Contractor Model'!WPY66</f>
        <v>0</v>
      </c>
      <c r="WPZ413" s="318">
        <f>'Contractor Model'!WPZ66</f>
        <v>0</v>
      </c>
      <c r="WQA413" s="318">
        <f>'Contractor Model'!WQA66</f>
        <v>0</v>
      </c>
      <c r="WQB413" s="318">
        <f>'Contractor Model'!WQB66</f>
        <v>0</v>
      </c>
      <c r="WQC413" s="318">
        <f>'Contractor Model'!WQC66</f>
        <v>0</v>
      </c>
      <c r="WQD413" s="318">
        <f>'Contractor Model'!WQD66</f>
        <v>0</v>
      </c>
      <c r="WQE413" s="318">
        <f>'Contractor Model'!WQE66</f>
        <v>0</v>
      </c>
      <c r="WQF413" s="318">
        <f>'Contractor Model'!WQF66</f>
        <v>0</v>
      </c>
      <c r="WQG413" s="318">
        <f>'Contractor Model'!WQG66</f>
        <v>0</v>
      </c>
      <c r="WQH413" s="318">
        <f>'Contractor Model'!WQH66</f>
        <v>0</v>
      </c>
      <c r="WQI413" s="318">
        <f>'Contractor Model'!WQI66</f>
        <v>0</v>
      </c>
      <c r="WQJ413" s="318">
        <f>'Contractor Model'!WQJ66</f>
        <v>0</v>
      </c>
      <c r="WQK413" s="318">
        <f>'Contractor Model'!WQK66</f>
        <v>0</v>
      </c>
      <c r="WQL413" s="318">
        <f>'Contractor Model'!WQL66</f>
        <v>0</v>
      </c>
      <c r="WQM413" s="318">
        <f>'Contractor Model'!WQM66</f>
        <v>0</v>
      </c>
      <c r="WQN413" s="318">
        <f>'Contractor Model'!WQN66</f>
        <v>0</v>
      </c>
      <c r="WQO413" s="318">
        <f>'Contractor Model'!WQO66</f>
        <v>0</v>
      </c>
      <c r="WQP413" s="318">
        <f>'Contractor Model'!WQP66</f>
        <v>0</v>
      </c>
      <c r="WQQ413" s="318">
        <f>'Contractor Model'!WQQ66</f>
        <v>0</v>
      </c>
      <c r="WQR413" s="318">
        <f>'Contractor Model'!WQR66</f>
        <v>0</v>
      </c>
      <c r="WQS413" s="318">
        <f>'Contractor Model'!WQS66</f>
        <v>0</v>
      </c>
      <c r="WQT413" s="318">
        <f>'Contractor Model'!WQT66</f>
        <v>0</v>
      </c>
      <c r="WQU413" s="318">
        <f>'Contractor Model'!WQU66</f>
        <v>0</v>
      </c>
      <c r="WQV413" s="318">
        <f>'Contractor Model'!WQV66</f>
        <v>0</v>
      </c>
      <c r="WQW413" s="318">
        <f>'Contractor Model'!WQW66</f>
        <v>0</v>
      </c>
      <c r="WQX413" s="318">
        <f>'Contractor Model'!WQX66</f>
        <v>0</v>
      </c>
      <c r="WQY413" s="318">
        <f>'Contractor Model'!WQY66</f>
        <v>0</v>
      </c>
      <c r="WQZ413" s="318">
        <f>'Contractor Model'!WQZ66</f>
        <v>0</v>
      </c>
      <c r="WRA413" s="318">
        <f>'Contractor Model'!WRA66</f>
        <v>0</v>
      </c>
      <c r="WRB413" s="318">
        <f>'Contractor Model'!WRB66</f>
        <v>0</v>
      </c>
      <c r="WRC413" s="318">
        <f>'Contractor Model'!WRC66</f>
        <v>0</v>
      </c>
      <c r="WRD413" s="318">
        <f>'Contractor Model'!WRD66</f>
        <v>0</v>
      </c>
      <c r="WRE413" s="318">
        <f>'Contractor Model'!WRE66</f>
        <v>0</v>
      </c>
      <c r="WRF413" s="318">
        <f>'Contractor Model'!WRF66</f>
        <v>0</v>
      </c>
      <c r="WRG413" s="318">
        <f>'Contractor Model'!WRG66</f>
        <v>0</v>
      </c>
      <c r="WRH413" s="318">
        <f>'Contractor Model'!WRH66</f>
        <v>0</v>
      </c>
      <c r="WRI413" s="318">
        <f>'Contractor Model'!WRI66</f>
        <v>0</v>
      </c>
      <c r="WRJ413" s="318">
        <f>'Contractor Model'!WRJ66</f>
        <v>0</v>
      </c>
      <c r="WRK413" s="318">
        <f>'Contractor Model'!WRK66</f>
        <v>0</v>
      </c>
      <c r="WRL413" s="318">
        <f>'Contractor Model'!WRL66</f>
        <v>0</v>
      </c>
      <c r="WRM413" s="318">
        <f>'Contractor Model'!WRM66</f>
        <v>0</v>
      </c>
      <c r="WRN413" s="318">
        <f>'Contractor Model'!WRN66</f>
        <v>0</v>
      </c>
      <c r="WRO413" s="318">
        <f>'Contractor Model'!WRO66</f>
        <v>0</v>
      </c>
      <c r="WRP413" s="318">
        <f>'Contractor Model'!WRP66</f>
        <v>0</v>
      </c>
      <c r="WRQ413" s="318">
        <f>'Contractor Model'!WRQ66</f>
        <v>0</v>
      </c>
      <c r="WRR413" s="318">
        <f>'Contractor Model'!WRR66</f>
        <v>0</v>
      </c>
      <c r="WRS413" s="318">
        <f>'Contractor Model'!WRS66</f>
        <v>0</v>
      </c>
      <c r="WRT413" s="318">
        <f>'Contractor Model'!WRT66</f>
        <v>0</v>
      </c>
      <c r="WRU413" s="318">
        <f>'Contractor Model'!WRU66</f>
        <v>0</v>
      </c>
      <c r="WRV413" s="318">
        <f>'Contractor Model'!WRV66</f>
        <v>0</v>
      </c>
      <c r="WRW413" s="318">
        <f>'Contractor Model'!WRW66</f>
        <v>0</v>
      </c>
      <c r="WRX413" s="318">
        <f>'Contractor Model'!WRX66</f>
        <v>0</v>
      </c>
      <c r="WRY413" s="318">
        <f>'Contractor Model'!WRY66</f>
        <v>0</v>
      </c>
      <c r="WRZ413" s="318">
        <f>'Contractor Model'!WRZ66</f>
        <v>0</v>
      </c>
      <c r="WSA413" s="318">
        <f>'Contractor Model'!WSA66</f>
        <v>0</v>
      </c>
      <c r="WSB413" s="318">
        <f>'Contractor Model'!WSB66</f>
        <v>0</v>
      </c>
      <c r="WSC413" s="318">
        <f>'Contractor Model'!WSC66</f>
        <v>0</v>
      </c>
      <c r="WSD413" s="318">
        <f>'Contractor Model'!WSD66</f>
        <v>0</v>
      </c>
      <c r="WSE413" s="318">
        <f>'Contractor Model'!WSE66</f>
        <v>0</v>
      </c>
      <c r="WSF413" s="318">
        <f>'Contractor Model'!WSF66</f>
        <v>0</v>
      </c>
      <c r="WSG413" s="318">
        <f>'Contractor Model'!WSG66</f>
        <v>0</v>
      </c>
      <c r="WSH413" s="318">
        <f>'Contractor Model'!WSH66</f>
        <v>0</v>
      </c>
      <c r="WSI413" s="318">
        <f>'Contractor Model'!WSI66</f>
        <v>0</v>
      </c>
      <c r="WSJ413" s="318">
        <f>'Contractor Model'!WSJ66</f>
        <v>0</v>
      </c>
      <c r="WSK413" s="318">
        <f>'Contractor Model'!WSK66</f>
        <v>0</v>
      </c>
      <c r="WSL413" s="318">
        <f>'Contractor Model'!WSL66</f>
        <v>0</v>
      </c>
      <c r="WSM413" s="318">
        <f>'Contractor Model'!WSM66</f>
        <v>0</v>
      </c>
      <c r="WSN413" s="318">
        <f>'Contractor Model'!WSN66</f>
        <v>0</v>
      </c>
      <c r="WSO413" s="318">
        <f>'Contractor Model'!WSO66</f>
        <v>0</v>
      </c>
      <c r="WSP413" s="318">
        <f>'Contractor Model'!WSP66</f>
        <v>0</v>
      </c>
      <c r="WSQ413" s="318">
        <f>'Contractor Model'!WSQ66</f>
        <v>0</v>
      </c>
      <c r="WSR413" s="318">
        <f>'Contractor Model'!WSR66</f>
        <v>0</v>
      </c>
      <c r="WSS413" s="318">
        <f>'Contractor Model'!WSS66</f>
        <v>0</v>
      </c>
      <c r="WST413" s="318">
        <f>'Contractor Model'!WST66</f>
        <v>0</v>
      </c>
      <c r="WSU413" s="318">
        <f>'Contractor Model'!WSU66</f>
        <v>0</v>
      </c>
      <c r="WSV413" s="318">
        <f>'Contractor Model'!WSV66</f>
        <v>0</v>
      </c>
      <c r="WSW413" s="318">
        <f>'Contractor Model'!WSW66</f>
        <v>0</v>
      </c>
      <c r="WSX413" s="318">
        <f>'Contractor Model'!WSX66</f>
        <v>0</v>
      </c>
      <c r="WSY413" s="318">
        <f>'Contractor Model'!WSY66</f>
        <v>0</v>
      </c>
      <c r="WSZ413" s="318">
        <f>'Contractor Model'!WSZ66</f>
        <v>0</v>
      </c>
      <c r="WTA413" s="318">
        <f>'Contractor Model'!WTA66</f>
        <v>0</v>
      </c>
      <c r="WTB413" s="318">
        <f>'Contractor Model'!WTB66</f>
        <v>0</v>
      </c>
      <c r="WTC413" s="318">
        <f>'Contractor Model'!WTC66</f>
        <v>0</v>
      </c>
      <c r="WTD413" s="318">
        <f>'Contractor Model'!WTD66</f>
        <v>0</v>
      </c>
      <c r="WTE413" s="318">
        <f>'Contractor Model'!WTE66</f>
        <v>0</v>
      </c>
      <c r="WTF413" s="318">
        <f>'Contractor Model'!WTF66</f>
        <v>0</v>
      </c>
      <c r="WTG413" s="318">
        <f>'Contractor Model'!WTG66</f>
        <v>0</v>
      </c>
      <c r="WTH413" s="318">
        <f>'Contractor Model'!WTH66</f>
        <v>0</v>
      </c>
      <c r="WTI413" s="318">
        <f>'Contractor Model'!WTI66</f>
        <v>0</v>
      </c>
      <c r="WTJ413" s="318">
        <f>'Contractor Model'!WTJ66</f>
        <v>0</v>
      </c>
      <c r="WTK413" s="318">
        <f>'Contractor Model'!WTK66</f>
        <v>0</v>
      </c>
      <c r="WTL413" s="318">
        <f>'Contractor Model'!WTL66</f>
        <v>0</v>
      </c>
      <c r="WTM413" s="318">
        <f>'Contractor Model'!WTM66</f>
        <v>0</v>
      </c>
      <c r="WTN413" s="318">
        <f>'Contractor Model'!WTN66</f>
        <v>0</v>
      </c>
      <c r="WTO413" s="318">
        <f>'Contractor Model'!WTO66</f>
        <v>0</v>
      </c>
      <c r="WTP413" s="318">
        <f>'Contractor Model'!WTP66</f>
        <v>0</v>
      </c>
      <c r="WTQ413" s="318">
        <f>'Contractor Model'!WTQ66</f>
        <v>0</v>
      </c>
      <c r="WTR413" s="318">
        <f>'Contractor Model'!WTR66</f>
        <v>0</v>
      </c>
      <c r="WTS413" s="318">
        <f>'Contractor Model'!WTS66</f>
        <v>0</v>
      </c>
      <c r="WTT413" s="318">
        <f>'Contractor Model'!WTT66</f>
        <v>0</v>
      </c>
      <c r="WTU413" s="318">
        <f>'Contractor Model'!WTU66</f>
        <v>0</v>
      </c>
      <c r="WTV413" s="318">
        <f>'Contractor Model'!WTV66</f>
        <v>0</v>
      </c>
      <c r="WTW413" s="318">
        <f>'Contractor Model'!WTW66</f>
        <v>0</v>
      </c>
      <c r="WTX413" s="318">
        <f>'Contractor Model'!WTX66</f>
        <v>0</v>
      </c>
      <c r="WTY413" s="318">
        <f>'Contractor Model'!WTY66</f>
        <v>0</v>
      </c>
      <c r="WTZ413" s="318">
        <f>'Contractor Model'!WTZ66</f>
        <v>0</v>
      </c>
      <c r="WUA413" s="318">
        <f>'Contractor Model'!WUA66</f>
        <v>0</v>
      </c>
      <c r="WUB413" s="318">
        <f>'Contractor Model'!WUB66</f>
        <v>0</v>
      </c>
      <c r="WUC413" s="318">
        <f>'Contractor Model'!WUC66</f>
        <v>0</v>
      </c>
      <c r="WUD413" s="318">
        <f>'Contractor Model'!WUD66</f>
        <v>0</v>
      </c>
      <c r="WUE413" s="318">
        <f>'Contractor Model'!WUE66</f>
        <v>0</v>
      </c>
      <c r="WUF413" s="318">
        <f>'Contractor Model'!WUF66</f>
        <v>0</v>
      </c>
      <c r="WUG413" s="318">
        <f>'Contractor Model'!WUG66</f>
        <v>0</v>
      </c>
      <c r="WUH413" s="318">
        <f>'Contractor Model'!WUH66</f>
        <v>0</v>
      </c>
      <c r="WUI413" s="318">
        <f>'Contractor Model'!WUI66</f>
        <v>0</v>
      </c>
      <c r="WUJ413" s="318">
        <f>'Contractor Model'!WUJ66</f>
        <v>0</v>
      </c>
      <c r="WUK413" s="318">
        <f>'Contractor Model'!WUK66</f>
        <v>0</v>
      </c>
      <c r="WUL413" s="318">
        <f>'Contractor Model'!WUL66</f>
        <v>0</v>
      </c>
      <c r="WUM413" s="318">
        <f>'Contractor Model'!WUM66</f>
        <v>0</v>
      </c>
      <c r="WUN413" s="318">
        <f>'Contractor Model'!WUN66</f>
        <v>0</v>
      </c>
      <c r="WUO413" s="318">
        <f>'Contractor Model'!WUO66</f>
        <v>0</v>
      </c>
      <c r="WUP413" s="318">
        <f>'Contractor Model'!WUP66</f>
        <v>0</v>
      </c>
      <c r="WUQ413" s="318">
        <f>'Contractor Model'!WUQ66</f>
        <v>0</v>
      </c>
      <c r="WUR413" s="318">
        <f>'Contractor Model'!WUR66</f>
        <v>0</v>
      </c>
      <c r="WUS413" s="318">
        <f>'Contractor Model'!WUS66</f>
        <v>0</v>
      </c>
      <c r="WUT413" s="318">
        <f>'Contractor Model'!WUT66</f>
        <v>0</v>
      </c>
      <c r="WUU413" s="318">
        <f>'Contractor Model'!WUU66</f>
        <v>0</v>
      </c>
      <c r="WUV413" s="318">
        <f>'Contractor Model'!WUV66</f>
        <v>0</v>
      </c>
      <c r="WUW413" s="318">
        <f>'Contractor Model'!WUW66</f>
        <v>0</v>
      </c>
      <c r="WUX413" s="318">
        <f>'Contractor Model'!WUX66</f>
        <v>0</v>
      </c>
      <c r="WUY413" s="318">
        <f>'Contractor Model'!WUY66</f>
        <v>0</v>
      </c>
      <c r="WUZ413" s="318">
        <f>'Contractor Model'!WUZ66</f>
        <v>0</v>
      </c>
      <c r="WVA413" s="318">
        <f>'Contractor Model'!WVA66</f>
        <v>0</v>
      </c>
      <c r="WVB413" s="318">
        <f>'Contractor Model'!WVB66</f>
        <v>0</v>
      </c>
      <c r="WVC413" s="318">
        <f>'Contractor Model'!WVC66</f>
        <v>0</v>
      </c>
      <c r="WVD413" s="318">
        <f>'Contractor Model'!WVD66</f>
        <v>0</v>
      </c>
      <c r="WVE413" s="318">
        <f>'Contractor Model'!WVE66</f>
        <v>0</v>
      </c>
      <c r="WVF413" s="318">
        <f>'Contractor Model'!WVF66</f>
        <v>0</v>
      </c>
      <c r="WVG413" s="318">
        <f>'Contractor Model'!WVG66</f>
        <v>0</v>
      </c>
      <c r="WVH413" s="318">
        <f>'Contractor Model'!WVH66</f>
        <v>0</v>
      </c>
      <c r="WVI413" s="318">
        <f>'Contractor Model'!WVI66</f>
        <v>0</v>
      </c>
      <c r="WVJ413" s="318">
        <f>'Contractor Model'!WVJ66</f>
        <v>0</v>
      </c>
      <c r="WVK413" s="318">
        <f>'Contractor Model'!WVK66</f>
        <v>0</v>
      </c>
      <c r="WVL413" s="318">
        <f>'Contractor Model'!WVL66</f>
        <v>0</v>
      </c>
      <c r="WVM413" s="318">
        <f>'Contractor Model'!WVM66</f>
        <v>0</v>
      </c>
      <c r="WVN413" s="318">
        <f>'Contractor Model'!WVN66</f>
        <v>0</v>
      </c>
      <c r="WVO413" s="318">
        <f>'Contractor Model'!WVO66</f>
        <v>0</v>
      </c>
      <c r="WVP413" s="318">
        <f>'Contractor Model'!WVP66</f>
        <v>0</v>
      </c>
      <c r="WVQ413" s="318">
        <f>'Contractor Model'!WVQ66</f>
        <v>0</v>
      </c>
      <c r="WVR413" s="318">
        <f>'Contractor Model'!WVR66</f>
        <v>0</v>
      </c>
      <c r="WVS413" s="318">
        <f>'Contractor Model'!WVS66</f>
        <v>0</v>
      </c>
      <c r="WVT413" s="318">
        <f>'Contractor Model'!WVT66</f>
        <v>0</v>
      </c>
      <c r="WVU413" s="318">
        <f>'Contractor Model'!WVU66</f>
        <v>0</v>
      </c>
      <c r="WVV413" s="318">
        <f>'Contractor Model'!WVV66</f>
        <v>0</v>
      </c>
      <c r="WVW413" s="318">
        <f>'Contractor Model'!WVW66</f>
        <v>0</v>
      </c>
      <c r="WVX413" s="318">
        <f>'Contractor Model'!WVX66</f>
        <v>0</v>
      </c>
      <c r="WVY413" s="318">
        <f>'Contractor Model'!WVY66</f>
        <v>0</v>
      </c>
      <c r="WVZ413" s="318">
        <f>'Contractor Model'!WVZ66</f>
        <v>0</v>
      </c>
      <c r="WWA413" s="318">
        <f>'Contractor Model'!WWA66</f>
        <v>0</v>
      </c>
      <c r="WWB413" s="318">
        <f>'Contractor Model'!WWB66</f>
        <v>0</v>
      </c>
      <c r="WWC413" s="318">
        <f>'Contractor Model'!WWC66</f>
        <v>0</v>
      </c>
      <c r="WWD413" s="318">
        <f>'Contractor Model'!WWD66</f>
        <v>0</v>
      </c>
      <c r="WWE413" s="318">
        <f>'Contractor Model'!WWE66</f>
        <v>0</v>
      </c>
      <c r="WWF413" s="318">
        <f>'Contractor Model'!WWF66</f>
        <v>0</v>
      </c>
      <c r="WWG413" s="318">
        <f>'Contractor Model'!WWG66</f>
        <v>0</v>
      </c>
      <c r="WWH413" s="318">
        <f>'Contractor Model'!WWH66</f>
        <v>0</v>
      </c>
      <c r="WWI413" s="318">
        <f>'Contractor Model'!WWI66</f>
        <v>0</v>
      </c>
      <c r="WWJ413" s="318">
        <f>'Contractor Model'!WWJ66</f>
        <v>0</v>
      </c>
      <c r="WWK413" s="318">
        <f>'Contractor Model'!WWK66</f>
        <v>0</v>
      </c>
      <c r="WWL413" s="318">
        <f>'Contractor Model'!WWL66</f>
        <v>0</v>
      </c>
      <c r="WWM413" s="318">
        <f>'Contractor Model'!WWM66</f>
        <v>0</v>
      </c>
      <c r="WWN413" s="318">
        <f>'Contractor Model'!WWN66</f>
        <v>0</v>
      </c>
      <c r="WWO413" s="318">
        <f>'Contractor Model'!WWO66</f>
        <v>0</v>
      </c>
      <c r="WWP413" s="318">
        <f>'Contractor Model'!WWP66</f>
        <v>0</v>
      </c>
      <c r="WWQ413" s="318">
        <f>'Contractor Model'!WWQ66</f>
        <v>0</v>
      </c>
      <c r="WWR413" s="318">
        <f>'Contractor Model'!WWR66</f>
        <v>0</v>
      </c>
      <c r="WWS413" s="318">
        <f>'Contractor Model'!WWS66</f>
        <v>0</v>
      </c>
      <c r="WWT413" s="318">
        <f>'Contractor Model'!WWT66</f>
        <v>0</v>
      </c>
      <c r="WWU413" s="318">
        <f>'Contractor Model'!WWU66</f>
        <v>0</v>
      </c>
      <c r="WWV413" s="318">
        <f>'Contractor Model'!WWV66</f>
        <v>0</v>
      </c>
      <c r="WWW413" s="318">
        <f>'Contractor Model'!WWW66</f>
        <v>0</v>
      </c>
      <c r="WWX413" s="318">
        <f>'Contractor Model'!WWX66</f>
        <v>0</v>
      </c>
      <c r="WWY413" s="318">
        <f>'Contractor Model'!WWY66</f>
        <v>0</v>
      </c>
      <c r="WWZ413" s="318">
        <f>'Contractor Model'!WWZ66</f>
        <v>0</v>
      </c>
      <c r="WXA413" s="318">
        <f>'Contractor Model'!WXA66</f>
        <v>0</v>
      </c>
      <c r="WXB413" s="318">
        <f>'Contractor Model'!WXB66</f>
        <v>0</v>
      </c>
      <c r="WXC413" s="318">
        <f>'Contractor Model'!WXC66</f>
        <v>0</v>
      </c>
      <c r="WXD413" s="318">
        <f>'Contractor Model'!WXD66</f>
        <v>0</v>
      </c>
      <c r="WXE413" s="318">
        <f>'Contractor Model'!WXE66</f>
        <v>0</v>
      </c>
      <c r="WXF413" s="318">
        <f>'Contractor Model'!WXF66</f>
        <v>0</v>
      </c>
      <c r="WXG413" s="318">
        <f>'Contractor Model'!WXG66</f>
        <v>0</v>
      </c>
      <c r="WXH413" s="318">
        <f>'Contractor Model'!WXH66</f>
        <v>0</v>
      </c>
      <c r="WXI413" s="318">
        <f>'Contractor Model'!WXI66</f>
        <v>0</v>
      </c>
      <c r="WXJ413" s="318">
        <f>'Contractor Model'!WXJ66</f>
        <v>0</v>
      </c>
      <c r="WXK413" s="318">
        <f>'Contractor Model'!WXK66</f>
        <v>0</v>
      </c>
      <c r="WXL413" s="318">
        <f>'Contractor Model'!WXL66</f>
        <v>0</v>
      </c>
      <c r="WXM413" s="318">
        <f>'Contractor Model'!WXM66</f>
        <v>0</v>
      </c>
      <c r="WXN413" s="318">
        <f>'Contractor Model'!WXN66</f>
        <v>0</v>
      </c>
      <c r="WXO413" s="318">
        <f>'Contractor Model'!WXO66</f>
        <v>0</v>
      </c>
      <c r="WXP413" s="318">
        <f>'Contractor Model'!WXP66</f>
        <v>0</v>
      </c>
      <c r="WXQ413" s="318">
        <f>'Contractor Model'!WXQ66</f>
        <v>0</v>
      </c>
      <c r="WXR413" s="318">
        <f>'Contractor Model'!WXR66</f>
        <v>0</v>
      </c>
      <c r="WXS413" s="318">
        <f>'Contractor Model'!WXS66</f>
        <v>0</v>
      </c>
      <c r="WXT413" s="318">
        <f>'Contractor Model'!WXT66</f>
        <v>0</v>
      </c>
      <c r="WXU413" s="318">
        <f>'Contractor Model'!WXU66</f>
        <v>0</v>
      </c>
      <c r="WXV413" s="318">
        <f>'Contractor Model'!WXV66</f>
        <v>0</v>
      </c>
      <c r="WXW413" s="318">
        <f>'Contractor Model'!WXW66</f>
        <v>0</v>
      </c>
      <c r="WXX413" s="318">
        <f>'Contractor Model'!WXX66</f>
        <v>0</v>
      </c>
      <c r="WXY413" s="318">
        <f>'Contractor Model'!WXY66</f>
        <v>0</v>
      </c>
      <c r="WXZ413" s="318">
        <f>'Contractor Model'!WXZ66</f>
        <v>0</v>
      </c>
      <c r="WYA413" s="318">
        <f>'Contractor Model'!WYA66</f>
        <v>0</v>
      </c>
      <c r="WYB413" s="318">
        <f>'Contractor Model'!WYB66</f>
        <v>0</v>
      </c>
      <c r="WYC413" s="318">
        <f>'Contractor Model'!WYC66</f>
        <v>0</v>
      </c>
      <c r="WYD413" s="318">
        <f>'Contractor Model'!WYD66</f>
        <v>0</v>
      </c>
      <c r="WYE413" s="318">
        <f>'Contractor Model'!WYE66</f>
        <v>0</v>
      </c>
      <c r="WYF413" s="318">
        <f>'Contractor Model'!WYF66</f>
        <v>0</v>
      </c>
      <c r="WYG413" s="318">
        <f>'Contractor Model'!WYG66</f>
        <v>0</v>
      </c>
      <c r="WYH413" s="318">
        <f>'Contractor Model'!WYH66</f>
        <v>0</v>
      </c>
      <c r="WYI413" s="318">
        <f>'Contractor Model'!WYI66</f>
        <v>0</v>
      </c>
      <c r="WYJ413" s="318">
        <f>'Contractor Model'!WYJ66</f>
        <v>0</v>
      </c>
      <c r="WYK413" s="318">
        <f>'Contractor Model'!WYK66</f>
        <v>0</v>
      </c>
      <c r="WYL413" s="318">
        <f>'Contractor Model'!WYL66</f>
        <v>0</v>
      </c>
      <c r="WYM413" s="318">
        <f>'Contractor Model'!WYM66</f>
        <v>0</v>
      </c>
      <c r="WYN413" s="318">
        <f>'Contractor Model'!WYN66</f>
        <v>0</v>
      </c>
      <c r="WYO413" s="318">
        <f>'Contractor Model'!WYO66</f>
        <v>0</v>
      </c>
      <c r="WYP413" s="318">
        <f>'Contractor Model'!WYP66</f>
        <v>0</v>
      </c>
      <c r="WYQ413" s="318">
        <f>'Contractor Model'!WYQ66</f>
        <v>0</v>
      </c>
      <c r="WYR413" s="318">
        <f>'Contractor Model'!WYR66</f>
        <v>0</v>
      </c>
      <c r="WYS413" s="318">
        <f>'Contractor Model'!WYS66</f>
        <v>0</v>
      </c>
      <c r="WYT413" s="318">
        <f>'Contractor Model'!WYT66</f>
        <v>0</v>
      </c>
      <c r="WYU413" s="318">
        <f>'Contractor Model'!WYU66</f>
        <v>0</v>
      </c>
      <c r="WYV413" s="318">
        <f>'Contractor Model'!WYV66</f>
        <v>0</v>
      </c>
      <c r="WYW413" s="318">
        <f>'Contractor Model'!WYW66</f>
        <v>0</v>
      </c>
      <c r="WYX413" s="318">
        <f>'Contractor Model'!WYX66</f>
        <v>0</v>
      </c>
      <c r="WYY413" s="318">
        <f>'Contractor Model'!WYY66</f>
        <v>0</v>
      </c>
      <c r="WYZ413" s="318">
        <f>'Contractor Model'!WYZ66</f>
        <v>0</v>
      </c>
      <c r="WZA413" s="318">
        <f>'Contractor Model'!WZA66</f>
        <v>0</v>
      </c>
      <c r="WZB413" s="318">
        <f>'Contractor Model'!WZB66</f>
        <v>0</v>
      </c>
      <c r="WZC413" s="318">
        <f>'Contractor Model'!WZC66</f>
        <v>0</v>
      </c>
      <c r="WZD413" s="318">
        <f>'Contractor Model'!WZD66</f>
        <v>0</v>
      </c>
      <c r="WZE413" s="318">
        <f>'Contractor Model'!WZE66</f>
        <v>0</v>
      </c>
      <c r="WZF413" s="318">
        <f>'Contractor Model'!WZF66</f>
        <v>0</v>
      </c>
      <c r="WZG413" s="318">
        <f>'Contractor Model'!WZG66</f>
        <v>0</v>
      </c>
      <c r="WZH413" s="318">
        <f>'Contractor Model'!WZH66</f>
        <v>0</v>
      </c>
      <c r="WZI413" s="318">
        <f>'Contractor Model'!WZI66</f>
        <v>0</v>
      </c>
      <c r="WZJ413" s="318">
        <f>'Contractor Model'!WZJ66</f>
        <v>0</v>
      </c>
      <c r="WZK413" s="318">
        <f>'Contractor Model'!WZK66</f>
        <v>0</v>
      </c>
      <c r="WZL413" s="318">
        <f>'Contractor Model'!WZL66</f>
        <v>0</v>
      </c>
      <c r="WZM413" s="318">
        <f>'Contractor Model'!WZM66</f>
        <v>0</v>
      </c>
      <c r="WZN413" s="318">
        <f>'Contractor Model'!WZN66</f>
        <v>0</v>
      </c>
      <c r="WZO413" s="318">
        <f>'Contractor Model'!WZO66</f>
        <v>0</v>
      </c>
      <c r="WZP413" s="318">
        <f>'Contractor Model'!WZP66</f>
        <v>0</v>
      </c>
      <c r="WZQ413" s="318">
        <f>'Contractor Model'!WZQ66</f>
        <v>0</v>
      </c>
      <c r="WZR413" s="318">
        <f>'Contractor Model'!WZR66</f>
        <v>0</v>
      </c>
      <c r="WZS413" s="318">
        <f>'Contractor Model'!WZS66</f>
        <v>0</v>
      </c>
      <c r="WZT413" s="318">
        <f>'Contractor Model'!WZT66</f>
        <v>0</v>
      </c>
      <c r="WZU413" s="318">
        <f>'Contractor Model'!WZU66</f>
        <v>0</v>
      </c>
      <c r="WZV413" s="318">
        <f>'Contractor Model'!WZV66</f>
        <v>0</v>
      </c>
      <c r="WZW413" s="318">
        <f>'Contractor Model'!WZW66</f>
        <v>0</v>
      </c>
      <c r="WZX413" s="318">
        <f>'Contractor Model'!WZX66</f>
        <v>0</v>
      </c>
      <c r="WZY413" s="318">
        <f>'Contractor Model'!WZY66</f>
        <v>0</v>
      </c>
      <c r="WZZ413" s="318">
        <f>'Contractor Model'!WZZ66</f>
        <v>0</v>
      </c>
      <c r="XAA413" s="318">
        <f>'Contractor Model'!XAA66</f>
        <v>0</v>
      </c>
      <c r="XAB413" s="318">
        <f>'Contractor Model'!XAB66</f>
        <v>0</v>
      </c>
      <c r="XAC413" s="318">
        <f>'Contractor Model'!XAC66</f>
        <v>0</v>
      </c>
      <c r="XAD413" s="318">
        <f>'Contractor Model'!XAD66</f>
        <v>0</v>
      </c>
      <c r="XAE413" s="318">
        <f>'Contractor Model'!XAE66</f>
        <v>0</v>
      </c>
      <c r="XAF413" s="318">
        <f>'Contractor Model'!XAF66</f>
        <v>0</v>
      </c>
      <c r="XAG413" s="318">
        <f>'Contractor Model'!XAG66</f>
        <v>0</v>
      </c>
      <c r="XAH413" s="318">
        <f>'Contractor Model'!XAH66</f>
        <v>0</v>
      </c>
      <c r="XAI413" s="318">
        <f>'Contractor Model'!XAI66</f>
        <v>0</v>
      </c>
      <c r="XAJ413" s="318">
        <f>'Contractor Model'!XAJ66</f>
        <v>0</v>
      </c>
      <c r="XAK413" s="318">
        <f>'Contractor Model'!XAK66</f>
        <v>0</v>
      </c>
      <c r="XAL413" s="318">
        <f>'Contractor Model'!XAL66</f>
        <v>0</v>
      </c>
      <c r="XAM413" s="318">
        <f>'Contractor Model'!XAM66</f>
        <v>0</v>
      </c>
      <c r="XAN413" s="318">
        <f>'Contractor Model'!XAN66</f>
        <v>0</v>
      </c>
      <c r="XAO413" s="318">
        <f>'Contractor Model'!XAO66</f>
        <v>0</v>
      </c>
      <c r="XAP413" s="318">
        <f>'Contractor Model'!XAP66</f>
        <v>0</v>
      </c>
      <c r="XAQ413" s="318">
        <f>'Contractor Model'!XAQ66</f>
        <v>0</v>
      </c>
      <c r="XAR413" s="318">
        <f>'Contractor Model'!XAR66</f>
        <v>0</v>
      </c>
      <c r="XAS413" s="318">
        <f>'Contractor Model'!XAS66</f>
        <v>0</v>
      </c>
      <c r="XAT413" s="318">
        <f>'Contractor Model'!XAT66</f>
        <v>0</v>
      </c>
      <c r="XAU413" s="318">
        <f>'Contractor Model'!XAU66</f>
        <v>0</v>
      </c>
      <c r="XAV413" s="318">
        <f>'Contractor Model'!XAV66</f>
        <v>0</v>
      </c>
      <c r="XAW413" s="318">
        <f>'Contractor Model'!XAW66</f>
        <v>0</v>
      </c>
      <c r="XAX413" s="318">
        <f>'Contractor Model'!XAX66</f>
        <v>0</v>
      </c>
      <c r="XAY413" s="318">
        <f>'Contractor Model'!XAY66</f>
        <v>0</v>
      </c>
      <c r="XAZ413" s="318">
        <f>'Contractor Model'!XAZ66</f>
        <v>0</v>
      </c>
      <c r="XBA413" s="318">
        <f>'Contractor Model'!XBA66</f>
        <v>0</v>
      </c>
      <c r="XBB413" s="318">
        <f>'Contractor Model'!XBB66</f>
        <v>0</v>
      </c>
      <c r="XBC413" s="318">
        <f>'Contractor Model'!XBC66</f>
        <v>0</v>
      </c>
      <c r="XBD413" s="318">
        <f>'Contractor Model'!XBD66</f>
        <v>0</v>
      </c>
      <c r="XBE413" s="318">
        <f>'Contractor Model'!XBE66</f>
        <v>0</v>
      </c>
      <c r="XBF413" s="318">
        <f>'Contractor Model'!XBF66</f>
        <v>0</v>
      </c>
      <c r="XBG413" s="318">
        <f>'Contractor Model'!XBG66</f>
        <v>0</v>
      </c>
      <c r="XBH413" s="318">
        <f>'Contractor Model'!XBH66</f>
        <v>0</v>
      </c>
      <c r="XBI413" s="318">
        <f>'Contractor Model'!XBI66</f>
        <v>0</v>
      </c>
      <c r="XBJ413" s="318">
        <f>'Contractor Model'!XBJ66</f>
        <v>0</v>
      </c>
      <c r="XBK413" s="318">
        <f>'Contractor Model'!XBK66</f>
        <v>0</v>
      </c>
      <c r="XBL413" s="318">
        <f>'Contractor Model'!XBL66</f>
        <v>0</v>
      </c>
      <c r="XBM413" s="318">
        <f>'Contractor Model'!XBM66</f>
        <v>0</v>
      </c>
      <c r="XBN413" s="318">
        <f>'Contractor Model'!XBN66</f>
        <v>0</v>
      </c>
      <c r="XBO413" s="318">
        <f>'Contractor Model'!XBO66</f>
        <v>0</v>
      </c>
      <c r="XBP413" s="318">
        <f>'Contractor Model'!XBP66</f>
        <v>0</v>
      </c>
      <c r="XBQ413" s="318">
        <f>'Contractor Model'!XBQ66</f>
        <v>0</v>
      </c>
      <c r="XBR413" s="318">
        <f>'Contractor Model'!XBR66</f>
        <v>0</v>
      </c>
      <c r="XBS413" s="318">
        <f>'Contractor Model'!XBS66</f>
        <v>0</v>
      </c>
      <c r="XBT413" s="318">
        <f>'Contractor Model'!XBT66</f>
        <v>0</v>
      </c>
      <c r="XBU413" s="318">
        <f>'Contractor Model'!XBU66</f>
        <v>0</v>
      </c>
      <c r="XBV413" s="318">
        <f>'Contractor Model'!XBV66</f>
        <v>0</v>
      </c>
      <c r="XBW413" s="318">
        <f>'Contractor Model'!XBW66</f>
        <v>0</v>
      </c>
      <c r="XBX413" s="318">
        <f>'Contractor Model'!XBX66</f>
        <v>0</v>
      </c>
      <c r="XBY413" s="318">
        <f>'Contractor Model'!XBY66</f>
        <v>0</v>
      </c>
      <c r="XBZ413" s="318">
        <f>'Contractor Model'!XBZ66</f>
        <v>0</v>
      </c>
      <c r="XCA413" s="318">
        <f>'Contractor Model'!XCA66</f>
        <v>0</v>
      </c>
      <c r="XCB413" s="318">
        <f>'Contractor Model'!XCB66</f>
        <v>0</v>
      </c>
      <c r="XCC413" s="318">
        <f>'Contractor Model'!XCC66</f>
        <v>0</v>
      </c>
      <c r="XCD413" s="318">
        <f>'Contractor Model'!XCD66</f>
        <v>0</v>
      </c>
      <c r="XCE413" s="318">
        <f>'Contractor Model'!XCE66</f>
        <v>0</v>
      </c>
      <c r="XCF413" s="318">
        <f>'Contractor Model'!XCF66</f>
        <v>0</v>
      </c>
      <c r="XCG413" s="318">
        <f>'Contractor Model'!XCG66</f>
        <v>0</v>
      </c>
      <c r="XCH413" s="318">
        <f>'Contractor Model'!XCH66</f>
        <v>0</v>
      </c>
      <c r="XCI413" s="318">
        <f>'Contractor Model'!XCI66</f>
        <v>0</v>
      </c>
      <c r="XCJ413" s="318">
        <f>'Contractor Model'!XCJ66</f>
        <v>0</v>
      </c>
      <c r="XCK413" s="318">
        <f>'Contractor Model'!XCK66</f>
        <v>0</v>
      </c>
      <c r="XCL413" s="318">
        <f>'Contractor Model'!XCL66</f>
        <v>0</v>
      </c>
      <c r="XCM413" s="318">
        <f>'Contractor Model'!XCM66</f>
        <v>0</v>
      </c>
      <c r="XCN413" s="318">
        <f>'Contractor Model'!XCN66</f>
        <v>0</v>
      </c>
      <c r="XCO413" s="318">
        <f>'Contractor Model'!XCO66</f>
        <v>0</v>
      </c>
      <c r="XCP413" s="318">
        <f>'Contractor Model'!XCP66</f>
        <v>0</v>
      </c>
      <c r="XCQ413" s="318">
        <f>'Contractor Model'!XCQ66</f>
        <v>0</v>
      </c>
      <c r="XCR413" s="318">
        <f>'Contractor Model'!XCR66</f>
        <v>0</v>
      </c>
      <c r="XCS413" s="318">
        <f>'Contractor Model'!XCS66</f>
        <v>0</v>
      </c>
      <c r="XCT413" s="318">
        <f>'Contractor Model'!XCT66</f>
        <v>0</v>
      </c>
      <c r="XCU413" s="318">
        <f>'Contractor Model'!XCU66</f>
        <v>0</v>
      </c>
      <c r="XCV413" s="318">
        <f>'Contractor Model'!XCV66</f>
        <v>0</v>
      </c>
      <c r="XCW413" s="318">
        <f>'Contractor Model'!XCW66</f>
        <v>0</v>
      </c>
      <c r="XCX413" s="318">
        <f>'Contractor Model'!XCX66</f>
        <v>0</v>
      </c>
      <c r="XCY413" s="318">
        <f>'Contractor Model'!XCY66</f>
        <v>0</v>
      </c>
      <c r="XCZ413" s="318">
        <f>'Contractor Model'!XCZ66</f>
        <v>0</v>
      </c>
      <c r="XDA413" s="318">
        <f>'Contractor Model'!XDA66</f>
        <v>0</v>
      </c>
      <c r="XDB413" s="318">
        <f>'Contractor Model'!XDB66</f>
        <v>0</v>
      </c>
      <c r="XDC413" s="318">
        <f>'Contractor Model'!XDC66</f>
        <v>0</v>
      </c>
      <c r="XDD413" s="318">
        <f>'Contractor Model'!XDD66</f>
        <v>0</v>
      </c>
      <c r="XDE413" s="318">
        <f>'Contractor Model'!XDE66</f>
        <v>0</v>
      </c>
      <c r="XDF413" s="318">
        <f>'Contractor Model'!XDF66</f>
        <v>0</v>
      </c>
      <c r="XDG413" s="318">
        <f>'Contractor Model'!XDG66</f>
        <v>0</v>
      </c>
      <c r="XDH413" s="318">
        <f>'Contractor Model'!XDH66</f>
        <v>0</v>
      </c>
      <c r="XDI413" s="318">
        <f>'Contractor Model'!XDI66</f>
        <v>0</v>
      </c>
      <c r="XDJ413" s="318">
        <f>'Contractor Model'!XDJ66</f>
        <v>0</v>
      </c>
      <c r="XDK413" s="318">
        <f>'Contractor Model'!XDK66</f>
        <v>0</v>
      </c>
      <c r="XDL413" s="318">
        <f>'Contractor Model'!XDL66</f>
        <v>0</v>
      </c>
      <c r="XDM413" s="318">
        <f>'Contractor Model'!XDM66</f>
        <v>0</v>
      </c>
      <c r="XDN413" s="318">
        <f>'Contractor Model'!XDN66</f>
        <v>0</v>
      </c>
      <c r="XDO413" s="318">
        <f>'Contractor Model'!XDO66</f>
        <v>0</v>
      </c>
      <c r="XDP413" s="318">
        <f>'Contractor Model'!XDP66</f>
        <v>0</v>
      </c>
      <c r="XDQ413" s="318">
        <f>'Contractor Model'!XDQ66</f>
        <v>0</v>
      </c>
      <c r="XDR413" s="318">
        <f>'Contractor Model'!XDR66</f>
        <v>0</v>
      </c>
      <c r="XDS413" s="318">
        <f>'Contractor Model'!XDS66</f>
        <v>0</v>
      </c>
      <c r="XDT413" s="318">
        <f>'Contractor Model'!XDT66</f>
        <v>0</v>
      </c>
      <c r="XDU413" s="318">
        <f>'Contractor Model'!XDU66</f>
        <v>0</v>
      </c>
      <c r="XDV413" s="318">
        <f>'Contractor Model'!XDV66</f>
        <v>0</v>
      </c>
      <c r="XDW413" s="318">
        <f>'Contractor Model'!XDW66</f>
        <v>0</v>
      </c>
      <c r="XDX413" s="318">
        <f>'Contractor Model'!XDX66</f>
        <v>0</v>
      </c>
      <c r="XDY413" s="318">
        <f>'Contractor Model'!XDY66</f>
        <v>0</v>
      </c>
      <c r="XDZ413" s="318">
        <f>'Contractor Model'!XDZ66</f>
        <v>0</v>
      </c>
      <c r="XEA413" s="318">
        <f>'Contractor Model'!XEA66</f>
        <v>0</v>
      </c>
      <c r="XEB413" s="318">
        <f>'Contractor Model'!XEB66</f>
        <v>0</v>
      </c>
      <c r="XEC413" s="318">
        <f>'Contractor Model'!XEC66</f>
        <v>0</v>
      </c>
      <c r="XED413" s="318">
        <f>'Contractor Model'!XED66</f>
        <v>0</v>
      </c>
      <c r="XEE413" s="318">
        <f>'Contractor Model'!XEE66</f>
        <v>0</v>
      </c>
      <c r="XEF413" s="318">
        <f>'Contractor Model'!XEF66</f>
        <v>0</v>
      </c>
      <c r="XEG413" s="318">
        <f>'Contractor Model'!XEG66</f>
        <v>0</v>
      </c>
      <c r="XEH413" s="318">
        <f>'Contractor Model'!XEH66</f>
        <v>0</v>
      </c>
      <c r="XEI413" s="318">
        <f>'Contractor Model'!XEI66</f>
        <v>0</v>
      </c>
      <c r="XEJ413" s="318">
        <f>'Contractor Model'!XEJ66</f>
        <v>0</v>
      </c>
      <c r="XEK413" s="318">
        <f>'Contractor Model'!XEK66</f>
        <v>0</v>
      </c>
      <c r="XEL413" s="318">
        <f>'Contractor Model'!XEL66</f>
        <v>0</v>
      </c>
      <c r="XEM413" s="318">
        <f>'Contractor Model'!XEM66</f>
        <v>0</v>
      </c>
      <c r="XEN413" s="318">
        <f>'Contractor Model'!XEN66</f>
        <v>0</v>
      </c>
      <c r="XEO413" s="318">
        <f>'Contractor Model'!XEO66</f>
        <v>0</v>
      </c>
      <c r="XEP413" s="318">
        <f>'Contractor Model'!XEP66</f>
        <v>0</v>
      </c>
      <c r="XEQ413" s="318">
        <f>'Contractor Model'!XEQ66</f>
        <v>0</v>
      </c>
      <c r="XER413" s="318">
        <f>'Contractor Model'!XER66</f>
        <v>0</v>
      </c>
      <c r="XES413" s="318">
        <f>'Contractor Model'!XES66</f>
        <v>0</v>
      </c>
      <c r="XET413" s="318">
        <f>'Contractor Model'!XET66</f>
        <v>0</v>
      </c>
      <c r="XEU413" s="318">
        <f>'Contractor Model'!XEU66</f>
        <v>0</v>
      </c>
      <c r="XEV413" s="318">
        <f>'Contractor Model'!XEV66</f>
        <v>0</v>
      </c>
      <c r="XEW413" s="318">
        <f>'Contractor Model'!XEW66</f>
        <v>0</v>
      </c>
      <c r="XEX413" s="318">
        <f>'Contractor Model'!XEX66</f>
        <v>0</v>
      </c>
      <c r="XEY413" s="318">
        <f>'Contractor Model'!XEY66</f>
        <v>0</v>
      </c>
      <c r="XEZ413" s="318">
        <f>'Contractor Model'!XEZ66</f>
        <v>0</v>
      </c>
      <c r="XFA413" s="318">
        <f>'Contractor Model'!XFA66</f>
        <v>0</v>
      </c>
      <c r="XFB413" s="318">
        <f>'Contractor Model'!XFB66</f>
        <v>0</v>
      </c>
      <c r="XFC413" s="318">
        <f>'Contractor Model'!XFC66</f>
        <v>0</v>
      </c>
      <c r="XFD413" s="318">
        <f>'Contractor Model'!XFD66</f>
        <v>0</v>
      </c>
    </row>
    <row r="414" spans="1:16384" s="318" customFormat="1" hidden="1" outlineLevel="1">
      <c r="A414" s="318" t="str">
        <f>'Contractor Model'!A67</f>
        <v>Retrofit</v>
      </c>
      <c r="B414" s="318">
        <f>'Contractor Model'!B67</f>
        <v>3.9119999999999999</v>
      </c>
      <c r="C414" s="318">
        <f>'Contractor Model'!C67</f>
        <v>4.1096547120719995</v>
      </c>
      <c r="D414" s="318">
        <f>'Contractor Model'!D67</f>
        <v>4.3186208240895736</v>
      </c>
      <c r="E414" s="318">
        <f>'Contractor Model'!E67</f>
        <v>4.5395762776790827</v>
      </c>
      <c r="F414" s="318">
        <f>'Contractor Model'!F67</f>
        <v>4.7732368962748755</v>
      </c>
      <c r="G414" s="318">
        <f>'Contractor Model'!G67</f>
        <v>5.0203581795522361</v>
      </c>
      <c r="H414" s="318">
        <f>'Contractor Model'!H67</f>
        <v>5.2817371667345867</v>
      </c>
      <c r="I414" s="318">
        <f>'Contractor Model'!I67</f>
        <v>5.5582143713568453</v>
      </c>
      <c r="J414" s="318">
        <f>'Contractor Model'!J67</f>
        <v>5.8506757902346944</v>
      </c>
      <c r="K414" s="318">
        <f>'Contractor Model'!K67</f>
        <v>6.1600549895711723</v>
      </c>
      <c r="L414" s="318">
        <f>'Contractor Model'!L67</f>
        <v>6.4873352713280941</v>
      </c>
      <c r="M414" s="446">
        <f>'Contractor Model'!M67</f>
        <v>6.8335519232012336</v>
      </c>
      <c r="N414" s="447">
        <f>'Contractor Model'!N67</f>
        <v>7.2004766991316655</v>
      </c>
      <c r="O414" s="318">
        <f>'Contractor Model'!O67</f>
        <v>7.5893314727662755</v>
      </c>
      <c r="P414" s="318">
        <f>'Contractor Model'!P67</f>
        <v>8.0013998352828146</v>
      </c>
      <c r="Q414" s="318">
        <f>'Contractor Model'!Q67</f>
        <v>8.4380294912715126</v>
      </c>
      <c r="R414" s="318">
        <f>'Contractor Model'!R67</f>
        <v>8.9006347335166005</v>
      </c>
      <c r="S414" s="318">
        <f>'Contractor Model'!S67</f>
        <v>9.3906990018748484</v>
      </c>
      <c r="T414" s="318">
        <f>'Contractor Model'!T67</f>
        <v>9.9097775319684196</v>
      </c>
      <c r="U414" s="318">
        <f>'Contractor Model'!U67</f>
        <v>10.459500099955553</v>
      </c>
      <c r="V414" s="318">
        <f>'Contractor Model'!V67</f>
        <v>11.041573870214084</v>
      </c>
      <c r="W414" s="318">
        <f>'Contractor Model'!W67</f>
        <v>11.657786353368568</v>
      </c>
      <c r="X414" s="318">
        <f>'Contractor Model'!X67</f>
        <v>12.310008482711213</v>
      </c>
      <c r="Y414" s="446">
        <f>'Contractor Model'!Y67</f>
        <v>13.000197817708441</v>
      </c>
      <c r="Z414" s="447">
        <f>'Contractor Model'!Z67</f>
        <v>13.731402037592787</v>
      </c>
      <c r="AA414" s="318">
        <f>'Contractor Model'!AA67</f>
        <v>14.505841672366003</v>
      </c>
      <c r="AB414" s="318">
        <f>'Contractor Model'!AB67</f>
        <v>15.325832732217512</v>
      </c>
      <c r="AC414" s="318">
        <f>'Contractor Model'!AC67</f>
        <v>16.193789951604209</v>
      </c>
      <c r="AD414" s="318">
        <f>'Contractor Model'!AD67</f>
        <v>17.112230205721787</v>
      </c>
      <c r="AE414" s="318">
        <f>'Contractor Model'!AE67</f>
        <v>18.083776116587867</v>
      </c>
      <c r="AF414" s="318">
        <f>'Contractor Model'!AF67</f>
        <v>19.11115986692009</v>
      </c>
      <c r="AG414" s="318">
        <f>'Contractor Model'!AG67</f>
        <v>20.197227240931191</v>
      </c>
      <c r="AH414" s="318">
        <f>'Contractor Model'!AH67</f>
        <v>21.344941912073789</v>
      </c>
      <c r="AI414" s="318">
        <f>'Contractor Model'!AI67</f>
        <v>22.557389998647388</v>
      </c>
      <c r="AJ414" s="318">
        <f>'Contractor Model'!AJ67</f>
        <v>23.837784909024595</v>
      </c>
      <c r="AK414" s="446">
        <f>'Contractor Model'!AK67</f>
        <v>25.189472499061885</v>
      </c>
      <c r="AL414" s="447">
        <f>'Contractor Model'!AL67</f>
        <v>26.615936565029259</v>
      </c>
      <c r="AM414" s="318">
        <f>'Contractor Model'!AM67</f>
        <v>28.120804696123095</v>
      </c>
      <c r="AN414" s="318">
        <f>'Contractor Model'!AN67</f>
        <v>29.707854511315702</v>
      </c>
      <c r="AO414" s="318">
        <f>'Contractor Model'!AO67</f>
        <v>31.381020305945938</v>
      </c>
      <c r="AP414" s="318">
        <f>'Contractor Model'!AP67</f>
        <v>33.144400134067148</v>
      </c>
      <c r="AQ414" s="318">
        <f>'Contractor Model'!AQ67</f>
        <v>35.002263353145771</v>
      </c>
      <c r="AR414" s="318">
        <f>'Contractor Model'!AR67</f>
        <v>36.959058658247748</v>
      </c>
      <c r="AS414" s="318">
        <f>'Contractor Model'!AS67</f>
        <v>39.019422633366112</v>
      </c>
      <c r="AT414" s="318">
        <f>'Contractor Model'!AT67</f>
        <v>41.188188848034841</v>
      </c>
      <c r="AU414" s="318">
        <f>'Contractor Model'!AU67</f>
        <v>43.470397527848981</v>
      </c>
      <c r="AV414" s="318">
        <f>'Contractor Model'!AV67</f>
        <v>45.871305827974162</v>
      </c>
      <c r="AW414" s="446">
        <f>'Contractor Model'!AW67</f>
        <v>48.396398739188498</v>
      </c>
      <c r="AX414" s="447">
        <f>'Contractor Model'!AX67</f>
        <v>51.051400656464068</v>
      </c>
      <c r="AY414" s="318">
        <f>'Contractor Model'!AY67</f>
        <v>53.842287640573048</v>
      </c>
      <c r="AZ414" s="318">
        <f>'Contractor Model'!AZ67</f>
        <v>56.77530040370398</v>
      </c>
      <c r="BA414" s="318">
        <f>'Contractor Model'!BA67</f>
        <v>59.856958050607808</v>
      </c>
      <c r="BB414" s="318">
        <f>'Contractor Model'!BB67</f>
        <v>63.094072607370443</v>
      </c>
      <c r="BC414" s="318">
        <f>'Contractor Model'!BC67</f>
        <v>66.493764370541484</v>
      </c>
      <c r="BD414" s="318">
        <f>'Contractor Model'!BD67</f>
        <v>70.063478110047072</v>
      </c>
      <c r="BE414" s="318">
        <f>'Contractor Model'!BE67</f>
        <v>73.811000160091083</v>
      </c>
      <c r="BF414" s="318">
        <f>'Contractor Model'!BF67</f>
        <v>77.74447643311548</v>
      </c>
      <c r="BG414" s="318">
        <f>'Contractor Model'!BG67</f>
        <v>81.872431392858417</v>
      </c>
      <c r="BH414" s="318">
        <f>'Contractor Model'!BH67</f>
        <v>86.203788023629869</v>
      </c>
      <c r="BI414" s="318">
        <f>'Contractor Model'!BI67</f>
        <v>90.747888834131203</v>
      </c>
      <c r="BJ414" s="466">
        <f>'Contractor Model'!BJ67</f>
        <v>0</v>
      </c>
      <c r="BK414" s="318">
        <f>'Contractor Model'!BK67</f>
        <v>0</v>
      </c>
      <c r="BL414" s="318">
        <f>'Contractor Model'!BL67</f>
        <v>0</v>
      </c>
      <c r="BM414" s="318">
        <f>'Contractor Model'!BM67</f>
        <v>0</v>
      </c>
      <c r="BN414" s="318">
        <f>'Contractor Model'!BN67</f>
        <v>0</v>
      </c>
      <c r="BO414" s="318">
        <f>'Contractor Model'!BO67</f>
        <v>0</v>
      </c>
      <c r="BP414" s="318">
        <f>'Contractor Model'!BP67</f>
        <v>0</v>
      </c>
      <c r="BQ414" s="318">
        <f>'Contractor Model'!BQ67</f>
        <v>0</v>
      </c>
      <c r="BR414" s="318">
        <f>'Contractor Model'!BR67</f>
        <v>0</v>
      </c>
      <c r="BS414" s="318">
        <f>'Contractor Model'!BS67</f>
        <v>0</v>
      </c>
      <c r="BT414" s="318">
        <f>'Contractor Model'!BT67</f>
        <v>0</v>
      </c>
      <c r="BU414" s="318">
        <f>'Contractor Model'!BU67</f>
        <v>0</v>
      </c>
      <c r="BV414" s="318">
        <f>'Contractor Model'!BV67</f>
        <v>0</v>
      </c>
      <c r="BW414" s="318">
        <f>'Contractor Model'!BW67</f>
        <v>0</v>
      </c>
      <c r="BX414" s="318">
        <f>'Contractor Model'!BX67</f>
        <v>0</v>
      </c>
      <c r="BY414" s="318">
        <f>'Contractor Model'!BY67</f>
        <v>0</v>
      </c>
      <c r="BZ414" s="318">
        <f>'Contractor Model'!BZ67</f>
        <v>0</v>
      </c>
      <c r="CA414" s="318">
        <f>'Contractor Model'!CA67</f>
        <v>0</v>
      </c>
      <c r="CB414" s="318">
        <f>'Contractor Model'!CB67</f>
        <v>0</v>
      </c>
      <c r="CC414" s="318">
        <f>'Contractor Model'!CC67</f>
        <v>0</v>
      </c>
      <c r="CD414" s="318">
        <f>'Contractor Model'!CD67</f>
        <v>0</v>
      </c>
      <c r="CE414" s="318">
        <f>'Contractor Model'!CE67</f>
        <v>0</v>
      </c>
      <c r="CF414" s="318">
        <f>'Contractor Model'!CF67</f>
        <v>0</v>
      </c>
      <c r="CG414" s="318">
        <f>'Contractor Model'!CG67</f>
        <v>0</v>
      </c>
      <c r="CH414" s="318">
        <f>'Contractor Model'!CH67</f>
        <v>0</v>
      </c>
      <c r="CI414" s="318">
        <f>'Contractor Model'!CI67</f>
        <v>0</v>
      </c>
      <c r="CJ414" s="318">
        <f>'Contractor Model'!CJ67</f>
        <v>0</v>
      </c>
      <c r="CK414" s="318">
        <f>'Contractor Model'!CK67</f>
        <v>0</v>
      </c>
      <c r="CL414" s="318">
        <f>'Contractor Model'!CL67</f>
        <v>0</v>
      </c>
      <c r="CM414" s="318">
        <f>'Contractor Model'!CM67</f>
        <v>0</v>
      </c>
      <c r="CN414" s="318">
        <f>'Contractor Model'!CN67</f>
        <v>0</v>
      </c>
      <c r="CO414" s="318">
        <f>'Contractor Model'!CO67</f>
        <v>0</v>
      </c>
      <c r="CP414" s="318">
        <f>'Contractor Model'!CP67</f>
        <v>0</v>
      </c>
      <c r="CQ414" s="318">
        <f>'Contractor Model'!CQ67</f>
        <v>0</v>
      </c>
      <c r="CR414" s="318">
        <f>'Contractor Model'!CR67</f>
        <v>0</v>
      </c>
      <c r="CS414" s="318">
        <f>'Contractor Model'!CS67</f>
        <v>0</v>
      </c>
      <c r="CT414" s="318">
        <f>'Contractor Model'!CT67</f>
        <v>0</v>
      </c>
      <c r="CU414" s="318">
        <f>'Contractor Model'!CU67</f>
        <v>0</v>
      </c>
      <c r="CV414" s="318">
        <f>'Contractor Model'!CV67</f>
        <v>0</v>
      </c>
      <c r="CW414" s="318">
        <f>'Contractor Model'!CW67</f>
        <v>0</v>
      </c>
      <c r="CX414" s="318">
        <f>'Contractor Model'!CX67</f>
        <v>0</v>
      </c>
      <c r="CY414" s="318">
        <f>'Contractor Model'!CY67</f>
        <v>0</v>
      </c>
      <c r="CZ414" s="318">
        <f>'Contractor Model'!CZ67</f>
        <v>0</v>
      </c>
      <c r="DA414" s="318">
        <f>'Contractor Model'!DA67</f>
        <v>0</v>
      </c>
      <c r="DB414" s="318">
        <f>'Contractor Model'!DB67</f>
        <v>0</v>
      </c>
      <c r="DC414" s="318">
        <f>'Contractor Model'!DC67</f>
        <v>0</v>
      </c>
      <c r="DD414" s="318">
        <f>'Contractor Model'!DD67</f>
        <v>0</v>
      </c>
      <c r="DE414" s="318">
        <f>'Contractor Model'!DE67</f>
        <v>0</v>
      </c>
      <c r="DF414" s="318">
        <f>'Contractor Model'!DF67</f>
        <v>0</v>
      </c>
      <c r="DG414" s="318">
        <f>'Contractor Model'!DG67</f>
        <v>0</v>
      </c>
      <c r="DH414" s="318">
        <f>'Contractor Model'!DH67</f>
        <v>0</v>
      </c>
      <c r="DI414" s="318">
        <f>'Contractor Model'!DI67</f>
        <v>0</v>
      </c>
      <c r="DJ414" s="318">
        <f>'Contractor Model'!DJ67</f>
        <v>0</v>
      </c>
      <c r="DK414" s="318">
        <f>'Contractor Model'!DK67</f>
        <v>0</v>
      </c>
      <c r="DL414" s="318">
        <f>'Contractor Model'!DL67</f>
        <v>0</v>
      </c>
      <c r="DM414" s="318">
        <f>'Contractor Model'!DM67</f>
        <v>0</v>
      </c>
      <c r="DN414" s="318">
        <f>'Contractor Model'!DN67</f>
        <v>0</v>
      </c>
      <c r="DO414" s="318">
        <f>'Contractor Model'!DO67</f>
        <v>0</v>
      </c>
      <c r="DP414" s="318">
        <f>'Contractor Model'!DP67</f>
        <v>0</v>
      </c>
      <c r="DQ414" s="318">
        <f>'Contractor Model'!DQ67</f>
        <v>0</v>
      </c>
      <c r="DR414" s="318">
        <f>'Contractor Model'!DR67</f>
        <v>0</v>
      </c>
      <c r="DS414" s="318">
        <f>'Contractor Model'!DS67</f>
        <v>0</v>
      </c>
      <c r="DT414" s="318">
        <f>'Contractor Model'!DT67</f>
        <v>0</v>
      </c>
      <c r="DU414" s="318">
        <f>'Contractor Model'!DU67</f>
        <v>0</v>
      </c>
      <c r="DV414" s="318">
        <f>'Contractor Model'!DV67</f>
        <v>0</v>
      </c>
      <c r="DW414" s="318">
        <f>'Contractor Model'!DW67</f>
        <v>0</v>
      </c>
      <c r="DX414" s="318">
        <f>'Contractor Model'!DX67</f>
        <v>0</v>
      </c>
      <c r="DY414" s="318">
        <f>'Contractor Model'!DY67</f>
        <v>0</v>
      </c>
      <c r="DZ414" s="318">
        <f>'Contractor Model'!DZ67</f>
        <v>0</v>
      </c>
      <c r="EA414" s="318">
        <f>'Contractor Model'!EA67</f>
        <v>0</v>
      </c>
      <c r="EB414" s="318">
        <f>'Contractor Model'!EB67</f>
        <v>0</v>
      </c>
      <c r="EC414" s="318">
        <f>'Contractor Model'!EC67</f>
        <v>0</v>
      </c>
      <c r="ED414" s="318">
        <f>'Contractor Model'!ED67</f>
        <v>0</v>
      </c>
      <c r="EE414" s="318">
        <f>'Contractor Model'!EE67</f>
        <v>0</v>
      </c>
      <c r="EF414" s="318">
        <f>'Contractor Model'!EF67</f>
        <v>0</v>
      </c>
      <c r="EG414" s="318">
        <f>'Contractor Model'!EG67</f>
        <v>0</v>
      </c>
      <c r="EH414" s="318">
        <f>'Contractor Model'!EH67</f>
        <v>0</v>
      </c>
      <c r="EI414" s="318">
        <f>'Contractor Model'!EI67</f>
        <v>0</v>
      </c>
      <c r="EJ414" s="318">
        <f>'Contractor Model'!EJ67</f>
        <v>0</v>
      </c>
      <c r="EK414" s="318">
        <f>'Contractor Model'!EK67</f>
        <v>0</v>
      </c>
      <c r="EL414" s="318">
        <f>'Contractor Model'!EL67</f>
        <v>0</v>
      </c>
      <c r="EM414" s="318">
        <f>'Contractor Model'!EM67</f>
        <v>0</v>
      </c>
      <c r="EN414" s="318">
        <f>'Contractor Model'!EN67</f>
        <v>0</v>
      </c>
      <c r="EO414" s="318">
        <f>'Contractor Model'!EO67</f>
        <v>0</v>
      </c>
      <c r="EP414" s="318">
        <f>'Contractor Model'!EP67</f>
        <v>0</v>
      </c>
      <c r="EQ414" s="318">
        <f>'Contractor Model'!EQ67</f>
        <v>0</v>
      </c>
      <c r="ER414" s="318">
        <f>'Contractor Model'!ER67</f>
        <v>0</v>
      </c>
      <c r="ES414" s="318">
        <f>'Contractor Model'!ES67</f>
        <v>0</v>
      </c>
      <c r="ET414" s="318">
        <f>'Contractor Model'!ET67</f>
        <v>0</v>
      </c>
      <c r="EU414" s="318">
        <f>'Contractor Model'!EU67</f>
        <v>0</v>
      </c>
      <c r="EV414" s="318">
        <f>'Contractor Model'!EV67</f>
        <v>0</v>
      </c>
      <c r="EW414" s="318">
        <f>'Contractor Model'!EW67</f>
        <v>0</v>
      </c>
      <c r="EX414" s="318">
        <f>'Contractor Model'!EX67</f>
        <v>0</v>
      </c>
      <c r="EY414" s="318">
        <f>'Contractor Model'!EY67</f>
        <v>0</v>
      </c>
      <c r="EZ414" s="318">
        <f>'Contractor Model'!EZ67</f>
        <v>0</v>
      </c>
      <c r="FA414" s="318">
        <f>'Contractor Model'!FA67</f>
        <v>0</v>
      </c>
      <c r="FB414" s="318">
        <f>'Contractor Model'!FB67</f>
        <v>0</v>
      </c>
      <c r="FC414" s="318">
        <f>'Contractor Model'!FC67</f>
        <v>0</v>
      </c>
      <c r="FD414" s="318">
        <f>'Contractor Model'!FD67</f>
        <v>0</v>
      </c>
      <c r="FE414" s="318">
        <f>'Contractor Model'!FE67</f>
        <v>0</v>
      </c>
      <c r="FF414" s="318">
        <f>'Contractor Model'!FF67</f>
        <v>0</v>
      </c>
      <c r="FG414" s="318">
        <f>'Contractor Model'!FG67</f>
        <v>0</v>
      </c>
      <c r="FH414" s="318">
        <f>'Contractor Model'!FH67</f>
        <v>0</v>
      </c>
      <c r="FI414" s="318">
        <f>'Contractor Model'!FI67</f>
        <v>0</v>
      </c>
      <c r="FJ414" s="318">
        <f>'Contractor Model'!FJ67</f>
        <v>0</v>
      </c>
      <c r="FK414" s="318">
        <f>'Contractor Model'!FK67</f>
        <v>0</v>
      </c>
      <c r="FL414" s="318">
        <f>'Contractor Model'!FL67</f>
        <v>0</v>
      </c>
      <c r="FM414" s="318">
        <f>'Contractor Model'!FM67</f>
        <v>0</v>
      </c>
      <c r="FN414" s="318">
        <f>'Contractor Model'!FN67</f>
        <v>0</v>
      </c>
      <c r="FO414" s="318">
        <f>'Contractor Model'!FO67</f>
        <v>0</v>
      </c>
      <c r="FP414" s="318">
        <f>'Contractor Model'!FP67</f>
        <v>0</v>
      </c>
      <c r="FQ414" s="318">
        <f>'Contractor Model'!FQ67</f>
        <v>0</v>
      </c>
      <c r="FR414" s="318">
        <f>'Contractor Model'!FR67</f>
        <v>0</v>
      </c>
      <c r="FS414" s="318">
        <f>'Contractor Model'!FS67</f>
        <v>0</v>
      </c>
      <c r="FT414" s="318">
        <f>'Contractor Model'!FT67</f>
        <v>0</v>
      </c>
      <c r="FU414" s="318">
        <f>'Contractor Model'!FU67</f>
        <v>0</v>
      </c>
      <c r="FV414" s="318">
        <f>'Contractor Model'!FV67</f>
        <v>0</v>
      </c>
      <c r="FW414" s="318">
        <f>'Contractor Model'!FW67</f>
        <v>0</v>
      </c>
      <c r="FX414" s="318">
        <f>'Contractor Model'!FX67</f>
        <v>0</v>
      </c>
      <c r="FY414" s="318">
        <f>'Contractor Model'!FY67</f>
        <v>0</v>
      </c>
      <c r="FZ414" s="318">
        <f>'Contractor Model'!FZ67</f>
        <v>0</v>
      </c>
      <c r="GA414" s="318">
        <f>'Contractor Model'!GA67</f>
        <v>0</v>
      </c>
      <c r="GB414" s="318">
        <f>'Contractor Model'!GB67</f>
        <v>0</v>
      </c>
      <c r="GC414" s="318">
        <f>'Contractor Model'!GC67</f>
        <v>0</v>
      </c>
      <c r="GD414" s="318">
        <f>'Contractor Model'!GD67</f>
        <v>0</v>
      </c>
      <c r="GE414" s="318">
        <f>'Contractor Model'!GE67</f>
        <v>0</v>
      </c>
      <c r="GF414" s="318">
        <f>'Contractor Model'!GF67</f>
        <v>0</v>
      </c>
      <c r="GG414" s="318">
        <f>'Contractor Model'!GG67</f>
        <v>0</v>
      </c>
      <c r="GH414" s="318">
        <f>'Contractor Model'!GH67</f>
        <v>0</v>
      </c>
      <c r="GI414" s="318">
        <f>'Contractor Model'!GI67</f>
        <v>0</v>
      </c>
      <c r="GJ414" s="318">
        <f>'Contractor Model'!GJ67</f>
        <v>0</v>
      </c>
      <c r="GK414" s="318">
        <f>'Contractor Model'!GK67</f>
        <v>0</v>
      </c>
      <c r="GL414" s="318">
        <f>'Contractor Model'!GL67</f>
        <v>0</v>
      </c>
      <c r="GM414" s="318">
        <f>'Contractor Model'!GM67</f>
        <v>0</v>
      </c>
      <c r="GN414" s="318">
        <f>'Contractor Model'!GN67</f>
        <v>0</v>
      </c>
      <c r="GO414" s="318">
        <f>'Contractor Model'!GO67</f>
        <v>0</v>
      </c>
      <c r="GP414" s="318">
        <f>'Contractor Model'!GP67</f>
        <v>0</v>
      </c>
      <c r="GQ414" s="318">
        <f>'Contractor Model'!GQ67</f>
        <v>0</v>
      </c>
      <c r="GR414" s="318">
        <f>'Contractor Model'!GR67</f>
        <v>0</v>
      </c>
      <c r="GS414" s="318">
        <f>'Contractor Model'!GS67</f>
        <v>0</v>
      </c>
      <c r="GT414" s="318">
        <f>'Contractor Model'!GT67</f>
        <v>0</v>
      </c>
      <c r="GU414" s="318">
        <f>'Contractor Model'!GU67</f>
        <v>0</v>
      </c>
      <c r="GV414" s="318">
        <f>'Contractor Model'!GV67</f>
        <v>0</v>
      </c>
      <c r="GW414" s="318">
        <f>'Contractor Model'!GW67</f>
        <v>0</v>
      </c>
      <c r="GX414" s="318">
        <f>'Contractor Model'!GX67</f>
        <v>0</v>
      </c>
      <c r="GY414" s="318">
        <f>'Contractor Model'!GY67</f>
        <v>0</v>
      </c>
      <c r="GZ414" s="318">
        <f>'Contractor Model'!GZ67</f>
        <v>0</v>
      </c>
      <c r="HA414" s="318">
        <f>'Contractor Model'!HA67</f>
        <v>0</v>
      </c>
      <c r="HB414" s="318">
        <f>'Contractor Model'!HB67</f>
        <v>0</v>
      </c>
      <c r="HC414" s="318">
        <f>'Contractor Model'!HC67</f>
        <v>0</v>
      </c>
      <c r="HD414" s="318">
        <f>'Contractor Model'!HD67</f>
        <v>0</v>
      </c>
      <c r="HE414" s="318">
        <f>'Contractor Model'!HE67</f>
        <v>0</v>
      </c>
      <c r="HF414" s="318">
        <f>'Contractor Model'!HF67</f>
        <v>0</v>
      </c>
      <c r="HG414" s="318">
        <f>'Contractor Model'!HG67</f>
        <v>0</v>
      </c>
      <c r="HH414" s="318">
        <f>'Contractor Model'!HH67</f>
        <v>0</v>
      </c>
      <c r="HI414" s="318">
        <f>'Contractor Model'!HI67</f>
        <v>0</v>
      </c>
      <c r="HJ414" s="318">
        <f>'Contractor Model'!HJ67</f>
        <v>0</v>
      </c>
      <c r="HK414" s="318">
        <f>'Contractor Model'!HK67</f>
        <v>0</v>
      </c>
      <c r="HL414" s="318">
        <f>'Contractor Model'!HL67</f>
        <v>0</v>
      </c>
      <c r="HM414" s="318">
        <f>'Contractor Model'!HM67</f>
        <v>0</v>
      </c>
      <c r="HN414" s="318">
        <f>'Contractor Model'!HN67</f>
        <v>0</v>
      </c>
      <c r="HO414" s="318">
        <f>'Contractor Model'!HO67</f>
        <v>0</v>
      </c>
      <c r="HP414" s="318">
        <f>'Contractor Model'!HP67</f>
        <v>0</v>
      </c>
      <c r="HQ414" s="318">
        <f>'Contractor Model'!HQ67</f>
        <v>0</v>
      </c>
      <c r="HR414" s="318">
        <f>'Contractor Model'!HR67</f>
        <v>0</v>
      </c>
      <c r="HS414" s="318">
        <f>'Contractor Model'!HS67</f>
        <v>0</v>
      </c>
      <c r="HT414" s="318">
        <f>'Contractor Model'!HT67</f>
        <v>0</v>
      </c>
      <c r="HU414" s="318">
        <f>'Contractor Model'!HU67</f>
        <v>0</v>
      </c>
      <c r="HV414" s="318">
        <f>'Contractor Model'!HV67</f>
        <v>0</v>
      </c>
      <c r="HW414" s="318">
        <f>'Contractor Model'!HW67</f>
        <v>0</v>
      </c>
      <c r="HX414" s="318">
        <f>'Contractor Model'!HX67</f>
        <v>0</v>
      </c>
      <c r="HY414" s="318">
        <f>'Contractor Model'!HY67</f>
        <v>0</v>
      </c>
      <c r="HZ414" s="318">
        <f>'Contractor Model'!HZ67</f>
        <v>0</v>
      </c>
      <c r="IA414" s="318">
        <f>'Contractor Model'!IA67</f>
        <v>0</v>
      </c>
      <c r="IB414" s="318">
        <f>'Contractor Model'!IB67</f>
        <v>0</v>
      </c>
      <c r="IC414" s="318">
        <f>'Contractor Model'!IC67</f>
        <v>0</v>
      </c>
      <c r="ID414" s="318">
        <f>'Contractor Model'!ID67</f>
        <v>0</v>
      </c>
      <c r="IE414" s="318">
        <f>'Contractor Model'!IE67</f>
        <v>0</v>
      </c>
      <c r="IF414" s="318">
        <f>'Contractor Model'!IF67</f>
        <v>0</v>
      </c>
      <c r="IG414" s="318">
        <f>'Contractor Model'!IG67</f>
        <v>0</v>
      </c>
      <c r="IH414" s="318">
        <f>'Contractor Model'!IH67</f>
        <v>0</v>
      </c>
      <c r="II414" s="318">
        <f>'Contractor Model'!II67</f>
        <v>0</v>
      </c>
      <c r="IJ414" s="318">
        <f>'Contractor Model'!IJ67</f>
        <v>0</v>
      </c>
      <c r="IK414" s="318">
        <f>'Contractor Model'!IK67</f>
        <v>0</v>
      </c>
      <c r="IL414" s="318">
        <f>'Contractor Model'!IL67</f>
        <v>0</v>
      </c>
      <c r="IM414" s="318">
        <f>'Contractor Model'!IM67</f>
        <v>0</v>
      </c>
      <c r="IN414" s="318">
        <f>'Contractor Model'!IN67</f>
        <v>0</v>
      </c>
      <c r="IO414" s="318">
        <f>'Contractor Model'!IO67</f>
        <v>0</v>
      </c>
      <c r="IP414" s="318">
        <f>'Contractor Model'!IP67</f>
        <v>0</v>
      </c>
      <c r="IQ414" s="318">
        <f>'Contractor Model'!IQ67</f>
        <v>0</v>
      </c>
      <c r="IR414" s="318">
        <f>'Contractor Model'!IR67</f>
        <v>0</v>
      </c>
      <c r="IS414" s="318">
        <f>'Contractor Model'!IS67</f>
        <v>0</v>
      </c>
      <c r="IT414" s="318">
        <f>'Contractor Model'!IT67</f>
        <v>0</v>
      </c>
      <c r="IU414" s="318">
        <f>'Contractor Model'!IU67</f>
        <v>0</v>
      </c>
      <c r="IV414" s="318">
        <f>'Contractor Model'!IV67</f>
        <v>0</v>
      </c>
      <c r="IW414" s="318">
        <f>'Contractor Model'!IW67</f>
        <v>0</v>
      </c>
      <c r="IX414" s="318">
        <f>'Contractor Model'!IX67</f>
        <v>0</v>
      </c>
      <c r="IY414" s="318">
        <f>'Contractor Model'!IY67</f>
        <v>0</v>
      </c>
      <c r="IZ414" s="318">
        <f>'Contractor Model'!IZ67</f>
        <v>0</v>
      </c>
      <c r="JA414" s="318">
        <f>'Contractor Model'!JA67</f>
        <v>0</v>
      </c>
      <c r="JB414" s="318">
        <f>'Contractor Model'!JB67</f>
        <v>0</v>
      </c>
      <c r="JC414" s="318">
        <f>'Contractor Model'!JC67</f>
        <v>0</v>
      </c>
      <c r="JD414" s="318">
        <f>'Contractor Model'!JD67</f>
        <v>0</v>
      </c>
      <c r="JE414" s="318">
        <f>'Contractor Model'!JE67</f>
        <v>0</v>
      </c>
      <c r="JF414" s="318">
        <f>'Contractor Model'!JF67</f>
        <v>0</v>
      </c>
      <c r="JG414" s="318">
        <f>'Contractor Model'!JG67</f>
        <v>0</v>
      </c>
      <c r="JH414" s="318">
        <f>'Contractor Model'!JH67</f>
        <v>0</v>
      </c>
      <c r="JI414" s="318">
        <f>'Contractor Model'!JI67</f>
        <v>0</v>
      </c>
      <c r="JJ414" s="318">
        <f>'Contractor Model'!JJ67</f>
        <v>0</v>
      </c>
      <c r="JK414" s="318">
        <f>'Contractor Model'!JK67</f>
        <v>0</v>
      </c>
      <c r="JL414" s="318">
        <f>'Contractor Model'!JL67</f>
        <v>0</v>
      </c>
      <c r="JM414" s="318">
        <f>'Contractor Model'!JM67</f>
        <v>0</v>
      </c>
      <c r="JN414" s="318">
        <f>'Contractor Model'!JN67</f>
        <v>0</v>
      </c>
      <c r="JO414" s="318">
        <f>'Contractor Model'!JO67</f>
        <v>0</v>
      </c>
      <c r="JP414" s="318">
        <f>'Contractor Model'!JP67</f>
        <v>0</v>
      </c>
      <c r="JQ414" s="318">
        <f>'Contractor Model'!JQ67</f>
        <v>0</v>
      </c>
      <c r="JR414" s="318">
        <f>'Contractor Model'!JR67</f>
        <v>0</v>
      </c>
      <c r="JS414" s="318">
        <f>'Contractor Model'!JS67</f>
        <v>0</v>
      </c>
      <c r="JT414" s="318">
        <f>'Contractor Model'!JT67</f>
        <v>0</v>
      </c>
      <c r="JU414" s="318">
        <f>'Contractor Model'!JU67</f>
        <v>0</v>
      </c>
      <c r="JV414" s="318">
        <f>'Contractor Model'!JV67</f>
        <v>0</v>
      </c>
      <c r="JW414" s="318">
        <f>'Contractor Model'!JW67</f>
        <v>0</v>
      </c>
      <c r="JX414" s="318">
        <f>'Contractor Model'!JX67</f>
        <v>0</v>
      </c>
      <c r="JY414" s="318">
        <f>'Contractor Model'!JY67</f>
        <v>0</v>
      </c>
      <c r="JZ414" s="318">
        <f>'Contractor Model'!JZ67</f>
        <v>0</v>
      </c>
      <c r="KA414" s="318">
        <f>'Contractor Model'!KA67</f>
        <v>0</v>
      </c>
      <c r="KB414" s="318">
        <f>'Contractor Model'!KB67</f>
        <v>0</v>
      </c>
      <c r="KC414" s="318">
        <f>'Contractor Model'!KC67</f>
        <v>0</v>
      </c>
      <c r="KD414" s="318">
        <f>'Contractor Model'!KD67</f>
        <v>0</v>
      </c>
      <c r="KE414" s="318">
        <f>'Contractor Model'!KE67</f>
        <v>0</v>
      </c>
      <c r="KF414" s="318">
        <f>'Contractor Model'!KF67</f>
        <v>0</v>
      </c>
      <c r="KG414" s="318">
        <f>'Contractor Model'!KG67</f>
        <v>0</v>
      </c>
      <c r="KH414" s="318">
        <f>'Contractor Model'!KH67</f>
        <v>0</v>
      </c>
      <c r="KI414" s="318">
        <f>'Contractor Model'!KI67</f>
        <v>0</v>
      </c>
      <c r="KJ414" s="318">
        <f>'Contractor Model'!KJ67</f>
        <v>0</v>
      </c>
      <c r="KK414" s="318">
        <f>'Contractor Model'!KK67</f>
        <v>0</v>
      </c>
      <c r="KL414" s="318">
        <f>'Contractor Model'!KL67</f>
        <v>0</v>
      </c>
      <c r="KM414" s="318">
        <f>'Contractor Model'!KM67</f>
        <v>0</v>
      </c>
      <c r="KN414" s="318">
        <f>'Contractor Model'!KN67</f>
        <v>0</v>
      </c>
      <c r="KO414" s="318">
        <f>'Contractor Model'!KO67</f>
        <v>0</v>
      </c>
      <c r="KP414" s="318">
        <f>'Contractor Model'!KP67</f>
        <v>0</v>
      </c>
      <c r="KQ414" s="318">
        <f>'Contractor Model'!KQ67</f>
        <v>0</v>
      </c>
      <c r="KR414" s="318">
        <f>'Contractor Model'!KR67</f>
        <v>0</v>
      </c>
      <c r="KS414" s="318">
        <f>'Contractor Model'!KS67</f>
        <v>0</v>
      </c>
      <c r="KT414" s="318">
        <f>'Contractor Model'!KT67</f>
        <v>0</v>
      </c>
      <c r="KU414" s="318">
        <f>'Contractor Model'!KU67</f>
        <v>0</v>
      </c>
      <c r="KV414" s="318">
        <f>'Contractor Model'!KV67</f>
        <v>0</v>
      </c>
      <c r="KW414" s="318">
        <f>'Contractor Model'!KW67</f>
        <v>0</v>
      </c>
      <c r="KX414" s="318">
        <f>'Contractor Model'!KX67</f>
        <v>0</v>
      </c>
      <c r="KY414" s="318">
        <f>'Contractor Model'!KY67</f>
        <v>0</v>
      </c>
      <c r="KZ414" s="318">
        <f>'Contractor Model'!KZ67</f>
        <v>0</v>
      </c>
      <c r="LA414" s="318">
        <f>'Contractor Model'!LA67</f>
        <v>0</v>
      </c>
      <c r="LB414" s="318">
        <f>'Contractor Model'!LB67</f>
        <v>0</v>
      </c>
      <c r="LC414" s="318">
        <f>'Contractor Model'!LC67</f>
        <v>0</v>
      </c>
      <c r="LD414" s="318">
        <f>'Contractor Model'!LD67</f>
        <v>0</v>
      </c>
      <c r="LE414" s="318">
        <f>'Contractor Model'!LE67</f>
        <v>0</v>
      </c>
      <c r="LF414" s="318">
        <f>'Contractor Model'!LF67</f>
        <v>0</v>
      </c>
      <c r="LG414" s="318">
        <f>'Contractor Model'!LG67</f>
        <v>0</v>
      </c>
      <c r="LH414" s="318">
        <f>'Contractor Model'!LH67</f>
        <v>0</v>
      </c>
      <c r="LI414" s="318">
        <f>'Contractor Model'!LI67</f>
        <v>0</v>
      </c>
      <c r="LJ414" s="318">
        <f>'Contractor Model'!LJ67</f>
        <v>0</v>
      </c>
      <c r="LK414" s="318">
        <f>'Contractor Model'!LK67</f>
        <v>0</v>
      </c>
      <c r="LL414" s="318">
        <f>'Contractor Model'!LL67</f>
        <v>0</v>
      </c>
      <c r="LM414" s="318">
        <f>'Contractor Model'!LM67</f>
        <v>0</v>
      </c>
      <c r="LN414" s="318">
        <f>'Contractor Model'!LN67</f>
        <v>0</v>
      </c>
      <c r="LO414" s="318">
        <f>'Contractor Model'!LO67</f>
        <v>0</v>
      </c>
      <c r="LP414" s="318">
        <f>'Contractor Model'!LP67</f>
        <v>0</v>
      </c>
      <c r="LQ414" s="318">
        <f>'Contractor Model'!LQ67</f>
        <v>0</v>
      </c>
      <c r="LR414" s="318">
        <f>'Contractor Model'!LR67</f>
        <v>0</v>
      </c>
      <c r="LS414" s="318">
        <f>'Contractor Model'!LS67</f>
        <v>0</v>
      </c>
      <c r="LT414" s="318">
        <f>'Contractor Model'!LT67</f>
        <v>0</v>
      </c>
      <c r="LU414" s="318">
        <f>'Contractor Model'!LU67</f>
        <v>0</v>
      </c>
      <c r="LV414" s="318">
        <f>'Contractor Model'!LV67</f>
        <v>0</v>
      </c>
      <c r="LW414" s="318">
        <f>'Contractor Model'!LW67</f>
        <v>0</v>
      </c>
      <c r="LX414" s="318">
        <f>'Contractor Model'!LX67</f>
        <v>0</v>
      </c>
      <c r="LY414" s="318">
        <f>'Contractor Model'!LY67</f>
        <v>0</v>
      </c>
      <c r="LZ414" s="318">
        <f>'Contractor Model'!LZ67</f>
        <v>0</v>
      </c>
      <c r="MA414" s="318">
        <f>'Contractor Model'!MA67</f>
        <v>0</v>
      </c>
      <c r="MB414" s="318">
        <f>'Contractor Model'!MB67</f>
        <v>0</v>
      </c>
      <c r="MC414" s="318">
        <f>'Contractor Model'!MC67</f>
        <v>0</v>
      </c>
      <c r="MD414" s="318">
        <f>'Contractor Model'!MD67</f>
        <v>0</v>
      </c>
      <c r="ME414" s="318">
        <f>'Contractor Model'!ME67</f>
        <v>0</v>
      </c>
      <c r="MF414" s="318">
        <f>'Contractor Model'!MF67</f>
        <v>0</v>
      </c>
      <c r="MG414" s="318">
        <f>'Contractor Model'!MG67</f>
        <v>0</v>
      </c>
      <c r="MH414" s="318">
        <f>'Contractor Model'!MH67</f>
        <v>0</v>
      </c>
      <c r="MI414" s="318">
        <f>'Contractor Model'!MI67</f>
        <v>0</v>
      </c>
      <c r="MJ414" s="318">
        <f>'Contractor Model'!MJ67</f>
        <v>0</v>
      </c>
      <c r="MK414" s="318">
        <f>'Contractor Model'!MK67</f>
        <v>0</v>
      </c>
      <c r="ML414" s="318">
        <f>'Contractor Model'!ML67</f>
        <v>0</v>
      </c>
      <c r="MM414" s="318">
        <f>'Contractor Model'!MM67</f>
        <v>0</v>
      </c>
      <c r="MN414" s="318">
        <f>'Contractor Model'!MN67</f>
        <v>0</v>
      </c>
      <c r="MO414" s="318">
        <f>'Contractor Model'!MO67</f>
        <v>0</v>
      </c>
      <c r="MP414" s="318">
        <f>'Contractor Model'!MP67</f>
        <v>0</v>
      </c>
      <c r="MQ414" s="318">
        <f>'Contractor Model'!MQ67</f>
        <v>0</v>
      </c>
      <c r="MR414" s="318">
        <f>'Contractor Model'!MR67</f>
        <v>0</v>
      </c>
      <c r="MS414" s="318">
        <f>'Contractor Model'!MS67</f>
        <v>0</v>
      </c>
      <c r="MT414" s="318">
        <f>'Contractor Model'!MT67</f>
        <v>0</v>
      </c>
      <c r="MU414" s="318">
        <f>'Contractor Model'!MU67</f>
        <v>0</v>
      </c>
      <c r="MV414" s="318">
        <f>'Contractor Model'!MV67</f>
        <v>0</v>
      </c>
      <c r="MW414" s="318">
        <f>'Contractor Model'!MW67</f>
        <v>0</v>
      </c>
      <c r="MX414" s="318">
        <f>'Contractor Model'!MX67</f>
        <v>0</v>
      </c>
      <c r="MY414" s="318">
        <f>'Contractor Model'!MY67</f>
        <v>0</v>
      </c>
      <c r="MZ414" s="318">
        <f>'Contractor Model'!MZ67</f>
        <v>0</v>
      </c>
      <c r="NA414" s="318">
        <f>'Contractor Model'!NA67</f>
        <v>0</v>
      </c>
      <c r="NB414" s="318">
        <f>'Contractor Model'!NB67</f>
        <v>0</v>
      </c>
      <c r="NC414" s="318">
        <f>'Contractor Model'!NC67</f>
        <v>0</v>
      </c>
      <c r="ND414" s="318">
        <f>'Contractor Model'!ND67</f>
        <v>0</v>
      </c>
      <c r="NE414" s="318">
        <f>'Contractor Model'!NE67</f>
        <v>0</v>
      </c>
      <c r="NF414" s="318">
        <f>'Contractor Model'!NF67</f>
        <v>0</v>
      </c>
      <c r="NG414" s="318">
        <f>'Contractor Model'!NG67</f>
        <v>0</v>
      </c>
      <c r="NH414" s="318">
        <f>'Contractor Model'!NH67</f>
        <v>0</v>
      </c>
      <c r="NI414" s="318">
        <f>'Contractor Model'!NI67</f>
        <v>0</v>
      </c>
      <c r="NJ414" s="318">
        <f>'Contractor Model'!NJ67</f>
        <v>0</v>
      </c>
      <c r="NK414" s="318">
        <f>'Contractor Model'!NK67</f>
        <v>0</v>
      </c>
      <c r="NL414" s="318">
        <f>'Contractor Model'!NL67</f>
        <v>0</v>
      </c>
      <c r="NM414" s="318">
        <f>'Contractor Model'!NM67</f>
        <v>0</v>
      </c>
      <c r="NN414" s="318">
        <f>'Contractor Model'!NN67</f>
        <v>0</v>
      </c>
      <c r="NO414" s="318">
        <f>'Contractor Model'!NO67</f>
        <v>0</v>
      </c>
      <c r="NP414" s="318">
        <f>'Contractor Model'!NP67</f>
        <v>0</v>
      </c>
      <c r="NQ414" s="318">
        <f>'Contractor Model'!NQ67</f>
        <v>0</v>
      </c>
      <c r="NR414" s="318">
        <f>'Contractor Model'!NR67</f>
        <v>0</v>
      </c>
      <c r="NS414" s="318">
        <f>'Contractor Model'!NS67</f>
        <v>0</v>
      </c>
      <c r="NT414" s="318">
        <f>'Contractor Model'!NT67</f>
        <v>0</v>
      </c>
      <c r="NU414" s="318">
        <f>'Contractor Model'!NU67</f>
        <v>0</v>
      </c>
      <c r="NV414" s="318">
        <f>'Contractor Model'!NV67</f>
        <v>0</v>
      </c>
      <c r="NW414" s="318">
        <f>'Contractor Model'!NW67</f>
        <v>0</v>
      </c>
      <c r="NX414" s="318">
        <f>'Contractor Model'!NX67</f>
        <v>0</v>
      </c>
      <c r="NY414" s="318">
        <f>'Contractor Model'!NY67</f>
        <v>0</v>
      </c>
      <c r="NZ414" s="318">
        <f>'Contractor Model'!NZ67</f>
        <v>0</v>
      </c>
      <c r="OA414" s="318">
        <f>'Contractor Model'!OA67</f>
        <v>0</v>
      </c>
      <c r="OB414" s="318">
        <f>'Contractor Model'!OB67</f>
        <v>0</v>
      </c>
      <c r="OC414" s="318">
        <f>'Contractor Model'!OC67</f>
        <v>0</v>
      </c>
      <c r="OD414" s="318">
        <f>'Contractor Model'!OD67</f>
        <v>0</v>
      </c>
      <c r="OE414" s="318">
        <f>'Contractor Model'!OE67</f>
        <v>0</v>
      </c>
      <c r="OF414" s="318">
        <f>'Contractor Model'!OF67</f>
        <v>0</v>
      </c>
      <c r="OG414" s="318">
        <f>'Contractor Model'!OG67</f>
        <v>0</v>
      </c>
      <c r="OH414" s="318">
        <f>'Contractor Model'!OH67</f>
        <v>0</v>
      </c>
      <c r="OI414" s="318">
        <f>'Contractor Model'!OI67</f>
        <v>0</v>
      </c>
      <c r="OJ414" s="318">
        <f>'Contractor Model'!OJ67</f>
        <v>0</v>
      </c>
      <c r="OK414" s="318">
        <f>'Contractor Model'!OK67</f>
        <v>0</v>
      </c>
      <c r="OL414" s="318">
        <f>'Contractor Model'!OL67</f>
        <v>0</v>
      </c>
      <c r="OM414" s="318">
        <f>'Contractor Model'!OM67</f>
        <v>0</v>
      </c>
      <c r="ON414" s="318">
        <f>'Contractor Model'!ON67</f>
        <v>0</v>
      </c>
      <c r="OO414" s="318">
        <f>'Contractor Model'!OO67</f>
        <v>0</v>
      </c>
      <c r="OP414" s="318">
        <f>'Contractor Model'!OP67</f>
        <v>0</v>
      </c>
      <c r="OQ414" s="318">
        <f>'Contractor Model'!OQ67</f>
        <v>0</v>
      </c>
      <c r="OR414" s="318">
        <f>'Contractor Model'!OR67</f>
        <v>0</v>
      </c>
      <c r="OS414" s="318">
        <f>'Contractor Model'!OS67</f>
        <v>0</v>
      </c>
      <c r="OT414" s="318">
        <f>'Contractor Model'!OT67</f>
        <v>0</v>
      </c>
      <c r="OU414" s="318">
        <f>'Contractor Model'!OU67</f>
        <v>0</v>
      </c>
      <c r="OV414" s="318">
        <f>'Contractor Model'!OV67</f>
        <v>0</v>
      </c>
      <c r="OW414" s="318">
        <f>'Contractor Model'!OW67</f>
        <v>0</v>
      </c>
      <c r="OX414" s="318">
        <f>'Contractor Model'!OX67</f>
        <v>0</v>
      </c>
      <c r="OY414" s="318">
        <f>'Contractor Model'!OY67</f>
        <v>0</v>
      </c>
      <c r="OZ414" s="318">
        <f>'Contractor Model'!OZ67</f>
        <v>0</v>
      </c>
      <c r="PA414" s="318">
        <f>'Contractor Model'!PA67</f>
        <v>0</v>
      </c>
      <c r="PB414" s="318">
        <f>'Contractor Model'!PB67</f>
        <v>0</v>
      </c>
      <c r="PC414" s="318">
        <f>'Contractor Model'!PC67</f>
        <v>0</v>
      </c>
      <c r="PD414" s="318">
        <f>'Contractor Model'!PD67</f>
        <v>0</v>
      </c>
      <c r="PE414" s="318">
        <f>'Contractor Model'!PE67</f>
        <v>0</v>
      </c>
      <c r="PF414" s="318">
        <f>'Contractor Model'!PF67</f>
        <v>0</v>
      </c>
      <c r="PG414" s="318">
        <f>'Contractor Model'!PG67</f>
        <v>0</v>
      </c>
      <c r="PH414" s="318">
        <f>'Contractor Model'!PH67</f>
        <v>0</v>
      </c>
      <c r="PI414" s="318">
        <f>'Contractor Model'!PI67</f>
        <v>0</v>
      </c>
      <c r="PJ414" s="318">
        <f>'Contractor Model'!PJ67</f>
        <v>0</v>
      </c>
      <c r="PK414" s="318">
        <f>'Contractor Model'!PK67</f>
        <v>0</v>
      </c>
      <c r="PL414" s="318">
        <f>'Contractor Model'!PL67</f>
        <v>0</v>
      </c>
      <c r="PM414" s="318">
        <f>'Contractor Model'!PM67</f>
        <v>0</v>
      </c>
      <c r="PN414" s="318">
        <f>'Contractor Model'!PN67</f>
        <v>0</v>
      </c>
      <c r="PO414" s="318">
        <f>'Contractor Model'!PO67</f>
        <v>0</v>
      </c>
      <c r="PP414" s="318">
        <f>'Contractor Model'!PP67</f>
        <v>0</v>
      </c>
      <c r="PQ414" s="318">
        <f>'Contractor Model'!PQ67</f>
        <v>0</v>
      </c>
      <c r="PR414" s="318">
        <f>'Contractor Model'!PR67</f>
        <v>0</v>
      </c>
      <c r="PS414" s="318">
        <f>'Contractor Model'!PS67</f>
        <v>0</v>
      </c>
      <c r="PT414" s="318">
        <f>'Contractor Model'!PT67</f>
        <v>0</v>
      </c>
      <c r="PU414" s="318">
        <f>'Contractor Model'!PU67</f>
        <v>0</v>
      </c>
      <c r="PV414" s="318">
        <f>'Contractor Model'!PV67</f>
        <v>0</v>
      </c>
      <c r="PW414" s="318">
        <f>'Contractor Model'!PW67</f>
        <v>0</v>
      </c>
      <c r="PX414" s="318">
        <f>'Contractor Model'!PX67</f>
        <v>0</v>
      </c>
      <c r="PY414" s="318">
        <f>'Contractor Model'!PY67</f>
        <v>0</v>
      </c>
      <c r="PZ414" s="318">
        <f>'Contractor Model'!PZ67</f>
        <v>0</v>
      </c>
      <c r="QA414" s="318">
        <f>'Contractor Model'!QA67</f>
        <v>0</v>
      </c>
      <c r="QB414" s="318">
        <f>'Contractor Model'!QB67</f>
        <v>0</v>
      </c>
      <c r="QC414" s="318">
        <f>'Contractor Model'!QC67</f>
        <v>0</v>
      </c>
      <c r="QD414" s="318">
        <f>'Contractor Model'!QD67</f>
        <v>0</v>
      </c>
      <c r="QE414" s="318">
        <f>'Contractor Model'!QE67</f>
        <v>0</v>
      </c>
      <c r="QF414" s="318">
        <f>'Contractor Model'!QF67</f>
        <v>0</v>
      </c>
      <c r="QG414" s="318">
        <f>'Contractor Model'!QG67</f>
        <v>0</v>
      </c>
      <c r="QH414" s="318">
        <f>'Contractor Model'!QH67</f>
        <v>0</v>
      </c>
      <c r="QI414" s="318">
        <f>'Contractor Model'!QI67</f>
        <v>0</v>
      </c>
      <c r="QJ414" s="318">
        <f>'Contractor Model'!QJ67</f>
        <v>0</v>
      </c>
      <c r="QK414" s="318">
        <f>'Contractor Model'!QK67</f>
        <v>0</v>
      </c>
      <c r="QL414" s="318">
        <f>'Contractor Model'!QL67</f>
        <v>0</v>
      </c>
      <c r="QM414" s="318">
        <f>'Contractor Model'!QM67</f>
        <v>0</v>
      </c>
      <c r="QN414" s="318">
        <f>'Contractor Model'!QN67</f>
        <v>0</v>
      </c>
      <c r="QO414" s="318">
        <f>'Contractor Model'!QO67</f>
        <v>0</v>
      </c>
      <c r="QP414" s="318">
        <f>'Contractor Model'!QP67</f>
        <v>0</v>
      </c>
      <c r="QQ414" s="318">
        <f>'Contractor Model'!QQ67</f>
        <v>0</v>
      </c>
      <c r="QR414" s="318">
        <f>'Contractor Model'!QR67</f>
        <v>0</v>
      </c>
      <c r="QS414" s="318">
        <f>'Contractor Model'!QS67</f>
        <v>0</v>
      </c>
      <c r="QT414" s="318">
        <f>'Contractor Model'!QT67</f>
        <v>0</v>
      </c>
      <c r="QU414" s="318">
        <f>'Contractor Model'!QU67</f>
        <v>0</v>
      </c>
      <c r="QV414" s="318">
        <f>'Contractor Model'!QV67</f>
        <v>0</v>
      </c>
      <c r="QW414" s="318">
        <f>'Contractor Model'!QW67</f>
        <v>0</v>
      </c>
      <c r="QX414" s="318">
        <f>'Contractor Model'!QX67</f>
        <v>0</v>
      </c>
      <c r="QY414" s="318">
        <f>'Contractor Model'!QY67</f>
        <v>0</v>
      </c>
      <c r="QZ414" s="318">
        <f>'Contractor Model'!QZ67</f>
        <v>0</v>
      </c>
      <c r="RA414" s="318">
        <f>'Contractor Model'!RA67</f>
        <v>0</v>
      </c>
      <c r="RB414" s="318">
        <f>'Contractor Model'!RB67</f>
        <v>0</v>
      </c>
      <c r="RC414" s="318">
        <f>'Contractor Model'!RC67</f>
        <v>0</v>
      </c>
      <c r="RD414" s="318">
        <f>'Contractor Model'!RD67</f>
        <v>0</v>
      </c>
      <c r="RE414" s="318">
        <f>'Contractor Model'!RE67</f>
        <v>0</v>
      </c>
      <c r="RF414" s="318">
        <f>'Contractor Model'!RF67</f>
        <v>0</v>
      </c>
      <c r="RG414" s="318">
        <f>'Contractor Model'!RG67</f>
        <v>0</v>
      </c>
      <c r="RH414" s="318">
        <f>'Contractor Model'!RH67</f>
        <v>0</v>
      </c>
      <c r="RI414" s="318">
        <f>'Contractor Model'!RI67</f>
        <v>0</v>
      </c>
      <c r="RJ414" s="318">
        <f>'Contractor Model'!RJ67</f>
        <v>0</v>
      </c>
      <c r="RK414" s="318">
        <f>'Contractor Model'!RK67</f>
        <v>0</v>
      </c>
      <c r="RL414" s="318">
        <f>'Contractor Model'!RL67</f>
        <v>0</v>
      </c>
      <c r="RM414" s="318">
        <f>'Contractor Model'!RM67</f>
        <v>0</v>
      </c>
      <c r="RN414" s="318">
        <f>'Contractor Model'!RN67</f>
        <v>0</v>
      </c>
      <c r="RO414" s="318">
        <f>'Contractor Model'!RO67</f>
        <v>0</v>
      </c>
      <c r="RP414" s="318">
        <f>'Contractor Model'!RP67</f>
        <v>0</v>
      </c>
      <c r="RQ414" s="318">
        <f>'Contractor Model'!RQ67</f>
        <v>0</v>
      </c>
      <c r="RR414" s="318">
        <f>'Contractor Model'!RR67</f>
        <v>0</v>
      </c>
      <c r="RS414" s="318">
        <f>'Contractor Model'!RS67</f>
        <v>0</v>
      </c>
      <c r="RT414" s="318">
        <f>'Contractor Model'!RT67</f>
        <v>0</v>
      </c>
      <c r="RU414" s="318">
        <f>'Contractor Model'!RU67</f>
        <v>0</v>
      </c>
      <c r="RV414" s="318">
        <f>'Contractor Model'!RV67</f>
        <v>0</v>
      </c>
      <c r="RW414" s="318">
        <f>'Contractor Model'!RW67</f>
        <v>0</v>
      </c>
      <c r="RX414" s="318">
        <f>'Contractor Model'!RX67</f>
        <v>0</v>
      </c>
      <c r="RY414" s="318">
        <f>'Contractor Model'!RY67</f>
        <v>0</v>
      </c>
      <c r="RZ414" s="318">
        <f>'Contractor Model'!RZ67</f>
        <v>0</v>
      </c>
      <c r="SA414" s="318">
        <f>'Contractor Model'!SA67</f>
        <v>0</v>
      </c>
      <c r="SB414" s="318">
        <f>'Contractor Model'!SB67</f>
        <v>0</v>
      </c>
      <c r="SC414" s="318">
        <f>'Contractor Model'!SC67</f>
        <v>0</v>
      </c>
      <c r="SD414" s="318">
        <f>'Contractor Model'!SD67</f>
        <v>0</v>
      </c>
      <c r="SE414" s="318">
        <f>'Contractor Model'!SE67</f>
        <v>0</v>
      </c>
      <c r="SF414" s="318">
        <f>'Contractor Model'!SF67</f>
        <v>0</v>
      </c>
      <c r="SG414" s="318">
        <f>'Contractor Model'!SG67</f>
        <v>0</v>
      </c>
      <c r="SH414" s="318">
        <f>'Contractor Model'!SH67</f>
        <v>0</v>
      </c>
      <c r="SI414" s="318">
        <f>'Contractor Model'!SI67</f>
        <v>0</v>
      </c>
      <c r="SJ414" s="318">
        <f>'Contractor Model'!SJ67</f>
        <v>0</v>
      </c>
      <c r="SK414" s="318">
        <f>'Contractor Model'!SK67</f>
        <v>0</v>
      </c>
      <c r="SL414" s="318">
        <f>'Contractor Model'!SL67</f>
        <v>0</v>
      </c>
      <c r="SM414" s="318">
        <f>'Contractor Model'!SM67</f>
        <v>0</v>
      </c>
      <c r="SN414" s="318">
        <f>'Contractor Model'!SN67</f>
        <v>0</v>
      </c>
      <c r="SO414" s="318">
        <f>'Contractor Model'!SO67</f>
        <v>0</v>
      </c>
      <c r="SP414" s="318">
        <f>'Contractor Model'!SP67</f>
        <v>0</v>
      </c>
      <c r="SQ414" s="318">
        <f>'Contractor Model'!SQ67</f>
        <v>0</v>
      </c>
      <c r="SR414" s="318">
        <f>'Contractor Model'!SR67</f>
        <v>0</v>
      </c>
      <c r="SS414" s="318">
        <f>'Contractor Model'!SS67</f>
        <v>0</v>
      </c>
      <c r="ST414" s="318">
        <f>'Contractor Model'!ST67</f>
        <v>0</v>
      </c>
      <c r="SU414" s="318">
        <f>'Contractor Model'!SU67</f>
        <v>0</v>
      </c>
      <c r="SV414" s="318">
        <f>'Contractor Model'!SV67</f>
        <v>0</v>
      </c>
      <c r="SW414" s="318">
        <f>'Contractor Model'!SW67</f>
        <v>0</v>
      </c>
      <c r="SX414" s="318">
        <f>'Contractor Model'!SX67</f>
        <v>0</v>
      </c>
      <c r="SY414" s="318">
        <f>'Contractor Model'!SY67</f>
        <v>0</v>
      </c>
      <c r="SZ414" s="318">
        <f>'Contractor Model'!SZ67</f>
        <v>0</v>
      </c>
      <c r="TA414" s="318">
        <f>'Contractor Model'!TA67</f>
        <v>0</v>
      </c>
      <c r="TB414" s="318">
        <f>'Contractor Model'!TB67</f>
        <v>0</v>
      </c>
      <c r="TC414" s="318">
        <f>'Contractor Model'!TC67</f>
        <v>0</v>
      </c>
      <c r="TD414" s="318">
        <f>'Contractor Model'!TD67</f>
        <v>0</v>
      </c>
      <c r="TE414" s="318">
        <f>'Contractor Model'!TE67</f>
        <v>0</v>
      </c>
      <c r="TF414" s="318">
        <f>'Contractor Model'!TF67</f>
        <v>0</v>
      </c>
      <c r="TG414" s="318">
        <f>'Contractor Model'!TG67</f>
        <v>0</v>
      </c>
      <c r="TH414" s="318">
        <f>'Contractor Model'!TH67</f>
        <v>0</v>
      </c>
      <c r="TI414" s="318">
        <f>'Contractor Model'!TI67</f>
        <v>0</v>
      </c>
      <c r="TJ414" s="318">
        <f>'Contractor Model'!TJ67</f>
        <v>0</v>
      </c>
      <c r="TK414" s="318">
        <f>'Contractor Model'!TK67</f>
        <v>0</v>
      </c>
      <c r="TL414" s="318">
        <f>'Contractor Model'!TL67</f>
        <v>0</v>
      </c>
      <c r="TM414" s="318">
        <f>'Contractor Model'!TM67</f>
        <v>0</v>
      </c>
      <c r="TN414" s="318">
        <f>'Contractor Model'!TN67</f>
        <v>0</v>
      </c>
      <c r="TO414" s="318">
        <f>'Contractor Model'!TO67</f>
        <v>0</v>
      </c>
      <c r="TP414" s="318">
        <f>'Contractor Model'!TP67</f>
        <v>0</v>
      </c>
      <c r="TQ414" s="318">
        <f>'Contractor Model'!TQ67</f>
        <v>0</v>
      </c>
      <c r="TR414" s="318">
        <f>'Contractor Model'!TR67</f>
        <v>0</v>
      </c>
      <c r="TS414" s="318">
        <f>'Contractor Model'!TS67</f>
        <v>0</v>
      </c>
      <c r="TT414" s="318">
        <f>'Contractor Model'!TT67</f>
        <v>0</v>
      </c>
      <c r="TU414" s="318">
        <f>'Contractor Model'!TU67</f>
        <v>0</v>
      </c>
      <c r="TV414" s="318">
        <f>'Contractor Model'!TV67</f>
        <v>0</v>
      </c>
      <c r="TW414" s="318">
        <f>'Contractor Model'!TW67</f>
        <v>0</v>
      </c>
      <c r="TX414" s="318">
        <f>'Contractor Model'!TX67</f>
        <v>0</v>
      </c>
      <c r="TY414" s="318">
        <f>'Contractor Model'!TY67</f>
        <v>0</v>
      </c>
      <c r="TZ414" s="318">
        <f>'Contractor Model'!TZ67</f>
        <v>0</v>
      </c>
      <c r="UA414" s="318">
        <f>'Contractor Model'!UA67</f>
        <v>0</v>
      </c>
      <c r="UB414" s="318">
        <f>'Contractor Model'!UB67</f>
        <v>0</v>
      </c>
      <c r="UC414" s="318">
        <f>'Contractor Model'!UC67</f>
        <v>0</v>
      </c>
      <c r="UD414" s="318">
        <f>'Contractor Model'!UD67</f>
        <v>0</v>
      </c>
      <c r="UE414" s="318">
        <f>'Contractor Model'!UE67</f>
        <v>0</v>
      </c>
      <c r="UF414" s="318">
        <f>'Contractor Model'!UF67</f>
        <v>0</v>
      </c>
      <c r="UG414" s="318">
        <f>'Contractor Model'!UG67</f>
        <v>0</v>
      </c>
      <c r="UH414" s="318">
        <f>'Contractor Model'!UH67</f>
        <v>0</v>
      </c>
      <c r="UI414" s="318">
        <f>'Contractor Model'!UI67</f>
        <v>0</v>
      </c>
      <c r="UJ414" s="318">
        <f>'Contractor Model'!UJ67</f>
        <v>0</v>
      </c>
      <c r="UK414" s="318">
        <f>'Contractor Model'!UK67</f>
        <v>0</v>
      </c>
      <c r="UL414" s="318">
        <f>'Contractor Model'!UL67</f>
        <v>0</v>
      </c>
      <c r="UM414" s="318">
        <f>'Contractor Model'!UM67</f>
        <v>0</v>
      </c>
      <c r="UN414" s="318">
        <f>'Contractor Model'!UN67</f>
        <v>0</v>
      </c>
      <c r="UO414" s="318">
        <f>'Contractor Model'!UO67</f>
        <v>0</v>
      </c>
      <c r="UP414" s="318">
        <f>'Contractor Model'!UP67</f>
        <v>0</v>
      </c>
      <c r="UQ414" s="318">
        <f>'Contractor Model'!UQ67</f>
        <v>0</v>
      </c>
      <c r="UR414" s="318">
        <f>'Contractor Model'!UR67</f>
        <v>0</v>
      </c>
      <c r="US414" s="318">
        <f>'Contractor Model'!US67</f>
        <v>0</v>
      </c>
      <c r="UT414" s="318">
        <f>'Contractor Model'!UT67</f>
        <v>0</v>
      </c>
      <c r="UU414" s="318">
        <f>'Contractor Model'!UU67</f>
        <v>0</v>
      </c>
      <c r="UV414" s="318">
        <f>'Contractor Model'!UV67</f>
        <v>0</v>
      </c>
      <c r="UW414" s="318">
        <f>'Contractor Model'!UW67</f>
        <v>0</v>
      </c>
      <c r="UX414" s="318">
        <f>'Contractor Model'!UX67</f>
        <v>0</v>
      </c>
      <c r="UY414" s="318">
        <f>'Contractor Model'!UY67</f>
        <v>0</v>
      </c>
      <c r="UZ414" s="318">
        <f>'Contractor Model'!UZ67</f>
        <v>0</v>
      </c>
      <c r="VA414" s="318">
        <f>'Contractor Model'!VA67</f>
        <v>0</v>
      </c>
      <c r="VB414" s="318">
        <f>'Contractor Model'!VB67</f>
        <v>0</v>
      </c>
      <c r="VC414" s="318">
        <f>'Contractor Model'!VC67</f>
        <v>0</v>
      </c>
      <c r="VD414" s="318">
        <f>'Contractor Model'!VD67</f>
        <v>0</v>
      </c>
      <c r="VE414" s="318">
        <f>'Contractor Model'!VE67</f>
        <v>0</v>
      </c>
      <c r="VF414" s="318">
        <f>'Contractor Model'!VF67</f>
        <v>0</v>
      </c>
      <c r="VG414" s="318">
        <f>'Contractor Model'!VG67</f>
        <v>0</v>
      </c>
      <c r="VH414" s="318">
        <f>'Contractor Model'!VH67</f>
        <v>0</v>
      </c>
      <c r="VI414" s="318">
        <f>'Contractor Model'!VI67</f>
        <v>0</v>
      </c>
      <c r="VJ414" s="318">
        <f>'Contractor Model'!VJ67</f>
        <v>0</v>
      </c>
      <c r="VK414" s="318">
        <f>'Contractor Model'!VK67</f>
        <v>0</v>
      </c>
      <c r="VL414" s="318">
        <f>'Contractor Model'!VL67</f>
        <v>0</v>
      </c>
      <c r="VM414" s="318">
        <f>'Contractor Model'!VM67</f>
        <v>0</v>
      </c>
      <c r="VN414" s="318">
        <f>'Contractor Model'!VN67</f>
        <v>0</v>
      </c>
      <c r="VO414" s="318">
        <f>'Contractor Model'!VO67</f>
        <v>0</v>
      </c>
      <c r="VP414" s="318">
        <f>'Contractor Model'!VP67</f>
        <v>0</v>
      </c>
      <c r="VQ414" s="318">
        <f>'Contractor Model'!VQ67</f>
        <v>0</v>
      </c>
      <c r="VR414" s="318">
        <f>'Contractor Model'!VR67</f>
        <v>0</v>
      </c>
      <c r="VS414" s="318">
        <f>'Contractor Model'!VS67</f>
        <v>0</v>
      </c>
      <c r="VT414" s="318">
        <f>'Contractor Model'!VT67</f>
        <v>0</v>
      </c>
      <c r="VU414" s="318">
        <f>'Contractor Model'!VU67</f>
        <v>0</v>
      </c>
      <c r="VV414" s="318">
        <f>'Contractor Model'!VV67</f>
        <v>0</v>
      </c>
      <c r="VW414" s="318">
        <f>'Contractor Model'!VW67</f>
        <v>0</v>
      </c>
      <c r="VX414" s="318">
        <f>'Contractor Model'!VX67</f>
        <v>0</v>
      </c>
      <c r="VY414" s="318">
        <f>'Contractor Model'!VY67</f>
        <v>0</v>
      </c>
      <c r="VZ414" s="318">
        <f>'Contractor Model'!VZ67</f>
        <v>0</v>
      </c>
      <c r="WA414" s="318">
        <f>'Contractor Model'!WA67</f>
        <v>0</v>
      </c>
      <c r="WB414" s="318">
        <f>'Contractor Model'!WB67</f>
        <v>0</v>
      </c>
      <c r="WC414" s="318">
        <f>'Contractor Model'!WC67</f>
        <v>0</v>
      </c>
      <c r="WD414" s="318">
        <f>'Contractor Model'!WD67</f>
        <v>0</v>
      </c>
      <c r="WE414" s="318">
        <f>'Contractor Model'!WE67</f>
        <v>0</v>
      </c>
      <c r="WF414" s="318">
        <f>'Contractor Model'!WF67</f>
        <v>0</v>
      </c>
      <c r="WG414" s="318">
        <f>'Contractor Model'!WG67</f>
        <v>0</v>
      </c>
      <c r="WH414" s="318">
        <f>'Contractor Model'!WH67</f>
        <v>0</v>
      </c>
      <c r="WI414" s="318">
        <f>'Contractor Model'!WI67</f>
        <v>0</v>
      </c>
      <c r="WJ414" s="318">
        <f>'Contractor Model'!WJ67</f>
        <v>0</v>
      </c>
      <c r="WK414" s="318">
        <f>'Contractor Model'!WK67</f>
        <v>0</v>
      </c>
      <c r="WL414" s="318">
        <f>'Contractor Model'!WL67</f>
        <v>0</v>
      </c>
      <c r="WM414" s="318">
        <f>'Contractor Model'!WM67</f>
        <v>0</v>
      </c>
      <c r="WN414" s="318">
        <f>'Contractor Model'!WN67</f>
        <v>0</v>
      </c>
      <c r="WO414" s="318">
        <f>'Contractor Model'!WO67</f>
        <v>0</v>
      </c>
      <c r="WP414" s="318">
        <f>'Contractor Model'!WP67</f>
        <v>0</v>
      </c>
      <c r="WQ414" s="318">
        <f>'Contractor Model'!WQ67</f>
        <v>0</v>
      </c>
      <c r="WR414" s="318">
        <f>'Contractor Model'!WR67</f>
        <v>0</v>
      </c>
      <c r="WS414" s="318">
        <f>'Contractor Model'!WS67</f>
        <v>0</v>
      </c>
      <c r="WT414" s="318">
        <f>'Contractor Model'!WT67</f>
        <v>0</v>
      </c>
      <c r="WU414" s="318">
        <f>'Contractor Model'!WU67</f>
        <v>0</v>
      </c>
      <c r="WV414" s="318">
        <f>'Contractor Model'!WV67</f>
        <v>0</v>
      </c>
      <c r="WW414" s="318">
        <f>'Contractor Model'!WW67</f>
        <v>0</v>
      </c>
      <c r="WX414" s="318">
        <f>'Contractor Model'!WX67</f>
        <v>0</v>
      </c>
      <c r="WY414" s="318">
        <f>'Contractor Model'!WY67</f>
        <v>0</v>
      </c>
      <c r="WZ414" s="318">
        <f>'Contractor Model'!WZ67</f>
        <v>0</v>
      </c>
      <c r="XA414" s="318">
        <f>'Contractor Model'!XA67</f>
        <v>0</v>
      </c>
      <c r="XB414" s="318">
        <f>'Contractor Model'!XB67</f>
        <v>0</v>
      </c>
      <c r="XC414" s="318">
        <f>'Contractor Model'!XC67</f>
        <v>0</v>
      </c>
      <c r="XD414" s="318">
        <f>'Contractor Model'!XD67</f>
        <v>0</v>
      </c>
      <c r="XE414" s="318">
        <f>'Contractor Model'!XE67</f>
        <v>0</v>
      </c>
      <c r="XF414" s="318">
        <f>'Contractor Model'!XF67</f>
        <v>0</v>
      </c>
      <c r="XG414" s="318">
        <f>'Contractor Model'!XG67</f>
        <v>0</v>
      </c>
      <c r="XH414" s="318">
        <f>'Contractor Model'!XH67</f>
        <v>0</v>
      </c>
      <c r="XI414" s="318">
        <f>'Contractor Model'!XI67</f>
        <v>0</v>
      </c>
      <c r="XJ414" s="318">
        <f>'Contractor Model'!XJ67</f>
        <v>0</v>
      </c>
      <c r="XK414" s="318">
        <f>'Contractor Model'!XK67</f>
        <v>0</v>
      </c>
      <c r="XL414" s="318">
        <f>'Contractor Model'!XL67</f>
        <v>0</v>
      </c>
      <c r="XM414" s="318">
        <f>'Contractor Model'!XM67</f>
        <v>0</v>
      </c>
      <c r="XN414" s="318">
        <f>'Contractor Model'!XN67</f>
        <v>0</v>
      </c>
      <c r="XO414" s="318">
        <f>'Contractor Model'!XO67</f>
        <v>0</v>
      </c>
      <c r="XP414" s="318">
        <f>'Contractor Model'!XP67</f>
        <v>0</v>
      </c>
      <c r="XQ414" s="318">
        <f>'Contractor Model'!XQ67</f>
        <v>0</v>
      </c>
      <c r="XR414" s="318">
        <f>'Contractor Model'!XR67</f>
        <v>0</v>
      </c>
      <c r="XS414" s="318">
        <f>'Contractor Model'!XS67</f>
        <v>0</v>
      </c>
      <c r="XT414" s="318">
        <f>'Contractor Model'!XT67</f>
        <v>0</v>
      </c>
      <c r="XU414" s="318">
        <f>'Contractor Model'!XU67</f>
        <v>0</v>
      </c>
      <c r="XV414" s="318">
        <f>'Contractor Model'!XV67</f>
        <v>0</v>
      </c>
      <c r="XW414" s="318">
        <f>'Contractor Model'!XW67</f>
        <v>0</v>
      </c>
      <c r="XX414" s="318">
        <f>'Contractor Model'!XX67</f>
        <v>0</v>
      </c>
      <c r="XY414" s="318">
        <f>'Contractor Model'!XY67</f>
        <v>0</v>
      </c>
      <c r="XZ414" s="318">
        <f>'Contractor Model'!XZ67</f>
        <v>0</v>
      </c>
      <c r="YA414" s="318">
        <f>'Contractor Model'!YA67</f>
        <v>0</v>
      </c>
      <c r="YB414" s="318">
        <f>'Contractor Model'!YB67</f>
        <v>0</v>
      </c>
      <c r="YC414" s="318">
        <f>'Contractor Model'!YC67</f>
        <v>0</v>
      </c>
      <c r="YD414" s="318">
        <f>'Contractor Model'!YD67</f>
        <v>0</v>
      </c>
      <c r="YE414" s="318">
        <f>'Contractor Model'!YE67</f>
        <v>0</v>
      </c>
      <c r="YF414" s="318">
        <f>'Contractor Model'!YF67</f>
        <v>0</v>
      </c>
      <c r="YG414" s="318">
        <f>'Contractor Model'!YG67</f>
        <v>0</v>
      </c>
      <c r="YH414" s="318">
        <f>'Contractor Model'!YH67</f>
        <v>0</v>
      </c>
      <c r="YI414" s="318">
        <f>'Contractor Model'!YI67</f>
        <v>0</v>
      </c>
      <c r="YJ414" s="318">
        <f>'Contractor Model'!YJ67</f>
        <v>0</v>
      </c>
      <c r="YK414" s="318">
        <f>'Contractor Model'!YK67</f>
        <v>0</v>
      </c>
      <c r="YL414" s="318">
        <f>'Contractor Model'!YL67</f>
        <v>0</v>
      </c>
      <c r="YM414" s="318">
        <f>'Contractor Model'!YM67</f>
        <v>0</v>
      </c>
      <c r="YN414" s="318">
        <f>'Contractor Model'!YN67</f>
        <v>0</v>
      </c>
      <c r="YO414" s="318">
        <f>'Contractor Model'!YO67</f>
        <v>0</v>
      </c>
      <c r="YP414" s="318">
        <f>'Contractor Model'!YP67</f>
        <v>0</v>
      </c>
      <c r="YQ414" s="318">
        <f>'Contractor Model'!YQ67</f>
        <v>0</v>
      </c>
      <c r="YR414" s="318">
        <f>'Contractor Model'!YR67</f>
        <v>0</v>
      </c>
      <c r="YS414" s="318">
        <f>'Contractor Model'!YS67</f>
        <v>0</v>
      </c>
      <c r="YT414" s="318">
        <f>'Contractor Model'!YT67</f>
        <v>0</v>
      </c>
      <c r="YU414" s="318">
        <f>'Contractor Model'!YU67</f>
        <v>0</v>
      </c>
      <c r="YV414" s="318">
        <f>'Contractor Model'!YV67</f>
        <v>0</v>
      </c>
      <c r="YW414" s="318">
        <f>'Contractor Model'!YW67</f>
        <v>0</v>
      </c>
      <c r="YX414" s="318">
        <f>'Contractor Model'!YX67</f>
        <v>0</v>
      </c>
      <c r="YY414" s="318">
        <f>'Contractor Model'!YY67</f>
        <v>0</v>
      </c>
      <c r="YZ414" s="318">
        <f>'Contractor Model'!YZ67</f>
        <v>0</v>
      </c>
      <c r="ZA414" s="318">
        <f>'Contractor Model'!ZA67</f>
        <v>0</v>
      </c>
      <c r="ZB414" s="318">
        <f>'Contractor Model'!ZB67</f>
        <v>0</v>
      </c>
      <c r="ZC414" s="318">
        <f>'Contractor Model'!ZC67</f>
        <v>0</v>
      </c>
      <c r="ZD414" s="318">
        <f>'Contractor Model'!ZD67</f>
        <v>0</v>
      </c>
      <c r="ZE414" s="318">
        <f>'Contractor Model'!ZE67</f>
        <v>0</v>
      </c>
      <c r="ZF414" s="318">
        <f>'Contractor Model'!ZF67</f>
        <v>0</v>
      </c>
      <c r="ZG414" s="318">
        <f>'Contractor Model'!ZG67</f>
        <v>0</v>
      </c>
      <c r="ZH414" s="318">
        <f>'Contractor Model'!ZH67</f>
        <v>0</v>
      </c>
      <c r="ZI414" s="318">
        <f>'Contractor Model'!ZI67</f>
        <v>0</v>
      </c>
      <c r="ZJ414" s="318">
        <f>'Contractor Model'!ZJ67</f>
        <v>0</v>
      </c>
      <c r="ZK414" s="318">
        <f>'Contractor Model'!ZK67</f>
        <v>0</v>
      </c>
      <c r="ZL414" s="318">
        <f>'Contractor Model'!ZL67</f>
        <v>0</v>
      </c>
      <c r="ZM414" s="318">
        <f>'Contractor Model'!ZM67</f>
        <v>0</v>
      </c>
      <c r="ZN414" s="318">
        <f>'Contractor Model'!ZN67</f>
        <v>0</v>
      </c>
      <c r="ZO414" s="318">
        <f>'Contractor Model'!ZO67</f>
        <v>0</v>
      </c>
      <c r="ZP414" s="318">
        <f>'Contractor Model'!ZP67</f>
        <v>0</v>
      </c>
      <c r="ZQ414" s="318">
        <f>'Contractor Model'!ZQ67</f>
        <v>0</v>
      </c>
      <c r="ZR414" s="318">
        <f>'Contractor Model'!ZR67</f>
        <v>0</v>
      </c>
      <c r="ZS414" s="318">
        <f>'Contractor Model'!ZS67</f>
        <v>0</v>
      </c>
      <c r="ZT414" s="318">
        <f>'Contractor Model'!ZT67</f>
        <v>0</v>
      </c>
      <c r="ZU414" s="318">
        <f>'Contractor Model'!ZU67</f>
        <v>0</v>
      </c>
      <c r="ZV414" s="318">
        <f>'Contractor Model'!ZV67</f>
        <v>0</v>
      </c>
      <c r="ZW414" s="318">
        <f>'Contractor Model'!ZW67</f>
        <v>0</v>
      </c>
      <c r="ZX414" s="318">
        <f>'Contractor Model'!ZX67</f>
        <v>0</v>
      </c>
      <c r="ZY414" s="318">
        <f>'Contractor Model'!ZY67</f>
        <v>0</v>
      </c>
      <c r="ZZ414" s="318">
        <f>'Contractor Model'!ZZ67</f>
        <v>0</v>
      </c>
      <c r="AAA414" s="318">
        <f>'Contractor Model'!AAA67</f>
        <v>0</v>
      </c>
      <c r="AAB414" s="318">
        <f>'Contractor Model'!AAB67</f>
        <v>0</v>
      </c>
      <c r="AAC414" s="318">
        <f>'Contractor Model'!AAC67</f>
        <v>0</v>
      </c>
      <c r="AAD414" s="318">
        <f>'Contractor Model'!AAD67</f>
        <v>0</v>
      </c>
      <c r="AAE414" s="318">
        <f>'Contractor Model'!AAE67</f>
        <v>0</v>
      </c>
      <c r="AAF414" s="318">
        <f>'Contractor Model'!AAF67</f>
        <v>0</v>
      </c>
      <c r="AAG414" s="318">
        <f>'Contractor Model'!AAG67</f>
        <v>0</v>
      </c>
      <c r="AAH414" s="318">
        <f>'Contractor Model'!AAH67</f>
        <v>0</v>
      </c>
      <c r="AAI414" s="318">
        <f>'Contractor Model'!AAI67</f>
        <v>0</v>
      </c>
      <c r="AAJ414" s="318">
        <f>'Contractor Model'!AAJ67</f>
        <v>0</v>
      </c>
      <c r="AAK414" s="318">
        <f>'Contractor Model'!AAK67</f>
        <v>0</v>
      </c>
      <c r="AAL414" s="318">
        <f>'Contractor Model'!AAL67</f>
        <v>0</v>
      </c>
      <c r="AAM414" s="318">
        <f>'Contractor Model'!AAM67</f>
        <v>0</v>
      </c>
      <c r="AAN414" s="318">
        <f>'Contractor Model'!AAN67</f>
        <v>0</v>
      </c>
      <c r="AAO414" s="318">
        <f>'Contractor Model'!AAO67</f>
        <v>0</v>
      </c>
      <c r="AAP414" s="318">
        <f>'Contractor Model'!AAP67</f>
        <v>0</v>
      </c>
      <c r="AAQ414" s="318">
        <f>'Contractor Model'!AAQ67</f>
        <v>0</v>
      </c>
      <c r="AAR414" s="318">
        <f>'Contractor Model'!AAR67</f>
        <v>0</v>
      </c>
      <c r="AAS414" s="318">
        <f>'Contractor Model'!AAS67</f>
        <v>0</v>
      </c>
      <c r="AAT414" s="318">
        <f>'Contractor Model'!AAT67</f>
        <v>0</v>
      </c>
      <c r="AAU414" s="318">
        <f>'Contractor Model'!AAU67</f>
        <v>0</v>
      </c>
      <c r="AAV414" s="318">
        <f>'Contractor Model'!AAV67</f>
        <v>0</v>
      </c>
      <c r="AAW414" s="318">
        <f>'Contractor Model'!AAW67</f>
        <v>0</v>
      </c>
      <c r="AAX414" s="318">
        <f>'Contractor Model'!AAX67</f>
        <v>0</v>
      </c>
      <c r="AAY414" s="318">
        <f>'Contractor Model'!AAY67</f>
        <v>0</v>
      </c>
      <c r="AAZ414" s="318">
        <f>'Contractor Model'!AAZ67</f>
        <v>0</v>
      </c>
      <c r="ABA414" s="318">
        <f>'Contractor Model'!ABA67</f>
        <v>0</v>
      </c>
      <c r="ABB414" s="318">
        <f>'Contractor Model'!ABB67</f>
        <v>0</v>
      </c>
      <c r="ABC414" s="318">
        <f>'Contractor Model'!ABC67</f>
        <v>0</v>
      </c>
      <c r="ABD414" s="318">
        <f>'Contractor Model'!ABD67</f>
        <v>0</v>
      </c>
      <c r="ABE414" s="318">
        <f>'Contractor Model'!ABE67</f>
        <v>0</v>
      </c>
      <c r="ABF414" s="318">
        <f>'Contractor Model'!ABF67</f>
        <v>0</v>
      </c>
      <c r="ABG414" s="318">
        <f>'Contractor Model'!ABG67</f>
        <v>0</v>
      </c>
      <c r="ABH414" s="318">
        <f>'Contractor Model'!ABH67</f>
        <v>0</v>
      </c>
      <c r="ABI414" s="318">
        <f>'Contractor Model'!ABI67</f>
        <v>0</v>
      </c>
      <c r="ABJ414" s="318">
        <f>'Contractor Model'!ABJ67</f>
        <v>0</v>
      </c>
      <c r="ABK414" s="318">
        <f>'Contractor Model'!ABK67</f>
        <v>0</v>
      </c>
      <c r="ABL414" s="318">
        <f>'Contractor Model'!ABL67</f>
        <v>0</v>
      </c>
      <c r="ABM414" s="318">
        <f>'Contractor Model'!ABM67</f>
        <v>0</v>
      </c>
      <c r="ABN414" s="318">
        <f>'Contractor Model'!ABN67</f>
        <v>0</v>
      </c>
      <c r="ABO414" s="318">
        <f>'Contractor Model'!ABO67</f>
        <v>0</v>
      </c>
      <c r="ABP414" s="318">
        <f>'Contractor Model'!ABP67</f>
        <v>0</v>
      </c>
      <c r="ABQ414" s="318">
        <f>'Contractor Model'!ABQ67</f>
        <v>0</v>
      </c>
      <c r="ABR414" s="318">
        <f>'Contractor Model'!ABR67</f>
        <v>0</v>
      </c>
      <c r="ABS414" s="318">
        <f>'Contractor Model'!ABS67</f>
        <v>0</v>
      </c>
      <c r="ABT414" s="318">
        <f>'Contractor Model'!ABT67</f>
        <v>0</v>
      </c>
      <c r="ABU414" s="318">
        <f>'Contractor Model'!ABU67</f>
        <v>0</v>
      </c>
      <c r="ABV414" s="318">
        <f>'Contractor Model'!ABV67</f>
        <v>0</v>
      </c>
      <c r="ABW414" s="318">
        <f>'Contractor Model'!ABW67</f>
        <v>0</v>
      </c>
      <c r="ABX414" s="318">
        <f>'Contractor Model'!ABX67</f>
        <v>0</v>
      </c>
      <c r="ABY414" s="318">
        <f>'Contractor Model'!ABY67</f>
        <v>0</v>
      </c>
      <c r="ABZ414" s="318">
        <f>'Contractor Model'!ABZ67</f>
        <v>0</v>
      </c>
      <c r="ACA414" s="318">
        <f>'Contractor Model'!ACA67</f>
        <v>0</v>
      </c>
      <c r="ACB414" s="318">
        <f>'Contractor Model'!ACB67</f>
        <v>0</v>
      </c>
      <c r="ACC414" s="318">
        <f>'Contractor Model'!ACC67</f>
        <v>0</v>
      </c>
      <c r="ACD414" s="318">
        <f>'Contractor Model'!ACD67</f>
        <v>0</v>
      </c>
      <c r="ACE414" s="318">
        <f>'Contractor Model'!ACE67</f>
        <v>0</v>
      </c>
      <c r="ACF414" s="318">
        <f>'Contractor Model'!ACF67</f>
        <v>0</v>
      </c>
      <c r="ACG414" s="318">
        <f>'Contractor Model'!ACG67</f>
        <v>0</v>
      </c>
      <c r="ACH414" s="318">
        <f>'Contractor Model'!ACH67</f>
        <v>0</v>
      </c>
      <c r="ACI414" s="318">
        <f>'Contractor Model'!ACI67</f>
        <v>0</v>
      </c>
      <c r="ACJ414" s="318">
        <f>'Contractor Model'!ACJ67</f>
        <v>0</v>
      </c>
      <c r="ACK414" s="318">
        <f>'Contractor Model'!ACK67</f>
        <v>0</v>
      </c>
      <c r="ACL414" s="318">
        <f>'Contractor Model'!ACL67</f>
        <v>0</v>
      </c>
      <c r="ACM414" s="318">
        <f>'Contractor Model'!ACM67</f>
        <v>0</v>
      </c>
      <c r="ACN414" s="318">
        <f>'Contractor Model'!ACN67</f>
        <v>0</v>
      </c>
      <c r="ACO414" s="318">
        <f>'Contractor Model'!ACO67</f>
        <v>0</v>
      </c>
      <c r="ACP414" s="318">
        <f>'Contractor Model'!ACP67</f>
        <v>0</v>
      </c>
      <c r="ACQ414" s="318">
        <f>'Contractor Model'!ACQ67</f>
        <v>0</v>
      </c>
      <c r="ACR414" s="318">
        <f>'Contractor Model'!ACR67</f>
        <v>0</v>
      </c>
      <c r="ACS414" s="318">
        <f>'Contractor Model'!ACS67</f>
        <v>0</v>
      </c>
      <c r="ACT414" s="318">
        <f>'Contractor Model'!ACT67</f>
        <v>0</v>
      </c>
      <c r="ACU414" s="318">
        <f>'Contractor Model'!ACU67</f>
        <v>0</v>
      </c>
      <c r="ACV414" s="318">
        <f>'Contractor Model'!ACV67</f>
        <v>0</v>
      </c>
      <c r="ACW414" s="318">
        <f>'Contractor Model'!ACW67</f>
        <v>0</v>
      </c>
      <c r="ACX414" s="318">
        <f>'Contractor Model'!ACX67</f>
        <v>0</v>
      </c>
      <c r="ACY414" s="318">
        <f>'Contractor Model'!ACY67</f>
        <v>0</v>
      </c>
      <c r="ACZ414" s="318">
        <f>'Contractor Model'!ACZ67</f>
        <v>0</v>
      </c>
      <c r="ADA414" s="318">
        <f>'Contractor Model'!ADA67</f>
        <v>0</v>
      </c>
      <c r="ADB414" s="318">
        <f>'Contractor Model'!ADB67</f>
        <v>0</v>
      </c>
      <c r="ADC414" s="318">
        <f>'Contractor Model'!ADC67</f>
        <v>0</v>
      </c>
      <c r="ADD414" s="318">
        <f>'Contractor Model'!ADD67</f>
        <v>0</v>
      </c>
      <c r="ADE414" s="318">
        <f>'Contractor Model'!ADE67</f>
        <v>0</v>
      </c>
      <c r="ADF414" s="318">
        <f>'Contractor Model'!ADF67</f>
        <v>0</v>
      </c>
      <c r="ADG414" s="318">
        <f>'Contractor Model'!ADG67</f>
        <v>0</v>
      </c>
      <c r="ADH414" s="318">
        <f>'Contractor Model'!ADH67</f>
        <v>0</v>
      </c>
      <c r="ADI414" s="318">
        <f>'Contractor Model'!ADI67</f>
        <v>0</v>
      </c>
      <c r="ADJ414" s="318">
        <f>'Contractor Model'!ADJ67</f>
        <v>0</v>
      </c>
      <c r="ADK414" s="318">
        <f>'Contractor Model'!ADK67</f>
        <v>0</v>
      </c>
      <c r="ADL414" s="318">
        <f>'Contractor Model'!ADL67</f>
        <v>0</v>
      </c>
      <c r="ADM414" s="318">
        <f>'Contractor Model'!ADM67</f>
        <v>0</v>
      </c>
      <c r="ADN414" s="318">
        <f>'Contractor Model'!ADN67</f>
        <v>0</v>
      </c>
      <c r="ADO414" s="318">
        <f>'Contractor Model'!ADO67</f>
        <v>0</v>
      </c>
      <c r="ADP414" s="318">
        <f>'Contractor Model'!ADP67</f>
        <v>0</v>
      </c>
      <c r="ADQ414" s="318">
        <f>'Contractor Model'!ADQ67</f>
        <v>0</v>
      </c>
      <c r="ADR414" s="318">
        <f>'Contractor Model'!ADR67</f>
        <v>0</v>
      </c>
      <c r="ADS414" s="318">
        <f>'Contractor Model'!ADS67</f>
        <v>0</v>
      </c>
      <c r="ADT414" s="318">
        <f>'Contractor Model'!ADT67</f>
        <v>0</v>
      </c>
      <c r="ADU414" s="318">
        <f>'Contractor Model'!ADU67</f>
        <v>0</v>
      </c>
      <c r="ADV414" s="318">
        <f>'Contractor Model'!ADV67</f>
        <v>0</v>
      </c>
      <c r="ADW414" s="318">
        <f>'Contractor Model'!ADW67</f>
        <v>0</v>
      </c>
      <c r="ADX414" s="318">
        <f>'Contractor Model'!ADX67</f>
        <v>0</v>
      </c>
      <c r="ADY414" s="318">
        <f>'Contractor Model'!ADY67</f>
        <v>0</v>
      </c>
      <c r="ADZ414" s="318">
        <f>'Contractor Model'!ADZ67</f>
        <v>0</v>
      </c>
      <c r="AEA414" s="318">
        <f>'Contractor Model'!AEA67</f>
        <v>0</v>
      </c>
      <c r="AEB414" s="318">
        <f>'Contractor Model'!AEB67</f>
        <v>0</v>
      </c>
      <c r="AEC414" s="318">
        <f>'Contractor Model'!AEC67</f>
        <v>0</v>
      </c>
      <c r="AED414" s="318">
        <f>'Contractor Model'!AED67</f>
        <v>0</v>
      </c>
      <c r="AEE414" s="318">
        <f>'Contractor Model'!AEE67</f>
        <v>0</v>
      </c>
      <c r="AEF414" s="318">
        <f>'Contractor Model'!AEF67</f>
        <v>0</v>
      </c>
      <c r="AEG414" s="318">
        <f>'Contractor Model'!AEG67</f>
        <v>0</v>
      </c>
      <c r="AEH414" s="318">
        <f>'Contractor Model'!AEH67</f>
        <v>0</v>
      </c>
      <c r="AEI414" s="318">
        <f>'Contractor Model'!AEI67</f>
        <v>0</v>
      </c>
      <c r="AEJ414" s="318">
        <f>'Contractor Model'!AEJ67</f>
        <v>0</v>
      </c>
      <c r="AEK414" s="318">
        <f>'Contractor Model'!AEK67</f>
        <v>0</v>
      </c>
      <c r="AEL414" s="318">
        <f>'Contractor Model'!AEL67</f>
        <v>0</v>
      </c>
      <c r="AEM414" s="318">
        <f>'Contractor Model'!AEM67</f>
        <v>0</v>
      </c>
      <c r="AEN414" s="318">
        <f>'Contractor Model'!AEN67</f>
        <v>0</v>
      </c>
      <c r="AEO414" s="318">
        <f>'Contractor Model'!AEO67</f>
        <v>0</v>
      </c>
      <c r="AEP414" s="318">
        <f>'Contractor Model'!AEP67</f>
        <v>0</v>
      </c>
      <c r="AEQ414" s="318">
        <f>'Contractor Model'!AEQ67</f>
        <v>0</v>
      </c>
      <c r="AER414" s="318">
        <f>'Contractor Model'!AER67</f>
        <v>0</v>
      </c>
      <c r="AES414" s="318">
        <f>'Contractor Model'!AES67</f>
        <v>0</v>
      </c>
      <c r="AET414" s="318">
        <f>'Contractor Model'!AET67</f>
        <v>0</v>
      </c>
      <c r="AEU414" s="318">
        <f>'Contractor Model'!AEU67</f>
        <v>0</v>
      </c>
      <c r="AEV414" s="318">
        <f>'Contractor Model'!AEV67</f>
        <v>0</v>
      </c>
      <c r="AEW414" s="318">
        <f>'Contractor Model'!AEW67</f>
        <v>0</v>
      </c>
      <c r="AEX414" s="318">
        <f>'Contractor Model'!AEX67</f>
        <v>0</v>
      </c>
      <c r="AEY414" s="318">
        <f>'Contractor Model'!AEY67</f>
        <v>0</v>
      </c>
      <c r="AEZ414" s="318">
        <f>'Contractor Model'!AEZ67</f>
        <v>0</v>
      </c>
      <c r="AFA414" s="318">
        <f>'Contractor Model'!AFA67</f>
        <v>0</v>
      </c>
      <c r="AFB414" s="318">
        <f>'Contractor Model'!AFB67</f>
        <v>0</v>
      </c>
      <c r="AFC414" s="318">
        <f>'Contractor Model'!AFC67</f>
        <v>0</v>
      </c>
      <c r="AFD414" s="318">
        <f>'Contractor Model'!AFD67</f>
        <v>0</v>
      </c>
      <c r="AFE414" s="318">
        <f>'Contractor Model'!AFE67</f>
        <v>0</v>
      </c>
      <c r="AFF414" s="318">
        <f>'Contractor Model'!AFF67</f>
        <v>0</v>
      </c>
      <c r="AFG414" s="318">
        <f>'Contractor Model'!AFG67</f>
        <v>0</v>
      </c>
      <c r="AFH414" s="318">
        <f>'Contractor Model'!AFH67</f>
        <v>0</v>
      </c>
      <c r="AFI414" s="318">
        <f>'Contractor Model'!AFI67</f>
        <v>0</v>
      </c>
      <c r="AFJ414" s="318">
        <f>'Contractor Model'!AFJ67</f>
        <v>0</v>
      </c>
      <c r="AFK414" s="318">
        <f>'Contractor Model'!AFK67</f>
        <v>0</v>
      </c>
      <c r="AFL414" s="318">
        <f>'Contractor Model'!AFL67</f>
        <v>0</v>
      </c>
      <c r="AFM414" s="318">
        <f>'Contractor Model'!AFM67</f>
        <v>0</v>
      </c>
      <c r="AFN414" s="318">
        <f>'Contractor Model'!AFN67</f>
        <v>0</v>
      </c>
      <c r="AFO414" s="318">
        <f>'Contractor Model'!AFO67</f>
        <v>0</v>
      </c>
      <c r="AFP414" s="318">
        <f>'Contractor Model'!AFP67</f>
        <v>0</v>
      </c>
      <c r="AFQ414" s="318">
        <f>'Contractor Model'!AFQ67</f>
        <v>0</v>
      </c>
      <c r="AFR414" s="318">
        <f>'Contractor Model'!AFR67</f>
        <v>0</v>
      </c>
      <c r="AFS414" s="318">
        <f>'Contractor Model'!AFS67</f>
        <v>0</v>
      </c>
      <c r="AFT414" s="318">
        <f>'Contractor Model'!AFT67</f>
        <v>0</v>
      </c>
      <c r="AFU414" s="318">
        <f>'Contractor Model'!AFU67</f>
        <v>0</v>
      </c>
      <c r="AFV414" s="318">
        <f>'Contractor Model'!AFV67</f>
        <v>0</v>
      </c>
      <c r="AFW414" s="318">
        <f>'Contractor Model'!AFW67</f>
        <v>0</v>
      </c>
      <c r="AFX414" s="318">
        <f>'Contractor Model'!AFX67</f>
        <v>0</v>
      </c>
      <c r="AFY414" s="318">
        <f>'Contractor Model'!AFY67</f>
        <v>0</v>
      </c>
      <c r="AFZ414" s="318">
        <f>'Contractor Model'!AFZ67</f>
        <v>0</v>
      </c>
      <c r="AGA414" s="318">
        <f>'Contractor Model'!AGA67</f>
        <v>0</v>
      </c>
      <c r="AGB414" s="318">
        <f>'Contractor Model'!AGB67</f>
        <v>0</v>
      </c>
      <c r="AGC414" s="318">
        <f>'Contractor Model'!AGC67</f>
        <v>0</v>
      </c>
      <c r="AGD414" s="318">
        <f>'Contractor Model'!AGD67</f>
        <v>0</v>
      </c>
      <c r="AGE414" s="318">
        <f>'Contractor Model'!AGE67</f>
        <v>0</v>
      </c>
      <c r="AGF414" s="318">
        <f>'Contractor Model'!AGF67</f>
        <v>0</v>
      </c>
      <c r="AGG414" s="318">
        <f>'Contractor Model'!AGG67</f>
        <v>0</v>
      </c>
      <c r="AGH414" s="318">
        <f>'Contractor Model'!AGH67</f>
        <v>0</v>
      </c>
      <c r="AGI414" s="318">
        <f>'Contractor Model'!AGI67</f>
        <v>0</v>
      </c>
      <c r="AGJ414" s="318">
        <f>'Contractor Model'!AGJ67</f>
        <v>0</v>
      </c>
      <c r="AGK414" s="318">
        <f>'Contractor Model'!AGK67</f>
        <v>0</v>
      </c>
      <c r="AGL414" s="318">
        <f>'Contractor Model'!AGL67</f>
        <v>0</v>
      </c>
      <c r="AGM414" s="318">
        <f>'Contractor Model'!AGM67</f>
        <v>0</v>
      </c>
      <c r="AGN414" s="318">
        <f>'Contractor Model'!AGN67</f>
        <v>0</v>
      </c>
      <c r="AGO414" s="318">
        <f>'Contractor Model'!AGO67</f>
        <v>0</v>
      </c>
      <c r="AGP414" s="318">
        <f>'Contractor Model'!AGP67</f>
        <v>0</v>
      </c>
      <c r="AGQ414" s="318">
        <f>'Contractor Model'!AGQ67</f>
        <v>0</v>
      </c>
      <c r="AGR414" s="318">
        <f>'Contractor Model'!AGR67</f>
        <v>0</v>
      </c>
      <c r="AGS414" s="318">
        <f>'Contractor Model'!AGS67</f>
        <v>0</v>
      </c>
      <c r="AGT414" s="318">
        <f>'Contractor Model'!AGT67</f>
        <v>0</v>
      </c>
      <c r="AGU414" s="318">
        <f>'Contractor Model'!AGU67</f>
        <v>0</v>
      </c>
      <c r="AGV414" s="318">
        <f>'Contractor Model'!AGV67</f>
        <v>0</v>
      </c>
      <c r="AGW414" s="318">
        <f>'Contractor Model'!AGW67</f>
        <v>0</v>
      </c>
      <c r="AGX414" s="318">
        <f>'Contractor Model'!AGX67</f>
        <v>0</v>
      </c>
      <c r="AGY414" s="318">
        <f>'Contractor Model'!AGY67</f>
        <v>0</v>
      </c>
      <c r="AGZ414" s="318">
        <f>'Contractor Model'!AGZ67</f>
        <v>0</v>
      </c>
      <c r="AHA414" s="318">
        <f>'Contractor Model'!AHA67</f>
        <v>0</v>
      </c>
      <c r="AHB414" s="318">
        <f>'Contractor Model'!AHB67</f>
        <v>0</v>
      </c>
      <c r="AHC414" s="318">
        <f>'Contractor Model'!AHC67</f>
        <v>0</v>
      </c>
      <c r="AHD414" s="318">
        <f>'Contractor Model'!AHD67</f>
        <v>0</v>
      </c>
      <c r="AHE414" s="318">
        <f>'Contractor Model'!AHE67</f>
        <v>0</v>
      </c>
      <c r="AHF414" s="318">
        <f>'Contractor Model'!AHF67</f>
        <v>0</v>
      </c>
      <c r="AHG414" s="318">
        <f>'Contractor Model'!AHG67</f>
        <v>0</v>
      </c>
      <c r="AHH414" s="318">
        <f>'Contractor Model'!AHH67</f>
        <v>0</v>
      </c>
      <c r="AHI414" s="318">
        <f>'Contractor Model'!AHI67</f>
        <v>0</v>
      </c>
      <c r="AHJ414" s="318">
        <f>'Contractor Model'!AHJ67</f>
        <v>0</v>
      </c>
      <c r="AHK414" s="318">
        <f>'Contractor Model'!AHK67</f>
        <v>0</v>
      </c>
      <c r="AHL414" s="318">
        <f>'Contractor Model'!AHL67</f>
        <v>0</v>
      </c>
      <c r="AHM414" s="318">
        <f>'Contractor Model'!AHM67</f>
        <v>0</v>
      </c>
      <c r="AHN414" s="318">
        <f>'Contractor Model'!AHN67</f>
        <v>0</v>
      </c>
      <c r="AHO414" s="318">
        <f>'Contractor Model'!AHO67</f>
        <v>0</v>
      </c>
      <c r="AHP414" s="318">
        <f>'Contractor Model'!AHP67</f>
        <v>0</v>
      </c>
      <c r="AHQ414" s="318">
        <f>'Contractor Model'!AHQ67</f>
        <v>0</v>
      </c>
      <c r="AHR414" s="318">
        <f>'Contractor Model'!AHR67</f>
        <v>0</v>
      </c>
      <c r="AHS414" s="318">
        <f>'Contractor Model'!AHS67</f>
        <v>0</v>
      </c>
      <c r="AHT414" s="318">
        <f>'Contractor Model'!AHT67</f>
        <v>0</v>
      </c>
      <c r="AHU414" s="318">
        <f>'Contractor Model'!AHU67</f>
        <v>0</v>
      </c>
      <c r="AHV414" s="318">
        <f>'Contractor Model'!AHV67</f>
        <v>0</v>
      </c>
      <c r="AHW414" s="318">
        <f>'Contractor Model'!AHW67</f>
        <v>0</v>
      </c>
      <c r="AHX414" s="318">
        <f>'Contractor Model'!AHX67</f>
        <v>0</v>
      </c>
      <c r="AHY414" s="318">
        <f>'Contractor Model'!AHY67</f>
        <v>0</v>
      </c>
      <c r="AHZ414" s="318">
        <f>'Contractor Model'!AHZ67</f>
        <v>0</v>
      </c>
      <c r="AIA414" s="318">
        <f>'Contractor Model'!AIA67</f>
        <v>0</v>
      </c>
      <c r="AIB414" s="318">
        <f>'Contractor Model'!AIB67</f>
        <v>0</v>
      </c>
      <c r="AIC414" s="318">
        <f>'Contractor Model'!AIC67</f>
        <v>0</v>
      </c>
      <c r="AID414" s="318">
        <f>'Contractor Model'!AID67</f>
        <v>0</v>
      </c>
      <c r="AIE414" s="318">
        <f>'Contractor Model'!AIE67</f>
        <v>0</v>
      </c>
      <c r="AIF414" s="318">
        <f>'Contractor Model'!AIF67</f>
        <v>0</v>
      </c>
      <c r="AIG414" s="318">
        <f>'Contractor Model'!AIG67</f>
        <v>0</v>
      </c>
      <c r="AIH414" s="318">
        <f>'Contractor Model'!AIH67</f>
        <v>0</v>
      </c>
      <c r="AII414" s="318">
        <f>'Contractor Model'!AII67</f>
        <v>0</v>
      </c>
      <c r="AIJ414" s="318">
        <f>'Contractor Model'!AIJ67</f>
        <v>0</v>
      </c>
      <c r="AIK414" s="318">
        <f>'Contractor Model'!AIK67</f>
        <v>0</v>
      </c>
      <c r="AIL414" s="318">
        <f>'Contractor Model'!AIL67</f>
        <v>0</v>
      </c>
      <c r="AIM414" s="318">
        <f>'Contractor Model'!AIM67</f>
        <v>0</v>
      </c>
      <c r="AIN414" s="318">
        <f>'Contractor Model'!AIN67</f>
        <v>0</v>
      </c>
      <c r="AIO414" s="318">
        <f>'Contractor Model'!AIO67</f>
        <v>0</v>
      </c>
      <c r="AIP414" s="318">
        <f>'Contractor Model'!AIP67</f>
        <v>0</v>
      </c>
      <c r="AIQ414" s="318">
        <f>'Contractor Model'!AIQ67</f>
        <v>0</v>
      </c>
      <c r="AIR414" s="318">
        <f>'Contractor Model'!AIR67</f>
        <v>0</v>
      </c>
      <c r="AIS414" s="318">
        <f>'Contractor Model'!AIS67</f>
        <v>0</v>
      </c>
      <c r="AIT414" s="318">
        <f>'Contractor Model'!AIT67</f>
        <v>0</v>
      </c>
      <c r="AIU414" s="318">
        <f>'Contractor Model'!AIU67</f>
        <v>0</v>
      </c>
      <c r="AIV414" s="318">
        <f>'Contractor Model'!AIV67</f>
        <v>0</v>
      </c>
      <c r="AIW414" s="318">
        <f>'Contractor Model'!AIW67</f>
        <v>0</v>
      </c>
      <c r="AIX414" s="318">
        <f>'Contractor Model'!AIX67</f>
        <v>0</v>
      </c>
      <c r="AIY414" s="318">
        <f>'Contractor Model'!AIY67</f>
        <v>0</v>
      </c>
      <c r="AIZ414" s="318">
        <f>'Contractor Model'!AIZ67</f>
        <v>0</v>
      </c>
      <c r="AJA414" s="318">
        <f>'Contractor Model'!AJA67</f>
        <v>0</v>
      </c>
      <c r="AJB414" s="318">
        <f>'Contractor Model'!AJB67</f>
        <v>0</v>
      </c>
      <c r="AJC414" s="318">
        <f>'Contractor Model'!AJC67</f>
        <v>0</v>
      </c>
      <c r="AJD414" s="318">
        <f>'Contractor Model'!AJD67</f>
        <v>0</v>
      </c>
      <c r="AJE414" s="318">
        <f>'Contractor Model'!AJE67</f>
        <v>0</v>
      </c>
      <c r="AJF414" s="318">
        <f>'Contractor Model'!AJF67</f>
        <v>0</v>
      </c>
      <c r="AJG414" s="318">
        <f>'Contractor Model'!AJG67</f>
        <v>0</v>
      </c>
      <c r="AJH414" s="318">
        <f>'Contractor Model'!AJH67</f>
        <v>0</v>
      </c>
      <c r="AJI414" s="318">
        <f>'Contractor Model'!AJI67</f>
        <v>0</v>
      </c>
      <c r="AJJ414" s="318">
        <f>'Contractor Model'!AJJ67</f>
        <v>0</v>
      </c>
      <c r="AJK414" s="318">
        <f>'Contractor Model'!AJK67</f>
        <v>0</v>
      </c>
      <c r="AJL414" s="318">
        <f>'Contractor Model'!AJL67</f>
        <v>0</v>
      </c>
      <c r="AJM414" s="318">
        <f>'Contractor Model'!AJM67</f>
        <v>0</v>
      </c>
      <c r="AJN414" s="318">
        <f>'Contractor Model'!AJN67</f>
        <v>0</v>
      </c>
      <c r="AJO414" s="318">
        <f>'Contractor Model'!AJO67</f>
        <v>0</v>
      </c>
      <c r="AJP414" s="318">
        <f>'Contractor Model'!AJP67</f>
        <v>0</v>
      </c>
      <c r="AJQ414" s="318">
        <f>'Contractor Model'!AJQ67</f>
        <v>0</v>
      </c>
      <c r="AJR414" s="318">
        <f>'Contractor Model'!AJR67</f>
        <v>0</v>
      </c>
      <c r="AJS414" s="318">
        <f>'Contractor Model'!AJS67</f>
        <v>0</v>
      </c>
      <c r="AJT414" s="318">
        <f>'Contractor Model'!AJT67</f>
        <v>0</v>
      </c>
      <c r="AJU414" s="318">
        <f>'Contractor Model'!AJU67</f>
        <v>0</v>
      </c>
      <c r="AJV414" s="318">
        <f>'Contractor Model'!AJV67</f>
        <v>0</v>
      </c>
      <c r="AJW414" s="318">
        <f>'Contractor Model'!AJW67</f>
        <v>0</v>
      </c>
      <c r="AJX414" s="318">
        <f>'Contractor Model'!AJX67</f>
        <v>0</v>
      </c>
      <c r="AJY414" s="318">
        <f>'Contractor Model'!AJY67</f>
        <v>0</v>
      </c>
      <c r="AJZ414" s="318">
        <f>'Contractor Model'!AJZ67</f>
        <v>0</v>
      </c>
      <c r="AKA414" s="318">
        <f>'Contractor Model'!AKA67</f>
        <v>0</v>
      </c>
      <c r="AKB414" s="318">
        <f>'Contractor Model'!AKB67</f>
        <v>0</v>
      </c>
      <c r="AKC414" s="318">
        <f>'Contractor Model'!AKC67</f>
        <v>0</v>
      </c>
      <c r="AKD414" s="318">
        <f>'Contractor Model'!AKD67</f>
        <v>0</v>
      </c>
      <c r="AKE414" s="318">
        <f>'Contractor Model'!AKE67</f>
        <v>0</v>
      </c>
      <c r="AKF414" s="318">
        <f>'Contractor Model'!AKF67</f>
        <v>0</v>
      </c>
      <c r="AKG414" s="318">
        <f>'Contractor Model'!AKG67</f>
        <v>0</v>
      </c>
      <c r="AKH414" s="318">
        <f>'Contractor Model'!AKH67</f>
        <v>0</v>
      </c>
      <c r="AKI414" s="318">
        <f>'Contractor Model'!AKI67</f>
        <v>0</v>
      </c>
      <c r="AKJ414" s="318">
        <f>'Contractor Model'!AKJ67</f>
        <v>0</v>
      </c>
      <c r="AKK414" s="318">
        <f>'Contractor Model'!AKK67</f>
        <v>0</v>
      </c>
      <c r="AKL414" s="318">
        <f>'Contractor Model'!AKL67</f>
        <v>0</v>
      </c>
      <c r="AKM414" s="318">
        <f>'Contractor Model'!AKM67</f>
        <v>0</v>
      </c>
      <c r="AKN414" s="318">
        <f>'Contractor Model'!AKN67</f>
        <v>0</v>
      </c>
      <c r="AKO414" s="318">
        <f>'Contractor Model'!AKO67</f>
        <v>0</v>
      </c>
      <c r="AKP414" s="318">
        <f>'Contractor Model'!AKP67</f>
        <v>0</v>
      </c>
      <c r="AKQ414" s="318">
        <f>'Contractor Model'!AKQ67</f>
        <v>0</v>
      </c>
      <c r="AKR414" s="318">
        <f>'Contractor Model'!AKR67</f>
        <v>0</v>
      </c>
      <c r="AKS414" s="318">
        <f>'Contractor Model'!AKS67</f>
        <v>0</v>
      </c>
      <c r="AKT414" s="318">
        <f>'Contractor Model'!AKT67</f>
        <v>0</v>
      </c>
      <c r="AKU414" s="318">
        <f>'Contractor Model'!AKU67</f>
        <v>0</v>
      </c>
      <c r="AKV414" s="318">
        <f>'Contractor Model'!AKV67</f>
        <v>0</v>
      </c>
      <c r="AKW414" s="318">
        <f>'Contractor Model'!AKW67</f>
        <v>0</v>
      </c>
      <c r="AKX414" s="318">
        <f>'Contractor Model'!AKX67</f>
        <v>0</v>
      </c>
      <c r="AKY414" s="318">
        <f>'Contractor Model'!AKY67</f>
        <v>0</v>
      </c>
      <c r="AKZ414" s="318">
        <f>'Contractor Model'!AKZ67</f>
        <v>0</v>
      </c>
      <c r="ALA414" s="318">
        <f>'Contractor Model'!ALA67</f>
        <v>0</v>
      </c>
      <c r="ALB414" s="318">
        <f>'Contractor Model'!ALB67</f>
        <v>0</v>
      </c>
      <c r="ALC414" s="318">
        <f>'Contractor Model'!ALC67</f>
        <v>0</v>
      </c>
      <c r="ALD414" s="318">
        <f>'Contractor Model'!ALD67</f>
        <v>0</v>
      </c>
      <c r="ALE414" s="318">
        <f>'Contractor Model'!ALE67</f>
        <v>0</v>
      </c>
      <c r="ALF414" s="318">
        <f>'Contractor Model'!ALF67</f>
        <v>0</v>
      </c>
      <c r="ALG414" s="318">
        <f>'Contractor Model'!ALG67</f>
        <v>0</v>
      </c>
      <c r="ALH414" s="318">
        <f>'Contractor Model'!ALH67</f>
        <v>0</v>
      </c>
      <c r="ALI414" s="318">
        <f>'Contractor Model'!ALI67</f>
        <v>0</v>
      </c>
      <c r="ALJ414" s="318">
        <f>'Contractor Model'!ALJ67</f>
        <v>0</v>
      </c>
      <c r="ALK414" s="318">
        <f>'Contractor Model'!ALK67</f>
        <v>0</v>
      </c>
      <c r="ALL414" s="318">
        <f>'Contractor Model'!ALL67</f>
        <v>0</v>
      </c>
      <c r="ALM414" s="318">
        <f>'Contractor Model'!ALM67</f>
        <v>0</v>
      </c>
      <c r="ALN414" s="318">
        <f>'Contractor Model'!ALN67</f>
        <v>0</v>
      </c>
      <c r="ALO414" s="318">
        <f>'Contractor Model'!ALO67</f>
        <v>0</v>
      </c>
      <c r="ALP414" s="318">
        <f>'Contractor Model'!ALP67</f>
        <v>0</v>
      </c>
      <c r="ALQ414" s="318">
        <f>'Contractor Model'!ALQ67</f>
        <v>0</v>
      </c>
      <c r="ALR414" s="318">
        <f>'Contractor Model'!ALR67</f>
        <v>0</v>
      </c>
      <c r="ALS414" s="318">
        <f>'Contractor Model'!ALS67</f>
        <v>0</v>
      </c>
      <c r="ALT414" s="318">
        <f>'Contractor Model'!ALT67</f>
        <v>0</v>
      </c>
      <c r="ALU414" s="318">
        <f>'Contractor Model'!ALU67</f>
        <v>0</v>
      </c>
      <c r="ALV414" s="318">
        <f>'Contractor Model'!ALV67</f>
        <v>0</v>
      </c>
      <c r="ALW414" s="318">
        <f>'Contractor Model'!ALW67</f>
        <v>0</v>
      </c>
      <c r="ALX414" s="318">
        <f>'Contractor Model'!ALX67</f>
        <v>0</v>
      </c>
      <c r="ALY414" s="318">
        <f>'Contractor Model'!ALY67</f>
        <v>0</v>
      </c>
      <c r="ALZ414" s="318">
        <f>'Contractor Model'!ALZ67</f>
        <v>0</v>
      </c>
      <c r="AMA414" s="318">
        <f>'Contractor Model'!AMA67</f>
        <v>0</v>
      </c>
      <c r="AMB414" s="318">
        <f>'Contractor Model'!AMB67</f>
        <v>0</v>
      </c>
      <c r="AMC414" s="318">
        <f>'Contractor Model'!AMC67</f>
        <v>0</v>
      </c>
      <c r="AMD414" s="318">
        <f>'Contractor Model'!AMD67</f>
        <v>0</v>
      </c>
      <c r="AME414" s="318">
        <f>'Contractor Model'!AME67</f>
        <v>0</v>
      </c>
      <c r="AMF414" s="318">
        <f>'Contractor Model'!AMF67</f>
        <v>0</v>
      </c>
      <c r="AMG414" s="318">
        <f>'Contractor Model'!AMG67</f>
        <v>0</v>
      </c>
      <c r="AMH414" s="318">
        <f>'Contractor Model'!AMH67</f>
        <v>0</v>
      </c>
      <c r="AMI414" s="318">
        <f>'Contractor Model'!AMI67</f>
        <v>0</v>
      </c>
      <c r="AMJ414" s="318">
        <f>'Contractor Model'!AMJ67</f>
        <v>0</v>
      </c>
      <c r="AMK414" s="318">
        <f>'Contractor Model'!AMK67</f>
        <v>0</v>
      </c>
      <c r="AML414" s="318">
        <f>'Contractor Model'!AML67</f>
        <v>0</v>
      </c>
      <c r="AMM414" s="318">
        <f>'Contractor Model'!AMM67</f>
        <v>0</v>
      </c>
      <c r="AMN414" s="318">
        <f>'Contractor Model'!AMN67</f>
        <v>0</v>
      </c>
      <c r="AMO414" s="318">
        <f>'Contractor Model'!AMO67</f>
        <v>0</v>
      </c>
      <c r="AMP414" s="318">
        <f>'Contractor Model'!AMP67</f>
        <v>0</v>
      </c>
      <c r="AMQ414" s="318">
        <f>'Contractor Model'!AMQ67</f>
        <v>0</v>
      </c>
      <c r="AMR414" s="318">
        <f>'Contractor Model'!AMR67</f>
        <v>0</v>
      </c>
      <c r="AMS414" s="318">
        <f>'Contractor Model'!AMS67</f>
        <v>0</v>
      </c>
      <c r="AMT414" s="318">
        <f>'Contractor Model'!AMT67</f>
        <v>0</v>
      </c>
      <c r="AMU414" s="318">
        <f>'Contractor Model'!AMU67</f>
        <v>0</v>
      </c>
      <c r="AMV414" s="318">
        <f>'Contractor Model'!AMV67</f>
        <v>0</v>
      </c>
      <c r="AMW414" s="318">
        <f>'Contractor Model'!AMW67</f>
        <v>0</v>
      </c>
      <c r="AMX414" s="318">
        <f>'Contractor Model'!AMX67</f>
        <v>0</v>
      </c>
      <c r="AMY414" s="318">
        <f>'Contractor Model'!AMY67</f>
        <v>0</v>
      </c>
      <c r="AMZ414" s="318">
        <f>'Contractor Model'!AMZ67</f>
        <v>0</v>
      </c>
      <c r="ANA414" s="318">
        <f>'Contractor Model'!ANA67</f>
        <v>0</v>
      </c>
      <c r="ANB414" s="318">
        <f>'Contractor Model'!ANB67</f>
        <v>0</v>
      </c>
      <c r="ANC414" s="318">
        <f>'Contractor Model'!ANC67</f>
        <v>0</v>
      </c>
      <c r="AND414" s="318">
        <f>'Contractor Model'!AND67</f>
        <v>0</v>
      </c>
      <c r="ANE414" s="318">
        <f>'Contractor Model'!ANE67</f>
        <v>0</v>
      </c>
      <c r="ANF414" s="318">
        <f>'Contractor Model'!ANF67</f>
        <v>0</v>
      </c>
      <c r="ANG414" s="318">
        <f>'Contractor Model'!ANG67</f>
        <v>0</v>
      </c>
      <c r="ANH414" s="318">
        <f>'Contractor Model'!ANH67</f>
        <v>0</v>
      </c>
      <c r="ANI414" s="318">
        <f>'Contractor Model'!ANI67</f>
        <v>0</v>
      </c>
      <c r="ANJ414" s="318">
        <f>'Contractor Model'!ANJ67</f>
        <v>0</v>
      </c>
      <c r="ANK414" s="318">
        <f>'Contractor Model'!ANK67</f>
        <v>0</v>
      </c>
      <c r="ANL414" s="318">
        <f>'Contractor Model'!ANL67</f>
        <v>0</v>
      </c>
      <c r="ANM414" s="318">
        <f>'Contractor Model'!ANM67</f>
        <v>0</v>
      </c>
      <c r="ANN414" s="318">
        <f>'Contractor Model'!ANN67</f>
        <v>0</v>
      </c>
      <c r="ANO414" s="318">
        <f>'Contractor Model'!ANO67</f>
        <v>0</v>
      </c>
      <c r="ANP414" s="318">
        <f>'Contractor Model'!ANP67</f>
        <v>0</v>
      </c>
      <c r="ANQ414" s="318">
        <f>'Contractor Model'!ANQ67</f>
        <v>0</v>
      </c>
      <c r="ANR414" s="318">
        <f>'Contractor Model'!ANR67</f>
        <v>0</v>
      </c>
      <c r="ANS414" s="318">
        <f>'Contractor Model'!ANS67</f>
        <v>0</v>
      </c>
      <c r="ANT414" s="318">
        <f>'Contractor Model'!ANT67</f>
        <v>0</v>
      </c>
      <c r="ANU414" s="318">
        <f>'Contractor Model'!ANU67</f>
        <v>0</v>
      </c>
      <c r="ANV414" s="318">
        <f>'Contractor Model'!ANV67</f>
        <v>0</v>
      </c>
      <c r="ANW414" s="318">
        <f>'Contractor Model'!ANW67</f>
        <v>0</v>
      </c>
      <c r="ANX414" s="318">
        <f>'Contractor Model'!ANX67</f>
        <v>0</v>
      </c>
      <c r="ANY414" s="318">
        <f>'Contractor Model'!ANY67</f>
        <v>0</v>
      </c>
      <c r="ANZ414" s="318">
        <f>'Contractor Model'!ANZ67</f>
        <v>0</v>
      </c>
      <c r="AOA414" s="318">
        <f>'Contractor Model'!AOA67</f>
        <v>0</v>
      </c>
      <c r="AOB414" s="318">
        <f>'Contractor Model'!AOB67</f>
        <v>0</v>
      </c>
      <c r="AOC414" s="318">
        <f>'Contractor Model'!AOC67</f>
        <v>0</v>
      </c>
      <c r="AOD414" s="318">
        <f>'Contractor Model'!AOD67</f>
        <v>0</v>
      </c>
      <c r="AOE414" s="318">
        <f>'Contractor Model'!AOE67</f>
        <v>0</v>
      </c>
      <c r="AOF414" s="318">
        <f>'Contractor Model'!AOF67</f>
        <v>0</v>
      </c>
      <c r="AOG414" s="318">
        <f>'Contractor Model'!AOG67</f>
        <v>0</v>
      </c>
      <c r="AOH414" s="318">
        <f>'Contractor Model'!AOH67</f>
        <v>0</v>
      </c>
      <c r="AOI414" s="318">
        <f>'Contractor Model'!AOI67</f>
        <v>0</v>
      </c>
      <c r="AOJ414" s="318">
        <f>'Contractor Model'!AOJ67</f>
        <v>0</v>
      </c>
      <c r="AOK414" s="318">
        <f>'Contractor Model'!AOK67</f>
        <v>0</v>
      </c>
      <c r="AOL414" s="318">
        <f>'Contractor Model'!AOL67</f>
        <v>0</v>
      </c>
      <c r="AOM414" s="318">
        <f>'Contractor Model'!AOM67</f>
        <v>0</v>
      </c>
      <c r="AON414" s="318">
        <f>'Contractor Model'!AON67</f>
        <v>0</v>
      </c>
      <c r="AOO414" s="318">
        <f>'Contractor Model'!AOO67</f>
        <v>0</v>
      </c>
      <c r="AOP414" s="318">
        <f>'Contractor Model'!AOP67</f>
        <v>0</v>
      </c>
      <c r="AOQ414" s="318">
        <f>'Contractor Model'!AOQ67</f>
        <v>0</v>
      </c>
      <c r="AOR414" s="318">
        <f>'Contractor Model'!AOR67</f>
        <v>0</v>
      </c>
      <c r="AOS414" s="318">
        <f>'Contractor Model'!AOS67</f>
        <v>0</v>
      </c>
      <c r="AOT414" s="318">
        <f>'Contractor Model'!AOT67</f>
        <v>0</v>
      </c>
      <c r="AOU414" s="318">
        <f>'Contractor Model'!AOU67</f>
        <v>0</v>
      </c>
      <c r="AOV414" s="318">
        <f>'Contractor Model'!AOV67</f>
        <v>0</v>
      </c>
      <c r="AOW414" s="318">
        <f>'Contractor Model'!AOW67</f>
        <v>0</v>
      </c>
      <c r="AOX414" s="318">
        <f>'Contractor Model'!AOX67</f>
        <v>0</v>
      </c>
      <c r="AOY414" s="318">
        <f>'Contractor Model'!AOY67</f>
        <v>0</v>
      </c>
      <c r="AOZ414" s="318">
        <f>'Contractor Model'!AOZ67</f>
        <v>0</v>
      </c>
      <c r="APA414" s="318">
        <f>'Contractor Model'!APA67</f>
        <v>0</v>
      </c>
      <c r="APB414" s="318">
        <f>'Contractor Model'!APB67</f>
        <v>0</v>
      </c>
      <c r="APC414" s="318">
        <f>'Contractor Model'!APC67</f>
        <v>0</v>
      </c>
      <c r="APD414" s="318">
        <f>'Contractor Model'!APD67</f>
        <v>0</v>
      </c>
      <c r="APE414" s="318">
        <f>'Contractor Model'!APE67</f>
        <v>0</v>
      </c>
      <c r="APF414" s="318">
        <f>'Contractor Model'!APF67</f>
        <v>0</v>
      </c>
      <c r="APG414" s="318">
        <f>'Contractor Model'!APG67</f>
        <v>0</v>
      </c>
      <c r="APH414" s="318">
        <f>'Contractor Model'!APH67</f>
        <v>0</v>
      </c>
      <c r="API414" s="318">
        <f>'Contractor Model'!API67</f>
        <v>0</v>
      </c>
      <c r="APJ414" s="318">
        <f>'Contractor Model'!APJ67</f>
        <v>0</v>
      </c>
      <c r="APK414" s="318">
        <f>'Contractor Model'!APK67</f>
        <v>0</v>
      </c>
      <c r="APL414" s="318">
        <f>'Contractor Model'!APL67</f>
        <v>0</v>
      </c>
      <c r="APM414" s="318">
        <f>'Contractor Model'!APM67</f>
        <v>0</v>
      </c>
      <c r="APN414" s="318">
        <f>'Contractor Model'!APN67</f>
        <v>0</v>
      </c>
      <c r="APO414" s="318">
        <f>'Contractor Model'!APO67</f>
        <v>0</v>
      </c>
      <c r="APP414" s="318">
        <f>'Contractor Model'!APP67</f>
        <v>0</v>
      </c>
      <c r="APQ414" s="318">
        <f>'Contractor Model'!APQ67</f>
        <v>0</v>
      </c>
      <c r="APR414" s="318">
        <f>'Contractor Model'!APR67</f>
        <v>0</v>
      </c>
      <c r="APS414" s="318">
        <f>'Contractor Model'!APS67</f>
        <v>0</v>
      </c>
      <c r="APT414" s="318">
        <f>'Contractor Model'!APT67</f>
        <v>0</v>
      </c>
      <c r="APU414" s="318">
        <f>'Contractor Model'!APU67</f>
        <v>0</v>
      </c>
      <c r="APV414" s="318">
        <f>'Contractor Model'!APV67</f>
        <v>0</v>
      </c>
      <c r="APW414" s="318">
        <f>'Contractor Model'!APW67</f>
        <v>0</v>
      </c>
      <c r="APX414" s="318">
        <f>'Contractor Model'!APX67</f>
        <v>0</v>
      </c>
      <c r="APY414" s="318">
        <f>'Contractor Model'!APY67</f>
        <v>0</v>
      </c>
      <c r="APZ414" s="318">
        <f>'Contractor Model'!APZ67</f>
        <v>0</v>
      </c>
      <c r="AQA414" s="318">
        <f>'Contractor Model'!AQA67</f>
        <v>0</v>
      </c>
      <c r="AQB414" s="318">
        <f>'Contractor Model'!AQB67</f>
        <v>0</v>
      </c>
      <c r="AQC414" s="318">
        <f>'Contractor Model'!AQC67</f>
        <v>0</v>
      </c>
      <c r="AQD414" s="318">
        <f>'Contractor Model'!AQD67</f>
        <v>0</v>
      </c>
      <c r="AQE414" s="318">
        <f>'Contractor Model'!AQE67</f>
        <v>0</v>
      </c>
      <c r="AQF414" s="318">
        <f>'Contractor Model'!AQF67</f>
        <v>0</v>
      </c>
      <c r="AQG414" s="318">
        <f>'Contractor Model'!AQG67</f>
        <v>0</v>
      </c>
      <c r="AQH414" s="318">
        <f>'Contractor Model'!AQH67</f>
        <v>0</v>
      </c>
      <c r="AQI414" s="318">
        <f>'Contractor Model'!AQI67</f>
        <v>0</v>
      </c>
      <c r="AQJ414" s="318">
        <f>'Contractor Model'!AQJ67</f>
        <v>0</v>
      </c>
      <c r="AQK414" s="318">
        <f>'Contractor Model'!AQK67</f>
        <v>0</v>
      </c>
      <c r="AQL414" s="318">
        <f>'Contractor Model'!AQL67</f>
        <v>0</v>
      </c>
      <c r="AQM414" s="318">
        <f>'Contractor Model'!AQM67</f>
        <v>0</v>
      </c>
      <c r="AQN414" s="318">
        <f>'Contractor Model'!AQN67</f>
        <v>0</v>
      </c>
      <c r="AQO414" s="318">
        <f>'Contractor Model'!AQO67</f>
        <v>0</v>
      </c>
      <c r="AQP414" s="318">
        <f>'Contractor Model'!AQP67</f>
        <v>0</v>
      </c>
      <c r="AQQ414" s="318">
        <f>'Contractor Model'!AQQ67</f>
        <v>0</v>
      </c>
      <c r="AQR414" s="318">
        <f>'Contractor Model'!AQR67</f>
        <v>0</v>
      </c>
      <c r="AQS414" s="318">
        <f>'Contractor Model'!AQS67</f>
        <v>0</v>
      </c>
      <c r="AQT414" s="318">
        <f>'Contractor Model'!AQT67</f>
        <v>0</v>
      </c>
      <c r="AQU414" s="318">
        <f>'Contractor Model'!AQU67</f>
        <v>0</v>
      </c>
      <c r="AQV414" s="318">
        <f>'Contractor Model'!AQV67</f>
        <v>0</v>
      </c>
      <c r="AQW414" s="318">
        <f>'Contractor Model'!AQW67</f>
        <v>0</v>
      </c>
      <c r="AQX414" s="318">
        <f>'Contractor Model'!AQX67</f>
        <v>0</v>
      </c>
      <c r="AQY414" s="318">
        <f>'Contractor Model'!AQY67</f>
        <v>0</v>
      </c>
      <c r="AQZ414" s="318">
        <f>'Contractor Model'!AQZ67</f>
        <v>0</v>
      </c>
      <c r="ARA414" s="318">
        <f>'Contractor Model'!ARA67</f>
        <v>0</v>
      </c>
      <c r="ARB414" s="318">
        <f>'Contractor Model'!ARB67</f>
        <v>0</v>
      </c>
      <c r="ARC414" s="318">
        <f>'Contractor Model'!ARC67</f>
        <v>0</v>
      </c>
      <c r="ARD414" s="318">
        <f>'Contractor Model'!ARD67</f>
        <v>0</v>
      </c>
      <c r="ARE414" s="318">
        <f>'Contractor Model'!ARE67</f>
        <v>0</v>
      </c>
      <c r="ARF414" s="318">
        <f>'Contractor Model'!ARF67</f>
        <v>0</v>
      </c>
      <c r="ARG414" s="318">
        <f>'Contractor Model'!ARG67</f>
        <v>0</v>
      </c>
      <c r="ARH414" s="318">
        <f>'Contractor Model'!ARH67</f>
        <v>0</v>
      </c>
      <c r="ARI414" s="318">
        <f>'Contractor Model'!ARI67</f>
        <v>0</v>
      </c>
      <c r="ARJ414" s="318">
        <f>'Contractor Model'!ARJ67</f>
        <v>0</v>
      </c>
      <c r="ARK414" s="318">
        <f>'Contractor Model'!ARK67</f>
        <v>0</v>
      </c>
      <c r="ARL414" s="318">
        <f>'Contractor Model'!ARL67</f>
        <v>0</v>
      </c>
      <c r="ARM414" s="318">
        <f>'Contractor Model'!ARM67</f>
        <v>0</v>
      </c>
      <c r="ARN414" s="318">
        <f>'Contractor Model'!ARN67</f>
        <v>0</v>
      </c>
      <c r="ARO414" s="318">
        <f>'Contractor Model'!ARO67</f>
        <v>0</v>
      </c>
      <c r="ARP414" s="318">
        <f>'Contractor Model'!ARP67</f>
        <v>0</v>
      </c>
      <c r="ARQ414" s="318">
        <f>'Contractor Model'!ARQ67</f>
        <v>0</v>
      </c>
      <c r="ARR414" s="318">
        <f>'Contractor Model'!ARR67</f>
        <v>0</v>
      </c>
      <c r="ARS414" s="318">
        <f>'Contractor Model'!ARS67</f>
        <v>0</v>
      </c>
      <c r="ART414" s="318">
        <f>'Contractor Model'!ART67</f>
        <v>0</v>
      </c>
      <c r="ARU414" s="318">
        <f>'Contractor Model'!ARU67</f>
        <v>0</v>
      </c>
      <c r="ARV414" s="318">
        <f>'Contractor Model'!ARV67</f>
        <v>0</v>
      </c>
      <c r="ARW414" s="318">
        <f>'Contractor Model'!ARW67</f>
        <v>0</v>
      </c>
      <c r="ARX414" s="318">
        <f>'Contractor Model'!ARX67</f>
        <v>0</v>
      </c>
      <c r="ARY414" s="318">
        <f>'Contractor Model'!ARY67</f>
        <v>0</v>
      </c>
      <c r="ARZ414" s="318">
        <f>'Contractor Model'!ARZ67</f>
        <v>0</v>
      </c>
      <c r="ASA414" s="318">
        <f>'Contractor Model'!ASA67</f>
        <v>0</v>
      </c>
      <c r="ASB414" s="318">
        <f>'Contractor Model'!ASB67</f>
        <v>0</v>
      </c>
      <c r="ASC414" s="318">
        <f>'Contractor Model'!ASC67</f>
        <v>0</v>
      </c>
      <c r="ASD414" s="318">
        <f>'Contractor Model'!ASD67</f>
        <v>0</v>
      </c>
      <c r="ASE414" s="318">
        <f>'Contractor Model'!ASE67</f>
        <v>0</v>
      </c>
      <c r="ASF414" s="318">
        <f>'Contractor Model'!ASF67</f>
        <v>0</v>
      </c>
      <c r="ASG414" s="318">
        <f>'Contractor Model'!ASG67</f>
        <v>0</v>
      </c>
      <c r="ASH414" s="318">
        <f>'Contractor Model'!ASH67</f>
        <v>0</v>
      </c>
      <c r="ASI414" s="318">
        <f>'Contractor Model'!ASI67</f>
        <v>0</v>
      </c>
      <c r="ASJ414" s="318">
        <f>'Contractor Model'!ASJ67</f>
        <v>0</v>
      </c>
      <c r="ASK414" s="318">
        <f>'Contractor Model'!ASK67</f>
        <v>0</v>
      </c>
      <c r="ASL414" s="318">
        <f>'Contractor Model'!ASL67</f>
        <v>0</v>
      </c>
      <c r="ASM414" s="318">
        <f>'Contractor Model'!ASM67</f>
        <v>0</v>
      </c>
      <c r="ASN414" s="318">
        <f>'Contractor Model'!ASN67</f>
        <v>0</v>
      </c>
      <c r="ASO414" s="318">
        <f>'Contractor Model'!ASO67</f>
        <v>0</v>
      </c>
      <c r="ASP414" s="318">
        <f>'Contractor Model'!ASP67</f>
        <v>0</v>
      </c>
      <c r="ASQ414" s="318">
        <f>'Contractor Model'!ASQ67</f>
        <v>0</v>
      </c>
      <c r="ASR414" s="318">
        <f>'Contractor Model'!ASR67</f>
        <v>0</v>
      </c>
      <c r="ASS414" s="318">
        <f>'Contractor Model'!ASS67</f>
        <v>0</v>
      </c>
      <c r="AST414" s="318">
        <f>'Contractor Model'!AST67</f>
        <v>0</v>
      </c>
      <c r="ASU414" s="318">
        <f>'Contractor Model'!ASU67</f>
        <v>0</v>
      </c>
      <c r="ASV414" s="318">
        <f>'Contractor Model'!ASV67</f>
        <v>0</v>
      </c>
      <c r="ASW414" s="318">
        <f>'Contractor Model'!ASW67</f>
        <v>0</v>
      </c>
      <c r="ASX414" s="318">
        <f>'Contractor Model'!ASX67</f>
        <v>0</v>
      </c>
      <c r="ASY414" s="318">
        <f>'Contractor Model'!ASY67</f>
        <v>0</v>
      </c>
      <c r="ASZ414" s="318">
        <f>'Contractor Model'!ASZ67</f>
        <v>0</v>
      </c>
      <c r="ATA414" s="318">
        <f>'Contractor Model'!ATA67</f>
        <v>0</v>
      </c>
      <c r="ATB414" s="318">
        <f>'Contractor Model'!ATB67</f>
        <v>0</v>
      </c>
      <c r="ATC414" s="318">
        <f>'Contractor Model'!ATC67</f>
        <v>0</v>
      </c>
      <c r="ATD414" s="318">
        <f>'Contractor Model'!ATD67</f>
        <v>0</v>
      </c>
      <c r="ATE414" s="318">
        <f>'Contractor Model'!ATE67</f>
        <v>0</v>
      </c>
      <c r="ATF414" s="318">
        <f>'Contractor Model'!ATF67</f>
        <v>0</v>
      </c>
      <c r="ATG414" s="318">
        <f>'Contractor Model'!ATG67</f>
        <v>0</v>
      </c>
      <c r="ATH414" s="318">
        <f>'Contractor Model'!ATH67</f>
        <v>0</v>
      </c>
      <c r="ATI414" s="318">
        <f>'Contractor Model'!ATI67</f>
        <v>0</v>
      </c>
      <c r="ATJ414" s="318">
        <f>'Contractor Model'!ATJ67</f>
        <v>0</v>
      </c>
      <c r="ATK414" s="318">
        <f>'Contractor Model'!ATK67</f>
        <v>0</v>
      </c>
      <c r="ATL414" s="318">
        <f>'Contractor Model'!ATL67</f>
        <v>0</v>
      </c>
      <c r="ATM414" s="318">
        <f>'Contractor Model'!ATM67</f>
        <v>0</v>
      </c>
      <c r="ATN414" s="318">
        <f>'Contractor Model'!ATN67</f>
        <v>0</v>
      </c>
      <c r="ATO414" s="318">
        <f>'Contractor Model'!ATO67</f>
        <v>0</v>
      </c>
      <c r="ATP414" s="318">
        <f>'Contractor Model'!ATP67</f>
        <v>0</v>
      </c>
      <c r="ATQ414" s="318">
        <f>'Contractor Model'!ATQ67</f>
        <v>0</v>
      </c>
      <c r="ATR414" s="318">
        <f>'Contractor Model'!ATR67</f>
        <v>0</v>
      </c>
      <c r="ATS414" s="318">
        <f>'Contractor Model'!ATS67</f>
        <v>0</v>
      </c>
      <c r="ATT414" s="318">
        <f>'Contractor Model'!ATT67</f>
        <v>0</v>
      </c>
      <c r="ATU414" s="318">
        <f>'Contractor Model'!ATU67</f>
        <v>0</v>
      </c>
      <c r="ATV414" s="318">
        <f>'Contractor Model'!ATV67</f>
        <v>0</v>
      </c>
      <c r="ATW414" s="318">
        <f>'Contractor Model'!ATW67</f>
        <v>0</v>
      </c>
      <c r="ATX414" s="318">
        <f>'Contractor Model'!ATX67</f>
        <v>0</v>
      </c>
      <c r="ATY414" s="318">
        <f>'Contractor Model'!ATY67</f>
        <v>0</v>
      </c>
      <c r="ATZ414" s="318">
        <f>'Contractor Model'!ATZ67</f>
        <v>0</v>
      </c>
      <c r="AUA414" s="318">
        <f>'Contractor Model'!AUA67</f>
        <v>0</v>
      </c>
      <c r="AUB414" s="318">
        <f>'Contractor Model'!AUB67</f>
        <v>0</v>
      </c>
      <c r="AUC414" s="318">
        <f>'Contractor Model'!AUC67</f>
        <v>0</v>
      </c>
      <c r="AUD414" s="318">
        <f>'Contractor Model'!AUD67</f>
        <v>0</v>
      </c>
      <c r="AUE414" s="318">
        <f>'Contractor Model'!AUE67</f>
        <v>0</v>
      </c>
      <c r="AUF414" s="318">
        <f>'Contractor Model'!AUF67</f>
        <v>0</v>
      </c>
      <c r="AUG414" s="318">
        <f>'Contractor Model'!AUG67</f>
        <v>0</v>
      </c>
      <c r="AUH414" s="318">
        <f>'Contractor Model'!AUH67</f>
        <v>0</v>
      </c>
      <c r="AUI414" s="318">
        <f>'Contractor Model'!AUI67</f>
        <v>0</v>
      </c>
      <c r="AUJ414" s="318">
        <f>'Contractor Model'!AUJ67</f>
        <v>0</v>
      </c>
      <c r="AUK414" s="318">
        <f>'Contractor Model'!AUK67</f>
        <v>0</v>
      </c>
      <c r="AUL414" s="318">
        <f>'Contractor Model'!AUL67</f>
        <v>0</v>
      </c>
      <c r="AUM414" s="318">
        <f>'Contractor Model'!AUM67</f>
        <v>0</v>
      </c>
      <c r="AUN414" s="318">
        <f>'Contractor Model'!AUN67</f>
        <v>0</v>
      </c>
      <c r="AUO414" s="318">
        <f>'Contractor Model'!AUO67</f>
        <v>0</v>
      </c>
      <c r="AUP414" s="318">
        <f>'Contractor Model'!AUP67</f>
        <v>0</v>
      </c>
      <c r="AUQ414" s="318">
        <f>'Contractor Model'!AUQ67</f>
        <v>0</v>
      </c>
      <c r="AUR414" s="318">
        <f>'Contractor Model'!AUR67</f>
        <v>0</v>
      </c>
      <c r="AUS414" s="318">
        <f>'Contractor Model'!AUS67</f>
        <v>0</v>
      </c>
      <c r="AUT414" s="318">
        <f>'Contractor Model'!AUT67</f>
        <v>0</v>
      </c>
      <c r="AUU414" s="318">
        <f>'Contractor Model'!AUU67</f>
        <v>0</v>
      </c>
      <c r="AUV414" s="318">
        <f>'Contractor Model'!AUV67</f>
        <v>0</v>
      </c>
      <c r="AUW414" s="318">
        <f>'Contractor Model'!AUW67</f>
        <v>0</v>
      </c>
      <c r="AUX414" s="318">
        <f>'Contractor Model'!AUX67</f>
        <v>0</v>
      </c>
      <c r="AUY414" s="318">
        <f>'Contractor Model'!AUY67</f>
        <v>0</v>
      </c>
      <c r="AUZ414" s="318">
        <f>'Contractor Model'!AUZ67</f>
        <v>0</v>
      </c>
      <c r="AVA414" s="318">
        <f>'Contractor Model'!AVA67</f>
        <v>0</v>
      </c>
      <c r="AVB414" s="318">
        <f>'Contractor Model'!AVB67</f>
        <v>0</v>
      </c>
      <c r="AVC414" s="318">
        <f>'Contractor Model'!AVC67</f>
        <v>0</v>
      </c>
      <c r="AVD414" s="318">
        <f>'Contractor Model'!AVD67</f>
        <v>0</v>
      </c>
      <c r="AVE414" s="318">
        <f>'Contractor Model'!AVE67</f>
        <v>0</v>
      </c>
      <c r="AVF414" s="318">
        <f>'Contractor Model'!AVF67</f>
        <v>0</v>
      </c>
      <c r="AVG414" s="318">
        <f>'Contractor Model'!AVG67</f>
        <v>0</v>
      </c>
      <c r="AVH414" s="318">
        <f>'Contractor Model'!AVH67</f>
        <v>0</v>
      </c>
      <c r="AVI414" s="318">
        <f>'Contractor Model'!AVI67</f>
        <v>0</v>
      </c>
      <c r="AVJ414" s="318">
        <f>'Contractor Model'!AVJ67</f>
        <v>0</v>
      </c>
      <c r="AVK414" s="318">
        <f>'Contractor Model'!AVK67</f>
        <v>0</v>
      </c>
      <c r="AVL414" s="318">
        <f>'Contractor Model'!AVL67</f>
        <v>0</v>
      </c>
      <c r="AVM414" s="318">
        <f>'Contractor Model'!AVM67</f>
        <v>0</v>
      </c>
      <c r="AVN414" s="318">
        <f>'Contractor Model'!AVN67</f>
        <v>0</v>
      </c>
      <c r="AVO414" s="318">
        <f>'Contractor Model'!AVO67</f>
        <v>0</v>
      </c>
      <c r="AVP414" s="318">
        <f>'Contractor Model'!AVP67</f>
        <v>0</v>
      </c>
      <c r="AVQ414" s="318">
        <f>'Contractor Model'!AVQ67</f>
        <v>0</v>
      </c>
      <c r="AVR414" s="318">
        <f>'Contractor Model'!AVR67</f>
        <v>0</v>
      </c>
      <c r="AVS414" s="318">
        <f>'Contractor Model'!AVS67</f>
        <v>0</v>
      </c>
      <c r="AVT414" s="318">
        <f>'Contractor Model'!AVT67</f>
        <v>0</v>
      </c>
      <c r="AVU414" s="318">
        <f>'Contractor Model'!AVU67</f>
        <v>0</v>
      </c>
      <c r="AVV414" s="318">
        <f>'Contractor Model'!AVV67</f>
        <v>0</v>
      </c>
      <c r="AVW414" s="318">
        <f>'Contractor Model'!AVW67</f>
        <v>0</v>
      </c>
      <c r="AVX414" s="318">
        <f>'Contractor Model'!AVX67</f>
        <v>0</v>
      </c>
      <c r="AVY414" s="318">
        <f>'Contractor Model'!AVY67</f>
        <v>0</v>
      </c>
      <c r="AVZ414" s="318">
        <f>'Contractor Model'!AVZ67</f>
        <v>0</v>
      </c>
      <c r="AWA414" s="318">
        <f>'Contractor Model'!AWA67</f>
        <v>0</v>
      </c>
      <c r="AWB414" s="318">
        <f>'Contractor Model'!AWB67</f>
        <v>0</v>
      </c>
      <c r="AWC414" s="318">
        <f>'Contractor Model'!AWC67</f>
        <v>0</v>
      </c>
      <c r="AWD414" s="318">
        <f>'Contractor Model'!AWD67</f>
        <v>0</v>
      </c>
      <c r="AWE414" s="318">
        <f>'Contractor Model'!AWE67</f>
        <v>0</v>
      </c>
      <c r="AWF414" s="318">
        <f>'Contractor Model'!AWF67</f>
        <v>0</v>
      </c>
      <c r="AWG414" s="318">
        <f>'Contractor Model'!AWG67</f>
        <v>0</v>
      </c>
      <c r="AWH414" s="318">
        <f>'Contractor Model'!AWH67</f>
        <v>0</v>
      </c>
      <c r="AWI414" s="318">
        <f>'Contractor Model'!AWI67</f>
        <v>0</v>
      </c>
      <c r="AWJ414" s="318">
        <f>'Contractor Model'!AWJ67</f>
        <v>0</v>
      </c>
      <c r="AWK414" s="318">
        <f>'Contractor Model'!AWK67</f>
        <v>0</v>
      </c>
      <c r="AWL414" s="318">
        <f>'Contractor Model'!AWL67</f>
        <v>0</v>
      </c>
      <c r="AWM414" s="318">
        <f>'Contractor Model'!AWM67</f>
        <v>0</v>
      </c>
      <c r="AWN414" s="318">
        <f>'Contractor Model'!AWN67</f>
        <v>0</v>
      </c>
      <c r="AWO414" s="318">
        <f>'Contractor Model'!AWO67</f>
        <v>0</v>
      </c>
      <c r="AWP414" s="318">
        <f>'Contractor Model'!AWP67</f>
        <v>0</v>
      </c>
      <c r="AWQ414" s="318">
        <f>'Contractor Model'!AWQ67</f>
        <v>0</v>
      </c>
      <c r="AWR414" s="318">
        <f>'Contractor Model'!AWR67</f>
        <v>0</v>
      </c>
      <c r="AWS414" s="318">
        <f>'Contractor Model'!AWS67</f>
        <v>0</v>
      </c>
      <c r="AWT414" s="318">
        <f>'Contractor Model'!AWT67</f>
        <v>0</v>
      </c>
      <c r="AWU414" s="318">
        <f>'Contractor Model'!AWU67</f>
        <v>0</v>
      </c>
      <c r="AWV414" s="318">
        <f>'Contractor Model'!AWV67</f>
        <v>0</v>
      </c>
      <c r="AWW414" s="318">
        <f>'Contractor Model'!AWW67</f>
        <v>0</v>
      </c>
      <c r="AWX414" s="318">
        <f>'Contractor Model'!AWX67</f>
        <v>0</v>
      </c>
      <c r="AWY414" s="318">
        <f>'Contractor Model'!AWY67</f>
        <v>0</v>
      </c>
      <c r="AWZ414" s="318">
        <f>'Contractor Model'!AWZ67</f>
        <v>0</v>
      </c>
      <c r="AXA414" s="318">
        <f>'Contractor Model'!AXA67</f>
        <v>0</v>
      </c>
      <c r="AXB414" s="318">
        <f>'Contractor Model'!AXB67</f>
        <v>0</v>
      </c>
      <c r="AXC414" s="318">
        <f>'Contractor Model'!AXC67</f>
        <v>0</v>
      </c>
      <c r="AXD414" s="318">
        <f>'Contractor Model'!AXD67</f>
        <v>0</v>
      </c>
      <c r="AXE414" s="318">
        <f>'Contractor Model'!AXE67</f>
        <v>0</v>
      </c>
      <c r="AXF414" s="318">
        <f>'Contractor Model'!AXF67</f>
        <v>0</v>
      </c>
      <c r="AXG414" s="318">
        <f>'Contractor Model'!AXG67</f>
        <v>0</v>
      </c>
      <c r="AXH414" s="318">
        <f>'Contractor Model'!AXH67</f>
        <v>0</v>
      </c>
      <c r="AXI414" s="318">
        <f>'Contractor Model'!AXI67</f>
        <v>0</v>
      </c>
      <c r="AXJ414" s="318">
        <f>'Contractor Model'!AXJ67</f>
        <v>0</v>
      </c>
      <c r="AXK414" s="318">
        <f>'Contractor Model'!AXK67</f>
        <v>0</v>
      </c>
      <c r="AXL414" s="318">
        <f>'Contractor Model'!AXL67</f>
        <v>0</v>
      </c>
      <c r="AXM414" s="318">
        <f>'Contractor Model'!AXM67</f>
        <v>0</v>
      </c>
      <c r="AXN414" s="318">
        <f>'Contractor Model'!AXN67</f>
        <v>0</v>
      </c>
      <c r="AXO414" s="318">
        <f>'Contractor Model'!AXO67</f>
        <v>0</v>
      </c>
      <c r="AXP414" s="318">
        <f>'Contractor Model'!AXP67</f>
        <v>0</v>
      </c>
      <c r="AXQ414" s="318">
        <f>'Contractor Model'!AXQ67</f>
        <v>0</v>
      </c>
      <c r="AXR414" s="318">
        <f>'Contractor Model'!AXR67</f>
        <v>0</v>
      </c>
      <c r="AXS414" s="318">
        <f>'Contractor Model'!AXS67</f>
        <v>0</v>
      </c>
      <c r="AXT414" s="318">
        <f>'Contractor Model'!AXT67</f>
        <v>0</v>
      </c>
      <c r="AXU414" s="318">
        <f>'Contractor Model'!AXU67</f>
        <v>0</v>
      </c>
      <c r="AXV414" s="318">
        <f>'Contractor Model'!AXV67</f>
        <v>0</v>
      </c>
      <c r="AXW414" s="318">
        <f>'Contractor Model'!AXW67</f>
        <v>0</v>
      </c>
      <c r="AXX414" s="318">
        <f>'Contractor Model'!AXX67</f>
        <v>0</v>
      </c>
      <c r="AXY414" s="318">
        <f>'Contractor Model'!AXY67</f>
        <v>0</v>
      </c>
      <c r="AXZ414" s="318">
        <f>'Contractor Model'!AXZ67</f>
        <v>0</v>
      </c>
      <c r="AYA414" s="318">
        <f>'Contractor Model'!AYA67</f>
        <v>0</v>
      </c>
      <c r="AYB414" s="318">
        <f>'Contractor Model'!AYB67</f>
        <v>0</v>
      </c>
      <c r="AYC414" s="318">
        <f>'Contractor Model'!AYC67</f>
        <v>0</v>
      </c>
      <c r="AYD414" s="318">
        <f>'Contractor Model'!AYD67</f>
        <v>0</v>
      </c>
      <c r="AYE414" s="318">
        <f>'Contractor Model'!AYE67</f>
        <v>0</v>
      </c>
      <c r="AYF414" s="318">
        <f>'Contractor Model'!AYF67</f>
        <v>0</v>
      </c>
      <c r="AYG414" s="318">
        <f>'Contractor Model'!AYG67</f>
        <v>0</v>
      </c>
      <c r="AYH414" s="318">
        <f>'Contractor Model'!AYH67</f>
        <v>0</v>
      </c>
      <c r="AYI414" s="318">
        <f>'Contractor Model'!AYI67</f>
        <v>0</v>
      </c>
      <c r="AYJ414" s="318">
        <f>'Contractor Model'!AYJ67</f>
        <v>0</v>
      </c>
      <c r="AYK414" s="318">
        <f>'Contractor Model'!AYK67</f>
        <v>0</v>
      </c>
      <c r="AYL414" s="318">
        <f>'Contractor Model'!AYL67</f>
        <v>0</v>
      </c>
      <c r="AYM414" s="318">
        <f>'Contractor Model'!AYM67</f>
        <v>0</v>
      </c>
      <c r="AYN414" s="318">
        <f>'Contractor Model'!AYN67</f>
        <v>0</v>
      </c>
      <c r="AYO414" s="318">
        <f>'Contractor Model'!AYO67</f>
        <v>0</v>
      </c>
      <c r="AYP414" s="318">
        <f>'Contractor Model'!AYP67</f>
        <v>0</v>
      </c>
      <c r="AYQ414" s="318">
        <f>'Contractor Model'!AYQ67</f>
        <v>0</v>
      </c>
      <c r="AYR414" s="318">
        <f>'Contractor Model'!AYR67</f>
        <v>0</v>
      </c>
      <c r="AYS414" s="318">
        <f>'Contractor Model'!AYS67</f>
        <v>0</v>
      </c>
      <c r="AYT414" s="318">
        <f>'Contractor Model'!AYT67</f>
        <v>0</v>
      </c>
      <c r="AYU414" s="318">
        <f>'Contractor Model'!AYU67</f>
        <v>0</v>
      </c>
      <c r="AYV414" s="318">
        <f>'Contractor Model'!AYV67</f>
        <v>0</v>
      </c>
      <c r="AYW414" s="318">
        <f>'Contractor Model'!AYW67</f>
        <v>0</v>
      </c>
      <c r="AYX414" s="318">
        <f>'Contractor Model'!AYX67</f>
        <v>0</v>
      </c>
      <c r="AYY414" s="318">
        <f>'Contractor Model'!AYY67</f>
        <v>0</v>
      </c>
      <c r="AYZ414" s="318">
        <f>'Contractor Model'!AYZ67</f>
        <v>0</v>
      </c>
      <c r="AZA414" s="318">
        <f>'Contractor Model'!AZA67</f>
        <v>0</v>
      </c>
      <c r="AZB414" s="318">
        <f>'Contractor Model'!AZB67</f>
        <v>0</v>
      </c>
      <c r="AZC414" s="318">
        <f>'Contractor Model'!AZC67</f>
        <v>0</v>
      </c>
      <c r="AZD414" s="318">
        <f>'Contractor Model'!AZD67</f>
        <v>0</v>
      </c>
      <c r="AZE414" s="318">
        <f>'Contractor Model'!AZE67</f>
        <v>0</v>
      </c>
      <c r="AZF414" s="318">
        <f>'Contractor Model'!AZF67</f>
        <v>0</v>
      </c>
      <c r="AZG414" s="318">
        <f>'Contractor Model'!AZG67</f>
        <v>0</v>
      </c>
      <c r="AZH414" s="318">
        <f>'Contractor Model'!AZH67</f>
        <v>0</v>
      </c>
      <c r="AZI414" s="318">
        <f>'Contractor Model'!AZI67</f>
        <v>0</v>
      </c>
      <c r="AZJ414" s="318">
        <f>'Contractor Model'!AZJ67</f>
        <v>0</v>
      </c>
      <c r="AZK414" s="318">
        <f>'Contractor Model'!AZK67</f>
        <v>0</v>
      </c>
      <c r="AZL414" s="318">
        <f>'Contractor Model'!AZL67</f>
        <v>0</v>
      </c>
      <c r="AZM414" s="318">
        <f>'Contractor Model'!AZM67</f>
        <v>0</v>
      </c>
      <c r="AZN414" s="318">
        <f>'Contractor Model'!AZN67</f>
        <v>0</v>
      </c>
      <c r="AZO414" s="318">
        <f>'Contractor Model'!AZO67</f>
        <v>0</v>
      </c>
      <c r="AZP414" s="318">
        <f>'Contractor Model'!AZP67</f>
        <v>0</v>
      </c>
      <c r="AZQ414" s="318">
        <f>'Contractor Model'!AZQ67</f>
        <v>0</v>
      </c>
      <c r="AZR414" s="318">
        <f>'Contractor Model'!AZR67</f>
        <v>0</v>
      </c>
      <c r="AZS414" s="318">
        <f>'Contractor Model'!AZS67</f>
        <v>0</v>
      </c>
      <c r="AZT414" s="318">
        <f>'Contractor Model'!AZT67</f>
        <v>0</v>
      </c>
      <c r="AZU414" s="318">
        <f>'Contractor Model'!AZU67</f>
        <v>0</v>
      </c>
      <c r="AZV414" s="318">
        <f>'Contractor Model'!AZV67</f>
        <v>0</v>
      </c>
      <c r="AZW414" s="318">
        <f>'Contractor Model'!AZW67</f>
        <v>0</v>
      </c>
      <c r="AZX414" s="318">
        <f>'Contractor Model'!AZX67</f>
        <v>0</v>
      </c>
      <c r="AZY414" s="318">
        <f>'Contractor Model'!AZY67</f>
        <v>0</v>
      </c>
      <c r="AZZ414" s="318">
        <f>'Contractor Model'!AZZ67</f>
        <v>0</v>
      </c>
      <c r="BAA414" s="318">
        <f>'Contractor Model'!BAA67</f>
        <v>0</v>
      </c>
      <c r="BAB414" s="318">
        <f>'Contractor Model'!BAB67</f>
        <v>0</v>
      </c>
      <c r="BAC414" s="318">
        <f>'Contractor Model'!BAC67</f>
        <v>0</v>
      </c>
      <c r="BAD414" s="318">
        <f>'Contractor Model'!BAD67</f>
        <v>0</v>
      </c>
      <c r="BAE414" s="318">
        <f>'Contractor Model'!BAE67</f>
        <v>0</v>
      </c>
      <c r="BAF414" s="318">
        <f>'Contractor Model'!BAF67</f>
        <v>0</v>
      </c>
      <c r="BAG414" s="318">
        <f>'Contractor Model'!BAG67</f>
        <v>0</v>
      </c>
      <c r="BAH414" s="318">
        <f>'Contractor Model'!BAH67</f>
        <v>0</v>
      </c>
      <c r="BAI414" s="318">
        <f>'Contractor Model'!BAI67</f>
        <v>0</v>
      </c>
      <c r="BAJ414" s="318">
        <f>'Contractor Model'!BAJ67</f>
        <v>0</v>
      </c>
      <c r="BAK414" s="318">
        <f>'Contractor Model'!BAK67</f>
        <v>0</v>
      </c>
      <c r="BAL414" s="318">
        <f>'Contractor Model'!BAL67</f>
        <v>0</v>
      </c>
      <c r="BAM414" s="318">
        <f>'Contractor Model'!BAM67</f>
        <v>0</v>
      </c>
      <c r="BAN414" s="318">
        <f>'Contractor Model'!BAN67</f>
        <v>0</v>
      </c>
      <c r="BAO414" s="318">
        <f>'Contractor Model'!BAO67</f>
        <v>0</v>
      </c>
      <c r="BAP414" s="318">
        <f>'Contractor Model'!BAP67</f>
        <v>0</v>
      </c>
      <c r="BAQ414" s="318">
        <f>'Contractor Model'!BAQ67</f>
        <v>0</v>
      </c>
      <c r="BAR414" s="318">
        <f>'Contractor Model'!BAR67</f>
        <v>0</v>
      </c>
      <c r="BAS414" s="318">
        <f>'Contractor Model'!BAS67</f>
        <v>0</v>
      </c>
      <c r="BAT414" s="318">
        <f>'Contractor Model'!BAT67</f>
        <v>0</v>
      </c>
      <c r="BAU414" s="318">
        <f>'Contractor Model'!BAU67</f>
        <v>0</v>
      </c>
      <c r="BAV414" s="318">
        <f>'Contractor Model'!BAV67</f>
        <v>0</v>
      </c>
      <c r="BAW414" s="318">
        <f>'Contractor Model'!BAW67</f>
        <v>0</v>
      </c>
      <c r="BAX414" s="318">
        <f>'Contractor Model'!BAX67</f>
        <v>0</v>
      </c>
      <c r="BAY414" s="318">
        <f>'Contractor Model'!BAY67</f>
        <v>0</v>
      </c>
      <c r="BAZ414" s="318">
        <f>'Contractor Model'!BAZ67</f>
        <v>0</v>
      </c>
      <c r="BBA414" s="318">
        <f>'Contractor Model'!BBA67</f>
        <v>0</v>
      </c>
      <c r="BBB414" s="318">
        <f>'Contractor Model'!BBB67</f>
        <v>0</v>
      </c>
      <c r="BBC414" s="318">
        <f>'Contractor Model'!BBC67</f>
        <v>0</v>
      </c>
      <c r="BBD414" s="318">
        <f>'Contractor Model'!BBD67</f>
        <v>0</v>
      </c>
      <c r="BBE414" s="318">
        <f>'Contractor Model'!BBE67</f>
        <v>0</v>
      </c>
      <c r="BBF414" s="318">
        <f>'Contractor Model'!BBF67</f>
        <v>0</v>
      </c>
      <c r="BBG414" s="318">
        <f>'Contractor Model'!BBG67</f>
        <v>0</v>
      </c>
      <c r="BBH414" s="318">
        <f>'Contractor Model'!BBH67</f>
        <v>0</v>
      </c>
      <c r="BBI414" s="318">
        <f>'Contractor Model'!BBI67</f>
        <v>0</v>
      </c>
      <c r="BBJ414" s="318">
        <f>'Contractor Model'!BBJ67</f>
        <v>0</v>
      </c>
      <c r="BBK414" s="318">
        <f>'Contractor Model'!BBK67</f>
        <v>0</v>
      </c>
      <c r="BBL414" s="318">
        <f>'Contractor Model'!BBL67</f>
        <v>0</v>
      </c>
      <c r="BBM414" s="318">
        <f>'Contractor Model'!BBM67</f>
        <v>0</v>
      </c>
      <c r="BBN414" s="318">
        <f>'Contractor Model'!BBN67</f>
        <v>0</v>
      </c>
      <c r="BBO414" s="318">
        <f>'Contractor Model'!BBO67</f>
        <v>0</v>
      </c>
      <c r="BBP414" s="318">
        <f>'Contractor Model'!BBP67</f>
        <v>0</v>
      </c>
      <c r="BBQ414" s="318">
        <f>'Contractor Model'!BBQ67</f>
        <v>0</v>
      </c>
      <c r="BBR414" s="318">
        <f>'Contractor Model'!BBR67</f>
        <v>0</v>
      </c>
      <c r="BBS414" s="318">
        <f>'Contractor Model'!BBS67</f>
        <v>0</v>
      </c>
      <c r="BBT414" s="318">
        <f>'Contractor Model'!BBT67</f>
        <v>0</v>
      </c>
      <c r="BBU414" s="318">
        <f>'Contractor Model'!BBU67</f>
        <v>0</v>
      </c>
      <c r="BBV414" s="318">
        <f>'Contractor Model'!BBV67</f>
        <v>0</v>
      </c>
      <c r="BBW414" s="318">
        <f>'Contractor Model'!BBW67</f>
        <v>0</v>
      </c>
      <c r="BBX414" s="318">
        <f>'Contractor Model'!BBX67</f>
        <v>0</v>
      </c>
      <c r="BBY414" s="318">
        <f>'Contractor Model'!BBY67</f>
        <v>0</v>
      </c>
      <c r="BBZ414" s="318">
        <f>'Contractor Model'!BBZ67</f>
        <v>0</v>
      </c>
      <c r="BCA414" s="318">
        <f>'Contractor Model'!BCA67</f>
        <v>0</v>
      </c>
      <c r="BCB414" s="318">
        <f>'Contractor Model'!BCB67</f>
        <v>0</v>
      </c>
      <c r="BCC414" s="318">
        <f>'Contractor Model'!BCC67</f>
        <v>0</v>
      </c>
      <c r="BCD414" s="318">
        <f>'Contractor Model'!BCD67</f>
        <v>0</v>
      </c>
      <c r="BCE414" s="318">
        <f>'Contractor Model'!BCE67</f>
        <v>0</v>
      </c>
      <c r="BCF414" s="318">
        <f>'Contractor Model'!BCF67</f>
        <v>0</v>
      </c>
      <c r="BCG414" s="318">
        <f>'Contractor Model'!BCG67</f>
        <v>0</v>
      </c>
      <c r="BCH414" s="318">
        <f>'Contractor Model'!BCH67</f>
        <v>0</v>
      </c>
      <c r="BCI414" s="318">
        <f>'Contractor Model'!BCI67</f>
        <v>0</v>
      </c>
      <c r="BCJ414" s="318">
        <f>'Contractor Model'!BCJ67</f>
        <v>0</v>
      </c>
      <c r="BCK414" s="318">
        <f>'Contractor Model'!BCK67</f>
        <v>0</v>
      </c>
      <c r="BCL414" s="318">
        <f>'Contractor Model'!BCL67</f>
        <v>0</v>
      </c>
      <c r="BCM414" s="318">
        <f>'Contractor Model'!BCM67</f>
        <v>0</v>
      </c>
      <c r="BCN414" s="318">
        <f>'Contractor Model'!BCN67</f>
        <v>0</v>
      </c>
      <c r="BCO414" s="318">
        <f>'Contractor Model'!BCO67</f>
        <v>0</v>
      </c>
      <c r="BCP414" s="318">
        <f>'Contractor Model'!BCP67</f>
        <v>0</v>
      </c>
      <c r="BCQ414" s="318">
        <f>'Contractor Model'!BCQ67</f>
        <v>0</v>
      </c>
      <c r="BCR414" s="318">
        <f>'Contractor Model'!BCR67</f>
        <v>0</v>
      </c>
      <c r="BCS414" s="318">
        <f>'Contractor Model'!BCS67</f>
        <v>0</v>
      </c>
      <c r="BCT414" s="318">
        <f>'Contractor Model'!BCT67</f>
        <v>0</v>
      </c>
      <c r="BCU414" s="318">
        <f>'Contractor Model'!BCU67</f>
        <v>0</v>
      </c>
      <c r="BCV414" s="318">
        <f>'Contractor Model'!BCV67</f>
        <v>0</v>
      </c>
      <c r="BCW414" s="318">
        <f>'Contractor Model'!BCW67</f>
        <v>0</v>
      </c>
      <c r="BCX414" s="318">
        <f>'Contractor Model'!BCX67</f>
        <v>0</v>
      </c>
      <c r="BCY414" s="318">
        <f>'Contractor Model'!BCY67</f>
        <v>0</v>
      </c>
      <c r="BCZ414" s="318">
        <f>'Contractor Model'!BCZ67</f>
        <v>0</v>
      </c>
      <c r="BDA414" s="318">
        <f>'Contractor Model'!BDA67</f>
        <v>0</v>
      </c>
      <c r="BDB414" s="318">
        <f>'Contractor Model'!BDB67</f>
        <v>0</v>
      </c>
      <c r="BDC414" s="318">
        <f>'Contractor Model'!BDC67</f>
        <v>0</v>
      </c>
      <c r="BDD414" s="318">
        <f>'Contractor Model'!BDD67</f>
        <v>0</v>
      </c>
      <c r="BDE414" s="318">
        <f>'Contractor Model'!BDE67</f>
        <v>0</v>
      </c>
      <c r="BDF414" s="318">
        <f>'Contractor Model'!BDF67</f>
        <v>0</v>
      </c>
      <c r="BDG414" s="318">
        <f>'Contractor Model'!BDG67</f>
        <v>0</v>
      </c>
      <c r="BDH414" s="318">
        <f>'Contractor Model'!BDH67</f>
        <v>0</v>
      </c>
      <c r="BDI414" s="318">
        <f>'Contractor Model'!BDI67</f>
        <v>0</v>
      </c>
      <c r="BDJ414" s="318">
        <f>'Contractor Model'!BDJ67</f>
        <v>0</v>
      </c>
      <c r="BDK414" s="318">
        <f>'Contractor Model'!BDK67</f>
        <v>0</v>
      </c>
      <c r="BDL414" s="318">
        <f>'Contractor Model'!BDL67</f>
        <v>0</v>
      </c>
      <c r="BDM414" s="318">
        <f>'Contractor Model'!BDM67</f>
        <v>0</v>
      </c>
      <c r="BDN414" s="318">
        <f>'Contractor Model'!BDN67</f>
        <v>0</v>
      </c>
      <c r="BDO414" s="318">
        <f>'Contractor Model'!BDO67</f>
        <v>0</v>
      </c>
      <c r="BDP414" s="318">
        <f>'Contractor Model'!BDP67</f>
        <v>0</v>
      </c>
      <c r="BDQ414" s="318">
        <f>'Contractor Model'!BDQ67</f>
        <v>0</v>
      </c>
      <c r="BDR414" s="318">
        <f>'Contractor Model'!BDR67</f>
        <v>0</v>
      </c>
      <c r="BDS414" s="318">
        <f>'Contractor Model'!BDS67</f>
        <v>0</v>
      </c>
      <c r="BDT414" s="318">
        <f>'Contractor Model'!BDT67</f>
        <v>0</v>
      </c>
      <c r="BDU414" s="318">
        <f>'Contractor Model'!BDU67</f>
        <v>0</v>
      </c>
      <c r="BDV414" s="318">
        <f>'Contractor Model'!BDV67</f>
        <v>0</v>
      </c>
      <c r="BDW414" s="318">
        <f>'Contractor Model'!BDW67</f>
        <v>0</v>
      </c>
      <c r="BDX414" s="318">
        <f>'Contractor Model'!BDX67</f>
        <v>0</v>
      </c>
      <c r="BDY414" s="318">
        <f>'Contractor Model'!BDY67</f>
        <v>0</v>
      </c>
      <c r="BDZ414" s="318">
        <f>'Contractor Model'!BDZ67</f>
        <v>0</v>
      </c>
      <c r="BEA414" s="318">
        <f>'Contractor Model'!BEA67</f>
        <v>0</v>
      </c>
      <c r="BEB414" s="318">
        <f>'Contractor Model'!BEB67</f>
        <v>0</v>
      </c>
      <c r="BEC414" s="318">
        <f>'Contractor Model'!BEC67</f>
        <v>0</v>
      </c>
      <c r="BED414" s="318">
        <f>'Contractor Model'!BED67</f>
        <v>0</v>
      </c>
      <c r="BEE414" s="318">
        <f>'Contractor Model'!BEE67</f>
        <v>0</v>
      </c>
      <c r="BEF414" s="318">
        <f>'Contractor Model'!BEF67</f>
        <v>0</v>
      </c>
      <c r="BEG414" s="318">
        <f>'Contractor Model'!BEG67</f>
        <v>0</v>
      </c>
      <c r="BEH414" s="318">
        <f>'Contractor Model'!BEH67</f>
        <v>0</v>
      </c>
      <c r="BEI414" s="318">
        <f>'Contractor Model'!BEI67</f>
        <v>0</v>
      </c>
      <c r="BEJ414" s="318">
        <f>'Contractor Model'!BEJ67</f>
        <v>0</v>
      </c>
      <c r="BEK414" s="318">
        <f>'Contractor Model'!BEK67</f>
        <v>0</v>
      </c>
      <c r="BEL414" s="318">
        <f>'Contractor Model'!BEL67</f>
        <v>0</v>
      </c>
      <c r="BEM414" s="318">
        <f>'Contractor Model'!BEM67</f>
        <v>0</v>
      </c>
      <c r="BEN414" s="318">
        <f>'Contractor Model'!BEN67</f>
        <v>0</v>
      </c>
      <c r="BEO414" s="318">
        <f>'Contractor Model'!BEO67</f>
        <v>0</v>
      </c>
      <c r="BEP414" s="318">
        <f>'Contractor Model'!BEP67</f>
        <v>0</v>
      </c>
      <c r="BEQ414" s="318">
        <f>'Contractor Model'!BEQ67</f>
        <v>0</v>
      </c>
      <c r="BER414" s="318">
        <f>'Contractor Model'!BER67</f>
        <v>0</v>
      </c>
      <c r="BES414" s="318">
        <f>'Contractor Model'!BES67</f>
        <v>0</v>
      </c>
      <c r="BET414" s="318">
        <f>'Contractor Model'!BET67</f>
        <v>0</v>
      </c>
      <c r="BEU414" s="318">
        <f>'Contractor Model'!BEU67</f>
        <v>0</v>
      </c>
      <c r="BEV414" s="318">
        <f>'Contractor Model'!BEV67</f>
        <v>0</v>
      </c>
      <c r="BEW414" s="318">
        <f>'Contractor Model'!BEW67</f>
        <v>0</v>
      </c>
      <c r="BEX414" s="318">
        <f>'Contractor Model'!BEX67</f>
        <v>0</v>
      </c>
      <c r="BEY414" s="318">
        <f>'Contractor Model'!BEY67</f>
        <v>0</v>
      </c>
      <c r="BEZ414" s="318">
        <f>'Contractor Model'!BEZ67</f>
        <v>0</v>
      </c>
      <c r="BFA414" s="318">
        <f>'Contractor Model'!BFA67</f>
        <v>0</v>
      </c>
      <c r="BFB414" s="318">
        <f>'Contractor Model'!BFB67</f>
        <v>0</v>
      </c>
      <c r="BFC414" s="318">
        <f>'Contractor Model'!BFC67</f>
        <v>0</v>
      </c>
      <c r="BFD414" s="318">
        <f>'Contractor Model'!BFD67</f>
        <v>0</v>
      </c>
      <c r="BFE414" s="318">
        <f>'Contractor Model'!BFE67</f>
        <v>0</v>
      </c>
      <c r="BFF414" s="318">
        <f>'Contractor Model'!BFF67</f>
        <v>0</v>
      </c>
      <c r="BFG414" s="318">
        <f>'Contractor Model'!BFG67</f>
        <v>0</v>
      </c>
      <c r="BFH414" s="318">
        <f>'Contractor Model'!BFH67</f>
        <v>0</v>
      </c>
      <c r="BFI414" s="318">
        <f>'Contractor Model'!BFI67</f>
        <v>0</v>
      </c>
      <c r="BFJ414" s="318">
        <f>'Contractor Model'!BFJ67</f>
        <v>0</v>
      </c>
      <c r="BFK414" s="318">
        <f>'Contractor Model'!BFK67</f>
        <v>0</v>
      </c>
      <c r="BFL414" s="318">
        <f>'Contractor Model'!BFL67</f>
        <v>0</v>
      </c>
      <c r="BFM414" s="318">
        <f>'Contractor Model'!BFM67</f>
        <v>0</v>
      </c>
      <c r="BFN414" s="318">
        <f>'Contractor Model'!BFN67</f>
        <v>0</v>
      </c>
      <c r="BFO414" s="318">
        <f>'Contractor Model'!BFO67</f>
        <v>0</v>
      </c>
      <c r="BFP414" s="318">
        <f>'Contractor Model'!BFP67</f>
        <v>0</v>
      </c>
      <c r="BFQ414" s="318">
        <f>'Contractor Model'!BFQ67</f>
        <v>0</v>
      </c>
      <c r="BFR414" s="318">
        <f>'Contractor Model'!BFR67</f>
        <v>0</v>
      </c>
      <c r="BFS414" s="318">
        <f>'Contractor Model'!BFS67</f>
        <v>0</v>
      </c>
      <c r="BFT414" s="318">
        <f>'Contractor Model'!BFT67</f>
        <v>0</v>
      </c>
      <c r="BFU414" s="318">
        <f>'Contractor Model'!BFU67</f>
        <v>0</v>
      </c>
      <c r="BFV414" s="318">
        <f>'Contractor Model'!BFV67</f>
        <v>0</v>
      </c>
      <c r="BFW414" s="318">
        <f>'Contractor Model'!BFW67</f>
        <v>0</v>
      </c>
      <c r="BFX414" s="318">
        <f>'Contractor Model'!BFX67</f>
        <v>0</v>
      </c>
      <c r="BFY414" s="318">
        <f>'Contractor Model'!BFY67</f>
        <v>0</v>
      </c>
      <c r="BFZ414" s="318">
        <f>'Contractor Model'!BFZ67</f>
        <v>0</v>
      </c>
      <c r="BGA414" s="318">
        <f>'Contractor Model'!BGA67</f>
        <v>0</v>
      </c>
      <c r="BGB414" s="318">
        <f>'Contractor Model'!BGB67</f>
        <v>0</v>
      </c>
      <c r="BGC414" s="318">
        <f>'Contractor Model'!BGC67</f>
        <v>0</v>
      </c>
      <c r="BGD414" s="318">
        <f>'Contractor Model'!BGD67</f>
        <v>0</v>
      </c>
      <c r="BGE414" s="318">
        <f>'Contractor Model'!BGE67</f>
        <v>0</v>
      </c>
      <c r="BGF414" s="318">
        <f>'Contractor Model'!BGF67</f>
        <v>0</v>
      </c>
      <c r="BGG414" s="318">
        <f>'Contractor Model'!BGG67</f>
        <v>0</v>
      </c>
      <c r="BGH414" s="318">
        <f>'Contractor Model'!BGH67</f>
        <v>0</v>
      </c>
      <c r="BGI414" s="318">
        <f>'Contractor Model'!BGI67</f>
        <v>0</v>
      </c>
      <c r="BGJ414" s="318">
        <f>'Contractor Model'!BGJ67</f>
        <v>0</v>
      </c>
      <c r="BGK414" s="318">
        <f>'Contractor Model'!BGK67</f>
        <v>0</v>
      </c>
      <c r="BGL414" s="318">
        <f>'Contractor Model'!BGL67</f>
        <v>0</v>
      </c>
      <c r="BGM414" s="318">
        <f>'Contractor Model'!BGM67</f>
        <v>0</v>
      </c>
      <c r="BGN414" s="318">
        <f>'Contractor Model'!BGN67</f>
        <v>0</v>
      </c>
      <c r="BGO414" s="318">
        <f>'Contractor Model'!BGO67</f>
        <v>0</v>
      </c>
      <c r="BGP414" s="318">
        <f>'Contractor Model'!BGP67</f>
        <v>0</v>
      </c>
      <c r="BGQ414" s="318">
        <f>'Contractor Model'!BGQ67</f>
        <v>0</v>
      </c>
      <c r="BGR414" s="318">
        <f>'Contractor Model'!BGR67</f>
        <v>0</v>
      </c>
      <c r="BGS414" s="318">
        <f>'Contractor Model'!BGS67</f>
        <v>0</v>
      </c>
      <c r="BGT414" s="318">
        <f>'Contractor Model'!BGT67</f>
        <v>0</v>
      </c>
      <c r="BGU414" s="318">
        <f>'Contractor Model'!BGU67</f>
        <v>0</v>
      </c>
      <c r="BGV414" s="318">
        <f>'Contractor Model'!BGV67</f>
        <v>0</v>
      </c>
      <c r="BGW414" s="318">
        <f>'Contractor Model'!BGW67</f>
        <v>0</v>
      </c>
      <c r="BGX414" s="318">
        <f>'Contractor Model'!BGX67</f>
        <v>0</v>
      </c>
      <c r="BGY414" s="318">
        <f>'Contractor Model'!BGY67</f>
        <v>0</v>
      </c>
      <c r="BGZ414" s="318">
        <f>'Contractor Model'!BGZ67</f>
        <v>0</v>
      </c>
      <c r="BHA414" s="318">
        <f>'Contractor Model'!BHA67</f>
        <v>0</v>
      </c>
      <c r="BHB414" s="318">
        <f>'Contractor Model'!BHB67</f>
        <v>0</v>
      </c>
      <c r="BHC414" s="318">
        <f>'Contractor Model'!BHC67</f>
        <v>0</v>
      </c>
      <c r="BHD414" s="318">
        <f>'Contractor Model'!BHD67</f>
        <v>0</v>
      </c>
      <c r="BHE414" s="318">
        <f>'Contractor Model'!BHE67</f>
        <v>0</v>
      </c>
      <c r="BHF414" s="318">
        <f>'Contractor Model'!BHF67</f>
        <v>0</v>
      </c>
      <c r="BHG414" s="318">
        <f>'Contractor Model'!BHG67</f>
        <v>0</v>
      </c>
      <c r="BHH414" s="318">
        <f>'Contractor Model'!BHH67</f>
        <v>0</v>
      </c>
      <c r="BHI414" s="318">
        <f>'Contractor Model'!BHI67</f>
        <v>0</v>
      </c>
      <c r="BHJ414" s="318">
        <f>'Contractor Model'!BHJ67</f>
        <v>0</v>
      </c>
      <c r="BHK414" s="318">
        <f>'Contractor Model'!BHK67</f>
        <v>0</v>
      </c>
      <c r="BHL414" s="318">
        <f>'Contractor Model'!BHL67</f>
        <v>0</v>
      </c>
      <c r="BHM414" s="318">
        <f>'Contractor Model'!BHM67</f>
        <v>0</v>
      </c>
      <c r="BHN414" s="318">
        <f>'Contractor Model'!BHN67</f>
        <v>0</v>
      </c>
      <c r="BHO414" s="318">
        <f>'Contractor Model'!BHO67</f>
        <v>0</v>
      </c>
      <c r="BHP414" s="318">
        <f>'Contractor Model'!BHP67</f>
        <v>0</v>
      </c>
      <c r="BHQ414" s="318">
        <f>'Contractor Model'!BHQ67</f>
        <v>0</v>
      </c>
      <c r="BHR414" s="318">
        <f>'Contractor Model'!BHR67</f>
        <v>0</v>
      </c>
      <c r="BHS414" s="318">
        <f>'Contractor Model'!BHS67</f>
        <v>0</v>
      </c>
      <c r="BHT414" s="318">
        <f>'Contractor Model'!BHT67</f>
        <v>0</v>
      </c>
      <c r="BHU414" s="318">
        <f>'Contractor Model'!BHU67</f>
        <v>0</v>
      </c>
      <c r="BHV414" s="318">
        <f>'Contractor Model'!BHV67</f>
        <v>0</v>
      </c>
      <c r="BHW414" s="318">
        <f>'Contractor Model'!BHW67</f>
        <v>0</v>
      </c>
      <c r="BHX414" s="318">
        <f>'Contractor Model'!BHX67</f>
        <v>0</v>
      </c>
      <c r="BHY414" s="318">
        <f>'Contractor Model'!BHY67</f>
        <v>0</v>
      </c>
      <c r="BHZ414" s="318">
        <f>'Contractor Model'!BHZ67</f>
        <v>0</v>
      </c>
      <c r="BIA414" s="318">
        <f>'Contractor Model'!BIA67</f>
        <v>0</v>
      </c>
      <c r="BIB414" s="318">
        <f>'Contractor Model'!BIB67</f>
        <v>0</v>
      </c>
      <c r="BIC414" s="318">
        <f>'Contractor Model'!BIC67</f>
        <v>0</v>
      </c>
      <c r="BID414" s="318">
        <f>'Contractor Model'!BID67</f>
        <v>0</v>
      </c>
      <c r="BIE414" s="318">
        <f>'Contractor Model'!BIE67</f>
        <v>0</v>
      </c>
      <c r="BIF414" s="318">
        <f>'Contractor Model'!BIF67</f>
        <v>0</v>
      </c>
      <c r="BIG414" s="318">
        <f>'Contractor Model'!BIG67</f>
        <v>0</v>
      </c>
      <c r="BIH414" s="318">
        <f>'Contractor Model'!BIH67</f>
        <v>0</v>
      </c>
      <c r="BII414" s="318">
        <f>'Contractor Model'!BII67</f>
        <v>0</v>
      </c>
      <c r="BIJ414" s="318">
        <f>'Contractor Model'!BIJ67</f>
        <v>0</v>
      </c>
      <c r="BIK414" s="318">
        <f>'Contractor Model'!BIK67</f>
        <v>0</v>
      </c>
      <c r="BIL414" s="318">
        <f>'Contractor Model'!BIL67</f>
        <v>0</v>
      </c>
      <c r="BIM414" s="318">
        <f>'Contractor Model'!BIM67</f>
        <v>0</v>
      </c>
      <c r="BIN414" s="318">
        <f>'Contractor Model'!BIN67</f>
        <v>0</v>
      </c>
      <c r="BIO414" s="318">
        <f>'Contractor Model'!BIO67</f>
        <v>0</v>
      </c>
      <c r="BIP414" s="318">
        <f>'Contractor Model'!BIP67</f>
        <v>0</v>
      </c>
      <c r="BIQ414" s="318">
        <f>'Contractor Model'!BIQ67</f>
        <v>0</v>
      </c>
      <c r="BIR414" s="318">
        <f>'Contractor Model'!BIR67</f>
        <v>0</v>
      </c>
      <c r="BIS414" s="318">
        <f>'Contractor Model'!BIS67</f>
        <v>0</v>
      </c>
      <c r="BIT414" s="318">
        <f>'Contractor Model'!BIT67</f>
        <v>0</v>
      </c>
      <c r="BIU414" s="318">
        <f>'Contractor Model'!BIU67</f>
        <v>0</v>
      </c>
      <c r="BIV414" s="318">
        <f>'Contractor Model'!BIV67</f>
        <v>0</v>
      </c>
      <c r="BIW414" s="318">
        <f>'Contractor Model'!BIW67</f>
        <v>0</v>
      </c>
      <c r="BIX414" s="318">
        <f>'Contractor Model'!BIX67</f>
        <v>0</v>
      </c>
      <c r="BIY414" s="318">
        <f>'Contractor Model'!BIY67</f>
        <v>0</v>
      </c>
      <c r="BIZ414" s="318">
        <f>'Contractor Model'!BIZ67</f>
        <v>0</v>
      </c>
      <c r="BJA414" s="318">
        <f>'Contractor Model'!BJA67</f>
        <v>0</v>
      </c>
      <c r="BJB414" s="318">
        <f>'Contractor Model'!BJB67</f>
        <v>0</v>
      </c>
      <c r="BJC414" s="318">
        <f>'Contractor Model'!BJC67</f>
        <v>0</v>
      </c>
      <c r="BJD414" s="318">
        <f>'Contractor Model'!BJD67</f>
        <v>0</v>
      </c>
      <c r="BJE414" s="318">
        <f>'Contractor Model'!BJE67</f>
        <v>0</v>
      </c>
      <c r="BJF414" s="318">
        <f>'Contractor Model'!BJF67</f>
        <v>0</v>
      </c>
      <c r="BJG414" s="318">
        <f>'Contractor Model'!BJG67</f>
        <v>0</v>
      </c>
      <c r="BJH414" s="318">
        <f>'Contractor Model'!BJH67</f>
        <v>0</v>
      </c>
      <c r="BJI414" s="318">
        <f>'Contractor Model'!BJI67</f>
        <v>0</v>
      </c>
      <c r="BJJ414" s="318">
        <f>'Contractor Model'!BJJ67</f>
        <v>0</v>
      </c>
      <c r="BJK414" s="318">
        <f>'Contractor Model'!BJK67</f>
        <v>0</v>
      </c>
      <c r="BJL414" s="318">
        <f>'Contractor Model'!BJL67</f>
        <v>0</v>
      </c>
      <c r="BJM414" s="318">
        <f>'Contractor Model'!BJM67</f>
        <v>0</v>
      </c>
      <c r="BJN414" s="318">
        <f>'Contractor Model'!BJN67</f>
        <v>0</v>
      </c>
      <c r="BJO414" s="318">
        <f>'Contractor Model'!BJO67</f>
        <v>0</v>
      </c>
      <c r="BJP414" s="318">
        <f>'Contractor Model'!BJP67</f>
        <v>0</v>
      </c>
      <c r="BJQ414" s="318">
        <f>'Contractor Model'!BJQ67</f>
        <v>0</v>
      </c>
      <c r="BJR414" s="318">
        <f>'Contractor Model'!BJR67</f>
        <v>0</v>
      </c>
      <c r="BJS414" s="318">
        <f>'Contractor Model'!BJS67</f>
        <v>0</v>
      </c>
      <c r="BJT414" s="318">
        <f>'Contractor Model'!BJT67</f>
        <v>0</v>
      </c>
      <c r="BJU414" s="318">
        <f>'Contractor Model'!BJU67</f>
        <v>0</v>
      </c>
      <c r="BJV414" s="318">
        <f>'Contractor Model'!BJV67</f>
        <v>0</v>
      </c>
      <c r="BJW414" s="318">
        <f>'Contractor Model'!BJW67</f>
        <v>0</v>
      </c>
      <c r="BJX414" s="318">
        <f>'Contractor Model'!BJX67</f>
        <v>0</v>
      </c>
      <c r="BJY414" s="318">
        <f>'Contractor Model'!BJY67</f>
        <v>0</v>
      </c>
      <c r="BJZ414" s="318">
        <f>'Contractor Model'!BJZ67</f>
        <v>0</v>
      </c>
      <c r="BKA414" s="318">
        <f>'Contractor Model'!BKA67</f>
        <v>0</v>
      </c>
      <c r="BKB414" s="318">
        <f>'Contractor Model'!BKB67</f>
        <v>0</v>
      </c>
      <c r="BKC414" s="318">
        <f>'Contractor Model'!BKC67</f>
        <v>0</v>
      </c>
      <c r="BKD414" s="318">
        <f>'Contractor Model'!BKD67</f>
        <v>0</v>
      </c>
      <c r="BKE414" s="318">
        <f>'Contractor Model'!BKE67</f>
        <v>0</v>
      </c>
      <c r="BKF414" s="318">
        <f>'Contractor Model'!BKF67</f>
        <v>0</v>
      </c>
      <c r="BKG414" s="318">
        <f>'Contractor Model'!BKG67</f>
        <v>0</v>
      </c>
      <c r="BKH414" s="318">
        <f>'Contractor Model'!BKH67</f>
        <v>0</v>
      </c>
      <c r="BKI414" s="318">
        <f>'Contractor Model'!BKI67</f>
        <v>0</v>
      </c>
      <c r="BKJ414" s="318">
        <f>'Contractor Model'!BKJ67</f>
        <v>0</v>
      </c>
      <c r="BKK414" s="318">
        <f>'Contractor Model'!BKK67</f>
        <v>0</v>
      </c>
      <c r="BKL414" s="318">
        <f>'Contractor Model'!BKL67</f>
        <v>0</v>
      </c>
      <c r="BKM414" s="318">
        <f>'Contractor Model'!BKM67</f>
        <v>0</v>
      </c>
      <c r="BKN414" s="318">
        <f>'Contractor Model'!BKN67</f>
        <v>0</v>
      </c>
      <c r="BKO414" s="318">
        <f>'Contractor Model'!BKO67</f>
        <v>0</v>
      </c>
      <c r="BKP414" s="318">
        <f>'Contractor Model'!BKP67</f>
        <v>0</v>
      </c>
      <c r="BKQ414" s="318">
        <f>'Contractor Model'!BKQ67</f>
        <v>0</v>
      </c>
      <c r="BKR414" s="318">
        <f>'Contractor Model'!BKR67</f>
        <v>0</v>
      </c>
      <c r="BKS414" s="318">
        <f>'Contractor Model'!BKS67</f>
        <v>0</v>
      </c>
      <c r="BKT414" s="318">
        <f>'Contractor Model'!BKT67</f>
        <v>0</v>
      </c>
      <c r="BKU414" s="318">
        <f>'Contractor Model'!BKU67</f>
        <v>0</v>
      </c>
      <c r="BKV414" s="318">
        <f>'Contractor Model'!BKV67</f>
        <v>0</v>
      </c>
      <c r="BKW414" s="318">
        <f>'Contractor Model'!BKW67</f>
        <v>0</v>
      </c>
      <c r="BKX414" s="318">
        <f>'Contractor Model'!BKX67</f>
        <v>0</v>
      </c>
      <c r="BKY414" s="318">
        <f>'Contractor Model'!BKY67</f>
        <v>0</v>
      </c>
      <c r="BKZ414" s="318">
        <f>'Contractor Model'!BKZ67</f>
        <v>0</v>
      </c>
      <c r="BLA414" s="318">
        <f>'Contractor Model'!BLA67</f>
        <v>0</v>
      </c>
      <c r="BLB414" s="318">
        <f>'Contractor Model'!BLB67</f>
        <v>0</v>
      </c>
      <c r="BLC414" s="318">
        <f>'Contractor Model'!BLC67</f>
        <v>0</v>
      </c>
      <c r="BLD414" s="318">
        <f>'Contractor Model'!BLD67</f>
        <v>0</v>
      </c>
      <c r="BLE414" s="318">
        <f>'Contractor Model'!BLE67</f>
        <v>0</v>
      </c>
      <c r="BLF414" s="318">
        <f>'Contractor Model'!BLF67</f>
        <v>0</v>
      </c>
      <c r="BLG414" s="318">
        <f>'Contractor Model'!BLG67</f>
        <v>0</v>
      </c>
      <c r="BLH414" s="318">
        <f>'Contractor Model'!BLH67</f>
        <v>0</v>
      </c>
      <c r="BLI414" s="318">
        <f>'Contractor Model'!BLI67</f>
        <v>0</v>
      </c>
      <c r="BLJ414" s="318">
        <f>'Contractor Model'!BLJ67</f>
        <v>0</v>
      </c>
      <c r="BLK414" s="318">
        <f>'Contractor Model'!BLK67</f>
        <v>0</v>
      </c>
      <c r="BLL414" s="318">
        <f>'Contractor Model'!BLL67</f>
        <v>0</v>
      </c>
      <c r="BLM414" s="318">
        <f>'Contractor Model'!BLM67</f>
        <v>0</v>
      </c>
      <c r="BLN414" s="318">
        <f>'Contractor Model'!BLN67</f>
        <v>0</v>
      </c>
      <c r="BLO414" s="318">
        <f>'Contractor Model'!BLO67</f>
        <v>0</v>
      </c>
      <c r="BLP414" s="318">
        <f>'Contractor Model'!BLP67</f>
        <v>0</v>
      </c>
      <c r="BLQ414" s="318">
        <f>'Contractor Model'!BLQ67</f>
        <v>0</v>
      </c>
      <c r="BLR414" s="318">
        <f>'Contractor Model'!BLR67</f>
        <v>0</v>
      </c>
      <c r="BLS414" s="318">
        <f>'Contractor Model'!BLS67</f>
        <v>0</v>
      </c>
      <c r="BLT414" s="318">
        <f>'Contractor Model'!BLT67</f>
        <v>0</v>
      </c>
      <c r="BLU414" s="318">
        <f>'Contractor Model'!BLU67</f>
        <v>0</v>
      </c>
      <c r="BLV414" s="318">
        <f>'Contractor Model'!BLV67</f>
        <v>0</v>
      </c>
      <c r="BLW414" s="318">
        <f>'Contractor Model'!BLW67</f>
        <v>0</v>
      </c>
      <c r="BLX414" s="318">
        <f>'Contractor Model'!BLX67</f>
        <v>0</v>
      </c>
      <c r="BLY414" s="318">
        <f>'Contractor Model'!BLY67</f>
        <v>0</v>
      </c>
      <c r="BLZ414" s="318">
        <f>'Contractor Model'!BLZ67</f>
        <v>0</v>
      </c>
      <c r="BMA414" s="318">
        <f>'Contractor Model'!BMA67</f>
        <v>0</v>
      </c>
      <c r="BMB414" s="318">
        <f>'Contractor Model'!BMB67</f>
        <v>0</v>
      </c>
      <c r="BMC414" s="318">
        <f>'Contractor Model'!BMC67</f>
        <v>0</v>
      </c>
      <c r="BMD414" s="318">
        <f>'Contractor Model'!BMD67</f>
        <v>0</v>
      </c>
      <c r="BME414" s="318">
        <f>'Contractor Model'!BME67</f>
        <v>0</v>
      </c>
      <c r="BMF414" s="318">
        <f>'Contractor Model'!BMF67</f>
        <v>0</v>
      </c>
      <c r="BMG414" s="318">
        <f>'Contractor Model'!BMG67</f>
        <v>0</v>
      </c>
      <c r="BMH414" s="318">
        <f>'Contractor Model'!BMH67</f>
        <v>0</v>
      </c>
      <c r="BMI414" s="318">
        <f>'Contractor Model'!BMI67</f>
        <v>0</v>
      </c>
      <c r="BMJ414" s="318">
        <f>'Contractor Model'!BMJ67</f>
        <v>0</v>
      </c>
      <c r="BMK414" s="318">
        <f>'Contractor Model'!BMK67</f>
        <v>0</v>
      </c>
      <c r="BML414" s="318">
        <f>'Contractor Model'!BML67</f>
        <v>0</v>
      </c>
      <c r="BMM414" s="318">
        <f>'Contractor Model'!BMM67</f>
        <v>0</v>
      </c>
      <c r="BMN414" s="318">
        <f>'Contractor Model'!BMN67</f>
        <v>0</v>
      </c>
      <c r="BMO414" s="318">
        <f>'Contractor Model'!BMO67</f>
        <v>0</v>
      </c>
      <c r="BMP414" s="318">
        <f>'Contractor Model'!BMP67</f>
        <v>0</v>
      </c>
      <c r="BMQ414" s="318">
        <f>'Contractor Model'!BMQ67</f>
        <v>0</v>
      </c>
      <c r="BMR414" s="318">
        <f>'Contractor Model'!BMR67</f>
        <v>0</v>
      </c>
      <c r="BMS414" s="318">
        <f>'Contractor Model'!BMS67</f>
        <v>0</v>
      </c>
      <c r="BMT414" s="318">
        <f>'Contractor Model'!BMT67</f>
        <v>0</v>
      </c>
      <c r="BMU414" s="318">
        <f>'Contractor Model'!BMU67</f>
        <v>0</v>
      </c>
      <c r="BMV414" s="318">
        <f>'Contractor Model'!BMV67</f>
        <v>0</v>
      </c>
      <c r="BMW414" s="318">
        <f>'Contractor Model'!BMW67</f>
        <v>0</v>
      </c>
      <c r="BMX414" s="318">
        <f>'Contractor Model'!BMX67</f>
        <v>0</v>
      </c>
      <c r="BMY414" s="318">
        <f>'Contractor Model'!BMY67</f>
        <v>0</v>
      </c>
      <c r="BMZ414" s="318">
        <f>'Contractor Model'!BMZ67</f>
        <v>0</v>
      </c>
      <c r="BNA414" s="318">
        <f>'Contractor Model'!BNA67</f>
        <v>0</v>
      </c>
      <c r="BNB414" s="318">
        <f>'Contractor Model'!BNB67</f>
        <v>0</v>
      </c>
      <c r="BNC414" s="318">
        <f>'Contractor Model'!BNC67</f>
        <v>0</v>
      </c>
      <c r="BND414" s="318">
        <f>'Contractor Model'!BND67</f>
        <v>0</v>
      </c>
      <c r="BNE414" s="318">
        <f>'Contractor Model'!BNE67</f>
        <v>0</v>
      </c>
      <c r="BNF414" s="318">
        <f>'Contractor Model'!BNF67</f>
        <v>0</v>
      </c>
      <c r="BNG414" s="318">
        <f>'Contractor Model'!BNG67</f>
        <v>0</v>
      </c>
      <c r="BNH414" s="318">
        <f>'Contractor Model'!BNH67</f>
        <v>0</v>
      </c>
      <c r="BNI414" s="318">
        <f>'Contractor Model'!BNI67</f>
        <v>0</v>
      </c>
      <c r="BNJ414" s="318">
        <f>'Contractor Model'!BNJ67</f>
        <v>0</v>
      </c>
      <c r="BNK414" s="318">
        <f>'Contractor Model'!BNK67</f>
        <v>0</v>
      </c>
      <c r="BNL414" s="318">
        <f>'Contractor Model'!BNL67</f>
        <v>0</v>
      </c>
      <c r="BNM414" s="318">
        <f>'Contractor Model'!BNM67</f>
        <v>0</v>
      </c>
      <c r="BNN414" s="318">
        <f>'Contractor Model'!BNN67</f>
        <v>0</v>
      </c>
      <c r="BNO414" s="318">
        <f>'Contractor Model'!BNO67</f>
        <v>0</v>
      </c>
      <c r="BNP414" s="318">
        <f>'Contractor Model'!BNP67</f>
        <v>0</v>
      </c>
      <c r="BNQ414" s="318">
        <f>'Contractor Model'!BNQ67</f>
        <v>0</v>
      </c>
      <c r="BNR414" s="318">
        <f>'Contractor Model'!BNR67</f>
        <v>0</v>
      </c>
      <c r="BNS414" s="318">
        <f>'Contractor Model'!BNS67</f>
        <v>0</v>
      </c>
      <c r="BNT414" s="318">
        <f>'Contractor Model'!BNT67</f>
        <v>0</v>
      </c>
      <c r="BNU414" s="318">
        <f>'Contractor Model'!BNU67</f>
        <v>0</v>
      </c>
      <c r="BNV414" s="318">
        <f>'Contractor Model'!BNV67</f>
        <v>0</v>
      </c>
      <c r="BNW414" s="318">
        <f>'Contractor Model'!BNW67</f>
        <v>0</v>
      </c>
      <c r="BNX414" s="318">
        <f>'Contractor Model'!BNX67</f>
        <v>0</v>
      </c>
      <c r="BNY414" s="318">
        <f>'Contractor Model'!BNY67</f>
        <v>0</v>
      </c>
      <c r="BNZ414" s="318">
        <f>'Contractor Model'!BNZ67</f>
        <v>0</v>
      </c>
      <c r="BOA414" s="318">
        <f>'Contractor Model'!BOA67</f>
        <v>0</v>
      </c>
      <c r="BOB414" s="318">
        <f>'Contractor Model'!BOB67</f>
        <v>0</v>
      </c>
      <c r="BOC414" s="318">
        <f>'Contractor Model'!BOC67</f>
        <v>0</v>
      </c>
      <c r="BOD414" s="318">
        <f>'Contractor Model'!BOD67</f>
        <v>0</v>
      </c>
      <c r="BOE414" s="318">
        <f>'Contractor Model'!BOE67</f>
        <v>0</v>
      </c>
      <c r="BOF414" s="318">
        <f>'Contractor Model'!BOF67</f>
        <v>0</v>
      </c>
      <c r="BOG414" s="318">
        <f>'Contractor Model'!BOG67</f>
        <v>0</v>
      </c>
      <c r="BOH414" s="318">
        <f>'Contractor Model'!BOH67</f>
        <v>0</v>
      </c>
      <c r="BOI414" s="318">
        <f>'Contractor Model'!BOI67</f>
        <v>0</v>
      </c>
      <c r="BOJ414" s="318">
        <f>'Contractor Model'!BOJ67</f>
        <v>0</v>
      </c>
      <c r="BOK414" s="318">
        <f>'Contractor Model'!BOK67</f>
        <v>0</v>
      </c>
      <c r="BOL414" s="318">
        <f>'Contractor Model'!BOL67</f>
        <v>0</v>
      </c>
      <c r="BOM414" s="318">
        <f>'Contractor Model'!BOM67</f>
        <v>0</v>
      </c>
      <c r="BON414" s="318">
        <f>'Contractor Model'!BON67</f>
        <v>0</v>
      </c>
      <c r="BOO414" s="318">
        <f>'Contractor Model'!BOO67</f>
        <v>0</v>
      </c>
      <c r="BOP414" s="318">
        <f>'Contractor Model'!BOP67</f>
        <v>0</v>
      </c>
      <c r="BOQ414" s="318">
        <f>'Contractor Model'!BOQ67</f>
        <v>0</v>
      </c>
      <c r="BOR414" s="318">
        <f>'Contractor Model'!BOR67</f>
        <v>0</v>
      </c>
      <c r="BOS414" s="318">
        <f>'Contractor Model'!BOS67</f>
        <v>0</v>
      </c>
      <c r="BOT414" s="318">
        <f>'Contractor Model'!BOT67</f>
        <v>0</v>
      </c>
      <c r="BOU414" s="318">
        <f>'Contractor Model'!BOU67</f>
        <v>0</v>
      </c>
      <c r="BOV414" s="318">
        <f>'Contractor Model'!BOV67</f>
        <v>0</v>
      </c>
      <c r="BOW414" s="318">
        <f>'Contractor Model'!BOW67</f>
        <v>0</v>
      </c>
      <c r="BOX414" s="318">
        <f>'Contractor Model'!BOX67</f>
        <v>0</v>
      </c>
      <c r="BOY414" s="318">
        <f>'Contractor Model'!BOY67</f>
        <v>0</v>
      </c>
      <c r="BOZ414" s="318">
        <f>'Contractor Model'!BOZ67</f>
        <v>0</v>
      </c>
      <c r="BPA414" s="318">
        <f>'Contractor Model'!BPA67</f>
        <v>0</v>
      </c>
      <c r="BPB414" s="318">
        <f>'Contractor Model'!BPB67</f>
        <v>0</v>
      </c>
      <c r="BPC414" s="318">
        <f>'Contractor Model'!BPC67</f>
        <v>0</v>
      </c>
      <c r="BPD414" s="318">
        <f>'Contractor Model'!BPD67</f>
        <v>0</v>
      </c>
      <c r="BPE414" s="318">
        <f>'Contractor Model'!BPE67</f>
        <v>0</v>
      </c>
      <c r="BPF414" s="318">
        <f>'Contractor Model'!BPF67</f>
        <v>0</v>
      </c>
      <c r="BPG414" s="318">
        <f>'Contractor Model'!BPG67</f>
        <v>0</v>
      </c>
      <c r="BPH414" s="318">
        <f>'Contractor Model'!BPH67</f>
        <v>0</v>
      </c>
      <c r="BPI414" s="318">
        <f>'Contractor Model'!BPI67</f>
        <v>0</v>
      </c>
      <c r="BPJ414" s="318">
        <f>'Contractor Model'!BPJ67</f>
        <v>0</v>
      </c>
      <c r="BPK414" s="318">
        <f>'Contractor Model'!BPK67</f>
        <v>0</v>
      </c>
      <c r="BPL414" s="318">
        <f>'Contractor Model'!BPL67</f>
        <v>0</v>
      </c>
      <c r="BPM414" s="318">
        <f>'Contractor Model'!BPM67</f>
        <v>0</v>
      </c>
      <c r="BPN414" s="318">
        <f>'Contractor Model'!BPN67</f>
        <v>0</v>
      </c>
      <c r="BPO414" s="318">
        <f>'Contractor Model'!BPO67</f>
        <v>0</v>
      </c>
      <c r="BPP414" s="318">
        <f>'Contractor Model'!BPP67</f>
        <v>0</v>
      </c>
      <c r="BPQ414" s="318">
        <f>'Contractor Model'!BPQ67</f>
        <v>0</v>
      </c>
      <c r="BPR414" s="318">
        <f>'Contractor Model'!BPR67</f>
        <v>0</v>
      </c>
      <c r="BPS414" s="318">
        <f>'Contractor Model'!BPS67</f>
        <v>0</v>
      </c>
      <c r="BPT414" s="318">
        <f>'Contractor Model'!BPT67</f>
        <v>0</v>
      </c>
      <c r="BPU414" s="318">
        <f>'Contractor Model'!BPU67</f>
        <v>0</v>
      </c>
      <c r="BPV414" s="318">
        <f>'Contractor Model'!BPV67</f>
        <v>0</v>
      </c>
      <c r="BPW414" s="318">
        <f>'Contractor Model'!BPW67</f>
        <v>0</v>
      </c>
      <c r="BPX414" s="318">
        <f>'Contractor Model'!BPX67</f>
        <v>0</v>
      </c>
      <c r="BPY414" s="318">
        <f>'Contractor Model'!BPY67</f>
        <v>0</v>
      </c>
      <c r="BPZ414" s="318">
        <f>'Contractor Model'!BPZ67</f>
        <v>0</v>
      </c>
      <c r="BQA414" s="318">
        <f>'Contractor Model'!BQA67</f>
        <v>0</v>
      </c>
      <c r="BQB414" s="318">
        <f>'Contractor Model'!BQB67</f>
        <v>0</v>
      </c>
      <c r="BQC414" s="318">
        <f>'Contractor Model'!BQC67</f>
        <v>0</v>
      </c>
      <c r="BQD414" s="318">
        <f>'Contractor Model'!BQD67</f>
        <v>0</v>
      </c>
      <c r="BQE414" s="318">
        <f>'Contractor Model'!BQE67</f>
        <v>0</v>
      </c>
      <c r="BQF414" s="318">
        <f>'Contractor Model'!BQF67</f>
        <v>0</v>
      </c>
      <c r="BQG414" s="318">
        <f>'Contractor Model'!BQG67</f>
        <v>0</v>
      </c>
      <c r="BQH414" s="318">
        <f>'Contractor Model'!BQH67</f>
        <v>0</v>
      </c>
      <c r="BQI414" s="318">
        <f>'Contractor Model'!BQI67</f>
        <v>0</v>
      </c>
      <c r="BQJ414" s="318">
        <f>'Contractor Model'!BQJ67</f>
        <v>0</v>
      </c>
      <c r="BQK414" s="318">
        <f>'Contractor Model'!BQK67</f>
        <v>0</v>
      </c>
      <c r="BQL414" s="318">
        <f>'Contractor Model'!BQL67</f>
        <v>0</v>
      </c>
      <c r="BQM414" s="318">
        <f>'Contractor Model'!BQM67</f>
        <v>0</v>
      </c>
      <c r="BQN414" s="318">
        <f>'Contractor Model'!BQN67</f>
        <v>0</v>
      </c>
      <c r="BQO414" s="318">
        <f>'Contractor Model'!BQO67</f>
        <v>0</v>
      </c>
      <c r="BQP414" s="318">
        <f>'Contractor Model'!BQP67</f>
        <v>0</v>
      </c>
      <c r="BQQ414" s="318">
        <f>'Contractor Model'!BQQ67</f>
        <v>0</v>
      </c>
      <c r="BQR414" s="318">
        <f>'Contractor Model'!BQR67</f>
        <v>0</v>
      </c>
      <c r="BQS414" s="318">
        <f>'Contractor Model'!BQS67</f>
        <v>0</v>
      </c>
      <c r="BQT414" s="318">
        <f>'Contractor Model'!BQT67</f>
        <v>0</v>
      </c>
      <c r="BQU414" s="318">
        <f>'Contractor Model'!BQU67</f>
        <v>0</v>
      </c>
      <c r="BQV414" s="318">
        <f>'Contractor Model'!BQV67</f>
        <v>0</v>
      </c>
      <c r="BQW414" s="318">
        <f>'Contractor Model'!BQW67</f>
        <v>0</v>
      </c>
      <c r="BQX414" s="318">
        <f>'Contractor Model'!BQX67</f>
        <v>0</v>
      </c>
      <c r="BQY414" s="318">
        <f>'Contractor Model'!BQY67</f>
        <v>0</v>
      </c>
      <c r="BQZ414" s="318">
        <f>'Contractor Model'!BQZ67</f>
        <v>0</v>
      </c>
      <c r="BRA414" s="318">
        <f>'Contractor Model'!BRA67</f>
        <v>0</v>
      </c>
      <c r="BRB414" s="318">
        <f>'Contractor Model'!BRB67</f>
        <v>0</v>
      </c>
      <c r="BRC414" s="318">
        <f>'Contractor Model'!BRC67</f>
        <v>0</v>
      </c>
      <c r="BRD414" s="318">
        <f>'Contractor Model'!BRD67</f>
        <v>0</v>
      </c>
      <c r="BRE414" s="318">
        <f>'Contractor Model'!BRE67</f>
        <v>0</v>
      </c>
      <c r="BRF414" s="318">
        <f>'Contractor Model'!BRF67</f>
        <v>0</v>
      </c>
      <c r="BRG414" s="318">
        <f>'Contractor Model'!BRG67</f>
        <v>0</v>
      </c>
      <c r="BRH414" s="318">
        <f>'Contractor Model'!BRH67</f>
        <v>0</v>
      </c>
      <c r="BRI414" s="318">
        <f>'Contractor Model'!BRI67</f>
        <v>0</v>
      </c>
      <c r="BRJ414" s="318">
        <f>'Contractor Model'!BRJ67</f>
        <v>0</v>
      </c>
      <c r="BRK414" s="318">
        <f>'Contractor Model'!BRK67</f>
        <v>0</v>
      </c>
      <c r="BRL414" s="318">
        <f>'Contractor Model'!BRL67</f>
        <v>0</v>
      </c>
      <c r="BRM414" s="318">
        <f>'Contractor Model'!BRM67</f>
        <v>0</v>
      </c>
      <c r="BRN414" s="318">
        <f>'Contractor Model'!BRN67</f>
        <v>0</v>
      </c>
      <c r="BRO414" s="318">
        <f>'Contractor Model'!BRO67</f>
        <v>0</v>
      </c>
      <c r="BRP414" s="318">
        <f>'Contractor Model'!BRP67</f>
        <v>0</v>
      </c>
      <c r="BRQ414" s="318">
        <f>'Contractor Model'!BRQ67</f>
        <v>0</v>
      </c>
      <c r="BRR414" s="318">
        <f>'Contractor Model'!BRR67</f>
        <v>0</v>
      </c>
      <c r="BRS414" s="318">
        <f>'Contractor Model'!BRS67</f>
        <v>0</v>
      </c>
      <c r="BRT414" s="318">
        <f>'Contractor Model'!BRT67</f>
        <v>0</v>
      </c>
      <c r="BRU414" s="318">
        <f>'Contractor Model'!BRU67</f>
        <v>0</v>
      </c>
      <c r="BRV414" s="318">
        <f>'Contractor Model'!BRV67</f>
        <v>0</v>
      </c>
      <c r="BRW414" s="318">
        <f>'Contractor Model'!BRW67</f>
        <v>0</v>
      </c>
      <c r="BRX414" s="318">
        <f>'Contractor Model'!BRX67</f>
        <v>0</v>
      </c>
      <c r="BRY414" s="318">
        <f>'Contractor Model'!BRY67</f>
        <v>0</v>
      </c>
      <c r="BRZ414" s="318">
        <f>'Contractor Model'!BRZ67</f>
        <v>0</v>
      </c>
      <c r="BSA414" s="318">
        <f>'Contractor Model'!BSA67</f>
        <v>0</v>
      </c>
      <c r="BSB414" s="318">
        <f>'Contractor Model'!BSB67</f>
        <v>0</v>
      </c>
      <c r="BSC414" s="318">
        <f>'Contractor Model'!BSC67</f>
        <v>0</v>
      </c>
      <c r="BSD414" s="318">
        <f>'Contractor Model'!BSD67</f>
        <v>0</v>
      </c>
      <c r="BSE414" s="318">
        <f>'Contractor Model'!BSE67</f>
        <v>0</v>
      </c>
      <c r="BSF414" s="318">
        <f>'Contractor Model'!BSF67</f>
        <v>0</v>
      </c>
      <c r="BSG414" s="318">
        <f>'Contractor Model'!BSG67</f>
        <v>0</v>
      </c>
      <c r="BSH414" s="318">
        <f>'Contractor Model'!BSH67</f>
        <v>0</v>
      </c>
      <c r="BSI414" s="318">
        <f>'Contractor Model'!BSI67</f>
        <v>0</v>
      </c>
      <c r="BSJ414" s="318">
        <f>'Contractor Model'!BSJ67</f>
        <v>0</v>
      </c>
      <c r="BSK414" s="318">
        <f>'Contractor Model'!BSK67</f>
        <v>0</v>
      </c>
      <c r="BSL414" s="318">
        <f>'Contractor Model'!BSL67</f>
        <v>0</v>
      </c>
      <c r="BSM414" s="318">
        <f>'Contractor Model'!BSM67</f>
        <v>0</v>
      </c>
      <c r="BSN414" s="318">
        <f>'Contractor Model'!BSN67</f>
        <v>0</v>
      </c>
      <c r="BSO414" s="318">
        <f>'Contractor Model'!BSO67</f>
        <v>0</v>
      </c>
      <c r="BSP414" s="318">
        <f>'Contractor Model'!BSP67</f>
        <v>0</v>
      </c>
      <c r="BSQ414" s="318">
        <f>'Contractor Model'!BSQ67</f>
        <v>0</v>
      </c>
      <c r="BSR414" s="318">
        <f>'Contractor Model'!BSR67</f>
        <v>0</v>
      </c>
      <c r="BSS414" s="318">
        <f>'Contractor Model'!BSS67</f>
        <v>0</v>
      </c>
      <c r="BST414" s="318">
        <f>'Contractor Model'!BST67</f>
        <v>0</v>
      </c>
      <c r="BSU414" s="318">
        <f>'Contractor Model'!BSU67</f>
        <v>0</v>
      </c>
      <c r="BSV414" s="318">
        <f>'Contractor Model'!BSV67</f>
        <v>0</v>
      </c>
      <c r="BSW414" s="318">
        <f>'Contractor Model'!BSW67</f>
        <v>0</v>
      </c>
      <c r="BSX414" s="318">
        <f>'Contractor Model'!BSX67</f>
        <v>0</v>
      </c>
      <c r="BSY414" s="318">
        <f>'Contractor Model'!BSY67</f>
        <v>0</v>
      </c>
      <c r="BSZ414" s="318">
        <f>'Contractor Model'!BSZ67</f>
        <v>0</v>
      </c>
      <c r="BTA414" s="318">
        <f>'Contractor Model'!BTA67</f>
        <v>0</v>
      </c>
      <c r="BTB414" s="318">
        <f>'Contractor Model'!BTB67</f>
        <v>0</v>
      </c>
      <c r="BTC414" s="318">
        <f>'Contractor Model'!BTC67</f>
        <v>0</v>
      </c>
      <c r="BTD414" s="318">
        <f>'Contractor Model'!BTD67</f>
        <v>0</v>
      </c>
      <c r="BTE414" s="318">
        <f>'Contractor Model'!BTE67</f>
        <v>0</v>
      </c>
      <c r="BTF414" s="318">
        <f>'Contractor Model'!BTF67</f>
        <v>0</v>
      </c>
      <c r="BTG414" s="318">
        <f>'Contractor Model'!BTG67</f>
        <v>0</v>
      </c>
      <c r="BTH414" s="318">
        <f>'Contractor Model'!BTH67</f>
        <v>0</v>
      </c>
      <c r="BTI414" s="318">
        <f>'Contractor Model'!BTI67</f>
        <v>0</v>
      </c>
      <c r="BTJ414" s="318">
        <f>'Contractor Model'!BTJ67</f>
        <v>0</v>
      </c>
      <c r="BTK414" s="318">
        <f>'Contractor Model'!BTK67</f>
        <v>0</v>
      </c>
      <c r="BTL414" s="318">
        <f>'Contractor Model'!BTL67</f>
        <v>0</v>
      </c>
      <c r="BTM414" s="318">
        <f>'Contractor Model'!BTM67</f>
        <v>0</v>
      </c>
      <c r="BTN414" s="318">
        <f>'Contractor Model'!BTN67</f>
        <v>0</v>
      </c>
      <c r="BTO414" s="318">
        <f>'Contractor Model'!BTO67</f>
        <v>0</v>
      </c>
      <c r="BTP414" s="318">
        <f>'Contractor Model'!BTP67</f>
        <v>0</v>
      </c>
      <c r="BTQ414" s="318">
        <f>'Contractor Model'!BTQ67</f>
        <v>0</v>
      </c>
      <c r="BTR414" s="318">
        <f>'Contractor Model'!BTR67</f>
        <v>0</v>
      </c>
      <c r="BTS414" s="318">
        <f>'Contractor Model'!BTS67</f>
        <v>0</v>
      </c>
      <c r="BTT414" s="318">
        <f>'Contractor Model'!BTT67</f>
        <v>0</v>
      </c>
      <c r="BTU414" s="318">
        <f>'Contractor Model'!BTU67</f>
        <v>0</v>
      </c>
      <c r="BTV414" s="318">
        <f>'Contractor Model'!BTV67</f>
        <v>0</v>
      </c>
      <c r="BTW414" s="318">
        <f>'Contractor Model'!BTW67</f>
        <v>0</v>
      </c>
      <c r="BTX414" s="318">
        <f>'Contractor Model'!BTX67</f>
        <v>0</v>
      </c>
      <c r="BTY414" s="318">
        <f>'Contractor Model'!BTY67</f>
        <v>0</v>
      </c>
      <c r="BTZ414" s="318">
        <f>'Contractor Model'!BTZ67</f>
        <v>0</v>
      </c>
      <c r="BUA414" s="318">
        <f>'Contractor Model'!BUA67</f>
        <v>0</v>
      </c>
      <c r="BUB414" s="318">
        <f>'Contractor Model'!BUB67</f>
        <v>0</v>
      </c>
      <c r="BUC414" s="318">
        <f>'Contractor Model'!BUC67</f>
        <v>0</v>
      </c>
      <c r="BUD414" s="318">
        <f>'Contractor Model'!BUD67</f>
        <v>0</v>
      </c>
      <c r="BUE414" s="318">
        <f>'Contractor Model'!BUE67</f>
        <v>0</v>
      </c>
      <c r="BUF414" s="318">
        <f>'Contractor Model'!BUF67</f>
        <v>0</v>
      </c>
      <c r="BUG414" s="318">
        <f>'Contractor Model'!BUG67</f>
        <v>0</v>
      </c>
      <c r="BUH414" s="318">
        <f>'Contractor Model'!BUH67</f>
        <v>0</v>
      </c>
      <c r="BUI414" s="318">
        <f>'Contractor Model'!BUI67</f>
        <v>0</v>
      </c>
      <c r="BUJ414" s="318">
        <f>'Contractor Model'!BUJ67</f>
        <v>0</v>
      </c>
      <c r="BUK414" s="318">
        <f>'Contractor Model'!BUK67</f>
        <v>0</v>
      </c>
      <c r="BUL414" s="318">
        <f>'Contractor Model'!BUL67</f>
        <v>0</v>
      </c>
      <c r="BUM414" s="318">
        <f>'Contractor Model'!BUM67</f>
        <v>0</v>
      </c>
      <c r="BUN414" s="318">
        <f>'Contractor Model'!BUN67</f>
        <v>0</v>
      </c>
      <c r="BUO414" s="318">
        <f>'Contractor Model'!BUO67</f>
        <v>0</v>
      </c>
      <c r="BUP414" s="318">
        <f>'Contractor Model'!BUP67</f>
        <v>0</v>
      </c>
      <c r="BUQ414" s="318">
        <f>'Contractor Model'!BUQ67</f>
        <v>0</v>
      </c>
      <c r="BUR414" s="318">
        <f>'Contractor Model'!BUR67</f>
        <v>0</v>
      </c>
      <c r="BUS414" s="318">
        <f>'Contractor Model'!BUS67</f>
        <v>0</v>
      </c>
      <c r="BUT414" s="318">
        <f>'Contractor Model'!BUT67</f>
        <v>0</v>
      </c>
      <c r="BUU414" s="318">
        <f>'Contractor Model'!BUU67</f>
        <v>0</v>
      </c>
      <c r="BUV414" s="318">
        <f>'Contractor Model'!BUV67</f>
        <v>0</v>
      </c>
      <c r="BUW414" s="318">
        <f>'Contractor Model'!BUW67</f>
        <v>0</v>
      </c>
      <c r="BUX414" s="318">
        <f>'Contractor Model'!BUX67</f>
        <v>0</v>
      </c>
      <c r="BUY414" s="318">
        <f>'Contractor Model'!BUY67</f>
        <v>0</v>
      </c>
      <c r="BUZ414" s="318">
        <f>'Contractor Model'!BUZ67</f>
        <v>0</v>
      </c>
      <c r="BVA414" s="318">
        <f>'Contractor Model'!BVA67</f>
        <v>0</v>
      </c>
      <c r="BVB414" s="318">
        <f>'Contractor Model'!BVB67</f>
        <v>0</v>
      </c>
      <c r="BVC414" s="318">
        <f>'Contractor Model'!BVC67</f>
        <v>0</v>
      </c>
      <c r="BVD414" s="318">
        <f>'Contractor Model'!BVD67</f>
        <v>0</v>
      </c>
      <c r="BVE414" s="318">
        <f>'Contractor Model'!BVE67</f>
        <v>0</v>
      </c>
      <c r="BVF414" s="318">
        <f>'Contractor Model'!BVF67</f>
        <v>0</v>
      </c>
      <c r="BVG414" s="318">
        <f>'Contractor Model'!BVG67</f>
        <v>0</v>
      </c>
      <c r="BVH414" s="318">
        <f>'Contractor Model'!BVH67</f>
        <v>0</v>
      </c>
      <c r="BVI414" s="318">
        <f>'Contractor Model'!BVI67</f>
        <v>0</v>
      </c>
      <c r="BVJ414" s="318">
        <f>'Contractor Model'!BVJ67</f>
        <v>0</v>
      </c>
      <c r="BVK414" s="318">
        <f>'Contractor Model'!BVK67</f>
        <v>0</v>
      </c>
      <c r="BVL414" s="318">
        <f>'Contractor Model'!BVL67</f>
        <v>0</v>
      </c>
      <c r="BVM414" s="318">
        <f>'Contractor Model'!BVM67</f>
        <v>0</v>
      </c>
      <c r="BVN414" s="318">
        <f>'Contractor Model'!BVN67</f>
        <v>0</v>
      </c>
      <c r="BVO414" s="318">
        <f>'Contractor Model'!BVO67</f>
        <v>0</v>
      </c>
      <c r="BVP414" s="318">
        <f>'Contractor Model'!BVP67</f>
        <v>0</v>
      </c>
      <c r="BVQ414" s="318">
        <f>'Contractor Model'!BVQ67</f>
        <v>0</v>
      </c>
      <c r="BVR414" s="318">
        <f>'Contractor Model'!BVR67</f>
        <v>0</v>
      </c>
      <c r="BVS414" s="318">
        <f>'Contractor Model'!BVS67</f>
        <v>0</v>
      </c>
      <c r="BVT414" s="318">
        <f>'Contractor Model'!BVT67</f>
        <v>0</v>
      </c>
      <c r="BVU414" s="318">
        <f>'Contractor Model'!BVU67</f>
        <v>0</v>
      </c>
      <c r="BVV414" s="318">
        <f>'Contractor Model'!BVV67</f>
        <v>0</v>
      </c>
      <c r="BVW414" s="318">
        <f>'Contractor Model'!BVW67</f>
        <v>0</v>
      </c>
      <c r="BVX414" s="318">
        <f>'Contractor Model'!BVX67</f>
        <v>0</v>
      </c>
      <c r="BVY414" s="318">
        <f>'Contractor Model'!BVY67</f>
        <v>0</v>
      </c>
      <c r="BVZ414" s="318">
        <f>'Contractor Model'!BVZ67</f>
        <v>0</v>
      </c>
      <c r="BWA414" s="318">
        <f>'Contractor Model'!BWA67</f>
        <v>0</v>
      </c>
      <c r="BWB414" s="318">
        <f>'Contractor Model'!BWB67</f>
        <v>0</v>
      </c>
      <c r="BWC414" s="318">
        <f>'Contractor Model'!BWC67</f>
        <v>0</v>
      </c>
      <c r="BWD414" s="318">
        <f>'Contractor Model'!BWD67</f>
        <v>0</v>
      </c>
      <c r="BWE414" s="318">
        <f>'Contractor Model'!BWE67</f>
        <v>0</v>
      </c>
      <c r="BWF414" s="318">
        <f>'Contractor Model'!BWF67</f>
        <v>0</v>
      </c>
      <c r="BWG414" s="318">
        <f>'Contractor Model'!BWG67</f>
        <v>0</v>
      </c>
      <c r="BWH414" s="318">
        <f>'Contractor Model'!BWH67</f>
        <v>0</v>
      </c>
      <c r="BWI414" s="318">
        <f>'Contractor Model'!BWI67</f>
        <v>0</v>
      </c>
      <c r="BWJ414" s="318">
        <f>'Contractor Model'!BWJ67</f>
        <v>0</v>
      </c>
      <c r="BWK414" s="318">
        <f>'Contractor Model'!BWK67</f>
        <v>0</v>
      </c>
      <c r="BWL414" s="318">
        <f>'Contractor Model'!BWL67</f>
        <v>0</v>
      </c>
      <c r="BWM414" s="318">
        <f>'Contractor Model'!BWM67</f>
        <v>0</v>
      </c>
      <c r="BWN414" s="318">
        <f>'Contractor Model'!BWN67</f>
        <v>0</v>
      </c>
      <c r="BWO414" s="318">
        <f>'Contractor Model'!BWO67</f>
        <v>0</v>
      </c>
      <c r="BWP414" s="318">
        <f>'Contractor Model'!BWP67</f>
        <v>0</v>
      </c>
      <c r="BWQ414" s="318">
        <f>'Contractor Model'!BWQ67</f>
        <v>0</v>
      </c>
      <c r="BWR414" s="318">
        <f>'Contractor Model'!BWR67</f>
        <v>0</v>
      </c>
      <c r="BWS414" s="318">
        <f>'Contractor Model'!BWS67</f>
        <v>0</v>
      </c>
      <c r="BWT414" s="318">
        <f>'Contractor Model'!BWT67</f>
        <v>0</v>
      </c>
      <c r="BWU414" s="318">
        <f>'Contractor Model'!BWU67</f>
        <v>0</v>
      </c>
      <c r="BWV414" s="318">
        <f>'Contractor Model'!BWV67</f>
        <v>0</v>
      </c>
      <c r="BWW414" s="318">
        <f>'Contractor Model'!BWW67</f>
        <v>0</v>
      </c>
      <c r="BWX414" s="318">
        <f>'Contractor Model'!BWX67</f>
        <v>0</v>
      </c>
      <c r="BWY414" s="318">
        <f>'Contractor Model'!BWY67</f>
        <v>0</v>
      </c>
      <c r="BWZ414" s="318">
        <f>'Contractor Model'!BWZ67</f>
        <v>0</v>
      </c>
      <c r="BXA414" s="318">
        <f>'Contractor Model'!BXA67</f>
        <v>0</v>
      </c>
      <c r="BXB414" s="318">
        <f>'Contractor Model'!BXB67</f>
        <v>0</v>
      </c>
      <c r="BXC414" s="318">
        <f>'Contractor Model'!BXC67</f>
        <v>0</v>
      </c>
      <c r="BXD414" s="318">
        <f>'Contractor Model'!BXD67</f>
        <v>0</v>
      </c>
      <c r="BXE414" s="318">
        <f>'Contractor Model'!BXE67</f>
        <v>0</v>
      </c>
      <c r="BXF414" s="318">
        <f>'Contractor Model'!BXF67</f>
        <v>0</v>
      </c>
      <c r="BXG414" s="318">
        <f>'Contractor Model'!BXG67</f>
        <v>0</v>
      </c>
      <c r="BXH414" s="318">
        <f>'Contractor Model'!BXH67</f>
        <v>0</v>
      </c>
      <c r="BXI414" s="318">
        <f>'Contractor Model'!BXI67</f>
        <v>0</v>
      </c>
      <c r="BXJ414" s="318">
        <f>'Contractor Model'!BXJ67</f>
        <v>0</v>
      </c>
      <c r="BXK414" s="318">
        <f>'Contractor Model'!BXK67</f>
        <v>0</v>
      </c>
      <c r="BXL414" s="318">
        <f>'Contractor Model'!BXL67</f>
        <v>0</v>
      </c>
      <c r="BXM414" s="318">
        <f>'Contractor Model'!BXM67</f>
        <v>0</v>
      </c>
      <c r="BXN414" s="318">
        <f>'Contractor Model'!BXN67</f>
        <v>0</v>
      </c>
      <c r="BXO414" s="318">
        <f>'Contractor Model'!BXO67</f>
        <v>0</v>
      </c>
      <c r="BXP414" s="318">
        <f>'Contractor Model'!BXP67</f>
        <v>0</v>
      </c>
      <c r="BXQ414" s="318">
        <f>'Contractor Model'!BXQ67</f>
        <v>0</v>
      </c>
      <c r="BXR414" s="318">
        <f>'Contractor Model'!BXR67</f>
        <v>0</v>
      </c>
      <c r="BXS414" s="318">
        <f>'Contractor Model'!BXS67</f>
        <v>0</v>
      </c>
      <c r="BXT414" s="318">
        <f>'Contractor Model'!BXT67</f>
        <v>0</v>
      </c>
      <c r="BXU414" s="318">
        <f>'Contractor Model'!BXU67</f>
        <v>0</v>
      </c>
      <c r="BXV414" s="318">
        <f>'Contractor Model'!BXV67</f>
        <v>0</v>
      </c>
      <c r="BXW414" s="318">
        <f>'Contractor Model'!BXW67</f>
        <v>0</v>
      </c>
      <c r="BXX414" s="318">
        <f>'Contractor Model'!BXX67</f>
        <v>0</v>
      </c>
      <c r="BXY414" s="318">
        <f>'Contractor Model'!BXY67</f>
        <v>0</v>
      </c>
      <c r="BXZ414" s="318">
        <f>'Contractor Model'!BXZ67</f>
        <v>0</v>
      </c>
      <c r="BYA414" s="318">
        <f>'Contractor Model'!BYA67</f>
        <v>0</v>
      </c>
      <c r="BYB414" s="318">
        <f>'Contractor Model'!BYB67</f>
        <v>0</v>
      </c>
      <c r="BYC414" s="318">
        <f>'Contractor Model'!BYC67</f>
        <v>0</v>
      </c>
      <c r="BYD414" s="318">
        <f>'Contractor Model'!BYD67</f>
        <v>0</v>
      </c>
      <c r="BYE414" s="318">
        <f>'Contractor Model'!BYE67</f>
        <v>0</v>
      </c>
      <c r="BYF414" s="318">
        <f>'Contractor Model'!BYF67</f>
        <v>0</v>
      </c>
      <c r="BYG414" s="318">
        <f>'Contractor Model'!BYG67</f>
        <v>0</v>
      </c>
      <c r="BYH414" s="318">
        <f>'Contractor Model'!BYH67</f>
        <v>0</v>
      </c>
      <c r="BYI414" s="318">
        <f>'Contractor Model'!BYI67</f>
        <v>0</v>
      </c>
      <c r="BYJ414" s="318">
        <f>'Contractor Model'!BYJ67</f>
        <v>0</v>
      </c>
      <c r="BYK414" s="318">
        <f>'Contractor Model'!BYK67</f>
        <v>0</v>
      </c>
      <c r="BYL414" s="318">
        <f>'Contractor Model'!BYL67</f>
        <v>0</v>
      </c>
      <c r="BYM414" s="318">
        <f>'Contractor Model'!BYM67</f>
        <v>0</v>
      </c>
      <c r="BYN414" s="318">
        <f>'Contractor Model'!BYN67</f>
        <v>0</v>
      </c>
      <c r="BYO414" s="318">
        <f>'Contractor Model'!BYO67</f>
        <v>0</v>
      </c>
      <c r="BYP414" s="318">
        <f>'Contractor Model'!BYP67</f>
        <v>0</v>
      </c>
      <c r="BYQ414" s="318">
        <f>'Contractor Model'!BYQ67</f>
        <v>0</v>
      </c>
      <c r="BYR414" s="318">
        <f>'Contractor Model'!BYR67</f>
        <v>0</v>
      </c>
      <c r="BYS414" s="318">
        <f>'Contractor Model'!BYS67</f>
        <v>0</v>
      </c>
      <c r="BYT414" s="318">
        <f>'Contractor Model'!BYT67</f>
        <v>0</v>
      </c>
      <c r="BYU414" s="318">
        <f>'Contractor Model'!BYU67</f>
        <v>0</v>
      </c>
      <c r="BYV414" s="318">
        <f>'Contractor Model'!BYV67</f>
        <v>0</v>
      </c>
      <c r="BYW414" s="318">
        <f>'Contractor Model'!BYW67</f>
        <v>0</v>
      </c>
      <c r="BYX414" s="318">
        <f>'Contractor Model'!BYX67</f>
        <v>0</v>
      </c>
      <c r="BYY414" s="318">
        <f>'Contractor Model'!BYY67</f>
        <v>0</v>
      </c>
      <c r="BYZ414" s="318">
        <f>'Contractor Model'!BYZ67</f>
        <v>0</v>
      </c>
      <c r="BZA414" s="318">
        <f>'Contractor Model'!BZA67</f>
        <v>0</v>
      </c>
      <c r="BZB414" s="318">
        <f>'Contractor Model'!BZB67</f>
        <v>0</v>
      </c>
      <c r="BZC414" s="318">
        <f>'Contractor Model'!BZC67</f>
        <v>0</v>
      </c>
      <c r="BZD414" s="318">
        <f>'Contractor Model'!BZD67</f>
        <v>0</v>
      </c>
      <c r="BZE414" s="318">
        <f>'Contractor Model'!BZE67</f>
        <v>0</v>
      </c>
      <c r="BZF414" s="318">
        <f>'Contractor Model'!BZF67</f>
        <v>0</v>
      </c>
      <c r="BZG414" s="318">
        <f>'Contractor Model'!BZG67</f>
        <v>0</v>
      </c>
      <c r="BZH414" s="318">
        <f>'Contractor Model'!BZH67</f>
        <v>0</v>
      </c>
      <c r="BZI414" s="318">
        <f>'Contractor Model'!BZI67</f>
        <v>0</v>
      </c>
      <c r="BZJ414" s="318">
        <f>'Contractor Model'!BZJ67</f>
        <v>0</v>
      </c>
      <c r="BZK414" s="318">
        <f>'Contractor Model'!BZK67</f>
        <v>0</v>
      </c>
      <c r="BZL414" s="318">
        <f>'Contractor Model'!BZL67</f>
        <v>0</v>
      </c>
      <c r="BZM414" s="318">
        <f>'Contractor Model'!BZM67</f>
        <v>0</v>
      </c>
      <c r="BZN414" s="318">
        <f>'Contractor Model'!BZN67</f>
        <v>0</v>
      </c>
      <c r="BZO414" s="318">
        <f>'Contractor Model'!BZO67</f>
        <v>0</v>
      </c>
      <c r="BZP414" s="318">
        <f>'Contractor Model'!BZP67</f>
        <v>0</v>
      </c>
      <c r="BZQ414" s="318">
        <f>'Contractor Model'!BZQ67</f>
        <v>0</v>
      </c>
      <c r="BZR414" s="318">
        <f>'Contractor Model'!BZR67</f>
        <v>0</v>
      </c>
      <c r="BZS414" s="318">
        <f>'Contractor Model'!BZS67</f>
        <v>0</v>
      </c>
      <c r="BZT414" s="318">
        <f>'Contractor Model'!BZT67</f>
        <v>0</v>
      </c>
      <c r="BZU414" s="318">
        <f>'Contractor Model'!BZU67</f>
        <v>0</v>
      </c>
      <c r="BZV414" s="318">
        <f>'Contractor Model'!BZV67</f>
        <v>0</v>
      </c>
      <c r="BZW414" s="318">
        <f>'Contractor Model'!BZW67</f>
        <v>0</v>
      </c>
      <c r="BZX414" s="318">
        <f>'Contractor Model'!BZX67</f>
        <v>0</v>
      </c>
      <c r="BZY414" s="318">
        <f>'Contractor Model'!BZY67</f>
        <v>0</v>
      </c>
      <c r="BZZ414" s="318">
        <f>'Contractor Model'!BZZ67</f>
        <v>0</v>
      </c>
      <c r="CAA414" s="318">
        <f>'Contractor Model'!CAA67</f>
        <v>0</v>
      </c>
      <c r="CAB414" s="318">
        <f>'Contractor Model'!CAB67</f>
        <v>0</v>
      </c>
      <c r="CAC414" s="318">
        <f>'Contractor Model'!CAC67</f>
        <v>0</v>
      </c>
      <c r="CAD414" s="318">
        <f>'Contractor Model'!CAD67</f>
        <v>0</v>
      </c>
      <c r="CAE414" s="318">
        <f>'Contractor Model'!CAE67</f>
        <v>0</v>
      </c>
      <c r="CAF414" s="318">
        <f>'Contractor Model'!CAF67</f>
        <v>0</v>
      </c>
      <c r="CAG414" s="318">
        <f>'Contractor Model'!CAG67</f>
        <v>0</v>
      </c>
      <c r="CAH414" s="318">
        <f>'Contractor Model'!CAH67</f>
        <v>0</v>
      </c>
      <c r="CAI414" s="318">
        <f>'Contractor Model'!CAI67</f>
        <v>0</v>
      </c>
      <c r="CAJ414" s="318">
        <f>'Contractor Model'!CAJ67</f>
        <v>0</v>
      </c>
      <c r="CAK414" s="318">
        <f>'Contractor Model'!CAK67</f>
        <v>0</v>
      </c>
      <c r="CAL414" s="318">
        <f>'Contractor Model'!CAL67</f>
        <v>0</v>
      </c>
      <c r="CAM414" s="318">
        <f>'Contractor Model'!CAM67</f>
        <v>0</v>
      </c>
      <c r="CAN414" s="318">
        <f>'Contractor Model'!CAN67</f>
        <v>0</v>
      </c>
      <c r="CAO414" s="318">
        <f>'Contractor Model'!CAO67</f>
        <v>0</v>
      </c>
      <c r="CAP414" s="318">
        <f>'Contractor Model'!CAP67</f>
        <v>0</v>
      </c>
      <c r="CAQ414" s="318">
        <f>'Contractor Model'!CAQ67</f>
        <v>0</v>
      </c>
      <c r="CAR414" s="318">
        <f>'Contractor Model'!CAR67</f>
        <v>0</v>
      </c>
      <c r="CAS414" s="318">
        <f>'Contractor Model'!CAS67</f>
        <v>0</v>
      </c>
      <c r="CAT414" s="318">
        <f>'Contractor Model'!CAT67</f>
        <v>0</v>
      </c>
      <c r="CAU414" s="318">
        <f>'Contractor Model'!CAU67</f>
        <v>0</v>
      </c>
      <c r="CAV414" s="318">
        <f>'Contractor Model'!CAV67</f>
        <v>0</v>
      </c>
      <c r="CAW414" s="318">
        <f>'Contractor Model'!CAW67</f>
        <v>0</v>
      </c>
      <c r="CAX414" s="318">
        <f>'Contractor Model'!CAX67</f>
        <v>0</v>
      </c>
      <c r="CAY414" s="318">
        <f>'Contractor Model'!CAY67</f>
        <v>0</v>
      </c>
      <c r="CAZ414" s="318">
        <f>'Contractor Model'!CAZ67</f>
        <v>0</v>
      </c>
      <c r="CBA414" s="318">
        <f>'Contractor Model'!CBA67</f>
        <v>0</v>
      </c>
      <c r="CBB414" s="318">
        <f>'Contractor Model'!CBB67</f>
        <v>0</v>
      </c>
      <c r="CBC414" s="318">
        <f>'Contractor Model'!CBC67</f>
        <v>0</v>
      </c>
      <c r="CBD414" s="318">
        <f>'Contractor Model'!CBD67</f>
        <v>0</v>
      </c>
      <c r="CBE414" s="318">
        <f>'Contractor Model'!CBE67</f>
        <v>0</v>
      </c>
      <c r="CBF414" s="318">
        <f>'Contractor Model'!CBF67</f>
        <v>0</v>
      </c>
      <c r="CBG414" s="318">
        <f>'Contractor Model'!CBG67</f>
        <v>0</v>
      </c>
      <c r="CBH414" s="318">
        <f>'Contractor Model'!CBH67</f>
        <v>0</v>
      </c>
      <c r="CBI414" s="318">
        <f>'Contractor Model'!CBI67</f>
        <v>0</v>
      </c>
      <c r="CBJ414" s="318">
        <f>'Contractor Model'!CBJ67</f>
        <v>0</v>
      </c>
      <c r="CBK414" s="318">
        <f>'Contractor Model'!CBK67</f>
        <v>0</v>
      </c>
      <c r="CBL414" s="318">
        <f>'Contractor Model'!CBL67</f>
        <v>0</v>
      </c>
      <c r="CBM414" s="318">
        <f>'Contractor Model'!CBM67</f>
        <v>0</v>
      </c>
      <c r="CBN414" s="318">
        <f>'Contractor Model'!CBN67</f>
        <v>0</v>
      </c>
      <c r="CBO414" s="318">
        <f>'Contractor Model'!CBO67</f>
        <v>0</v>
      </c>
      <c r="CBP414" s="318">
        <f>'Contractor Model'!CBP67</f>
        <v>0</v>
      </c>
      <c r="CBQ414" s="318">
        <f>'Contractor Model'!CBQ67</f>
        <v>0</v>
      </c>
      <c r="CBR414" s="318">
        <f>'Contractor Model'!CBR67</f>
        <v>0</v>
      </c>
      <c r="CBS414" s="318">
        <f>'Contractor Model'!CBS67</f>
        <v>0</v>
      </c>
      <c r="CBT414" s="318">
        <f>'Contractor Model'!CBT67</f>
        <v>0</v>
      </c>
      <c r="CBU414" s="318">
        <f>'Contractor Model'!CBU67</f>
        <v>0</v>
      </c>
      <c r="CBV414" s="318">
        <f>'Contractor Model'!CBV67</f>
        <v>0</v>
      </c>
      <c r="CBW414" s="318">
        <f>'Contractor Model'!CBW67</f>
        <v>0</v>
      </c>
      <c r="CBX414" s="318">
        <f>'Contractor Model'!CBX67</f>
        <v>0</v>
      </c>
      <c r="CBY414" s="318">
        <f>'Contractor Model'!CBY67</f>
        <v>0</v>
      </c>
      <c r="CBZ414" s="318">
        <f>'Contractor Model'!CBZ67</f>
        <v>0</v>
      </c>
      <c r="CCA414" s="318">
        <f>'Contractor Model'!CCA67</f>
        <v>0</v>
      </c>
      <c r="CCB414" s="318">
        <f>'Contractor Model'!CCB67</f>
        <v>0</v>
      </c>
      <c r="CCC414" s="318">
        <f>'Contractor Model'!CCC67</f>
        <v>0</v>
      </c>
      <c r="CCD414" s="318">
        <f>'Contractor Model'!CCD67</f>
        <v>0</v>
      </c>
      <c r="CCE414" s="318">
        <f>'Contractor Model'!CCE67</f>
        <v>0</v>
      </c>
      <c r="CCF414" s="318">
        <f>'Contractor Model'!CCF67</f>
        <v>0</v>
      </c>
      <c r="CCG414" s="318">
        <f>'Contractor Model'!CCG67</f>
        <v>0</v>
      </c>
      <c r="CCH414" s="318">
        <f>'Contractor Model'!CCH67</f>
        <v>0</v>
      </c>
      <c r="CCI414" s="318">
        <f>'Contractor Model'!CCI67</f>
        <v>0</v>
      </c>
      <c r="CCJ414" s="318">
        <f>'Contractor Model'!CCJ67</f>
        <v>0</v>
      </c>
      <c r="CCK414" s="318">
        <f>'Contractor Model'!CCK67</f>
        <v>0</v>
      </c>
      <c r="CCL414" s="318">
        <f>'Contractor Model'!CCL67</f>
        <v>0</v>
      </c>
      <c r="CCM414" s="318">
        <f>'Contractor Model'!CCM67</f>
        <v>0</v>
      </c>
      <c r="CCN414" s="318">
        <f>'Contractor Model'!CCN67</f>
        <v>0</v>
      </c>
      <c r="CCO414" s="318">
        <f>'Contractor Model'!CCO67</f>
        <v>0</v>
      </c>
      <c r="CCP414" s="318">
        <f>'Contractor Model'!CCP67</f>
        <v>0</v>
      </c>
      <c r="CCQ414" s="318">
        <f>'Contractor Model'!CCQ67</f>
        <v>0</v>
      </c>
      <c r="CCR414" s="318">
        <f>'Contractor Model'!CCR67</f>
        <v>0</v>
      </c>
      <c r="CCS414" s="318">
        <f>'Contractor Model'!CCS67</f>
        <v>0</v>
      </c>
      <c r="CCT414" s="318">
        <f>'Contractor Model'!CCT67</f>
        <v>0</v>
      </c>
      <c r="CCU414" s="318">
        <f>'Contractor Model'!CCU67</f>
        <v>0</v>
      </c>
      <c r="CCV414" s="318">
        <f>'Contractor Model'!CCV67</f>
        <v>0</v>
      </c>
      <c r="CCW414" s="318">
        <f>'Contractor Model'!CCW67</f>
        <v>0</v>
      </c>
      <c r="CCX414" s="318">
        <f>'Contractor Model'!CCX67</f>
        <v>0</v>
      </c>
      <c r="CCY414" s="318">
        <f>'Contractor Model'!CCY67</f>
        <v>0</v>
      </c>
      <c r="CCZ414" s="318">
        <f>'Contractor Model'!CCZ67</f>
        <v>0</v>
      </c>
      <c r="CDA414" s="318">
        <f>'Contractor Model'!CDA67</f>
        <v>0</v>
      </c>
      <c r="CDB414" s="318">
        <f>'Contractor Model'!CDB67</f>
        <v>0</v>
      </c>
      <c r="CDC414" s="318">
        <f>'Contractor Model'!CDC67</f>
        <v>0</v>
      </c>
      <c r="CDD414" s="318">
        <f>'Contractor Model'!CDD67</f>
        <v>0</v>
      </c>
      <c r="CDE414" s="318">
        <f>'Contractor Model'!CDE67</f>
        <v>0</v>
      </c>
      <c r="CDF414" s="318">
        <f>'Contractor Model'!CDF67</f>
        <v>0</v>
      </c>
      <c r="CDG414" s="318">
        <f>'Contractor Model'!CDG67</f>
        <v>0</v>
      </c>
      <c r="CDH414" s="318">
        <f>'Contractor Model'!CDH67</f>
        <v>0</v>
      </c>
      <c r="CDI414" s="318">
        <f>'Contractor Model'!CDI67</f>
        <v>0</v>
      </c>
      <c r="CDJ414" s="318">
        <f>'Contractor Model'!CDJ67</f>
        <v>0</v>
      </c>
      <c r="CDK414" s="318">
        <f>'Contractor Model'!CDK67</f>
        <v>0</v>
      </c>
      <c r="CDL414" s="318">
        <f>'Contractor Model'!CDL67</f>
        <v>0</v>
      </c>
      <c r="CDM414" s="318">
        <f>'Contractor Model'!CDM67</f>
        <v>0</v>
      </c>
      <c r="CDN414" s="318">
        <f>'Contractor Model'!CDN67</f>
        <v>0</v>
      </c>
      <c r="CDO414" s="318">
        <f>'Contractor Model'!CDO67</f>
        <v>0</v>
      </c>
      <c r="CDP414" s="318">
        <f>'Contractor Model'!CDP67</f>
        <v>0</v>
      </c>
      <c r="CDQ414" s="318">
        <f>'Contractor Model'!CDQ67</f>
        <v>0</v>
      </c>
      <c r="CDR414" s="318">
        <f>'Contractor Model'!CDR67</f>
        <v>0</v>
      </c>
      <c r="CDS414" s="318">
        <f>'Contractor Model'!CDS67</f>
        <v>0</v>
      </c>
      <c r="CDT414" s="318">
        <f>'Contractor Model'!CDT67</f>
        <v>0</v>
      </c>
      <c r="CDU414" s="318">
        <f>'Contractor Model'!CDU67</f>
        <v>0</v>
      </c>
      <c r="CDV414" s="318">
        <f>'Contractor Model'!CDV67</f>
        <v>0</v>
      </c>
      <c r="CDW414" s="318">
        <f>'Contractor Model'!CDW67</f>
        <v>0</v>
      </c>
      <c r="CDX414" s="318">
        <f>'Contractor Model'!CDX67</f>
        <v>0</v>
      </c>
      <c r="CDY414" s="318">
        <f>'Contractor Model'!CDY67</f>
        <v>0</v>
      </c>
      <c r="CDZ414" s="318">
        <f>'Contractor Model'!CDZ67</f>
        <v>0</v>
      </c>
      <c r="CEA414" s="318">
        <f>'Contractor Model'!CEA67</f>
        <v>0</v>
      </c>
      <c r="CEB414" s="318">
        <f>'Contractor Model'!CEB67</f>
        <v>0</v>
      </c>
      <c r="CEC414" s="318">
        <f>'Contractor Model'!CEC67</f>
        <v>0</v>
      </c>
      <c r="CED414" s="318">
        <f>'Contractor Model'!CED67</f>
        <v>0</v>
      </c>
      <c r="CEE414" s="318">
        <f>'Contractor Model'!CEE67</f>
        <v>0</v>
      </c>
      <c r="CEF414" s="318">
        <f>'Contractor Model'!CEF67</f>
        <v>0</v>
      </c>
      <c r="CEG414" s="318">
        <f>'Contractor Model'!CEG67</f>
        <v>0</v>
      </c>
      <c r="CEH414" s="318">
        <f>'Contractor Model'!CEH67</f>
        <v>0</v>
      </c>
      <c r="CEI414" s="318">
        <f>'Contractor Model'!CEI67</f>
        <v>0</v>
      </c>
      <c r="CEJ414" s="318">
        <f>'Contractor Model'!CEJ67</f>
        <v>0</v>
      </c>
      <c r="CEK414" s="318">
        <f>'Contractor Model'!CEK67</f>
        <v>0</v>
      </c>
      <c r="CEL414" s="318">
        <f>'Contractor Model'!CEL67</f>
        <v>0</v>
      </c>
      <c r="CEM414" s="318">
        <f>'Contractor Model'!CEM67</f>
        <v>0</v>
      </c>
      <c r="CEN414" s="318">
        <f>'Contractor Model'!CEN67</f>
        <v>0</v>
      </c>
      <c r="CEO414" s="318">
        <f>'Contractor Model'!CEO67</f>
        <v>0</v>
      </c>
      <c r="CEP414" s="318">
        <f>'Contractor Model'!CEP67</f>
        <v>0</v>
      </c>
      <c r="CEQ414" s="318">
        <f>'Contractor Model'!CEQ67</f>
        <v>0</v>
      </c>
      <c r="CER414" s="318">
        <f>'Contractor Model'!CER67</f>
        <v>0</v>
      </c>
      <c r="CES414" s="318">
        <f>'Contractor Model'!CES67</f>
        <v>0</v>
      </c>
      <c r="CET414" s="318">
        <f>'Contractor Model'!CET67</f>
        <v>0</v>
      </c>
      <c r="CEU414" s="318">
        <f>'Contractor Model'!CEU67</f>
        <v>0</v>
      </c>
      <c r="CEV414" s="318">
        <f>'Contractor Model'!CEV67</f>
        <v>0</v>
      </c>
      <c r="CEW414" s="318">
        <f>'Contractor Model'!CEW67</f>
        <v>0</v>
      </c>
      <c r="CEX414" s="318">
        <f>'Contractor Model'!CEX67</f>
        <v>0</v>
      </c>
      <c r="CEY414" s="318">
        <f>'Contractor Model'!CEY67</f>
        <v>0</v>
      </c>
      <c r="CEZ414" s="318">
        <f>'Contractor Model'!CEZ67</f>
        <v>0</v>
      </c>
      <c r="CFA414" s="318">
        <f>'Contractor Model'!CFA67</f>
        <v>0</v>
      </c>
      <c r="CFB414" s="318">
        <f>'Contractor Model'!CFB67</f>
        <v>0</v>
      </c>
      <c r="CFC414" s="318">
        <f>'Contractor Model'!CFC67</f>
        <v>0</v>
      </c>
      <c r="CFD414" s="318">
        <f>'Contractor Model'!CFD67</f>
        <v>0</v>
      </c>
      <c r="CFE414" s="318">
        <f>'Contractor Model'!CFE67</f>
        <v>0</v>
      </c>
      <c r="CFF414" s="318">
        <f>'Contractor Model'!CFF67</f>
        <v>0</v>
      </c>
      <c r="CFG414" s="318">
        <f>'Contractor Model'!CFG67</f>
        <v>0</v>
      </c>
      <c r="CFH414" s="318">
        <f>'Contractor Model'!CFH67</f>
        <v>0</v>
      </c>
      <c r="CFI414" s="318">
        <f>'Contractor Model'!CFI67</f>
        <v>0</v>
      </c>
      <c r="CFJ414" s="318">
        <f>'Contractor Model'!CFJ67</f>
        <v>0</v>
      </c>
      <c r="CFK414" s="318">
        <f>'Contractor Model'!CFK67</f>
        <v>0</v>
      </c>
      <c r="CFL414" s="318">
        <f>'Contractor Model'!CFL67</f>
        <v>0</v>
      </c>
      <c r="CFM414" s="318">
        <f>'Contractor Model'!CFM67</f>
        <v>0</v>
      </c>
      <c r="CFN414" s="318">
        <f>'Contractor Model'!CFN67</f>
        <v>0</v>
      </c>
      <c r="CFO414" s="318">
        <f>'Contractor Model'!CFO67</f>
        <v>0</v>
      </c>
      <c r="CFP414" s="318">
        <f>'Contractor Model'!CFP67</f>
        <v>0</v>
      </c>
      <c r="CFQ414" s="318">
        <f>'Contractor Model'!CFQ67</f>
        <v>0</v>
      </c>
      <c r="CFR414" s="318">
        <f>'Contractor Model'!CFR67</f>
        <v>0</v>
      </c>
      <c r="CFS414" s="318">
        <f>'Contractor Model'!CFS67</f>
        <v>0</v>
      </c>
      <c r="CFT414" s="318">
        <f>'Contractor Model'!CFT67</f>
        <v>0</v>
      </c>
      <c r="CFU414" s="318">
        <f>'Contractor Model'!CFU67</f>
        <v>0</v>
      </c>
      <c r="CFV414" s="318">
        <f>'Contractor Model'!CFV67</f>
        <v>0</v>
      </c>
      <c r="CFW414" s="318">
        <f>'Contractor Model'!CFW67</f>
        <v>0</v>
      </c>
      <c r="CFX414" s="318">
        <f>'Contractor Model'!CFX67</f>
        <v>0</v>
      </c>
      <c r="CFY414" s="318">
        <f>'Contractor Model'!CFY67</f>
        <v>0</v>
      </c>
      <c r="CFZ414" s="318">
        <f>'Contractor Model'!CFZ67</f>
        <v>0</v>
      </c>
      <c r="CGA414" s="318">
        <f>'Contractor Model'!CGA67</f>
        <v>0</v>
      </c>
      <c r="CGB414" s="318">
        <f>'Contractor Model'!CGB67</f>
        <v>0</v>
      </c>
      <c r="CGC414" s="318">
        <f>'Contractor Model'!CGC67</f>
        <v>0</v>
      </c>
      <c r="CGD414" s="318">
        <f>'Contractor Model'!CGD67</f>
        <v>0</v>
      </c>
      <c r="CGE414" s="318">
        <f>'Contractor Model'!CGE67</f>
        <v>0</v>
      </c>
      <c r="CGF414" s="318">
        <f>'Contractor Model'!CGF67</f>
        <v>0</v>
      </c>
      <c r="CGG414" s="318">
        <f>'Contractor Model'!CGG67</f>
        <v>0</v>
      </c>
      <c r="CGH414" s="318">
        <f>'Contractor Model'!CGH67</f>
        <v>0</v>
      </c>
      <c r="CGI414" s="318">
        <f>'Contractor Model'!CGI67</f>
        <v>0</v>
      </c>
      <c r="CGJ414" s="318">
        <f>'Contractor Model'!CGJ67</f>
        <v>0</v>
      </c>
      <c r="CGK414" s="318">
        <f>'Contractor Model'!CGK67</f>
        <v>0</v>
      </c>
      <c r="CGL414" s="318">
        <f>'Contractor Model'!CGL67</f>
        <v>0</v>
      </c>
      <c r="CGM414" s="318">
        <f>'Contractor Model'!CGM67</f>
        <v>0</v>
      </c>
      <c r="CGN414" s="318">
        <f>'Contractor Model'!CGN67</f>
        <v>0</v>
      </c>
      <c r="CGO414" s="318">
        <f>'Contractor Model'!CGO67</f>
        <v>0</v>
      </c>
      <c r="CGP414" s="318">
        <f>'Contractor Model'!CGP67</f>
        <v>0</v>
      </c>
      <c r="CGQ414" s="318">
        <f>'Contractor Model'!CGQ67</f>
        <v>0</v>
      </c>
      <c r="CGR414" s="318">
        <f>'Contractor Model'!CGR67</f>
        <v>0</v>
      </c>
      <c r="CGS414" s="318">
        <f>'Contractor Model'!CGS67</f>
        <v>0</v>
      </c>
      <c r="CGT414" s="318">
        <f>'Contractor Model'!CGT67</f>
        <v>0</v>
      </c>
      <c r="CGU414" s="318">
        <f>'Contractor Model'!CGU67</f>
        <v>0</v>
      </c>
      <c r="CGV414" s="318">
        <f>'Contractor Model'!CGV67</f>
        <v>0</v>
      </c>
      <c r="CGW414" s="318">
        <f>'Contractor Model'!CGW67</f>
        <v>0</v>
      </c>
      <c r="CGX414" s="318">
        <f>'Contractor Model'!CGX67</f>
        <v>0</v>
      </c>
      <c r="CGY414" s="318">
        <f>'Contractor Model'!CGY67</f>
        <v>0</v>
      </c>
      <c r="CGZ414" s="318">
        <f>'Contractor Model'!CGZ67</f>
        <v>0</v>
      </c>
      <c r="CHA414" s="318">
        <f>'Contractor Model'!CHA67</f>
        <v>0</v>
      </c>
      <c r="CHB414" s="318">
        <f>'Contractor Model'!CHB67</f>
        <v>0</v>
      </c>
      <c r="CHC414" s="318">
        <f>'Contractor Model'!CHC67</f>
        <v>0</v>
      </c>
      <c r="CHD414" s="318">
        <f>'Contractor Model'!CHD67</f>
        <v>0</v>
      </c>
      <c r="CHE414" s="318">
        <f>'Contractor Model'!CHE67</f>
        <v>0</v>
      </c>
      <c r="CHF414" s="318">
        <f>'Contractor Model'!CHF67</f>
        <v>0</v>
      </c>
      <c r="CHG414" s="318">
        <f>'Contractor Model'!CHG67</f>
        <v>0</v>
      </c>
      <c r="CHH414" s="318">
        <f>'Contractor Model'!CHH67</f>
        <v>0</v>
      </c>
      <c r="CHI414" s="318">
        <f>'Contractor Model'!CHI67</f>
        <v>0</v>
      </c>
      <c r="CHJ414" s="318">
        <f>'Contractor Model'!CHJ67</f>
        <v>0</v>
      </c>
      <c r="CHK414" s="318">
        <f>'Contractor Model'!CHK67</f>
        <v>0</v>
      </c>
      <c r="CHL414" s="318">
        <f>'Contractor Model'!CHL67</f>
        <v>0</v>
      </c>
      <c r="CHM414" s="318">
        <f>'Contractor Model'!CHM67</f>
        <v>0</v>
      </c>
      <c r="CHN414" s="318">
        <f>'Contractor Model'!CHN67</f>
        <v>0</v>
      </c>
      <c r="CHO414" s="318">
        <f>'Contractor Model'!CHO67</f>
        <v>0</v>
      </c>
      <c r="CHP414" s="318">
        <f>'Contractor Model'!CHP67</f>
        <v>0</v>
      </c>
      <c r="CHQ414" s="318">
        <f>'Contractor Model'!CHQ67</f>
        <v>0</v>
      </c>
      <c r="CHR414" s="318">
        <f>'Contractor Model'!CHR67</f>
        <v>0</v>
      </c>
      <c r="CHS414" s="318">
        <f>'Contractor Model'!CHS67</f>
        <v>0</v>
      </c>
      <c r="CHT414" s="318">
        <f>'Contractor Model'!CHT67</f>
        <v>0</v>
      </c>
      <c r="CHU414" s="318">
        <f>'Contractor Model'!CHU67</f>
        <v>0</v>
      </c>
      <c r="CHV414" s="318">
        <f>'Contractor Model'!CHV67</f>
        <v>0</v>
      </c>
      <c r="CHW414" s="318">
        <f>'Contractor Model'!CHW67</f>
        <v>0</v>
      </c>
      <c r="CHX414" s="318">
        <f>'Contractor Model'!CHX67</f>
        <v>0</v>
      </c>
      <c r="CHY414" s="318">
        <f>'Contractor Model'!CHY67</f>
        <v>0</v>
      </c>
      <c r="CHZ414" s="318">
        <f>'Contractor Model'!CHZ67</f>
        <v>0</v>
      </c>
      <c r="CIA414" s="318">
        <f>'Contractor Model'!CIA67</f>
        <v>0</v>
      </c>
      <c r="CIB414" s="318">
        <f>'Contractor Model'!CIB67</f>
        <v>0</v>
      </c>
      <c r="CIC414" s="318">
        <f>'Contractor Model'!CIC67</f>
        <v>0</v>
      </c>
      <c r="CID414" s="318">
        <f>'Contractor Model'!CID67</f>
        <v>0</v>
      </c>
      <c r="CIE414" s="318">
        <f>'Contractor Model'!CIE67</f>
        <v>0</v>
      </c>
      <c r="CIF414" s="318">
        <f>'Contractor Model'!CIF67</f>
        <v>0</v>
      </c>
      <c r="CIG414" s="318">
        <f>'Contractor Model'!CIG67</f>
        <v>0</v>
      </c>
      <c r="CIH414" s="318">
        <f>'Contractor Model'!CIH67</f>
        <v>0</v>
      </c>
      <c r="CII414" s="318">
        <f>'Contractor Model'!CII67</f>
        <v>0</v>
      </c>
      <c r="CIJ414" s="318">
        <f>'Contractor Model'!CIJ67</f>
        <v>0</v>
      </c>
      <c r="CIK414" s="318">
        <f>'Contractor Model'!CIK67</f>
        <v>0</v>
      </c>
      <c r="CIL414" s="318">
        <f>'Contractor Model'!CIL67</f>
        <v>0</v>
      </c>
      <c r="CIM414" s="318">
        <f>'Contractor Model'!CIM67</f>
        <v>0</v>
      </c>
      <c r="CIN414" s="318">
        <f>'Contractor Model'!CIN67</f>
        <v>0</v>
      </c>
      <c r="CIO414" s="318">
        <f>'Contractor Model'!CIO67</f>
        <v>0</v>
      </c>
      <c r="CIP414" s="318">
        <f>'Contractor Model'!CIP67</f>
        <v>0</v>
      </c>
      <c r="CIQ414" s="318">
        <f>'Contractor Model'!CIQ67</f>
        <v>0</v>
      </c>
      <c r="CIR414" s="318">
        <f>'Contractor Model'!CIR67</f>
        <v>0</v>
      </c>
      <c r="CIS414" s="318">
        <f>'Contractor Model'!CIS67</f>
        <v>0</v>
      </c>
      <c r="CIT414" s="318">
        <f>'Contractor Model'!CIT67</f>
        <v>0</v>
      </c>
      <c r="CIU414" s="318">
        <f>'Contractor Model'!CIU67</f>
        <v>0</v>
      </c>
      <c r="CIV414" s="318">
        <f>'Contractor Model'!CIV67</f>
        <v>0</v>
      </c>
      <c r="CIW414" s="318">
        <f>'Contractor Model'!CIW67</f>
        <v>0</v>
      </c>
      <c r="CIX414" s="318">
        <f>'Contractor Model'!CIX67</f>
        <v>0</v>
      </c>
      <c r="CIY414" s="318">
        <f>'Contractor Model'!CIY67</f>
        <v>0</v>
      </c>
      <c r="CIZ414" s="318">
        <f>'Contractor Model'!CIZ67</f>
        <v>0</v>
      </c>
      <c r="CJA414" s="318">
        <f>'Contractor Model'!CJA67</f>
        <v>0</v>
      </c>
      <c r="CJB414" s="318">
        <f>'Contractor Model'!CJB67</f>
        <v>0</v>
      </c>
      <c r="CJC414" s="318">
        <f>'Contractor Model'!CJC67</f>
        <v>0</v>
      </c>
      <c r="CJD414" s="318">
        <f>'Contractor Model'!CJD67</f>
        <v>0</v>
      </c>
      <c r="CJE414" s="318">
        <f>'Contractor Model'!CJE67</f>
        <v>0</v>
      </c>
      <c r="CJF414" s="318">
        <f>'Contractor Model'!CJF67</f>
        <v>0</v>
      </c>
      <c r="CJG414" s="318">
        <f>'Contractor Model'!CJG67</f>
        <v>0</v>
      </c>
      <c r="CJH414" s="318">
        <f>'Contractor Model'!CJH67</f>
        <v>0</v>
      </c>
      <c r="CJI414" s="318">
        <f>'Contractor Model'!CJI67</f>
        <v>0</v>
      </c>
      <c r="CJJ414" s="318">
        <f>'Contractor Model'!CJJ67</f>
        <v>0</v>
      </c>
      <c r="CJK414" s="318">
        <f>'Contractor Model'!CJK67</f>
        <v>0</v>
      </c>
      <c r="CJL414" s="318">
        <f>'Contractor Model'!CJL67</f>
        <v>0</v>
      </c>
      <c r="CJM414" s="318">
        <f>'Contractor Model'!CJM67</f>
        <v>0</v>
      </c>
      <c r="CJN414" s="318">
        <f>'Contractor Model'!CJN67</f>
        <v>0</v>
      </c>
      <c r="CJO414" s="318">
        <f>'Contractor Model'!CJO67</f>
        <v>0</v>
      </c>
      <c r="CJP414" s="318">
        <f>'Contractor Model'!CJP67</f>
        <v>0</v>
      </c>
      <c r="CJQ414" s="318">
        <f>'Contractor Model'!CJQ67</f>
        <v>0</v>
      </c>
      <c r="CJR414" s="318">
        <f>'Contractor Model'!CJR67</f>
        <v>0</v>
      </c>
      <c r="CJS414" s="318">
        <f>'Contractor Model'!CJS67</f>
        <v>0</v>
      </c>
      <c r="CJT414" s="318">
        <f>'Contractor Model'!CJT67</f>
        <v>0</v>
      </c>
      <c r="CJU414" s="318">
        <f>'Contractor Model'!CJU67</f>
        <v>0</v>
      </c>
      <c r="CJV414" s="318">
        <f>'Contractor Model'!CJV67</f>
        <v>0</v>
      </c>
      <c r="CJW414" s="318">
        <f>'Contractor Model'!CJW67</f>
        <v>0</v>
      </c>
      <c r="CJX414" s="318">
        <f>'Contractor Model'!CJX67</f>
        <v>0</v>
      </c>
      <c r="CJY414" s="318">
        <f>'Contractor Model'!CJY67</f>
        <v>0</v>
      </c>
      <c r="CJZ414" s="318">
        <f>'Contractor Model'!CJZ67</f>
        <v>0</v>
      </c>
      <c r="CKA414" s="318">
        <f>'Contractor Model'!CKA67</f>
        <v>0</v>
      </c>
      <c r="CKB414" s="318">
        <f>'Contractor Model'!CKB67</f>
        <v>0</v>
      </c>
      <c r="CKC414" s="318">
        <f>'Contractor Model'!CKC67</f>
        <v>0</v>
      </c>
      <c r="CKD414" s="318">
        <f>'Contractor Model'!CKD67</f>
        <v>0</v>
      </c>
      <c r="CKE414" s="318">
        <f>'Contractor Model'!CKE67</f>
        <v>0</v>
      </c>
      <c r="CKF414" s="318">
        <f>'Contractor Model'!CKF67</f>
        <v>0</v>
      </c>
      <c r="CKG414" s="318">
        <f>'Contractor Model'!CKG67</f>
        <v>0</v>
      </c>
      <c r="CKH414" s="318">
        <f>'Contractor Model'!CKH67</f>
        <v>0</v>
      </c>
      <c r="CKI414" s="318">
        <f>'Contractor Model'!CKI67</f>
        <v>0</v>
      </c>
      <c r="CKJ414" s="318">
        <f>'Contractor Model'!CKJ67</f>
        <v>0</v>
      </c>
      <c r="CKK414" s="318">
        <f>'Contractor Model'!CKK67</f>
        <v>0</v>
      </c>
      <c r="CKL414" s="318">
        <f>'Contractor Model'!CKL67</f>
        <v>0</v>
      </c>
      <c r="CKM414" s="318">
        <f>'Contractor Model'!CKM67</f>
        <v>0</v>
      </c>
      <c r="CKN414" s="318">
        <f>'Contractor Model'!CKN67</f>
        <v>0</v>
      </c>
      <c r="CKO414" s="318">
        <f>'Contractor Model'!CKO67</f>
        <v>0</v>
      </c>
      <c r="CKP414" s="318">
        <f>'Contractor Model'!CKP67</f>
        <v>0</v>
      </c>
      <c r="CKQ414" s="318">
        <f>'Contractor Model'!CKQ67</f>
        <v>0</v>
      </c>
      <c r="CKR414" s="318">
        <f>'Contractor Model'!CKR67</f>
        <v>0</v>
      </c>
      <c r="CKS414" s="318">
        <f>'Contractor Model'!CKS67</f>
        <v>0</v>
      </c>
      <c r="CKT414" s="318">
        <f>'Contractor Model'!CKT67</f>
        <v>0</v>
      </c>
      <c r="CKU414" s="318">
        <f>'Contractor Model'!CKU67</f>
        <v>0</v>
      </c>
      <c r="CKV414" s="318">
        <f>'Contractor Model'!CKV67</f>
        <v>0</v>
      </c>
      <c r="CKW414" s="318">
        <f>'Contractor Model'!CKW67</f>
        <v>0</v>
      </c>
      <c r="CKX414" s="318">
        <f>'Contractor Model'!CKX67</f>
        <v>0</v>
      </c>
      <c r="CKY414" s="318">
        <f>'Contractor Model'!CKY67</f>
        <v>0</v>
      </c>
      <c r="CKZ414" s="318">
        <f>'Contractor Model'!CKZ67</f>
        <v>0</v>
      </c>
      <c r="CLA414" s="318">
        <f>'Contractor Model'!CLA67</f>
        <v>0</v>
      </c>
      <c r="CLB414" s="318">
        <f>'Contractor Model'!CLB67</f>
        <v>0</v>
      </c>
      <c r="CLC414" s="318">
        <f>'Contractor Model'!CLC67</f>
        <v>0</v>
      </c>
      <c r="CLD414" s="318">
        <f>'Contractor Model'!CLD67</f>
        <v>0</v>
      </c>
      <c r="CLE414" s="318">
        <f>'Contractor Model'!CLE67</f>
        <v>0</v>
      </c>
      <c r="CLF414" s="318">
        <f>'Contractor Model'!CLF67</f>
        <v>0</v>
      </c>
      <c r="CLG414" s="318">
        <f>'Contractor Model'!CLG67</f>
        <v>0</v>
      </c>
      <c r="CLH414" s="318">
        <f>'Contractor Model'!CLH67</f>
        <v>0</v>
      </c>
      <c r="CLI414" s="318">
        <f>'Contractor Model'!CLI67</f>
        <v>0</v>
      </c>
      <c r="CLJ414" s="318">
        <f>'Contractor Model'!CLJ67</f>
        <v>0</v>
      </c>
      <c r="CLK414" s="318">
        <f>'Contractor Model'!CLK67</f>
        <v>0</v>
      </c>
      <c r="CLL414" s="318">
        <f>'Contractor Model'!CLL67</f>
        <v>0</v>
      </c>
      <c r="CLM414" s="318">
        <f>'Contractor Model'!CLM67</f>
        <v>0</v>
      </c>
      <c r="CLN414" s="318">
        <f>'Contractor Model'!CLN67</f>
        <v>0</v>
      </c>
      <c r="CLO414" s="318">
        <f>'Contractor Model'!CLO67</f>
        <v>0</v>
      </c>
      <c r="CLP414" s="318">
        <f>'Contractor Model'!CLP67</f>
        <v>0</v>
      </c>
      <c r="CLQ414" s="318">
        <f>'Contractor Model'!CLQ67</f>
        <v>0</v>
      </c>
      <c r="CLR414" s="318">
        <f>'Contractor Model'!CLR67</f>
        <v>0</v>
      </c>
      <c r="CLS414" s="318">
        <f>'Contractor Model'!CLS67</f>
        <v>0</v>
      </c>
      <c r="CLT414" s="318">
        <f>'Contractor Model'!CLT67</f>
        <v>0</v>
      </c>
      <c r="CLU414" s="318">
        <f>'Contractor Model'!CLU67</f>
        <v>0</v>
      </c>
      <c r="CLV414" s="318">
        <f>'Contractor Model'!CLV67</f>
        <v>0</v>
      </c>
      <c r="CLW414" s="318">
        <f>'Contractor Model'!CLW67</f>
        <v>0</v>
      </c>
      <c r="CLX414" s="318">
        <f>'Contractor Model'!CLX67</f>
        <v>0</v>
      </c>
      <c r="CLY414" s="318">
        <f>'Contractor Model'!CLY67</f>
        <v>0</v>
      </c>
      <c r="CLZ414" s="318">
        <f>'Contractor Model'!CLZ67</f>
        <v>0</v>
      </c>
      <c r="CMA414" s="318">
        <f>'Contractor Model'!CMA67</f>
        <v>0</v>
      </c>
      <c r="CMB414" s="318">
        <f>'Contractor Model'!CMB67</f>
        <v>0</v>
      </c>
      <c r="CMC414" s="318">
        <f>'Contractor Model'!CMC67</f>
        <v>0</v>
      </c>
      <c r="CMD414" s="318">
        <f>'Contractor Model'!CMD67</f>
        <v>0</v>
      </c>
      <c r="CME414" s="318">
        <f>'Contractor Model'!CME67</f>
        <v>0</v>
      </c>
      <c r="CMF414" s="318">
        <f>'Contractor Model'!CMF67</f>
        <v>0</v>
      </c>
      <c r="CMG414" s="318">
        <f>'Contractor Model'!CMG67</f>
        <v>0</v>
      </c>
      <c r="CMH414" s="318">
        <f>'Contractor Model'!CMH67</f>
        <v>0</v>
      </c>
      <c r="CMI414" s="318">
        <f>'Contractor Model'!CMI67</f>
        <v>0</v>
      </c>
      <c r="CMJ414" s="318">
        <f>'Contractor Model'!CMJ67</f>
        <v>0</v>
      </c>
      <c r="CMK414" s="318">
        <f>'Contractor Model'!CMK67</f>
        <v>0</v>
      </c>
      <c r="CML414" s="318">
        <f>'Contractor Model'!CML67</f>
        <v>0</v>
      </c>
      <c r="CMM414" s="318">
        <f>'Contractor Model'!CMM67</f>
        <v>0</v>
      </c>
      <c r="CMN414" s="318">
        <f>'Contractor Model'!CMN67</f>
        <v>0</v>
      </c>
      <c r="CMO414" s="318">
        <f>'Contractor Model'!CMO67</f>
        <v>0</v>
      </c>
      <c r="CMP414" s="318">
        <f>'Contractor Model'!CMP67</f>
        <v>0</v>
      </c>
      <c r="CMQ414" s="318">
        <f>'Contractor Model'!CMQ67</f>
        <v>0</v>
      </c>
      <c r="CMR414" s="318">
        <f>'Contractor Model'!CMR67</f>
        <v>0</v>
      </c>
      <c r="CMS414" s="318">
        <f>'Contractor Model'!CMS67</f>
        <v>0</v>
      </c>
      <c r="CMT414" s="318">
        <f>'Contractor Model'!CMT67</f>
        <v>0</v>
      </c>
      <c r="CMU414" s="318">
        <f>'Contractor Model'!CMU67</f>
        <v>0</v>
      </c>
      <c r="CMV414" s="318">
        <f>'Contractor Model'!CMV67</f>
        <v>0</v>
      </c>
      <c r="CMW414" s="318">
        <f>'Contractor Model'!CMW67</f>
        <v>0</v>
      </c>
      <c r="CMX414" s="318">
        <f>'Contractor Model'!CMX67</f>
        <v>0</v>
      </c>
      <c r="CMY414" s="318">
        <f>'Contractor Model'!CMY67</f>
        <v>0</v>
      </c>
      <c r="CMZ414" s="318">
        <f>'Contractor Model'!CMZ67</f>
        <v>0</v>
      </c>
      <c r="CNA414" s="318">
        <f>'Contractor Model'!CNA67</f>
        <v>0</v>
      </c>
      <c r="CNB414" s="318">
        <f>'Contractor Model'!CNB67</f>
        <v>0</v>
      </c>
      <c r="CNC414" s="318">
        <f>'Contractor Model'!CNC67</f>
        <v>0</v>
      </c>
      <c r="CND414" s="318">
        <f>'Contractor Model'!CND67</f>
        <v>0</v>
      </c>
      <c r="CNE414" s="318">
        <f>'Contractor Model'!CNE67</f>
        <v>0</v>
      </c>
      <c r="CNF414" s="318">
        <f>'Contractor Model'!CNF67</f>
        <v>0</v>
      </c>
      <c r="CNG414" s="318">
        <f>'Contractor Model'!CNG67</f>
        <v>0</v>
      </c>
      <c r="CNH414" s="318">
        <f>'Contractor Model'!CNH67</f>
        <v>0</v>
      </c>
      <c r="CNI414" s="318">
        <f>'Contractor Model'!CNI67</f>
        <v>0</v>
      </c>
      <c r="CNJ414" s="318">
        <f>'Contractor Model'!CNJ67</f>
        <v>0</v>
      </c>
      <c r="CNK414" s="318">
        <f>'Contractor Model'!CNK67</f>
        <v>0</v>
      </c>
      <c r="CNL414" s="318">
        <f>'Contractor Model'!CNL67</f>
        <v>0</v>
      </c>
      <c r="CNM414" s="318">
        <f>'Contractor Model'!CNM67</f>
        <v>0</v>
      </c>
      <c r="CNN414" s="318">
        <f>'Contractor Model'!CNN67</f>
        <v>0</v>
      </c>
      <c r="CNO414" s="318">
        <f>'Contractor Model'!CNO67</f>
        <v>0</v>
      </c>
      <c r="CNP414" s="318">
        <f>'Contractor Model'!CNP67</f>
        <v>0</v>
      </c>
      <c r="CNQ414" s="318">
        <f>'Contractor Model'!CNQ67</f>
        <v>0</v>
      </c>
      <c r="CNR414" s="318">
        <f>'Contractor Model'!CNR67</f>
        <v>0</v>
      </c>
      <c r="CNS414" s="318">
        <f>'Contractor Model'!CNS67</f>
        <v>0</v>
      </c>
      <c r="CNT414" s="318">
        <f>'Contractor Model'!CNT67</f>
        <v>0</v>
      </c>
      <c r="CNU414" s="318">
        <f>'Contractor Model'!CNU67</f>
        <v>0</v>
      </c>
      <c r="CNV414" s="318">
        <f>'Contractor Model'!CNV67</f>
        <v>0</v>
      </c>
      <c r="CNW414" s="318">
        <f>'Contractor Model'!CNW67</f>
        <v>0</v>
      </c>
      <c r="CNX414" s="318">
        <f>'Contractor Model'!CNX67</f>
        <v>0</v>
      </c>
      <c r="CNY414" s="318">
        <f>'Contractor Model'!CNY67</f>
        <v>0</v>
      </c>
      <c r="CNZ414" s="318">
        <f>'Contractor Model'!CNZ67</f>
        <v>0</v>
      </c>
      <c r="COA414" s="318">
        <f>'Contractor Model'!COA67</f>
        <v>0</v>
      </c>
      <c r="COB414" s="318">
        <f>'Contractor Model'!COB67</f>
        <v>0</v>
      </c>
      <c r="COC414" s="318">
        <f>'Contractor Model'!COC67</f>
        <v>0</v>
      </c>
      <c r="COD414" s="318">
        <f>'Contractor Model'!COD67</f>
        <v>0</v>
      </c>
      <c r="COE414" s="318">
        <f>'Contractor Model'!COE67</f>
        <v>0</v>
      </c>
      <c r="COF414" s="318">
        <f>'Contractor Model'!COF67</f>
        <v>0</v>
      </c>
      <c r="COG414" s="318">
        <f>'Contractor Model'!COG67</f>
        <v>0</v>
      </c>
      <c r="COH414" s="318">
        <f>'Contractor Model'!COH67</f>
        <v>0</v>
      </c>
      <c r="COI414" s="318">
        <f>'Contractor Model'!COI67</f>
        <v>0</v>
      </c>
      <c r="COJ414" s="318">
        <f>'Contractor Model'!COJ67</f>
        <v>0</v>
      </c>
      <c r="COK414" s="318">
        <f>'Contractor Model'!COK67</f>
        <v>0</v>
      </c>
      <c r="COL414" s="318">
        <f>'Contractor Model'!COL67</f>
        <v>0</v>
      </c>
      <c r="COM414" s="318">
        <f>'Contractor Model'!COM67</f>
        <v>0</v>
      </c>
      <c r="CON414" s="318">
        <f>'Contractor Model'!CON67</f>
        <v>0</v>
      </c>
      <c r="COO414" s="318">
        <f>'Contractor Model'!COO67</f>
        <v>0</v>
      </c>
      <c r="COP414" s="318">
        <f>'Contractor Model'!COP67</f>
        <v>0</v>
      </c>
      <c r="COQ414" s="318">
        <f>'Contractor Model'!COQ67</f>
        <v>0</v>
      </c>
      <c r="COR414" s="318">
        <f>'Contractor Model'!COR67</f>
        <v>0</v>
      </c>
      <c r="COS414" s="318">
        <f>'Contractor Model'!COS67</f>
        <v>0</v>
      </c>
      <c r="COT414" s="318">
        <f>'Contractor Model'!COT67</f>
        <v>0</v>
      </c>
      <c r="COU414" s="318">
        <f>'Contractor Model'!COU67</f>
        <v>0</v>
      </c>
      <c r="COV414" s="318">
        <f>'Contractor Model'!COV67</f>
        <v>0</v>
      </c>
      <c r="COW414" s="318">
        <f>'Contractor Model'!COW67</f>
        <v>0</v>
      </c>
      <c r="COX414" s="318">
        <f>'Contractor Model'!COX67</f>
        <v>0</v>
      </c>
      <c r="COY414" s="318">
        <f>'Contractor Model'!COY67</f>
        <v>0</v>
      </c>
      <c r="COZ414" s="318">
        <f>'Contractor Model'!COZ67</f>
        <v>0</v>
      </c>
      <c r="CPA414" s="318">
        <f>'Contractor Model'!CPA67</f>
        <v>0</v>
      </c>
      <c r="CPB414" s="318">
        <f>'Contractor Model'!CPB67</f>
        <v>0</v>
      </c>
      <c r="CPC414" s="318">
        <f>'Contractor Model'!CPC67</f>
        <v>0</v>
      </c>
      <c r="CPD414" s="318">
        <f>'Contractor Model'!CPD67</f>
        <v>0</v>
      </c>
      <c r="CPE414" s="318">
        <f>'Contractor Model'!CPE67</f>
        <v>0</v>
      </c>
      <c r="CPF414" s="318">
        <f>'Contractor Model'!CPF67</f>
        <v>0</v>
      </c>
      <c r="CPG414" s="318">
        <f>'Contractor Model'!CPG67</f>
        <v>0</v>
      </c>
      <c r="CPH414" s="318">
        <f>'Contractor Model'!CPH67</f>
        <v>0</v>
      </c>
      <c r="CPI414" s="318">
        <f>'Contractor Model'!CPI67</f>
        <v>0</v>
      </c>
      <c r="CPJ414" s="318">
        <f>'Contractor Model'!CPJ67</f>
        <v>0</v>
      </c>
      <c r="CPK414" s="318">
        <f>'Contractor Model'!CPK67</f>
        <v>0</v>
      </c>
      <c r="CPL414" s="318">
        <f>'Contractor Model'!CPL67</f>
        <v>0</v>
      </c>
      <c r="CPM414" s="318">
        <f>'Contractor Model'!CPM67</f>
        <v>0</v>
      </c>
      <c r="CPN414" s="318">
        <f>'Contractor Model'!CPN67</f>
        <v>0</v>
      </c>
      <c r="CPO414" s="318">
        <f>'Contractor Model'!CPO67</f>
        <v>0</v>
      </c>
      <c r="CPP414" s="318">
        <f>'Contractor Model'!CPP67</f>
        <v>0</v>
      </c>
      <c r="CPQ414" s="318">
        <f>'Contractor Model'!CPQ67</f>
        <v>0</v>
      </c>
      <c r="CPR414" s="318">
        <f>'Contractor Model'!CPR67</f>
        <v>0</v>
      </c>
      <c r="CPS414" s="318">
        <f>'Contractor Model'!CPS67</f>
        <v>0</v>
      </c>
      <c r="CPT414" s="318">
        <f>'Contractor Model'!CPT67</f>
        <v>0</v>
      </c>
      <c r="CPU414" s="318">
        <f>'Contractor Model'!CPU67</f>
        <v>0</v>
      </c>
      <c r="CPV414" s="318">
        <f>'Contractor Model'!CPV67</f>
        <v>0</v>
      </c>
      <c r="CPW414" s="318">
        <f>'Contractor Model'!CPW67</f>
        <v>0</v>
      </c>
      <c r="CPX414" s="318">
        <f>'Contractor Model'!CPX67</f>
        <v>0</v>
      </c>
      <c r="CPY414" s="318">
        <f>'Contractor Model'!CPY67</f>
        <v>0</v>
      </c>
      <c r="CPZ414" s="318">
        <f>'Contractor Model'!CPZ67</f>
        <v>0</v>
      </c>
      <c r="CQA414" s="318">
        <f>'Contractor Model'!CQA67</f>
        <v>0</v>
      </c>
      <c r="CQB414" s="318">
        <f>'Contractor Model'!CQB67</f>
        <v>0</v>
      </c>
      <c r="CQC414" s="318">
        <f>'Contractor Model'!CQC67</f>
        <v>0</v>
      </c>
      <c r="CQD414" s="318">
        <f>'Contractor Model'!CQD67</f>
        <v>0</v>
      </c>
      <c r="CQE414" s="318">
        <f>'Contractor Model'!CQE67</f>
        <v>0</v>
      </c>
      <c r="CQF414" s="318">
        <f>'Contractor Model'!CQF67</f>
        <v>0</v>
      </c>
      <c r="CQG414" s="318">
        <f>'Contractor Model'!CQG67</f>
        <v>0</v>
      </c>
      <c r="CQH414" s="318">
        <f>'Contractor Model'!CQH67</f>
        <v>0</v>
      </c>
      <c r="CQI414" s="318">
        <f>'Contractor Model'!CQI67</f>
        <v>0</v>
      </c>
      <c r="CQJ414" s="318">
        <f>'Contractor Model'!CQJ67</f>
        <v>0</v>
      </c>
      <c r="CQK414" s="318">
        <f>'Contractor Model'!CQK67</f>
        <v>0</v>
      </c>
      <c r="CQL414" s="318">
        <f>'Contractor Model'!CQL67</f>
        <v>0</v>
      </c>
      <c r="CQM414" s="318">
        <f>'Contractor Model'!CQM67</f>
        <v>0</v>
      </c>
      <c r="CQN414" s="318">
        <f>'Contractor Model'!CQN67</f>
        <v>0</v>
      </c>
      <c r="CQO414" s="318">
        <f>'Contractor Model'!CQO67</f>
        <v>0</v>
      </c>
      <c r="CQP414" s="318">
        <f>'Contractor Model'!CQP67</f>
        <v>0</v>
      </c>
      <c r="CQQ414" s="318">
        <f>'Contractor Model'!CQQ67</f>
        <v>0</v>
      </c>
      <c r="CQR414" s="318">
        <f>'Contractor Model'!CQR67</f>
        <v>0</v>
      </c>
      <c r="CQS414" s="318">
        <f>'Contractor Model'!CQS67</f>
        <v>0</v>
      </c>
      <c r="CQT414" s="318">
        <f>'Contractor Model'!CQT67</f>
        <v>0</v>
      </c>
      <c r="CQU414" s="318">
        <f>'Contractor Model'!CQU67</f>
        <v>0</v>
      </c>
      <c r="CQV414" s="318">
        <f>'Contractor Model'!CQV67</f>
        <v>0</v>
      </c>
      <c r="CQW414" s="318">
        <f>'Contractor Model'!CQW67</f>
        <v>0</v>
      </c>
      <c r="CQX414" s="318">
        <f>'Contractor Model'!CQX67</f>
        <v>0</v>
      </c>
      <c r="CQY414" s="318">
        <f>'Contractor Model'!CQY67</f>
        <v>0</v>
      </c>
      <c r="CQZ414" s="318">
        <f>'Contractor Model'!CQZ67</f>
        <v>0</v>
      </c>
      <c r="CRA414" s="318">
        <f>'Contractor Model'!CRA67</f>
        <v>0</v>
      </c>
      <c r="CRB414" s="318">
        <f>'Contractor Model'!CRB67</f>
        <v>0</v>
      </c>
      <c r="CRC414" s="318">
        <f>'Contractor Model'!CRC67</f>
        <v>0</v>
      </c>
      <c r="CRD414" s="318">
        <f>'Contractor Model'!CRD67</f>
        <v>0</v>
      </c>
      <c r="CRE414" s="318">
        <f>'Contractor Model'!CRE67</f>
        <v>0</v>
      </c>
      <c r="CRF414" s="318">
        <f>'Contractor Model'!CRF67</f>
        <v>0</v>
      </c>
      <c r="CRG414" s="318">
        <f>'Contractor Model'!CRG67</f>
        <v>0</v>
      </c>
      <c r="CRH414" s="318">
        <f>'Contractor Model'!CRH67</f>
        <v>0</v>
      </c>
      <c r="CRI414" s="318">
        <f>'Contractor Model'!CRI67</f>
        <v>0</v>
      </c>
      <c r="CRJ414" s="318">
        <f>'Contractor Model'!CRJ67</f>
        <v>0</v>
      </c>
      <c r="CRK414" s="318">
        <f>'Contractor Model'!CRK67</f>
        <v>0</v>
      </c>
      <c r="CRL414" s="318">
        <f>'Contractor Model'!CRL67</f>
        <v>0</v>
      </c>
      <c r="CRM414" s="318">
        <f>'Contractor Model'!CRM67</f>
        <v>0</v>
      </c>
      <c r="CRN414" s="318">
        <f>'Contractor Model'!CRN67</f>
        <v>0</v>
      </c>
      <c r="CRO414" s="318">
        <f>'Contractor Model'!CRO67</f>
        <v>0</v>
      </c>
      <c r="CRP414" s="318">
        <f>'Contractor Model'!CRP67</f>
        <v>0</v>
      </c>
      <c r="CRQ414" s="318">
        <f>'Contractor Model'!CRQ67</f>
        <v>0</v>
      </c>
      <c r="CRR414" s="318">
        <f>'Contractor Model'!CRR67</f>
        <v>0</v>
      </c>
      <c r="CRS414" s="318">
        <f>'Contractor Model'!CRS67</f>
        <v>0</v>
      </c>
      <c r="CRT414" s="318">
        <f>'Contractor Model'!CRT67</f>
        <v>0</v>
      </c>
      <c r="CRU414" s="318">
        <f>'Contractor Model'!CRU67</f>
        <v>0</v>
      </c>
      <c r="CRV414" s="318">
        <f>'Contractor Model'!CRV67</f>
        <v>0</v>
      </c>
      <c r="CRW414" s="318">
        <f>'Contractor Model'!CRW67</f>
        <v>0</v>
      </c>
      <c r="CRX414" s="318">
        <f>'Contractor Model'!CRX67</f>
        <v>0</v>
      </c>
      <c r="CRY414" s="318">
        <f>'Contractor Model'!CRY67</f>
        <v>0</v>
      </c>
      <c r="CRZ414" s="318">
        <f>'Contractor Model'!CRZ67</f>
        <v>0</v>
      </c>
      <c r="CSA414" s="318">
        <f>'Contractor Model'!CSA67</f>
        <v>0</v>
      </c>
      <c r="CSB414" s="318">
        <f>'Contractor Model'!CSB67</f>
        <v>0</v>
      </c>
      <c r="CSC414" s="318">
        <f>'Contractor Model'!CSC67</f>
        <v>0</v>
      </c>
      <c r="CSD414" s="318">
        <f>'Contractor Model'!CSD67</f>
        <v>0</v>
      </c>
      <c r="CSE414" s="318">
        <f>'Contractor Model'!CSE67</f>
        <v>0</v>
      </c>
      <c r="CSF414" s="318">
        <f>'Contractor Model'!CSF67</f>
        <v>0</v>
      </c>
      <c r="CSG414" s="318">
        <f>'Contractor Model'!CSG67</f>
        <v>0</v>
      </c>
      <c r="CSH414" s="318">
        <f>'Contractor Model'!CSH67</f>
        <v>0</v>
      </c>
      <c r="CSI414" s="318">
        <f>'Contractor Model'!CSI67</f>
        <v>0</v>
      </c>
      <c r="CSJ414" s="318">
        <f>'Contractor Model'!CSJ67</f>
        <v>0</v>
      </c>
      <c r="CSK414" s="318">
        <f>'Contractor Model'!CSK67</f>
        <v>0</v>
      </c>
      <c r="CSL414" s="318">
        <f>'Contractor Model'!CSL67</f>
        <v>0</v>
      </c>
      <c r="CSM414" s="318">
        <f>'Contractor Model'!CSM67</f>
        <v>0</v>
      </c>
      <c r="CSN414" s="318">
        <f>'Contractor Model'!CSN67</f>
        <v>0</v>
      </c>
      <c r="CSO414" s="318">
        <f>'Contractor Model'!CSO67</f>
        <v>0</v>
      </c>
      <c r="CSP414" s="318">
        <f>'Contractor Model'!CSP67</f>
        <v>0</v>
      </c>
      <c r="CSQ414" s="318">
        <f>'Contractor Model'!CSQ67</f>
        <v>0</v>
      </c>
      <c r="CSR414" s="318">
        <f>'Contractor Model'!CSR67</f>
        <v>0</v>
      </c>
      <c r="CSS414" s="318">
        <f>'Contractor Model'!CSS67</f>
        <v>0</v>
      </c>
      <c r="CST414" s="318">
        <f>'Contractor Model'!CST67</f>
        <v>0</v>
      </c>
      <c r="CSU414" s="318">
        <f>'Contractor Model'!CSU67</f>
        <v>0</v>
      </c>
      <c r="CSV414" s="318">
        <f>'Contractor Model'!CSV67</f>
        <v>0</v>
      </c>
      <c r="CSW414" s="318">
        <f>'Contractor Model'!CSW67</f>
        <v>0</v>
      </c>
      <c r="CSX414" s="318">
        <f>'Contractor Model'!CSX67</f>
        <v>0</v>
      </c>
      <c r="CSY414" s="318">
        <f>'Contractor Model'!CSY67</f>
        <v>0</v>
      </c>
      <c r="CSZ414" s="318">
        <f>'Contractor Model'!CSZ67</f>
        <v>0</v>
      </c>
      <c r="CTA414" s="318">
        <f>'Contractor Model'!CTA67</f>
        <v>0</v>
      </c>
      <c r="CTB414" s="318">
        <f>'Contractor Model'!CTB67</f>
        <v>0</v>
      </c>
      <c r="CTC414" s="318">
        <f>'Contractor Model'!CTC67</f>
        <v>0</v>
      </c>
      <c r="CTD414" s="318">
        <f>'Contractor Model'!CTD67</f>
        <v>0</v>
      </c>
      <c r="CTE414" s="318">
        <f>'Contractor Model'!CTE67</f>
        <v>0</v>
      </c>
      <c r="CTF414" s="318">
        <f>'Contractor Model'!CTF67</f>
        <v>0</v>
      </c>
      <c r="CTG414" s="318">
        <f>'Contractor Model'!CTG67</f>
        <v>0</v>
      </c>
      <c r="CTH414" s="318">
        <f>'Contractor Model'!CTH67</f>
        <v>0</v>
      </c>
      <c r="CTI414" s="318">
        <f>'Contractor Model'!CTI67</f>
        <v>0</v>
      </c>
      <c r="CTJ414" s="318">
        <f>'Contractor Model'!CTJ67</f>
        <v>0</v>
      </c>
      <c r="CTK414" s="318">
        <f>'Contractor Model'!CTK67</f>
        <v>0</v>
      </c>
      <c r="CTL414" s="318">
        <f>'Contractor Model'!CTL67</f>
        <v>0</v>
      </c>
      <c r="CTM414" s="318">
        <f>'Contractor Model'!CTM67</f>
        <v>0</v>
      </c>
      <c r="CTN414" s="318">
        <f>'Contractor Model'!CTN67</f>
        <v>0</v>
      </c>
      <c r="CTO414" s="318">
        <f>'Contractor Model'!CTO67</f>
        <v>0</v>
      </c>
      <c r="CTP414" s="318">
        <f>'Contractor Model'!CTP67</f>
        <v>0</v>
      </c>
      <c r="CTQ414" s="318">
        <f>'Contractor Model'!CTQ67</f>
        <v>0</v>
      </c>
      <c r="CTR414" s="318">
        <f>'Contractor Model'!CTR67</f>
        <v>0</v>
      </c>
      <c r="CTS414" s="318">
        <f>'Contractor Model'!CTS67</f>
        <v>0</v>
      </c>
      <c r="CTT414" s="318">
        <f>'Contractor Model'!CTT67</f>
        <v>0</v>
      </c>
      <c r="CTU414" s="318">
        <f>'Contractor Model'!CTU67</f>
        <v>0</v>
      </c>
      <c r="CTV414" s="318">
        <f>'Contractor Model'!CTV67</f>
        <v>0</v>
      </c>
      <c r="CTW414" s="318">
        <f>'Contractor Model'!CTW67</f>
        <v>0</v>
      </c>
      <c r="CTX414" s="318">
        <f>'Contractor Model'!CTX67</f>
        <v>0</v>
      </c>
      <c r="CTY414" s="318">
        <f>'Contractor Model'!CTY67</f>
        <v>0</v>
      </c>
      <c r="CTZ414" s="318">
        <f>'Contractor Model'!CTZ67</f>
        <v>0</v>
      </c>
      <c r="CUA414" s="318">
        <f>'Contractor Model'!CUA67</f>
        <v>0</v>
      </c>
      <c r="CUB414" s="318">
        <f>'Contractor Model'!CUB67</f>
        <v>0</v>
      </c>
      <c r="CUC414" s="318">
        <f>'Contractor Model'!CUC67</f>
        <v>0</v>
      </c>
      <c r="CUD414" s="318">
        <f>'Contractor Model'!CUD67</f>
        <v>0</v>
      </c>
      <c r="CUE414" s="318">
        <f>'Contractor Model'!CUE67</f>
        <v>0</v>
      </c>
      <c r="CUF414" s="318">
        <f>'Contractor Model'!CUF67</f>
        <v>0</v>
      </c>
      <c r="CUG414" s="318">
        <f>'Contractor Model'!CUG67</f>
        <v>0</v>
      </c>
      <c r="CUH414" s="318">
        <f>'Contractor Model'!CUH67</f>
        <v>0</v>
      </c>
      <c r="CUI414" s="318">
        <f>'Contractor Model'!CUI67</f>
        <v>0</v>
      </c>
      <c r="CUJ414" s="318">
        <f>'Contractor Model'!CUJ67</f>
        <v>0</v>
      </c>
      <c r="CUK414" s="318">
        <f>'Contractor Model'!CUK67</f>
        <v>0</v>
      </c>
      <c r="CUL414" s="318">
        <f>'Contractor Model'!CUL67</f>
        <v>0</v>
      </c>
      <c r="CUM414" s="318">
        <f>'Contractor Model'!CUM67</f>
        <v>0</v>
      </c>
      <c r="CUN414" s="318">
        <f>'Contractor Model'!CUN67</f>
        <v>0</v>
      </c>
      <c r="CUO414" s="318">
        <f>'Contractor Model'!CUO67</f>
        <v>0</v>
      </c>
      <c r="CUP414" s="318">
        <f>'Contractor Model'!CUP67</f>
        <v>0</v>
      </c>
      <c r="CUQ414" s="318">
        <f>'Contractor Model'!CUQ67</f>
        <v>0</v>
      </c>
      <c r="CUR414" s="318">
        <f>'Contractor Model'!CUR67</f>
        <v>0</v>
      </c>
      <c r="CUS414" s="318">
        <f>'Contractor Model'!CUS67</f>
        <v>0</v>
      </c>
      <c r="CUT414" s="318">
        <f>'Contractor Model'!CUT67</f>
        <v>0</v>
      </c>
      <c r="CUU414" s="318">
        <f>'Contractor Model'!CUU67</f>
        <v>0</v>
      </c>
      <c r="CUV414" s="318">
        <f>'Contractor Model'!CUV67</f>
        <v>0</v>
      </c>
      <c r="CUW414" s="318">
        <f>'Contractor Model'!CUW67</f>
        <v>0</v>
      </c>
      <c r="CUX414" s="318">
        <f>'Contractor Model'!CUX67</f>
        <v>0</v>
      </c>
      <c r="CUY414" s="318">
        <f>'Contractor Model'!CUY67</f>
        <v>0</v>
      </c>
      <c r="CUZ414" s="318">
        <f>'Contractor Model'!CUZ67</f>
        <v>0</v>
      </c>
      <c r="CVA414" s="318">
        <f>'Contractor Model'!CVA67</f>
        <v>0</v>
      </c>
      <c r="CVB414" s="318">
        <f>'Contractor Model'!CVB67</f>
        <v>0</v>
      </c>
      <c r="CVC414" s="318">
        <f>'Contractor Model'!CVC67</f>
        <v>0</v>
      </c>
      <c r="CVD414" s="318">
        <f>'Contractor Model'!CVD67</f>
        <v>0</v>
      </c>
      <c r="CVE414" s="318">
        <f>'Contractor Model'!CVE67</f>
        <v>0</v>
      </c>
      <c r="CVF414" s="318">
        <f>'Contractor Model'!CVF67</f>
        <v>0</v>
      </c>
      <c r="CVG414" s="318">
        <f>'Contractor Model'!CVG67</f>
        <v>0</v>
      </c>
      <c r="CVH414" s="318">
        <f>'Contractor Model'!CVH67</f>
        <v>0</v>
      </c>
      <c r="CVI414" s="318">
        <f>'Contractor Model'!CVI67</f>
        <v>0</v>
      </c>
      <c r="CVJ414" s="318">
        <f>'Contractor Model'!CVJ67</f>
        <v>0</v>
      </c>
      <c r="CVK414" s="318">
        <f>'Contractor Model'!CVK67</f>
        <v>0</v>
      </c>
      <c r="CVL414" s="318">
        <f>'Contractor Model'!CVL67</f>
        <v>0</v>
      </c>
      <c r="CVM414" s="318">
        <f>'Contractor Model'!CVM67</f>
        <v>0</v>
      </c>
      <c r="CVN414" s="318">
        <f>'Contractor Model'!CVN67</f>
        <v>0</v>
      </c>
      <c r="CVO414" s="318">
        <f>'Contractor Model'!CVO67</f>
        <v>0</v>
      </c>
      <c r="CVP414" s="318">
        <f>'Contractor Model'!CVP67</f>
        <v>0</v>
      </c>
      <c r="CVQ414" s="318">
        <f>'Contractor Model'!CVQ67</f>
        <v>0</v>
      </c>
      <c r="CVR414" s="318">
        <f>'Contractor Model'!CVR67</f>
        <v>0</v>
      </c>
      <c r="CVS414" s="318">
        <f>'Contractor Model'!CVS67</f>
        <v>0</v>
      </c>
      <c r="CVT414" s="318">
        <f>'Contractor Model'!CVT67</f>
        <v>0</v>
      </c>
      <c r="CVU414" s="318">
        <f>'Contractor Model'!CVU67</f>
        <v>0</v>
      </c>
      <c r="CVV414" s="318">
        <f>'Contractor Model'!CVV67</f>
        <v>0</v>
      </c>
      <c r="CVW414" s="318">
        <f>'Contractor Model'!CVW67</f>
        <v>0</v>
      </c>
      <c r="CVX414" s="318">
        <f>'Contractor Model'!CVX67</f>
        <v>0</v>
      </c>
      <c r="CVY414" s="318">
        <f>'Contractor Model'!CVY67</f>
        <v>0</v>
      </c>
      <c r="CVZ414" s="318">
        <f>'Contractor Model'!CVZ67</f>
        <v>0</v>
      </c>
      <c r="CWA414" s="318">
        <f>'Contractor Model'!CWA67</f>
        <v>0</v>
      </c>
      <c r="CWB414" s="318">
        <f>'Contractor Model'!CWB67</f>
        <v>0</v>
      </c>
      <c r="CWC414" s="318">
        <f>'Contractor Model'!CWC67</f>
        <v>0</v>
      </c>
      <c r="CWD414" s="318">
        <f>'Contractor Model'!CWD67</f>
        <v>0</v>
      </c>
      <c r="CWE414" s="318">
        <f>'Contractor Model'!CWE67</f>
        <v>0</v>
      </c>
      <c r="CWF414" s="318">
        <f>'Contractor Model'!CWF67</f>
        <v>0</v>
      </c>
      <c r="CWG414" s="318">
        <f>'Contractor Model'!CWG67</f>
        <v>0</v>
      </c>
      <c r="CWH414" s="318">
        <f>'Contractor Model'!CWH67</f>
        <v>0</v>
      </c>
      <c r="CWI414" s="318">
        <f>'Contractor Model'!CWI67</f>
        <v>0</v>
      </c>
      <c r="CWJ414" s="318">
        <f>'Contractor Model'!CWJ67</f>
        <v>0</v>
      </c>
      <c r="CWK414" s="318">
        <f>'Contractor Model'!CWK67</f>
        <v>0</v>
      </c>
      <c r="CWL414" s="318">
        <f>'Contractor Model'!CWL67</f>
        <v>0</v>
      </c>
      <c r="CWM414" s="318">
        <f>'Contractor Model'!CWM67</f>
        <v>0</v>
      </c>
      <c r="CWN414" s="318">
        <f>'Contractor Model'!CWN67</f>
        <v>0</v>
      </c>
      <c r="CWO414" s="318">
        <f>'Contractor Model'!CWO67</f>
        <v>0</v>
      </c>
      <c r="CWP414" s="318">
        <f>'Contractor Model'!CWP67</f>
        <v>0</v>
      </c>
      <c r="CWQ414" s="318">
        <f>'Contractor Model'!CWQ67</f>
        <v>0</v>
      </c>
      <c r="CWR414" s="318">
        <f>'Contractor Model'!CWR67</f>
        <v>0</v>
      </c>
      <c r="CWS414" s="318">
        <f>'Contractor Model'!CWS67</f>
        <v>0</v>
      </c>
      <c r="CWT414" s="318">
        <f>'Contractor Model'!CWT67</f>
        <v>0</v>
      </c>
      <c r="CWU414" s="318">
        <f>'Contractor Model'!CWU67</f>
        <v>0</v>
      </c>
      <c r="CWV414" s="318">
        <f>'Contractor Model'!CWV67</f>
        <v>0</v>
      </c>
      <c r="CWW414" s="318">
        <f>'Contractor Model'!CWW67</f>
        <v>0</v>
      </c>
      <c r="CWX414" s="318">
        <f>'Contractor Model'!CWX67</f>
        <v>0</v>
      </c>
      <c r="CWY414" s="318">
        <f>'Contractor Model'!CWY67</f>
        <v>0</v>
      </c>
      <c r="CWZ414" s="318">
        <f>'Contractor Model'!CWZ67</f>
        <v>0</v>
      </c>
      <c r="CXA414" s="318">
        <f>'Contractor Model'!CXA67</f>
        <v>0</v>
      </c>
      <c r="CXB414" s="318">
        <f>'Contractor Model'!CXB67</f>
        <v>0</v>
      </c>
      <c r="CXC414" s="318">
        <f>'Contractor Model'!CXC67</f>
        <v>0</v>
      </c>
      <c r="CXD414" s="318">
        <f>'Contractor Model'!CXD67</f>
        <v>0</v>
      </c>
      <c r="CXE414" s="318">
        <f>'Contractor Model'!CXE67</f>
        <v>0</v>
      </c>
      <c r="CXF414" s="318">
        <f>'Contractor Model'!CXF67</f>
        <v>0</v>
      </c>
      <c r="CXG414" s="318">
        <f>'Contractor Model'!CXG67</f>
        <v>0</v>
      </c>
      <c r="CXH414" s="318">
        <f>'Contractor Model'!CXH67</f>
        <v>0</v>
      </c>
      <c r="CXI414" s="318">
        <f>'Contractor Model'!CXI67</f>
        <v>0</v>
      </c>
      <c r="CXJ414" s="318">
        <f>'Contractor Model'!CXJ67</f>
        <v>0</v>
      </c>
      <c r="CXK414" s="318">
        <f>'Contractor Model'!CXK67</f>
        <v>0</v>
      </c>
      <c r="CXL414" s="318">
        <f>'Contractor Model'!CXL67</f>
        <v>0</v>
      </c>
      <c r="CXM414" s="318">
        <f>'Contractor Model'!CXM67</f>
        <v>0</v>
      </c>
      <c r="CXN414" s="318">
        <f>'Contractor Model'!CXN67</f>
        <v>0</v>
      </c>
      <c r="CXO414" s="318">
        <f>'Contractor Model'!CXO67</f>
        <v>0</v>
      </c>
      <c r="CXP414" s="318">
        <f>'Contractor Model'!CXP67</f>
        <v>0</v>
      </c>
      <c r="CXQ414" s="318">
        <f>'Contractor Model'!CXQ67</f>
        <v>0</v>
      </c>
      <c r="CXR414" s="318">
        <f>'Contractor Model'!CXR67</f>
        <v>0</v>
      </c>
      <c r="CXS414" s="318">
        <f>'Contractor Model'!CXS67</f>
        <v>0</v>
      </c>
      <c r="CXT414" s="318">
        <f>'Contractor Model'!CXT67</f>
        <v>0</v>
      </c>
      <c r="CXU414" s="318">
        <f>'Contractor Model'!CXU67</f>
        <v>0</v>
      </c>
      <c r="CXV414" s="318">
        <f>'Contractor Model'!CXV67</f>
        <v>0</v>
      </c>
      <c r="CXW414" s="318">
        <f>'Contractor Model'!CXW67</f>
        <v>0</v>
      </c>
      <c r="CXX414" s="318">
        <f>'Contractor Model'!CXX67</f>
        <v>0</v>
      </c>
      <c r="CXY414" s="318">
        <f>'Contractor Model'!CXY67</f>
        <v>0</v>
      </c>
      <c r="CXZ414" s="318">
        <f>'Contractor Model'!CXZ67</f>
        <v>0</v>
      </c>
      <c r="CYA414" s="318">
        <f>'Contractor Model'!CYA67</f>
        <v>0</v>
      </c>
      <c r="CYB414" s="318">
        <f>'Contractor Model'!CYB67</f>
        <v>0</v>
      </c>
      <c r="CYC414" s="318">
        <f>'Contractor Model'!CYC67</f>
        <v>0</v>
      </c>
      <c r="CYD414" s="318">
        <f>'Contractor Model'!CYD67</f>
        <v>0</v>
      </c>
      <c r="CYE414" s="318">
        <f>'Contractor Model'!CYE67</f>
        <v>0</v>
      </c>
      <c r="CYF414" s="318">
        <f>'Contractor Model'!CYF67</f>
        <v>0</v>
      </c>
      <c r="CYG414" s="318">
        <f>'Contractor Model'!CYG67</f>
        <v>0</v>
      </c>
      <c r="CYH414" s="318">
        <f>'Contractor Model'!CYH67</f>
        <v>0</v>
      </c>
      <c r="CYI414" s="318">
        <f>'Contractor Model'!CYI67</f>
        <v>0</v>
      </c>
      <c r="CYJ414" s="318">
        <f>'Contractor Model'!CYJ67</f>
        <v>0</v>
      </c>
      <c r="CYK414" s="318">
        <f>'Contractor Model'!CYK67</f>
        <v>0</v>
      </c>
      <c r="CYL414" s="318">
        <f>'Contractor Model'!CYL67</f>
        <v>0</v>
      </c>
      <c r="CYM414" s="318">
        <f>'Contractor Model'!CYM67</f>
        <v>0</v>
      </c>
      <c r="CYN414" s="318">
        <f>'Contractor Model'!CYN67</f>
        <v>0</v>
      </c>
      <c r="CYO414" s="318">
        <f>'Contractor Model'!CYO67</f>
        <v>0</v>
      </c>
      <c r="CYP414" s="318">
        <f>'Contractor Model'!CYP67</f>
        <v>0</v>
      </c>
      <c r="CYQ414" s="318">
        <f>'Contractor Model'!CYQ67</f>
        <v>0</v>
      </c>
      <c r="CYR414" s="318">
        <f>'Contractor Model'!CYR67</f>
        <v>0</v>
      </c>
      <c r="CYS414" s="318">
        <f>'Contractor Model'!CYS67</f>
        <v>0</v>
      </c>
      <c r="CYT414" s="318">
        <f>'Contractor Model'!CYT67</f>
        <v>0</v>
      </c>
      <c r="CYU414" s="318">
        <f>'Contractor Model'!CYU67</f>
        <v>0</v>
      </c>
      <c r="CYV414" s="318">
        <f>'Contractor Model'!CYV67</f>
        <v>0</v>
      </c>
      <c r="CYW414" s="318">
        <f>'Contractor Model'!CYW67</f>
        <v>0</v>
      </c>
      <c r="CYX414" s="318">
        <f>'Contractor Model'!CYX67</f>
        <v>0</v>
      </c>
      <c r="CYY414" s="318">
        <f>'Contractor Model'!CYY67</f>
        <v>0</v>
      </c>
      <c r="CYZ414" s="318">
        <f>'Contractor Model'!CYZ67</f>
        <v>0</v>
      </c>
      <c r="CZA414" s="318">
        <f>'Contractor Model'!CZA67</f>
        <v>0</v>
      </c>
      <c r="CZB414" s="318">
        <f>'Contractor Model'!CZB67</f>
        <v>0</v>
      </c>
      <c r="CZC414" s="318">
        <f>'Contractor Model'!CZC67</f>
        <v>0</v>
      </c>
      <c r="CZD414" s="318">
        <f>'Contractor Model'!CZD67</f>
        <v>0</v>
      </c>
      <c r="CZE414" s="318">
        <f>'Contractor Model'!CZE67</f>
        <v>0</v>
      </c>
      <c r="CZF414" s="318">
        <f>'Contractor Model'!CZF67</f>
        <v>0</v>
      </c>
      <c r="CZG414" s="318">
        <f>'Contractor Model'!CZG67</f>
        <v>0</v>
      </c>
      <c r="CZH414" s="318">
        <f>'Contractor Model'!CZH67</f>
        <v>0</v>
      </c>
      <c r="CZI414" s="318">
        <f>'Contractor Model'!CZI67</f>
        <v>0</v>
      </c>
      <c r="CZJ414" s="318">
        <f>'Contractor Model'!CZJ67</f>
        <v>0</v>
      </c>
      <c r="CZK414" s="318">
        <f>'Contractor Model'!CZK67</f>
        <v>0</v>
      </c>
      <c r="CZL414" s="318">
        <f>'Contractor Model'!CZL67</f>
        <v>0</v>
      </c>
      <c r="CZM414" s="318">
        <f>'Contractor Model'!CZM67</f>
        <v>0</v>
      </c>
      <c r="CZN414" s="318">
        <f>'Contractor Model'!CZN67</f>
        <v>0</v>
      </c>
      <c r="CZO414" s="318">
        <f>'Contractor Model'!CZO67</f>
        <v>0</v>
      </c>
      <c r="CZP414" s="318">
        <f>'Contractor Model'!CZP67</f>
        <v>0</v>
      </c>
      <c r="CZQ414" s="318">
        <f>'Contractor Model'!CZQ67</f>
        <v>0</v>
      </c>
      <c r="CZR414" s="318">
        <f>'Contractor Model'!CZR67</f>
        <v>0</v>
      </c>
      <c r="CZS414" s="318">
        <f>'Contractor Model'!CZS67</f>
        <v>0</v>
      </c>
      <c r="CZT414" s="318">
        <f>'Contractor Model'!CZT67</f>
        <v>0</v>
      </c>
      <c r="CZU414" s="318">
        <f>'Contractor Model'!CZU67</f>
        <v>0</v>
      </c>
      <c r="CZV414" s="318">
        <f>'Contractor Model'!CZV67</f>
        <v>0</v>
      </c>
      <c r="CZW414" s="318">
        <f>'Contractor Model'!CZW67</f>
        <v>0</v>
      </c>
      <c r="CZX414" s="318">
        <f>'Contractor Model'!CZX67</f>
        <v>0</v>
      </c>
      <c r="CZY414" s="318">
        <f>'Contractor Model'!CZY67</f>
        <v>0</v>
      </c>
      <c r="CZZ414" s="318">
        <f>'Contractor Model'!CZZ67</f>
        <v>0</v>
      </c>
      <c r="DAA414" s="318">
        <f>'Contractor Model'!DAA67</f>
        <v>0</v>
      </c>
      <c r="DAB414" s="318">
        <f>'Contractor Model'!DAB67</f>
        <v>0</v>
      </c>
      <c r="DAC414" s="318">
        <f>'Contractor Model'!DAC67</f>
        <v>0</v>
      </c>
      <c r="DAD414" s="318">
        <f>'Contractor Model'!DAD67</f>
        <v>0</v>
      </c>
      <c r="DAE414" s="318">
        <f>'Contractor Model'!DAE67</f>
        <v>0</v>
      </c>
      <c r="DAF414" s="318">
        <f>'Contractor Model'!DAF67</f>
        <v>0</v>
      </c>
      <c r="DAG414" s="318">
        <f>'Contractor Model'!DAG67</f>
        <v>0</v>
      </c>
      <c r="DAH414" s="318">
        <f>'Contractor Model'!DAH67</f>
        <v>0</v>
      </c>
      <c r="DAI414" s="318">
        <f>'Contractor Model'!DAI67</f>
        <v>0</v>
      </c>
      <c r="DAJ414" s="318">
        <f>'Contractor Model'!DAJ67</f>
        <v>0</v>
      </c>
      <c r="DAK414" s="318">
        <f>'Contractor Model'!DAK67</f>
        <v>0</v>
      </c>
      <c r="DAL414" s="318">
        <f>'Contractor Model'!DAL67</f>
        <v>0</v>
      </c>
      <c r="DAM414" s="318">
        <f>'Contractor Model'!DAM67</f>
        <v>0</v>
      </c>
      <c r="DAN414" s="318">
        <f>'Contractor Model'!DAN67</f>
        <v>0</v>
      </c>
      <c r="DAO414" s="318">
        <f>'Contractor Model'!DAO67</f>
        <v>0</v>
      </c>
      <c r="DAP414" s="318">
        <f>'Contractor Model'!DAP67</f>
        <v>0</v>
      </c>
      <c r="DAQ414" s="318">
        <f>'Contractor Model'!DAQ67</f>
        <v>0</v>
      </c>
      <c r="DAR414" s="318">
        <f>'Contractor Model'!DAR67</f>
        <v>0</v>
      </c>
      <c r="DAS414" s="318">
        <f>'Contractor Model'!DAS67</f>
        <v>0</v>
      </c>
      <c r="DAT414" s="318">
        <f>'Contractor Model'!DAT67</f>
        <v>0</v>
      </c>
      <c r="DAU414" s="318">
        <f>'Contractor Model'!DAU67</f>
        <v>0</v>
      </c>
      <c r="DAV414" s="318">
        <f>'Contractor Model'!DAV67</f>
        <v>0</v>
      </c>
      <c r="DAW414" s="318">
        <f>'Contractor Model'!DAW67</f>
        <v>0</v>
      </c>
      <c r="DAX414" s="318">
        <f>'Contractor Model'!DAX67</f>
        <v>0</v>
      </c>
      <c r="DAY414" s="318">
        <f>'Contractor Model'!DAY67</f>
        <v>0</v>
      </c>
      <c r="DAZ414" s="318">
        <f>'Contractor Model'!DAZ67</f>
        <v>0</v>
      </c>
      <c r="DBA414" s="318">
        <f>'Contractor Model'!DBA67</f>
        <v>0</v>
      </c>
      <c r="DBB414" s="318">
        <f>'Contractor Model'!DBB67</f>
        <v>0</v>
      </c>
      <c r="DBC414" s="318">
        <f>'Contractor Model'!DBC67</f>
        <v>0</v>
      </c>
      <c r="DBD414" s="318">
        <f>'Contractor Model'!DBD67</f>
        <v>0</v>
      </c>
      <c r="DBE414" s="318">
        <f>'Contractor Model'!DBE67</f>
        <v>0</v>
      </c>
      <c r="DBF414" s="318">
        <f>'Contractor Model'!DBF67</f>
        <v>0</v>
      </c>
      <c r="DBG414" s="318">
        <f>'Contractor Model'!DBG67</f>
        <v>0</v>
      </c>
      <c r="DBH414" s="318">
        <f>'Contractor Model'!DBH67</f>
        <v>0</v>
      </c>
      <c r="DBI414" s="318">
        <f>'Contractor Model'!DBI67</f>
        <v>0</v>
      </c>
      <c r="DBJ414" s="318">
        <f>'Contractor Model'!DBJ67</f>
        <v>0</v>
      </c>
      <c r="DBK414" s="318">
        <f>'Contractor Model'!DBK67</f>
        <v>0</v>
      </c>
      <c r="DBL414" s="318">
        <f>'Contractor Model'!DBL67</f>
        <v>0</v>
      </c>
      <c r="DBM414" s="318">
        <f>'Contractor Model'!DBM67</f>
        <v>0</v>
      </c>
      <c r="DBN414" s="318">
        <f>'Contractor Model'!DBN67</f>
        <v>0</v>
      </c>
      <c r="DBO414" s="318">
        <f>'Contractor Model'!DBO67</f>
        <v>0</v>
      </c>
      <c r="DBP414" s="318">
        <f>'Contractor Model'!DBP67</f>
        <v>0</v>
      </c>
      <c r="DBQ414" s="318">
        <f>'Contractor Model'!DBQ67</f>
        <v>0</v>
      </c>
      <c r="DBR414" s="318">
        <f>'Contractor Model'!DBR67</f>
        <v>0</v>
      </c>
      <c r="DBS414" s="318">
        <f>'Contractor Model'!DBS67</f>
        <v>0</v>
      </c>
      <c r="DBT414" s="318">
        <f>'Contractor Model'!DBT67</f>
        <v>0</v>
      </c>
      <c r="DBU414" s="318">
        <f>'Contractor Model'!DBU67</f>
        <v>0</v>
      </c>
      <c r="DBV414" s="318">
        <f>'Contractor Model'!DBV67</f>
        <v>0</v>
      </c>
      <c r="DBW414" s="318">
        <f>'Contractor Model'!DBW67</f>
        <v>0</v>
      </c>
      <c r="DBX414" s="318">
        <f>'Contractor Model'!DBX67</f>
        <v>0</v>
      </c>
      <c r="DBY414" s="318">
        <f>'Contractor Model'!DBY67</f>
        <v>0</v>
      </c>
      <c r="DBZ414" s="318">
        <f>'Contractor Model'!DBZ67</f>
        <v>0</v>
      </c>
      <c r="DCA414" s="318">
        <f>'Contractor Model'!DCA67</f>
        <v>0</v>
      </c>
      <c r="DCB414" s="318">
        <f>'Contractor Model'!DCB67</f>
        <v>0</v>
      </c>
      <c r="DCC414" s="318">
        <f>'Contractor Model'!DCC67</f>
        <v>0</v>
      </c>
      <c r="DCD414" s="318">
        <f>'Contractor Model'!DCD67</f>
        <v>0</v>
      </c>
      <c r="DCE414" s="318">
        <f>'Contractor Model'!DCE67</f>
        <v>0</v>
      </c>
      <c r="DCF414" s="318">
        <f>'Contractor Model'!DCF67</f>
        <v>0</v>
      </c>
      <c r="DCG414" s="318">
        <f>'Contractor Model'!DCG67</f>
        <v>0</v>
      </c>
      <c r="DCH414" s="318">
        <f>'Contractor Model'!DCH67</f>
        <v>0</v>
      </c>
      <c r="DCI414" s="318">
        <f>'Contractor Model'!DCI67</f>
        <v>0</v>
      </c>
      <c r="DCJ414" s="318">
        <f>'Contractor Model'!DCJ67</f>
        <v>0</v>
      </c>
      <c r="DCK414" s="318">
        <f>'Contractor Model'!DCK67</f>
        <v>0</v>
      </c>
      <c r="DCL414" s="318">
        <f>'Contractor Model'!DCL67</f>
        <v>0</v>
      </c>
      <c r="DCM414" s="318">
        <f>'Contractor Model'!DCM67</f>
        <v>0</v>
      </c>
      <c r="DCN414" s="318">
        <f>'Contractor Model'!DCN67</f>
        <v>0</v>
      </c>
      <c r="DCO414" s="318">
        <f>'Contractor Model'!DCO67</f>
        <v>0</v>
      </c>
      <c r="DCP414" s="318">
        <f>'Contractor Model'!DCP67</f>
        <v>0</v>
      </c>
      <c r="DCQ414" s="318">
        <f>'Contractor Model'!DCQ67</f>
        <v>0</v>
      </c>
      <c r="DCR414" s="318">
        <f>'Contractor Model'!DCR67</f>
        <v>0</v>
      </c>
      <c r="DCS414" s="318">
        <f>'Contractor Model'!DCS67</f>
        <v>0</v>
      </c>
      <c r="DCT414" s="318">
        <f>'Contractor Model'!DCT67</f>
        <v>0</v>
      </c>
      <c r="DCU414" s="318">
        <f>'Contractor Model'!DCU67</f>
        <v>0</v>
      </c>
      <c r="DCV414" s="318">
        <f>'Contractor Model'!DCV67</f>
        <v>0</v>
      </c>
      <c r="DCW414" s="318">
        <f>'Contractor Model'!DCW67</f>
        <v>0</v>
      </c>
      <c r="DCX414" s="318">
        <f>'Contractor Model'!DCX67</f>
        <v>0</v>
      </c>
      <c r="DCY414" s="318">
        <f>'Contractor Model'!DCY67</f>
        <v>0</v>
      </c>
      <c r="DCZ414" s="318">
        <f>'Contractor Model'!DCZ67</f>
        <v>0</v>
      </c>
      <c r="DDA414" s="318">
        <f>'Contractor Model'!DDA67</f>
        <v>0</v>
      </c>
      <c r="DDB414" s="318">
        <f>'Contractor Model'!DDB67</f>
        <v>0</v>
      </c>
      <c r="DDC414" s="318">
        <f>'Contractor Model'!DDC67</f>
        <v>0</v>
      </c>
      <c r="DDD414" s="318">
        <f>'Contractor Model'!DDD67</f>
        <v>0</v>
      </c>
      <c r="DDE414" s="318">
        <f>'Contractor Model'!DDE67</f>
        <v>0</v>
      </c>
      <c r="DDF414" s="318">
        <f>'Contractor Model'!DDF67</f>
        <v>0</v>
      </c>
      <c r="DDG414" s="318">
        <f>'Contractor Model'!DDG67</f>
        <v>0</v>
      </c>
      <c r="DDH414" s="318">
        <f>'Contractor Model'!DDH67</f>
        <v>0</v>
      </c>
      <c r="DDI414" s="318">
        <f>'Contractor Model'!DDI67</f>
        <v>0</v>
      </c>
      <c r="DDJ414" s="318">
        <f>'Contractor Model'!DDJ67</f>
        <v>0</v>
      </c>
      <c r="DDK414" s="318">
        <f>'Contractor Model'!DDK67</f>
        <v>0</v>
      </c>
      <c r="DDL414" s="318">
        <f>'Contractor Model'!DDL67</f>
        <v>0</v>
      </c>
      <c r="DDM414" s="318">
        <f>'Contractor Model'!DDM67</f>
        <v>0</v>
      </c>
      <c r="DDN414" s="318">
        <f>'Contractor Model'!DDN67</f>
        <v>0</v>
      </c>
      <c r="DDO414" s="318">
        <f>'Contractor Model'!DDO67</f>
        <v>0</v>
      </c>
      <c r="DDP414" s="318">
        <f>'Contractor Model'!DDP67</f>
        <v>0</v>
      </c>
      <c r="DDQ414" s="318">
        <f>'Contractor Model'!DDQ67</f>
        <v>0</v>
      </c>
      <c r="DDR414" s="318">
        <f>'Contractor Model'!DDR67</f>
        <v>0</v>
      </c>
      <c r="DDS414" s="318">
        <f>'Contractor Model'!DDS67</f>
        <v>0</v>
      </c>
      <c r="DDT414" s="318">
        <f>'Contractor Model'!DDT67</f>
        <v>0</v>
      </c>
      <c r="DDU414" s="318">
        <f>'Contractor Model'!DDU67</f>
        <v>0</v>
      </c>
      <c r="DDV414" s="318">
        <f>'Contractor Model'!DDV67</f>
        <v>0</v>
      </c>
      <c r="DDW414" s="318">
        <f>'Contractor Model'!DDW67</f>
        <v>0</v>
      </c>
      <c r="DDX414" s="318">
        <f>'Contractor Model'!DDX67</f>
        <v>0</v>
      </c>
      <c r="DDY414" s="318">
        <f>'Contractor Model'!DDY67</f>
        <v>0</v>
      </c>
      <c r="DDZ414" s="318">
        <f>'Contractor Model'!DDZ67</f>
        <v>0</v>
      </c>
      <c r="DEA414" s="318">
        <f>'Contractor Model'!DEA67</f>
        <v>0</v>
      </c>
      <c r="DEB414" s="318">
        <f>'Contractor Model'!DEB67</f>
        <v>0</v>
      </c>
      <c r="DEC414" s="318">
        <f>'Contractor Model'!DEC67</f>
        <v>0</v>
      </c>
      <c r="DED414" s="318">
        <f>'Contractor Model'!DED67</f>
        <v>0</v>
      </c>
      <c r="DEE414" s="318">
        <f>'Contractor Model'!DEE67</f>
        <v>0</v>
      </c>
      <c r="DEF414" s="318">
        <f>'Contractor Model'!DEF67</f>
        <v>0</v>
      </c>
      <c r="DEG414" s="318">
        <f>'Contractor Model'!DEG67</f>
        <v>0</v>
      </c>
      <c r="DEH414" s="318">
        <f>'Contractor Model'!DEH67</f>
        <v>0</v>
      </c>
      <c r="DEI414" s="318">
        <f>'Contractor Model'!DEI67</f>
        <v>0</v>
      </c>
      <c r="DEJ414" s="318">
        <f>'Contractor Model'!DEJ67</f>
        <v>0</v>
      </c>
      <c r="DEK414" s="318">
        <f>'Contractor Model'!DEK67</f>
        <v>0</v>
      </c>
      <c r="DEL414" s="318">
        <f>'Contractor Model'!DEL67</f>
        <v>0</v>
      </c>
      <c r="DEM414" s="318">
        <f>'Contractor Model'!DEM67</f>
        <v>0</v>
      </c>
      <c r="DEN414" s="318">
        <f>'Contractor Model'!DEN67</f>
        <v>0</v>
      </c>
      <c r="DEO414" s="318">
        <f>'Contractor Model'!DEO67</f>
        <v>0</v>
      </c>
      <c r="DEP414" s="318">
        <f>'Contractor Model'!DEP67</f>
        <v>0</v>
      </c>
      <c r="DEQ414" s="318">
        <f>'Contractor Model'!DEQ67</f>
        <v>0</v>
      </c>
      <c r="DER414" s="318">
        <f>'Contractor Model'!DER67</f>
        <v>0</v>
      </c>
      <c r="DES414" s="318">
        <f>'Contractor Model'!DES67</f>
        <v>0</v>
      </c>
      <c r="DET414" s="318">
        <f>'Contractor Model'!DET67</f>
        <v>0</v>
      </c>
      <c r="DEU414" s="318">
        <f>'Contractor Model'!DEU67</f>
        <v>0</v>
      </c>
      <c r="DEV414" s="318">
        <f>'Contractor Model'!DEV67</f>
        <v>0</v>
      </c>
      <c r="DEW414" s="318">
        <f>'Contractor Model'!DEW67</f>
        <v>0</v>
      </c>
      <c r="DEX414" s="318">
        <f>'Contractor Model'!DEX67</f>
        <v>0</v>
      </c>
      <c r="DEY414" s="318">
        <f>'Contractor Model'!DEY67</f>
        <v>0</v>
      </c>
      <c r="DEZ414" s="318">
        <f>'Contractor Model'!DEZ67</f>
        <v>0</v>
      </c>
      <c r="DFA414" s="318">
        <f>'Contractor Model'!DFA67</f>
        <v>0</v>
      </c>
      <c r="DFB414" s="318">
        <f>'Contractor Model'!DFB67</f>
        <v>0</v>
      </c>
      <c r="DFC414" s="318">
        <f>'Contractor Model'!DFC67</f>
        <v>0</v>
      </c>
      <c r="DFD414" s="318">
        <f>'Contractor Model'!DFD67</f>
        <v>0</v>
      </c>
      <c r="DFE414" s="318">
        <f>'Contractor Model'!DFE67</f>
        <v>0</v>
      </c>
      <c r="DFF414" s="318">
        <f>'Contractor Model'!DFF67</f>
        <v>0</v>
      </c>
      <c r="DFG414" s="318">
        <f>'Contractor Model'!DFG67</f>
        <v>0</v>
      </c>
      <c r="DFH414" s="318">
        <f>'Contractor Model'!DFH67</f>
        <v>0</v>
      </c>
      <c r="DFI414" s="318">
        <f>'Contractor Model'!DFI67</f>
        <v>0</v>
      </c>
      <c r="DFJ414" s="318">
        <f>'Contractor Model'!DFJ67</f>
        <v>0</v>
      </c>
      <c r="DFK414" s="318">
        <f>'Contractor Model'!DFK67</f>
        <v>0</v>
      </c>
      <c r="DFL414" s="318">
        <f>'Contractor Model'!DFL67</f>
        <v>0</v>
      </c>
      <c r="DFM414" s="318">
        <f>'Contractor Model'!DFM67</f>
        <v>0</v>
      </c>
      <c r="DFN414" s="318">
        <f>'Contractor Model'!DFN67</f>
        <v>0</v>
      </c>
      <c r="DFO414" s="318">
        <f>'Contractor Model'!DFO67</f>
        <v>0</v>
      </c>
      <c r="DFP414" s="318">
        <f>'Contractor Model'!DFP67</f>
        <v>0</v>
      </c>
      <c r="DFQ414" s="318">
        <f>'Contractor Model'!DFQ67</f>
        <v>0</v>
      </c>
      <c r="DFR414" s="318">
        <f>'Contractor Model'!DFR67</f>
        <v>0</v>
      </c>
      <c r="DFS414" s="318">
        <f>'Contractor Model'!DFS67</f>
        <v>0</v>
      </c>
      <c r="DFT414" s="318">
        <f>'Contractor Model'!DFT67</f>
        <v>0</v>
      </c>
      <c r="DFU414" s="318">
        <f>'Contractor Model'!DFU67</f>
        <v>0</v>
      </c>
      <c r="DFV414" s="318">
        <f>'Contractor Model'!DFV67</f>
        <v>0</v>
      </c>
      <c r="DFW414" s="318">
        <f>'Contractor Model'!DFW67</f>
        <v>0</v>
      </c>
      <c r="DFX414" s="318">
        <f>'Contractor Model'!DFX67</f>
        <v>0</v>
      </c>
      <c r="DFY414" s="318">
        <f>'Contractor Model'!DFY67</f>
        <v>0</v>
      </c>
      <c r="DFZ414" s="318">
        <f>'Contractor Model'!DFZ67</f>
        <v>0</v>
      </c>
      <c r="DGA414" s="318">
        <f>'Contractor Model'!DGA67</f>
        <v>0</v>
      </c>
      <c r="DGB414" s="318">
        <f>'Contractor Model'!DGB67</f>
        <v>0</v>
      </c>
      <c r="DGC414" s="318">
        <f>'Contractor Model'!DGC67</f>
        <v>0</v>
      </c>
      <c r="DGD414" s="318">
        <f>'Contractor Model'!DGD67</f>
        <v>0</v>
      </c>
      <c r="DGE414" s="318">
        <f>'Contractor Model'!DGE67</f>
        <v>0</v>
      </c>
      <c r="DGF414" s="318">
        <f>'Contractor Model'!DGF67</f>
        <v>0</v>
      </c>
      <c r="DGG414" s="318">
        <f>'Contractor Model'!DGG67</f>
        <v>0</v>
      </c>
      <c r="DGH414" s="318">
        <f>'Contractor Model'!DGH67</f>
        <v>0</v>
      </c>
      <c r="DGI414" s="318">
        <f>'Contractor Model'!DGI67</f>
        <v>0</v>
      </c>
      <c r="DGJ414" s="318">
        <f>'Contractor Model'!DGJ67</f>
        <v>0</v>
      </c>
      <c r="DGK414" s="318">
        <f>'Contractor Model'!DGK67</f>
        <v>0</v>
      </c>
      <c r="DGL414" s="318">
        <f>'Contractor Model'!DGL67</f>
        <v>0</v>
      </c>
      <c r="DGM414" s="318">
        <f>'Contractor Model'!DGM67</f>
        <v>0</v>
      </c>
      <c r="DGN414" s="318">
        <f>'Contractor Model'!DGN67</f>
        <v>0</v>
      </c>
      <c r="DGO414" s="318">
        <f>'Contractor Model'!DGO67</f>
        <v>0</v>
      </c>
      <c r="DGP414" s="318">
        <f>'Contractor Model'!DGP67</f>
        <v>0</v>
      </c>
      <c r="DGQ414" s="318">
        <f>'Contractor Model'!DGQ67</f>
        <v>0</v>
      </c>
      <c r="DGR414" s="318">
        <f>'Contractor Model'!DGR67</f>
        <v>0</v>
      </c>
      <c r="DGS414" s="318">
        <f>'Contractor Model'!DGS67</f>
        <v>0</v>
      </c>
      <c r="DGT414" s="318">
        <f>'Contractor Model'!DGT67</f>
        <v>0</v>
      </c>
      <c r="DGU414" s="318">
        <f>'Contractor Model'!DGU67</f>
        <v>0</v>
      </c>
      <c r="DGV414" s="318">
        <f>'Contractor Model'!DGV67</f>
        <v>0</v>
      </c>
      <c r="DGW414" s="318">
        <f>'Contractor Model'!DGW67</f>
        <v>0</v>
      </c>
      <c r="DGX414" s="318">
        <f>'Contractor Model'!DGX67</f>
        <v>0</v>
      </c>
      <c r="DGY414" s="318">
        <f>'Contractor Model'!DGY67</f>
        <v>0</v>
      </c>
      <c r="DGZ414" s="318">
        <f>'Contractor Model'!DGZ67</f>
        <v>0</v>
      </c>
      <c r="DHA414" s="318">
        <f>'Contractor Model'!DHA67</f>
        <v>0</v>
      </c>
      <c r="DHB414" s="318">
        <f>'Contractor Model'!DHB67</f>
        <v>0</v>
      </c>
      <c r="DHC414" s="318">
        <f>'Contractor Model'!DHC67</f>
        <v>0</v>
      </c>
      <c r="DHD414" s="318">
        <f>'Contractor Model'!DHD67</f>
        <v>0</v>
      </c>
      <c r="DHE414" s="318">
        <f>'Contractor Model'!DHE67</f>
        <v>0</v>
      </c>
      <c r="DHF414" s="318">
        <f>'Contractor Model'!DHF67</f>
        <v>0</v>
      </c>
      <c r="DHG414" s="318">
        <f>'Contractor Model'!DHG67</f>
        <v>0</v>
      </c>
      <c r="DHH414" s="318">
        <f>'Contractor Model'!DHH67</f>
        <v>0</v>
      </c>
      <c r="DHI414" s="318">
        <f>'Contractor Model'!DHI67</f>
        <v>0</v>
      </c>
      <c r="DHJ414" s="318">
        <f>'Contractor Model'!DHJ67</f>
        <v>0</v>
      </c>
      <c r="DHK414" s="318">
        <f>'Contractor Model'!DHK67</f>
        <v>0</v>
      </c>
      <c r="DHL414" s="318">
        <f>'Contractor Model'!DHL67</f>
        <v>0</v>
      </c>
      <c r="DHM414" s="318">
        <f>'Contractor Model'!DHM67</f>
        <v>0</v>
      </c>
      <c r="DHN414" s="318">
        <f>'Contractor Model'!DHN67</f>
        <v>0</v>
      </c>
      <c r="DHO414" s="318">
        <f>'Contractor Model'!DHO67</f>
        <v>0</v>
      </c>
      <c r="DHP414" s="318">
        <f>'Contractor Model'!DHP67</f>
        <v>0</v>
      </c>
      <c r="DHQ414" s="318">
        <f>'Contractor Model'!DHQ67</f>
        <v>0</v>
      </c>
      <c r="DHR414" s="318">
        <f>'Contractor Model'!DHR67</f>
        <v>0</v>
      </c>
      <c r="DHS414" s="318">
        <f>'Contractor Model'!DHS67</f>
        <v>0</v>
      </c>
      <c r="DHT414" s="318">
        <f>'Contractor Model'!DHT67</f>
        <v>0</v>
      </c>
      <c r="DHU414" s="318">
        <f>'Contractor Model'!DHU67</f>
        <v>0</v>
      </c>
      <c r="DHV414" s="318">
        <f>'Contractor Model'!DHV67</f>
        <v>0</v>
      </c>
      <c r="DHW414" s="318">
        <f>'Contractor Model'!DHW67</f>
        <v>0</v>
      </c>
      <c r="DHX414" s="318">
        <f>'Contractor Model'!DHX67</f>
        <v>0</v>
      </c>
      <c r="DHY414" s="318">
        <f>'Contractor Model'!DHY67</f>
        <v>0</v>
      </c>
      <c r="DHZ414" s="318">
        <f>'Contractor Model'!DHZ67</f>
        <v>0</v>
      </c>
      <c r="DIA414" s="318">
        <f>'Contractor Model'!DIA67</f>
        <v>0</v>
      </c>
      <c r="DIB414" s="318">
        <f>'Contractor Model'!DIB67</f>
        <v>0</v>
      </c>
      <c r="DIC414" s="318">
        <f>'Contractor Model'!DIC67</f>
        <v>0</v>
      </c>
      <c r="DID414" s="318">
        <f>'Contractor Model'!DID67</f>
        <v>0</v>
      </c>
      <c r="DIE414" s="318">
        <f>'Contractor Model'!DIE67</f>
        <v>0</v>
      </c>
      <c r="DIF414" s="318">
        <f>'Contractor Model'!DIF67</f>
        <v>0</v>
      </c>
      <c r="DIG414" s="318">
        <f>'Contractor Model'!DIG67</f>
        <v>0</v>
      </c>
      <c r="DIH414" s="318">
        <f>'Contractor Model'!DIH67</f>
        <v>0</v>
      </c>
      <c r="DII414" s="318">
        <f>'Contractor Model'!DII67</f>
        <v>0</v>
      </c>
      <c r="DIJ414" s="318">
        <f>'Contractor Model'!DIJ67</f>
        <v>0</v>
      </c>
      <c r="DIK414" s="318">
        <f>'Contractor Model'!DIK67</f>
        <v>0</v>
      </c>
      <c r="DIL414" s="318">
        <f>'Contractor Model'!DIL67</f>
        <v>0</v>
      </c>
      <c r="DIM414" s="318">
        <f>'Contractor Model'!DIM67</f>
        <v>0</v>
      </c>
      <c r="DIN414" s="318">
        <f>'Contractor Model'!DIN67</f>
        <v>0</v>
      </c>
      <c r="DIO414" s="318">
        <f>'Contractor Model'!DIO67</f>
        <v>0</v>
      </c>
      <c r="DIP414" s="318">
        <f>'Contractor Model'!DIP67</f>
        <v>0</v>
      </c>
      <c r="DIQ414" s="318">
        <f>'Contractor Model'!DIQ67</f>
        <v>0</v>
      </c>
      <c r="DIR414" s="318">
        <f>'Contractor Model'!DIR67</f>
        <v>0</v>
      </c>
      <c r="DIS414" s="318">
        <f>'Contractor Model'!DIS67</f>
        <v>0</v>
      </c>
      <c r="DIT414" s="318">
        <f>'Contractor Model'!DIT67</f>
        <v>0</v>
      </c>
      <c r="DIU414" s="318">
        <f>'Contractor Model'!DIU67</f>
        <v>0</v>
      </c>
      <c r="DIV414" s="318">
        <f>'Contractor Model'!DIV67</f>
        <v>0</v>
      </c>
      <c r="DIW414" s="318">
        <f>'Contractor Model'!DIW67</f>
        <v>0</v>
      </c>
      <c r="DIX414" s="318">
        <f>'Contractor Model'!DIX67</f>
        <v>0</v>
      </c>
      <c r="DIY414" s="318">
        <f>'Contractor Model'!DIY67</f>
        <v>0</v>
      </c>
      <c r="DIZ414" s="318">
        <f>'Contractor Model'!DIZ67</f>
        <v>0</v>
      </c>
      <c r="DJA414" s="318">
        <f>'Contractor Model'!DJA67</f>
        <v>0</v>
      </c>
      <c r="DJB414" s="318">
        <f>'Contractor Model'!DJB67</f>
        <v>0</v>
      </c>
      <c r="DJC414" s="318">
        <f>'Contractor Model'!DJC67</f>
        <v>0</v>
      </c>
      <c r="DJD414" s="318">
        <f>'Contractor Model'!DJD67</f>
        <v>0</v>
      </c>
      <c r="DJE414" s="318">
        <f>'Contractor Model'!DJE67</f>
        <v>0</v>
      </c>
      <c r="DJF414" s="318">
        <f>'Contractor Model'!DJF67</f>
        <v>0</v>
      </c>
      <c r="DJG414" s="318">
        <f>'Contractor Model'!DJG67</f>
        <v>0</v>
      </c>
      <c r="DJH414" s="318">
        <f>'Contractor Model'!DJH67</f>
        <v>0</v>
      </c>
      <c r="DJI414" s="318">
        <f>'Contractor Model'!DJI67</f>
        <v>0</v>
      </c>
      <c r="DJJ414" s="318">
        <f>'Contractor Model'!DJJ67</f>
        <v>0</v>
      </c>
      <c r="DJK414" s="318">
        <f>'Contractor Model'!DJK67</f>
        <v>0</v>
      </c>
      <c r="DJL414" s="318">
        <f>'Contractor Model'!DJL67</f>
        <v>0</v>
      </c>
      <c r="DJM414" s="318">
        <f>'Contractor Model'!DJM67</f>
        <v>0</v>
      </c>
      <c r="DJN414" s="318">
        <f>'Contractor Model'!DJN67</f>
        <v>0</v>
      </c>
      <c r="DJO414" s="318">
        <f>'Contractor Model'!DJO67</f>
        <v>0</v>
      </c>
      <c r="DJP414" s="318">
        <f>'Contractor Model'!DJP67</f>
        <v>0</v>
      </c>
      <c r="DJQ414" s="318">
        <f>'Contractor Model'!DJQ67</f>
        <v>0</v>
      </c>
      <c r="DJR414" s="318">
        <f>'Contractor Model'!DJR67</f>
        <v>0</v>
      </c>
      <c r="DJS414" s="318">
        <f>'Contractor Model'!DJS67</f>
        <v>0</v>
      </c>
      <c r="DJT414" s="318">
        <f>'Contractor Model'!DJT67</f>
        <v>0</v>
      </c>
      <c r="DJU414" s="318">
        <f>'Contractor Model'!DJU67</f>
        <v>0</v>
      </c>
      <c r="DJV414" s="318">
        <f>'Contractor Model'!DJV67</f>
        <v>0</v>
      </c>
      <c r="DJW414" s="318">
        <f>'Contractor Model'!DJW67</f>
        <v>0</v>
      </c>
      <c r="DJX414" s="318">
        <f>'Contractor Model'!DJX67</f>
        <v>0</v>
      </c>
      <c r="DJY414" s="318">
        <f>'Contractor Model'!DJY67</f>
        <v>0</v>
      </c>
      <c r="DJZ414" s="318">
        <f>'Contractor Model'!DJZ67</f>
        <v>0</v>
      </c>
      <c r="DKA414" s="318">
        <f>'Contractor Model'!DKA67</f>
        <v>0</v>
      </c>
      <c r="DKB414" s="318">
        <f>'Contractor Model'!DKB67</f>
        <v>0</v>
      </c>
      <c r="DKC414" s="318">
        <f>'Contractor Model'!DKC67</f>
        <v>0</v>
      </c>
      <c r="DKD414" s="318">
        <f>'Contractor Model'!DKD67</f>
        <v>0</v>
      </c>
      <c r="DKE414" s="318">
        <f>'Contractor Model'!DKE67</f>
        <v>0</v>
      </c>
      <c r="DKF414" s="318">
        <f>'Contractor Model'!DKF67</f>
        <v>0</v>
      </c>
      <c r="DKG414" s="318">
        <f>'Contractor Model'!DKG67</f>
        <v>0</v>
      </c>
      <c r="DKH414" s="318">
        <f>'Contractor Model'!DKH67</f>
        <v>0</v>
      </c>
      <c r="DKI414" s="318">
        <f>'Contractor Model'!DKI67</f>
        <v>0</v>
      </c>
      <c r="DKJ414" s="318">
        <f>'Contractor Model'!DKJ67</f>
        <v>0</v>
      </c>
      <c r="DKK414" s="318">
        <f>'Contractor Model'!DKK67</f>
        <v>0</v>
      </c>
      <c r="DKL414" s="318">
        <f>'Contractor Model'!DKL67</f>
        <v>0</v>
      </c>
      <c r="DKM414" s="318">
        <f>'Contractor Model'!DKM67</f>
        <v>0</v>
      </c>
      <c r="DKN414" s="318">
        <f>'Contractor Model'!DKN67</f>
        <v>0</v>
      </c>
      <c r="DKO414" s="318">
        <f>'Contractor Model'!DKO67</f>
        <v>0</v>
      </c>
      <c r="DKP414" s="318">
        <f>'Contractor Model'!DKP67</f>
        <v>0</v>
      </c>
      <c r="DKQ414" s="318">
        <f>'Contractor Model'!DKQ67</f>
        <v>0</v>
      </c>
      <c r="DKR414" s="318">
        <f>'Contractor Model'!DKR67</f>
        <v>0</v>
      </c>
      <c r="DKS414" s="318">
        <f>'Contractor Model'!DKS67</f>
        <v>0</v>
      </c>
      <c r="DKT414" s="318">
        <f>'Contractor Model'!DKT67</f>
        <v>0</v>
      </c>
      <c r="DKU414" s="318">
        <f>'Contractor Model'!DKU67</f>
        <v>0</v>
      </c>
      <c r="DKV414" s="318">
        <f>'Contractor Model'!DKV67</f>
        <v>0</v>
      </c>
      <c r="DKW414" s="318">
        <f>'Contractor Model'!DKW67</f>
        <v>0</v>
      </c>
      <c r="DKX414" s="318">
        <f>'Contractor Model'!DKX67</f>
        <v>0</v>
      </c>
      <c r="DKY414" s="318">
        <f>'Contractor Model'!DKY67</f>
        <v>0</v>
      </c>
      <c r="DKZ414" s="318">
        <f>'Contractor Model'!DKZ67</f>
        <v>0</v>
      </c>
      <c r="DLA414" s="318">
        <f>'Contractor Model'!DLA67</f>
        <v>0</v>
      </c>
      <c r="DLB414" s="318">
        <f>'Contractor Model'!DLB67</f>
        <v>0</v>
      </c>
      <c r="DLC414" s="318">
        <f>'Contractor Model'!DLC67</f>
        <v>0</v>
      </c>
      <c r="DLD414" s="318">
        <f>'Contractor Model'!DLD67</f>
        <v>0</v>
      </c>
      <c r="DLE414" s="318">
        <f>'Contractor Model'!DLE67</f>
        <v>0</v>
      </c>
      <c r="DLF414" s="318">
        <f>'Contractor Model'!DLF67</f>
        <v>0</v>
      </c>
      <c r="DLG414" s="318">
        <f>'Contractor Model'!DLG67</f>
        <v>0</v>
      </c>
      <c r="DLH414" s="318">
        <f>'Contractor Model'!DLH67</f>
        <v>0</v>
      </c>
      <c r="DLI414" s="318">
        <f>'Contractor Model'!DLI67</f>
        <v>0</v>
      </c>
      <c r="DLJ414" s="318">
        <f>'Contractor Model'!DLJ67</f>
        <v>0</v>
      </c>
      <c r="DLK414" s="318">
        <f>'Contractor Model'!DLK67</f>
        <v>0</v>
      </c>
      <c r="DLL414" s="318">
        <f>'Contractor Model'!DLL67</f>
        <v>0</v>
      </c>
      <c r="DLM414" s="318">
        <f>'Contractor Model'!DLM67</f>
        <v>0</v>
      </c>
      <c r="DLN414" s="318">
        <f>'Contractor Model'!DLN67</f>
        <v>0</v>
      </c>
      <c r="DLO414" s="318">
        <f>'Contractor Model'!DLO67</f>
        <v>0</v>
      </c>
      <c r="DLP414" s="318">
        <f>'Contractor Model'!DLP67</f>
        <v>0</v>
      </c>
      <c r="DLQ414" s="318">
        <f>'Contractor Model'!DLQ67</f>
        <v>0</v>
      </c>
      <c r="DLR414" s="318">
        <f>'Contractor Model'!DLR67</f>
        <v>0</v>
      </c>
      <c r="DLS414" s="318">
        <f>'Contractor Model'!DLS67</f>
        <v>0</v>
      </c>
      <c r="DLT414" s="318">
        <f>'Contractor Model'!DLT67</f>
        <v>0</v>
      </c>
      <c r="DLU414" s="318">
        <f>'Contractor Model'!DLU67</f>
        <v>0</v>
      </c>
      <c r="DLV414" s="318">
        <f>'Contractor Model'!DLV67</f>
        <v>0</v>
      </c>
      <c r="DLW414" s="318">
        <f>'Contractor Model'!DLW67</f>
        <v>0</v>
      </c>
      <c r="DLX414" s="318">
        <f>'Contractor Model'!DLX67</f>
        <v>0</v>
      </c>
      <c r="DLY414" s="318">
        <f>'Contractor Model'!DLY67</f>
        <v>0</v>
      </c>
      <c r="DLZ414" s="318">
        <f>'Contractor Model'!DLZ67</f>
        <v>0</v>
      </c>
      <c r="DMA414" s="318">
        <f>'Contractor Model'!DMA67</f>
        <v>0</v>
      </c>
      <c r="DMB414" s="318">
        <f>'Contractor Model'!DMB67</f>
        <v>0</v>
      </c>
      <c r="DMC414" s="318">
        <f>'Contractor Model'!DMC67</f>
        <v>0</v>
      </c>
      <c r="DMD414" s="318">
        <f>'Contractor Model'!DMD67</f>
        <v>0</v>
      </c>
      <c r="DME414" s="318">
        <f>'Contractor Model'!DME67</f>
        <v>0</v>
      </c>
      <c r="DMF414" s="318">
        <f>'Contractor Model'!DMF67</f>
        <v>0</v>
      </c>
      <c r="DMG414" s="318">
        <f>'Contractor Model'!DMG67</f>
        <v>0</v>
      </c>
      <c r="DMH414" s="318">
        <f>'Contractor Model'!DMH67</f>
        <v>0</v>
      </c>
      <c r="DMI414" s="318">
        <f>'Contractor Model'!DMI67</f>
        <v>0</v>
      </c>
      <c r="DMJ414" s="318">
        <f>'Contractor Model'!DMJ67</f>
        <v>0</v>
      </c>
      <c r="DMK414" s="318">
        <f>'Contractor Model'!DMK67</f>
        <v>0</v>
      </c>
      <c r="DML414" s="318">
        <f>'Contractor Model'!DML67</f>
        <v>0</v>
      </c>
      <c r="DMM414" s="318">
        <f>'Contractor Model'!DMM67</f>
        <v>0</v>
      </c>
      <c r="DMN414" s="318">
        <f>'Contractor Model'!DMN67</f>
        <v>0</v>
      </c>
      <c r="DMO414" s="318">
        <f>'Contractor Model'!DMO67</f>
        <v>0</v>
      </c>
      <c r="DMP414" s="318">
        <f>'Contractor Model'!DMP67</f>
        <v>0</v>
      </c>
      <c r="DMQ414" s="318">
        <f>'Contractor Model'!DMQ67</f>
        <v>0</v>
      </c>
      <c r="DMR414" s="318">
        <f>'Contractor Model'!DMR67</f>
        <v>0</v>
      </c>
      <c r="DMS414" s="318">
        <f>'Contractor Model'!DMS67</f>
        <v>0</v>
      </c>
      <c r="DMT414" s="318">
        <f>'Contractor Model'!DMT67</f>
        <v>0</v>
      </c>
      <c r="DMU414" s="318">
        <f>'Contractor Model'!DMU67</f>
        <v>0</v>
      </c>
      <c r="DMV414" s="318">
        <f>'Contractor Model'!DMV67</f>
        <v>0</v>
      </c>
      <c r="DMW414" s="318">
        <f>'Contractor Model'!DMW67</f>
        <v>0</v>
      </c>
      <c r="DMX414" s="318">
        <f>'Contractor Model'!DMX67</f>
        <v>0</v>
      </c>
      <c r="DMY414" s="318">
        <f>'Contractor Model'!DMY67</f>
        <v>0</v>
      </c>
      <c r="DMZ414" s="318">
        <f>'Contractor Model'!DMZ67</f>
        <v>0</v>
      </c>
      <c r="DNA414" s="318">
        <f>'Contractor Model'!DNA67</f>
        <v>0</v>
      </c>
      <c r="DNB414" s="318">
        <f>'Contractor Model'!DNB67</f>
        <v>0</v>
      </c>
      <c r="DNC414" s="318">
        <f>'Contractor Model'!DNC67</f>
        <v>0</v>
      </c>
      <c r="DND414" s="318">
        <f>'Contractor Model'!DND67</f>
        <v>0</v>
      </c>
      <c r="DNE414" s="318">
        <f>'Contractor Model'!DNE67</f>
        <v>0</v>
      </c>
      <c r="DNF414" s="318">
        <f>'Contractor Model'!DNF67</f>
        <v>0</v>
      </c>
      <c r="DNG414" s="318">
        <f>'Contractor Model'!DNG67</f>
        <v>0</v>
      </c>
      <c r="DNH414" s="318">
        <f>'Contractor Model'!DNH67</f>
        <v>0</v>
      </c>
      <c r="DNI414" s="318">
        <f>'Contractor Model'!DNI67</f>
        <v>0</v>
      </c>
      <c r="DNJ414" s="318">
        <f>'Contractor Model'!DNJ67</f>
        <v>0</v>
      </c>
      <c r="DNK414" s="318">
        <f>'Contractor Model'!DNK67</f>
        <v>0</v>
      </c>
      <c r="DNL414" s="318">
        <f>'Contractor Model'!DNL67</f>
        <v>0</v>
      </c>
      <c r="DNM414" s="318">
        <f>'Contractor Model'!DNM67</f>
        <v>0</v>
      </c>
      <c r="DNN414" s="318">
        <f>'Contractor Model'!DNN67</f>
        <v>0</v>
      </c>
      <c r="DNO414" s="318">
        <f>'Contractor Model'!DNO67</f>
        <v>0</v>
      </c>
      <c r="DNP414" s="318">
        <f>'Contractor Model'!DNP67</f>
        <v>0</v>
      </c>
      <c r="DNQ414" s="318">
        <f>'Contractor Model'!DNQ67</f>
        <v>0</v>
      </c>
      <c r="DNR414" s="318">
        <f>'Contractor Model'!DNR67</f>
        <v>0</v>
      </c>
      <c r="DNS414" s="318">
        <f>'Contractor Model'!DNS67</f>
        <v>0</v>
      </c>
      <c r="DNT414" s="318">
        <f>'Contractor Model'!DNT67</f>
        <v>0</v>
      </c>
      <c r="DNU414" s="318">
        <f>'Contractor Model'!DNU67</f>
        <v>0</v>
      </c>
      <c r="DNV414" s="318">
        <f>'Contractor Model'!DNV67</f>
        <v>0</v>
      </c>
      <c r="DNW414" s="318">
        <f>'Contractor Model'!DNW67</f>
        <v>0</v>
      </c>
      <c r="DNX414" s="318">
        <f>'Contractor Model'!DNX67</f>
        <v>0</v>
      </c>
      <c r="DNY414" s="318">
        <f>'Contractor Model'!DNY67</f>
        <v>0</v>
      </c>
      <c r="DNZ414" s="318">
        <f>'Contractor Model'!DNZ67</f>
        <v>0</v>
      </c>
      <c r="DOA414" s="318">
        <f>'Contractor Model'!DOA67</f>
        <v>0</v>
      </c>
      <c r="DOB414" s="318">
        <f>'Contractor Model'!DOB67</f>
        <v>0</v>
      </c>
      <c r="DOC414" s="318">
        <f>'Contractor Model'!DOC67</f>
        <v>0</v>
      </c>
      <c r="DOD414" s="318">
        <f>'Contractor Model'!DOD67</f>
        <v>0</v>
      </c>
      <c r="DOE414" s="318">
        <f>'Contractor Model'!DOE67</f>
        <v>0</v>
      </c>
      <c r="DOF414" s="318">
        <f>'Contractor Model'!DOF67</f>
        <v>0</v>
      </c>
      <c r="DOG414" s="318">
        <f>'Contractor Model'!DOG67</f>
        <v>0</v>
      </c>
      <c r="DOH414" s="318">
        <f>'Contractor Model'!DOH67</f>
        <v>0</v>
      </c>
      <c r="DOI414" s="318">
        <f>'Contractor Model'!DOI67</f>
        <v>0</v>
      </c>
      <c r="DOJ414" s="318">
        <f>'Contractor Model'!DOJ67</f>
        <v>0</v>
      </c>
      <c r="DOK414" s="318">
        <f>'Contractor Model'!DOK67</f>
        <v>0</v>
      </c>
      <c r="DOL414" s="318">
        <f>'Contractor Model'!DOL67</f>
        <v>0</v>
      </c>
      <c r="DOM414" s="318">
        <f>'Contractor Model'!DOM67</f>
        <v>0</v>
      </c>
      <c r="DON414" s="318">
        <f>'Contractor Model'!DON67</f>
        <v>0</v>
      </c>
      <c r="DOO414" s="318">
        <f>'Contractor Model'!DOO67</f>
        <v>0</v>
      </c>
      <c r="DOP414" s="318">
        <f>'Contractor Model'!DOP67</f>
        <v>0</v>
      </c>
      <c r="DOQ414" s="318">
        <f>'Contractor Model'!DOQ67</f>
        <v>0</v>
      </c>
      <c r="DOR414" s="318">
        <f>'Contractor Model'!DOR67</f>
        <v>0</v>
      </c>
      <c r="DOS414" s="318">
        <f>'Contractor Model'!DOS67</f>
        <v>0</v>
      </c>
      <c r="DOT414" s="318">
        <f>'Contractor Model'!DOT67</f>
        <v>0</v>
      </c>
      <c r="DOU414" s="318">
        <f>'Contractor Model'!DOU67</f>
        <v>0</v>
      </c>
      <c r="DOV414" s="318">
        <f>'Contractor Model'!DOV67</f>
        <v>0</v>
      </c>
      <c r="DOW414" s="318">
        <f>'Contractor Model'!DOW67</f>
        <v>0</v>
      </c>
      <c r="DOX414" s="318">
        <f>'Contractor Model'!DOX67</f>
        <v>0</v>
      </c>
      <c r="DOY414" s="318">
        <f>'Contractor Model'!DOY67</f>
        <v>0</v>
      </c>
      <c r="DOZ414" s="318">
        <f>'Contractor Model'!DOZ67</f>
        <v>0</v>
      </c>
      <c r="DPA414" s="318">
        <f>'Contractor Model'!DPA67</f>
        <v>0</v>
      </c>
      <c r="DPB414" s="318">
        <f>'Contractor Model'!DPB67</f>
        <v>0</v>
      </c>
      <c r="DPC414" s="318">
        <f>'Contractor Model'!DPC67</f>
        <v>0</v>
      </c>
      <c r="DPD414" s="318">
        <f>'Contractor Model'!DPD67</f>
        <v>0</v>
      </c>
      <c r="DPE414" s="318">
        <f>'Contractor Model'!DPE67</f>
        <v>0</v>
      </c>
      <c r="DPF414" s="318">
        <f>'Contractor Model'!DPF67</f>
        <v>0</v>
      </c>
      <c r="DPG414" s="318">
        <f>'Contractor Model'!DPG67</f>
        <v>0</v>
      </c>
      <c r="DPH414" s="318">
        <f>'Contractor Model'!DPH67</f>
        <v>0</v>
      </c>
      <c r="DPI414" s="318">
        <f>'Contractor Model'!DPI67</f>
        <v>0</v>
      </c>
      <c r="DPJ414" s="318">
        <f>'Contractor Model'!DPJ67</f>
        <v>0</v>
      </c>
      <c r="DPK414" s="318">
        <f>'Contractor Model'!DPK67</f>
        <v>0</v>
      </c>
      <c r="DPL414" s="318">
        <f>'Contractor Model'!DPL67</f>
        <v>0</v>
      </c>
      <c r="DPM414" s="318">
        <f>'Contractor Model'!DPM67</f>
        <v>0</v>
      </c>
      <c r="DPN414" s="318">
        <f>'Contractor Model'!DPN67</f>
        <v>0</v>
      </c>
      <c r="DPO414" s="318">
        <f>'Contractor Model'!DPO67</f>
        <v>0</v>
      </c>
      <c r="DPP414" s="318">
        <f>'Contractor Model'!DPP67</f>
        <v>0</v>
      </c>
      <c r="DPQ414" s="318">
        <f>'Contractor Model'!DPQ67</f>
        <v>0</v>
      </c>
      <c r="DPR414" s="318">
        <f>'Contractor Model'!DPR67</f>
        <v>0</v>
      </c>
      <c r="DPS414" s="318">
        <f>'Contractor Model'!DPS67</f>
        <v>0</v>
      </c>
      <c r="DPT414" s="318">
        <f>'Contractor Model'!DPT67</f>
        <v>0</v>
      </c>
      <c r="DPU414" s="318">
        <f>'Contractor Model'!DPU67</f>
        <v>0</v>
      </c>
      <c r="DPV414" s="318">
        <f>'Contractor Model'!DPV67</f>
        <v>0</v>
      </c>
      <c r="DPW414" s="318">
        <f>'Contractor Model'!DPW67</f>
        <v>0</v>
      </c>
      <c r="DPX414" s="318">
        <f>'Contractor Model'!DPX67</f>
        <v>0</v>
      </c>
      <c r="DPY414" s="318">
        <f>'Contractor Model'!DPY67</f>
        <v>0</v>
      </c>
      <c r="DPZ414" s="318">
        <f>'Contractor Model'!DPZ67</f>
        <v>0</v>
      </c>
      <c r="DQA414" s="318">
        <f>'Contractor Model'!DQA67</f>
        <v>0</v>
      </c>
      <c r="DQB414" s="318">
        <f>'Contractor Model'!DQB67</f>
        <v>0</v>
      </c>
      <c r="DQC414" s="318">
        <f>'Contractor Model'!DQC67</f>
        <v>0</v>
      </c>
      <c r="DQD414" s="318">
        <f>'Contractor Model'!DQD67</f>
        <v>0</v>
      </c>
      <c r="DQE414" s="318">
        <f>'Contractor Model'!DQE67</f>
        <v>0</v>
      </c>
      <c r="DQF414" s="318">
        <f>'Contractor Model'!DQF67</f>
        <v>0</v>
      </c>
      <c r="DQG414" s="318">
        <f>'Contractor Model'!DQG67</f>
        <v>0</v>
      </c>
      <c r="DQH414" s="318">
        <f>'Contractor Model'!DQH67</f>
        <v>0</v>
      </c>
      <c r="DQI414" s="318">
        <f>'Contractor Model'!DQI67</f>
        <v>0</v>
      </c>
      <c r="DQJ414" s="318">
        <f>'Contractor Model'!DQJ67</f>
        <v>0</v>
      </c>
      <c r="DQK414" s="318">
        <f>'Contractor Model'!DQK67</f>
        <v>0</v>
      </c>
      <c r="DQL414" s="318">
        <f>'Contractor Model'!DQL67</f>
        <v>0</v>
      </c>
      <c r="DQM414" s="318">
        <f>'Contractor Model'!DQM67</f>
        <v>0</v>
      </c>
      <c r="DQN414" s="318">
        <f>'Contractor Model'!DQN67</f>
        <v>0</v>
      </c>
      <c r="DQO414" s="318">
        <f>'Contractor Model'!DQO67</f>
        <v>0</v>
      </c>
      <c r="DQP414" s="318">
        <f>'Contractor Model'!DQP67</f>
        <v>0</v>
      </c>
      <c r="DQQ414" s="318">
        <f>'Contractor Model'!DQQ67</f>
        <v>0</v>
      </c>
      <c r="DQR414" s="318">
        <f>'Contractor Model'!DQR67</f>
        <v>0</v>
      </c>
      <c r="DQS414" s="318">
        <f>'Contractor Model'!DQS67</f>
        <v>0</v>
      </c>
      <c r="DQT414" s="318">
        <f>'Contractor Model'!DQT67</f>
        <v>0</v>
      </c>
      <c r="DQU414" s="318">
        <f>'Contractor Model'!DQU67</f>
        <v>0</v>
      </c>
      <c r="DQV414" s="318">
        <f>'Contractor Model'!DQV67</f>
        <v>0</v>
      </c>
      <c r="DQW414" s="318">
        <f>'Contractor Model'!DQW67</f>
        <v>0</v>
      </c>
      <c r="DQX414" s="318">
        <f>'Contractor Model'!DQX67</f>
        <v>0</v>
      </c>
      <c r="DQY414" s="318">
        <f>'Contractor Model'!DQY67</f>
        <v>0</v>
      </c>
      <c r="DQZ414" s="318">
        <f>'Contractor Model'!DQZ67</f>
        <v>0</v>
      </c>
      <c r="DRA414" s="318">
        <f>'Contractor Model'!DRA67</f>
        <v>0</v>
      </c>
      <c r="DRB414" s="318">
        <f>'Contractor Model'!DRB67</f>
        <v>0</v>
      </c>
      <c r="DRC414" s="318">
        <f>'Contractor Model'!DRC67</f>
        <v>0</v>
      </c>
      <c r="DRD414" s="318">
        <f>'Contractor Model'!DRD67</f>
        <v>0</v>
      </c>
      <c r="DRE414" s="318">
        <f>'Contractor Model'!DRE67</f>
        <v>0</v>
      </c>
      <c r="DRF414" s="318">
        <f>'Contractor Model'!DRF67</f>
        <v>0</v>
      </c>
      <c r="DRG414" s="318">
        <f>'Contractor Model'!DRG67</f>
        <v>0</v>
      </c>
      <c r="DRH414" s="318">
        <f>'Contractor Model'!DRH67</f>
        <v>0</v>
      </c>
      <c r="DRI414" s="318">
        <f>'Contractor Model'!DRI67</f>
        <v>0</v>
      </c>
      <c r="DRJ414" s="318">
        <f>'Contractor Model'!DRJ67</f>
        <v>0</v>
      </c>
      <c r="DRK414" s="318">
        <f>'Contractor Model'!DRK67</f>
        <v>0</v>
      </c>
      <c r="DRL414" s="318">
        <f>'Contractor Model'!DRL67</f>
        <v>0</v>
      </c>
      <c r="DRM414" s="318">
        <f>'Contractor Model'!DRM67</f>
        <v>0</v>
      </c>
      <c r="DRN414" s="318">
        <f>'Contractor Model'!DRN67</f>
        <v>0</v>
      </c>
      <c r="DRO414" s="318">
        <f>'Contractor Model'!DRO67</f>
        <v>0</v>
      </c>
      <c r="DRP414" s="318">
        <f>'Contractor Model'!DRP67</f>
        <v>0</v>
      </c>
      <c r="DRQ414" s="318">
        <f>'Contractor Model'!DRQ67</f>
        <v>0</v>
      </c>
      <c r="DRR414" s="318">
        <f>'Contractor Model'!DRR67</f>
        <v>0</v>
      </c>
      <c r="DRS414" s="318">
        <f>'Contractor Model'!DRS67</f>
        <v>0</v>
      </c>
      <c r="DRT414" s="318">
        <f>'Contractor Model'!DRT67</f>
        <v>0</v>
      </c>
      <c r="DRU414" s="318">
        <f>'Contractor Model'!DRU67</f>
        <v>0</v>
      </c>
      <c r="DRV414" s="318">
        <f>'Contractor Model'!DRV67</f>
        <v>0</v>
      </c>
      <c r="DRW414" s="318">
        <f>'Contractor Model'!DRW67</f>
        <v>0</v>
      </c>
      <c r="DRX414" s="318">
        <f>'Contractor Model'!DRX67</f>
        <v>0</v>
      </c>
      <c r="DRY414" s="318">
        <f>'Contractor Model'!DRY67</f>
        <v>0</v>
      </c>
      <c r="DRZ414" s="318">
        <f>'Contractor Model'!DRZ67</f>
        <v>0</v>
      </c>
      <c r="DSA414" s="318">
        <f>'Contractor Model'!DSA67</f>
        <v>0</v>
      </c>
      <c r="DSB414" s="318">
        <f>'Contractor Model'!DSB67</f>
        <v>0</v>
      </c>
      <c r="DSC414" s="318">
        <f>'Contractor Model'!DSC67</f>
        <v>0</v>
      </c>
      <c r="DSD414" s="318">
        <f>'Contractor Model'!DSD67</f>
        <v>0</v>
      </c>
      <c r="DSE414" s="318">
        <f>'Contractor Model'!DSE67</f>
        <v>0</v>
      </c>
      <c r="DSF414" s="318">
        <f>'Contractor Model'!DSF67</f>
        <v>0</v>
      </c>
      <c r="DSG414" s="318">
        <f>'Contractor Model'!DSG67</f>
        <v>0</v>
      </c>
      <c r="DSH414" s="318">
        <f>'Contractor Model'!DSH67</f>
        <v>0</v>
      </c>
      <c r="DSI414" s="318">
        <f>'Contractor Model'!DSI67</f>
        <v>0</v>
      </c>
      <c r="DSJ414" s="318">
        <f>'Contractor Model'!DSJ67</f>
        <v>0</v>
      </c>
      <c r="DSK414" s="318">
        <f>'Contractor Model'!DSK67</f>
        <v>0</v>
      </c>
      <c r="DSL414" s="318">
        <f>'Contractor Model'!DSL67</f>
        <v>0</v>
      </c>
      <c r="DSM414" s="318">
        <f>'Contractor Model'!DSM67</f>
        <v>0</v>
      </c>
      <c r="DSN414" s="318">
        <f>'Contractor Model'!DSN67</f>
        <v>0</v>
      </c>
      <c r="DSO414" s="318">
        <f>'Contractor Model'!DSO67</f>
        <v>0</v>
      </c>
      <c r="DSP414" s="318">
        <f>'Contractor Model'!DSP67</f>
        <v>0</v>
      </c>
      <c r="DSQ414" s="318">
        <f>'Contractor Model'!DSQ67</f>
        <v>0</v>
      </c>
      <c r="DSR414" s="318">
        <f>'Contractor Model'!DSR67</f>
        <v>0</v>
      </c>
      <c r="DSS414" s="318">
        <f>'Contractor Model'!DSS67</f>
        <v>0</v>
      </c>
      <c r="DST414" s="318">
        <f>'Contractor Model'!DST67</f>
        <v>0</v>
      </c>
      <c r="DSU414" s="318">
        <f>'Contractor Model'!DSU67</f>
        <v>0</v>
      </c>
      <c r="DSV414" s="318">
        <f>'Contractor Model'!DSV67</f>
        <v>0</v>
      </c>
      <c r="DSW414" s="318">
        <f>'Contractor Model'!DSW67</f>
        <v>0</v>
      </c>
      <c r="DSX414" s="318">
        <f>'Contractor Model'!DSX67</f>
        <v>0</v>
      </c>
      <c r="DSY414" s="318">
        <f>'Contractor Model'!DSY67</f>
        <v>0</v>
      </c>
      <c r="DSZ414" s="318">
        <f>'Contractor Model'!DSZ67</f>
        <v>0</v>
      </c>
      <c r="DTA414" s="318">
        <f>'Contractor Model'!DTA67</f>
        <v>0</v>
      </c>
      <c r="DTB414" s="318">
        <f>'Contractor Model'!DTB67</f>
        <v>0</v>
      </c>
      <c r="DTC414" s="318">
        <f>'Contractor Model'!DTC67</f>
        <v>0</v>
      </c>
      <c r="DTD414" s="318">
        <f>'Contractor Model'!DTD67</f>
        <v>0</v>
      </c>
      <c r="DTE414" s="318">
        <f>'Contractor Model'!DTE67</f>
        <v>0</v>
      </c>
      <c r="DTF414" s="318">
        <f>'Contractor Model'!DTF67</f>
        <v>0</v>
      </c>
      <c r="DTG414" s="318">
        <f>'Contractor Model'!DTG67</f>
        <v>0</v>
      </c>
      <c r="DTH414" s="318">
        <f>'Contractor Model'!DTH67</f>
        <v>0</v>
      </c>
      <c r="DTI414" s="318">
        <f>'Contractor Model'!DTI67</f>
        <v>0</v>
      </c>
      <c r="DTJ414" s="318">
        <f>'Contractor Model'!DTJ67</f>
        <v>0</v>
      </c>
      <c r="DTK414" s="318">
        <f>'Contractor Model'!DTK67</f>
        <v>0</v>
      </c>
      <c r="DTL414" s="318">
        <f>'Contractor Model'!DTL67</f>
        <v>0</v>
      </c>
      <c r="DTM414" s="318">
        <f>'Contractor Model'!DTM67</f>
        <v>0</v>
      </c>
      <c r="DTN414" s="318">
        <f>'Contractor Model'!DTN67</f>
        <v>0</v>
      </c>
      <c r="DTO414" s="318">
        <f>'Contractor Model'!DTO67</f>
        <v>0</v>
      </c>
      <c r="DTP414" s="318">
        <f>'Contractor Model'!DTP67</f>
        <v>0</v>
      </c>
      <c r="DTQ414" s="318">
        <f>'Contractor Model'!DTQ67</f>
        <v>0</v>
      </c>
      <c r="DTR414" s="318">
        <f>'Contractor Model'!DTR67</f>
        <v>0</v>
      </c>
      <c r="DTS414" s="318">
        <f>'Contractor Model'!DTS67</f>
        <v>0</v>
      </c>
      <c r="DTT414" s="318">
        <f>'Contractor Model'!DTT67</f>
        <v>0</v>
      </c>
      <c r="DTU414" s="318">
        <f>'Contractor Model'!DTU67</f>
        <v>0</v>
      </c>
      <c r="DTV414" s="318">
        <f>'Contractor Model'!DTV67</f>
        <v>0</v>
      </c>
      <c r="DTW414" s="318">
        <f>'Contractor Model'!DTW67</f>
        <v>0</v>
      </c>
      <c r="DTX414" s="318">
        <f>'Contractor Model'!DTX67</f>
        <v>0</v>
      </c>
      <c r="DTY414" s="318">
        <f>'Contractor Model'!DTY67</f>
        <v>0</v>
      </c>
      <c r="DTZ414" s="318">
        <f>'Contractor Model'!DTZ67</f>
        <v>0</v>
      </c>
      <c r="DUA414" s="318">
        <f>'Contractor Model'!DUA67</f>
        <v>0</v>
      </c>
      <c r="DUB414" s="318">
        <f>'Contractor Model'!DUB67</f>
        <v>0</v>
      </c>
      <c r="DUC414" s="318">
        <f>'Contractor Model'!DUC67</f>
        <v>0</v>
      </c>
      <c r="DUD414" s="318">
        <f>'Contractor Model'!DUD67</f>
        <v>0</v>
      </c>
      <c r="DUE414" s="318">
        <f>'Contractor Model'!DUE67</f>
        <v>0</v>
      </c>
      <c r="DUF414" s="318">
        <f>'Contractor Model'!DUF67</f>
        <v>0</v>
      </c>
      <c r="DUG414" s="318">
        <f>'Contractor Model'!DUG67</f>
        <v>0</v>
      </c>
      <c r="DUH414" s="318">
        <f>'Contractor Model'!DUH67</f>
        <v>0</v>
      </c>
      <c r="DUI414" s="318">
        <f>'Contractor Model'!DUI67</f>
        <v>0</v>
      </c>
      <c r="DUJ414" s="318">
        <f>'Contractor Model'!DUJ67</f>
        <v>0</v>
      </c>
      <c r="DUK414" s="318">
        <f>'Contractor Model'!DUK67</f>
        <v>0</v>
      </c>
      <c r="DUL414" s="318">
        <f>'Contractor Model'!DUL67</f>
        <v>0</v>
      </c>
      <c r="DUM414" s="318">
        <f>'Contractor Model'!DUM67</f>
        <v>0</v>
      </c>
      <c r="DUN414" s="318">
        <f>'Contractor Model'!DUN67</f>
        <v>0</v>
      </c>
      <c r="DUO414" s="318">
        <f>'Contractor Model'!DUO67</f>
        <v>0</v>
      </c>
      <c r="DUP414" s="318">
        <f>'Contractor Model'!DUP67</f>
        <v>0</v>
      </c>
      <c r="DUQ414" s="318">
        <f>'Contractor Model'!DUQ67</f>
        <v>0</v>
      </c>
      <c r="DUR414" s="318">
        <f>'Contractor Model'!DUR67</f>
        <v>0</v>
      </c>
      <c r="DUS414" s="318">
        <f>'Contractor Model'!DUS67</f>
        <v>0</v>
      </c>
      <c r="DUT414" s="318">
        <f>'Contractor Model'!DUT67</f>
        <v>0</v>
      </c>
      <c r="DUU414" s="318">
        <f>'Contractor Model'!DUU67</f>
        <v>0</v>
      </c>
      <c r="DUV414" s="318">
        <f>'Contractor Model'!DUV67</f>
        <v>0</v>
      </c>
      <c r="DUW414" s="318">
        <f>'Contractor Model'!DUW67</f>
        <v>0</v>
      </c>
      <c r="DUX414" s="318">
        <f>'Contractor Model'!DUX67</f>
        <v>0</v>
      </c>
      <c r="DUY414" s="318">
        <f>'Contractor Model'!DUY67</f>
        <v>0</v>
      </c>
      <c r="DUZ414" s="318">
        <f>'Contractor Model'!DUZ67</f>
        <v>0</v>
      </c>
      <c r="DVA414" s="318">
        <f>'Contractor Model'!DVA67</f>
        <v>0</v>
      </c>
      <c r="DVB414" s="318">
        <f>'Contractor Model'!DVB67</f>
        <v>0</v>
      </c>
      <c r="DVC414" s="318">
        <f>'Contractor Model'!DVC67</f>
        <v>0</v>
      </c>
      <c r="DVD414" s="318">
        <f>'Contractor Model'!DVD67</f>
        <v>0</v>
      </c>
      <c r="DVE414" s="318">
        <f>'Contractor Model'!DVE67</f>
        <v>0</v>
      </c>
      <c r="DVF414" s="318">
        <f>'Contractor Model'!DVF67</f>
        <v>0</v>
      </c>
      <c r="DVG414" s="318">
        <f>'Contractor Model'!DVG67</f>
        <v>0</v>
      </c>
      <c r="DVH414" s="318">
        <f>'Contractor Model'!DVH67</f>
        <v>0</v>
      </c>
      <c r="DVI414" s="318">
        <f>'Contractor Model'!DVI67</f>
        <v>0</v>
      </c>
      <c r="DVJ414" s="318">
        <f>'Contractor Model'!DVJ67</f>
        <v>0</v>
      </c>
      <c r="DVK414" s="318">
        <f>'Contractor Model'!DVK67</f>
        <v>0</v>
      </c>
      <c r="DVL414" s="318">
        <f>'Contractor Model'!DVL67</f>
        <v>0</v>
      </c>
      <c r="DVM414" s="318">
        <f>'Contractor Model'!DVM67</f>
        <v>0</v>
      </c>
      <c r="DVN414" s="318">
        <f>'Contractor Model'!DVN67</f>
        <v>0</v>
      </c>
      <c r="DVO414" s="318">
        <f>'Contractor Model'!DVO67</f>
        <v>0</v>
      </c>
      <c r="DVP414" s="318">
        <f>'Contractor Model'!DVP67</f>
        <v>0</v>
      </c>
      <c r="DVQ414" s="318">
        <f>'Contractor Model'!DVQ67</f>
        <v>0</v>
      </c>
      <c r="DVR414" s="318">
        <f>'Contractor Model'!DVR67</f>
        <v>0</v>
      </c>
      <c r="DVS414" s="318">
        <f>'Contractor Model'!DVS67</f>
        <v>0</v>
      </c>
      <c r="DVT414" s="318">
        <f>'Contractor Model'!DVT67</f>
        <v>0</v>
      </c>
      <c r="DVU414" s="318">
        <f>'Contractor Model'!DVU67</f>
        <v>0</v>
      </c>
      <c r="DVV414" s="318">
        <f>'Contractor Model'!DVV67</f>
        <v>0</v>
      </c>
      <c r="DVW414" s="318">
        <f>'Contractor Model'!DVW67</f>
        <v>0</v>
      </c>
      <c r="DVX414" s="318">
        <f>'Contractor Model'!DVX67</f>
        <v>0</v>
      </c>
      <c r="DVY414" s="318">
        <f>'Contractor Model'!DVY67</f>
        <v>0</v>
      </c>
      <c r="DVZ414" s="318">
        <f>'Contractor Model'!DVZ67</f>
        <v>0</v>
      </c>
      <c r="DWA414" s="318">
        <f>'Contractor Model'!DWA67</f>
        <v>0</v>
      </c>
      <c r="DWB414" s="318">
        <f>'Contractor Model'!DWB67</f>
        <v>0</v>
      </c>
      <c r="DWC414" s="318">
        <f>'Contractor Model'!DWC67</f>
        <v>0</v>
      </c>
      <c r="DWD414" s="318">
        <f>'Contractor Model'!DWD67</f>
        <v>0</v>
      </c>
      <c r="DWE414" s="318">
        <f>'Contractor Model'!DWE67</f>
        <v>0</v>
      </c>
      <c r="DWF414" s="318">
        <f>'Contractor Model'!DWF67</f>
        <v>0</v>
      </c>
      <c r="DWG414" s="318">
        <f>'Contractor Model'!DWG67</f>
        <v>0</v>
      </c>
      <c r="DWH414" s="318">
        <f>'Contractor Model'!DWH67</f>
        <v>0</v>
      </c>
      <c r="DWI414" s="318">
        <f>'Contractor Model'!DWI67</f>
        <v>0</v>
      </c>
      <c r="DWJ414" s="318">
        <f>'Contractor Model'!DWJ67</f>
        <v>0</v>
      </c>
      <c r="DWK414" s="318">
        <f>'Contractor Model'!DWK67</f>
        <v>0</v>
      </c>
      <c r="DWL414" s="318">
        <f>'Contractor Model'!DWL67</f>
        <v>0</v>
      </c>
      <c r="DWM414" s="318">
        <f>'Contractor Model'!DWM67</f>
        <v>0</v>
      </c>
      <c r="DWN414" s="318">
        <f>'Contractor Model'!DWN67</f>
        <v>0</v>
      </c>
      <c r="DWO414" s="318">
        <f>'Contractor Model'!DWO67</f>
        <v>0</v>
      </c>
      <c r="DWP414" s="318">
        <f>'Contractor Model'!DWP67</f>
        <v>0</v>
      </c>
      <c r="DWQ414" s="318">
        <f>'Contractor Model'!DWQ67</f>
        <v>0</v>
      </c>
      <c r="DWR414" s="318">
        <f>'Contractor Model'!DWR67</f>
        <v>0</v>
      </c>
      <c r="DWS414" s="318">
        <f>'Contractor Model'!DWS67</f>
        <v>0</v>
      </c>
      <c r="DWT414" s="318">
        <f>'Contractor Model'!DWT67</f>
        <v>0</v>
      </c>
      <c r="DWU414" s="318">
        <f>'Contractor Model'!DWU67</f>
        <v>0</v>
      </c>
      <c r="DWV414" s="318">
        <f>'Contractor Model'!DWV67</f>
        <v>0</v>
      </c>
      <c r="DWW414" s="318">
        <f>'Contractor Model'!DWW67</f>
        <v>0</v>
      </c>
      <c r="DWX414" s="318">
        <f>'Contractor Model'!DWX67</f>
        <v>0</v>
      </c>
      <c r="DWY414" s="318">
        <f>'Contractor Model'!DWY67</f>
        <v>0</v>
      </c>
      <c r="DWZ414" s="318">
        <f>'Contractor Model'!DWZ67</f>
        <v>0</v>
      </c>
      <c r="DXA414" s="318">
        <f>'Contractor Model'!DXA67</f>
        <v>0</v>
      </c>
      <c r="DXB414" s="318">
        <f>'Contractor Model'!DXB67</f>
        <v>0</v>
      </c>
      <c r="DXC414" s="318">
        <f>'Contractor Model'!DXC67</f>
        <v>0</v>
      </c>
      <c r="DXD414" s="318">
        <f>'Contractor Model'!DXD67</f>
        <v>0</v>
      </c>
      <c r="DXE414" s="318">
        <f>'Contractor Model'!DXE67</f>
        <v>0</v>
      </c>
      <c r="DXF414" s="318">
        <f>'Contractor Model'!DXF67</f>
        <v>0</v>
      </c>
      <c r="DXG414" s="318">
        <f>'Contractor Model'!DXG67</f>
        <v>0</v>
      </c>
      <c r="DXH414" s="318">
        <f>'Contractor Model'!DXH67</f>
        <v>0</v>
      </c>
      <c r="DXI414" s="318">
        <f>'Contractor Model'!DXI67</f>
        <v>0</v>
      </c>
      <c r="DXJ414" s="318">
        <f>'Contractor Model'!DXJ67</f>
        <v>0</v>
      </c>
      <c r="DXK414" s="318">
        <f>'Contractor Model'!DXK67</f>
        <v>0</v>
      </c>
      <c r="DXL414" s="318">
        <f>'Contractor Model'!DXL67</f>
        <v>0</v>
      </c>
      <c r="DXM414" s="318">
        <f>'Contractor Model'!DXM67</f>
        <v>0</v>
      </c>
      <c r="DXN414" s="318">
        <f>'Contractor Model'!DXN67</f>
        <v>0</v>
      </c>
      <c r="DXO414" s="318">
        <f>'Contractor Model'!DXO67</f>
        <v>0</v>
      </c>
      <c r="DXP414" s="318">
        <f>'Contractor Model'!DXP67</f>
        <v>0</v>
      </c>
      <c r="DXQ414" s="318">
        <f>'Contractor Model'!DXQ67</f>
        <v>0</v>
      </c>
      <c r="DXR414" s="318">
        <f>'Contractor Model'!DXR67</f>
        <v>0</v>
      </c>
      <c r="DXS414" s="318">
        <f>'Contractor Model'!DXS67</f>
        <v>0</v>
      </c>
      <c r="DXT414" s="318">
        <f>'Contractor Model'!DXT67</f>
        <v>0</v>
      </c>
      <c r="DXU414" s="318">
        <f>'Contractor Model'!DXU67</f>
        <v>0</v>
      </c>
      <c r="DXV414" s="318">
        <f>'Contractor Model'!DXV67</f>
        <v>0</v>
      </c>
      <c r="DXW414" s="318">
        <f>'Contractor Model'!DXW67</f>
        <v>0</v>
      </c>
      <c r="DXX414" s="318">
        <f>'Contractor Model'!DXX67</f>
        <v>0</v>
      </c>
      <c r="DXY414" s="318">
        <f>'Contractor Model'!DXY67</f>
        <v>0</v>
      </c>
      <c r="DXZ414" s="318">
        <f>'Contractor Model'!DXZ67</f>
        <v>0</v>
      </c>
      <c r="DYA414" s="318">
        <f>'Contractor Model'!DYA67</f>
        <v>0</v>
      </c>
      <c r="DYB414" s="318">
        <f>'Contractor Model'!DYB67</f>
        <v>0</v>
      </c>
      <c r="DYC414" s="318">
        <f>'Contractor Model'!DYC67</f>
        <v>0</v>
      </c>
      <c r="DYD414" s="318">
        <f>'Contractor Model'!DYD67</f>
        <v>0</v>
      </c>
      <c r="DYE414" s="318">
        <f>'Contractor Model'!DYE67</f>
        <v>0</v>
      </c>
      <c r="DYF414" s="318">
        <f>'Contractor Model'!DYF67</f>
        <v>0</v>
      </c>
      <c r="DYG414" s="318">
        <f>'Contractor Model'!DYG67</f>
        <v>0</v>
      </c>
      <c r="DYH414" s="318">
        <f>'Contractor Model'!DYH67</f>
        <v>0</v>
      </c>
      <c r="DYI414" s="318">
        <f>'Contractor Model'!DYI67</f>
        <v>0</v>
      </c>
      <c r="DYJ414" s="318">
        <f>'Contractor Model'!DYJ67</f>
        <v>0</v>
      </c>
      <c r="DYK414" s="318">
        <f>'Contractor Model'!DYK67</f>
        <v>0</v>
      </c>
      <c r="DYL414" s="318">
        <f>'Contractor Model'!DYL67</f>
        <v>0</v>
      </c>
      <c r="DYM414" s="318">
        <f>'Contractor Model'!DYM67</f>
        <v>0</v>
      </c>
      <c r="DYN414" s="318">
        <f>'Contractor Model'!DYN67</f>
        <v>0</v>
      </c>
      <c r="DYO414" s="318">
        <f>'Contractor Model'!DYO67</f>
        <v>0</v>
      </c>
      <c r="DYP414" s="318">
        <f>'Contractor Model'!DYP67</f>
        <v>0</v>
      </c>
      <c r="DYQ414" s="318">
        <f>'Contractor Model'!DYQ67</f>
        <v>0</v>
      </c>
      <c r="DYR414" s="318">
        <f>'Contractor Model'!DYR67</f>
        <v>0</v>
      </c>
      <c r="DYS414" s="318">
        <f>'Contractor Model'!DYS67</f>
        <v>0</v>
      </c>
      <c r="DYT414" s="318">
        <f>'Contractor Model'!DYT67</f>
        <v>0</v>
      </c>
      <c r="DYU414" s="318">
        <f>'Contractor Model'!DYU67</f>
        <v>0</v>
      </c>
      <c r="DYV414" s="318">
        <f>'Contractor Model'!DYV67</f>
        <v>0</v>
      </c>
      <c r="DYW414" s="318">
        <f>'Contractor Model'!DYW67</f>
        <v>0</v>
      </c>
      <c r="DYX414" s="318">
        <f>'Contractor Model'!DYX67</f>
        <v>0</v>
      </c>
      <c r="DYY414" s="318">
        <f>'Contractor Model'!DYY67</f>
        <v>0</v>
      </c>
      <c r="DYZ414" s="318">
        <f>'Contractor Model'!DYZ67</f>
        <v>0</v>
      </c>
      <c r="DZA414" s="318">
        <f>'Contractor Model'!DZA67</f>
        <v>0</v>
      </c>
      <c r="DZB414" s="318">
        <f>'Contractor Model'!DZB67</f>
        <v>0</v>
      </c>
      <c r="DZC414" s="318">
        <f>'Contractor Model'!DZC67</f>
        <v>0</v>
      </c>
      <c r="DZD414" s="318">
        <f>'Contractor Model'!DZD67</f>
        <v>0</v>
      </c>
      <c r="DZE414" s="318">
        <f>'Contractor Model'!DZE67</f>
        <v>0</v>
      </c>
      <c r="DZF414" s="318">
        <f>'Contractor Model'!DZF67</f>
        <v>0</v>
      </c>
      <c r="DZG414" s="318">
        <f>'Contractor Model'!DZG67</f>
        <v>0</v>
      </c>
      <c r="DZH414" s="318">
        <f>'Contractor Model'!DZH67</f>
        <v>0</v>
      </c>
      <c r="DZI414" s="318">
        <f>'Contractor Model'!DZI67</f>
        <v>0</v>
      </c>
      <c r="DZJ414" s="318">
        <f>'Contractor Model'!DZJ67</f>
        <v>0</v>
      </c>
      <c r="DZK414" s="318">
        <f>'Contractor Model'!DZK67</f>
        <v>0</v>
      </c>
      <c r="DZL414" s="318">
        <f>'Contractor Model'!DZL67</f>
        <v>0</v>
      </c>
      <c r="DZM414" s="318">
        <f>'Contractor Model'!DZM67</f>
        <v>0</v>
      </c>
      <c r="DZN414" s="318">
        <f>'Contractor Model'!DZN67</f>
        <v>0</v>
      </c>
      <c r="DZO414" s="318">
        <f>'Contractor Model'!DZO67</f>
        <v>0</v>
      </c>
      <c r="DZP414" s="318">
        <f>'Contractor Model'!DZP67</f>
        <v>0</v>
      </c>
      <c r="DZQ414" s="318">
        <f>'Contractor Model'!DZQ67</f>
        <v>0</v>
      </c>
      <c r="DZR414" s="318">
        <f>'Contractor Model'!DZR67</f>
        <v>0</v>
      </c>
      <c r="DZS414" s="318">
        <f>'Contractor Model'!DZS67</f>
        <v>0</v>
      </c>
      <c r="DZT414" s="318">
        <f>'Contractor Model'!DZT67</f>
        <v>0</v>
      </c>
      <c r="DZU414" s="318">
        <f>'Contractor Model'!DZU67</f>
        <v>0</v>
      </c>
      <c r="DZV414" s="318">
        <f>'Contractor Model'!DZV67</f>
        <v>0</v>
      </c>
      <c r="DZW414" s="318">
        <f>'Contractor Model'!DZW67</f>
        <v>0</v>
      </c>
      <c r="DZX414" s="318">
        <f>'Contractor Model'!DZX67</f>
        <v>0</v>
      </c>
      <c r="DZY414" s="318">
        <f>'Contractor Model'!DZY67</f>
        <v>0</v>
      </c>
      <c r="DZZ414" s="318">
        <f>'Contractor Model'!DZZ67</f>
        <v>0</v>
      </c>
      <c r="EAA414" s="318">
        <f>'Contractor Model'!EAA67</f>
        <v>0</v>
      </c>
      <c r="EAB414" s="318">
        <f>'Contractor Model'!EAB67</f>
        <v>0</v>
      </c>
      <c r="EAC414" s="318">
        <f>'Contractor Model'!EAC67</f>
        <v>0</v>
      </c>
      <c r="EAD414" s="318">
        <f>'Contractor Model'!EAD67</f>
        <v>0</v>
      </c>
      <c r="EAE414" s="318">
        <f>'Contractor Model'!EAE67</f>
        <v>0</v>
      </c>
      <c r="EAF414" s="318">
        <f>'Contractor Model'!EAF67</f>
        <v>0</v>
      </c>
      <c r="EAG414" s="318">
        <f>'Contractor Model'!EAG67</f>
        <v>0</v>
      </c>
      <c r="EAH414" s="318">
        <f>'Contractor Model'!EAH67</f>
        <v>0</v>
      </c>
      <c r="EAI414" s="318">
        <f>'Contractor Model'!EAI67</f>
        <v>0</v>
      </c>
      <c r="EAJ414" s="318">
        <f>'Contractor Model'!EAJ67</f>
        <v>0</v>
      </c>
      <c r="EAK414" s="318">
        <f>'Contractor Model'!EAK67</f>
        <v>0</v>
      </c>
      <c r="EAL414" s="318">
        <f>'Contractor Model'!EAL67</f>
        <v>0</v>
      </c>
      <c r="EAM414" s="318">
        <f>'Contractor Model'!EAM67</f>
        <v>0</v>
      </c>
      <c r="EAN414" s="318">
        <f>'Contractor Model'!EAN67</f>
        <v>0</v>
      </c>
      <c r="EAO414" s="318">
        <f>'Contractor Model'!EAO67</f>
        <v>0</v>
      </c>
      <c r="EAP414" s="318">
        <f>'Contractor Model'!EAP67</f>
        <v>0</v>
      </c>
      <c r="EAQ414" s="318">
        <f>'Contractor Model'!EAQ67</f>
        <v>0</v>
      </c>
      <c r="EAR414" s="318">
        <f>'Contractor Model'!EAR67</f>
        <v>0</v>
      </c>
      <c r="EAS414" s="318">
        <f>'Contractor Model'!EAS67</f>
        <v>0</v>
      </c>
      <c r="EAT414" s="318">
        <f>'Contractor Model'!EAT67</f>
        <v>0</v>
      </c>
      <c r="EAU414" s="318">
        <f>'Contractor Model'!EAU67</f>
        <v>0</v>
      </c>
      <c r="EAV414" s="318">
        <f>'Contractor Model'!EAV67</f>
        <v>0</v>
      </c>
      <c r="EAW414" s="318">
        <f>'Contractor Model'!EAW67</f>
        <v>0</v>
      </c>
      <c r="EAX414" s="318">
        <f>'Contractor Model'!EAX67</f>
        <v>0</v>
      </c>
      <c r="EAY414" s="318">
        <f>'Contractor Model'!EAY67</f>
        <v>0</v>
      </c>
      <c r="EAZ414" s="318">
        <f>'Contractor Model'!EAZ67</f>
        <v>0</v>
      </c>
      <c r="EBA414" s="318">
        <f>'Contractor Model'!EBA67</f>
        <v>0</v>
      </c>
      <c r="EBB414" s="318">
        <f>'Contractor Model'!EBB67</f>
        <v>0</v>
      </c>
      <c r="EBC414" s="318">
        <f>'Contractor Model'!EBC67</f>
        <v>0</v>
      </c>
      <c r="EBD414" s="318">
        <f>'Contractor Model'!EBD67</f>
        <v>0</v>
      </c>
      <c r="EBE414" s="318">
        <f>'Contractor Model'!EBE67</f>
        <v>0</v>
      </c>
      <c r="EBF414" s="318">
        <f>'Contractor Model'!EBF67</f>
        <v>0</v>
      </c>
      <c r="EBG414" s="318">
        <f>'Contractor Model'!EBG67</f>
        <v>0</v>
      </c>
      <c r="EBH414" s="318">
        <f>'Contractor Model'!EBH67</f>
        <v>0</v>
      </c>
      <c r="EBI414" s="318">
        <f>'Contractor Model'!EBI67</f>
        <v>0</v>
      </c>
      <c r="EBJ414" s="318">
        <f>'Contractor Model'!EBJ67</f>
        <v>0</v>
      </c>
      <c r="EBK414" s="318">
        <f>'Contractor Model'!EBK67</f>
        <v>0</v>
      </c>
      <c r="EBL414" s="318">
        <f>'Contractor Model'!EBL67</f>
        <v>0</v>
      </c>
      <c r="EBM414" s="318">
        <f>'Contractor Model'!EBM67</f>
        <v>0</v>
      </c>
      <c r="EBN414" s="318">
        <f>'Contractor Model'!EBN67</f>
        <v>0</v>
      </c>
      <c r="EBO414" s="318">
        <f>'Contractor Model'!EBO67</f>
        <v>0</v>
      </c>
      <c r="EBP414" s="318">
        <f>'Contractor Model'!EBP67</f>
        <v>0</v>
      </c>
      <c r="EBQ414" s="318">
        <f>'Contractor Model'!EBQ67</f>
        <v>0</v>
      </c>
      <c r="EBR414" s="318">
        <f>'Contractor Model'!EBR67</f>
        <v>0</v>
      </c>
      <c r="EBS414" s="318">
        <f>'Contractor Model'!EBS67</f>
        <v>0</v>
      </c>
      <c r="EBT414" s="318">
        <f>'Contractor Model'!EBT67</f>
        <v>0</v>
      </c>
      <c r="EBU414" s="318">
        <f>'Contractor Model'!EBU67</f>
        <v>0</v>
      </c>
      <c r="EBV414" s="318">
        <f>'Contractor Model'!EBV67</f>
        <v>0</v>
      </c>
      <c r="EBW414" s="318">
        <f>'Contractor Model'!EBW67</f>
        <v>0</v>
      </c>
      <c r="EBX414" s="318">
        <f>'Contractor Model'!EBX67</f>
        <v>0</v>
      </c>
      <c r="EBY414" s="318">
        <f>'Contractor Model'!EBY67</f>
        <v>0</v>
      </c>
      <c r="EBZ414" s="318">
        <f>'Contractor Model'!EBZ67</f>
        <v>0</v>
      </c>
      <c r="ECA414" s="318">
        <f>'Contractor Model'!ECA67</f>
        <v>0</v>
      </c>
      <c r="ECB414" s="318">
        <f>'Contractor Model'!ECB67</f>
        <v>0</v>
      </c>
      <c r="ECC414" s="318">
        <f>'Contractor Model'!ECC67</f>
        <v>0</v>
      </c>
      <c r="ECD414" s="318">
        <f>'Contractor Model'!ECD67</f>
        <v>0</v>
      </c>
      <c r="ECE414" s="318">
        <f>'Contractor Model'!ECE67</f>
        <v>0</v>
      </c>
      <c r="ECF414" s="318">
        <f>'Contractor Model'!ECF67</f>
        <v>0</v>
      </c>
      <c r="ECG414" s="318">
        <f>'Contractor Model'!ECG67</f>
        <v>0</v>
      </c>
      <c r="ECH414" s="318">
        <f>'Contractor Model'!ECH67</f>
        <v>0</v>
      </c>
      <c r="ECI414" s="318">
        <f>'Contractor Model'!ECI67</f>
        <v>0</v>
      </c>
      <c r="ECJ414" s="318">
        <f>'Contractor Model'!ECJ67</f>
        <v>0</v>
      </c>
      <c r="ECK414" s="318">
        <f>'Contractor Model'!ECK67</f>
        <v>0</v>
      </c>
      <c r="ECL414" s="318">
        <f>'Contractor Model'!ECL67</f>
        <v>0</v>
      </c>
      <c r="ECM414" s="318">
        <f>'Contractor Model'!ECM67</f>
        <v>0</v>
      </c>
      <c r="ECN414" s="318">
        <f>'Contractor Model'!ECN67</f>
        <v>0</v>
      </c>
      <c r="ECO414" s="318">
        <f>'Contractor Model'!ECO67</f>
        <v>0</v>
      </c>
      <c r="ECP414" s="318">
        <f>'Contractor Model'!ECP67</f>
        <v>0</v>
      </c>
      <c r="ECQ414" s="318">
        <f>'Contractor Model'!ECQ67</f>
        <v>0</v>
      </c>
      <c r="ECR414" s="318">
        <f>'Contractor Model'!ECR67</f>
        <v>0</v>
      </c>
      <c r="ECS414" s="318">
        <f>'Contractor Model'!ECS67</f>
        <v>0</v>
      </c>
      <c r="ECT414" s="318">
        <f>'Contractor Model'!ECT67</f>
        <v>0</v>
      </c>
      <c r="ECU414" s="318">
        <f>'Contractor Model'!ECU67</f>
        <v>0</v>
      </c>
      <c r="ECV414" s="318">
        <f>'Contractor Model'!ECV67</f>
        <v>0</v>
      </c>
      <c r="ECW414" s="318">
        <f>'Contractor Model'!ECW67</f>
        <v>0</v>
      </c>
      <c r="ECX414" s="318">
        <f>'Contractor Model'!ECX67</f>
        <v>0</v>
      </c>
      <c r="ECY414" s="318">
        <f>'Contractor Model'!ECY67</f>
        <v>0</v>
      </c>
      <c r="ECZ414" s="318">
        <f>'Contractor Model'!ECZ67</f>
        <v>0</v>
      </c>
      <c r="EDA414" s="318">
        <f>'Contractor Model'!EDA67</f>
        <v>0</v>
      </c>
      <c r="EDB414" s="318">
        <f>'Contractor Model'!EDB67</f>
        <v>0</v>
      </c>
      <c r="EDC414" s="318">
        <f>'Contractor Model'!EDC67</f>
        <v>0</v>
      </c>
      <c r="EDD414" s="318">
        <f>'Contractor Model'!EDD67</f>
        <v>0</v>
      </c>
      <c r="EDE414" s="318">
        <f>'Contractor Model'!EDE67</f>
        <v>0</v>
      </c>
      <c r="EDF414" s="318">
        <f>'Contractor Model'!EDF67</f>
        <v>0</v>
      </c>
      <c r="EDG414" s="318">
        <f>'Contractor Model'!EDG67</f>
        <v>0</v>
      </c>
      <c r="EDH414" s="318">
        <f>'Contractor Model'!EDH67</f>
        <v>0</v>
      </c>
      <c r="EDI414" s="318">
        <f>'Contractor Model'!EDI67</f>
        <v>0</v>
      </c>
      <c r="EDJ414" s="318">
        <f>'Contractor Model'!EDJ67</f>
        <v>0</v>
      </c>
      <c r="EDK414" s="318">
        <f>'Contractor Model'!EDK67</f>
        <v>0</v>
      </c>
      <c r="EDL414" s="318">
        <f>'Contractor Model'!EDL67</f>
        <v>0</v>
      </c>
      <c r="EDM414" s="318">
        <f>'Contractor Model'!EDM67</f>
        <v>0</v>
      </c>
      <c r="EDN414" s="318">
        <f>'Contractor Model'!EDN67</f>
        <v>0</v>
      </c>
      <c r="EDO414" s="318">
        <f>'Contractor Model'!EDO67</f>
        <v>0</v>
      </c>
      <c r="EDP414" s="318">
        <f>'Contractor Model'!EDP67</f>
        <v>0</v>
      </c>
      <c r="EDQ414" s="318">
        <f>'Contractor Model'!EDQ67</f>
        <v>0</v>
      </c>
      <c r="EDR414" s="318">
        <f>'Contractor Model'!EDR67</f>
        <v>0</v>
      </c>
      <c r="EDS414" s="318">
        <f>'Contractor Model'!EDS67</f>
        <v>0</v>
      </c>
      <c r="EDT414" s="318">
        <f>'Contractor Model'!EDT67</f>
        <v>0</v>
      </c>
      <c r="EDU414" s="318">
        <f>'Contractor Model'!EDU67</f>
        <v>0</v>
      </c>
      <c r="EDV414" s="318">
        <f>'Contractor Model'!EDV67</f>
        <v>0</v>
      </c>
      <c r="EDW414" s="318">
        <f>'Contractor Model'!EDW67</f>
        <v>0</v>
      </c>
      <c r="EDX414" s="318">
        <f>'Contractor Model'!EDX67</f>
        <v>0</v>
      </c>
      <c r="EDY414" s="318">
        <f>'Contractor Model'!EDY67</f>
        <v>0</v>
      </c>
      <c r="EDZ414" s="318">
        <f>'Contractor Model'!EDZ67</f>
        <v>0</v>
      </c>
      <c r="EEA414" s="318">
        <f>'Contractor Model'!EEA67</f>
        <v>0</v>
      </c>
      <c r="EEB414" s="318">
        <f>'Contractor Model'!EEB67</f>
        <v>0</v>
      </c>
      <c r="EEC414" s="318">
        <f>'Contractor Model'!EEC67</f>
        <v>0</v>
      </c>
      <c r="EED414" s="318">
        <f>'Contractor Model'!EED67</f>
        <v>0</v>
      </c>
      <c r="EEE414" s="318">
        <f>'Contractor Model'!EEE67</f>
        <v>0</v>
      </c>
      <c r="EEF414" s="318">
        <f>'Contractor Model'!EEF67</f>
        <v>0</v>
      </c>
      <c r="EEG414" s="318">
        <f>'Contractor Model'!EEG67</f>
        <v>0</v>
      </c>
      <c r="EEH414" s="318">
        <f>'Contractor Model'!EEH67</f>
        <v>0</v>
      </c>
      <c r="EEI414" s="318">
        <f>'Contractor Model'!EEI67</f>
        <v>0</v>
      </c>
      <c r="EEJ414" s="318">
        <f>'Contractor Model'!EEJ67</f>
        <v>0</v>
      </c>
      <c r="EEK414" s="318">
        <f>'Contractor Model'!EEK67</f>
        <v>0</v>
      </c>
      <c r="EEL414" s="318">
        <f>'Contractor Model'!EEL67</f>
        <v>0</v>
      </c>
      <c r="EEM414" s="318">
        <f>'Contractor Model'!EEM67</f>
        <v>0</v>
      </c>
      <c r="EEN414" s="318">
        <f>'Contractor Model'!EEN67</f>
        <v>0</v>
      </c>
      <c r="EEO414" s="318">
        <f>'Contractor Model'!EEO67</f>
        <v>0</v>
      </c>
      <c r="EEP414" s="318">
        <f>'Contractor Model'!EEP67</f>
        <v>0</v>
      </c>
      <c r="EEQ414" s="318">
        <f>'Contractor Model'!EEQ67</f>
        <v>0</v>
      </c>
      <c r="EER414" s="318">
        <f>'Contractor Model'!EER67</f>
        <v>0</v>
      </c>
      <c r="EES414" s="318">
        <f>'Contractor Model'!EES67</f>
        <v>0</v>
      </c>
      <c r="EET414" s="318">
        <f>'Contractor Model'!EET67</f>
        <v>0</v>
      </c>
      <c r="EEU414" s="318">
        <f>'Contractor Model'!EEU67</f>
        <v>0</v>
      </c>
      <c r="EEV414" s="318">
        <f>'Contractor Model'!EEV67</f>
        <v>0</v>
      </c>
      <c r="EEW414" s="318">
        <f>'Contractor Model'!EEW67</f>
        <v>0</v>
      </c>
      <c r="EEX414" s="318">
        <f>'Contractor Model'!EEX67</f>
        <v>0</v>
      </c>
      <c r="EEY414" s="318">
        <f>'Contractor Model'!EEY67</f>
        <v>0</v>
      </c>
      <c r="EEZ414" s="318">
        <f>'Contractor Model'!EEZ67</f>
        <v>0</v>
      </c>
      <c r="EFA414" s="318">
        <f>'Contractor Model'!EFA67</f>
        <v>0</v>
      </c>
      <c r="EFB414" s="318">
        <f>'Contractor Model'!EFB67</f>
        <v>0</v>
      </c>
      <c r="EFC414" s="318">
        <f>'Contractor Model'!EFC67</f>
        <v>0</v>
      </c>
      <c r="EFD414" s="318">
        <f>'Contractor Model'!EFD67</f>
        <v>0</v>
      </c>
      <c r="EFE414" s="318">
        <f>'Contractor Model'!EFE67</f>
        <v>0</v>
      </c>
      <c r="EFF414" s="318">
        <f>'Contractor Model'!EFF67</f>
        <v>0</v>
      </c>
      <c r="EFG414" s="318">
        <f>'Contractor Model'!EFG67</f>
        <v>0</v>
      </c>
      <c r="EFH414" s="318">
        <f>'Contractor Model'!EFH67</f>
        <v>0</v>
      </c>
      <c r="EFI414" s="318">
        <f>'Contractor Model'!EFI67</f>
        <v>0</v>
      </c>
      <c r="EFJ414" s="318">
        <f>'Contractor Model'!EFJ67</f>
        <v>0</v>
      </c>
      <c r="EFK414" s="318">
        <f>'Contractor Model'!EFK67</f>
        <v>0</v>
      </c>
      <c r="EFL414" s="318">
        <f>'Contractor Model'!EFL67</f>
        <v>0</v>
      </c>
      <c r="EFM414" s="318">
        <f>'Contractor Model'!EFM67</f>
        <v>0</v>
      </c>
      <c r="EFN414" s="318">
        <f>'Contractor Model'!EFN67</f>
        <v>0</v>
      </c>
      <c r="EFO414" s="318">
        <f>'Contractor Model'!EFO67</f>
        <v>0</v>
      </c>
      <c r="EFP414" s="318">
        <f>'Contractor Model'!EFP67</f>
        <v>0</v>
      </c>
      <c r="EFQ414" s="318">
        <f>'Contractor Model'!EFQ67</f>
        <v>0</v>
      </c>
      <c r="EFR414" s="318">
        <f>'Contractor Model'!EFR67</f>
        <v>0</v>
      </c>
      <c r="EFS414" s="318">
        <f>'Contractor Model'!EFS67</f>
        <v>0</v>
      </c>
      <c r="EFT414" s="318">
        <f>'Contractor Model'!EFT67</f>
        <v>0</v>
      </c>
      <c r="EFU414" s="318">
        <f>'Contractor Model'!EFU67</f>
        <v>0</v>
      </c>
      <c r="EFV414" s="318">
        <f>'Contractor Model'!EFV67</f>
        <v>0</v>
      </c>
      <c r="EFW414" s="318">
        <f>'Contractor Model'!EFW67</f>
        <v>0</v>
      </c>
      <c r="EFX414" s="318">
        <f>'Contractor Model'!EFX67</f>
        <v>0</v>
      </c>
      <c r="EFY414" s="318">
        <f>'Contractor Model'!EFY67</f>
        <v>0</v>
      </c>
      <c r="EFZ414" s="318">
        <f>'Contractor Model'!EFZ67</f>
        <v>0</v>
      </c>
      <c r="EGA414" s="318">
        <f>'Contractor Model'!EGA67</f>
        <v>0</v>
      </c>
      <c r="EGB414" s="318">
        <f>'Contractor Model'!EGB67</f>
        <v>0</v>
      </c>
      <c r="EGC414" s="318">
        <f>'Contractor Model'!EGC67</f>
        <v>0</v>
      </c>
      <c r="EGD414" s="318">
        <f>'Contractor Model'!EGD67</f>
        <v>0</v>
      </c>
      <c r="EGE414" s="318">
        <f>'Contractor Model'!EGE67</f>
        <v>0</v>
      </c>
      <c r="EGF414" s="318">
        <f>'Contractor Model'!EGF67</f>
        <v>0</v>
      </c>
      <c r="EGG414" s="318">
        <f>'Contractor Model'!EGG67</f>
        <v>0</v>
      </c>
      <c r="EGH414" s="318">
        <f>'Contractor Model'!EGH67</f>
        <v>0</v>
      </c>
      <c r="EGI414" s="318">
        <f>'Contractor Model'!EGI67</f>
        <v>0</v>
      </c>
      <c r="EGJ414" s="318">
        <f>'Contractor Model'!EGJ67</f>
        <v>0</v>
      </c>
      <c r="EGK414" s="318">
        <f>'Contractor Model'!EGK67</f>
        <v>0</v>
      </c>
      <c r="EGL414" s="318">
        <f>'Contractor Model'!EGL67</f>
        <v>0</v>
      </c>
      <c r="EGM414" s="318">
        <f>'Contractor Model'!EGM67</f>
        <v>0</v>
      </c>
      <c r="EGN414" s="318">
        <f>'Contractor Model'!EGN67</f>
        <v>0</v>
      </c>
      <c r="EGO414" s="318">
        <f>'Contractor Model'!EGO67</f>
        <v>0</v>
      </c>
      <c r="EGP414" s="318">
        <f>'Contractor Model'!EGP67</f>
        <v>0</v>
      </c>
      <c r="EGQ414" s="318">
        <f>'Contractor Model'!EGQ67</f>
        <v>0</v>
      </c>
      <c r="EGR414" s="318">
        <f>'Contractor Model'!EGR67</f>
        <v>0</v>
      </c>
      <c r="EGS414" s="318">
        <f>'Contractor Model'!EGS67</f>
        <v>0</v>
      </c>
      <c r="EGT414" s="318">
        <f>'Contractor Model'!EGT67</f>
        <v>0</v>
      </c>
      <c r="EGU414" s="318">
        <f>'Contractor Model'!EGU67</f>
        <v>0</v>
      </c>
      <c r="EGV414" s="318">
        <f>'Contractor Model'!EGV67</f>
        <v>0</v>
      </c>
      <c r="EGW414" s="318">
        <f>'Contractor Model'!EGW67</f>
        <v>0</v>
      </c>
      <c r="EGX414" s="318">
        <f>'Contractor Model'!EGX67</f>
        <v>0</v>
      </c>
      <c r="EGY414" s="318">
        <f>'Contractor Model'!EGY67</f>
        <v>0</v>
      </c>
      <c r="EGZ414" s="318">
        <f>'Contractor Model'!EGZ67</f>
        <v>0</v>
      </c>
      <c r="EHA414" s="318">
        <f>'Contractor Model'!EHA67</f>
        <v>0</v>
      </c>
      <c r="EHB414" s="318">
        <f>'Contractor Model'!EHB67</f>
        <v>0</v>
      </c>
      <c r="EHC414" s="318">
        <f>'Contractor Model'!EHC67</f>
        <v>0</v>
      </c>
      <c r="EHD414" s="318">
        <f>'Contractor Model'!EHD67</f>
        <v>0</v>
      </c>
      <c r="EHE414" s="318">
        <f>'Contractor Model'!EHE67</f>
        <v>0</v>
      </c>
      <c r="EHF414" s="318">
        <f>'Contractor Model'!EHF67</f>
        <v>0</v>
      </c>
      <c r="EHG414" s="318">
        <f>'Contractor Model'!EHG67</f>
        <v>0</v>
      </c>
      <c r="EHH414" s="318">
        <f>'Contractor Model'!EHH67</f>
        <v>0</v>
      </c>
      <c r="EHI414" s="318">
        <f>'Contractor Model'!EHI67</f>
        <v>0</v>
      </c>
      <c r="EHJ414" s="318">
        <f>'Contractor Model'!EHJ67</f>
        <v>0</v>
      </c>
      <c r="EHK414" s="318">
        <f>'Contractor Model'!EHK67</f>
        <v>0</v>
      </c>
      <c r="EHL414" s="318">
        <f>'Contractor Model'!EHL67</f>
        <v>0</v>
      </c>
      <c r="EHM414" s="318">
        <f>'Contractor Model'!EHM67</f>
        <v>0</v>
      </c>
      <c r="EHN414" s="318">
        <f>'Contractor Model'!EHN67</f>
        <v>0</v>
      </c>
      <c r="EHO414" s="318">
        <f>'Contractor Model'!EHO67</f>
        <v>0</v>
      </c>
      <c r="EHP414" s="318">
        <f>'Contractor Model'!EHP67</f>
        <v>0</v>
      </c>
      <c r="EHQ414" s="318">
        <f>'Contractor Model'!EHQ67</f>
        <v>0</v>
      </c>
      <c r="EHR414" s="318">
        <f>'Contractor Model'!EHR67</f>
        <v>0</v>
      </c>
      <c r="EHS414" s="318">
        <f>'Contractor Model'!EHS67</f>
        <v>0</v>
      </c>
      <c r="EHT414" s="318">
        <f>'Contractor Model'!EHT67</f>
        <v>0</v>
      </c>
      <c r="EHU414" s="318">
        <f>'Contractor Model'!EHU67</f>
        <v>0</v>
      </c>
      <c r="EHV414" s="318">
        <f>'Contractor Model'!EHV67</f>
        <v>0</v>
      </c>
      <c r="EHW414" s="318">
        <f>'Contractor Model'!EHW67</f>
        <v>0</v>
      </c>
      <c r="EHX414" s="318">
        <f>'Contractor Model'!EHX67</f>
        <v>0</v>
      </c>
      <c r="EHY414" s="318">
        <f>'Contractor Model'!EHY67</f>
        <v>0</v>
      </c>
      <c r="EHZ414" s="318">
        <f>'Contractor Model'!EHZ67</f>
        <v>0</v>
      </c>
      <c r="EIA414" s="318">
        <f>'Contractor Model'!EIA67</f>
        <v>0</v>
      </c>
      <c r="EIB414" s="318">
        <f>'Contractor Model'!EIB67</f>
        <v>0</v>
      </c>
      <c r="EIC414" s="318">
        <f>'Contractor Model'!EIC67</f>
        <v>0</v>
      </c>
      <c r="EID414" s="318">
        <f>'Contractor Model'!EID67</f>
        <v>0</v>
      </c>
      <c r="EIE414" s="318">
        <f>'Contractor Model'!EIE67</f>
        <v>0</v>
      </c>
      <c r="EIF414" s="318">
        <f>'Contractor Model'!EIF67</f>
        <v>0</v>
      </c>
      <c r="EIG414" s="318">
        <f>'Contractor Model'!EIG67</f>
        <v>0</v>
      </c>
      <c r="EIH414" s="318">
        <f>'Contractor Model'!EIH67</f>
        <v>0</v>
      </c>
      <c r="EII414" s="318">
        <f>'Contractor Model'!EII67</f>
        <v>0</v>
      </c>
      <c r="EIJ414" s="318">
        <f>'Contractor Model'!EIJ67</f>
        <v>0</v>
      </c>
      <c r="EIK414" s="318">
        <f>'Contractor Model'!EIK67</f>
        <v>0</v>
      </c>
      <c r="EIL414" s="318">
        <f>'Contractor Model'!EIL67</f>
        <v>0</v>
      </c>
      <c r="EIM414" s="318">
        <f>'Contractor Model'!EIM67</f>
        <v>0</v>
      </c>
      <c r="EIN414" s="318">
        <f>'Contractor Model'!EIN67</f>
        <v>0</v>
      </c>
      <c r="EIO414" s="318">
        <f>'Contractor Model'!EIO67</f>
        <v>0</v>
      </c>
      <c r="EIP414" s="318">
        <f>'Contractor Model'!EIP67</f>
        <v>0</v>
      </c>
      <c r="EIQ414" s="318">
        <f>'Contractor Model'!EIQ67</f>
        <v>0</v>
      </c>
      <c r="EIR414" s="318">
        <f>'Contractor Model'!EIR67</f>
        <v>0</v>
      </c>
      <c r="EIS414" s="318">
        <f>'Contractor Model'!EIS67</f>
        <v>0</v>
      </c>
      <c r="EIT414" s="318">
        <f>'Contractor Model'!EIT67</f>
        <v>0</v>
      </c>
      <c r="EIU414" s="318">
        <f>'Contractor Model'!EIU67</f>
        <v>0</v>
      </c>
      <c r="EIV414" s="318">
        <f>'Contractor Model'!EIV67</f>
        <v>0</v>
      </c>
      <c r="EIW414" s="318">
        <f>'Contractor Model'!EIW67</f>
        <v>0</v>
      </c>
      <c r="EIX414" s="318">
        <f>'Contractor Model'!EIX67</f>
        <v>0</v>
      </c>
      <c r="EIY414" s="318">
        <f>'Contractor Model'!EIY67</f>
        <v>0</v>
      </c>
      <c r="EIZ414" s="318">
        <f>'Contractor Model'!EIZ67</f>
        <v>0</v>
      </c>
      <c r="EJA414" s="318">
        <f>'Contractor Model'!EJA67</f>
        <v>0</v>
      </c>
      <c r="EJB414" s="318">
        <f>'Contractor Model'!EJB67</f>
        <v>0</v>
      </c>
      <c r="EJC414" s="318">
        <f>'Contractor Model'!EJC67</f>
        <v>0</v>
      </c>
      <c r="EJD414" s="318">
        <f>'Contractor Model'!EJD67</f>
        <v>0</v>
      </c>
      <c r="EJE414" s="318">
        <f>'Contractor Model'!EJE67</f>
        <v>0</v>
      </c>
      <c r="EJF414" s="318">
        <f>'Contractor Model'!EJF67</f>
        <v>0</v>
      </c>
      <c r="EJG414" s="318">
        <f>'Contractor Model'!EJG67</f>
        <v>0</v>
      </c>
      <c r="EJH414" s="318">
        <f>'Contractor Model'!EJH67</f>
        <v>0</v>
      </c>
      <c r="EJI414" s="318">
        <f>'Contractor Model'!EJI67</f>
        <v>0</v>
      </c>
      <c r="EJJ414" s="318">
        <f>'Contractor Model'!EJJ67</f>
        <v>0</v>
      </c>
      <c r="EJK414" s="318">
        <f>'Contractor Model'!EJK67</f>
        <v>0</v>
      </c>
      <c r="EJL414" s="318">
        <f>'Contractor Model'!EJL67</f>
        <v>0</v>
      </c>
      <c r="EJM414" s="318">
        <f>'Contractor Model'!EJM67</f>
        <v>0</v>
      </c>
      <c r="EJN414" s="318">
        <f>'Contractor Model'!EJN67</f>
        <v>0</v>
      </c>
      <c r="EJO414" s="318">
        <f>'Contractor Model'!EJO67</f>
        <v>0</v>
      </c>
      <c r="EJP414" s="318">
        <f>'Contractor Model'!EJP67</f>
        <v>0</v>
      </c>
      <c r="EJQ414" s="318">
        <f>'Contractor Model'!EJQ67</f>
        <v>0</v>
      </c>
      <c r="EJR414" s="318">
        <f>'Contractor Model'!EJR67</f>
        <v>0</v>
      </c>
      <c r="EJS414" s="318">
        <f>'Contractor Model'!EJS67</f>
        <v>0</v>
      </c>
      <c r="EJT414" s="318">
        <f>'Contractor Model'!EJT67</f>
        <v>0</v>
      </c>
      <c r="EJU414" s="318">
        <f>'Contractor Model'!EJU67</f>
        <v>0</v>
      </c>
      <c r="EJV414" s="318">
        <f>'Contractor Model'!EJV67</f>
        <v>0</v>
      </c>
      <c r="EJW414" s="318">
        <f>'Contractor Model'!EJW67</f>
        <v>0</v>
      </c>
      <c r="EJX414" s="318">
        <f>'Contractor Model'!EJX67</f>
        <v>0</v>
      </c>
      <c r="EJY414" s="318">
        <f>'Contractor Model'!EJY67</f>
        <v>0</v>
      </c>
      <c r="EJZ414" s="318">
        <f>'Contractor Model'!EJZ67</f>
        <v>0</v>
      </c>
      <c r="EKA414" s="318">
        <f>'Contractor Model'!EKA67</f>
        <v>0</v>
      </c>
      <c r="EKB414" s="318">
        <f>'Contractor Model'!EKB67</f>
        <v>0</v>
      </c>
      <c r="EKC414" s="318">
        <f>'Contractor Model'!EKC67</f>
        <v>0</v>
      </c>
      <c r="EKD414" s="318">
        <f>'Contractor Model'!EKD67</f>
        <v>0</v>
      </c>
      <c r="EKE414" s="318">
        <f>'Contractor Model'!EKE67</f>
        <v>0</v>
      </c>
      <c r="EKF414" s="318">
        <f>'Contractor Model'!EKF67</f>
        <v>0</v>
      </c>
      <c r="EKG414" s="318">
        <f>'Contractor Model'!EKG67</f>
        <v>0</v>
      </c>
      <c r="EKH414" s="318">
        <f>'Contractor Model'!EKH67</f>
        <v>0</v>
      </c>
      <c r="EKI414" s="318">
        <f>'Contractor Model'!EKI67</f>
        <v>0</v>
      </c>
      <c r="EKJ414" s="318">
        <f>'Contractor Model'!EKJ67</f>
        <v>0</v>
      </c>
      <c r="EKK414" s="318">
        <f>'Contractor Model'!EKK67</f>
        <v>0</v>
      </c>
      <c r="EKL414" s="318">
        <f>'Contractor Model'!EKL67</f>
        <v>0</v>
      </c>
      <c r="EKM414" s="318">
        <f>'Contractor Model'!EKM67</f>
        <v>0</v>
      </c>
      <c r="EKN414" s="318">
        <f>'Contractor Model'!EKN67</f>
        <v>0</v>
      </c>
      <c r="EKO414" s="318">
        <f>'Contractor Model'!EKO67</f>
        <v>0</v>
      </c>
      <c r="EKP414" s="318">
        <f>'Contractor Model'!EKP67</f>
        <v>0</v>
      </c>
      <c r="EKQ414" s="318">
        <f>'Contractor Model'!EKQ67</f>
        <v>0</v>
      </c>
      <c r="EKR414" s="318">
        <f>'Contractor Model'!EKR67</f>
        <v>0</v>
      </c>
      <c r="EKS414" s="318">
        <f>'Contractor Model'!EKS67</f>
        <v>0</v>
      </c>
      <c r="EKT414" s="318">
        <f>'Contractor Model'!EKT67</f>
        <v>0</v>
      </c>
      <c r="EKU414" s="318">
        <f>'Contractor Model'!EKU67</f>
        <v>0</v>
      </c>
      <c r="EKV414" s="318">
        <f>'Contractor Model'!EKV67</f>
        <v>0</v>
      </c>
      <c r="EKW414" s="318">
        <f>'Contractor Model'!EKW67</f>
        <v>0</v>
      </c>
      <c r="EKX414" s="318">
        <f>'Contractor Model'!EKX67</f>
        <v>0</v>
      </c>
      <c r="EKY414" s="318">
        <f>'Contractor Model'!EKY67</f>
        <v>0</v>
      </c>
      <c r="EKZ414" s="318">
        <f>'Contractor Model'!EKZ67</f>
        <v>0</v>
      </c>
      <c r="ELA414" s="318">
        <f>'Contractor Model'!ELA67</f>
        <v>0</v>
      </c>
      <c r="ELB414" s="318">
        <f>'Contractor Model'!ELB67</f>
        <v>0</v>
      </c>
      <c r="ELC414" s="318">
        <f>'Contractor Model'!ELC67</f>
        <v>0</v>
      </c>
      <c r="ELD414" s="318">
        <f>'Contractor Model'!ELD67</f>
        <v>0</v>
      </c>
      <c r="ELE414" s="318">
        <f>'Contractor Model'!ELE67</f>
        <v>0</v>
      </c>
      <c r="ELF414" s="318">
        <f>'Contractor Model'!ELF67</f>
        <v>0</v>
      </c>
      <c r="ELG414" s="318">
        <f>'Contractor Model'!ELG67</f>
        <v>0</v>
      </c>
      <c r="ELH414" s="318">
        <f>'Contractor Model'!ELH67</f>
        <v>0</v>
      </c>
      <c r="ELI414" s="318">
        <f>'Contractor Model'!ELI67</f>
        <v>0</v>
      </c>
      <c r="ELJ414" s="318">
        <f>'Contractor Model'!ELJ67</f>
        <v>0</v>
      </c>
      <c r="ELK414" s="318">
        <f>'Contractor Model'!ELK67</f>
        <v>0</v>
      </c>
      <c r="ELL414" s="318">
        <f>'Contractor Model'!ELL67</f>
        <v>0</v>
      </c>
      <c r="ELM414" s="318">
        <f>'Contractor Model'!ELM67</f>
        <v>0</v>
      </c>
      <c r="ELN414" s="318">
        <f>'Contractor Model'!ELN67</f>
        <v>0</v>
      </c>
      <c r="ELO414" s="318">
        <f>'Contractor Model'!ELO67</f>
        <v>0</v>
      </c>
      <c r="ELP414" s="318">
        <f>'Contractor Model'!ELP67</f>
        <v>0</v>
      </c>
      <c r="ELQ414" s="318">
        <f>'Contractor Model'!ELQ67</f>
        <v>0</v>
      </c>
      <c r="ELR414" s="318">
        <f>'Contractor Model'!ELR67</f>
        <v>0</v>
      </c>
      <c r="ELS414" s="318">
        <f>'Contractor Model'!ELS67</f>
        <v>0</v>
      </c>
      <c r="ELT414" s="318">
        <f>'Contractor Model'!ELT67</f>
        <v>0</v>
      </c>
      <c r="ELU414" s="318">
        <f>'Contractor Model'!ELU67</f>
        <v>0</v>
      </c>
      <c r="ELV414" s="318">
        <f>'Contractor Model'!ELV67</f>
        <v>0</v>
      </c>
      <c r="ELW414" s="318">
        <f>'Contractor Model'!ELW67</f>
        <v>0</v>
      </c>
      <c r="ELX414" s="318">
        <f>'Contractor Model'!ELX67</f>
        <v>0</v>
      </c>
      <c r="ELY414" s="318">
        <f>'Contractor Model'!ELY67</f>
        <v>0</v>
      </c>
      <c r="ELZ414" s="318">
        <f>'Contractor Model'!ELZ67</f>
        <v>0</v>
      </c>
      <c r="EMA414" s="318">
        <f>'Contractor Model'!EMA67</f>
        <v>0</v>
      </c>
      <c r="EMB414" s="318">
        <f>'Contractor Model'!EMB67</f>
        <v>0</v>
      </c>
      <c r="EMC414" s="318">
        <f>'Contractor Model'!EMC67</f>
        <v>0</v>
      </c>
      <c r="EMD414" s="318">
        <f>'Contractor Model'!EMD67</f>
        <v>0</v>
      </c>
      <c r="EME414" s="318">
        <f>'Contractor Model'!EME67</f>
        <v>0</v>
      </c>
      <c r="EMF414" s="318">
        <f>'Contractor Model'!EMF67</f>
        <v>0</v>
      </c>
      <c r="EMG414" s="318">
        <f>'Contractor Model'!EMG67</f>
        <v>0</v>
      </c>
      <c r="EMH414" s="318">
        <f>'Contractor Model'!EMH67</f>
        <v>0</v>
      </c>
      <c r="EMI414" s="318">
        <f>'Contractor Model'!EMI67</f>
        <v>0</v>
      </c>
      <c r="EMJ414" s="318">
        <f>'Contractor Model'!EMJ67</f>
        <v>0</v>
      </c>
      <c r="EMK414" s="318">
        <f>'Contractor Model'!EMK67</f>
        <v>0</v>
      </c>
      <c r="EML414" s="318">
        <f>'Contractor Model'!EML67</f>
        <v>0</v>
      </c>
      <c r="EMM414" s="318">
        <f>'Contractor Model'!EMM67</f>
        <v>0</v>
      </c>
      <c r="EMN414" s="318">
        <f>'Contractor Model'!EMN67</f>
        <v>0</v>
      </c>
      <c r="EMO414" s="318">
        <f>'Contractor Model'!EMO67</f>
        <v>0</v>
      </c>
      <c r="EMP414" s="318">
        <f>'Contractor Model'!EMP67</f>
        <v>0</v>
      </c>
      <c r="EMQ414" s="318">
        <f>'Contractor Model'!EMQ67</f>
        <v>0</v>
      </c>
      <c r="EMR414" s="318">
        <f>'Contractor Model'!EMR67</f>
        <v>0</v>
      </c>
      <c r="EMS414" s="318">
        <f>'Contractor Model'!EMS67</f>
        <v>0</v>
      </c>
      <c r="EMT414" s="318">
        <f>'Contractor Model'!EMT67</f>
        <v>0</v>
      </c>
      <c r="EMU414" s="318">
        <f>'Contractor Model'!EMU67</f>
        <v>0</v>
      </c>
      <c r="EMV414" s="318">
        <f>'Contractor Model'!EMV67</f>
        <v>0</v>
      </c>
      <c r="EMW414" s="318">
        <f>'Contractor Model'!EMW67</f>
        <v>0</v>
      </c>
      <c r="EMX414" s="318">
        <f>'Contractor Model'!EMX67</f>
        <v>0</v>
      </c>
      <c r="EMY414" s="318">
        <f>'Contractor Model'!EMY67</f>
        <v>0</v>
      </c>
      <c r="EMZ414" s="318">
        <f>'Contractor Model'!EMZ67</f>
        <v>0</v>
      </c>
      <c r="ENA414" s="318">
        <f>'Contractor Model'!ENA67</f>
        <v>0</v>
      </c>
      <c r="ENB414" s="318">
        <f>'Contractor Model'!ENB67</f>
        <v>0</v>
      </c>
      <c r="ENC414" s="318">
        <f>'Contractor Model'!ENC67</f>
        <v>0</v>
      </c>
      <c r="END414" s="318">
        <f>'Contractor Model'!END67</f>
        <v>0</v>
      </c>
      <c r="ENE414" s="318">
        <f>'Contractor Model'!ENE67</f>
        <v>0</v>
      </c>
      <c r="ENF414" s="318">
        <f>'Contractor Model'!ENF67</f>
        <v>0</v>
      </c>
      <c r="ENG414" s="318">
        <f>'Contractor Model'!ENG67</f>
        <v>0</v>
      </c>
      <c r="ENH414" s="318">
        <f>'Contractor Model'!ENH67</f>
        <v>0</v>
      </c>
      <c r="ENI414" s="318">
        <f>'Contractor Model'!ENI67</f>
        <v>0</v>
      </c>
      <c r="ENJ414" s="318">
        <f>'Contractor Model'!ENJ67</f>
        <v>0</v>
      </c>
      <c r="ENK414" s="318">
        <f>'Contractor Model'!ENK67</f>
        <v>0</v>
      </c>
      <c r="ENL414" s="318">
        <f>'Contractor Model'!ENL67</f>
        <v>0</v>
      </c>
      <c r="ENM414" s="318">
        <f>'Contractor Model'!ENM67</f>
        <v>0</v>
      </c>
      <c r="ENN414" s="318">
        <f>'Contractor Model'!ENN67</f>
        <v>0</v>
      </c>
      <c r="ENO414" s="318">
        <f>'Contractor Model'!ENO67</f>
        <v>0</v>
      </c>
      <c r="ENP414" s="318">
        <f>'Contractor Model'!ENP67</f>
        <v>0</v>
      </c>
      <c r="ENQ414" s="318">
        <f>'Contractor Model'!ENQ67</f>
        <v>0</v>
      </c>
      <c r="ENR414" s="318">
        <f>'Contractor Model'!ENR67</f>
        <v>0</v>
      </c>
      <c r="ENS414" s="318">
        <f>'Contractor Model'!ENS67</f>
        <v>0</v>
      </c>
      <c r="ENT414" s="318">
        <f>'Contractor Model'!ENT67</f>
        <v>0</v>
      </c>
      <c r="ENU414" s="318">
        <f>'Contractor Model'!ENU67</f>
        <v>0</v>
      </c>
      <c r="ENV414" s="318">
        <f>'Contractor Model'!ENV67</f>
        <v>0</v>
      </c>
      <c r="ENW414" s="318">
        <f>'Contractor Model'!ENW67</f>
        <v>0</v>
      </c>
      <c r="ENX414" s="318">
        <f>'Contractor Model'!ENX67</f>
        <v>0</v>
      </c>
      <c r="ENY414" s="318">
        <f>'Contractor Model'!ENY67</f>
        <v>0</v>
      </c>
      <c r="ENZ414" s="318">
        <f>'Contractor Model'!ENZ67</f>
        <v>0</v>
      </c>
      <c r="EOA414" s="318">
        <f>'Contractor Model'!EOA67</f>
        <v>0</v>
      </c>
      <c r="EOB414" s="318">
        <f>'Contractor Model'!EOB67</f>
        <v>0</v>
      </c>
      <c r="EOC414" s="318">
        <f>'Contractor Model'!EOC67</f>
        <v>0</v>
      </c>
      <c r="EOD414" s="318">
        <f>'Contractor Model'!EOD67</f>
        <v>0</v>
      </c>
      <c r="EOE414" s="318">
        <f>'Contractor Model'!EOE67</f>
        <v>0</v>
      </c>
      <c r="EOF414" s="318">
        <f>'Contractor Model'!EOF67</f>
        <v>0</v>
      </c>
      <c r="EOG414" s="318">
        <f>'Contractor Model'!EOG67</f>
        <v>0</v>
      </c>
      <c r="EOH414" s="318">
        <f>'Contractor Model'!EOH67</f>
        <v>0</v>
      </c>
      <c r="EOI414" s="318">
        <f>'Contractor Model'!EOI67</f>
        <v>0</v>
      </c>
      <c r="EOJ414" s="318">
        <f>'Contractor Model'!EOJ67</f>
        <v>0</v>
      </c>
      <c r="EOK414" s="318">
        <f>'Contractor Model'!EOK67</f>
        <v>0</v>
      </c>
      <c r="EOL414" s="318">
        <f>'Contractor Model'!EOL67</f>
        <v>0</v>
      </c>
      <c r="EOM414" s="318">
        <f>'Contractor Model'!EOM67</f>
        <v>0</v>
      </c>
      <c r="EON414" s="318">
        <f>'Contractor Model'!EON67</f>
        <v>0</v>
      </c>
      <c r="EOO414" s="318">
        <f>'Contractor Model'!EOO67</f>
        <v>0</v>
      </c>
      <c r="EOP414" s="318">
        <f>'Contractor Model'!EOP67</f>
        <v>0</v>
      </c>
      <c r="EOQ414" s="318">
        <f>'Contractor Model'!EOQ67</f>
        <v>0</v>
      </c>
      <c r="EOR414" s="318">
        <f>'Contractor Model'!EOR67</f>
        <v>0</v>
      </c>
      <c r="EOS414" s="318">
        <f>'Contractor Model'!EOS67</f>
        <v>0</v>
      </c>
      <c r="EOT414" s="318">
        <f>'Contractor Model'!EOT67</f>
        <v>0</v>
      </c>
      <c r="EOU414" s="318">
        <f>'Contractor Model'!EOU67</f>
        <v>0</v>
      </c>
      <c r="EOV414" s="318">
        <f>'Contractor Model'!EOV67</f>
        <v>0</v>
      </c>
      <c r="EOW414" s="318">
        <f>'Contractor Model'!EOW67</f>
        <v>0</v>
      </c>
      <c r="EOX414" s="318">
        <f>'Contractor Model'!EOX67</f>
        <v>0</v>
      </c>
      <c r="EOY414" s="318">
        <f>'Contractor Model'!EOY67</f>
        <v>0</v>
      </c>
      <c r="EOZ414" s="318">
        <f>'Contractor Model'!EOZ67</f>
        <v>0</v>
      </c>
      <c r="EPA414" s="318">
        <f>'Contractor Model'!EPA67</f>
        <v>0</v>
      </c>
      <c r="EPB414" s="318">
        <f>'Contractor Model'!EPB67</f>
        <v>0</v>
      </c>
      <c r="EPC414" s="318">
        <f>'Contractor Model'!EPC67</f>
        <v>0</v>
      </c>
      <c r="EPD414" s="318">
        <f>'Contractor Model'!EPD67</f>
        <v>0</v>
      </c>
      <c r="EPE414" s="318">
        <f>'Contractor Model'!EPE67</f>
        <v>0</v>
      </c>
      <c r="EPF414" s="318">
        <f>'Contractor Model'!EPF67</f>
        <v>0</v>
      </c>
      <c r="EPG414" s="318">
        <f>'Contractor Model'!EPG67</f>
        <v>0</v>
      </c>
      <c r="EPH414" s="318">
        <f>'Contractor Model'!EPH67</f>
        <v>0</v>
      </c>
      <c r="EPI414" s="318">
        <f>'Contractor Model'!EPI67</f>
        <v>0</v>
      </c>
      <c r="EPJ414" s="318">
        <f>'Contractor Model'!EPJ67</f>
        <v>0</v>
      </c>
      <c r="EPK414" s="318">
        <f>'Contractor Model'!EPK67</f>
        <v>0</v>
      </c>
      <c r="EPL414" s="318">
        <f>'Contractor Model'!EPL67</f>
        <v>0</v>
      </c>
      <c r="EPM414" s="318">
        <f>'Contractor Model'!EPM67</f>
        <v>0</v>
      </c>
      <c r="EPN414" s="318">
        <f>'Contractor Model'!EPN67</f>
        <v>0</v>
      </c>
      <c r="EPO414" s="318">
        <f>'Contractor Model'!EPO67</f>
        <v>0</v>
      </c>
      <c r="EPP414" s="318">
        <f>'Contractor Model'!EPP67</f>
        <v>0</v>
      </c>
      <c r="EPQ414" s="318">
        <f>'Contractor Model'!EPQ67</f>
        <v>0</v>
      </c>
      <c r="EPR414" s="318">
        <f>'Contractor Model'!EPR67</f>
        <v>0</v>
      </c>
      <c r="EPS414" s="318">
        <f>'Contractor Model'!EPS67</f>
        <v>0</v>
      </c>
      <c r="EPT414" s="318">
        <f>'Contractor Model'!EPT67</f>
        <v>0</v>
      </c>
      <c r="EPU414" s="318">
        <f>'Contractor Model'!EPU67</f>
        <v>0</v>
      </c>
      <c r="EPV414" s="318">
        <f>'Contractor Model'!EPV67</f>
        <v>0</v>
      </c>
      <c r="EPW414" s="318">
        <f>'Contractor Model'!EPW67</f>
        <v>0</v>
      </c>
      <c r="EPX414" s="318">
        <f>'Contractor Model'!EPX67</f>
        <v>0</v>
      </c>
      <c r="EPY414" s="318">
        <f>'Contractor Model'!EPY67</f>
        <v>0</v>
      </c>
      <c r="EPZ414" s="318">
        <f>'Contractor Model'!EPZ67</f>
        <v>0</v>
      </c>
      <c r="EQA414" s="318">
        <f>'Contractor Model'!EQA67</f>
        <v>0</v>
      </c>
      <c r="EQB414" s="318">
        <f>'Contractor Model'!EQB67</f>
        <v>0</v>
      </c>
      <c r="EQC414" s="318">
        <f>'Contractor Model'!EQC67</f>
        <v>0</v>
      </c>
      <c r="EQD414" s="318">
        <f>'Contractor Model'!EQD67</f>
        <v>0</v>
      </c>
      <c r="EQE414" s="318">
        <f>'Contractor Model'!EQE67</f>
        <v>0</v>
      </c>
      <c r="EQF414" s="318">
        <f>'Contractor Model'!EQF67</f>
        <v>0</v>
      </c>
      <c r="EQG414" s="318">
        <f>'Contractor Model'!EQG67</f>
        <v>0</v>
      </c>
      <c r="EQH414" s="318">
        <f>'Contractor Model'!EQH67</f>
        <v>0</v>
      </c>
      <c r="EQI414" s="318">
        <f>'Contractor Model'!EQI67</f>
        <v>0</v>
      </c>
      <c r="EQJ414" s="318">
        <f>'Contractor Model'!EQJ67</f>
        <v>0</v>
      </c>
      <c r="EQK414" s="318">
        <f>'Contractor Model'!EQK67</f>
        <v>0</v>
      </c>
      <c r="EQL414" s="318">
        <f>'Contractor Model'!EQL67</f>
        <v>0</v>
      </c>
      <c r="EQM414" s="318">
        <f>'Contractor Model'!EQM67</f>
        <v>0</v>
      </c>
      <c r="EQN414" s="318">
        <f>'Contractor Model'!EQN67</f>
        <v>0</v>
      </c>
      <c r="EQO414" s="318">
        <f>'Contractor Model'!EQO67</f>
        <v>0</v>
      </c>
      <c r="EQP414" s="318">
        <f>'Contractor Model'!EQP67</f>
        <v>0</v>
      </c>
      <c r="EQQ414" s="318">
        <f>'Contractor Model'!EQQ67</f>
        <v>0</v>
      </c>
      <c r="EQR414" s="318">
        <f>'Contractor Model'!EQR67</f>
        <v>0</v>
      </c>
      <c r="EQS414" s="318">
        <f>'Contractor Model'!EQS67</f>
        <v>0</v>
      </c>
      <c r="EQT414" s="318">
        <f>'Contractor Model'!EQT67</f>
        <v>0</v>
      </c>
      <c r="EQU414" s="318">
        <f>'Contractor Model'!EQU67</f>
        <v>0</v>
      </c>
      <c r="EQV414" s="318">
        <f>'Contractor Model'!EQV67</f>
        <v>0</v>
      </c>
      <c r="EQW414" s="318">
        <f>'Contractor Model'!EQW67</f>
        <v>0</v>
      </c>
      <c r="EQX414" s="318">
        <f>'Contractor Model'!EQX67</f>
        <v>0</v>
      </c>
      <c r="EQY414" s="318">
        <f>'Contractor Model'!EQY67</f>
        <v>0</v>
      </c>
      <c r="EQZ414" s="318">
        <f>'Contractor Model'!EQZ67</f>
        <v>0</v>
      </c>
      <c r="ERA414" s="318">
        <f>'Contractor Model'!ERA67</f>
        <v>0</v>
      </c>
      <c r="ERB414" s="318">
        <f>'Contractor Model'!ERB67</f>
        <v>0</v>
      </c>
      <c r="ERC414" s="318">
        <f>'Contractor Model'!ERC67</f>
        <v>0</v>
      </c>
      <c r="ERD414" s="318">
        <f>'Contractor Model'!ERD67</f>
        <v>0</v>
      </c>
      <c r="ERE414" s="318">
        <f>'Contractor Model'!ERE67</f>
        <v>0</v>
      </c>
      <c r="ERF414" s="318">
        <f>'Contractor Model'!ERF67</f>
        <v>0</v>
      </c>
      <c r="ERG414" s="318">
        <f>'Contractor Model'!ERG67</f>
        <v>0</v>
      </c>
      <c r="ERH414" s="318">
        <f>'Contractor Model'!ERH67</f>
        <v>0</v>
      </c>
      <c r="ERI414" s="318">
        <f>'Contractor Model'!ERI67</f>
        <v>0</v>
      </c>
      <c r="ERJ414" s="318">
        <f>'Contractor Model'!ERJ67</f>
        <v>0</v>
      </c>
      <c r="ERK414" s="318">
        <f>'Contractor Model'!ERK67</f>
        <v>0</v>
      </c>
      <c r="ERL414" s="318">
        <f>'Contractor Model'!ERL67</f>
        <v>0</v>
      </c>
      <c r="ERM414" s="318">
        <f>'Contractor Model'!ERM67</f>
        <v>0</v>
      </c>
      <c r="ERN414" s="318">
        <f>'Contractor Model'!ERN67</f>
        <v>0</v>
      </c>
      <c r="ERO414" s="318">
        <f>'Contractor Model'!ERO67</f>
        <v>0</v>
      </c>
      <c r="ERP414" s="318">
        <f>'Contractor Model'!ERP67</f>
        <v>0</v>
      </c>
      <c r="ERQ414" s="318">
        <f>'Contractor Model'!ERQ67</f>
        <v>0</v>
      </c>
      <c r="ERR414" s="318">
        <f>'Contractor Model'!ERR67</f>
        <v>0</v>
      </c>
      <c r="ERS414" s="318">
        <f>'Contractor Model'!ERS67</f>
        <v>0</v>
      </c>
      <c r="ERT414" s="318">
        <f>'Contractor Model'!ERT67</f>
        <v>0</v>
      </c>
      <c r="ERU414" s="318">
        <f>'Contractor Model'!ERU67</f>
        <v>0</v>
      </c>
      <c r="ERV414" s="318">
        <f>'Contractor Model'!ERV67</f>
        <v>0</v>
      </c>
      <c r="ERW414" s="318">
        <f>'Contractor Model'!ERW67</f>
        <v>0</v>
      </c>
      <c r="ERX414" s="318">
        <f>'Contractor Model'!ERX67</f>
        <v>0</v>
      </c>
      <c r="ERY414" s="318">
        <f>'Contractor Model'!ERY67</f>
        <v>0</v>
      </c>
      <c r="ERZ414" s="318">
        <f>'Contractor Model'!ERZ67</f>
        <v>0</v>
      </c>
      <c r="ESA414" s="318">
        <f>'Contractor Model'!ESA67</f>
        <v>0</v>
      </c>
      <c r="ESB414" s="318">
        <f>'Contractor Model'!ESB67</f>
        <v>0</v>
      </c>
      <c r="ESC414" s="318">
        <f>'Contractor Model'!ESC67</f>
        <v>0</v>
      </c>
      <c r="ESD414" s="318">
        <f>'Contractor Model'!ESD67</f>
        <v>0</v>
      </c>
      <c r="ESE414" s="318">
        <f>'Contractor Model'!ESE67</f>
        <v>0</v>
      </c>
      <c r="ESF414" s="318">
        <f>'Contractor Model'!ESF67</f>
        <v>0</v>
      </c>
      <c r="ESG414" s="318">
        <f>'Contractor Model'!ESG67</f>
        <v>0</v>
      </c>
      <c r="ESH414" s="318">
        <f>'Contractor Model'!ESH67</f>
        <v>0</v>
      </c>
      <c r="ESI414" s="318">
        <f>'Contractor Model'!ESI67</f>
        <v>0</v>
      </c>
      <c r="ESJ414" s="318">
        <f>'Contractor Model'!ESJ67</f>
        <v>0</v>
      </c>
      <c r="ESK414" s="318">
        <f>'Contractor Model'!ESK67</f>
        <v>0</v>
      </c>
      <c r="ESL414" s="318">
        <f>'Contractor Model'!ESL67</f>
        <v>0</v>
      </c>
      <c r="ESM414" s="318">
        <f>'Contractor Model'!ESM67</f>
        <v>0</v>
      </c>
      <c r="ESN414" s="318">
        <f>'Contractor Model'!ESN67</f>
        <v>0</v>
      </c>
      <c r="ESO414" s="318">
        <f>'Contractor Model'!ESO67</f>
        <v>0</v>
      </c>
      <c r="ESP414" s="318">
        <f>'Contractor Model'!ESP67</f>
        <v>0</v>
      </c>
      <c r="ESQ414" s="318">
        <f>'Contractor Model'!ESQ67</f>
        <v>0</v>
      </c>
      <c r="ESR414" s="318">
        <f>'Contractor Model'!ESR67</f>
        <v>0</v>
      </c>
      <c r="ESS414" s="318">
        <f>'Contractor Model'!ESS67</f>
        <v>0</v>
      </c>
      <c r="EST414" s="318">
        <f>'Contractor Model'!EST67</f>
        <v>0</v>
      </c>
      <c r="ESU414" s="318">
        <f>'Contractor Model'!ESU67</f>
        <v>0</v>
      </c>
      <c r="ESV414" s="318">
        <f>'Contractor Model'!ESV67</f>
        <v>0</v>
      </c>
      <c r="ESW414" s="318">
        <f>'Contractor Model'!ESW67</f>
        <v>0</v>
      </c>
      <c r="ESX414" s="318">
        <f>'Contractor Model'!ESX67</f>
        <v>0</v>
      </c>
      <c r="ESY414" s="318">
        <f>'Contractor Model'!ESY67</f>
        <v>0</v>
      </c>
      <c r="ESZ414" s="318">
        <f>'Contractor Model'!ESZ67</f>
        <v>0</v>
      </c>
      <c r="ETA414" s="318">
        <f>'Contractor Model'!ETA67</f>
        <v>0</v>
      </c>
      <c r="ETB414" s="318">
        <f>'Contractor Model'!ETB67</f>
        <v>0</v>
      </c>
      <c r="ETC414" s="318">
        <f>'Contractor Model'!ETC67</f>
        <v>0</v>
      </c>
      <c r="ETD414" s="318">
        <f>'Contractor Model'!ETD67</f>
        <v>0</v>
      </c>
      <c r="ETE414" s="318">
        <f>'Contractor Model'!ETE67</f>
        <v>0</v>
      </c>
      <c r="ETF414" s="318">
        <f>'Contractor Model'!ETF67</f>
        <v>0</v>
      </c>
      <c r="ETG414" s="318">
        <f>'Contractor Model'!ETG67</f>
        <v>0</v>
      </c>
      <c r="ETH414" s="318">
        <f>'Contractor Model'!ETH67</f>
        <v>0</v>
      </c>
      <c r="ETI414" s="318">
        <f>'Contractor Model'!ETI67</f>
        <v>0</v>
      </c>
      <c r="ETJ414" s="318">
        <f>'Contractor Model'!ETJ67</f>
        <v>0</v>
      </c>
      <c r="ETK414" s="318">
        <f>'Contractor Model'!ETK67</f>
        <v>0</v>
      </c>
      <c r="ETL414" s="318">
        <f>'Contractor Model'!ETL67</f>
        <v>0</v>
      </c>
      <c r="ETM414" s="318">
        <f>'Contractor Model'!ETM67</f>
        <v>0</v>
      </c>
      <c r="ETN414" s="318">
        <f>'Contractor Model'!ETN67</f>
        <v>0</v>
      </c>
      <c r="ETO414" s="318">
        <f>'Contractor Model'!ETO67</f>
        <v>0</v>
      </c>
      <c r="ETP414" s="318">
        <f>'Contractor Model'!ETP67</f>
        <v>0</v>
      </c>
      <c r="ETQ414" s="318">
        <f>'Contractor Model'!ETQ67</f>
        <v>0</v>
      </c>
      <c r="ETR414" s="318">
        <f>'Contractor Model'!ETR67</f>
        <v>0</v>
      </c>
      <c r="ETS414" s="318">
        <f>'Contractor Model'!ETS67</f>
        <v>0</v>
      </c>
      <c r="ETT414" s="318">
        <f>'Contractor Model'!ETT67</f>
        <v>0</v>
      </c>
      <c r="ETU414" s="318">
        <f>'Contractor Model'!ETU67</f>
        <v>0</v>
      </c>
      <c r="ETV414" s="318">
        <f>'Contractor Model'!ETV67</f>
        <v>0</v>
      </c>
      <c r="ETW414" s="318">
        <f>'Contractor Model'!ETW67</f>
        <v>0</v>
      </c>
      <c r="ETX414" s="318">
        <f>'Contractor Model'!ETX67</f>
        <v>0</v>
      </c>
      <c r="ETY414" s="318">
        <f>'Contractor Model'!ETY67</f>
        <v>0</v>
      </c>
      <c r="ETZ414" s="318">
        <f>'Contractor Model'!ETZ67</f>
        <v>0</v>
      </c>
      <c r="EUA414" s="318">
        <f>'Contractor Model'!EUA67</f>
        <v>0</v>
      </c>
      <c r="EUB414" s="318">
        <f>'Contractor Model'!EUB67</f>
        <v>0</v>
      </c>
      <c r="EUC414" s="318">
        <f>'Contractor Model'!EUC67</f>
        <v>0</v>
      </c>
      <c r="EUD414" s="318">
        <f>'Contractor Model'!EUD67</f>
        <v>0</v>
      </c>
      <c r="EUE414" s="318">
        <f>'Contractor Model'!EUE67</f>
        <v>0</v>
      </c>
      <c r="EUF414" s="318">
        <f>'Contractor Model'!EUF67</f>
        <v>0</v>
      </c>
      <c r="EUG414" s="318">
        <f>'Contractor Model'!EUG67</f>
        <v>0</v>
      </c>
      <c r="EUH414" s="318">
        <f>'Contractor Model'!EUH67</f>
        <v>0</v>
      </c>
      <c r="EUI414" s="318">
        <f>'Contractor Model'!EUI67</f>
        <v>0</v>
      </c>
      <c r="EUJ414" s="318">
        <f>'Contractor Model'!EUJ67</f>
        <v>0</v>
      </c>
      <c r="EUK414" s="318">
        <f>'Contractor Model'!EUK67</f>
        <v>0</v>
      </c>
      <c r="EUL414" s="318">
        <f>'Contractor Model'!EUL67</f>
        <v>0</v>
      </c>
      <c r="EUM414" s="318">
        <f>'Contractor Model'!EUM67</f>
        <v>0</v>
      </c>
      <c r="EUN414" s="318">
        <f>'Contractor Model'!EUN67</f>
        <v>0</v>
      </c>
      <c r="EUO414" s="318">
        <f>'Contractor Model'!EUO67</f>
        <v>0</v>
      </c>
      <c r="EUP414" s="318">
        <f>'Contractor Model'!EUP67</f>
        <v>0</v>
      </c>
      <c r="EUQ414" s="318">
        <f>'Contractor Model'!EUQ67</f>
        <v>0</v>
      </c>
      <c r="EUR414" s="318">
        <f>'Contractor Model'!EUR67</f>
        <v>0</v>
      </c>
      <c r="EUS414" s="318">
        <f>'Contractor Model'!EUS67</f>
        <v>0</v>
      </c>
      <c r="EUT414" s="318">
        <f>'Contractor Model'!EUT67</f>
        <v>0</v>
      </c>
      <c r="EUU414" s="318">
        <f>'Contractor Model'!EUU67</f>
        <v>0</v>
      </c>
      <c r="EUV414" s="318">
        <f>'Contractor Model'!EUV67</f>
        <v>0</v>
      </c>
      <c r="EUW414" s="318">
        <f>'Contractor Model'!EUW67</f>
        <v>0</v>
      </c>
      <c r="EUX414" s="318">
        <f>'Contractor Model'!EUX67</f>
        <v>0</v>
      </c>
      <c r="EUY414" s="318">
        <f>'Contractor Model'!EUY67</f>
        <v>0</v>
      </c>
      <c r="EUZ414" s="318">
        <f>'Contractor Model'!EUZ67</f>
        <v>0</v>
      </c>
      <c r="EVA414" s="318">
        <f>'Contractor Model'!EVA67</f>
        <v>0</v>
      </c>
      <c r="EVB414" s="318">
        <f>'Contractor Model'!EVB67</f>
        <v>0</v>
      </c>
      <c r="EVC414" s="318">
        <f>'Contractor Model'!EVC67</f>
        <v>0</v>
      </c>
      <c r="EVD414" s="318">
        <f>'Contractor Model'!EVD67</f>
        <v>0</v>
      </c>
      <c r="EVE414" s="318">
        <f>'Contractor Model'!EVE67</f>
        <v>0</v>
      </c>
      <c r="EVF414" s="318">
        <f>'Contractor Model'!EVF67</f>
        <v>0</v>
      </c>
      <c r="EVG414" s="318">
        <f>'Contractor Model'!EVG67</f>
        <v>0</v>
      </c>
      <c r="EVH414" s="318">
        <f>'Contractor Model'!EVH67</f>
        <v>0</v>
      </c>
      <c r="EVI414" s="318">
        <f>'Contractor Model'!EVI67</f>
        <v>0</v>
      </c>
      <c r="EVJ414" s="318">
        <f>'Contractor Model'!EVJ67</f>
        <v>0</v>
      </c>
      <c r="EVK414" s="318">
        <f>'Contractor Model'!EVK67</f>
        <v>0</v>
      </c>
      <c r="EVL414" s="318">
        <f>'Contractor Model'!EVL67</f>
        <v>0</v>
      </c>
      <c r="EVM414" s="318">
        <f>'Contractor Model'!EVM67</f>
        <v>0</v>
      </c>
      <c r="EVN414" s="318">
        <f>'Contractor Model'!EVN67</f>
        <v>0</v>
      </c>
      <c r="EVO414" s="318">
        <f>'Contractor Model'!EVO67</f>
        <v>0</v>
      </c>
      <c r="EVP414" s="318">
        <f>'Contractor Model'!EVP67</f>
        <v>0</v>
      </c>
      <c r="EVQ414" s="318">
        <f>'Contractor Model'!EVQ67</f>
        <v>0</v>
      </c>
      <c r="EVR414" s="318">
        <f>'Contractor Model'!EVR67</f>
        <v>0</v>
      </c>
      <c r="EVS414" s="318">
        <f>'Contractor Model'!EVS67</f>
        <v>0</v>
      </c>
      <c r="EVT414" s="318">
        <f>'Contractor Model'!EVT67</f>
        <v>0</v>
      </c>
      <c r="EVU414" s="318">
        <f>'Contractor Model'!EVU67</f>
        <v>0</v>
      </c>
      <c r="EVV414" s="318">
        <f>'Contractor Model'!EVV67</f>
        <v>0</v>
      </c>
      <c r="EVW414" s="318">
        <f>'Contractor Model'!EVW67</f>
        <v>0</v>
      </c>
      <c r="EVX414" s="318">
        <f>'Contractor Model'!EVX67</f>
        <v>0</v>
      </c>
      <c r="EVY414" s="318">
        <f>'Contractor Model'!EVY67</f>
        <v>0</v>
      </c>
      <c r="EVZ414" s="318">
        <f>'Contractor Model'!EVZ67</f>
        <v>0</v>
      </c>
      <c r="EWA414" s="318">
        <f>'Contractor Model'!EWA67</f>
        <v>0</v>
      </c>
      <c r="EWB414" s="318">
        <f>'Contractor Model'!EWB67</f>
        <v>0</v>
      </c>
      <c r="EWC414" s="318">
        <f>'Contractor Model'!EWC67</f>
        <v>0</v>
      </c>
      <c r="EWD414" s="318">
        <f>'Contractor Model'!EWD67</f>
        <v>0</v>
      </c>
      <c r="EWE414" s="318">
        <f>'Contractor Model'!EWE67</f>
        <v>0</v>
      </c>
      <c r="EWF414" s="318">
        <f>'Contractor Model'!EWF67</f>
        <v>0</v>
      </c>
      <c r="EWG414" s="318">
        <f>'Contractor Model'!EWG67</f>
        <v>0</v>
      </c>
      <c r="EWH414" s="318">
        <f>'Contractor Model'!EWH67</f>
        <v>0</v>
      </c>
      <c r="EWI414" s="318">
        <f>'Contractor Model'!EWI67</f>
        <v>0</v>
      </c>
      <c r="EWJ414" s="318">
        <f>'Contractor Model'!EWJ67</f>
        <v>0</v>
      </c>
      <c r="EWK414" s="318">
        <f>'Contractor Model'!EWK67</f>
        <v>0</v>
      </c>
      <c r="EWL414" s="318">
        <f>'Contractor Model'!EWL67</f>
        <v>0</v>
      </c>
      <c r="EWM414" s="318">
        <f>'Contractor Model'!EWM67</f>
        <v>0</v>
      </c>
      <c r="EWN414" s="318">
        <f>'Contractor Model'!EWN67</f>
        <v>0</v>
      </c>
      <c r="EWO414" s="318">
        <f>'Contractor Model'!EWO67</f>
        <v>0</v>
      </c>
      <c r="EWP414" s="318">
        <f>'Contractor Model'!EWP67</f>
        <v>0</v>
      </c>
      <c r="EWQ414" s="318">
        <f>'Contractor Model'!EWQ67</f>
        <v>0</v>
      </c>
      <c r="EWR414" s="318">
        <f>'Contractor Model'!EWR67</f>
        <v>0</v>
      </c>
      <c r="EWS414" s="318">
        <f>'Contractor Model'!EWS67</f>
        <v>0</v>
      </c>
      <c r="EWT414" s="318">
        <f>'Contractor Model'!EWT67</f>
        <v>0</v>
      </c>
      <c r="EWU414" s="318">
        <f>'Contractor Model'!EWU67</f>
        <v>0</v>
      </c>
      <c r="EWV414" s="318">
        <f>'Contractor Model'!EWV67</f>
        <v>0</v>
      </c>
      <c r="EWW414" s="318">
        <f>'Contractor Model'!EWW67</f>
        <v>0</v>
      </c>
      <c r="EWX414" s="318">
        <f>'Contractor Model'!EWX67</f>
        <v>0</v>
      </c>
      <c r="EWY414" s="318">
        <f>'Contractor Model'!EWY67</f>
        <v>0</v>
      </c>
      <c r="EWZ414" s="318">
        <f>'Contractor Model'!EWZ67</f>
        <v>0</v>
      </c>
      <c r="EXA414" s="318">
        <f>'Contractor Model'!EXA67</f>
        <v>0</v>
      </c>
      <c r="EXB414" s="318">
        <f>'Contractor Model'!EXB67</f>
        <v>0</v>
      </c>
      <c r="EXC414" s="318">
        <f>'Contractor Model'!EXC67</f>
        <v>0</v>
      </c>
      <c r="EXD414" s="318">
        <f>'Contractor Model'!EXD67</f>
        <v>0</v>
      </c>
      <c r="EXE414" s="318">
        <f>'Contractor Model'!EXE67</f>
        <v>0</v>
      </c>
      <c r="EXF414" s="318">
        <f>'Contractor Model'!EXF67</f>
        <v>0</v>
      </c>
      <c r="EXG414" s="318">
        <f>'Contractor Model'!EXG67</f>
        <v>0</v>
      </c>
      <c r="EXH414" s="318">
        <f>'Contractor Model'!EXH67</f>
        <v>0</v>
      </c>
      <c r="EXI414" s="318">
        <f>'Contractor Model'!EXI67</f>
        <v>0</v>
      </c>
      <c r="EXJ414" s="318">
        <f>'Contractor Model'!EXJ67</f>
        <v>0</v>
      </c>
      <c r="EXK414" s="318">
        <f>'Contractor Model'!EXK67</f>
        <v>0</v>
      </c>
      <c r="EXL414" s="318">
        <f>'Contractor Model'!EXL67</f>
        <v>0</v>
      </c>
      <c r="EXM414" s="318">
        <f>'Contractor Model'!EXM67</f>
        <v>0</v>
      </c>
      <c r="EXN414" s="318">
        <f>'Contractor Model'!EXN67</f>
        <v>0</v>
      </c>
      <c r="EXO414" s="318">
        <f>'Contractor Model'!EXO67</f>
        <v>0</v>
      </c>
      <c r="EXP414" s="318">
        <f>'Contractor Model'!EXP67</f>
        <v>0</v>
      </c>
      <c r="EXQ414" s="318">
        <f>'Contractor Model'!EXQ67</f>
        <v>0</v>
      </c>
      <c r="EXR414" s="318">
        <f>'Contractor Model'!EXR67</f>
        <v>0</v>
      </c>
      <c r="EXS414" s="318">
        <f>'Contractor Model'!EXS67</f>
        <v>0</v>
      </c>
      <c r="EXT414" s="318">
        <f>'Contractor Model'!EXT67</f>
        <v>0</v>
      </c>
      <c r="EXU414" s="318">
        <f>'Contractor Model'!EXU67</f>
        <v>0</v>
      </c>
      <c r="EXV414" s="318">
        <f>'Contractor Model'!EXV67</f>
        <v>0</v>
      </c>
      <c r="EXW414" s="318">
        <f>'Contractor Model'!EXW67</f>
        <v>0</v>
      </c>
      <c r="EXX414" s="318">
        <f>'Contractor Model'!EXX67</f>
        <v>0</v>
      </c>
      <c r="EXY414" s="318">
        <f>'Contractor Model'!EXY67</f>
        <v>0</v>
      </c>
      <c r="EXZ414" s="318">
        <f>'Contractor Model'!EXZ67</f>
        <v>0</v>
      </c>
      <c r="EYA414" s="318">
        <f>'Contractor Model'!EYA67</f>
        <v>0</v>
      </c>
      <c r="EYB414" s="318">
        <f>'Contractor Model'!EYB67</f>
        <v>0</v>
      </c>
      <c r="EYC414" s="318">
        <f>'Contractor Model'!EYC67</f>
        <v>0</v>
      </c>
      <c r="EYD414" s="318">
        <f>'Contractor Model'!EYD67</f>
        <v>0</v>
      </c>
      <c r="EYE414" s="318">
        <f>'Contractor Model'!EYE67</f>
        <v>0</v>
      </c>
      <c r="EYF414" s="318">
        <f>'Contractor Model'!EYF67</f>
        <v>0</v>
      </c>
      <c r="EYG414" s="318">
        <f>'Contractor Model'!EYG67</f>
        <v>0</v>
      </c>
      <c r="EYH414" s="318">
        <f>'Contractor Model'!EYH67</f>
        <v>0</v>
      </c>
      <c r="EYI414" s="318">
        <f>'Contractor Model'!EYI67</f>
        <v>0</v>
      </c>
      <c r="EYJ414" s="318">
        <f>'Contractor Model'!EYJ67</f>
        <v>0</v>
      </c>
      <c r="EYK414" s="318">
        <f>'Contractor Model'!EYK67</f>
        <v>0</v>
      </c>
      <c r="EYL414" s="318">
        <f>'Contractor Model'!EYL67</f>
        <v>0</v>
      </c>
      <c r="EYM414" s="318">
        <f>'Contractor Model'!EYM67</f>
        <v>0</v>
      </c>
      <c r="EYN414" s="318">
        <f>'Contractor Model'!EYN67</f>
        <v>0</v>
      </c>
      <c r="EYO414" s="318">
        <f>'Contractor Model'!EYO67</f>
        <v>0</v>
      </c>
      <c r="EYP414" s="318">
        <f>'Contractor Model'!EYP67</f>
        <v>0</v>
      </c>
      <c r="EYQ414" s="318">
        <f>'Contractor Model'!EYQ67</f>
        <v>0</v>
      </c>
      <c r="EYR414" s="318">
        <f>'Contractor Model'!EYR67</f>
        <v>0</v>
      </c>
      <c r="EYS414" s="318">
        <f>'Contractor Model'!EYS67</f>
        <v>0</v>
      </c>
      <c r="EYT414" s="318">
        <f>'Contractor Model'!EYT67</f>
        <v>0</v>
      </c>
      <c r="EYU414" s="318">
        <f>'Contractor Model'!EYU67</f>
        <v>0</v>
      </c>
      <c r="EYV414" s="318">
        <f>'Contractor Model'!EYV67</f>
        <v>0</v>
      </c>
      <c r="EYW414" s="318">
        <f>'Contractor Model'!EYW67</f>
        <v>0</v>
      </c>
      <c r="EYX414" s="318">
        <f>'Contractor Model'!EYX67</f>
        <v>0</v>
      </c>
      <c r="EYY414" s="318">
        <f>'Contractor Model'!EYY67</f>
        <v>0</v>
      </c>
      <c r="EYZ414" s="318">
        <f>'Contractor Model'!EYZ67</f>
        <v>0</v>
      </c>
      <c r="EZA414" s="318">
        <f>'Contractor Model'!EZA67</f>
        <v>0</v>
      </c>
      <c r="EZB414" s="318">
        <f>'Contractor Model'!EZB67</f>
        <v>0</v>
      </c>
      <c r="EZC414" s="318">
        <f>'Contractor Model'!EZC67</f>
        <v>0</v>
      </c>
      <c r="EZD414" s="318">
        <f>'Contractor Model'!EZD67</f>
        <v>0</v>
      </c>
      <c r="EZE414" s="318">
        <f>'Contractor Model'!EZE67</f>
        <v>0</v>
      </c>
      <c r="EZF414" s="318">
        <f>'Contractor Model'!EZF67</f>
        <v>0</v>
      </c>
      <c r="EZG414" s="318">
        <f>'Contractor Model'!EZG67</f>
        <v>0</v>
      </c>
      <c r="EZH414" s="318">
        <f>'Contractor Model'!EZH67</f>
        <v>0</v>
      </c>
      <c r="EZI414" s="318">
        <f>'Contractor Model'!EZI67</f>
        <v>0</v>
      </c>
      <c r="EZJ414" s="318">
        <f>'Contractor Model'!EZJ67</f>
        <v>0</v>
      </c>
      <c r="EZK414" s="318">
        <f>'Contractor Model'!EZK67</f>
        <v>0</v>
      </c>
      <c r="EZL414" s="318">
        <f>'Contractor Model'!EZL67</f>
        <v>0</v>
      </c>
      <c r="EZM414" s="318">
        <f>'Contractor Model'!EZM67</f>
        <v>0</v>
      </c>
      <c r="EZN414" s="318">
        <f>'Contractor Model'!EZN67</f>
        <v>0</v>
      </c>
      <c r="EZO414" s="318">
        <f>'Contractor Model'!EZO67</f>
        <v>0</v>
      </c>
      <c r="EZP414" s="318">
        <f>'Contractor Model'!EZP67</f>
        <v>0</v>
      </c>
      <c r="EZQ414" s="318">
        <f>'Contractor Model'!EZQ67</f>
        <v>0</v>
      </c>
      <c r="EZR414" s="318">
        <f>'Contractor Model'!EZR67</f>
        <v>0</v>
      </c>
      <c r="EZS414" s="318">
        <f>'Contractor Model'!EZS67</f>
        <v>0</v>
      </c>
      <c r="EZT414" s="318">
        <f>'Contractor Model'!EZT67</f>
        <v>0</v>
      </c>
      <c r="EZU414" s="318">
        <f>'Contractor Model'!EZU67</f>
        <v>0</v>
      </c>
      <c r="EZV414" s="318">
        <f>'Contractor Model'!EZV67</f>
        <v>0</v>
      </c>
      <c r="EZW414" s="318">
        <f>'Contractor Model'!EZW67</f>
        <v>0</v>
      </c>
      <c r="EZX414" s="318">
        <f>'Contractor Model'!EZX67</f>
        <v>0</v>
      </c>
      <c r="EZY414" s="318">
        <f>'Contractor Model'!EZY67</f>
        <v>0</v>
      </c>
      <c r="EZZ414" s="318">
        <f>'Contractor Model'!EZZ67</f>
        <v>0</v>
      </c>
      <c r="FAA414" s="318">
        <f>'Contractor Model'!FAA67</f>
        <v>0</v>
      </c>
      <c r="FAB414" s="318">
        <f>'Contractor Model'!FAB67</f>
        <v>0</v>
      </c>
      <c r="FAC414" s="318">
        <f>'Contractor Model'!FAC67</f>
        <v>0</v>
      </c>
      <c r="FAD414" s="318">
        <f>'Contractor Model'!FAD67</f>
        <v>0</v>
      </c>
      <c r="FAE414" s="318">
        <f>'Contractor Model'!FAE67</f>
        <v>0</v>
      </c>
      <c r="FAF414" s="318">
        <f>'Contractor Model'!FAF67</f>
        <v>0</v>
      </c>
      <c r="FAG414" s="318">
        <f>'Contractor Model'!FAG67</f>
        <v>0</v>
      </c>
      <c r="FAH414" s="318">
        <f>'Contractor Model'!FAH67</f>
        <v>0</v>
      </c>
      <c r="FAI414" s="318">
        <f>'Contractor Model'!FAI67</f>
        <v>0</v>
      </c>
      <c r="FAJ414" s="318">
        <f>'Contractor Model'!FAJ67</f>
        <v>0</v>
      </c>
      <c r="FAK414" s="318">
        <f>'Contractor Model'!FAK67</f>
        <v>0</v>
      </c>
      <c r="FAL414" s="318">
        <f>'Contractor Model'!FAL67</f>
        <v>0</v>
      </c>
      <c r="FAM414" s="318">
        <f>'Contractor Model'!FAM67</f>
        <v>0</v>
      </c>
      <c r="FAN414" s="318">
        <f>'Contractor Model'!FAN67</f>
        <v>0</v>
      </c>
      <c r="FAO414" s="318">
        <f>'Contractor Model'!FAO67</f>
        <v>0</v>
      </c>
      <c r="FAP414" s="318">
        <f>'Contractor Model'!FAP67</f>
        <v>0</v>
      </c>
      <c r="FAQ414" s="318">
        <f>'Contractor Model'!FAQ67</f>
        <v>0</v>
      </c>
      <c r="FAR414" s="318">
        <f>'Contractor Model'!FAR67</f>
        <v>0</v>
      </c>
      <c r="FAS414" s="318">
        <f>'Contractor Model'!FAS67</f>
        <v>0</v>
      </c>
      <c r="FAT414" s="318">
        <f>'Contractor Model'!FAT67</f>
        <v>0</v>
      </c>
      <c r="FAU414" s="318">
        <f>'Contractor Model'!FAU67</f>
        <v>0</v>
      </c>
      <c r="FAV414" s="318">
        <f>'Contractor Model'!FAV67</f>
        <v>0</v>
      </c>
      <c r="FAW414" s="318">
        <f>'Contractor Model'!FAW67</f>
        <v>0</v>
      </c>
      <c r="FAX414" s="318">
        <f>'Contractor Model'!FAX67</f>
        <v>0</v>
      </c>
      <c r="FAY414" s="318">
        <f>'Contractor Model'!FAY67</f>
        <v>0</v>
      </c>
      <c r="FAZ414" s="318">
        <f>'Contractor Model'!FAZ67</f>
        <v>0</v>
      </c>
      <c r="FBA414" s="318">
        <f>'Contractor Model'!FBA67</f>
        <v>0</v>
      </c>
      <c r="FBB414" s="318">
        <f>'Contractor Model'!FBB67</f>
        <v>0</v>
      </c>
      <c r="FBC414" s="318">
        <f>'Contractor Model'!FBC67</f>
        <v>0</v>
      </c>
      <c r="FBD414" s="318">
        <f>'Contractor Model'!FBD67</f>
        <v>0</v>
      </c>
      <c r="FBE414" s="318">
        <f>'Contractor Model'!FBE67</f>
        <v>0</v>
      </c>
      <c r="FBF414" s="318">
        <f>'Contractor Model'!FBF67</f>
        <v>0</v>
      </c>
      <c r="FBG414" s="318">
        <f>'Contractor Model'!FBG67</f>
        <v>0</v>
      </c>
      <c r="FBH414" s="318">
        <f>'Contractor Model'!FBH67</f>
        <v>0</v>
      </c>
      <c r="FBI414" s="318">
        <f>'Contractor Model'!FBI67</f>
        <v>0</v>
      </c>
      <c r="FBJ414" s="318">
        <f>'Contractor Model'!FBJ67</f>
        <v>0</v>
      </c>
      <c r="FBK414" s="318">
        <f>'Contractor Model'!FBK67</f>
        <v>0</v>
      </c>
      <c r="FBL414" s="318">
        <f>'Contractor Model'!FBL67</f>
        <v>0</v>
      </c>
      <c r="FBM414" s="318">
        <f>'Contractor Model'!FBM67</f>
        <v>0</v>
      </c>
      <c r="FBN414" s="318">
        <f>'Contractor Model'!FBN67</f>
        <v>0</v>
      </c>
      <c r="FBO414" s="318">
        <f>'Contractor Model'!FBO67</f>
        <v>0</v>
      </c>
      <c r="FBP414" s="318">
        <f>'Contractor Model'!FBP67</f>
        <v>0</v>
      </c>
      <c r="FBQ414" s="318">
        <f>'Contractor Model'!FBQ67</f>
        <v>0</v>
      </c>
      <c r="FBR414" s="318">
        <f>'Contractor Model'!FBR67</f>
        <v>0</v>
      </c>
      <c r="FBS414" s="318">
        <f>'Contractor Model'!FBS67</f>
        <v>0</v>
      </c>
      <c r="FBT414" s="318">
        <f>'Contractor Model'!FBT67</f>
        <v>0</v>
      </c>
      <c r="FBU414" s="318">
        <f>'Contractor Model'!FBU67</f>
        <v>0</v>
      </c>
      <c r="FBV414" s="318">
        <f>'Contractor Model'!FBV67</f>
        <v>0</v>
      </c>
      <c r="FBW414" s="318">
        <f>'Contractor Model'!FBW67</f>
        <v>0</v>
      </c>
      <c r="FBX414" s="318">
        <f>'Contractor Model'!FBX67</f>
        <v>0</v>
      </c>
      <c r="FBY414" s="318">
        <f>'Contractor Model'!FBY67</f>
        <v>0</v>
      </c>
      <c r="FBZ414" s="318">
        <f>'Contractor Model'!FBZ67</f>
        <v>0</v>
      </c>
      <c r="FCA414" s="318">
        <f>'Contractor Model'!FCA67</f>
        <v>0</v>
      </c>
      <c r="FCB414" s="318">
        <f>'Contractor Model'!FCB67</f>
        <v>0</v>
      </c>
      <c r="FCC414" s="318">
        <f>'Contractor Model'!FCC67</f>
        <v>0</v>
      </c>
      <c r="FCD414" s="318">
        <f>'Contractor Model'!FCD67</f>
        <v>0</v>
      </c>
      <c r="FCE414" s="318">
        <f>'Contractor Model'!FCE67</f>
        <v>0</v>
      </c>
      <c r="FCF414" s="318">
        <f>'Contractor Model'!FCF67</f>
        <v>0</v>
      </c>
      <c r="FCG414" s="318">
        <f>'Contractor Model'!FCG67</f>
        <v>0</v>
      </c>
      <c r="FCH414" s="318">
        <f>'Contractor Model'!FCH67</f>
        <v>0</v>
      </c>
      <c r="FCI414" s="318">
        <f>'Contractor Model'!FCI67</f>
        <v>0</v>
      </c>
      <c r="FCJ414" s="318">
        <f>'Contractor Model'!FCJ67</f>
        <v>0</v>
      </c>
      <c r="FCK414" s="318">
        <f>'Contractor Model'!FCK67</f>
        <v>0</v>
      </c>
      <c r="FCL414" s="318">
        <f>'Contractor Model'!FCL67</f>
        <v>0</v>
      </c>
      <c r="FCM414" s="318">
        <f>'Contractor Model'!FCM67</f>
        <v>0</v>
      </c>
      <c r="FCN414" s="318">
        <f>'Contractor Model'!FCN67</f>
        <v>0</v>
      </c>
      <c r="FCO414" s="318">
        <f>'Contractor Model'!FCO67</f>
        <v>0</v>
      </c>
      <c r="FCP414" s="318">
        <f>'Contractor Model'!FCP67</f>
        <v>0</v>
      </c>
      <c r="FCQ414" s="318">
        <f>'Contractor Model'!FCQ67</f>
        <v>0</v>
      </c>
      <c r="FCR414" s="318">
        <f>'Contractor Model'!FCR67</f>
        <v>0</v>
      </c>
      <c r="FCS414" s="318">
        <f>'Contractor Model'!FCS67</f>
        <v>0</v>
      </c>
      <c r="FCT414" s="318">
        <f>'Contractor Model'!FCT67</f>
        <v>0</v>
      </c>
      <c r="FCU414" s="318">
        <f>'Contractor Model'!FCU67</f>
        <v>0</v>
      </c>
      <c r="FCV414" s="318">
        <f>'Contractor Model'!FCV67</f>
        <v>0</v>
      </c>
      <c r="FCW414" s="318">
        <f>'Contractor Model'!FCW67</f>
        <v>0</v>
      </c>
      <c r="FCX414" s="318">
        <f>'Contractor Model'!FCX67</f>
        <v>0</v>
      </c>
      <c r="FCY414" s="318">
        <f>'Contractor Model'!FCY67</f>
        <v>0</v>
      </c>
      <c r="FCZ414" s="318">
        <f>'Contractor Model'!FCZ67</f>
        <v>0</v>
      </c>
      <c r="FDA414" s="318">
        <f>'Contractor Model'!FDA67</f>
        <v>0</v>
      </c>
      <c r="FDB414" s="318">
        <f>'Contractor Model'!FDB67</f>
        <v>0</v>
      </c>
      <c r="FDC414" s="318">
        <f>'Contractor Model'!FDC67</f>
        <v>0</v>
      </c>
      <c r="FDD414" s="318">
        <f>'Contractor Model'!FDD67</f>
        <v>0</v>
      </c>
      <c r="FDE414" s="318">
        <f>'Contractor Model'!FDE67</f>
        <v>0</v>
      </c>
      <c r="FDF414" s="318">
        <f>'Contractor Model'!FDF67</f>
        <v>0</v>
      </c>
      <c r="FDG414" s="318">
        <f>'Contractor Model'!FDG67</f>
        <v>0</v>
      </c>
      <c r="FDH414" s="318">
        <f>'Contractor Model'!FDH67</f>
        <v>0</v>
      </c>
      <c r="FDI414" s="318">
        <f>'Contractor Model'!FDI67</f>
        <v>0</v>
      </c>
      <c r="FDJ414" s="318">
        <f>'Contractor Model'!FDJ67</f>
        <v>0</v>
      </c>
      <c r="FDK414" s="318">
        <f>'Contractor Model'!FDK67</f>
        <v>0</v>
      </c>
      <c r="FDL414" s="318">
        <f>'Contractor Model'!FDL67</f>
        <v>0</v>
      </c>
      <c r="FDM414" s="318">
        <f>'Contractor Model'!FDM67</f>
        <v>0</v>
      </c>
      <c r="FDN414" s="318">
        <f>'Contractor Model'!FDN67</f>
        <v>0</v>
      </c>
      <c r="FDO414" s="318">
        <f>'Contractor Model'!FDO67</f>
        <v>0</v>
      </c>
      <c r="FDP414" s="318">
        <f>'Contractor Model'!FDP67</f>
        <v>0</v>
      </c>
      <c r="FDQ414" s="318">
        <f>'Contractor Model'!FDQ67</f>
        <v>0</v>
      </c>
      <c r="FDR414" s="318">
        <f>'Contractor Model'!FDR67</f>
        <v>0</v>
      </c>
      <c r="FDS414" s="318">
        <f>'Contractor Model'!FDS67</f>
        <v>0</v>
      </c>
      <c r="FDT414" s="318">
        <f>'Contractor Model'!FDT67</f>
        <v>0</v>
      </c>
      <c r="FDU414" s="318">
        <f>'Contractor Model'!FDU67</f>
        <v>0</v>
      </c>
      <c r="FDV414" s="318">
        <f>'Contractor Model'!FDV67</f>
        <v>0</v>
      </c>
      <c r="FDW414" s="318">
        <f>'Contractor Model'!FDW67</f>
        <v>0</v>
      </c>
      <c r="FDX414" s="318">
        <f>'Contractor Model'!FDX67</f>
        <v>0</v>
      </c>
      <c r="FDY414" s="318">
        <f>'Contractor Model'!FDY67</f>
        <v>0</v>
      </c>
      <c r="FDZ414" s="318">
        <f>'Contractor Model'!FDZ67</f>
        <v>0</v>
      </c>
      <c r="FEA414" s="318">
        <f>'Contractor Model'!FEA67</f>
        <v>0</v>
      </c>
      <c r="FEB414" s="318">
        <f>'Contractor Model'!FEB67</f>
        <v>0</v>
      </c>
      <c r="FEC414" s="318">
        <f>'Contractor Model'!FEC67</f>
        <v>0</v>
      </c>
      <c r="FED414" s="318">
        <f>'Contractor Model'!FED67</f>
        <v>0</v>
      </c>
      <c r="FEE414" s="318">
        <f>'Contractor Model'!FEE67</f>
        <v>0</v>
      </c>
      <c r="FEF414" s="318">
        <f>'Contractor Model'!FEF67</f>
        <v>0</v>
      </c>
      <c r="FEG414" s="318">
        <f>'Contractor Model'!FEG67</f>
        <v>0</v>
      </c>
      <c r="FEH414" s="318">
        <f>'Contractor Model'!FEH67</f>
        <v>0</v>
      </c>
      <c r="FEI414" s="318">
        <f>'Contractor Model'!FEI67</f>
        <v>0</v>
      </c>
      <c r="FEJ414" s="318">
        <f>'Contractor Model'!FEJ67</f>
        <v>0</v>
      </c>
      <c r="FEK414" s="318">
        <f>'Contractor Model'!FEK67</f>
        <v>0</v>
      </c>
      <c r="FEL414" s="318">
        <f>'Contractor Model'!FEL67</f>
        <v>0</v>
      </c>
      <c r="FEM414" s="318">
        <f>'Contractor Model'!FEM67</f>
        <v>0</v>
      </c>
      <c r="FEN414" s="318">
        <f>'Contractor Model'!FEN67</f>
        <v>0</v>
      </c>
      <c r="FEO414" s="318">
        <f>'Contractor Model'!FEO67</f>
        <v>0</v>
      </c>
      <c r="FEP414" s="318">
        <f>'Contractor Model'!FEP67</f>
        <v>0</v>
      </c>
      <c r="FEQ414" s="318">
        <f>'Contractor Model'!FEQ67</f>
        <v>0</v>
      </c>
      <c r="FER414" s="318">
        <f>'Contractor Model'!FER67</f>
        <v>0</v>
      </c>
      <c r="FES414" s="318">
        <f>'Contractor Model'!FES67</f>
        <v>0</v>
      </c>
      <c r="FET414" s="318">
        <f>'Contractor Model'!FET67</f>
        <v>0</v>
      </c>
      <c r="FEU414" s="318">
        <f>'Contractor Model'!FEU67</f>
        <v>0</v>
      </c>
      <c r="FEV414" s="318">
        <f>'Contractor Model'!FEV67</f>
        <v>0</v>
      </c>
      <c r="FEW414" s="318">
        <f>'Contractor Model'!FEW67</f>
        <v>0</v>
      </c>
      <c r="FEX414" s="318">
        <f>'Contractor Model'!FEX67</f>
        <v>0</v>
      </c>
      <c r="FEY414" s="318">
        <f>'Contractor Model'!FEY67</f>
        <v>0</v>
      </c>
      <c r="FEZ414" s="318">
        <f>'Contractor Model'!FEZ67</f>
        <v>0</v>
      </c>
      <c r="FFA414" s="318">
        <f>'Contractor Model'!FFA67</f>
        <v>0</v>
      </c>
      <c r="FFB414" s="318">
        <f>'Contractor Model'!FFB67</f>
        <v>0</v>
      </c>
      <c r="FFC414" s="318">
        <f>'Contractor Model'!FFC67</f>
        <v>0</v>
      </c>
      <c r="FFD414" s="318">
        <f>'Contractor Model'!FFD67</f>
        <v>0</v>
      </c>
      <c r="FFE414" s="318">
        <f>'Contractor Model'!FFE67</f>
        <v>0</v>
      </c>
      <c r="FFF414" s="318">
        <f>'Contractor Model'!FFF67</f>
        <v>0</v>
      </c>
      <c r="FFG414" s="318">
        <f>'Contractor Model'!FFG67</f>
        <v>0</v>
      </c>
      <c r="FFH414" s="318">
        <f>'Contractor Model'!FFH67</f>
        <v>0</v>
      </c>
      <c r="FFI414" s="318">
        <f>'Contractor Model'!FFI67</f>
        <v>0</v>
      </c>
      <c r="FFJ414" s="318">
        <f>'Contractor Model'!FFJ67</f>
        <v>0</v>
      </c>
      <c r="FFK414" s="318">
        <f>'Contractor Model'!FFK67</f>
        <v>0</v>
      </c>
      <c r="FFL414" s="318">
        <f>'Contractor Model'!FFL67</f>
        <v>0</v>
      </c>
      <c r="FFM414" s="318">
        <f>'Contractor Model'!FFM67</f>
        <v>0</v>
      </c>
      <c r="FFN414" s="318">
        <f>'Contractor Model'!FFN67</f>
        <v>0</v>
      </c>
      <c r="FFO414" s="318">
        <f>'Contractor Model'!FFO67</f>
        <v>0</v>
      </c>
      <c r="FFP414" s="318">
        <f>'Contractor Model'!FFP67</f>
        <v>0</v>
      </c>
      <c r="FFQ414" s="318">
        <f>'Contractor Model'!FFQ67</f>
        <v>0</v>
      </c>
      <c r="FFR414" s="318">
        <f>'Contractor Model'!FFR67</f>
        <v>0</v>
      </c>
      <c r="FFS414" s="318">
        <f>'Contractor Model'!FFS67</f>
        <v>0</v>
      </c>
      <c r="FFT414" s="318">
        <f>'Contractor Model'!FFT67</f>
        <v>0</v>
      </c>
      <c r="FFU414" s="318">
        <f>'Contractor Model'!FFU67</f>
        <v>0</v>
      </c>
      <c r="FFV414" s="318">
        <f>'Contractor Model'!FFV67</f>
        <v>0</v>
      </c>
      <c r="FFW414" s="318">
        <f>'Contractor Model'!FFW67</f>
        <v>0</v>
      </c>
      <c r="FFX414" s="318">
        <f>'Contractor Model'!FFX67</f>
        <v>0</v>
      </c>
      <c r="FFY414" s="318">
        <f>'Contractor Model'!FFY67</f>
        <v>0</v>
      </c>
      <c r="FFZ414" s="318">
        <f>'Contractor Model'!FFZ67</f>
        <v>0</v>
      </c>
      <c r="FGA414" s="318">
        <f>'Contractor Model'!FGA67</f>
        <v>0</v>
      </c>
      <c r="FGB414" s="318">
        <f>'Contractor Model'!FGB67</f>
        <v>0</v>
      </c>
      <c r="FGC414" s="318">
        <f>'Contractor Model'!FGC67</f>
        <v>0</v>
      </c>
      <c r="FGD414" s="318">
        <f>'Contractor Model'!FGD67</f>
        <v>0</v>
      </c>
      <c r="FGE414" s="318">
        <f>'Contractor Model'!FGE67</f>
        <v>0</v>
      </c>
      <c r="FGF414" s="318">
        <f>'Contractor Model'!FGF67</f>
        <v>0</v>
      </c>
      <c r="FGG414" s="318">
        <f>'Contractor Model'!FGG67</f>
        <v>0</v>
      </c>
      <c r="FGH414" s="318">
        <f>'Contractor Model'!FGH67</f>
        <v>0</v>
      </c>
      <c r="FGI414" s="318">
        <f>'Contractor Model'!FGI67</f>
        <v>0</v>
      </c>
      <c r="FGJ414" s="318">
        <f>'Contractor Model'!FGJ67</f>
        <v>0</v>
      </c>
      <c r="FGK414" s="318">
        <f>'Contractor Model'!FGK67</f>
        <v>0</v>
      </c>
      <c r="FGL414" s="318">
        <f>'Contractor Model'!FGL67</f>
        <v>0</v>
      </c>
      <c r="FGM414" s="318">
        <f>'Contractor Model'!FGM67</f>
        <v>0</v>
      </c>
      <c r="FGN414" s="318">
        <f>'Contractor Model'!FGN67</f>
        <v>0</v>
      </c>
      <c r="FGO414" s="318">
        <f>'Contractor Model'!FGO67</f>
        <v>0</v>
      </c>
      <c r="FGP414" s="318">
        <f>'Contractor Model'!FGP67</f>
        <v>0</v>
      </c>
      <c r="FGQ414" s="318">
        <f>'Contractor Model'!FGQ67</f>
        <v>0</v>
      </c>
      <c r="FGR414" s="318">
        <f>'Contractor Model'!FGR67</f>
        <v>0</v>
      </c>
      <c r="FGS414" s="318">
        <f>'Contractor Model'!FGS67</f>
        <v>0</v>
      </c>
      <c r="FGT414" s="318">
        <f>'Contractor Model'!FGT67</f>
        <v>0</v>
      </c>
      <c r="FGU414" s="318">
        <f>'Contractor Model'!FGU67</f>
        <v>0</v>
      </c>
      <c r="FGV414" s="318">
        <f>'Contractor Model'!FGV67</f>
        <v>0</v>
      </c>
      <c r="FGW414" s="318">
        <f>'Contractor Model'!FGW67</f>
        <v>0</v>
      </c>
      <c r="FGX414" s="318">
        <f>'Contractor Model'!FGX67</f>
        <v>0</v>
      </c>
      <c r="FGY414" s="318">
        <f>'Contractor Model'!FGY67</f>
        <v>0</v>
      </c>
      <c r="FGZ414" s="318">
        <f>'Contractor Model'!FGZ67</f>
        <v>0</v>
      </c>
      <c r="FHA414" s="318">
        <f>'Contractor Model'!FHA67</f>
        <v>0</v>
      </c>
      <c r="FHB414" s="318">
        <f>'Contractor Model'!FHB67</f>
        <v>0</v>
      </c>
      <c r="FHC414" s="318">
        <f>'Contractor Model'!FHC67</f>
        <v>0</v>
      </c>
      <c r="FHD414" s="318">
        <f>'Contractor Model'!FHD67</f>
        <v>0</v>
      </c>
      <c r="FHE414" s="318">
        <f>'Contractor Model'!FHE67</f>
        <v>0</v>
      </c>
      <c r="FHF414" s="318">
        <f>'Contractor Model'!FHF67</f>
        <v>0</v>
      </c>
      <c r="FHG414" s="318">
        <f>'Contractor Model'!FHG67</f>
        <v>0</v>
      </c>
      <c r="FHH414" s="318">
        <f>'Contractor Model'!FHH67</f>
        <v>0</v>
      </c>
      <c r="FHI414" s="318">
        <f>'Contractor Model'!FHI67</f>
        <v>0</v>
      </c>
      <c r="FHJ414" s="318">
        <f>'Contractor Model'!FHJ67</f>
        <v>0</v>
      </c>
      <c r="FHK414" s="318">
        <f>'Contractor Model'!FHK67</f>
        <v>0</v>
      </c>
      <c r="FHL414" s="318">
        <f>'Contractor Model'!FHL67</f>
        <v>0</v>
      </c>
      <c r="FHM414" s="318">
        <f>'Contractor Model'!FHM67</f>
        <v>0</v>
      </c>
      <c r="FHN414" s="318">
        <f>'Contractor Model'!FHN67</f>
        <v>0</v>
      </c>
      <c r="FHO414" s="318">
        <f>'Contractor Model'!FHO67</f>
        <v>0</v>
      </c>
      <c r="FHP414" s="318">
        <f>'Contractor Model'!FHP67</f>
        <v>0</v>
      </c>
      <c r="FHQ414" s="318">
        <f>'Contractor Model'!FHQ67</f>
        <v>0</v>
      </c>
      <c r="FHR414" s="318">
        <f>'Contractor Model'!FHR67</f>
        <v>0</v>
      </c>
      <c r="FHS414" s="318">
        <f>'Contractor Model'!FHS67</f>
        <v>0</v>
      </c>
      <c r="FHT414" s="318">
        <f>'Contractor Model'!FHT67</f>
        <v>0</v>
      </c>
      <c r="FHU414" s="318">
        <f>'Contractor Model'!FHU67</f>
        <v>0</v>
      </c>
      <c r="FHV414" s="318">
        <f>'Contractor Model'!FHV67</f>
        <v>0</v>
      </c>
      <c r="FHW414" s="318">
        <f>'Contractor Model'!FHW67</f>
        <v>0</v>
      </c>
      <c r="FHX414" s="318">
        <f>'Contractor Model'!FHX67</f>
        <v>0</v>
      </c>
      <c r="FHY414" s="318">
        <f>'Contractor Model'!FHY67</f>
        <v>0</v>
      </c>
      <c r="FHZ414" s="318">
        <f>'Contractor Model'!FHZ67</f>
        <v>0</v>
      </c>
      <c r="FIA414" s="318">
        <f>'Contractor Model'!FIA67</f>
        <v>0</v>
      </c>
      <c r="FIB414" s="318">
        <f>'Contractor Model'!FIB67</f>
        <v>0</v>
      </c>
      <c r="FIC414" s="318">
        <f>'Contractor Model'!FIC67</f>
        <v>0</v>
      </c>
      <c r="FID414" s="318">
        <f>'Contractor Model'!FID67</f>
        <v>0</v>
      </c>
      <c r="FIE414" s="318">
        <f>'Contractor Model'!FIE67</f>
        <v>0</v>
      </c>
      <c r="FIF414" s="318">
        <f>'Contractor Model'!FIF67</f>
        <v>0</v>
      </c>
      <c r="FIG414" s="318">
        <f>'Contractor Model'!FIG67</f>
        <v>0</v>
      </c>
      <c r="FIH414" s="318">
        <f>'Contractor Model'!FIH67</f>
        <v>0</v>
      </c>
      <c r="FII414" s="318">
        <f>'Contractor Model'!FII67</f>
        <v>0</v>
      </c>
      <c r="FIJ414" s="318">
        <f>'Contractor Model'!FIJ67</f>
        <v>0</v>
      </c>
      <c r="FIK414" s="318">
        <f>'Contractor Model'!FIK67</f>
        <v>0</v>
      </c>
      <c r="FIL414" s="318">
        <f>'Contractor Model'!FIL67</f>
        <v>0</v>
      </c>
      <c r="FIM414" s="318">
        <f>'Contractor Model'!FIM67</f>
        <v>0</v>
      </c>
      <c r="FIN414" s="318">
        <f>'Contractor Model'!FIN67</f>
        <v>0</v>
      </c>
      <c r="FIO414" s="318">
        <f>'Contractor Model'!FIO67</f>
        <v>0</v>
      </c>
      <c r="FIP414" s="318">
        <f>'Contractor Model'!FIP67</f>
        <v>0</v>
      </c>
      <c r="FIQ414" s="318">
        <f>'Contractor Model'!FIQ67</f>
        <v>0</v>
      </c>
      <c r="FIR414" s="318">
        <f>'Contractor Model'!FIR67</f>
        <v>0</v>
      </c>
      <c r="FIS414" s="318">
        <f>'Contractor Model'!FIS67</f>
        <v>0</v>
      </c>
      <c r="FIT414" s="318">
        <f>'Contractor Model'!FIT67</f>
        <v>0</v>
      </c>
      <c r="FIU414" s="318">
        <f>'Contractor Model'!FIU67</f>
        <v>0</v>
      </c>
      <c r="FIV414" s="318">
        <f>'Contractor Model'!FIV67</f>
        <v>0</v>
      </c>
      <c r="FIW414" s="318">
        <f>'Contractor Model'!FIW67</f>
        <v>0</v>
      </c>
      <c r="FIX414" s="318">
        <f>'Contractor Model'!FIX67</f>
        <v>0</v>
      </c>
      <c r="FIY414" s="318">
        <f>'Contractor Model'!FIY67</f>
        <v>0</v>
      </c>
      <c r="FIZ414" s="318">
        <f>'Contractor Model'!FIZ67</f>
        <v>0</v>
      </c>
      <c r="FJA414" s="318">
        <f>'Contractor Model'!FJA67</f>
        <v>0</v>
      </c>
      <c r="FJB414" s="318">
        <f>'Contractor Model'!FJB67</f>
        <v>0</v>
      </c>
      <c r="FJC414" s="318">
        <f>'Contractor Model'!FJC67</f>
        <v>0</v>
      </c>
      <c r="FJD414" s="318">
        <f>'Contractor Model'!FJD67</f>
        <v>0</v>
      </c>
      <c r="FJE414" s="318">
        <f>'Contractor Model'!FJE67</f>
        <v>0</v>
      </c>
      <c r="FJF414" s="318">
        <f>'Contractor Model'!FJF67</f>
        <v>0</v>
      </c>
      <c r="FJG414" s="318">
        <f>'Contractor Model'!FJG67</f>
        <v>0</v>
      </c>
      <c r="FJH414" s="318">
        <f>'Contractor Model'!FJH67</f>
        <v>0</v>
      </c>
      <c r="FJI414" s="318">
        <f>'Contractor Model'!FJI67</f>
        <v>0</v>
      </c>
      <c r="FJJ414" s="318">
        <f>'Contractor Model'!FJJ67</f>
        <v>0</v>
      </c>
      <c r="FJK414" s="318">
        <f>'Contractor Model'!FJK67</f>
        <v>0</v>
      </c>
      <c r="FJL414" s="318">
        <f>'Contractor Model'!FJL67</f>
        <v>0</v>
      </c>
      <c r="FJM414" s="318">
        <f>'Contractor Model'!FJM67</f>
        <v>0</v>
      </c>
      <c r="FJN414" s="318">
        <f>'Contractor Model'!FJN67</f>
        <v>0</v>
      </c>
      <c r="FJO414" s="318">
        <f>'Contractor Model'!FJO67</f>
        <v>0</v>
      </c>
      <c r="FJP414" s="318">
        <f>'Contractor Model'!FJP67</f>
        <v>0</v>
      </c>
      <c r="FJQ414" s="318">
        <f>'Contractor Model'!FJQ67</f>
        <v>0</v>
      </c>
      <c r="FJR414" s="318">
        <f>'Contractor Model'!FJR67</f>
        <v>0</v>
      </c>
      <c r="FJS414" s="318">
        <f>'Contractor Model'!FJS67</f>
        <v>0</v>
      </c>
      <c r="FJT414" s="318">
        <f>'Contractor Model'!FJT67</f>
        <v>0</v>
      </c>
      <c r="FJU414" s="318">
        <f>'Contractor Model'!FJU67</f>
        <v>0</v>
      </c>
      <c r="FJV414" s="318">
        <f>'Contractor Model'!FJV67</f>
        <v>0</v>
      </c>
      <c r="FJW414" s="318">
        <f>'Contractor Model'!FJW67</f>
        <v>0</v>
      </c>
      <c r="FJX414" s="318">
        <f>'Contractor Model'!FJX67</f>
        <v>0</v>
      </c>
      <c r="FJY414" s="318">
        <f>'Contractor Model'!FJY67</f>
        <v>0</v>
      </c>
      <c r="FJZ414" s="318">
        <f>'Contractor Model'!FJZ67</f>
        <v>0</v>
      </c>
      <c r="FKA414" s="318">
        <f>'Contractor Model'!FKA67</f>
        <v>0</v>
      </c>
      <c r="FKB414" s="318">
        <f>'Contractor Model'!FKB67</f>
        <v>0</v>
      </c>
      <c r="FKC414" s="318">
        <f>'Contractor Model'!FKC67</f>
        <v>0</v>
      </c>
      <c r="FKD414" s="318">
        <f>'Contractor Model'!FKD67</f>
        <v>0</v>
      </c>
      <c r="FKE414" s="318">
        <f>'Contractor Model'!FKE67</f>
        <v>0</v>
      </c>
      <c r="FKF414" s="318">
        <f>'Contractor Model'!FKF67</f>
        <v>0</v>
      </c>
      <c r="FKG414" s="318">
        <f>'Contractor Model'!FKG67</f>
        <v>0</v>
      </c>
      <c r="FKH414" s="318">
        <f>'Contractor Model'!FKH67</f>
        <v>0</v>
      </c>
      <c r="FKI414" s="318">
        <f>'Contractor Model'!FKI67</f>
        <v>0</v>
      </c>
      <c r="FKJ414" s="318">
        <f>'Contractor Model'!FKJ67</f>
        <v>0</v>
      </c>
      <c r="FKK414" s="318">
        <f>'Contractor Model'!FKK67</f>
        <v>0</v>
      </c>
      <c r="FKL414" s="318">
        <f>'Contractor Model'!FKL67</f>
        <v>0</v>
      </c>
      <c r="FKM414" s="318">
        <f>'Contractor Model'!FKM67</f>
        <v>0</v>
      </c>
      <c r="FKN414" s="318">
        <f>'Contractor Model'!FKN67</f>
        <v>0</v>
      </c>
      <c r="FKO414" s="318">
        <f>'Contractor Model'!FKO67</f>
        <v>0</v>
      </c>
      <c r="FKP414" s="318">
        <f>'Contractor Model'!FKP67</f>
        <v>0</v>
      </c>
      <c r="FKQ414" s="318">
        <f>'Contractor Model'!FKQ67</f>
        <v>0</v>
      </c>
      <c r="FKR414" s="318">
        <f>'Contractor Model'!FKR67</f>
        <v>0</v>
      </c>
      <c r="FKS414" s="318">
        <f>'Contractor Model'!FKS67</f>
        <v>0</v>
      </c>
      <c r="FKT414" s="318">
        <f>'Contractor Model'!FKT67</f>
        <v>0</v>
      </c>
      <c r="FKU414" s="318">
        <f>'Contractor Model'!FKU67</f>
        <v>0</v>
      </c>
      <c r="FKV414" s="318">
        <f>'Contractor Model'!FKV67</f>
        <v>0</v>
      </c>
      <c r="FKW414" s="318">
        <f>'Contractor Model'!FKW67</f>
        <v>0</v>
      </c>
      <c r="FKX414" s="318">
        <f>'Contractor Model'!FKX67</f>
        <v>0</v>
      </c>
      <c r="FKY414" s="318">
        <f>'Contractor Model'!FKY67</f>
        <v>0</v>
      </c>
      <c r="FKZ414" s="318">
        <f>'Contractor Model'!FKZ67</f>
        <v>0</v>
      </c>
      <c r="FLA414" s="318">
        <f>'Contractor Model'!FLA67</f>
        <v>0</v>
      </c>
      <c r="FLB414" s="318">
        <f>'Contractor Model'!FLB67</f>
        <v>0</v>
      </c>
      <c r="FLC414" s="318">
        <f>'Contractor Model'!FLC67</f>
        <v>0</v>
      </c>
      <c r="FLD414" s="318">
        <f>'Contractor Model'!FLD67</f>
        <v>0</v>
      </c>
      <c r="FLE414" s="318">
        <f>'Contractor Model'!FLE67</f>
        <v>0</v>
      </c>
      <c r="FLF414" s="318">
        <f>'Contractor Model'!FLF67</f>
        <v>0</v>
      </c>
      <c r="FLG414" s="318">
        <f>'Contractor Model'!FLG67</f>
        <v>0</v>
      </c>
      <c r="FLH414" s="318">
        <f>'Contractor Model'!FLH67</f>
        <v>0</v>
      </c>
      <c r="FLI414" s="318">
        <f>'Contractor Model'!FLI67</f>
        <v>0</v>
      </c>
      <c r="FLJ414" s="318">
        <f>'Contractor Model'!FLJ67</f>
        <v>0</v>
      </c>
      <c r="FLK414" s="318">
        <f>'Contractor Model'!FLK67</f>
        <v>0</v>
      </c>
      <c r="FLL414" s="318">
        <f>'Contractor Model'!FLL67</f>
        <v>0</v>
      </c>
      <c r="FLM414" s="318">
        <f>'Contractor Model'!FLM67</f>
        <v>0</v>
      </c>
      <c r="FLN414" s="318">
        <f>'Contractor Model'!FLN67</f>
        <v>0</v>
      </c>
      <c r="FLO414" s="318">
        <f>'Contractor Model'!FLO67</f>
        <v>0</v>
      </c>
      <c r="FLP414" s="318">
        <f>'Contractor Model'!FLP67</f>
        <v>0</v>
      </c>
      <c r="FLQ414" s="318">
        <f>'Contractor Model'!FLQ67</f>
        <v>0</v>
      </c>
      <c r="FLR414" s="318">
        <f>'Contractor Model'!FLR67</f>
        <v>0</v>
      </c>
      <c r="FLS414" s="318">
        <f>'Contractor Model'!FLS67</f>
        <v>0</v>
      </c>
      <c r="FLT414" s="318">
        <f>'Contractor Model'!FLT67</f>
        <v>0</v>
      </c>
      <c r="FLU414" s="318">
        <f>'Contractor Model'!FLU67</f>
        <v>0</v>
      </c>
      <c r="FLV414" s="318">
        <f>'Contractor Model'!FLV67</f>
        <v>0</v>
      </c>
      <c r="FLW414" s="318">
        <f>'Contractor Model'!FLW67</f>
        <v>0</v>
      </c>
      <c r="FLX414" s="318">
        <f>'Contractor Model'!FLX67</f>
        <v>0</v>
      </c>
      <c r="FLY414" s="318">
        <f>'Contractor Model'!FLY67</f>
        <v>0</v>
      </c>
      <c r="FLZ414" s="318">
        <f>'Contractor Model'!FLZ67</f>
        <v>0</v>
      </c>
      <c r="FMA414" s="318">
        <f>'Contractor Model'!FMA67</f>
        <v>0</v>
      </c>
      <c r="FMB414" s="318">
        <f>'Contractor Model'!FMB67</f>
        <v>0</v>
      </c>
      <c r="FMC414" s="318">
        <f>'Contractor Model'!FMC67</f>
        <v>0</v>
      </c>
      <c r="FMD414" s="318">
        <f>'Contractor Model'!FMD67</f>
        <v>0</v>
      </c>
      <c r="FME414" s="318">
        <f>'Contractor Model'!FME67</f>
        <v>0</v>
      </c>
      <c r="FMF414" s="318">
        <f>'Contractor Model'!FMF67</f>
        <v>0</v>
      </c>
      <c r="FMG414" s="318">
        <f>'Contractor Model'!FMG67</f>
        <v>0</v>
      </c>
      <c r="FMH414" s="318">
        <f>'Contractor Model'!FMH67</f>
        <v>0</v>
      </c>
      <c r="FMI414" s="318">
        <f>'Contractor Model'!FMI67</f>
        <v>0</v>
      </c>
      <c r="FMJ414" s="318">
        <f>'Contractor Model'!FMJ67</f>
        <v>0</v>
      </c>
      <c r="FMK414" s="318">
        <f>'Contractor Model'!FMK67</f>
        <v>0</v>
      </c>
      <c r="FML414" s="318">
        <f>'Contractor Model'!FML67</f>
        <v>0</v>
      </c>
      <c r="FMM414" s="318">
        <f>'Contractor Model'!FMM67</f>
        <v>0</v>
      </c>
      <c r="FMN414" s="318">
        <f>'Contractor Model'!FMN67</f>
        <v>0</v>
      </c>
      <c r="FMO414" s="318">
        <f>'Contractor Model'!FMO67</f>
        <v>0</v>
      </c>
      <c r="FMP414" s="318">
        <f>'Contractor Model'!FMP67</f>
        <v>0</v>
      </c>
      <c r="FMQ414" s="318">
        <f>'Contractor Model'!FMQ67</f>
        <v>0</v>
      </c>
      <c r="FMR414" s="318">
        <f>'Contractor Model'!FMR67</f>
        <v>0</v>
      </c>
      <c r="FMS414" s="318">
        <f>'Contractor Model'!FMS67</f>
        <v>0</v>
      </c>
      <c r="FMT414" s="318">
        <f>'Contractor Model'!FMT67</f>
        <v>0</v>
      </c>
      <c r="FMU414" s="318">
        <f>'Contractor Model'!FMU67</f>
        <v>0</v>
      </c>
      <c r="FMV414" s="318">
        <f>'Contractor Model'!FMV67</f>
        <v>0</v>
      </c>
      <c r="FMW414" s="318">
        <f>'Contractor Model'!FMW67</f>
        <v>0</v>
      </c>
      <c r="FMX414" s="318">
        <f>'Contractor Model'!FMX67</f>
        <v>0</v>
      </c>
      <c r="FMY414" s="318">
        <f>'Contractor Model'!FMY67</f>
        <v>0</v>
      </c>
      <c r="FMZ414" s="318">
        <f>'Contractor Model'!FMZ67</f>
        <v>0</v>
      </c>
      <c r="FNA414" s="318">
        <f>'Contractor Model'!FNA67</f>
        <v>0</v>
      </c>
      <c r="FNB414" s="318">
        <f>'Contractor Model'!FNB67</f>
        <v>0</v>
      </c>
      <c r="FNC414" s="318">
        <f>'Contractor Model'!FNC67</f>
        <v>0</v>
      </c>
      <c r="FND414" s="318">
        <f>'Contractor Model'!FND67</f>
        <v>0</v>
      </c>
      <c r="FNE414" s="318">
        <f>'Contractor Model'!FNE67</f>
        <v>0</v>
      </c>
      <c r="FNF414" s="318">
        <f>'Contractor Model'!FNF67</f>
        <v>0</v>
      </c>
      <c r="FNG414" s="318">
        <f>'Contractor Model'!FNG67</f>
        <v>0</v>
      </c>
      <c r="FNH414" s="318">
        <f>'Contractor Model'!FNH67</f>
        <v>0</v>
      </c>
      <c r="FNI414" s="318">
        <f>'Contractor Model'!FNI67</f>
        <v>0</v>
      </c>
      <c r="FNJ414" s="318">
        <f>'Contractor Model'!FNJ67</f>
        <v>0</v>
      </c>
      <c r="FNK414" s="318">
        <f>'Contractor Model'!FNK67</f>
        <v>0</v>
      </c>
      <c r="FNL414" s="318">
        <f>'Contractor Model'!FNL67</f>
        <v>0</v>
      </c>
      <c r="FNM414" s="318">
        <f>'Contractor Model'!FNM67</f>
        <v>0</v>
      </c>
      <c r="FNN414" s="318">
        <f>'Contractor Model'!FNN67</f>
        <v>0</v>
      </c>
      <c r="FNO414" s="318">
        <f>'Contractor Model'!FNO67</f>
        <v>0</v>
      </c>
      <c r="FNP414" s="318">
        <f>'Contractor Model'!FNP67</f>
        <v>0</v>
      </c>
      <c r="FNQ414" s="318">
        <f>'Contractor Model'!FNQ67</f>
        <v>0</v>
      </c>
      <c r="FNR414" s="318">
        <f>'Contractor Model'!FNR67</f>
        <v>0</v>
      </c>
      <c r="FNS414" s="318">
        <f>'Contractor Model'!FNS67</f>
        <v>0</v>
      </c>
      <c r="FNT414" s="318">
        <f>'Contractor Model'!FNT67</f>
        <v>0</v>
      </c>
      <c r="FNU414" s="318">
        <f>'Contractor Model'!FNU67</f>
        <v>0</v>
      </c>
      <c r="FNV414" s="318">
        <f>'Contractor Model'!FNV67</f>
        <v>0</v>
      </c>
      <c r="FNW414" s="318">
        <f>'Contractor Model'!FNW67</f>
        <v>0</v>
      </c>
      <c r="FNX414" s="318">
        <f>'Contractor Model'!FNX67</f>
        <v>0</v>
      </c>
      <c r="FNY414" s="318">
        <f>'Contractor Model'!FNY67</f>
        <v>0</v>
      </c>
      <c r="FNZ414" s="318">
        <f>'Contractor Model'!FNZ67</f>
        <v>0</v>
      </c>
      <c r="FOA414" s="318">
        <f>'Contractor Model'!FOA67</f>
        <v>0</v>
      </c>
      <c r="FOB414" s="318">
        <f>'Contractor Model'!FOB67</f>
        <v>0</v>
      </c>
      <c r="FOC414" s="318">
        <f>'Contractor Model'!FOC67</f>
        <v>0</v>
      </c>
      <c r="FOD414" s="318">
        <f>'Contractor Model'!FOD67</f>
        <v>0</v>
      </c>
      <c r="FOE414" s="318">
        <f>'Contractor Model'!FOE67</f>
        <v>0</v>
      </c>
      <c r="FOF414" s="318">
        <f>'Contractor Model'!FOF67</f>
        <v>0</v>
      </c>
      <c r="FOG414" s="318">
        <f>'Contractor Model'!FOG67</f>
        <v>0</v>
      </c>
      <c r="FOH414" s="318">
        <f>'Contractor Model'!FOH67</f>
        <v>0</v>
      </c>
      <c r="FOI414" s="318">
        <f>'Contractor Model'!FOI67</f>
        <v>0</v>
      </c>
      <c r="FOJ414" s="318">
        <f>'Contractor Model'!FOJ67</f>
        <v>0</v>
      </c>
      <c r="FOK414" s="318">
        <f>'Contractor Model'!FOK67</f>
        <v>0</v>
      </c>
      <c r="FOL414" s="318">
        <f>'Contractor Model'!FOL67</f>
        <v>0</v>
      </c>
      <c r="FOM414" s="318">
        <f>'Contractor Model'!FOM67</f>
        <v>0</v>
      </c>
      <c r="FON414" s="318">
        <f>'Contractor Model'!FON67</f>
        <v>0</v>
      </c>
      <c r="FOO414" s="318">
        <f>'Contractor Model'!FOO67</f>
        <v>0</v>
      </c>
      <c r="FOP414" s="318">
        <f>'Contractor Model'!FOP67</f>
        <v>0</v>
      </c>
      <c r="FOQ414" s="318">
        <f>'Contractor Model'!FOQ67</f>
        <v>0</v>
      </c>
      <c r="FOR414" s="318">
        <f>'Contractor Model'!FOR67</f>
        <v>0</v>
      </c>
      <c r="FOS414" s="318">
        <f>'Contractor Model'!FOS67</f>
        <v>0</v>
      </c>
      <c r="FOT414" s="318">
        <f>'Contractor Model'!FOT67</f>
        <v>0</v>
      </c>
      <c r="FOU414" s="318">
        <f>'Contractor Model'!FOU67</f>
        <v>0</v>
      </c>
      <c r="FOV414" s="318">
        <f>'Contractor Model'!FOV67</f>
        <v>0</v>
      </c>
      <c r="FOW414" s="318">
        <f>'Contractor Model'!FOW67</f>
        <v>0</v>
      </c>
      <c r="FOX414" s="318">
        <f>'Contractor Model'!FOX67</f>
        <v>0</v>
      </c>
      <c r="FOY414" s="318">
        <f>'Contractor Model'!FOY67</f>
        <v>0</v>
      </c>
      <c r="FOZ414" s="318">
        <f>'Contractor Model'!FOZ67</f>
        <v>0</v>
      </c>
      <c r="FPA414" s="318">
        <f>'Contractor Model'!FPA67</f>
        <v>0</v>
      </c>
      <c r="FPB414" s="318">
        <f>'Contractor Model'!FPB67</f>
        <v>0</v>
      </c>
      <c r="FPC414" s="318">
        <f>'Contractor Model'!FPC67</f>
        <v>0</v>
      </c>
      <c r="FPD414" s="318">
        <f>'Contractor Model'!FPD67</f>
        <v>0</v>
      </c>
      <c r="FPE414" s="318">
        <f>'Contractor Model'!FPE67</f>
        <v>0</v>
      </c>
      <c r="FPF414" s="318">
        <f>'Contractor Model'!FPF67</f>
        <v>0</v>
      </c>
      <c r="FPG414" s="318">
        <f>'Contractor Model'!FPG67</f>
        <v>0</v>
      </c>
      <c r="FPH414" s="318">
        <f>'Contractor Model'!FPH67</f>
        <v>0</v>
      </c>
      <c r="FPI414" s="318">
        <f>'Contractor Model'!FPI67</f>
        <v>0</v>
      </c>
      <c r="FPJ414" s="318">
        <f>'Contractor Model'!FPJ67</f>
        <v>0</v>
      </c>
      <c r="FPK414" s="318">
        <f>'Contractor Model'!FPK67</f>
        <v>0</v>
      </c>
      <c r="FPL414" s="318">
        <f>'Contractor Model'!FPL67</f>
        <v>0</v>
      </c>
      <c r="FPM414" s="318">
        <f>'Contractor Model'!FPM67</f>
        <v>0</v>
      </c>
      <c r="FPN414" s="318">
        <f>'Contractor Model'!FPN67</f>
        <v>0</v>
      </c>
      <c r="FPO414" s="318">
        <f>'Contractor Model'!FPO67</f>
        <v>0</v>
      </c>
      <c r="FPP414" s="318">
        <f>'Contractor Model'!FPP67</f>
        <v>0</v>
      </c>
      <c r="FPQ414" s="318">
        <f>'Contractor Model'!FPQ67</f>
        <v>0</v>
      </c>
      <c r="FPR414" s="318">
        <f>'Contractor Model'!FPR67</f>
        <v>0</v>
      </c>
      <c r="FPS414" s="318">
        <f>'Contractor Model'!FPS67</f>
        <v>0</v>
      </c>
      <c r="FPT414" s="318">
        <f>'Contractor Model'!FPT67</f>
        <v>0</v>
      </c>
      <c r="FPU414" s="318">
        <f>'Contractor Model'!FPU67</f>
        <v>0</v>
      </c>
      <c r="FPV414" s="318">
        <f>'Contractor Model'!FPV67</f>
        <v>0</v>
      </c>
      <c r="FPW414" s="318">
        <f>'Contractor Model'!FPW67</f>
        <v>0</v>
      </c>
      <c r="FPX414" s="318">
        <f>'Contractor Model'!FPX67</f>
        <v>0</v>
      </c>
      <c r="FPY414" s="318">
        <f>'Contractor Model'!FPY67</f>
        <v>0</v>
      </c>
      <c r="FPZ414" s="318">
        <f>'Contractor Model'!FPZ67</f>
        <v>0</v>
      </c>
      <c r="FQA414" s="318">
        <f>'Contractor Model'!FQA67</f>
        <v>0</v>
      </c>
      <c r="FQB414" s="318">
        <f>'Contractor Model'!FQB67</f>
        <v>0</v>
      </c>
      <c r="FQC414" s="318">
        <f>'Contractor Model'!FQC67</f>
        <v>0</v>
      </c>
      <c r="FQD414" s="318">
        <f>'Contractor Model'!FQD67</f>
        <v>0</v>
      </c>
      <c r="FQE414" s="318">
        <f>'Contractor Model'!FQE67</f>
        <v>0</v>
      </c>
      <c r="FQF414" s="318">
        <f>'Contractor Model'!FQF67</f>
        <v>0</v>
      </c>
      <c r="FQG414" s="318">
        <f>'Contractor Model'!FQG67</f>
        <v>0</v>
      </c>
      <c r="FQH414" s="318">
        <f>'Contractor Model'!FQH67</f>
        <v>0</v>
      </c>
      <c r="FQI414" s="318">
        <f>'Contractor Model'!FQI67</f>
        <v>0</v>
      </c>
      <c r="FQJ414" s="318">
        <f>'Contractor Model'!FQJ67</f>
        <v>0</v>
      </c>
      <c r="FQK414" s="318">
        <f>'Contractor Model'!FQK67</f>
        <v>0</v>
      </c>
      <c r="FQL414" s="318">
        <f>'Contractor Model'!FQL67</f>
        <v>0</v>
      </c>
      <c r="FQM414" s="318">
        <f>'Contractor Model'!FQM67</f>
        <v>0</v>
      </c>
      <c r="FQN414" s="318">
        <f>'Contractor Model'!FQN67</f>
        <v>0</v>
      </c>
      <c r="FQO414" s="318">
        <f>'Contractor Model'!FQO67</f>
        <v>0</v>
      </c>
      <c r="FQP414" s="318">
        <f>'Contractor Model'!FQP67</f>
        <v>0</v>
      </c>
      <c r="FQQ414" s="318">
        <f>'Contractor Model'!FQQ67</f>
        <v>0</v>
      </c>
      <c r="FQR414" s="318">
        <f>'Contractor Model'!FQR67</f>
        <v>0</v>
      </c>
      <c r="FQS414" s="318">
        <f>'Contractor Model'!FQS67</f>
        <v>0</v>
      </c>
      <c r="FQT414" s="318">
        <f>'Contractor Model'!FQT67</f>
        <v>0</v>
      </c>
      <c r="FQU414" s="318">
        <f>'Contractor Model'!FQU67</f>
        <v>0</v>
      </c>
      <c r="FQV414" s="318">
        <f>'Contractor Model'!FQV67</f>
        <v>0</v>
      </c>
      <c r="FQW414" s="318">
        <f>'Contractor Model'!FQW67</f>
        <v>0</v>
      </c>
      <c r="FQX414" s="318">
        <f>'Contractor Model'!FQX67</f>
        <v>0</v>
      </c>
      <c r="FQY414" s="318">
        <f>'Contractor Model'!FQY67</f>
        <v>0</v>
      </c>
      <c r="FQZ414" s="318">
        <f>'Contractor Model'!FQZ67</f>
        <v>0</v>
      </c>
      <c r="FRA414" s="318">
        <f>'Contractor Model'!FRA67</f>
        <v>0</v>
      </c>
      <c r="FRB414" s="318">
        <f>'Contractor Model'!FRB67</f>
        <v>0</v>
      </c>
      <c r="FRC414" s="318">
        <f>'Contractor Model'!FRC67</f>
        <v>0</v>
      </c>
      <c r="FRD414" s="318">
        <f>'Contractor Model'!FRD67</f>
        <v>0</v>
      </c>
      <c r="FRE414" s="318">
        <f>'Contractor Model'!FRE67</f>
        <v>0</v>
      </c>
      <c r="FRF414" s="318">
        <f>'Contractor Model'!FRF67</f>
        <v>0</v>
      </c>
      <c r="FRG414" s="318">
        <f>'Contractor Model'!FRG67</f>
        <v>0</v>
      </c>
      <c r="FRH414" s="318">
        <f>'Contractor Model'!FRH67</f>
        <v>0</v>
      </c>
      <c r="FRI414" s="318">
        <f>'Contractor Model'!FRI67</f>
        <v>0</v>
      </c>
      <c r="FRJ414" s="318">
        <f>'Contractor Model'!FRJ67</f>
        <v>0</v>
      </c>
      <c r="FRK414" s="318">
        <f>'Contractor Model'!FRK67</f>
        <v>0</v>
      </c>
      <c r="FRL414" s="318">
        <f>'Contractor Model'!FRL67</f>
        <v>0</v>
      </c>
      <c r="FRM414" s="318">
        <f>'Contractor Model'!FRM67</f>
        <v>0</v>
      </c>
      <c r="FRN414" s="318">
        <f>'Contractor Model'!FRN67</f>
        <v>0</v>
      </c>
      <c r="FRO414" s="318">
        <f>'Contractor Model'!FRO67</f>
        <v>0</v>
      </c>
      <c r="FRP414" s="318">
        <f>'Contractor Model'!FRP67</f>
        <v>0</v>
      </c>
      <c r="FRQ414" s="318">
        <f>'Contractor Model'!FRQ67</f>
        <v>0</v>
      </c>
      <c r="FRR414" s="318">
        <f>'Contractor Model'!FRR67</f>
        <v>0</v>
      </c>
      <c r="FRS414" s="318">
        <f>'Contractor Model'!FRS67</f>
        <v>0</v>
      </c>
      <c r="FRT414" s="318">
        <f>'Contractor Model'!FRT67</f>
        <v>0</v>
      </c>
      <c r="FRU414" s="318">
        <f>'Contractor Model'!FRU67</f>
        <v>0</v>
      </c>
      <c r="FRV414" s="318">
        <f>'Contractor Model'!FRV67</f>
        <v>0</v>
      </c>
      <c r="FRW414" s="318">
        <f>'Contractor Model'!FRW67</f>
        <v>0</v>
      </c>
      <c r="FRX414" s="318">
        <f>'Contractor Model'!FRX67</f>
        <v>0</v>
      </c>
      <c r="FRY414" s="318">
        <f>'Contractor Model'!FRY67</f>
        <v>0</v>
      </c>
      <c r="FRZ414" s="318">
        <f>'Contractor Model'!FRZ67</f>
        <v>0</v>
      </c>
      <c r="FSA414" s="318">
        <f>'Contractor Model'!FSA67</f>
        <v>0</v>
      </c>
      <c r="FSB414" s="318">
        <f>'Contractor Model'!FSB67</f>
        <v>0</v>
      </c>
      <c r="FSC414" s="318">
        <f>'Contractor Model'!FSC67</f>
        <v>0</v>
      </c>
      <c r="FSD414" s="318">
        <f>'Contractor Model'!FSD67</f>
        <v>0</v>
      </c>
      <c r="FSE414" s="318">
        <f>'Contractor Model'!FSE67</f>
        <v>0</v>
      </c>
      <c r="FSF414" s="318">
        <f>'Contractor Model'!FSF67</f>
        <v>0</v>
      </c>
      <c r="FSG414" s="318">
        <f>'Contractor Model'!FSG67</f>
        <v>0</v>
      </c>
      <c r="FSH414" s="318">
        <f>'Contractor Model'!FSH67</f>
        <v>0</v>
      </c>
      <c r="FSI414" s="318">
        <f>'Contractor Model'!FSI67</f>
        <v>0</v>
      </c>
      <c r="FSJ414" s="318">
        <f>'Contractor Model'!FSJ67</f>
        <v>0</v>
      </c>
      <c r="FSK414" s="318">
        <f>'Contractor Model'!FSK67</f>
        <v>0</v>
      </c>
      <c r="FSL414" s="318">
        <f>'Contractor Model'!FSL67</f>
        <v>0</v>
      </c>
      <c r="FSM414" s="318">
        <f>'Contractor Model'!FSM67</f>
        <v>0</v>
      </c>
      <c r="FSN414" s="318">
        <f>'Contractor Model'!FSN67</f>
        <v>0</v>
      </c>
      <c r="FSO414" s="318">
        <f>'Contractor Model'!FSO67</f>
        <v>0</v>
      </c>
      <c r="FSP414" s="318">
        <f>'Contractor Model'!FSP67</f>
        <v>0</v>
      </c>
      <c r="FSQ414" s="318">
        <f>'Contractor Model'!FSQ67</f>
        <v>0</v>
      </c>
      <c r="FSR414" s="318">
        <f>'Contractor Model'!FSR67</f>
        <v>0</v>
      </c>
      <c r="FSS414" s="318">
        <f>'Contractor Model'!FSS67</f>
        <v>0</v>
      </c>
      <c r="FST414" s="318">
        <f>'Contractor Model'!FST67</f>
        <v>0</v>
      </c>
      <c r="FSU414" s="318">
        <f>'Contractor Model'!FSU67</f>
        <v>0</v>
      </c>
      <c r="FSV414" s="318">
        <f>'Contractor Model'!FSV67</f>
        <v>0</v>
      </c>
      <c r="FSW414" s="318">
        <f>'Contractor Model'!FSW67</f>
        <v>0</v>
      </c>
      <c r="FSX414" s="318">
        <f>'Contractor Model'!FSX67</f>
        <v>0</v>
      </c>
      <c r="FSY414" s="318">
        <f>'Contractor Model'!FSY67</f>
        <v>0</v>
      </c>
      <c r="FSZ414" s="318">
        <f>'Contractor Model'!FSZ67</f>
        <v>0</v>
      </c>
      <c r="FTA414" s="318">
        <f>'Contractor Model'!FTA67</f>
        <v>0</v>
      </c>
      <c r="FTB414" s="318">
        <f>'Contractor Model'!FTB67</f>
        <v>0</v>
      </c>
      <c r="FTC414" s="318">
        <f>'Contractor Model'!FTC67</f>
        <v>0</v>
      </c>
      <c r="FTD414" s="318">
        <f>'Contractor Model'!FTD67</f>
        <v>0</v>
      </c>
      <c r="FTE414" s="318">
        <f>'Contractor Model'!FTE67</f>
        <v>0</v>
      </c>
      <c r="FTF414" s="318">
        <f>'Contractor Model'!FTF67</f>
        <v>0</v>
      </c>
      <c r="FTG414" s="318">
        <f>'Contractor Model'!FTG67</f>
        <v>0</v>
      </c>
      <c r="FTH414" s="318">
        <f>'Contractor Model'!FTH67</f>
        <v>0</v>
      </c>
      <c r="FTI414" s="318">
        <f>'Contractor Model'!FTI67</f>
        <v>0</v>
      </c>
      <c r="FTJ414" s="318">
        <f>'Contractor Model'!FTJ67</f>
        <v>0</v>
      </c>
      <c r="FTK414" s="318">
        <f>'Contractor Model'!FTK67</f>
        <v>0</v>
      </c>
      <c r="FTL414" s="318">
        <f>'Contractor Model'!FTL67</f>
        <v>0</v>
      </c>
      <c r="FTM414" s="318">
        <f>'Contractor Model'!FTM67</f>
        <v>0</v>
      </c>
      <c r="FTN414" s="318">
        <f>'Contractor Model'!FTN67</f>
        <v>0</v>
      </c>
      <c r="FTO414" s="318">
        <f>'Contractor Model'!FTO67</f>
        <v>0</v>
      </c>
      <c r="FTP414" s="318">
        <f>'Contractor Model'!FTP67</f>
        <v>0</v>
      </c>
      <c r="FTQ414" s="318">
        <f>'Contractor Model'!FTQ67</f>
        <v>0</v>
      </c>
      <c r="FTR414" s="318">
        <f>'Contractor Model'!FTR67</f>
        <v>0</v>
      </c>
      <c r="FTS414" s="318">
        <f>'Contractor Model'!FTS67</f>
        <v>0</v>
      </c>
      <c r="FTT414" s="318">
        <f>'Contractor Model'!FTT67</f>
        <v>0</v>
      </c>
      <c r="FTU414" s="318">
        <f>'Contractor Model'!FTU67</f>
        <v>0</v>
      </c>
      <c r="FTV414" s="318">
        <f>'Contractor Model'!FTV67</f>
        <v>0</v>
      </c>
      <c r="FTW414" s="318">
        <f>'Contractor Model'!FTW67</f>
        <v>0</v>
      </c>
      <c r="FTX414" s="318">
        <f>'Contractor Model'!FTX67</f>
        <v>0</v>
      </c>
      <c r="FTY414" s="318">
        <f>'Contractor Model'!FTY67</f>
        <v>0</v>
      </c>
      <c r="FTZ414" s="318">
        <f>'Contractor Model'!FTZ67</f>
        <v>0</v>
      </c>
      <c r="FUA414" s="318">
        <f>'Contractor Model'!FUA67</f>
        <v>0</v>
      </c>
      <c r="FUB414" s="318">
        <f>'Contractor Model'!FUB67</f>
        <v>0</v>
      </c>
      <c r="FUC414" s="318">
        <f>'Contractor Model'!FUC67</f>
        <v>0</v>
      </c>
      <c r="FUD414" s="318">
        <f>'Contractor Model'!FUD67</f>
        <v>0</v>
      </c>
      <c r="FUE414" s="318">
        <f>'Contractor Model'!FUE67</f>
        <v>0</v>
      </c>
      <c r="FUF414" s="318">
        <f>'Contractor Model'!FUF67</f>
        <v>0</v>
      </c>
      <c r="FUG414" s="318">
        <f>'Contractor Model'!FUG67</f>
        <v>0</v>
      </c>
      <c r="FUH414" s="318">
        <f>'Contractor Model'!FUH67</f>
        <v>0</v>
      </c>
      <c r="FUI414" s="318">
        <f>'Contractor Model'!FUI67</f>
        <v>0</v>
      </c>
      <c r="FUJ414" s="318">
        <f>'Contractor Model'!FUJ67</f>
        <v>0</v>
      </c>
      <c r="FUK414" s="318">
        <f>'Contractor Model'!FUK67</f>
        <v>0</v>
      </c>
      <c r="FUL414" s="318">
        <f>'Contractor Model'!FUL67</f>
        <v>0</v>
      </c>
      <c r="FUM414" s="318">
        <f>'Contractor Model'!FUM67</f>
        <v>0</v>
      </c>
      <c r="FUN414" s="318">
        <f>'Contractor Model'!FUN67</f>
        <v>0</v>
      </c>
      <c r="FUO414" s="318">
        <f>'Contractor Model'!FUO67</f>
        <v>0</v>
      </c>
      <c r="FUP414" s="318">
        <f>'Contractor Model'!FUP67</f>
        <v>0</v>
      </c>
      <c r="FUQ414" s="318">
        <f>'Contractor Model'!FUQ67</f>
        <v>0</v>
      </c>
      <c r="FUR414" s="318">
        <f>'Contractor Model'!FUR67</f>
        <v>0</v>
      </c>
      <c r="FUS414" s="318">
        <f>'Contractor Model'!FUS67</f>
        <v>0</v>
      </c>
      <c r="FUT414" s="318">
        <f>'Contractor Model'!FUT67</f>
        <v>0</v>
      </c>
      <c r="FUU414" s="318">
        <f>'Contractor Model'!FUU67</f>
        <v>0</v>
      </c>
      <c r="FUV414" s="318">
        <f>'Contractor Model'!FUV67</f>
        <v>0</v>
      </c>
      <c r="FUW414" s="318">
        <f>'Contractor Model'!FUW67</f>
        <v>0</v>
      </c>
      <c r="FUX414" s="318">
        <f>'Contractor Model'!FUX67</f>
        <v>0</v>
      </c>
      <c r="FUY414" s="318">
        <f>'Contractor Model'!FUY67</f>
        <v>0</v>
      </c>
      <c r="FUZ414" s="318">
        <f>'Contractor Model'!FUZ67</f>
        <v>0</v>
      </c>
      <c r="FVA414" s="318">
        <f>'Contractor Model'!FVA67</f>
        <v>0</v>
      </c>
      <c r="FVB414" s="318">
        <f>'Contractor Model'!FVB67</f>
        <v>0</v>
      </c>
      <c r="FVC414" s="318">
        <f>'Contractor Model'!FVC67</f>
        <v>0</v>
      </c>
      <c r="FVD414" s="318">
        <f>'Contractor Model'!FVD67</f>
        <v>0</v>
      </c>
      <c r="FVE414" s="318">
        <f>'Contractor Model'!FVE67</f>
        <v>0</v>
      </c>
      <c r="FVF414" s="318">
        <f>'Contractor Model'!FVF67</f>
        <v>0</v>
      </c>
      <c r="FVG414" s="318">
        <f>'Contractor Model'!FVG67</f>
        <v>0</v>
      </c>
      <c r="FVH414" s="318">
        <f>'Contractor Model'!FVH67</f>
        <v>0</v>
      </c>
      <c r="FVI414" s="318">
        <f>'Contractor Model'!FVI67</f>
        <v>0</v>
      </c>
      <c r="FVJ414" s="318">
        <f>'Contractor Model'!FVJ67</f>
        <v>0</v>
      </c>
      <c r="FVK414" s="318">
        <f>'Contractor Model'!FVK67</f>
        <v>0</v>
      </c>
      <c r="FVL414" s="318">
        <f>'Contractor Model'!FVL67</f>
        <v>0</v>
      </c>
      <c r="FVM414" s="318">
        <f>'Contractor Model'!FVM67</f>
        <v>0</v>
      </c>
      <c r="FVN414" s="318">
        <f>'Contractor Model'!FVN67</f>
        <v>0</v>
      </c>
      <c r="FVO414" s="318">
        <f>'Contractor Model'!FVO67</f>
        <v>0</v>
      </c>
      <c r="FVP414" s="318">
        <f>'Contractor Model'!FVP67</f>
        <v>0</v>
      </c>
      <c r="FVQ414" s="318">
        <f>'Contractor Model'!FVQ67</f>
        <v>0</v>
      </c>
      <c r="FVR414" s="318">
        <f>'Contractor Model'!FVR67</f>
        <v>0</v>
      </c>
      <c r="FVS414" s="318">
        <f>'Contractor Model'!FVS67</f>
        <v>0</v>
      </c>
      <c r="FVT414" s="318">
        <f>'Contractor Model'!FVT67</f>
        <v>0</v>
      </c>
      <c r="FVU414" s="318">
        <f>'Contractor Model'!FVU67</f>
        <v>0</v>
      </c>
      <c r="FVV414" s="318">
        <f>'Contractor Model'!FVV67</f>
        <v>0</v>
      </c>
      <c r="FVW414" s="318">
        <f>'Contractor Model'!FVW67</f>
        <v>0</v>
      </c>
      <c r="FVX414" s="318">
        <f>'Contractor Model'!FVX67</f>
        <v>0</v>
      </c>
      <c r="FVY414" s="318">
        <f>'Contractor Model'!FVY67</f>
        <v>0</v>
      </c>
      <c r="FVZ414" s="318">
        <f>'Contractor Model'!FVZ67</f>
        <v>0</v>
      </c>
      <c r="FWA414" s="318">
        <f>'Contractor Model'!FWA67</f>
        <v>0</v>
      </c>
      <c r="FWB414" s="318">
        <f>'Contractor Model'!FWB67</f>
        <v>0</v>
      </c>
      <c r="FWC414" s="318">
        <f>'Contractor Model'!FWC67</f>
        <v>0</v>
      </c>
      <c r="FWD414" s="318">
        <f>'Contractor Model'!FWD67</f>
        <v>0</v>
      </c>
      <c r="FWE414" s="318">
        <f>'Contractor Model'!FWE67</f>
        <v>0</v>
      </c>
      <c r="FWF414" s="318">
        <f>'Contractor Model'!FWF67</f>
        <v>0</v>
      </c>
      <c r="FWG414" s="318">
        <f>'Contractor Model'!FWG67</f>
        <v>0</v>
      </c>
      <c r="FWH414" s="318">
        <f>'Contractor Model'!FWH67</f>
        <v>0</v>
      </c>
      <c r="FWI414" s="318">
        <f>'Contractor Model'!FWI67</f>
        <v>0</v>
      </c>
      <c r="FWJ414" s="318">
        <f>'Contractor Model'!FWJ67</f>
        <v>0</v>
      </c>
      <c r="FWK414" s="318">
        <f>'Contractor Model'!FWK67</f>
        <v>0</v>
      </c>
      <c r="FWL414" s="318">
        <f>'Contractor Model'!FWL67</f>
        <v>0</v>
      </c>
      <c r="FWM414" s="318">
        <f>'Contractor Model'!FWM67</f>
        <v>0</v>
      </c>
      <c r="FWN414" s="318">
        <f>'Contractor Model'!FWN67</f>
        <v>0</v>
      </c>
      <c r="FWO414" s="318">
        <f>'Contractor Model'!FWO67</f>
        <v>0</v>
      </c>
      <c r="FWP414" s="318">
        <f>'Contractor Model'!FWP67</f>
        <v>0</v>
      </c>
      <c r="FWQ414" s="318">
        <f>'Contractor Model'!FWQ67</f>
        <v>0</v>
      </c>
      <c r="FWR414" s="318">
        <f>'Contractor Model'!FWR67</f>
        <v>0</v>
      </c>
      <c r="FWS414" s="318">
        <f>'Contractor Model'!FWS67</f>
        <v>0</v>
      </c>
      <c r="FWT414" s="318">
        <f>'Contractor Model'!FWT67</f>
        <v>0</v>
      </c>
      <c r="FWU414" s="318">
        <f>'Contractor Model'!FWU67</f>
        <v>0</v>
      </c>
      <c r="FWV414" s="318">
        <f>'Contractor Model'!FWV67</f>
        <v>0</v>
      </c>
      <c r="FWW414" s="318">
        <f>'Contractor Model'!FWW67</f>
        <v>0</v>
      </c>
      <c r="FWX414" s="318">
        <f>'Contractor Model'!FWX67</f>
        <v>0</v>
      </c>
      <c r="FWY414" s="318">
        <f>'Contractor Model'!FWY67</f>
        <v>0</v>
      </c>
      <c r="FWZ414" s="318">
        <f>'Contractor Model'!FWZ67</f>
        <v>0</v>
      </c>
      <c r="FXA414" s="318">
        <f>'Contractor Model'!FXA67</f>
        <v>0</v>
      </c>
      <c r="FXB414" s="318">
        <f>'Contractor Model'!FXB67</f>
        <v>0</v>
      </c>
      <c r="FXC414" s="318">
        <f>'Contractor Model'!FXC67</f>
        <v>0</v>
      </c>
      <c r="FXD414" s="318">
        <f>'Contractor Model'!FXD67</f>
        <v>0</v>
      </c>
      <c r="FXE414" s="318">
        <f>'Contractor Model'!FXE67</f>
        <v>0</v>
      </c>
      <c r="FXF414" s="318">
        <f>'Contractor Model'!FXF67</f>
        <v>0</v>
      </c>
      <c r="FXG414" s="318">
        <f>'Contractor Model'!FXG67</f>
        <v>0</v>
      </c>
      <c r="FXH414" s="318">
        <f>'Contractor Model'!FXH67</f>
        <v>0</v>
      </c>
      <c r="FXI414" s="318">
        <f>'Contractor Model'!FXI67</f>
        <v>0</v>
      </c>
      <c r="FXJ414" s="318">
        <f>'Contractor Model'!FXJ67</f>
        <v>0</v>
      </c>
      <c r="FXK414" s="318">
        <f>'Contractor Model'!FXK67</f>
        <v>0</v>
      </c>
      <c r="FXL414" s="318">
        <f>'Contractor Model'!FXL67</f>
        <v>0</v>
      </c>
      <c r="FXM414" s="318">
        <f>'Contractor Model'!FXM67</f>
        <v>0</v>
      </c>
      <c r="FXN414" s="318">
        <f>'Contractor Model'!FXN67</f>
        <v>0</v>
      </c>
      <c r="FXO414" s="318">
        <f>'Contractor Model'!FXO67</f>
        <v>0</v>
      </c>
      <c r="FXP414" s="318">
        <f>'Contractor Model'!FXP67</f>
        <v>0</v>
      </c>
      <c r="FXQ414" s="318">
        <f>'Contractor Model'!FXQ67</f>
        <v>0</v>
      </c>
      <c r="FXR414" s="318">
        <f>'Contractor Model'!FXR67</f>
        <v>0</v>
      </c>
      <c r="FXS414" s="318">
        <f>'Contractor Model'!FXS67</f>
        <v>0</v>
      </c>
      <c r="FXT414" s="318">
        <f>'Contractor Model'!FXT67</f>
        <v>0</v>
      </c>
      <c r="FXU414" s="318">
        <f>'Contractor Model'!FXU67</f>
        <v>0</v>
      </c>
      <c r="FXV414" s="318">
        <f>'Contractor Model'!FXV67</f>
        <v>0</v>
      </c>
      <c r="FXW414" s="318">
        <f>'Contractor Model'!FXW67</f>
        <v>0</v>
      </c>
      <c r="FXX414" s="318">
        <f>'Contractor Model'!FXX67</f>
        <v>0</v>
      </c>
      <c r="FXY414" s="318">
        <f>'Contractor Model'!FXY67</f>
        <v>0</v>
      </c>
      <c r="FXZ414" s="318">
        <f>'Contractor Model'!FXZ67</f>
        <v>0</v>
      </c>
      <c r="FYA414" s="318">
        <f>'Contractor Model'!FYA67</f>
        <v>0</v>
      </c>
      <c r="FYB414" s="318">
        <f>'Contractor Model'!FYB67</f>
        <v>0</v>
      </c>
      <c r="FYC414" s="318">
        <f>'Contractor Model'!FYC67</f>
        <v>0</v>
      </c>
      <c r="FYD414" s="318">
        <f>'Contractor Model'!FYD67</f>
        <v>0</v>
      </c>
      <c r="FYE414" s="318">
        <f>'Contractor Model'!FYE67</f>
        <v>0</v>
      </c>
      <c r="FYF414" s="318">
        <f>'Contractor Model'!FYF67</f>
        <v>0</v>
      </c>
      <c r="FYG414" s="318">
        <f>'Contractor Model'!FYG67</f>
        <v>0</v>
      </c>
      <c r="FYH414" s="318">
        <f>'Contractor Model'!FYH67</f>
        <v>0</v>
      </c>
      <c r="FYI414" s="318">
        <f>'Contractor Model'!FYI67</f>
        <v>0</v>
      </c>
      <c r="FYJ414" s="318">
        <f>'Contractor Model'!FYJ67</f>
        <v>0</v>
      </c>
      <c r="FYK414" s="318">
        <f>'Contractor Model'!FYK67</f>
        <v>0</v>
      </c>
      <c r="FYL414" s="318">
        <f>'Contractor Model'!FYL67</f>
        <v>0</v>
      </c>
      <c r="FYM414" s="318">
        <f>'Contractor Model'!FYM67</f>
        <v>0</v>
      </c>
      <c r="FYN414" s="318">
        <f>'Contractor Model'!FYN67</f>
        <v>0</v>
      </c>
      <c r="FYO414" s="318">
        <f>'Contractor Model'!FYO67</f>
        <v>0</v>
      </c>
      <c r="FYP414" s="318">
        <f>'Contractor Model'!FYP67</f>
        <v>0</v>
      </c>
      <c r="FYQ414" s="318">
        <f>'Contractor Model'!FYQ67</f>
        <v>0</v>
      </c>
      <c r="FYR414" s="318">
        <f>'Contractor Model'!FYR67</f>
        <v>0</v>
      </c>
      <c r="FYS414" s="318">
        <f>'Contractor Model'!FYS67</f>
        <v>0</v>
      </c>
      <c r="FYT414" s="318">
        <f>'Contractor Model'!FYT67</f>
        <v>0</v>
      </c>
      <c r="FYU414" s="318">
        <f>'Contractor Model'!FYU67</f>
        <v>0</v>
      </c>
      <c r="FYV414" s="318">
        <f>'Contractor Model'!FYV67</f>
        <v>0</v>
      </c>
      <c r="FYW414" s="318">
        <f>'Contractor Model'!FYW67</f>
        <v>0</v>
      </c>
      <c r="FYX414" s="318">
        <f>'Contractor Model'!FYX67</f>
        <v>0</v>
      </c>
      <c r="FYY414" s="318">
        <f>'Contractor Model'!FYY67</f>
        <v>0</v>
      </c>
      <c r="FYZ414" s="318">
        <f>'Contractor Model'!FYZ67</f>
        <v>0</v>
      </c>
      <c r="FZA414" s="318">
        <f>'Contractor Model'!FZA67</f>
        <v>0</v>
      </c>
      <c r="FZB414" s="318">
        <f>'Contractor Model'!FZB67</f>
        <v>0</v>
      </c>
      <c r="FZC414" s="318">
        <f>'Contractor Model'!FZC67</f>
        <v>0</v>
      </c>
      <c r="FZD414" s="318">
        <f>'Contractor Model'!FZD67</f>
        <v>0</v>
      </c>
      <c r="FZE414" s="318">
        <f>'Contractor Model'!FZE67</f>
        <v>0</v>
      </c>
      <c r="FZF414" s="318">
        <f>'Contractor Model'!FZF67</f>
        <v>0</v>
      </c>
      <c r="FZG414" s="318">
        <f>'Contractor Model'!FZG67</f>
        <v>0</v>
      </c>
      <c r="FZH414" s="318">
        <f>'Contractor Model'!FZH67</f>
        <v>0</v>
      </c>
      <c r="FZI414" s="318">
        <f>'Contractor Model'!FZI67</f>
        <v>0</v>
      </c>
      <c r="FZJ414" s="318">
        <f>'Contractor Model'!FZJ67</f>
        <v>0</v>
      </c>
      <c r="FZK414" s="318">
        <f>'Contractor Model'!FZK67</f>
        <v>0</v>
      </c>
      <c r="FZL414" s="318">
        <f>'Contractor Model'!FZL67</f>
        <v>0</v>
      </c>
      <c r="FZM414" s="318">
        <f>'Contractor Model'!FZM67</f>
        <v>0</v>
      </c>
      <c r="FZN414" s="318">
        <f>'Contractor Model'!FZN67</f>
        <v>0</v>
      </c>
      <c r="FZO414" s="318">
        <f>'Contractor Model'!FZO67</f>
        <v>0</v>
      </c>
      <c r="FZP414" s="318">
        <f>'Contractor Model'!FZP67</f>
        <v>0</v>
      </c>
      <c r="FZQ414" s="318">
        <f>'Contractor Model'!FZQ67</f>
        <v>0</v>
      </c>
      <c r="FZR414" s="318">
        <f>'Contractor Model'!FZR67</f>
        <v>0</v>
      </c>
      <c r="FZS414" s="318">
        <f>'Contractor Model'!FZS67</f>
        <v>0</v>
      </c>
      <c r="FZT414" s="318">
        <f>'Contractor Model'!FZT67</f>
        <v>0</v>
      </c>
      <c r="FZU414" s="318">
        <f>'Contractor Model'!FZU67</f>
        <v>0</v>
      </c>
      <c r="FZV414" s="318">
        <f>'Contractor Model'!FZV67</f>
        <v>0</v>
      </c>
      <c r="FZW414" s="318">
        <f>'Contractor Model'!FZW67</f>
        <v>0</v>
      </c>
      <c r="FZX414" s="318">
        <f>'Contractor Model'!FZX67</f>
        <v>0</v>
      </c>
      <c r="FZY414" s="318">
        <f>'Contractor Model'!FZY67</f>
        <v>0</v>
      </c>
      <c r="FZZ414" s="318">
        <f>'Contractor Model'!FZZ67</f>
        <v>0</v>
      </c>
      <c r="GAA414" s="318">
        <f>'Contractor Model'!GAA67</f>
        <v>0</v>
      </c>
      <c r="GAB414" s="318">
        <f>'Contractor Model'!GAB67</f>
        <v>0</v>
      </c>
      <c r="GAC414" s="318">
        <f>'Contractor Model'!GAC67</f>
        <v>0</v>
      </c>
      <c r="GAD414" s="318">
        <f>'Contractor Model'!GAD67</f>
        <v>0</v>
      </c>
      <c r="GAE414" s="318">
        <f>'Contractor Model'!GAE67</f>
        <v>0</v>
      </c>
      <c r="GAF414" s="318">
        <f>'Contractor Model'!GAF67</f>
        <v>0</v>
      </c>
      <c r="GAG414" s="318">
        <f>'Contractor Model'!GAG67</f>
        <v>0</v>
      </c>
      <c r="GAH414" s="318">
        <f>'Contractor Model'!GAH67</f>
        <v>0</v>
      </c>
      <c r="GAI414" s="318">
        <f>'Contractor Model'!GAI67</f>
        <v>0</v>
      </c>
      <c r="GAJ414" s="318">
        <f>'Contractor Model'!GAJ67</f>
        <v>0</v>
      </c>
      <c r="GAK414" s="318">
        <f>'Contractor Model'!GAK67</f>
        <v>0</v>
      </c>
      <c r="GAL414" s="318">
        <f>'Contractor Model'!GAL67</f>
        <v>0</v>
      </c>
      <c r="GAM414" s="318">
        <f>'Contractor Model'!GAM67</f>
        <v>0</v>
      </c>
      <c r="GAN414" s="318">
        <f>'Contractor Model'!GAN67</f>
        <v>0</v>
      </c>
      <c r="GAO414" s="318">
        <f>'Contractor Model'!GAO67</f>
        <v>0</v>
      </c>
      <c r="GAP414" s="318">
        <f>'Contractor Model'!GAP67</f>
        <v>0</v>
      </c>
      <c r="GAQ414" s="318">
        <f>'Contractor Model'!GAQ67</f>
        <v>0</v>
      </c>
      <c r="GAR414" s="318">
        <f>'Contractor Model'!GAR67</f>
        <v>0</v>
      </c>
      <c r="GAS414" s="318">
        <f>'Contractor Model'!GAS67</f>
        <v>0</v>
      </c>
      <c r="GAT414" s="318">
        <f>'Contractor Model'!GAT67</f>
        <v>0</v>
      </c>
      <c r="GAU414" s="318">
        <f>'Contractor Model'!GAU67</f>
        <v>0</v>
      </c>
      <c r="GAV414" s="318">
        <f>'Contractor Model'!GAV67</f>
        <v>0</v>
      </c>
      <c r="GAW414" s="318">
        <f>'Contractor Model'!GAW67</f>
        <v>0</v>
      </c>
      <c r="GAX414" s="318">
        <f>'Contractor Model'!GAX67</f>
        <v>0</v>
      </c>
      <c r="GAY414" s="318">
        <f>'Contractor Model'!GAY67</f>
        <v>0</v>
      </c>
      <c r="GAZ414" s="318">
        <f>'Contractor Model'!GAZ67</f>
        <v>0</v>
      </c>
      <c r="GBA414" s="318">
        <f>'Contractor Model'!GBA67</f>
        <v>0</v>
      </c>
      <c r="GBB414" s="318">
        <f>'Contractor Model'!GBB67</f>
        <v>0</v>
      </c>
      <c r="GBC414" s="318">
        <f>'Contractor Model'!GBC67</f>
        <v>0</v>
      </c>
      <c r="GBD414" s="318">
        <f>'Contractor Model'!GBD67</f>
        <v>0</v>
      </c>
      <c r="GBE414" s="318">
        <f>'Contractor Model'!GBE67</f>
        <v>0</v>
      </c>
      <c r="GBF414" s="318">
        <f>'Contractor Model'!GBF67</f>
        <v>0</v>
      </c>
      <c r="GBG414" s="318">
        <f>'Contractor Model'!GBG67</f>
        <v>0</v>
      </c>
      <c r="GBH414" s="318">
        <f>'Contractor Model'!GBH67</f>
        <v>0</v>
      </c>
      <c r="GBI414" s="318">
        <f>'Contractor Model'!GBI67</f>
        <v>0</v>
      </c>
      <c r="GBJ414" s="318">
        <f>'Contractor Model'!GBJ67</f>
        <v>0</v>
      </c>
      <c r="GBK414" s="318">
        <f>'Contractor Model'!GBK67</f>
        <v>0</v>
      </c>
      <c r="GBL414" s="318">
        <f>'Contractor Model'!GBL67</f>
        <v>0</v>
      </c>
      <c r="GBM414" s="318">
        <f>'Contractor Model'!GBM67</f>
        <v>0</v>
      </c>
      <c r="GBN414" s="318">
        <f>'Contractor Model'!GBN67</f>
        <v>0</v>
      </c>
      <c r="GBO414" s="318">
        <f>'Contractor Model'!GBO67</f>
        <v>0</v>
      </c>
      <c r="GBP414" s="318">
        <f>'Contractor Model'!GBP67</f>
        <v>0</v>
      </c>
      <c r="GBQ414" s="318">
        <f>'Contractor Model'!GBQ67</f>
        <v>0</v>
      </c>
      <c r="GBR414" s="318">
        <f>'Contractor Model'!GBR67</f>
        <v>0</v>
      </c>
      <c r="GBS414" s="318">
        <f>'Contractor Model'!GBS67</f>
        <v>0</v>
      </c>
      <c r="GBT414" s="318">
        <f>'Contractor Model'!GBT67</f>
        <v>0</v>
      </c>
      <c r="GBU414" s="318">
        <f>'Contractor Model'!GBU67</f>
        <v>0</v>
      </c>
      <c r="GBV414" s="318">
        <f>'Contractor Model'!GBV67</f>
        <v>0</v>
      </c>
      <c r="GBW414" s="318">
        <f>'Contractor Model'!GBW67</f>
        <v>0</v>
      </c>
      <c r="GBX414" s="318">
        <f>'Contractor Model'!GBX67</f>
        <v>0</v>
      </c>
      <c r="GBY414" s="318">
        <f>'Contractor Model'!GBY67</f>
        <v>0</v>
      </c>
      <c r="GBZ414" s="318">
        <f>'Contractor Model'!GBZ67</f>
        <v>0</v>
      </c>
      <c r="GCA414" s="318">
        <f>'Contractor Model'!GCA67</f>
        <v>0</v>
      </c>
      <c r="GCB414" s="318">
        <f>'Contractor Model'!GCB67</f>
        <v>0</v>
      </c>
      <c r="GCC414" s="318">
        <f>'Contractor Model'!GCC67</f>
        <v>0</v>
      </c>
      <c r="GCD414" s="318">
        <f>'Contractor Model'!GCD67</f>
        <v>0</v>
      </c>
      <c r="GCE414" s="318">
        <f>'Contractor Model'!GCE67</f>
        <v>0</v>
      </c>
      <c r="GCF414" s="318">
        <f>'Contractor Model'!GCF67</f>
        <v>0</v>
      </c>
      <c r="GCG414" s="318">
        <f>'Contractor Model'!GCG67</f>
        <v>0</v>
      </c>
      <c r="GCH414" s="318">
        <f>'Contractor Model'!GCH67</f>
        <v>0</v>
      </c>
      <c r="GCI414" s="318">
        <f>'Contractor Model'!GCI67</f>
        <v>0</v>
      </c>
      <c r="GCJ414" s="318">
        <f>'Contractor Model'!GCJ67</f>
        <v>0</v>
      </c>
      <c r="GCK414" s="318">
        <f>'Contractor Model'!GCK67</f>
        <v>0</v>
      </c>
      <c r="GCL414" s="318">
        <f>'Contractor Model'!GCL67</f>
        <v>0</v>
      </c>
      <c r="GCM414" s="318">
        <f>'Contractor Model'!GCM67</f>
        <v>0</v>
      </c>
      <c r="GCN414" s="318">
        <f>'Contractor Model'!GCN67</f>
        <v>0</v>
      </c>
      <c r="GCO414" s="318">
        <f>'Contractor Model'!GCO67</f>
        <v>0</v>
      </c>
      <c r="GCP414" s="318">
        <f>'Contractor Model'!GCP67</f>
        <v>0</v>
      </c>
      <c r="GCQ414" s="318">
        <f>'Contractor Model'!GCQ67</f>
        <v>0</v>
      </c>
      <c r="GCR414" s="318">
        <f>'Contractor Model'!GCR67</f>
        <v>0</v>
      </c>
      <c r="GCS414" s="318">
        <f>'Contractor Model'!GCS67</f>
        <v>0</v>
      </c>
      <c r="GCT414" s="318">
        <f>'Contractor Model'!GCT67</f>
        <v>0</v>
      </c>
      <c r="GCU414" s="318">
        <f>'Contractor Model'!GCU67</f>
        <v>0</v>
      </c>
      <c r="GCV414" s="318">
        <f>'Contractor Model'!GCV67</f>
        <v>0</v>
      </c>
      <c r="GCW414" s="318">
        <f>'Contractor Model'!GCW67</f>
        <v>0</v>
      </c>
      <c r="GCX414" s="318">
        <f>'Contractor Model'!GCX67</f>
        <v>0</v>
      </c>
      <c r="GCY414" s="318">
        <f>'Contractor Model'!GCY67</f>
        <v>0</v>
      </c>
      <c r="GCZ414" s="318">
        <f>'Contractor Model'!GCZ67</f>
        <v>0</v>
      </c>
      <c r="GDA414" s="318">
        <f>'Contractor Model'!GDA67</f>
        <v>0</v>
      </c>
      <c r="GDB414" s="318">
        <f>'Contractor Model'!GDB67</f>
        <v>0</v>
      </c>
      <c r="GDC414" s="318">
        <f>'Contractor Model'!GDC67</f>
        <v>0</v>
      </c>
      <c r="GDD414" s="318">
        <f>'Contractor Model'!GDD67</f>
        <v>0</v>
      </c>
      <c r="GDE414" s="318">
        <f>'Contractor Model'!GDE67</f>
        <v>0</v>
      </c>
      <c r="GDF414" s="318">
        <f>'Contractor Model'!GDF67</f>
        <v>0</v>
      </c>
      <c r="GDG414" s="318">
        <f>'Contractor Model'!GDG67</f>
        <v>0</v>
      </c>
      <c r="GDH414" s="318">
        <f>'Contractor Model'!GDH67</f>
        <v>0</v>
      </c>
      <c r="GDI414" s="318">
        <f>'Contractor Model'!GDI67</f>
        <v>0</v>
      </c>
      <c r="GDJ414" s="318">
        <f>'Contractor Model'!GDJ67</f>
        <v>0</v>
      </c>
      <c r="GDK414" s="318">
        <f>'Contractor Model'!GDK67</f>
        <v>0</v>
      </c>
      <c r="GDL414" s="318">
        <f>'Contractor Model'!GDL67</f>
        <v>0</v>
      </c>
      <c r="GDM414" s="318">
        <f>'Contractor Model'!GDM67</f>
        <v>0</v>
      </c>
      <c r="GDN414" s="318">
        <f>'Contractor Model'!GDN67</f>
        <v>0</v>
      </c>
      <c r="GDO414" s="318">
        <f>'Contractor Model'!GDO67</f>
        <v>0</v>
      </c>
      <c r="GDP414" s="318">
        <f>'Contractor Model'!GDP67</f>
        <v>0</v>
      </c>
      <c r="GDQ414" s="318">
        <f>'Contractor Model'!GDQ67</f>
        <v>0</v>
      </c>
      <c r="GDR414" s="318">
        <f>'Contractor Model'!GDR67</f>
        <v>0</v>
      </c>
      <c r="GDS414" s="318">
        <f>'Contractor Model'!GDS67</f>
        <v>0</v>
      </c>
      <c r="GDT414" s="318">
        <f>'Contractor Model'!GDT67</f>
        <v>0</v>
      </c>
      <c r="GDU414" s="318">
        <f>'Contractor Model'!GDU67</f>
        <v>0</v>
      </c>
      <c r="GDV414" s="318">
        <f>'Contractor Model'!GDV67</f>
        <v>0</v>
      </c>
      <c r="GDW414" s="318">
        <f>'Contractor Model'!GDW67</f>
        <v>0</v>
      </c>
      <c r="GDX414" s="318">
        <f>'Contractor Model'!GDX67</f>
        <v>0</v>
      </c>
      <c r="GDY414" s="318">
        <f>'Contractor Model'!GDY67</f>
        <v>0</v>
      </c>
      <c r="GDZ414" s="318">
        <f>'Contractor Model'!GDZ67</f>
        <v>0</v>
      </c>
      <c r="GEA414" s="318">
        <f>'Contractor Model'!GEA67</f>
        <v>0</v>
      </c>
      <c r="GEB414" s="318">
        <f>'Contractor Model'!GEB67</f>
        <v>0</v>
      </c>
      <c r="GEC414" s="318">
        <f>'Contractor Model'!GEC67</f>
        <v>0</v>
      </c>
      <c r="GED414" s="318">
        <f>'Contractor Model'!GED67</f>
        <v>0</v>
      </c>
      <c r="GEE414" s="318">
        <f>'Contractor Model'!GEE67</f>
        <v>0</v>
      </c>
      <c r="GEF414" s="318">
        <f>'Contractor Model'!GEF67</f>
        <v>0</v>
      </c>
      <c r="GEG414" s="318">
        <f>'Contractor Model'!GEG67</f>
        <v>0</v>
      </c>
      <c r="GEH414" s="318">
        <f>'Contractor Model'!GEH67</f>
        <v>0</v>
      </c>
      <c r="GEI414" s="318">
        <f>'Contractor Model'!GEI67</f>
        <v>0</v>
      </c>
      <c r="GEJ414" s="318">
        <f>'Contractor Model'!GEJ67</f>
        <v>0</v>
      </c>
      <c r="GEK414" s="318">
        <f>'Contractor Model'!GEK67</f>
        <v>0</v>
      </c>
      <c r="GEL414" s="318">
        <f>'Contractor Model'!GEL67</f>
        <v>0</v>
      </c>
      <c r="GEM414" s="318">
        <f>'Contractor Model'!GEM67</f>
        <v>0</v>
      </c>
      <c r="GEN414" s="318">
        <f>'Contractor Model'!GEN67</f>
        <v>0</v>
      </c>
      <c r="GEO414" s="318">
        <f>'Contractor Model'!GEO67</f>
        <v>0</v>
      </c>
      <c r="GEP414" s="318">
        <f>'Contractor Model'!GEP67</f>
        <v>0</v>
      </c>
      <c r="GEQ414" s="318">
        <f>'Contractor Model'!GEQ67</f>
        <v>0</v>
      </c>
      <c r="GER414" s="318">
        <f>'Contractor Model'!GER67</f>
        <v>0</v>
      </c>
      <c r="GES414" s="318">
        <f>'Contractor Model'!GES67</f>
        <v>0</v>
      </c>
      <c r="GET414" s="318">
        <f>'Contractor Model'!GET67</f>
        <v>0</v>
      </c>
      <c r="GEU414" s="318">
        <f>'Contractor Model'!GEU67</f>
        <v>0</v>
      </c>
      <c r="GEV414" s="318">
        <f>'Contractor Model'!GEV67</f>
        <v>0</v>
      </c>
      <c r="GEW414" s="318">
        <f>'Contractor Model'!GEW67</f>
        <v>0</v>
      </c>
      <c r="GEX414" s="318">
        <f>'Contractor Model'!GEX67</f>
        <v>0</v>
      </c>
      <c r="GEY414" s="318">
        <f>'Contractor Model'!GEY67</f>
        <v>0</v>
      </c>
      <c r="GEZ414" s="318">
        <f>'Contractor Model'!GEZ67</f>
        <v>0</v>
      </c>
      <c r="GFA414" s="318">
        <f>'Contractor Model'!GFA67</f>
        <v>0</v>
      </c>
      <c r="GFB414" s="318">
        <f>'Contractor Model'!GFB67</f>
        <v>0</v>
      </c>
      <c r="GFC414" s="318">
        <f>'Contractor Model'!GFC67</f>
        <v>0</v>
      </c>
      <c r="GFD414" s="318">
        <f>'Contractor Model'!GFD67</f>
        <v>0</v>
      </c>
      <c r="GFE414" s="318">
        <f>'Contractor Model'!GFE67</f>
        <v>0</v>
      </c>
      <c r="GFF414" s="318">
        <f>'Contractor Model'!GFF67</f>
        <v>0</v>
      </c>
      <c r="GFG414" s="318">
        <f>'Contractor Model'!GFG67</f>
        <v>0</v>
      </c>
      <c r="GFH414" s="318">
        <f>'Contractor Model'!GFH67</f>
        <v>0</v>
      </c>
      <c r="GFI414" s="318">
        <f>'Contractor Model'!GFI67</f>
        <v>0</v>
      </c>
      <c r="GFJ414" s="318">
        <f>'Contractor Model'!GFJ67</f>
        <v>0</v>
      </c>
      <c r="GFK414" s="318">
        <f>'Contractor Model'!GFK67</f>
        <v>0</v>
      </c>
      <c r="GFL414" s="318">
        <f>'Contractor Model'!GFL67</f>
        <v>0</v>
      </c>
      <c r="GFM414" s="318">
        <f>'Contractor Model'!GFM67</f>
        <v>0</v>
      </c>
      <c r="GFN414" s="318">
        <f>'Contractor Model'!GFN67</f>
        <v>0</v>
      </c>
      <c r="GFO414" s="318">
        <f>'Contractor Model'!GFO67</f>
        <v>0</v>
      </c>
      <c r="GFP414" s="318">
        <f>'Contractor Model'!GFP67</f>
        <v>0</v>
      </c>
      <c r="GFQ414" s="318">
        <f>'Contractor Model'!GFQ67</f>
        <v>0</v>
      </c>
      <c r="GFR414" s="318">
        <f>'Contractor Model'!GFR67</f>
        <v>0</v>
      </c>
      <c r="GFS414" s="318">
        <f>'Contractor Model'!GFS67</f>
        <v>0</v>
      </c>
      <c r="GFT414" s="318">
        <f>'Contractor Model'!GFT67</f>
        <v>0</v>
      </c>
      <c r="GFU414" s="318">
        <f>'Contractor Model'!GFU67</f>
        <v>0</v>
      </c>
      <c r="GFV414" s="318">
        <f>'Contractor Model'!GFV67</f>
        <v>0</v>
      </c>
      <c r="GFW414" s="318">
        <f>'Contractor Model'!GFW67</f>
        <v>0</v>
      </c>
      <c r="GFX414" s="318">
        <f>'Contractor Model'!GFX67</f>
        <v>0</v>
      </c>
      <c r="GFY414" s="318">
        <f>'Contractor Model'!GFY67</f>
        <v>0</v>
      </c>
      <c r="GFZ414" s="318">
        <f>'Contractor Model'!GFZ67</f>
        <v>0</v>
      </c>
      <c r="GGA414" s="318">
        <f>'Contractor Model'!GGA67</f>
        <v>0</v>
      </c>
      <c r="GGB414" s="318">
        <f>'Contractor Model'!GGB67</f>
        <v>0</v>
      </c>
      <c r="GGC414" s="318">
        <f>'Contractor Model'!GGC67</f>
        <v>0</v>
      </c>
      <c r="GGD414" s="318">
        <f>'Contractor Model'!GGD67</f>
        <v>0</v>
      </c>
      <c r="GGE414" s="318">
        <f>'Contractor Model'!GGE67</f>
        <v>0</v>
      </c>
      <c r="GGF414" s="318">
        <f>'Contractor Model'!GGF67</f>
        <v>0</v>
      </c>
      <c r="GGG414" s="318">
        <f>'Contractor Model'!GGG67</f>
        <v>0</v>
      </c>
      <c r="GGH414" s="318">
        <f>'Contractor Model'!GGH67</f>
        <v>0</v>
      </c>
      <c r="GGI414" s="318">
        <f>'Contractor Model'!GGI67</f>
        <v>0</v>
      </c>
      <c r="GGJ414" s="318">
        <f>'Contractor Model'!GGJ67</f>
        <v>0</v>
      </c>
      <c r="GGK414" s="318">
        <f>'Contractor Model'!GGK67</f>
        <v>0</v>
      </c>
      <c r="GGL414" s="318">
        <f>'Contractor Model'!GGL67</f>
        <v>0</v>
      </c>
      <c r="GGM414" s="318">
        <f>'Contractor Model'!GGM67</f>
        <v>0</v>
      </c>
      <c r="GGN414" s="318">
        <f>'Contractor Model'!GGN67</f>
        <v>0</v>
      </c>
      <c r="GGO414" s="318">
        <f>'Contractor Model'!GGO67</f>
        <v>0</v>
      </c>
      <c r="GGP414" s="318">
        <f>'Contractor Model'!GGP67</f>
        <v>0</v>
      </c>
      <c r="GGQ414" s="318">
        <f>'Contractor Model'!GGQ67</f>
        <v>0</v>
      </c>
      <c r="GGR414" s="318">
        <f>'Contractor Model'!GGR67</f>
        <v>0</v>
      </c>
      <c r="GGS414" s="318">
        <f>'Contractor Model'!GGS67</f>
        <v>0</v>
      </c>
      <c r="GGT414" s="318">
        <f>'Contractor Model'!GGT67</f>
        <v>0</v>
      </c>
      <c r="GGU414" s="318">
        <f>'Contractor Model'!GGU67</f>
        <v>0</v>
      </c>
      <c r="GGV414" s="318">
        <f>'Contractor Model'!GGV67</f>
        <v>0</v>
      </c>
      <c r="GGW414" s="318">
        <f>'Contractor Model'!GGW67</f>
        <v>0</v>
      </c>
      <c r="GGX414" s="318">
        <f>'Contractor Model'!GGX67</f>
        <v>0</v>
      </c>
      <c r="GGY414" s="318">
        <f>'Contractor Model'!GGY67</f>
        <v>0</v>
      </c>
      <c r="GGZ414" s="318">
        <f>'Contractor Model'!GGZ67</f>
        <v>0</v>
      </c>
      <c r="GHA414" s="318">
        <f>'Contractor Model'!GHA67</f>
        <v>0</v>
      </c>
      <c r="GHB414" s="318">
        <f>'Contractor Model'!GHB67</f>
        <v>0</v>
      </c>
      <c r="GHC414" s="318">
        <f>'Contractor Model'!GHC67</f>
        <v>0</v>
      </c>
      <c r="GHD414" s="318">
        <f>'Contractor Model'!GHD67</f>
        <v>0</v>
      </c>
      <c r="GHE414" s="318">
        <f>'Contractor Model'!GHE67</f>
        <v>0</v>
      </c>
      <c r="GHF414" s="318">
        <f>'Contractor Model'!GHF67</f>
        <v>0</v>
      </c>
      <c r="GHG414" s="318">
        <f>'Contractor Model'!GHG67</f>
        <v>0</v>
      </c>
      <c r="GHH414" s="318">
        <f>'Contractor Model'!GHH67</f>
        <v>0</v>
      </c>
      <c r="GHI414" s="318">
        <f>'Contractor Model'!GHI67</f>
        <v>0</v>
      </c>
      <c r="GHJ414" s="318">
        <f>'Contractor Model'!GHJ67</f>
        <v>0</v>
      </c>
      <c r="GHK414" s="318">
        <f>'Contractor Model'!GHK67</f>
        <v>0</v>
      </c>
      <c r="GHL414" s="318">
        <f>'Contractor Model'!GHL67</f>
        <v>0</v>
      </c>
      <c r="GHM414" s="318">
        <f>'Contractor Model'!GHM67</f>
        <v>0</v>
      </c>
      <c r="GHN414" s="318">
        <f>'Contractor Model'!GHN67</f>
        <v>0</v>
      </c>
      <c r="GHO414" s="318">
        <f>'Contractor Model'!GHO67</f>
        <v>0</v>
      </c>
      <c r="GHP414" s="318">
        <f>'Contractor Model'!GHP67</f>
        <v>0</v>
      </c>
      <c r="GHQ414" s="318">
        <f>'Contractor Model'!GHQ67</f>
        <v>0</v>
      </c>
      <c r="GHR414" s="318">
        <f>'Contractor Model'!GHR67</f>
        <v>0</v>
      </c>
      <c r="GHS414" s="318">
        <f>'Contractor Model'!GHS67</f>
        <v>0</v>
      </c>
      <c r="GHT414" s="318">
        <f>'Contractor Model'!GHT67</f>
        <v>0</v>
      </c>
      <c r="GHU414" s="318">
        <f>'Contractor Model'!GHU67</f>
        <v>0</v>
      </c>
      <c r="GHV414" s="318">
        <f>'Contractor Model'!GHV67</f>
        <v>0</v>
      </c>
      <c r="GHW414" s="318">
        <f>'Contractor Model'!GHW67</f>
        <v>0</v>
      </c>
      <c r="GHX414" s="318">
        <f>'Contractor Model'!GHX67</f>
        <v>0</v>
      </c>
      <c r="GHY414" s="318">
        <f>'Contractor Model'!GHY67</f>
        <v>0</v>
      </c>
      <c r="GHZ414" s="318">
        <f>'Contractor Model'!GHZ67</f>
        <v>0</v>
      </c>
      <c r="GIA414" s="318">
        <f>'Contractor Model'!GIA67</f>
        <v>0</v>
      </c>
      <c r="GIB414" s="318">
        <f>'Contractor Model'!GIB67</f>
        <v>0</v>
      </c>
      <c r="GIC414" s="318">
        <f>'Contractor Model'!GIC67</f>
        <v>0</v>
      </c>
      <c r="GID414" s="318">
        <f>'Contractor Model'!GID67</f>
        <v>0</v>
      </c>
      <c r="GIE414" s="318">
        <f>'Contractor Model'!GIE67</f>
        <v>0</v>
      </c>
      <c r="GIF414" s="318">
        <f>'Contractor Model'!GIF67</f>
        <v>0</v>
      </c>
      <c r="GIG414" s="318">
        <f>'Contractor Model'!GIG67</f>
        <v>0</v>
      </c>
      <c r="GIH414" s="318">
        <f>'Contractor Model'!GIH67</f>
        <v>0</v>
      </c>
      <c r="GII414" s="318">
        <f>'Contractor Model'!GII67</f>
        <v>0</v>
      </c>
      <c r="GIJ414" s="318">
        <f>'Contractor Model'!GIJ67</f>
        <v>0</v>
      </c>
      <c r="GIK414" s="318">
        <f>'Contractor Model'!GIK67</f>
        <v>0</v>
      </c>
      <c r="GIL414" s="318">
        <f>'Contractor Model'!GIL67</f>
        <v>0</v>
      </c>
      <c r="GIM414" s="318">
        <f>'Contractor Model'!GIM67</f>
        <v>0</v>
      </c>
      <c r="GIN414" s="318">
        <f>'Contractor Model'!GIN67</f>
        <v>0</v>
      </c>
      <c r="GIO414" s="318">
        <f>'Contractor Model'!GIO67</f>
        <v>0</v>
      </c>
      <c r="GIP414" s="318">
        <f>'Contractor Model'!GIP67</f>
        <v>0</v>
      </c>
      <c r="GIQ414" s="318">
        <f>'Contractor Model'!GIQ67</f>
        <v>0</v>
      </c>
      <c r="GIR414" s="318">
        <f>'Contractor Model'!GIR67</f>
        <v>0</v>
      </c>
      <c r="GIS414" s="318">
        <f>'Contractor Model'!GIS67</f>
        <v>0</v>
      </c>
      <c r="GIT414" s="318">
        <f>'Contractor Model'!GIT67</f>
        <v>0</v>
      </c>
      <c r="GIU414" s="318">
        <f>'Contractor Model'!GIU67</f>
        <v>0</v>
      </c>
      <c r="GIV414" s="318">
        <f>'Contractor Model'!GIV67</f>
        <v>0</v>
      </c>
      <c r="GIW414" s="318">
        <f>'Contractor Model'!GIW67</f>
        <v>0</v>
      </c>
      <c r="GIX414" s="318">
        <f>'Contractor Model'!GIX67</f>
        <v>0</v>
      </c>
      <c r="GIY414" s="318">
        <f>'Contractor Model'!GIY67</f>
        <v>0</v>
      </c>
      <c r="GIZ414" s="318">
        <f>'Contractor Model'!GIZ67</f>
        <v>0</v>
      </c>
      <c r="GJA414" s="318">
        <f>'Contractor Model'!GJA67</f>
        <v>0</v>
      </c>
      <c r="GJB414" s="318">
        <f>'Contractor Model'!GJB67</f>
        <v>0</v>
      </c>
      <c r="GJC414" s="318">
        <f>'Contractor Model'!GJC67</f>
        <v>0</v>
      </c>
      <c r="GJD414" s="318">
        <f>'Contractor Model'!GJD67</f>
        <v>0</v>
      </c>
      <c r="GJE414" s="318">
        <f>'Contractor Model'!GJE67</f>
        <v>0</v>
      </c>
      <c r="GJF414" s="318">
        <f>'Contractor Model'!GJF67</f>
        <v>0</v>
      </c>
      <c r="GJG414" s="318">
        <f>'Contractor Model'!GJG67</f>
        <v>0</v>
      </c>
      <c r="GJH414" s="318">
        <f>'Contractor Model'!GJH67</f>
        <v>0</v>
      </c>
      <c r="GJI414" s="318">
        <f>'Contractor Model'!GJI67</f>
        <v>0</v>
      </c>
      <c r="GJJ414" s="318">
        <f>'Contractor Model'!GJJ67</f>
        <v>0</v>
      </c>
      <c r="GJK414" s="318">
        <f>'Contractor Model'!GJK67</f>
        <v>0</v>
      </c>
      <c r="GJL414" s="318">
        <f>'Contractor Model'!GJL67</f>
        <v>0</v>
      </c>
      <c r="GJM414" s="318">
        <f>'Contractor Model'!GJM67</f>
        <v>0</v>
      </c>
      <c r="GJN414" s="318">
        <f>'Contractor Model'!GJN67</f>
        <v>0</v>
      </c>
      <c r="GJO414" s="318">
        <f>'Contractor Model'!GJO67</f>
        <v>0</v>
      </c>
      <c r="GJP414" s="318">
        <f>'Contractor Model'!GJP67</f>
        <v>0</v>
      </c>
      <c r="GJQ414" s="318">
        <f>'Contractor Model'!GJQ67</f>
        <v>0</v>
      </c>
      <c r="GJR414" s="318">
        <f>'Contractor Model'!GJR67</f>
        <v>0</v>
      </c>
      <c r="GJS414" s="318">
        <f>'Contractor Model'!GJS67</f>
        <v>0</v>
      </c>
      <c r="GJT414" s="318">
        <f>'Contractor Model'!GJT67</f>
        <v>0</v>
      </c>
      <c r="GJU414" s="318">
        <f>'Contractor Model'!GJU67</f>
        <v>0</v>
      </c>
      <c r="GJV414" s="318">
        <f>'Contractor Model'!GJV67</f>
        <v>0</v>
      </c>
      <c r="GJW414" s="318">
        <f>'Contractor Model'!GJW67</f>
        <v>0</v>
      </c>
      <c r="GJX414" s="318">
        <f>'Contractor Model'!GJX67</f>
        <v>0</v>
      </c>
      <c r="GJY414" s="318">
        <f>'Contractor Model'!GJY67</f>
        <v>0</v>
      </c>
      <c r="GJZ414" s="318">
        <f>'Contractor Model'!GJZ67</f>
        <v>0</v>
      </c>
      <c r="GKA414" s="318">
        <f>'Contractor Model'!GKA67</f>
        <v>0</v>
      </c>
      <c r="GKB414" s="318">
        <f>'Contractor Model'!GKB67</f>
        <v>0</v>
      </c>
      <c r="GKC414" s="318">
        <f>'Contractor Model'!GKC67</f>
        <v>0</v>
      </c>
      <c r="GKD414" s="318">
        <f>'Contractor Model'!GKD67</f>
        <v>0</v>
      </c>
      <c r="GKE414" s="318">
        <f>'Contractor Model'!GKE67</f>
        <v>0</v>
      </c>
      <c r="GKF414" s="318">
        <f>'Contractor Model'!GKF67</f>
        <v>0</v>
      </c>
      <c r="GKG414" s="318">
        <f>'Contractor Model'!GKG67</f>
        <v>0</v>
      </c>
      <c r="GKH414" s="318">
        <f>'Contractor Model'!GKH67</f>
        <v>0</v>
      </c>
      <c r="GKI414" s="318">
        <f>'Contractor Model'!GKI67</f>
        <v>0</v>
      </c>
      <c r="GKJ414" s="318">
        <f>'Contractor Model'!GKJ67</f>
        <v>0</v>
      </c>
      <c r="GKK414" s="318">
        <f>'Contractor Model'!GKK67</f>
        <v>0</v>
      </c>
      <c r="GKL414" s="318">
        <f>'Contractor Model'!GKL67</f>
        <v>0</v>
      </c>
      <c r="GKM414" s="318">
        <f>'Contractor Model'!GKM67</f>
        <v>0</v>
      </c>
      <c r="GKN414" s="318">
        <f>'Contractor Model'!GKN67</f>
        <v>0</v>
      </c>
      <c r="GKO414" s="318">
        <f>'Contractor Model'!GKO67</f>
        <v>0</v>
      </c>
      <c r="GKP414" s="318">
        <f>'Contractor Model'!GKP67</f>
        <v>0</v>
      </c>
      <c r="GKQ414" s="318">
        <f>'Contractor Model'!GKQ67</f>
        <v>0</v>
      </c>
      <c r="GKR414" s="318">
        <f>'Contractor Model'!GKR67</f>
        <v>0</v>
      </c>
      <c r="GKS414" s="318">
        <f>'Contractor Model'!GKS67</f>
        <v>0</v>
      </c>
      <c r="GKT414" s="318">
        <f>'Contractor Model'!GKT67</f>
        <v>0</v>
      </c>
      <c r="GKU414" s="318">
        <f>'Contractor Model'!GKU67</f>
        <v>0</v>
      </c>
      <c r="GKV414" s="318">
        <f>'Contractor Model'!GKV67</f>
        <v>0</v>
      </c>
      <c r="GKW414" s="318">
        <f>'Contractor Model'!GKW67</f>
        <v>0</v>
      </c>
      <c r="GKX414" s="318">
        <f>'Contractor Model'!GKX67</f>
        <v>0</v>
      </c>
      <c r="GKY414" s="318">
        <f>'Contractor Model'!GKY67</f>
        <v>0</v>
      </c>
      <c r="GKZ414" s="318">
        <f>'Contractor Model'!GKZ67</f>
        <v>0</v>
      </c>
      <c r="GLA414" s="318">
        <f>'Contractor Model'!GLA67</f>
        <v>0</v>
      </c>
      <c r="GLB414" s="318">
        <f>'Contractor Model'!GLB67</f>
        <v>0</v>
      </c>
      <c r="GLC414" s="318">
        <f>'Contractor Model'!GLC67</f>
        <v>0</v>
      </c>
      <c r="GLD414" s="318">
        <f>'Contractor Model'!GLD67</f>
        <v>0</v>
      </c>
      <c r="GLE414" s="318">
        <f>'Contractor Model'!GLE67</f>
        <v>0</v>
      </c>
      <c r="GLF414" s="318">
        <f>'Contractor Model'!GLF67</f>
        <v>0</v>
      </c>
      <c r="GLG414" s="318">
        <f>'Contractor Model'!GLG67</f>
        <v>0</v>
      </c>
      <c r="GLH414" s="318">
        <f>'Contractor Model'!GLH67</f>
        <v>0</v>
      </c>
      <c r="GLI414" s="318">
        <f>'Contractor Model'!GLI67</f>
        <v>0</v>
      </c>
      <c r="GLJ414" s="318">
        <f>'Contractor Model'!GLJ67</f>
        <v>0</v>
      </c>
      <c r="GLK414" s="318">
        <f>'Contractor Model'!GLK67</f>
        <v>0</v>
      </c>
      <c r="GLL414" s="318">
        <f>'Contractor Model'!GLL67</f>
        <v>0</v>
      </c>
      <c r="GLM414" s="318">
        <f>'Contractor Model'!GLM67</f>
        <v>0</v>
      </c>
      <c r="GLN414" s="318">
        <f>'Contractor Model'!GLN67</f>
        <v>0</v>
      </c>
      <c r="GLO414" s="318">
        <f>'Contractor Model'!GLO67</f>
        <v>0</v>
      </c>
      <c r="GLP414" s="318">
        <f>'Contractor Model'!GLP67</f>
        <v>0</v>
      </c>
      <c r="GLQ414" s="318">
        <f>'Contractor Model'!GLQ67</f>
        <v>0</v>
      </c>
      <c r="GLR414" s="318">
        <f>'Contractor Model'!GLR67</f>
        <v>0</v>
      </c>
      <c r="GLS414" s="318">
        <f>'Contractor Model'!GLS67</f>
        <v>0</v>
      </c>
      <c r="GLT414" s="318">
        <f>'Contractor Model'!GLT67</f>
        <v>0</v>
      </c>
      <c r="GLU414" s="318">
        <f>'Contractor Model'!GLU67</f>
        <v>0</v>
      </c>
      <c r="GLV414" s="318">
        <f>'Contractor Model'!GLV67</f>
        <v>0</v>
      </c>
      <c r="GLW414" s="318">
        <f>'Contractor Model'!GLW67</f>
        <v>0</v>
      </c>
      <c r="GLX414" s="318">
        <f>'Contractor Model'!GLX67</f>
        <v>0</v>
      </c>
      <c r="GLY414" s="318">
        <f>'Contractor Model'!GLY67</f>
        <v>0</v>
      </c>
      <c r="GLZ414" s="318">
        <f>'Contractor Model'!GLZ67</f>
        <v>0</v>
      </c>
      <c r="GMA414" s="318">
        <f>'Contractor Model'!GMA67</f>
        <v>0</v>
      </c>
      <c r="GMB414" s="318">
        <f>'Contractor Model'!GMB67</f>
        <v>0</v>
      </c>
      <c r="GMC414" s="318">
        <f>'Contractor Model'!GMC67</f>
        <v>0</v>
      </c>
      <c r="GMD414" s="318">
        <f>'Contractor Model'!GMD67</f>
        <v>0</v>
      </c>
      <c r="GME414" s="318">
        <f>'Contractor Model'!GME67</f>
        <v>0</v>
      </c>
      <c r="GMF414" s="318">
        <f>'Contractor Model'!GMF67</f>
        <v>0</v>
      </c>
      <c r="GMG414" s="318">
        <f>'Contractor Model'!GMG67</f>
        <v>0</v>
      </c>
      <c r="GMH414" s="318">
        <f>'Contractor Model'!GMH67</f>
        <v>0</v>
      </c>
      <c r="GMI414" s="318">
        <f>'Contractor Model'!GMI67</f>
        <v>0</v>
      </c>
      <c r="GMJ414" s="318">
        <f>'Contractor Model'!GMJ67</f>
        <v>0</v>
      </c>
      <c r="GMK414" s="318">
        <f>'Contractor Model'!GMK67</f>
        <v>0</v>
      </c>
      <c r="GML414" s="318">
        <f>'Contractor Model'!GML67</f>
        <v>0</v>
      </c>
      <c r="GMM414" s="318">
        <f>'Contractor Model'!GMM67</f>
        <v>0</v>
      </c>
      <c r="GMN414" s="318">
        <f>'Contractor Model'!GMN67</f>
        <v>0</v>
      </c>
      <c r="GMO414" s="318">
        <f>'Contractor Model'!GMO67</f>
        <v>0</v>
      </c>
      <c r="GMP414" s="318">
        <f>'Contractor Model'!GMP67</f>
        <v>0</v>
      </c>
      <c r="GMQ414" s="318">
        <f>'Contractor Model'!GMQ67</f>
        <v>0</v>
      </c>
      <c r="GMR414" s="318">
        <f>'Contractor Model'!GMR67</f>
        <v>0</v>
      </c>
      <c r="GMS414" s="318">
        <f>'Contractor Model'!GMS67</f>
        <v>0</v>
      </c>
      <c r="GMT414" s="318">
        <f>'Contractor Model'!GMT67</f>
        <v>0</v>
      </c>
      <c r="GMU414" s="318">
        <f>'Contractor Model'!GMU67</f>
        <v>0</v>
      </c>
      <c r="GMV414" s="318">
        <f>'Contractor Model'!GMV67</f>
        <v>0</v>
      </c>
      <c r="GMW414" s="318">
        <f>'Contractor Model'!GMW67</f>
        <v>0</v>
      </c>
      <c r="GMX414" s="318">
        <f>'Contractor Model'!GMX67</f>
        <v>0</v>
      </c>
      <c r="GMY414" s="318">
        <f>'Contractor Model'!GMY67</f>
        <v>0</v>
      </c>
      <c r="GMZ414" s="318">
        <f>'Contractor Model'!GMZ67</f>
        <v>0</v>
      </c>
      <c r="GNA414" s="318">
        <f>'Contractor Model'!GNA67</f>
        <v>0</v>
      </c>
      <c r="GNB414" s="318">
        <f>'Contractor Model'!GNB67</f>
        <v>0</v>
      </c>
      <c r="GNC414" s="318">
        <f>'Contractor Model'!GNC67</f>
        <v>0</v>
      </c>
      <c r="GND414" s="318">
        <f>'Contractor Model'!GND67</f>
        <v>0</v>
      </c>
      <c r="GNE414" s="318">
        <f>'Contractor Model'!GNE67</f>
        <v>0</v>
      </c>
      <c r="GNF414" s="318">
        <f>'Contractor Model'!GNF67</f>
        <v>0</v>
      </c>
      <c r="GNG414" s="318">
        <f>'Contractor Model'!GNG67</f>
        <v>0</v>
      </c>
      <c r="GNH414" s="318">
        <f>'Contractor Model'!GNH67</f>
        <v>0</v>
      </c>
      <c r="GNI414" s="318">
        <f>'Contractor Model'!GNI67</f>
        <v>0</v>
      </c>
      <c r="GNJ414" s="318">
        <f>'Contractor Model'!GNJ67</f>
        <v>0</v>
      </c>
      <c r="GNK414" s="318">
        <f>'Contractor Model'!GNK67</f>
        <v>0</v>
      </c>
      <c r="GNL414" s="318">
        <f>'Contractor Model'!GNL67</f>
        <v>0</v>
      </c>
      <c r="GNM414" s="318">
        <f>'Contractor Model'!GNM67</f>
        <v>0</v>
      </c>
      <c r="GNN414" s="318">
        <f>'Contractor Model'!GNN67</f>
        <v>0</v>
      </c>
      <c r="GNO414" s="318">
        <f>'Contractor Model'!GNO67</f>
        <v>0</v>
      </c>
      <c r="GNP414" s="318">
        <f>'Contractor Model'!GNP67</f>
        <v>0</v>
      </c>
      <c r="GNQ414" s="318">
        <f>'Contractor Model'!GNQ67</f>
        <v>0</v>
      </c>
      <c r="GNR414" s="318">
        <f>'Contractor Model'!GNR67</f>
        <v>0</v>
      </c>
      <c r="GNS414" s="318">
        <f>'Contractor Model'!GNS67</f>
        <v>0</v>
      </c>
      <c r="GNT414" s="318">
        <f>'Contractor Model'!GNT67</f>
        <v>0</v>
      </c>
      <c r="GNU414" s="318">
        <f>'Contractor Model'!GNU67</f>
        <v>0</v>
      </c>
      <c r="GNV414" s="318">
        <f>'Contractor Model'!GNV67</f>
        <v>0</v>
      </c>
      <c r="GNW414" s="318">
        <f>'Contractor Model'!GNW67</f>
        <v>0</v>
      </c>
      <c r="GNX414" s="318">
        <f>'Contractor Model'!GNX67</f>
        <v>0</v>
      </c>
      <c r="GNY414" s="318">
        <f>'Contractor Model'!GNY67</f>
        <v>0</v>
      </c>
      <c r="GNZ414" s="318">
        <f>'Contractor Model'!GNZ67</f>
        <v>0</v>
      </c>
      <c r="GOA414" s="318">
        <f>'Contractor Model'!GOA67</f>
        <v>0</v>
      </c>
      <c r="GOB414" s="318">
        <f>'Contractor Model'!GOB67</f>
        <v>0</v>
      </c>
      <c r="GOC414" s="318">
        <f>'Contractor Model'!GOC67</f>
        <v>0</v>
      </c>
      <c r="GOD414" s="318">
        <f>'Contractor Model'!GOD67</f>
        <v>0</v>
      </c>
      <c r="GOE414" s="318">
        <f>'Contractor Model'!GOE67</f>
        <v>0</v>
      </c>
      <c r="GOF414" s="318">
        <f>'Contractor Model'!GOF67</f>
        <v>0</v>
      </c>
      <c r="GOG414" s="318">
        <f>'Contractor Model'!GOG67</f>
        <v>0</v>
      </c>
      <c r="GOH414" s="318">
        <f>'Contractor Model'!GOH67</f>
        <v>0</v>
      </c>
      <c r="GOI414" s="318">
        <f>'Contractor Model'!GOI67</f>
        <v>0</v>
      </c>
      <c r="GOJ414" s="318">
        <f>'Contractor Model'!GOJ67</f>
        <v>0</v>
      </c>
      <c r="GOK414" s="318">
        <f>'Contractor Model'!GOK67</f>
        <v>0</v>
      </c>
      <c r="GOL414" s="318">
        <f>'Contractor Model'!GOL67</f>
        <v>0</v>
      </c>
      <c r="GOM414" s="318">
        <f>'Contractor Model'!GOM67</f>
        <v>0</v>
      </c>
      <c r="GON414" s="318">
        <f>'Contractor Model'!GON67</f>
        <v>0</v>
      </c>
      <c r="GOO414" s="318">
        <f>'Contractor Model'!GOO67</f>
        <v>0</v>
      </c>
      <c r="GOP414" s="318">
        <f>'Contractor Model'!GOP67</f>
        <v>0</v>
      </c>
      <c r="GOQ414" s="318">
        <f>'Contractor Model'!GOQ67</f>
        <v>0</v>
      </c>
      <c r="GOR414" s="318">
        <f>'Contractor Model'!GOR67</f>
        <v>0</v>
      </c>
      <c r="GOS414" s="318">
        <f>'Contractor Model'!GOS67</f>
        <v>0</v>
      </c>
      <c r="GOT414" s="318">
        <f>'Contractor Model'!GOT67</f>
        <v>0</v>
      </c>
      <c r="GOU414" s="318">
        <f>'Contractor Model'!GOU67</f>
        <v>0</v>
      </c>
      <c r="GOV414" s="318">
        <f>'Contractor Model'!GOV67</f>
        <v>0</v>
      </c>
      <c r="GOW414" s="318">
        <f>'Contractor Model'!GOW67</f>
        <v>0</v>
      </c>
      <c r="GOX414" s="318">
        <f>'Contractor Model'!GOX67</f>
        <v>0</v>
      </c>
      <c r="GOY414" s="318">
        <f>'Contractor Model'!GOY67</f>
        <v>0</v>
      </c>
      <c r="GOZ414" s="318">
        <f>'Contractor Model'!GOZ67</f>
        <v>0</v>
      </c>
      <c r="GPA414" s="318">
        <f>'Contractor Model'!GPA67</f>
        <v>0</v>
      </c>
      <c r="GPB414" s="318">
        <f>'Contractor Model'!GPB67</f>
        <v>0</v>
      </c>
      <c r="GPC414" s="318">
        <f>'Contractor Model'!GPC67</f>
        <v>0</v>
      </c>
      <c r="GPD414" s="318">
        <f>'Contractor Model'!GPD67</f>
        <v>0</v>
      </c>
      <c r="GPE414" s="318">
        <f>'Contractor Model'!GPE67</f>
        <v>0</v>
      </c>
      <c r="GPF414" s="318">
        <f>'Contractor Model'!GPF67</f>
        <v>0</v>
      </c>
      <c r="GPG414" s="318">
        <f>'Contractor Model'!GPG67</f>
        <v>0</v>
      </c>
      <c r="GPH414" s="318">
        <f>'Contractor Model'!GPH67</f>
        <v>0</v>
      </c>
      <c r="GPI414" s="318">
        <f>'Contractor Model'!GPI67</f>
        <v>0</v>
      </c>
      <c r="GPJ414" s="318">
        <f>'Contractor Model'!GPJ67</f>
        <v>0</v>
      </c>
      <c r="GPK414" s="318">
        <f>'Contractor Model'!GPK67</f>
        <v>0</v>
      </c>
      <c r="GPL414" s="318">
        <f>'Contractor Model'!GPL67</f>
        <v>0</v>
      </c>
      <c r="GPM414" s="318">
        <f>'Contractor Model'!GPM67</f>
        <v>0</v>
      </c>
      <c r="GPN414" s="318">
        <f>'Contractor Model'!GPN67</f>
        <v>0</v>
      </c>
      <c r="GPO414" s="318">
        <f>'Contractor Model'!GPO67</f>
        <v>0</v>
      </c>
      <c r="GPP414" s="318">
        <f>'Contractor Model'!GPP67</f>
        <v>0</v>
      </c>
      <c r="GPQ414" s="318">
        <f>'Contractor Model'!GPQ67</f>
        <v>0</v>
      </c>
      <c r="GPR414" s="318">
        <f>'Contractor Model'!GPR67</f>
        <v>0</v>
      </c>
      <c r="GPS414" s="318">
        <f>'Contractor Model'!GPS67</f>
        <v>0</v>
      </c>
      <c r="GPT414" s="318">
        <f>'Contractor Model'!GPT67</f>
        <v>0</v>
      </c>
      <c r="GPU414" s="318">
        <f>'Contractor Model'!GPU67</f>
        <v>0</v>
      </c>
      <c r="GPV414" s="318">
        <f>'Contractor Model'!GPV67</f>
        <v>0</v>
      </c>
      <c r="GPW414" s="318">
        <f>'Contractor Model'!GPW67</f>
        <v>0</v>
      </c>
      <c r="GPX414" s="318">
        <f>'Contractor Model'!GPX67</f>
        <v>0</v>
      </c>
      <c r="GPY414" s="318">
        <f>'Contractor Model'!GPY67</f>
        <v>0</v>
      </c>
      <c r="GPZ414" s="318">
        <f>'Contractor Model'!GPZ67</f>
        <v>0</v>
      </c>
      <c r="GQA414" s="318">
        <f>'Contractor Model'!GQA67</f>
        <v>0</v>
      </c>
      <c r="GQB414" s="318">
        <f>'Contractor Model'!GQB67</f>
        <v>0</v>
      </c>
      <c r="GQC414" s="318">
        <f>'Contractor Model'!GQC67</f>
        <v>0</v>
      </c>
      <c r="GQD414" s="318">
        <f>'Contractor Model'!GQD67</f>
        <v>0</v>
      </c>
      <c r="GQE414" s="318">
        <f>'Contractor Model'!GQE67</f>
        <v>0</v>
      </c>
      <c r="GQF414" s="318">
        <f>'Contractor Model'!GQF67</f>
        <v>0</v>
      </c>
      <c r="GQG414" s="318">
        <f>'Contractor Model'!GQG67</f>
        <v>0</v>
      </c>
      <c r="GQH414" s="318">
        <f>'Contractor Model'!GQH67</f>
        <v>0</v>
      </c>
      <c r="GQI414" s="318">
        <f>'Contractor Model'!GQI67</f>
        <v>0</v>
      </c>
      <c r="GQJ414" s="318">
        <f>'Contractor Model'!GQJ67</f>
        <v>0</v>
      </c>
      <c r="GQK414" s="318">
        <f>'Contractor Model'!GQK67</f>
        <v>0</v>
      </c>
      <c r="GQL414" s="318">
        <f>'Contractor Model'!GQL67</f>
        <v>0</v>
      </c>
      <c r="GQM414" s="318">
        <f>'Contractor Model'!GQM67</f>
        <v>0</v>
      </c>
      <c r="GQN414" s="318">
        <f>'Contractor Model'!GQN67</f>
        <v>0</v>
      </c>
      <c r="GQO414" s="318">
        <f>'Contractor Model'!GQO67</f>
        <v>0</v>
      </c>
      <c r="GQP414" s="318">
        <f>'Contractor Model'!GQP67</f>
        <v>0</v>
      </c>
      <c r="GQQ414" s="318">
        <f>'Contractor Model'!GQQ67</f>
        <v>0</v>
      </c>
      <c r="GQR414" s="318">
        <f>'Contractor Model'!GQR67</f>
        <v>0</v>
      </c>
      <c r="GQS414" s="318">
        <f>'Contractor Model'!GQS67</f>
        <v>0</v>
      </c>
      <c r="GQT414" s="318">
        <f>'Contractor Model'!GQT67</f>
        <v>0</v>
      </c>
      <c r="GQU414" s="318">
        <f>'Contractor Model'!GQU67</f>
        <v>0</v>
      </c>
      <c r="GQV414" s="318">
        <f>'Contractor Model'!GQV67</f>
        <v>0</v>
      </c>
      <c r="GQW414" s="318">
        <f>'Contractor Model'!GQW67</f>
        <v>0</v>
      </c>
      <c r="GQX414" s="318">
        <f>'Contractor Model'!GQX67</f>
        <v>0</v>
      </c>
      <c r="GQY414" s="318">
        <f>'Contractor Model'!GQY67</f>
        <v>0</v>
      </c>
      <c r="GQZ414" s="318">
        <f>'Contractor Model'!GQZ67</f>
        <v>0</v>
      </c>
      <c r="GRA414" s="318">
        <f>'Contractor Model'!GRA67</f>
        <v>0</v>
      </c>
      <c r="GRB414" s="318">
        <f>'Contractor Model'!GRB67</f>
        <v>0</v>
      </c>
      <c r="GRC414" s="318">
        <f>'Contractor Model'!GRC67</f>
        <v>0</v>
      </c>
      <c r="GRD414" s="318">
        <f>'Contractor Model'!GRD67</f>
        <v>0</v>
      </c>
      <c r="GRE414" s="318">
        <f>'Contractor Model'!GRE67</f>
        <v>0</v>
      </c>
      <c r="GRF414" s="318">
        <f>'Contractor Model'!GRF67</f>
        <v>0</v>
      </c>
      <c r="GRG414" s="318">
        <f>'Contractor Model'!GRG67</f>
        <v>0</v>
      </c>
      <c r="GRH414" s="318">
        <f>'Contractor Model'!GRH67</f>
        <v>0</v>
      </c>
      <c r="GRI414" s="318">
        <f>'Contractor Model'!GRI67</f>
        <v>0</v>
      </c>
      <c r="GRJ414" s="318">
        <f>'Contractor Model'!GRJ67</f>
        <v>0</v>
      </c>
      <c r="GRK414" s="318">
        <f>'Contractor Model'!GRK67</f>
        <v>0</v>
      </c>
      <c r="GRL414" s="318">
        <f>'Contractor Model'!GRL67</f>
        <v>0</v>
      </c>
      <c r="GRM414" s="318">
        <f>'Contractor Model'!GRM67</f>
        <v>0</v>
      </c>
      <c r="GRN414" s="318">
        <f>'Contractor Model'!GRN67</f>
        <v>0</v>
      </c>
      <c r="GRO414" s="318">
        <f>'Contractor Model'!GRO67</f>
        <v>0</v>
      </c>
      <c r="GRP414" s="318">
        <f>'Contractor Model'!GRP67</f>
        <v>0</v>
      </c>
      <c r="GRQ414" s="318">
        <f>'Contractor Model'!GRQ67</f>
        <v>0</v>
      </c>
      <c r="GRR414" s="318">
        <f>'Contractor Model'!GRR67</f>
        <v>0</v>
      </c>
      <c r="GRS414" s="318">
        <f>'Contractor Model'!GRS67</f>
        <v>0</v>
      </c>
      <c r="GRT414" s="318">
        <f>'Contractor Model'!GRT67</f>
        <v>0</v>
      </c>
      <c r="GRU414" s="318">
        <f>'Contractor Model'!GRU67</f>
        <v>0</v>
      </c>
      <c r="GRV414" s="318">
        <f>'Contractor Model'!GRV67</f>
        <v>0</v>
      </c>
      <c r="GRW414" s="318">
        <f>'Contractor Model'!GRW67</f>
        <v>0</v>
      </c>
      <c r="GRX414" s="318">
        <f>'Contractor Model'!GRX67</f>
        <v>0</v>
      </c>
      <c r="GRY414" s="318">
        <f>'Contractor Model'!GRY67</f>
        <v>0</v>
      </c>
      <c r="GRZ414" s="318">
        <f>'Contractor Model'!GRZ67</f>
        <v>0</v>
      </c>
      <c r="GSA414" s="318">
        <f>'Contractor Model'!GSA67</f>
        <v>0</v>
      </c>
      <c r="GSB414" s="318">
        <f>'Contractor Model'!GSB67</f>
        <v>0</v>
      </c>
      <c r="GSC414" s="318">
        <f>'Contractor Model'!GSC67</f>
        <v>0</v>
      </c>
      <c r="GSD414" s="318">
        <f>'Contractor Model'!GSD67</f>
        <v>0</v>
      </c>
      <c r="GSE414" s="318">
        <f>'Contractor Model'!GSE67</f>
        <v>0</v>
      </c>
      <c r="GSF414" s="318">
        <f>'Contractor Model'!GSF67</f>
        <v>0</v>
      </c>
      <c r="GSG414" s="318">
        <f>'Contractor Model'!GSG67</f>
        <v>0</v>
      </c>
      <c r="GSH414" s="318">
        <f>'Contractor Model'!GSH67</f>
        <v>0</v>
      </c>
      <c r="GSI414" s="318">
        <f>'Contractor Model'!GSI67</f>
        <v>0</v>
      </c>
      <c r="GSJ414" s="318">
        <f>'Contractor Model'!GSJ67</f>
        <v>0</v>
      </c>
      <c r="GSK414" s="318">
        <f>'Contractor Model'!GSK67</f>
        <v>0</v>
      </c>
      <c r="GSL414" s="318">
        <f>'Contractor Model'!GSL67</f>
        <v>0</v>
      </c>
      <c r="GSM414" s="318">
        <f>'Contractor Model'!GSM67</f>
        <v>0</v>
      </c>
      <c r="GSN414" s="318">
        <f>'Contractor Model'!GSN67</f>
        <v>0</v>
      </c>
      <c r="GSO414" s="318">
        <f>'Contractor Model'!GSO67</f>
        <v>0</v>
      </c>
      <c r="GSP414" s="318">
        <f>'Contractor Model'!GSP67</f>
        <v>0</v>
      </c>
      <c r="GSQ414" s="318">
        <f>'Contractor Model'!GSQ67</f>
        <v>0</v>
      </c>
      <c r="GSR414" s="318">
        <f>'Contractor Model'!GSR67</f>
        <v>0</v>
      </c>
      <c r="GSS414" s="318">
        <f>'Contractor Model'!GSS67</f>
        <v>0</v>
      </c>
      <c r="GST414" s="318">
        <f>'Contractor Model'!GST67</f>
        <v>0</v>
      </c>
      <c r="GSU414" s="318">
        <f>'Contractor Model'!GSU67</f>
        <v>0</v>
      </c>
      <c r="GSV414" s="318">
        <f>'Contractor Model'!GSV67</f>
        <v>0</v>
      </c>
      <c r="GSW414" s="318">
        <f>'Contractor Model'!GSW67</f>
        <v>0</v>
      </c>
      <c r="GSX414" s="318">
        <f>'Contractor Model'!GSX67</f>
        <v>0</v>
      </c>
      <c r="GSY414" s="318">
        <f>'Contractor Model'!GSY67</f>
        <v>0</v>
      </c>
      <c r="GSZ414" s="318">
        <f>'Contractor Model'!GSZ67</f>
        <v>0</v>
      </c>
      <c r="GTA414" s="318">
        <f>'Contractor Model'!GTA67</f>
        <v>0</v>
      </c>
      <c r="GTB414" s="318">
        <f>'Contractor Model'!GTB67</f>
        <v>0</v>
      </c>
      <c r="GTC414" s="318">
        <f>'Contractor Model'!GTC67</f>
        <v>0</v>
      </c>
      <c r="GTD414" s="318">
        <f>'Contractor Model'!GTD67</f>
        <v>0</v>
      </c>
      <c r="GTE414" s="318">
        <f>'Contractor Model'!GTE67</f>
        <v>0</v>
      </c>
      <c r="GTF414" s="318">
        <f>'Contractor Model'!GTF67</f>
        <v>0</v>
      </c>
      <c r="GTG414" s="318">
        <f>'Contractor Model'!GTG67</f>
        <v>0</v>
      </c>
      <c r="GTH414" s="318">
        <f>'Contractor Model'!GTH67</f>
        <v>0</v>
      </c>
      <c r="GTI414" s="318">
        <f>'Contractor Model'!GTI67</f>
        <v>0</v>
      </c>
      <c r="GTJ414" s="318">
        <f>'Contractor Model'!GTJ67</f>
        <v>0</v>
      </c>
      <c r="GTK414" s="318">
        <f>'Contractor Model'!GTK67</f>
        <v>0</v>
      </c>
      <c r="GTL414" s="318">
        <f>'Contractor Model'!GTL67</f>
        <v>0</v>
      </c>
      <c r="GTM414" s="318">
        <f>'Contractor Model'!GTM67</f>
        <v>0</v>
      </c>
      <c r="GTN414" s="318">
        <f>'Contractor Model'!GTN67</f>
        <v>0</v>
      </c>
      <c r="GTO414" s="318">
        <f>'Contractor Model'!GTO67</f>
        <v>0</v>
      </c>
      <c r="GTP414" s="318">
        <f>'Contractor Model'!GTP67</f>
        <v>0</v>
      </c>
      <c r="GTQ414" s="318">
        <f>'Contractor Model'!GTQ67</f>
        <v>0</v>
      </c>
      <c r="GTR414" s="318">
        <f>'Contractor Model'!GTR67</f>
        <v>0</v>
      </c>
      <c r="GTS414" s="318">
        <f>'Contractor Model'!GTS67</f>
        <v>0</v>
      </c>
      <c r="GTT414" s="318">
        <f>'Contractor Model'!GTT67</f>
        <v>0</v>
      </c>
      <c r="GTU414" s="318">
        <f>'Contractor Model'!GTU67</f>
        <v>0</v>
      </c>
      <c r="GTV414" s="318">
        <f>'Contractor Model'!GTV67</f>
        <v>0</v>
      </c>
      <c r="GTW414" s="318">
        <f>'Contractor Model'!GTW67</f>
        <v>0</v>
      </c>
      <c r="GTX414" s="318">
        <f>'Contractor Model'!GTX67</f>
        <v>0</v>
      </c>
      <c r="GTY414" s="318">
        <f>'Contractor Model'!GTY67</f>
        <v>0</v>
      </c>
      <c r="GTZ414" s="318">
        <f>'Contractor Model'!GTZ67</f>
        <v>0</v>
      </c>
      <c r="GUA414" s="318">
        <f>'Contractor Model'!GUA67</f>
        <v>0</v>
      </c>
      <c r="GUB414" s="318">
        <f>'Contractor Model'!GUB67</f>
        <v>0</v>
      </c>
      <c r="GUC414" s="318">
        <f>'Contractor Model'!GUC67</f>
        <v>0</v>
      </c>
      <c r="GUD414" s="318">
        <f>'Contractor Model'!GUD67</f>
        <v>0</v>
      </c>
      <c r="GUE414" s="318">
        <f>'Contractor Model'!GUE67</f>
        <v>0</v>
      </c>
      <c r="GUF414" s="318">
        <f>'Contractor Model'!GUF67</f>
        <v>0</v>
      </c>
      <c r="GUG414" s="318">
        <f>'Contractor Model'!GUG67</f>
        <v>0</v>
      </c>
      <c r="GUH414" s="318">
        <f>'Contractor Model'!GUH67</f>
        <v>0</v>
      </c>
      <c r="GUI414" s="318">
        <f>'Contractor Model'!GUI67</f>
        <v>0</v>
      </c>
      <c r="GUJ414" s="318">
        <f>'Contractor Model'!GUJ67</f>
        <v>0</v>
      </c>
      <c r="GUK414" s="318">
        <f>'Contractor Model'!GUK67</f>
        <v>0</v>
      </c>
      <c r="GUL414" s="318">
        <f>'Contractor Model'!GUL67</f>
        <v>0</v>
      </c>
      <c r="GUM414" s="318">
        <f>'Contractor Model'!GUM67</f>
        <v>0</v>
      </c>
      <c r="GUN414" s="318">
        <f>'Contractor Model'!GUN67</f>
        <v>0</v>
      </c>
      <c r="GUO414" s="318">
        <f>'Contractor Model'!GUO67</f>
        <v>0</v>
      </c>
      <c r="GUP414" s="318">
        <f>'Contractor Model'!GUP67</f>
        <v>0</v>
      </c>
      <c r="GUQ414" s="318">
        <f>'Contractor Model'!GUQ67</f>
        <v>0</v>
      </c>
      <c r="GUR414" s="318">
        <f>'Contractor Model'!GUR67</f>
        <v>0</v>
      </c>
      <c r="GUS414" s="318">
        <f>'Contractor Model'!GUS67</f>
        <v>0</v>
      </c>
      <c r="GUT414" s="318">
        <f>'Contractor Model'!GUT67</f>
        <v>0</v>
      </c>
      <c r="GUU414" s="318">
        <f>'Contractor Model'!GUU67</f>
        <v>0</v>
      </c>
      <c r="GUV414" s="318">
        <f>'Contractor Model'!GUV67</f>
        <v>0</v>
      </c>
      <c r="GUW414" s="318">
        <f>'Contractor Model'!GUW67</f>
        <v>0</v>
      </c>
      <c r="GUX414" s="318">
        <f>'Contractor Model'!GUX67</f>
        <v>0</v>
      </c>
      <c r="GUY414" s="318">
        <f>'Contractor Model'!GUY67</f>
        <v>0</v>
      </c>
      <c r="GUZ414" s="318">
        <f>'Contractor Model'!GUZ67</f>
        <v>0</v>
      </c>
      <c r="GVA414" s="318">
        <f>'Contractor Model'!GVA67</f>
        <v>0</v>
      </c>
      <c r="GVB414" s="318">
        <f>'Contractor Model'!GVB67</f>
        <v>0</v>
      </c>
      <c r="GVC414" s="318">
        <f>'Contractor Model'!GVC67</f>
        <v>0</v>
      </c>
      <c r="GVD414" s="318">
        <f>'Contractor Model'!GVD67</f>
        <v>0</v>
      </c>
      <c r="GVE414" s="318">
        <f>'Contractor Model'!GVE67</f>
        <v>0</v>
      </c>
      <c r="GVF414" s="318">
        <f>'Contractor Model'!GVF67</f>
        <v>0</v>
      </c>
      <c r="GVG414" s="318">
        <f>'Contractor Model'!GVG67</f>
        <v>0</v>
      </c>
      <c r="GVH414" s="318">
        <f>'Contractor Model'!GVH67</f>
        <v>0</v>
      </c>
      <c r="GVI414" s="318">
        <f>'Contractor Model'!GVI67</f>
        <v>0</v>
      </c>
      <c r="GVJ414" s="318">
        <f>'Contractor Model'!GVJ67</f>
        <v>0</v>
      </c>
      <c r="GVK414" s="318">
        <f>'Contractor Model'!GVK67</f>
        <v>0</v>
      </c>
      <c r="GVL414" s="318">
        <f>'Contractor Model'!GVL67</f>
        <v>0</v>
      </c>
      <c r="GVM414" s="318">
        <f>'Contractor Model'!GVM67</f>
        <v>0</v>
      </c>
      <c r="GVN414" s="318">
        <f>'Contractor Model'!GVN67</f>
        <v>0</v>
      </c>
      <c r="GVO414" s="318">
        <f>'Contractor Model'!GVO67</f>
        <v>0</v>
      </c>
      <c r="GVP414" s="318">
        <f>'Contractor Model'!GVP67</f>
        <v>0</v>
      </c>
      <c r="GVQ414" s="318">
        <f>'Contractor Model'!GVQ67</f>
        <v>0</v>
      </c>
      <c r="GVR414" s="318">
        <f>'Contractor Model'!GVR67</f>
        <v>0</v>
      </c>
      <c r="GVS414" s="318">
        <f>'Contractor Model'!GVS67</f>
        <v>0</v>
      </c>
      <c r="GVT414" s="318">
        <f>'Contractor Model'!GVT67</f>
        <v>0</v>
      </c>
      <c r="GVU414" s="318">
        <f>'Contractor Model'!GVU67</f>
        <v>0</v>
      </c>
      <c r="GVV414" s="318">
        <f>'Contractor Model'!GVV67</f>
        <v>0</v>
      </c>
      <c r="GVW414" s="318">
        <f>'Contractor Model'!GVW67</f>
        <v>0</v>
      </c>
      <c r="GVX414" s="318">
        <f>'Contractor Model'!GVX67</f>
        <v>0</v>
      </c>
      <c r="GVY414" s="318">
        <f>'Contractor Model'!GVY67</f>
        <v>0</v>
      </c>
      <c r="GVZ414" s="318">
        <f>'Contractor Model'!GVZ67</f>
        <v>0</v>
      </c>
      <c r="GWA414" s="318">
        <f>'Contractor Model'!GWA67</f>
        <v>0</v>
      </c>
      <c r="GWB414" s="318">
        <f>'Contractor Model'!GWB67</f>
        <v>0</v>
      </c>
      <c r="GWC414" s="318">
        <f>'Contractor Model'!GWC67</f>
        <v>0</v>
      </c>
      <c r="GWD414" s="318">
        <f>'Contractor Model'!GWD67</f>
        <v>0</v>
      </c>
      <c r="GWE414" s="318">
        <f>'Contractor Model'!GWE67</f>
        <v>0</v>
      </c>
      <c r="GWF414" s="318">
        <f>'Contractor Model'!GWF67</f>
        <v>0</v>
      </c>
      <c r="GWG414" s="318">
        <f>'Contractor Model'!GWG67</f>
        <v>0</v>
      </c>
      <c r="GWH414" s="318">
        <f>'Contractor Model'!GWH67</f>
        <v>0</v>
      </c>
      <c r="GWI414" s="318">
        <f>'Contractor Model'!GWI67</f>
        <v>0</v>
      </c>
      <c r="GWJ414" s="318">
        <f>'Contractor Model'!GWJ67</f>
        <v>0</v>
      </c>
      <c r="GWK414" s="318">
        <f>'Contractor Model'!GWK67</f>
        <v>0</v>
      </c>
      <c r="GWL414" s="318">
        <f>'Contractor Model'!GWL67</f>
        <v>0</v>
      </c>
      <c r="GWM414" s="318">
        <f>'Contractor Model'!GWM67</f>
        <v>0</v>
      </c>
      <c r="GWN414" s="318">
        <f>'Contractor Model'!GWN67</f>
        <v>0</v>
      </c>
      <c r="GWO414" s="318">
        <f>'Contractor Model'!GWO67</f>
        <v>0</v>
      </c>
      <c r="GWP414" s="318">
        <f>'Contractor Model'!GWP67</f>
        <v>0</v>
      </c>
      <c r="GWQ414" s="318">
        <f>'Contractor Model'!GWQ67</f>
        <v>0</v>
      </c>
      <c r="GWR414" s="318">
        <f>'Contractor Model'!GWR67</f>
        <v>0</v>
      </c>
      <c r="GWS414" s="318">
        <f>'Contractor Model'!GWS67</f>
        <v>0</v>
      </c>
      <c r="GWT414" s="318">
        <f>'Contractor Model'!GWT67</f>
        <v>0</v>
      </c>
      <c r="GWU414" s="318">
        <f>'Contractor Model'!GWU67</f>
        <v>0</v>
      </c>
      <c r="GWV414" s="318">
        <f>'Contractor Model'!GWV67</f>
        <v>0</v>
      </c>
      <c r="GWW414" s="318">
        <f>'Contractor Model'!GWW67</f>
        <v>0</v>
      </c>
      <c r="GWX414" s="318">
        <f>'Contractor Model'!GWX67</f>
        <v>0</v>
      </c>
      <c r="GWY414" s="318">
        <f>'Contractor Model'!GWY67</f>
        <v>0</v>
      </c>
      <c r="GWZ414" s="318">
        <f>'Contractor Model'!GWZ67</f>
        <v>0</v>
      </c>
      <c r="GXA414" s="318">
        <f>'Contractor Model'!GXA67</f>
        <v>0</v>
      </c>
      <c r="GXB414" s="318">
        <f>'Contractor Model'!GXB67</f>
        <v>0</v>
      </c>
      <c r="GXC414" s="318">
        <f>'Contractor Model'!GXC67</f>
        <v>0</v>
      </c>
      <c r="GXD414" s="318">
        <f>'Contractor Model'!GXD67</f>
        <v>0</v>
      </c>
      <c r="GXE414" s="318">
        <f>'Contractor Model'!GXE67</f>
        <v>0</v>
      </c>
      <c r="GXF414" s="318">
        <f>'Contractor Model'!GXF67</f>
        <v>0</v>
      </c>
      <c r="GXG414" s="318">
        <f>'Contractor Model'!GXG67</f>
        <v>0</v>
      </c>
      <c r="GXH414" s="318">
        <f>'Contractor Model'!GXH67</f>
        <v>0</v>
      </c>
      <c r="GXI414" s="318">
        <f>'Contractor Model'!GXI67</f>
        <v>0</v>
      </c>
      <c r="GXJ414" s="318">
        <f>'Contractor Model'!GXJ67</f>
        <v>0</v>
      </c>
      <c r="GXK414" s="318">
        <f>'Contractor Model'!GXK67</f>
        <v>0</v>
      </c>
      <c r="GXL414" s="318">
        <f>'Contractor Model'!GXL67</f>
        <v>0</v>
      </c>
      <c r="GXM414" s="318">
        <f>'Contractor Model'!GXM67</f>
        <v>0</v>
      </c>
      <c r="GXN414" s="318">
        <f>'Contractor Model'!GXN67</f>
        <v>0</v>
      </c>
      <c r="GXO414" s="318">
        <f>'Contractor Model'!GXO67</f>
        <v>0</v>
      </c>
      <c r="GXP414" s="318">
        <f>'Contractor Model'!GXP67</f>
        <v>0</v>
      </c>
      <c r="GXQ414" s="318">
        <f>'Contractor Model'!GXQ67</f>
        <v>0</v>
      </c>
      <c r="GXR414" s="318">
        <f>'Contractor Model'!GXR67</f>
        <v>0</v>
      </c>
      <c r="GXS414" s="318">
        <f>'Contractor Model'!GXS67</f>
        <v>0</v>
      </c>
      <c r="GXT414" s="318">
        <f>'Contractor Model'!GXT67</f>
        <v>0</v>
      </c>
      <c r="GXU414" s="318">
        <f>'Contractor Model'!GXU67</f>
        <v>0</v>
      </c>
      <c r="GXV414" s="318">
        <f>'Contractor Model'!GXV67</f>
        <v>0</v>
      </c>
      <c r="GXW414" s="318">
        <f>'Contractor Model'!GXW67</f>
        <v>0</v>
      </c>
      <c r="GXX414" s="318">
        <f>'Contractor Model'!GXX67</f>
        <v>0</v>
      </c>
      <c r="GXY414" s="318">
        <f>'Contractor Model'!GXY67</f>
        <v>0</v>
      </c>
      <c r="GXZ414" s="318">
        <f>'Contractor Model'!GXZ67</f>
        <v>0</v>
      </c>
      <c r="GYA414" s="318">
        <f>'Contractor Model'!GYA67</f>
        <v>0</v>
      </c>
      <c r="GYB414" s="318">
        <f>'Contractor Model'!GYB67</f>
        <v>0</v>
      </c>
      <c r="GYC414" s="318">
        <f>'Contractor Model'!GYC67</f>
        <v>0</v>
      </c>
      <c r="GYD414" s="318">
        <f>'Contractor Model'!GYD67</f>
        <v>0</v>
      </c>
      <c r="GYE414" s="318">
        <f>'Contractor Model'!GYE67</f>
        <v>0</v>
      </c>
      <c r="GYF414" s="318">
        <f>'Contractor Model'!GYF67</f>
        <v>0</v>
      </c>
      <c r="GYG414" s="318">
        <f>'Contractor Model'!GYG67</f>
        <v>0</v>
      </c>
      <c r="GYH414" s="318">
        <f>'Contractor Model'!GYH67</f>
        <v>0</v>
      </c>
      <c r="GYI414" s="318">
        <f>'Contractor Model'!GYI67</f>
        <v>0</v>
      </c>
      <c r="GYJ414" s="318">
        <f>'Contractor Model'!GYJ67</f>
        <v>0</v>
      </c>
      <c r="GYK414" s="318">
        <f>'Contractor Model'!GYK67</f>
        <v>0</v>
      </c>
      <c r="GYL414" s="318">
        <f>'Contractor Model'!GYL67</f>
        <v>0</v>
      </c>
      <c r="GYM414" s="318">
        <f>'Contractor Model'!GYM67</f>
        <v>0</v>
      </c>
      <c r="GYN414" s="318">
        <f>'Contractor Model'!GYN67</f>
        <v>0</v>
      </c>
      <c r="GYO414" s="318">
        <f>'Contractor Model'!GYO67</f>
        <v>0</v>
      </c>
      <c r="GYP414" s="318">
        <f>'Contractor Model'!GYP67</f>
        <v>0</v>
      </c>
      <c r="GYQ414" s="318">
        <f>'Contractor Model'!GYQ67</f>
        <v>0</v>
      </c>
      <c r="GYR414" s="318">
        <f>'Contractor Model'!GYR67</f>
        <v>0</v>
      </c>
      <c r="GYS414" s="318">
        <f>'Contractor Model'!GYS67</f>
        <v>0</v>
      </c>
      <c r="GYT414" s="318">
        <f>'Contractor Model'!GYT67</f>
        <v>0</v>
      </c>
      <c r="GYU414" s="318">
        <f>'Contractor Model'!GYU67</f>
        <v>0</v>
      </c>
      <c r="GYV414" s="318">
        <f>'Contractor Model'!GYV67</f>
        <v>0</v>
      </c>
      <c r="GYW414" s="318">
        <f>'Contractor Model'!GYW67</f>
        <v>0</v>
      </c>
      <c r="GYX414" s="318">
        <f>'Contractor Model'!GYX67</f>
        <v>0</v>
      </c>
      <c r="GYY414" s="318">
        <f>'Contractor Model'!GYY67</f>
        <v>0</v>
      </c>
      <c r="GYZ414" s="318">
        <f>'Contractor Model'!GYZ67</f>
        <v>0</v>
      </c>
      <c r="GZA414" s="318">
        <f>'Contractor Model'!GZA67</f>
        <v>0</v>
      </c>
      <c r="GZB414" s="318">
        <f>'Contractor Model'!GZB67</f>
        <v>0</v>
      </c>
      <c r="GZC414" s="318">
        <f>'Contractor Model'!GZC67</f>
        <v>0</v>
      </c>
      <c r="GZD414" s="318">
        <f>'Contractor Model'!GZD67</f>
        <v>0</v>
      </c>
      <c r="GZE414" s="318">
        <f>'Contractor Model'!GZE67</f>
        <v>0</v>
      </c>
      <c r="GZF414" s="318">
        <f>'Contractor Model'!GZF67</f>
        <v>0</v>
      </c>
      <c r="GZG414" s="318">
        <f>'Contractor Model'!GZG67</f>
        <v>0</v>
      </c>
      <c r="GZH414" s="318">
        <f>'Contractor Model'!GZH67</f>
        <v>0</v>
      </c>
      <c r="GZI414" s="318">
        <f>'Contractor Model'!GZI67</f>
        <v>0</v>
      </c>
      <c r="GZJ414" s="318">
        <f>'Contractor Model'!GZJ67</f>
        <v>0</v>
      </c>
      <c r="GZK414" s="318">
        <f>'Contractor Model'!GZK67</f>
        <v>0</v>
      </c>
      <c r="GZL414" s="318">
        <f>'Contractor Model'!GZL67</f>
        <v>0</v>
      </c>
      <c r="GZM414" s="318">
        <f>'Contractor Model'!GZM67</f>
        <v>0</v>
      </c>
      <c r="GZN414" s="318">
        <f>'Contractor Model'!GZN67</f>
        <v>0</v>
      </c>
      <c r="GZO414" s="318">
        <f>'Contractor Model'!GZO67</f>
        <v>0</v>
      </c>
      <c r="GZP414" s="318">
        <f>'Contractor Model'!GZP67</f>
        <v>0</v>
      </c>
      <c r="GZQ414" s="318">
        <f>'Contractor Model'!GZQ67</f>
        <v>0</v>
      </c>
      <c r="GZR414" s="318">
        <f>'Contractor Model'!GZR67</f>
        <v>0</v>
      </c>
      <c r="GZS414" s="318">
        <f>'Contractor Model'!GZS67</f>
        <v>0</v>
      </c>
      <c r="GZT414" s="318">
        <f>'Contractor Model'!GZT67</f>
        <v>0</v>
      </c>
      <c r="GZU414" s="318">
        <f>'Contractor Model'!GZU67</f>
        <v>0</v>
      </c>
      <c r="GZV414" s="318">
        <f>'Contractor Model'!GZV67</f>
        <v>0</v>
      </c>
      <c r="GZW414" s="318">
        <f>'Contractor Model'!GZW67</f>
        <v>0</v>
      </c>
      <c r="GZX414" s="318">
        <f>'Contractor Model'!GZX67</f>
        <v>0</v>
      </c>
      <c r="GZY414" s="318">
        <f>'Contractor Model'!GZY67</f>
        <v>0</v>
      </c>
      <c r="GZZ414" s="318">
        <f>'Contractor Model'!GZZ67</f>
        <v>0</v>
      </c>
      <c r="HAA414" s="318">
        <f>'Contractor Model'!HAA67</f>
        <v>0</v>
      </c>
      <c r="HAB414" s="318">
        <f>'Contractor Model'!HAB67</f>
        <v>0</v>
      </c>
      <c r="HAC414" s="318">
        <f>'Contractor Model'!HAC67</f>
        <v>0</v>
      </c>
      <c r="HAD414" s="318">
        <f>'Contractor Model'!HAD67</f>
        <v>0</v>
      </c>
      <c r="HAE414" s="318">
        <f>'Contractor Model'!HAE67</f>
        <v>0</v>
      </c>
      <c r="HAF414" s="318">
        <f>'Contractor Model'!HAF67</f>
        <v>0</v>
      </c>
      <c r="HAG414" s="318">
        <f>'Contractor Model'!HAG67</f>
        <v>0</v>
      </c>
      <c r="HAH414" s="318">
        <f>'Contractor Model'!HAH67</f>
        <v>0</v>
      </c>
      <c r="HAI414" s="318">
        <f>'Contractor Model'!HAI67</f>
        <v>0</v>
      </c>
      <c r="HAJ414" s="318">
        <f>'Contractor Model'!HAJ67</f>
        <v>0</v>
      </c>
      <c r="HAK414" s="318">
        <f>'Contractor Model'!HAK67</f>
        <v>0</v>
      </c>
      <c r="HAL414" s="318">
        <f>'Contractor Model'!HAL67</f>
        <v>0</v>
      </c>
      <c r="HAM414" s="318">
        <f>'Contractor Model'!HAM67</f>
        <v>0</v>
      </c>
      <c r="HAN414" s="318">
        <f>'Contractor Model'!HAN67</f>
        <v>0</v>
      </c>
      <c r="HAO414" s="318">
        <f>'Contractor Model'!HAO67</f>
        <v>0</v>
      </c>
      <c r="HAP414" s="318">
        <f>'Contractor Model'!HAP67</f>
        <v>0</v>
      </c>
      <c r="HAQ414" s="318">
        <f>'Contractor Model'!HAQ67</f>
        <v>0</v>
      </c>
      <c r="HAR414" s="318">
        <f>'Contractor Model'!HAR67</f>
        <v>0</v>
      </c>
      <c r="HAS414" s="318">
        <f>'Contractor Model'!HAS67</f>
        <v>0</v>
      </c>
      <c r="HAT414" s="318">
        <f>'Contractor Model'!HAT67</f>
        <v>0</v>
      </c>
      <c r="HAU414" s="318">
        <f>'Contractor Model'!HAU67</f>
        <v>0</v>
      </c>
      <c r="HAV414" s="318">
        <f>'Contractor Model'!HAV67</f>
        <v>0</v>
      </c>
      <c r="HAW414" s="318">
        <f>'Contractor Model'!HAW67</f>
        <v>0</v>
      </c>
      <c r="HAX414" s="318">
        <f>'Contractor Model'!HAX67</f>
        <v>0</v>
      </c>
      <c r="HAY414" s="318">
        <f>'Contractor Model'!HAY67</f>
        <v>0</v>
      </c>
      <c r="HAZ414" s="318">
        <f>'Contractor Model'!HAZ67</f>
        <v>0</v>
      </c>
      <c r="HBA414" s="318">
        <f>'Contractor Model'!HBA67</f>
        <v>0</v>
      </c>
      <c r="HBB414" s="318">
        <f>'Contractor Model'!HBB67</f>
        <v>0</v>
      </c>
      <c r="HBC414" s="318">
        <f>'Contractor Model'!HBC67</f>
        <v>0</v>
      </c>
      <c r="HBD414" s="318">
        <f>'Contractor Model'!HBD67</f>
        <v>0</v>
      </c>
      <c r="HBE414" s="318">
        <f>'Contractor Model'!HBE67</f>
        <v>0</v>
      </c>
      <c r="HBF414" s="318">
        <f>'Contractor Model'!HBF67</f>
        <v>0</v>
      </c>
      <c r="HBG414" s="318">
        <f>'Contractor Model'!HBG67</f>
        <v>0</v>
      </c>
      <c r="HBH414" s="318">
        <f>'Contractor Model'!HBH67</f>
        <v>0</v>
      </c>
      <c r="HBI414" s="318">
        <f>'Contractor Model'!HBI67</f>
        <v>0</v>
      </c>
      <c r="HBJ414" s="318">
        <f>'Contractor Model'!HBJ67</f>
        <v>0</v>
      </c>
      <c r="HBK414" s="318">
        <f>'Contractor Model'!HBK67</f>
        <v>0</v>
      </c>
      <c r="HBL414" s="318">
        <f>'Contractor Model'!HBL67</f>
        <v>0</v>
      </c>
      <c r="HBM414" s="318">
        <f>'Contractor Model'!HBM67</f>
        <v>0</v>
      </c>
      <c r="HBN414" s="318">
        <f>'Contractor Model'!HBN67</f>
        <v>0</v>
      </c>
      <c r="HBO414" s="318">
        <f>'Contractor Model'!HBO67</f>
        <v>0</v>
      </c>
      <c r="HBP414" s="318">
        <f>'Contractor Model'!HBP67</f>
        <v>0</v>
      </c>
      <c r="HBQ414" s="318">
        <f>'Contractor Model'!HBQ67</f>
        <v>0</v>
      </c>
      <c r="HBR414" s="318">
        <f>'Contractor Model'!HBR67</f>
        <v>0</v>
      </c>
      <c r="HBS414" s="318">
        <f>'Contractor Model'!HBS67</f>
        <v>0</v>
      </c>
      <c r="HBT414" s="318">
        <f>'Contractor Model'!HBT67</f>
        <v>0</v>
      </c>
      <c r="HBU414" s="318">
        <f>'Contractor Model'!HBU67</f>
        <v>0</v>
      </c>
      <c r="HBV414" s="318">
        <f>'Contractor Model'!HBV67</f>
        <v>0</v>
      </c>
      <c r="HBW414" s="318">
        <f>'Contractor Model'!HBW67</f>
        <v>0</v>
      </c>
      <c r="HBX414" s="318">
        <f>'Contractor Model'!HBX67</f>
        <v>0</v>
      </c>
      <c r="HBY414" s="318">
        <f>'Contractor Model'!HBY67</f>
        <v>0</v>
      </c>
      <c r="HBZ414" s="318">
        <f>'Contractor Model'!HBZ67</f>
        <v>0</v>
      </c>
      <c r="HCA414" s="318">
        <f>'Contractor Model'!HCA67</f>
        <v>0</v>
      </c>
      <c r="HCB414" s="318">
        <f>'Contractor Model'!HCB67</f>
        <v>0</v>
      </c>
      <c r="HCC414" s="318">
        <f>'Contractor Model'!HCC67</f>
        <v>0</v>
      </c>
      <c r="HCD414" s="318">
        <f>'Contractor Model'!HCD67</f>
        <v>0</v>
      </c>
      <c r="HCE414" s="318">
        <f>'Contractor Model'!HCE67</f>
        <v>0</v>
      </c>
      <c r="HCF414" s="318">
        <f>'Contractor Model'!HCF67</f>
        <v>0</v>
      </c>
      <c r="HCG414" s="318">
        <f>'Contractor Model'!HCG67</f>
        <v>0</v>
      </c>
      <c r="HCH414" s="318">
        <f>'Contractor Model'!HCH67</f>
        <v>0</v>
      </c>
      <c r="HCI414" s="318">
        <f>'Contractor Model'!HCI67</f>
        <v>0</v>
      </c>
      <c r="HCJ414" s="318">
        <f>'Contractor Model'!HCJ67</f>
        <v>0</v>
      </c>
      <c r="HCK414" s="318">
        <f>'Contractor Model'!HCK67</f>
        <v>0</v>
      </c>
      <c r="HCL414" s="318">
        <f>'Contractor Model'!HCL67</f>
        <v>0</v>
      </c>
      <c r="HCM414" s="318">
        <f>'Contractor Model'!HCM67</f>
        <v>0</v>
      </c>
      <c r="HCN414" s="318">
        <f>'Contractor Model'!HCN67</f>
        <v>0</v>
      </c>
      <c r="HCO414" s="318">
        <f>'Contractor Model'!HCO67</f>
        <v>0</v>
      </c>
      <c r="HCP414" s="318">
        <f>'Contractor Model'!HCP67</f>
        <v>0</v>
      </c>
      <c r="HCQ414" s="318">
        <f>'Contractor Model'!HCQ67</f>
        <v>0</v>
      </c>
      <c r="HCR414" s="318">
        <f>'Contractor Model'!HCR67</f>
        <v>0</v>
      </c>
      <c r="HCS414" s="318">
        <f>'Contractor Model'!HCS67</f>
        <v>0</v>
      </c>
      <c r="HCT414" s="318">
        <f>'Contractor Model'!HCT67</f>
        <v>0</v>
      </c>
      <c r="HCU414" s="318">
        <f>'Contractor Model'!HCU67</f>
        <v>0</v>
      </c>
      <c r="HCV414" s="318">
        <f>'Contractor Model'!HCV67</f>
        <v>0</v>
      </c>
      <c r="HCW414" s="318">
        <f>'Contractor Model'!HCW67</f>
        <v>0</v>
      </c>
      <c r="HCX414" s="318">
        <f>'Contractor Model'!HCX67</f>
        <v>0</v>
      </c>
      <c r="HCY414" s="318">
        <f>'Contractor Model'!HCY67</f>
        <v>0</v>
      </c>
      <c r="HCZ414" s="318">
        <f>'Contractor Model'!HCZ67</f>
        <v>0</v>
      </c>
      <c r="HDA414" s="318">
        <f>'Contractor Model'!HDA67</f>
        <v>0</v>
      </c>
      <c r="HDB414" s="318">
        <f>'Contractor Model'!HDB67</f>
        <v>0</v>
      </c>
      <c r="HDC414" s="318">
        <f>'Contractor Model'!HDC67</f>
        <v>0</v>
      </c>
      <c r="HDD414" s="318">
        <f>'Contractor Model'!HDD67</f>
        <v>0</v>
      </c>
      <c r="HDE414" s="318">
        <f>'Contractor Model'!HDE67</f>
        <v>0</v>
      </c>
      <c r="HDF414" s="318">
        <f>'Contractor Model'!HDF67</f>
        <v>0</v>
      </c>
      <c r="HDG414" s="318">
        <f>'Contractor Model'!HDG67</f>
        <v>0</v>
      </c>
      <c r="HDH414" s="318">
        <f>'Contractor Model'!HDH67</f>
        <v>0</v>
      </c>
      <c r="HDI414" s="318">
        <f>'Contractor Model'!HDI67</f>
        <v>0</v>
      </c>
      <c r="HDJ414" s="318">
        <f>'Contractor Model'!HDJ67</f>
        <v>0</v>
      </c>
      <c r="HDK414" s="318">
        <f>'Contractor Model'!HDK67</f>
        <v>0</v>
      </c>
      <c r="HDL414" s="318">
        <f>'Contractor Model'!HDL67</f>
        <v>0</v>
      </c>
      <c r="HDM414" s="318">
        <f>'Contractor Model'!HDM67</f>
        <v>0</v>
      </c>
      <c r="HDN414" s="318">
        <f>'Contractor Model'!HDN67</f>
        <v>0</v>
      </c>
      <c r="HDO414" s="318">
        <f>'Contractor Model'!HDO67</f>
        <v>0</v>
      </c>
      <c r="HDP414" s="318">
        <f>'Contractor Model'!HDP67</f>
        <v>0</v>
      </c>
      <c r="HDQ414" s="318">
        <f>'Contractor Model'!HDQ67</f>
        <v>0</v>
      </c>
      <c r="HDR414" s="318">
        <f>'Contractor Model'!HDR67</f>
        <v>0</v>
      </c>
      <c r="HDS414" s="318">
        <f>'Contractor Model'!HDS67</f>
        <v>0</v>
      </c>
      <c r="HDT414" s="318">
        <f>'Contractor Model'!HDT67</f>
        <v>0</v>
      </c>
      <c r="HDU414" s="318">
        <f>'Contractor Model'!HDU67</f>
        <v>0</v>
      </c>
      <c r="HDV414" s="318">
        <f>'Contractor Model'!HDV67</f>
        <v>0</v>
      </c>
      <c r="HDW414" s="318">
        <f>'Contractor Model'!HDW67</f>
        <v>0</v>
      </c>
      <c r="HDX414" s="318">
        <f>'Contractor Model'!HDX67</f>
        <v>0</v>
      </c>
      <c r="HDY414" s="318">
        <f>'Contractor Model'!HDY67</f>
        <v>0</v>
      </c>
      <c r="HDZ414" s="318">
        <f>'Contractor Model'!HDZ67</f>
        <v>0</v>
      </c>
      <c r="HEA414" s="318">
        <f>'Contractor Model'!HEA67</f>
        <v>0</v>
      </c>
      <c r="HEB414" s="318">
        <f>'Contractor Model'!HEB67</f>
        <v>0</v>
      </c>
      <c r="HEC414" s="318">
        <f>'Contractor Model'!HEC67</f>
        <v>0</v>
      </c>
      <c r="HED414" s="318">
        <f>'Contractor Model'!HED67</f>
        <v>0</v>
      </c>
      <c r="HEE414" s="318">
        <f>'Contractor Model'!HEE67</f>
        <v>0</v>
      </c>
      <c r="HEF414" s="318">
        <f>'Contractor Model'!HEF67</f>
        <v>0</v>
      </c>
      <c r="HEG414" s="318">
        <f>'Contractor Model'!HEG67</f>
        <v>0</v>
      </c>
      <c r="HEH414" s="318">
        <f>'Contractor Model'!HEH67</f>
        <v>0</v>
      </c>
      <c r="HEI414" s="318">
        <f>'Contractor Model'!HEI67</f>
        <v>0</v>
      </c>
      <c r="HEJ414" s="318">
        <f>'Contractor Model'!HEJ67</f>
        <v>0</v>
      </c>
      <c r="HEK414" s="318">
        <f>'Contractor Model'!HEK67</f>
        <v>0</v>
      </c>
      <c r="HEL414" s="318">
        <f>'Contractor Model'!HEL67</f>
        <v>0</v>
      </c>
      <c r="HEM414" s="318">
        <f>'Contractor Model'!HEM67</f>
        <v>0</v>
      </c>
      <c r="HEN414" s="318">
        <f>'Contractor Model'!HEN67</f>
        <v>0</v>
      </c>
      <c r="HEO414" s="318">
        <f>'Contractor Model'!HEO67</f>
        <v>0</v>
      </c>
      <c r="HEP414" s="318">
        <f>'Contractor Model'!HEP67</f>
        <v>0</v>
      </c>
      <c r="HEQ414" s="318">
        <f>'Contractor Model'!HEQ67</f>
        <v>0</v>
      </c>
      <c r="HER414" s="318">
        <f>'Contractor Model'!HER67</f>
        <v>0</v>
      </c>
      <c r="HES414" s="318">
        <f>'Contractor Model'!HES67</f>
        <v>0</v>
      </c>
      <c r="HET414" s="318">
        <f>'Contractor Model'!HET67</f>
        <v>0</v>
      </c>
      <c r="HEU414" s="318">
        <f>'Contractor Model'!HEU67</f>
        <v>0</v>
      </c>
      <c r="HEV414" s="318">
        <f>'Contractor Model'!HEV67</f>
        <v>0</v>
      </c>
      <c r="HEW414" s="318">
        <f>'Contractor Model'!HEW67</f>
        <v>0</v>
      </c>
      <c r="HEX414" s="318">
        <f>'Contractor Model'!HEX67</f>
        <v>0</v>
      </c>
      <c r="HEY414" s="318">
        <f>'Contractor Model'!HEY67</f>
        <v>0</v>
      </c>
      <c r="HEZ414" s="318">
        <f>'Contractor Model'!HEZ67</f>
        <v>0</v>
      </c>
      <c r="HFA414" s="318">
        <f>'Contractor Model'!HFA67</f>
        <v>0</v>
      </c>
      <c r="HFB414" s="318">
        <f>'Contractor Model'!HFB67</f>
        <v>0</v>
      </c>
      <c r="HFC414" s="318">
        <f>'Contractor Model'!HFC67</f>
        <v>0</v>
      </c>
      <c r="HFD414" s="318">
        <f>'Contractor Model'!HFD67</f>
        <v>0</v>
      </c>
      <c r="HFE414" s="318">
        <f>'Contractor Model'!HFE67</f>
        <v>0</v>
      </c>
      <c r="HFF414" s="318">
        <f>'Contractor Model'!HFF67</f>
        <v>0</v>
      </c>
      <c r="HFG414" s="318">
        <f>'Contractor Model'!HFG67</f>
        <v>0</v>
      </c>
      <c r="HFH414" s="318">
        <f>'Contractor Model'!HFH67</f>
        <v>0</v>
      </c>
      <c r="HFI414" s="318">
        <f>'Contractor Model'!HFI67</f>
        <v>0</v>
      </c>
      <c r="HFJ414" s="318">
        <f>'Contractor Model'!HFJ67</f>
        <v>0</v>
      </c>
      <c r="HFK414" s="318">
        <f>'Contractor Model'!HFK67</f>
        <v>0</v>
      </c>
      <c r="HFL414" s="318">
        <f>'Contractor Model'!HFL67</f>
        <v>0</v>
      </c>
      <c r="HFM414" s="318">
        <f>'Contractor Model'!HFM67</f>
        <v>0</v>
      </c>
      <c r="HFN414" s="318">
        <f>'Contractor Model'!HFN67</f>
        <v>0</v>
      </c>
      <c r="HFO414" s="318">
        <f>'Contractor Model'!HFO67</f>
        <v>0</v>
      </c>
      <c r="HFP414" s="318">
        <f>'Contractor Model'!HFP67</f>
        <v>0</v>
      </c>
      <c r="HFQ414" s="318">
        <f>'Contractor Model'!HFQ67</f>
        <v>0</v>
      </c>
      <c r="HFR414" s="318">
        <f>'Contractor Model'!HFR67</f>
        <v>0</v>
      </c>
      <c r="HFS414" s="318">
        <f>'Contractor Model'!HFS67</f>
        <v>0</v>
      </c>
      <c r="HFT414" s="318">
        <f>'Contractor Model'!HFT67</f>
        <v>0</v>
      </c>
      <c r="HFU414" s="318">
        <f>'Contractor Model'!HFU67</f>
        <v>0</v>
      </c>
      <c r="HFV414" s="318">
        <f>'Contractor Model'!HFV67</f>
        <v>0</v>
      </c>
      <c r="HFW414" s="318">
        <f>'Contractor Model'!HFW67</f>
        <v>0</v>
      </c>
      <c r="HFX414" s="318">
        <f>'Contractor Model'!HFX67</f>
        <v>0</v>
      </c>
      <c r="HFY414" s="318">
        <f>'Contractor Model'!HFY67</f>
        <v>0</v>
      </c>
      <c r="HFZ414" s="318">
        <f>'Contractor Model'!HFZ67</f>
        <v>0</v>
      </c>
      <c r="HGA414" s="318">
        <f>'Contractor Model'!HGA67</f>
        <v>0</v>
      </c>
      <c r="HGB414" s="318">
        <f>'Contractor Model'!HGB67</f>
        <v>0</v>
      </c>
      <c r="HGC414" s="318">
        <f>'Contractor Model'!HGC67</f>
        <v>0</v>
      </c>
      <c r="HGD414" s="318">
        <f>'Contractor Model'!HGD67</f>
        <v>0</v>
      </c>
      <c r="HGE414" s="318">
        <f>'Contractor Model'!HGE67</f>
        <v>0</v>
      </c>
      <c r="HGF414" s="318">
        <f>'Contractor Model'!HGF67</f>
        <v>0</v>
      </c>
      <c r="HGG414" s="318">
        <f>'Contractor Model'!HGG67</f>
        <v>0</v>
      </c>
      <c r="HGH414" s="318">
        <f>'Contractor Model'!HGH67</f>
        <v>0</v>
      </c>
      <c r="HGI414" s="318">
        <f>'Contractor Model'!HGI67</f>
        <v>0</v>
      </c>
      <c r="HGJ414" s="318">
        <f>'Contractor Model'!HGJ67</f>
        <v>0</v>
      </c>
      <c r="HGK414" s="318">
        <f>'Contractor Model'!HGK67</f>
        <v>0</v>
      </c>
      <c r="HGL414" s="318">
        <f>'Contractor Model'!HGL67</f>
        <v>0</v>
      </c>
      <c r="HGM414" s="318">
        <f>'Contractor Model'!HGM67</f>
        <v>0</v>
      </c>
      <c r="HGN414" s="318">
        <f>'Contractor Model'!HGN67</f>
        <v>0</v>
      </c>
      <c r="HGO414" s="318">
        <f>'Contractor Model'!HGO67</f>
        <v>0</v>
      </c>
      <c r="HGP414" s="318">
        <f>'Contractor Model'!HGP67</f>
        <v>0</v>
      </c>
      <c r="HGQ414" s="318">
        <f>'Contractor Model'!HGQ67</f>
        <v>0</v>
      </c>
      <c r="HGR414" s="318">
        <f>'Contractor Model'!HGR67</f>
        <v>0</v>
      </c>
      <c r="HGS414" s="318">
        <f>'Contractor Model'!HGS67</f>
        <v>0</v>
      </c>
      <c r="HGT414" s="318">
        <f>'Contractor Model'!HGT67</f>
        <v>0</v>
      </c>
      <c r="HGU414" s="318">
        <f>'Contractor Model'!HGU67</f>
        <v>0</v>
      </c>
      <c r="HGV414" s="318">
        <f>'Contractor Model'!HGV67</f>
        <v>0</v>
      </c>
      <c r="HGW414" s="318">
        <f>'Contractor Model'!HGW67</f>
        <v>0</v>
      </c>
      <c r="HGX414" s="318">
        <f>'Contractor Model'!HGX67</f>
        <v>0</v>
      </c>
      <c r="HGY414" s="318">
        <f>'Contractor Model'!HGY67</f>
        <v>0</v>
      </c>
      <c r="HGZ414" s="318">
        <f>'Contractor Model'!HGZ67</f>
        <v>0</v>
      </c>
      <c r="HHA414" s="318">
        <f>'Contractor Model'!HHA67</f>
        <v>0</v>
      </c>
      <c r="HHB414" s="318">
        <f>'Contractor Model'!HHB67</f>
        <v>0</v>
      </c>
      <c r="HHC414" s="318">
        <f>'Contractor Model'!HHC67</f>
        <v>0</v>
      </c>
      <c r="HHD414" s="318">
        <f>'Contractor Model'!HHD67</f>
        <v>0</v>
      </c>
      <c r="HHE414" s="318">
        <f>'Contractor Model'!HHE67</f>
        <v>0</v>
      </c>
      <c r="HHF414" s="318">
        <f>'Contractor Model'!HHF67</f>
        <v>0</v>
      </c>
      <c r="HHG414" s="318">
        <f>'Contractor Model'!HHG67</f>
        <v>0</v>
      </c>
      <c r="HHH414" s="318">
        <f>'Contractor Model'!HHH67</f>
        <v>0</v>
      </c>
      <c r="HHI414" s="318">
        <f>'Contractor Model'!HHI67</f>
        <v>0</v>
      </c>
      <c r="HHJ414" s="318">
        <f>'Contractor Model'!HHJ67</f>
        <v>0</v>
      </c>
      <c r="HHK414" s="318">
        <f>'Contractor Model'!HHK67</f>
        <v>0</v>
      </c>
      <c r="HHL414" s="318">
        <f>'Contractor Model'!HHL67</f>
        <v>0</v>
      </c>
      <c r="HHM414" s="318">
        <f>'Contractor Model'!HHM67</f>
        <v>0</v>
      </c>
      <c r="HHN414" s="318">
        <f>'Contractor Model'!HHN67</f>
        <v>0</v>
      </c>
      <c r="HHO414" s="318">
        <f>'Contractor Model'!HHO67</f>
        <v>0</v>
      </c>
      <c r="HHP414" s="318">
        <f>'Contractor Model'!HHP67</f>
        <v>0</v>
      </c>
      <c r="HHQ414" s="318">
        <f>'Contractor Model'!HHQ67</f>
        <v>0</v>
      </c>
      <c r="HHR414" s="318">
        <f>'Contractor Model'!HHR67</f>
        <v>0</v>
      </c>
      <c r="HHS414" s="318">
        <f>'Contractor Model'!HHS67</f>
        <v>0</v>
      </c>
      <c r="HHT414" s="318">
        <f>'Contractor Model'!HHT67</f>
        <v>0</v>
      </c>
      <c r="HHU414" s="318">
        <f>'Contractor Model'!HHU67</f>
        <v>0</v>
      </c>
      <c r="HHV414" s="318">
        <f>'Contractor Model'!HHV67</f>
        <v>0</v>
      </c>
      <c r="HHW414" s="318">
        <f>'Contractor Model'!HHW67</f>
        <v>0</v>
      </c>
      <c r="HHX414" s="318">
        <f>'Contractor Model'!HHX67</f>
        <v>0</v>
      </c>
      <c r="HHY414" s="318">
        <f>'Contractor Model'!HHY67</f>
        <v>0</v>
      </c>
      <c r="HHZ414" s="318">
        <f>'Contractor Model'!HHZ67</f>
        <v>0</v>
      </c>
      <c r="HIA414" s="318">
        <f>'Contractor Model'!HIA67</f>
        <v>0</v>
      </c>
      <c r="HIB414" s="318">
        <f>'Contractor Model'!HIB67</f>
        <v>0</v>
      </c>
      <c r="HIC414" s="318">
        <f>'Contractor Model'!HIC67</f>
        <v>0</v>
      </c>
      <c r="HID414" s="318">
        <f>'Contractor Model'!HID67</f>
        <v>0</v>
      </c>
      <c r="HIE414" s="318">
        <f>'Contractor Model'!HIE67</f>
        <v>0</v>
      </c>
      <c r="HIF414" s="318">
        <f>'Contractor Model'!HIF67</f>
        <v>0</v>
      </c>
      <c r="HIG414" s="318">
        <f>'Contractor Model'!HIG67</f>
        <v>0</v>
      </c>
      <c r="HIH414" s="318">
        <f>'Contractor Model'!HIH67</f>
        <v>0</v>
      </c>
      <c r="HII414" s="318">
        <f>'Contractor Model'!HII67</f>
        <v>0</v>
      </c>
      <c r="HIJ414" s="318">
        <f>'Contractor Model'!HIJ67</f>
        <v>0</v>
      </c>
      <c r="HIK414" s="318">
        <f>'Contractor Model'!HIK67</f>
        <v>0</v>
      </c>
      <c r="HIL414" s="318">
        <f>'Contractor Model'!HIL67</f>
        <v>0</v>
      </c>
      <c r="HIM414" s="318">
        <f>'Contractor Model'!HIM67</f>
        <v>0</v>
      </c>
      <c r="HIN414" s="318">
        <f>'Contractor Model'!HIN67</f>
        <v>0</v>
      </c>
      <c r="HIO414" s="318">
        <f>'Contractor Model'!HIO67</f>
        <v>0</v>
      </c>
      <c r="HIP414" s="318">
        <f>'Contractor Model'!HIP67</f>
        <v>0</v>
      </c>
      <c r="HIQ414" s="318">
        <f>'Contractor Model'!HIQ67</f>
        <v>0</v>
      </c>
      <c r="HIR414" s="318">
        <f>'Contractor Model'!HIR67</f>
        <v>0</v>
      </c>
      <c r="HIS414" s="318">
        <f>'Contractor Model'!HIS67</f>
        <v>0</v>
      </c>
      <c r="HIT414" s="318">
        <f>'Contractor Model'!HIT67</f>
        <v>0</v>
      </c>
      <c r="HIU414" s="318">
        <f>'Contractor Model'!HIU67</f>
        <v>0</v>
      </c>
      <c r="HIV414" s="318">
        <f>'Contractor Model'!HIV67</f>
        <v>0</v>
      </c>
      <c r="HIW414" s="318">
        <f>'Contractor Model'!HIW67</f>
        <v>0</v>
      </c>
      <c r="HIX414" s="318">
        <f>'Contractor Model'!HIX67</f>
        <v>0</v>
      </c>
      <c r="HIY414" s="318">
        <f>'Contractor Model'!HIY67</f>
        <v>0</v>
      </c>
      <c r="HIZ414" s="318">
        <f>'Contractor Model'!HIZ67</f>
        <v>0</v>
      </c>
      <c r="HJA414" s="318">
        <f>'Contractor Model'!HJA67</f>
        <v>0</v>
      </c>
      <c r="HJB414" s="318">
        <f>'Contractor Model'!HJB67</f>
        <v>0</v>
      </c>
      <c r="HJC414" s="318">
        <f>'Contractor Model'!HJC67</f>
        <v>0</v>
      </c>
      <c r="HJD414" s="318">
        <f>'Contractor Model'!HJD67</f>
        <v>0</v>
      </c>
      <c r="HJE414" s="318">
        <f>'Contractor Model'!HJE67</f>
        <v>0</v>
      </c>
      <c r="HJF414" s="318">
        <f>'Contractor Model'!HJF67</f>
        <v>0</v>
      </c>
      <c r="HJG414" s="318">
        <f>'Contractor Model'!HJG67</f>
        <v>0</v>
      </c>
      <c r="HJH414" s="318">
        <f>'Contractor Model'!HJH67</f>
        <v>0</v>
      </c>
      <c r="HJI414" s="318">
        <f>'Contractor Model'!HJI67</f>
        <v>0</v>
      </c>
      <c r="HJJ414" s="318">
        <f>'Contractor Model'!HJJ67</f>
        <v>0</v>
      </c>
      <c r="HJK414" s="318">
        <f>'Contractor Model'!HJK67</f>
        <v>0</v>
      </c>
      <c r="HJL414" s="318">
        <f>'Contractor Model'!HJL67</f>
        <v>0</v>
      </c>
      <c r="HJM414" s="318">
        <f>'Contractor Model'!HJM67</f>
        <v>0</v>
      </c>
      <c r="HJN414" s="318">
        <f>'Contractor Model'!HJN67</f>
        <v>0</v>
      </c>
      <c r="HJO414" s="318">
        <f>'Contractor Model'!HJO67</f>
        <v>0</v>
      </c>
      <c r="HJP414" s="318">
        <f>'Contractor Model'!HJP67</f>
        <v>0</v>
      </c>
      <c r="HJQ414" s="318">
        <f>'Contractor Model'!HJQ67</f>
        <v>0</v>
      </c>
      <c r="HJR414" s="318">
        <f>'Contractor Model'!HJR67</f>
        <v>0</v>
      </c>
      <c r="HJS414" s="318">
        <f>'Contractor Model'!HJS67</f>
        <v>0</v>
      </c>
      <c r="HJT414" s="318">
        <f>'Contractor Model'!HJT67</f>
        <v>0</v>
      </c>
      <c r="HJU414" s="318">
        <f>'Contractor Model'!HJU67</f>
        <v>0</v>
      </c>
      <c r="HJV414" s="318">
        <f>'Contractor Model'!HJV67</f>
        <v>0</v>
      </c>
      <c r="HJW414" s="318">
        <f>'Contractor Model'!HJW67</f>
        <v>0</v>
      </c>
      <c r="HJX414" s="318">
        <f>'Contractor Model'!HJX67</f>
        <v>0</v>
      </c>
      <c r="HJY414" s="318">
        <f>'Contractor Model'!HJY67</f>
        <v>0</v>
      </c>
      <c r="HJZ414" s="318">
        <f>'Contractor Model'!HJZ67</f>
        <v>0</v>
      </c>
      <c r="HKA414" s="318">
        <f>'Contractor Model'!HKA67</f>
        <v>0</v>
      </c>
      <c r="HKB414" s="318">
        <f>'Contractor Model'!HKB67</f>
        <v>0</v>
      </c>
      <c r="HKC414" s="318">
        <f>'Contractor Model'!HKC67</f>
        <v>0</v>
      </c>
      <c r="HKD414" s="318">
        <f>'Contractor Model'!HKD67</f>
        <v>0</v>
      </c>
      <c r="HKE414" s="318">
        <f>'Contractor Model'!HKE67</f>
        <v>0</v>
      </c>
      <c r="HKF414" s="318">
        <f>'Contractor Model'!HKF67</f>
        <v>0</v>
      </c>
      <c r="HKG414" s="318">
        <f>'Contractor Model'!HKG67</f>
        <v>0</v>
      </c>
      <c r="HKH414" s="318">
        <f>'Contractor Model'!HKH67</f>
        <v>0</v>
      </c>
      <c r="HKI414" s="318">
        <f>'Contractor Model'!HKI67</f>
        <v>0</v>
      </c>
      <c r="HKJ414" s="318">
        <f>'Contractor Model'!HKJ67</f>
        <v>0</v>
      </c>
      <c r="HKK414" s="318">
        <f>'Contractor Model'!HKK67</f>
        <v>0</v>
      </c>
      <c r="HKL414" s="318">
        <f>'Contractor Model'!HKL67</f>
        <v>0</v>
      </c>
      <c r="HKM414" s="318">
        <f>'Contractor Model'!HKM67</f>
        <v>0</v>
      </c>
      <c r="HKN414" s="318">
        <f>'Contractor Model'!HKN67</f>
        <v>0</v>
      </c>
      <c r="HKO414" s="318">
        <f>'Contractor Model'!HKO67</f>
        <v>0</v>
      </c>
      <c r="HKP414" s="318">
        <f>'Contractor Model'!HKP67</f>
        <v>0</v>
      </c>
      <c r="HKQ414" s="318">
        <f>'Contractor Model'!HKQ67</f>
        <v>0</v>
      </c>
      <c r="HKR414" s="318">
        <f>'Contractor Model'!HKR67</f>
        <v>0</v>
      </c>
      <c r="HKS414" s="318">
        <f>'Contractor Model'!HKS67</f>
        <v>0</v>
      </c>
      <c r="HKT414" s="318">
        <f>'Contractor Model'!HKT67</f>
        <v>0</v>
      </c>
      <c r="HKU414" s="318">
        <f>'Contractor Model'!HKU67</f>
        <v>0</v>
      </c>
      <c r="HKV414" s="318">
        <f>'Contractor Model'!HKV67</f>
        <v>0</v>
      </c>
      <c r="HKW414" s="318">
        <f>'Contractor Model'!HKW67</f>
        <v>0</v>
      </c>
      <c r="HKX414" s="318">
        <f>'Contractor Model'!HKX67</f>
        <v>0</v>
      </c>
      <c r="HKY414" s="318">
        <f>'Contractor Model'!HKY67</f>
        <v>0</v>
      </c>
      <c r="HKZ414" s="318">
        <f>'Contractor Model'!HKZ67</f>
        <v>0</v>
      </c>
      <c r="HLA414" s="318">
        <f>'Contractor Model'!HLA67</f>
        <v>0</v>
      </c>
      <c r="HLB414" s="318">
        <f>'Contractor Model'!HLB67</f>
        <v>0</v>
      </c>
      <c r="HLC414" s="318">
        <f>'Contractor Model'!HLC67</f>
        <v>0</v>
      </c>
      <c r="HLD414" s="318">
        <f>'Contractor Model'!HLD67</f>
        <v>0</v>
      </c>
      <c r="HLE414" s="318">
        <f>'Contractor Model'!HLE67</f>
        <v>0</v>
      </c>
      <c r="HLF414" s="318">
        <f>'Contractor Model'!HLF67</f>
        <v>0</v>
      </c>
      <c r="HLG414" s="318">
        <f>'Contractor Model'!HLG67</f>
        <v>0</v>
      </c>
      <c r="HLH414" s="318">
        <f>'Contractor Model'!HLH67</f>
        <v>0</v>
      </c>
      <c r="HLI414" s="318">
        <f>'Contractor Model'!HLI67</f>
        <v>0</v>
      </c>
      <c r="HLJ414" s="318">
        <f>'Contractor Model'!HLJ67</f>
        <v>0</v>
      </c>
      <c r="HLK414" s="318">
        <f>'Contractor Model'!HLK67</f>
        <v>0</v>
      </c>
      <c r="HLL414" s="318">
        <f>'Contractor Model'!HLL67</f>
        <v>0</v>
      </c>
      <c r="HLM414" s="318">
        <f>'Contractor Model'!HLM67</f>
        <v>0</v>
      </c>
      <c r="HLN414" s="318">
        <f>'Contractor Model'!HLN67</f>
        <v>0</v>
      </c>
      <c r="HLO414" s="318">
        <f>'Contractor Model'!HLO67</f>
        <v>0</v>
      </c>
      <c r="HLP414" s="318">
        <f>'Contractor Model'!HLP67</f>
        <v>0</v>
      </c>
      <c r="HLQ414" s="318">
        <f>'Contractor Model'!HLQ67</f>
        <v>0</v>
      </c>
      <c r="HLR414" s="318">
        <f>'Contractor Model'!HLR67</f>
        <v>0</v>
      </c>
      <c r="HLS414" s="318">
        <f>'Contractor Model'!HLS67</f>
        <v>0</v>
      </c>
      <c r="HLT414" s="318">
        <f>'Contractor Model'!HLT67</f>
        <v>0</v>
      </c>
      <c r="HLU414" s="318">
        <f>'Contractor Model'!HLU67</f>
        <v>0</v>
      </c>
      <c r="HLV414" s="318">
        <f>'Contractor Model'!HLV67</f>
        <v>0</v>
      </c>
      <c r="HLW414" s="318">
        <f>'Contractor Model'!HLW67</f>
        <v>0</v>
      </c>
      <c r="HLX414" s="318">
        <f>'Contractor Model'!HLX67</f>
        <v>0</v>
      </c>
      <c r="HLY414" s="318">
        <f>'Contractor Model'!HLY67</f>
        <v>0</v>
      </c>
      <c r="HLZ414" s="318">
        <f>'Contractor Model'!HLZ67</f>
        <v>0</v>
      </c>
      <c r="HMA414" s="318">
        <f>'Contractor Model'!HMA67</f>
        <v>0</v>
      </c>
      <c r="HMB414" s="318">
        <f>'Contractor Model'!HMB67</f>
        <v>0</v>
      </c>
      <c r="HMC414" s="318">
        <f>'Contractor Model'!HMC67</f>
        <v>0</v>
      </c>
      <c r="HMD414" s="318">
        <f>'Contractor Model'!HMD67</f>
        <v>0</v>
      </c>
      <c r="HME414" s="318">
        <f>'Contractor Model'!HME67</f>
        <v>0</v>
      </c>
      <c r="HMF414" s="318">
        <f>'Contractor Model'!HMF67</f>
        <v>0</v>
      </c>
      <c r="HMG414" s="318">
        <f>'Contractor Model'!HMG67</f>
        <v>0</v>
      </c>
      <c r="HMH414" s="318">
        <f>'Contractor Model'!HMH67</f>
        <v>0</v>
      </c>
      <c r="HMI414" s="318">
        <f>'Contractor Model'!HMI67</f>
        <v>0</v>
      </c>
      <c r="HMJ414" s="318">
        <f>'Contractor Model'!HMJ67</f>
        <v>0</v>
      </c>
      <c r="HMK414" s="318">
        <f>'Contractor Model'!HMK67</f>
        <v>0</v>
      </c>
      <c r="HML414" s="318">
        <f>'Contractor Model'!HML67</f>
        <v>0</v>
      </c>
      <c r="HMM414" s="318">
        <f>'Contractor Model'!HMM67</f>
        <v>0</v>
      </c>
      <c r="HMN414" s="318">
        <f>'Contractor Model'!HMN67</f>
        <v>0</v>
      </c>
      <c r="HMO414" s="318">
        <f>'Contractor Model'!HMO67</f>
        <v>0</v>
      </c>
      <c r="HMP414" s="318">
        <f>'Contractor Model'!HMP67</f>
        <v>0</v>
      </c>
      <c r="HMQ414" s="318">
        <f>'Contractor Model'!HMQ67</f>
        <v>0</v>
      </c>
      <c r="HMR414" s="318">
        <f>'Contractor Model'!HMR67</f>
        <v>0</v>
      </c>
      <c r="HMS414" s="318">
        <f>'Contractor Model'!HMS67</f>
        <v>0</v>
      </c>
      <c r="HMT414" s="318">
        <f>'Contractor Model'!HMT67</f>
        <v>0</v>
      </c>
      <c r="HMU414" s="318">
        <f>'Contractor Model'!HMU67</f>
        <v>0</v>
      </c>
      <c r="HMV414" s="318">
        <f>'Contractor Model'!HMV67</f>
        <v>0</v>
      </c>
      <c r="HMW414" s="318">
        <f>'Contractor Model'!HMW67</f>
        <v>0</v>
      </c>
      <c r="HMX414" s="318">
        <f>'Contractor Model'!HMX67</f>
        <v>0</v>
      </c>
      <c r="HMY414" s="318">
        <f>'Contractor Model'!HMY67</f>
        <v>0</v>
      </c>
      <c r="HMZ414" s="318">
        <f>'Contractor Model'!HMZ67</f>
        <v>0</v>
      </c>
      <c r="HNA414" s="318">
        <f>'Contractor Model'!HNA67</f>
        <v>0</v>
      </c>
      <c r="HNB414" s="318">
        <f>'Contractor Model'!HNB67</f>
        <v>0</v>
      </c>
      <c r="HNC414" s="318">
        <f>'Contractor Model'!HNC67</f>
        <v>0</v>
      </c>
      <c r="HND414" s="318">
        <f>'Contractor Model'!HND67</f>
        <v>0</v>
      </c>
      <c r="HNE414" s="318">
        <f>'Contractor Model'!HNE67</f>
        <v>0</v>
      </c>
      <c r="HNF414" s="318">
        <f>'Contractor Model'!HNF67</f>
        <v>0</v>
      </c>
      <c r="HNG414" s="318">
        <f>'Contractor Model'!HNG67</f>
        <v>0</v>
      </c>
      <c r="HNH414" s="318">
        <f>'Contractor Model'!HNH67</f>
        <v>0</v>
      </c>
      <c r="HNI414" s="318">
        <f>'Contractor Model'!HNI67</f>
        <v>0</v>
      </c>
      <c r="HNJ414" s="318">
        <f>'Contractor Model'!HNJ67</f>
        <v>0</v>
      </c>
      <c r="HNK414" s="318">
        <f>'Contractor Model'!HNK67</f>
        <v>0</v>
      </c>
      <c r="HNL414" s="318">
        <f>'Contractor Model'!HNL67</f>
        <v>0</v>
      </c>
      <c r="HNM414" s="318">
        <f>'Contractor Model'!HNM67</f>
        <v>0</v>
      </c>
      <c r="HNN414" s="318">
        <f>'Contractor Model'!HNN67</f>
        <v>0</v>
      </c>
      <c r="HNO414" s="318">
        <f>'Contractor Model'!HNO67</f>
        <v>0</v>
      </c>
      <c r="HNP414" s="318">
        <f>'Contractor Model'!HNP67</f>
        <v>0</v>
      </c>
      <c r="HNQ414" s="318">
        <f>'Contractor Model'!HNQ67</f>
        <v>0</v>
      </c>
      <c r="HNR414" s="318">
        <f>'Contractor Model'!HNR67</f>
        <v>0</v>
      </c>
      <c r="HNS414" s="318">
        <f>'Contractor Model'!HNS67</f>
        <v>0</v>
      </c>
      <c r="HNT414" s="318">
        <f>'Contractor Model'!HNT67</f>
        <v>0</v>
      </c>
      <c r="HNU414" s="318">
        <f>'Contractor Model'!HNU67</f>
        <v>0</v>
      </c>
      <c r="HNV414" s="318">
        <f>'Contractor Model'!HNV67</f>
        <v>0</v>
      </c>
      <c r="HNW414" s="318">
        <f>'Contractor Model'!HNW67</f>
        <v>0</v>
      </c>
      <c r="HNX414" s="318">
        <f>'Contractor Model'!HNX67</f>
        <v>0</v>
      </c>
      <c r="HNY414" s="318">
        <f>'Contractor Model'!HNY67</f>
        <v>0</v>
      </c>
      <c r="HNZ414" s="318">
        <f>'Contractor Model'!HNZ67</f>
        <v>0</v>
      </c>
      <c r="HOA414" s="318">
        <f>'Contractor Model'!HOA67</f>
        <v>0</v>
      </c>
      <c r="HOB414" s="318">
        <f>'Contractor Model'!HOB67</f>
        <v>0</v>
      </c>
      <c r="HOC414" s="318">
        <f>'Contractor Model'!HOC67</f>
        <v>0</v>
      </c>
      <c r="HOD414" s="318">
        <f>'Contractor Model'!HOD67</f>
        <v>0</v>
      </c>
      <c r="HOE414" s="318">
        <f>'Contractor Model'!HOE67</f>
        <v>0</v>
      </c>
      <c r="HOF414" s="318">
        <f>'Contractor Model'!HOF67</f>
        <v>0</v>
      </c>
      <c r="HOG414" s="318">
        <f>'Contractor Model'!HOG67</f>
        <v>0</v>
      </c>
      <c r="HOH414" s="318">
        <f>'Contractor Model'!HOH67</f>
        <v>0</v>
      </c>
      <c r="HOI414" s="318">
        <f>'Contractor Model'!HOI67</f>
        <v>0</v>
      </c>
      <c r="HOJ414" s="318">
        <f>'Contractor Model'!HOJ67</f>
        <v>0</v>
      </c>
      <c r="HOK414" s="318">
        <f>'Contractor Model'!HOK67</f>
        <v>0</v>
      </c>
      <c r="HOL414" s="318">
        <f>'Contractor Model'!HOL67</f>
        <v>0</v>
      </c>
      <c r="HOM414" s="318">
        <f>'Contractor Model'!HOM67</f>
        <v>0</v>
      </c>
      <c r="HON414" s="318">
        <f>'Contractor Model'!HON67</f>
        <v>0</v>
      </c>
      <c r="HOO414" s="318">
        <f>'Contractor Model'!HOO67</f>
        <v>0</v>
      </c>
      <c r="HOP414" s="318">
        <f>'Contractor Model'!HOP67</f>
        <v>0</v>
      </c>
      <c r="HOQ414" s="318">
        <f>'Contractor Model'!HOQ67</f>
        <v>0</v>
      </c>
      <c r="HOR414" s="318">
        <f>'Contractor Model'!HOR67</f>
        <v>0</v>
      </c>
      <c r="HOS414" s="318">
        <f>'Contractor Model'!HOS67</f>
        <v>0</v>
      </c>
      <c r="HOT414" s="318">
        <f>'Contractor Model'!HOT67</f>
        <v>0</v>
      </c>
      <c r="HOU414" s="318">
        <f>'Contractor Model'!HOU67</f>
        <v>0</v>
      </c>
      <c r="HOV414" s="318">
        <f>'Contractor Model'!HOV67</f>
        <v>0</v>
      </c>
      <c r="HOW414" s="318">
        <f>'Contractor Model'!HOW67</f>
        <v>0</v>
      </c>
      <c r="HOX414" s="318">
        <f>'Contractor Model'!HOX67</f>
        <v>0</v>
      </c>
      <c r="HOY414" s="318">
        <f>'Contractor Model'!HOY67</f>
        <v>0</v>
      </c>
      <c r="HOZ414" s="318">
        <f>'Contractor Model'!HOZ67</f>
        <v>0</v>
      </c>
      <c r="HPA414" s="318">
        <f>'Contractor Model'!HPA67</f>
        <v>0</v>
      </c>
      <c r="HPB414" s="318">
        <f>'Contractor Model'!HPB67</f>
        <v>0</v>
      </c>
      <c r="HPC414" s="318">
        <f>'Contractor Model'!HPC67</f>
        <v>0</v>
      </c>
      <c r="HPD414" s="318">
        <f>'Contractor Model'!HPD67</f>
        <v>0</v>
      </c>
      <c r="HPE414" s="318">
        <f>'Contractor Model'!HPE67</f>
        <v>0</v>
      </c>
      <c r="HPF414" s="318">
        <f>'Contractor Model'!HPF67</f>
        <v>0</v>
      </c>
      <c r="HPG414" s="318">
        <f>'Contractor Model'!HPG67</f>
        <v>0</v>
      </c>
      <c r="HPH414" s="318">
        <f>'Contractor Model'!HPH67</f>
        <v>0</v>
      </c>
      <c r="HPI414" s="318">
        <f>'Contractor Model'!HPI67</f>
        <v>0</v>
      </c>
      <c r="HPJ414" s="318">
        <f>'Contractor Model'!HPJ67</f>
        <v>0</v>
      </c>
      <c r="HPK414" s="318">
        <f>'Contractor Model'!HPK67</f>
        <v>0</v>
      </c>
      <c r="HPL414" s="318">
        <f>'Contractor Model'!HPL67</f>
        <v>0</v>
      </c>
      <c r="HPM414" s="318">
        <f>'Contractor Model'!HPM67</f>
        <v>0</v>
      </c>
      <c r="HPN414" s="318">
        <f>'Contractor Model'!HPN67</f>
        <v>0</v>
      </c>
      <c r="HPO414" s="318">
        <f>'Contractor Model'!HPO67</f>
        <v>0</v>
      </c>
      <c r="HPP414" s="318">
        <f>'Contractor Model'!HPP67</f>
        <v>0</v>
      </c>
      <c r="HPQ414" s="318">
        <f>'Contractor Model'!HPQ67</f>
        <v>0</v>
      </c>
      <c r="HPR414" s="318">
        <f>'Contractor Model'!HPR67</f>
        <v>0</v>
      </c>
      <c r="HPS414" s="318">
        <f>'Contractor Model'!HPS67</f>
        <v>0</v>
      </c>
      <c r="HPT414" s="318">
        <f>'Contractor Model'!HPT67</f>
        <v>0</v>
      </c>
      <c r="HPU414" s="318">
        <f>'Contractor Model'!HPU67</f>
        <v>0</v>
      </c>
      <c r="HPV414" s="318">
        <f>'Contractor Model'!HPV67</f>
        <v>0</v>
      </c>
      <c r="HPW414" s="318">
        <f>'Contractor Model'!HPW67</f>
        <v>0</v>
      </c>
      <c r="HPX414" s="318">
        <f>'Contractor Model'!HPX67</f>
        <v>0</v>
      </c>
      <c r="HPY414" s="318">
        <f>'Contractor Model'!HPY67</f>
        <v>0</v>
      </c>
      <c r="HPZ414" s="318">
        <f>'Contractor Model'!HPZ67</f>
        <v>0</v>
      </c>
      <c r="HQA414" s="318">
        <f>'Contractor Model'!HQA67</f>
        <v>0</v>
      </c>
      <c r="HQB414" s="318">
        <f>'Contractor Model'!HQB67</f>
        <v>0</v>
      </c>
      <c r="HQC414" s="318">
        <f>'Contractor Model'!HQC67</f>
        <v>0</v>
      </c>
      <c r="HQD414" s="318">
        <f>'Contractor Model'!HQD67</f>
        <v>0</v>
      </c>
      <c r="HQE414" s="318">
        <f>'Contractor Model'!HQE67</f>
        <v>0</v>
      </c>
      <c r="HQF414" s="318">
        <f>'Contractor Model'!HQF67</f>
        <v>0</v>
      </c>
      <c r="HQG414" s="318">
        <f>'Contractor Model'!HQG67</f>
        <v>0</v>
      </c>
      <c r="HQH414" s="318">
        <f>'Contractor Model'!HQH67</f>
        <v>0</v>
      </c>
      <c r="HQI414" s="318">
        <f>'Contractor Model'!HQI67</f>
        <v>0</v>
      </c>
      <c r="HQJ414" s="318">
        <f>'Contractor Model'!HQJ67</f>
        <v>0</v>
      </c>
      <c r="HQK414" s="318">
        <f>'Contractor Model'!HQK67</f>
        <v>0</v>
      </c>
      <c r="HQL414" s="318">
        <f>'Contractor Model'!HQL67</f>
        <v>0</v>
      </c>
      <c r="HQM414" s="318">
        <f>'Contractor Model'!HQM67</f>
        <v>0</v>
      </c>
      <c r="HQN414" s="318">
        <f>'Contractor Model'!HQN67</f>
        <v>0</v>
      </c>
      <c r="HQO414" s="318">
        <f>'Contractor Model'!HQO67</f>
        <v>0</v>
      </c>
      <c r="HQP414" s="318">
        <f>'Contractor Model'!HQP67</f>
        <v>0</v>
      </c>
      <c r="HQQ414" s="318">
        <f>'Contractor Model'!HQQ67</f>
        <v>0</v>
      </c>
      <c r="HQR414" s="318">
        <f>'Contractor Model'!HQR67</f>
        <v>0</v>
      </c>
      <c r="HQS414" s="318">
        <f>'Contractor Model'!HQS67</f>
        <v>0</v>
      </c>
      <c r="HQT414" s="318">
        <f>'Contractor Model'!HQT67</f>
        <v>0</v>
      </c>
      <c r="HQU414" s="318">
        <f>'Contractor Model'!HQU67</f>
        <v>0</v>
      </c>
      <c r="HQV414" s="318">
        <f>'Contractor Model'!HQV67</f>
        <v>0</v>
      </c>
      <c r="HQW414" s="318">
        <f>'Contractor Model'!HQW67</f>
        <v>0</v>
      </c>
      <c r="HQX414" s="318">
        <f>'Contractor Model'!HQX67</f>
        <v>0</v>
      </c>
      <c r="HQY414" s="318">
        <f>'Contractor Model'!HQY67</f>
        <v>0</v>
      </c>
      <c r="HQZ414" s="318">
        <f>'Contractor Model'!HQZ67</f>
        <v>0</v>
      </c>
      <c r="HRA414" s="318">
        <f>'Contractor Model'!HRA67</f>
        <v>0</v>
      </c>
      <c r="HRB414" s="318">
        <f>'Contractor Model'!HRB67</f>
        <v>0</v>
      </c>
      <c r="HRC414" s="318">
        <f>'Contractor Model'!HRC67</f>
        <v>0</v>
      </c>
      <c r="HRD414" s="318">
        <f>'Contractor Model'!HRD67</f>
        <v>0</v>
      </c>
      <c r="HRE414" s="318">
        <f>'Contractor Model'!HRE67</f>
        <v>0</v>
      </c>
      <c r="HRF414" s="318">
        <f>'Contractor Model'!HRF67</f>
        <v>0</v>
      </c>
      <c r="HRG414" s="318">
        <f>'Contractor Model'!HRG67</f>
        <v>0</v>
      </c>
      <c r="HRH414" s="318">
        <f>'Contractor Model'!HRH67</f>
        <v>0</v>
      </c>
      <c r="HRI414" s="318">
        <f>'Contractor Model'!HRI67</f>
        <v>0</v>
      </c>
      <c r="HRJ414" s="318">
        <f>'Contractor Model'!HRJ67</f>
        <v>0</v>
      </c>
      <c r="HRK414" s="318">
        <f>'Contractor Model'!HRK67</f>
        <v>0</v>
      </c>
      <c r="HRL414" s="318">
        <f>'Contractor Model'!HRL67</f>
        <v>0</v>
      </c>
      <c r="HRM414" s="318">
        <f>'Contractor Model'!HRM67</f>
        <v>0</v>
      </c>
      <c r="HRN414" s="318">
        <f>'Contractor Model'!HRN67</f>
        <v>0</v>
      </c>
      <c r="HRO414" s="318">
        <f>'Contractor Model'!HRO67</f>
        <v>0</v>
      </c>
      <c r="HRP414" s="318">
        <f>'Contractor Model'!HRP67</f>
        <v>0</v>
      </c>
      <c r="HRQ414" s="318">
        <f>'Contractor Model'!HRQ67</f>
        <v>0</v>
      </c>
      <c r="HRR414" s="318">
        <f>'Contractor Model'!HRR67</f>
        <v>0</v>
      </c>
      <c r="HRS414" s="318">
        <f>'Contractor Model'!HRS67</f>
        <v>0</v>
      </c>
      <c r="HRT414" s="318">
        <f>'Contractor Model'!HRT67</f>
        <v>0</v>
      </c>
      <c r="HRU414" s="318">
        <f>'Contractor Model'!HRU67</f>
        <v>0</v>
      </c>
      <c r="HRV414" s="318">
        <f>'Contractor Model'!HRV67</f>
        <v>0</v>
      </c>
      <c r="HRW414" s="318">
        <f>'Contractor Model'!HRW67</f>
        <v>0</v>
      </c>
      <c r="HRX414" s="318">
        <f>'Contractor Model'!HRX67</f>
        <v>0</v>
      </c>
      <c r="HRY414" s="318">
        <f>'Contractor Model'!HRY67</f>
        <v>0</v>
      </c>
      <c r="HRZ414" s="318">
        <f>'Contractor Model'!HRZ67</f>
        <v>0</v>
      </c>
      <c r="HSA414" s="318">
        <f>'Contractor Model'!HSA67</f>
        <v>0</v>
      </c>
      <c r="HSB414" s="318">
        <f>'Contractor Model'!HSB67</f>
        <v>0</v>
      </c>
      <c r="HSC414" s="318">
        <f>'Contractor Model'!HSC67</f>
        <v>0</v>
      </c>
      <c r="HSD414" s="318">
        <f>'Contractor Model'!HSD67</f>
        <v>0</v>
      </c>
      <c r="HSE414" s="318">
        <f>'Contractor Model'!HSE67</f>
        <v>0</v>
      </c>
      <c r="HSF414" s="318">
        <f>'Contractor Model'!HSF67</f>
        <v>0</v>
      </c>
      <c r="HSG414" s="318">
        <f>'Contractor Model'!HSG67</f>
        <v>0</v>
      </c>
      <c r="HSH414" s="318">
        <f>'Contractor Model'!HSH67</f>
        <v>0</v>
      </c>
      <c r="HSI414" s="318">
        <f>'Contractor Model'!HSI67</f>
        <v>0</v>
      </c>
      <c r="HSJ414" s="318">
        <f>'Contractor Model'!HSJ67</f>
        <v>0</v>
      </c>
      <c r="HSK414" s="318">
        <f>'Contractor Model'!HSK67</f>
        <v>0</v>
      </c>
      <c r="HSL414" s="318">
        <f>'Contractor Model'!HSL67</f>
        <v>0</v>
      </c>
      <c r="HSM414" s="318">
        <f>'Contractor Model'!HSM67</f>
        <v>0</v>
      </c>
      <c r="HSN414" s="318">
        <f>'Contractor Model'!HSN67</f>
        <v>0</v>
      </c>
      <c r="HSO414" s="318">
        <f>'Contractor Model'!HSO67</f>
        <v>0</v>
      </c>
      <c r="HSP414" s="318">
        <f>'Contractor Model'!HSP67</f>
        <v>0</v>
      </c>
      <c r="HSQ414" s="318">
        <f>'Contractor Model'!HSQ67</f>
        <v>0</v>
      </c>
      <c r="HSR414" s="318">
        <f>'Contractor Model'!HSR67</f>
        <v>0</v>
      </c>
      <c r="HSS414" s="318">
        <f>'Contractor Model'!HSS67</f>
        <v>0</v>
      </c>
      <c r="HST414" s="318">
        <f>'Contractor Model'!HST67</f>
        <v>0</v>
      </c>
      <c r="HSU414" s="318">
        <f>'Contractor Model'!HSU67</f>
        <v>0</v>
      </c>
      <c r="HSV414" s="318">
        <f>'Contractor Model'!HSV67</f>
        <v>0</v>
      </c>
      <c r="HSW414" s="318">
        <f>'Contractor Model'!HSW67</f>
        <v>0</v>
      </c>
      <c r="HSX414" s="318">
        <f>'Contractor Model'!HSX67</f>
        <v>0</v>
      </c>
      <c r="HSY414" s="318">
        <f>'Contractor Model'!HSY67</f>
        <v>0</v>
      </c>
      <c r="HSZ414" s="318">
        <f>'Contractor Model'!HSZ67</f>
        <v>0</v>
      </c>
      <c r="HTA414" s="318">
        <f>'Contractor Model'!HTA67</f>
        <v>0</v>
      </c>
      <c r="HTB414" s="318">
        <f>'Contractor Model'!HTB67</f>
        <v>0</v>
      </c>
      <c r="HTC414" s="318">
        <f>'Contractor Model'!HTC67</f>
        <v>0</v>
      </c>
      <c r="HTD414" s="318">
        <f>'Contractor Model'!HTD67</f>
        <v>0</v>
      </c>
      <c r="HTE414" s="318">
        <f>'Contractor Model'!HTE67</f>
        <v>0</v>
      </c>
      <c r="HTF414" s="318">
        <f>'Contractor Model'!HTF67</f>
        <v>0</v>
      </c>
      <c r="HTG414" s="318">
        <f>'Contractor Model'!HTG67</f>
        <v>0</v>
      </c>
      <c r="HTH414" s="318">
        <f>'Contractor Model'!HTH67</f>
        <v>0</v>
      </c>
      <c r="HTI414" s="318">
        <f>'Contractor Model'!HTI67</f>
        <v>0</v>
      </c>
      <c r="HTJ414" s="318">
        <f>'Contractor Model'!HTJ67</f>
        <v>0</v>
      </c>
      <c r="HTK414" s="318">
        <f>'Contractor Model'!HTK67</f>
        <v>0</v>
      </c>
      <c r="HTL414" s="318">
        <f>'Contractor Model'!HTL67</f>
        <v>0</v>
      </c>
      <c r="HTM414" s="318">
        <f>'Contractor Model'!HTM67</f>
        <v>0</v>
      </c>
      <c r="HTN414" s="318">
        <f>'Contractor Model'!HTN67</f>
        <v>0</v>
      </c>
      <c r="HTO414" s="318">
        <f>'Contractor Model'!HTO67</f>
        <v>0</v>
      </c>
      <c r="HTP414" s="318">
        <f>'Contractor Model'!HTP67</f>
        <v>0</v>
      </c>
      <c r="HTQ414" s="318">
        <f>'Contractor Model'!HTQ67</f>
        <v>0</v>
      </c>
      <c r="HTR414" s="318">
        <f>'Contractor Model'!HTR67</f>
        <v>0</v>
      </c>
      <c r="HTS414" s="318">
        <f>'Contractor Model'!HTS67</f>
        <v>0</v>
      </c>
      <c r="HTT414" s="318">
        <f>'Contractor Model'!HTT67</f>
        <v>0</v>
      </c>
      <c r="HTU414" s="318">
        <f>'Contractor Model'!HTU67</f>
        <v>0</v>
      </c>
      <c r="HTV414" s="318">
        <f>'Contractor Model'!HTV67</f>
        <v>0</v>
      </c>
      <c r="HTW414" s="318">
        <f>'Contractor Model'!HTW67</f>
        <v>0</v>
      </c>
      <c r="HTX414" s="318">
        <f>'Contractor Model'!HTX67</f>
        <v>0</v>
      </c>
      <c r="HTY414" s="318">
        <f>'Contractor Model'!HTY67</f>
        <v>0</v>
      </c>
      <c r="HTZ414" s="318">
        <f>'Contractor Model'!HTZ67</f>
        <v>0</v>
      </c>
      <c r="HUA414" s="318">
        <f>'Contractor Model'!HUA67</f>
        <v>0</v>
      </c>
      <c r="HUB414" s="318">
        <f>'Contractor Model'!HUB67</f>
        <v>0</v>
      </c>
      <c r="HUC414" s="318">
        <f>'Contractor Model'!HUC67</f>
        <v>0</v>
      </c>
      <c r="HUD414" s="318">
        <f>'Contractor Model'!HUD67</f>
        <v>0</v>
      </c>
      <c r="HUE414" s="318">
        <f>'Contractor Model'!HUE67</f>
        <v>0</v>
      </c>
      <c r="HUF414" s="318">
        <f>'Contractor Model'!HUF67</f>
        <v>0</v>
      </c>
      <c r="HUG414" s="318">
        <f>'Contractor Model'!HUG67</f>
        <v>0</v>
      </c>
      <c r="HUH414" s="318">
        <f>'Contractor Model'!HUH67</f>
        <v>0</v>
      </c>
      <c r="HUI414" s="318">
        <f>'Contractor Model'!HUI67</f>
        <v>0</v>
      </c>
      <c r="HUJ414" s="318">
        <f>'Contractor Model'!HUJ67</f>
        <v>0</v>
      </c>
      <c r="HUK414" s="318">
        <f>'Contractor Model'!HUK67</f>
        <v>0</v>
      </c>
      <c r="HUL414" s="318">
        <f>'Contractor Model'!HUL67</f>
        <v>0</v>
      </c>
      <c r="HUM414" s="318">
        <f>'Contractor Model'!HUM67</f>
        <v>0</v>
      </c>
      <c r="HUN414" s="318">
        <f>'Contractor Model'!HUN67</f>
        <v>0</v>
      </c>
      <c r="HUO414" s="318">
        <f>'Contractor Model'!HUO67</f>
        <v>0</v>
      </c>
      <c r="HUP414" s="318">
        <f>'Contractor Model'!HUP67</f>
        <v>0</v>
      </c>
      <c r="HUQ414" s="318">
        <f>'Contractor Model'!HUQ67</f>
        <v>0</v>
      </c>
      <c r="HUR414" s="318">
        <f>'Contractor Model'!HUR67</f>
        <v>0</v>
      </c>
      <c r="HUS414" s="318">
        <f>'Contractor Model'!HUS67</f>
        <v>0</v>
      </c>
      <c r="HUT414" s="318">
        <f>'Contractor Model'!HUT67</f>
        <v>0</v>
      </c>
      <c r="HUU414" s="318">
        <f>'Contractor Model'!HUU67</f>
        <v>0</v>
      </c>
      <c r="HUV414" s="318">
        <f>'Contractor Model'!HUV67</f>
        <v>0</v>
      </c>
      <c r="HUW414" s="318">
        <f>'Contractor Model'!HUW67</f>
        <v>0</v>
      </c>
      <c r="HUX414" s="318">
        <f>'Contractor Model'!HUX67</f>
        <v>0</v>
      </c>
      <c r="HUY414" s="318">
        <f>'Contractor Model'!HUY67</f>
        <v>0</v>
      </c>
      <c r="HUZ414" s="318">
        <f>'Contractor Model'!HUZ67</f>
        <v>0</v>
      </c>
      <c r="HVA414" s="318">
        <f>'Contractor Model'!HVA67</f>
        <v>0</v>
      </c>
      <c r="HVB414" s="318">
        <f>'Contractor Model'!HVB67</f>
        <v>0</v>
      </c>
      <c r="HVC414" s="318">
        <f>'Contractor Model'!HVC67</f>
        <v>0</v>
      </c>
      <c r="HVD414" s="318">
        <f>'Contractor Model'!HVD67</f>
        <v>0</v>
      </c>
      <c r="HVE414" s="318">
        <f>'Contractor Model'!HVE67</f>
        <v>0</v>
      </c>
      <c r="HVF414" s="318">
        <f>'Contractor Model'!HVF67</f>
        <v>0</v>
      </c>
      <c r="HVG414" s="318">
        <f>'Contractor Model'!HVG67</f>
        <v>0</v>
      </c>
      <c r="HVH414" s="318">
        <f>'Contractor Model'!HVH67</f>
        <v>0</v>
      </c>
      <c r="HVI414" s="318">
        <f>'Contractor Model'!HVI67</f>
        <v>0</v>
      </c>
      <c r="HVJ414" s="318">
        <f>'Contractor Model'!HVJ67</f>
        <v>0</v>
      </c>
      <c r="HVK414" s="318">
        <f>'Contractor Model'!HVK67</f>
        <v>0</v>
      </c>
      <c r="HVL414" s="318">
        <f>'Contractor Model'!HVL67</f>
        <v>0</v>
      </c>
      <c r="HVM414" s="318">
        <f>'Contractor Model'!HVM67</f>
        <v>0</v>
      </c>
      <c r="HVN414" s="318">
        <f>'Contractor Model'!HVN67</f>
        <v>0</v>
      </c>
      <c r="HVO414" s="318">
        <f>'Contractor Model'!HVO67</f>
        <v>0</v>
      </c>
      <c r="HVP414" s="318">
        <f>'Contractor Model'!HVP67</f>
        <v>0</v>
      </c>
      <c r="HVQ414" s="318">
        <f>'Contractor Model'!HVQ67</f>
        <v>0</v>
      </c>
      <c r="HVR414" s="318">
        <f>'Contractor Model'!HVR67</f>
        <v>0</v>
      </c>
      <c r="HVS414" s="318">
        <f>'Contractor Model'!HVS67</f>
        <v>0</v>
      </c>
      <c r="HVT414" s="318">
        <f>'Contractor Model'!HVT67</f>
        <v>0</v>
      </c>
      <c r="HVU414" s="318">
        <f>'Contractor Model'!HVU67</f>
        <v>0</v>
      </c>
      <c r="HVV414" s="318">
        <f>'Contractor Model'!HVV67</f>
        <v>0</v>
      </c>
      <c r="HVW414" s="318">
        <f>'Contractor Model'!HVW67</f>
        <v>0</v>
      </c>
      <c r="HVX414" s="318">
        <f>'Contractor Model'!HVX67</f>
        <v>0</v>
      </c>
      <c r="HVY414" s="318">
        <f>'Contractor Model'!HVY67</f>
        <v>0</v>
      </c>
      <c r="HVZ414" s="318">
        <f>'Contractor Model'!HVZ67</f>
        <v>0</v>
      </c>
      <c r="HWA414" s="318">
        <f>'Contractor Model'!HWA67</f>
        <v>0</v>
      </c>
      <c r="HWB414" s="318">
        <f>'Contractor Model'!HWB67</f>
        <v>0</v>
      </c>
      <c r="HWC414" s="318">
        <f>'Contractor Model'!HWC67</f>
        <v>0</v>
      </c>
      <c r="HWD414" s="318">
        <f>'Contractor Model'!HWD67</f>
        <v>0</v>
      </c>
      <c r="HWE414" s="318">
        <f>'Contractor Model'!HWE67</f>
        <v>0</v>
      </c>
      <c r="HWF414" s="318">
        <f>'Contractor Model'!HWF67</f>
        <v>0</v>
      </c>
      <c r="HWG414" s="318">
        <f>'Contractor Model'!HWG67</f>
        <v>0</v>
      </c>
      <c r="HWH414" s="318">
        <f>'Contractor Model'!HWH67</f>
        <v>0</v>
      </c>
      <c r="HWI414" s="318">
        <f>'Contractor Model'!HWI67</f>
        <v>0</v>
      </c>
      <c r="HWJ414" s="318">
        <f>'Contractor Model'!HWJ67</f>
        <v>0</v>
      </c>
      <c r="HWK414" s="318">
        <f>'Contractor Model'!HWK67</f>
        <v>0</v>
      </c>
      <c r="HWL414" s="318">
        <f>'Contractor Model'!HWL67</f>
        <v>0</v>
      </c>
      <c r="HWM414" s="318">
        <f>'Contractor Model'!HWM67</f>
        <v>0</v>
      </c>
      <c r="HWN414" s="318">
        <f>'Contractor Model'!HWN67</f>
        <v>0</v>
      </c>
      <c r="HWO414" s="318">
        <f>'Contractor Model'!HWO67</f>
        <v>0</v>
      </c>
      <c r="HWP414" s="318">
        <f>'Contractor Model'!HWP67</f>
        <v>0</v>
      </c>
      <c r="HWQ414" s="318">
        <f>'Contractor Model'!HWQ67</f>
        <v>0</v>
      </c>
      <c r="HWR414" s="318">
        <f>'Contractor Model'!HWR67</f>
        <v>0</v>
      </c>
      <c r="HWS414" s="318">
        <f>'Contractor Model'!HWS67</f>
        <v>0</v>
      </c>
      <c r="HWT414" s="318">
        <f>'Contractor Model'!HWT67</f>
        <v>0</v>
      </c>
      <c r="HWU414" s="318">
        <f>'Contractor Model'!HWU67</f>
        <v>0</v>
      </c>
      <c r="HWV414" s="318">
        <f>'Contractor Model'!HWV67</f>
        <v>0</v>
      </c>
      <c r="HWW414" s="318">
        <f>'Contractor Model'!HWW67</f>
        <v>0</v>
      </c>
      <c r="HWX414" s="318">
        <f>'Contractor Model'!HWX67</f>
        <v>0</v>
      </c>
      <c r="HWY414" s="318">
        <f>'Contractor Model'!HWY67</f>
        <v>0</v>
      </c>
      <c r="HWZ414" s="318">
        <f>'Contractor Model'!HWZ67</f>
        <v>0</v>
      </c>
      <c r="HXA414" s="318">
        <f>'Contractor Model'!HXA67</f>
        <v>0</v>
      </c>
      <c r="HXB414" s="318">
        <f>'Contractor Model'!HXB67</f>
        <v>0</v>
      </c>
      <c r="HXC414" s="318">
        <f>'Contractor Model'!HXC67</f>
        <v>0</v>
      </c>
      <c r="HXD414" s="318">
        <f>'Contractor Model'!HXD67</f>
        <v>0</v>
      </c>
      <c r="HXE414" s="318">
        <f>'Contractor Model'!HXE67</f>
        <v>0</v>
      </c>
      <c r="HXF414" s="318">
        <f>'Contractor Model'!HXF67</f>
        <v>0</v>
      </c>
      <c r="HXG414" s="318">
        <f>'Contractor Model'!HXG67</f>
        <v>0</v>
      </c>
      <c r="HXH414" s="318">
        <f>'Contractor Model'!HXH67</f>
        <v>0</v>
      </c>
      <c r="HXI414" s="318">
        <f>'Contractor Model'!HXI67</f>
        <v>0</v>
      </c>
      <c r="HXJ414" s="318">
        <f>'Contractor Model'!HXJ67</f>
        <v>0</v>
      </c>
      <c r="HXK414" s="318">
        <f>'Contractor Model'!HXK67</f>
        <v>0</v>
      </c>
      <c r="HXL414" s="318">
        <f>'Contractor Model'!HXL67</f>
        <v>0</v>
      </c>
      <c r="HXM414" s="318">
        <f>'Contractor Model'!HXM67</f>
        <v>0</v>
      </c>
      <c r="HXN414" s="318">
        <f>'Contractor Model'!HXN67</f>
        <v>0</v>
      </c>
      <c r="HXO414" s="318">
        <f>'Contractor Model'!HXO67</f>
        <v>0</v>
      </c>
      <c r="HXP414" s="318">
        <f>'Contractor Model'!HXP67</f>
        <v>0</v>
      </c>
      <c r="HXQ414" s="318">
        <f>'Contractor Model'!HXQ67</f>
        <v>0</v>
      </c>
      <c r="HXR414" s="318">
        <f>'Contractor Model'!HXR67</f>
        <v>0</v>
      </c>
      <c r="HXS414" s="318">
        <f>'Contractor Model'!HXS67</f>
        <v>0</v>
      </c>
      <c r="HXT414" s="318">
        <f>'Contractor Model'!HXT67</f>
        <v>0</v>
      </c>
      <c r="HXU414" s="318">
        <f>'Contractor Model'!HXU67</f>
        <v>0</v>
      </c>
      <c r="HXV414" s="318">
        <f>'Contractor Model'!HXV67</f>
        <v>0</v>
      </c>
      <c r="HXW414" s="318">
        <f>'Contractor Model'!HXW67</f>
        <v>0</v>
      </c>
      <c r="HXX414" s="318">
        <f>'Contractor Model'!HXX67</f>
        <v>0</v>
      </c>
      <c r="HXY414" s="318">
        <f>'Contractor Model'!HXY67</f>
        <v>0</v>
      </c>
      <c r="HXZ414" s="318">
        <f>'Contractor Model'!HXZ67</f>
        <v>0</v>
      </c>
      <c r="HYA414" s="318">
        <f>'Contractor Model'!HYA67</f>
        <v>0</v>
      </c>
      <c r="HYB414" s="318">
        <f>'Contractor Model'!HYB67</f>
        <v>0</v>
      </c>
      <c r="HYC414" s="318">
        <f>'Contractor Model'!HYC67</f>
        <v>0</v>
      </c>
      <c r="HYD414" s="318">
        <f>'Contractor Model'!HYD67</f>
        <v>0</v>
      </c>
      <c r="HYE414" s="318">
        <f>'Contractor Model'!HYE67</f>
        <v>0</v>
      </c>
      <c r="HYF414" s="318">
        <f>'Contractor Model'!HYF67</f>
        <v>0</v>
      </c>
      <c r="HYG414" s="318">
        <f>'Contractor Model'!HYG67</f>
        <v>0</v>
      </c>
      <c r="HYH414" s="318">
        <f>'Contractor Model'!HYH67</f>
        <v>0</v>
      </c>
      <c r="HYI414" s="318">
        <f>'Contractor Model'!HYI67</f>
        <v>0</v>
      </c>
      <c r="HYJ414" s="318">
        <f>'Contractor Model'!HYJ67</f>
        <v>0</v>
      </c>
      <c r="HYK414" s="318">
        <f>'Contractor Model'!HYK67</f>
        <v>0</v>
      </c>
      <c r="HYL414" s="318">
        <f>'Contractor Model'!HYL67</f>
        <v>0</v>
      </c>
      <c r="HYM414" s="318">
        <f>'Contractor Model'!HYM67</f>
        <v>0</v>
      </c>
      <c r="HYN414" s="318">
        <f>'Contractor Model'!HYN67</f>
        <v>0</v>
      </c>
      <c r="HYO414" s="318">
        <f>'Contractor Model'!HYO67</f>
        <v>0</v>
      </c>
      <c r="HYP414" s="318">
        <f>'Contractor Model'!HYP67</f>
        <v>0</v>
      </c>
      <c r="HYQ414" s="318">
        <f>'Contractor Model'!HYQ67</f>
        <v>0</v>
      </c>
      <c r="HYR414" s="318">
        <f>'Contractor Model'!HYR67</f>
        <v>0</v>
      </c>
      <c r="HYS414" s="318">
        <f>'Contractor Model'!HYS67</f>
        <v>0</v>
      </c>
      <c r="HYT414" s="318">
        <f>'Contractor Model'!HYT67</f>
        <v>0</v>
      </c>
      <c r="HYU414" s="318">
        <f>'Contractor Model'!HYU67</f>
        <v>0</v>
      </c>
      <c r="HYV414" s="318">
        <f>'Contractor Model'!HYV67</f>
        <v>0</v>
      </c>
      <c r="HYW414" s="318">
        <f>'Contractor Model'!HYW67</f>
        <v>0</v>
      </c>
      <c r="HYX414" s="318">
        <f>'Contractor Model'!HYX67</f>
        <v>0</v>
      </c>
      <c r="HYY414" s="318">
        <f>'Contractor Model'!HYY67</f>
        <v>0</v>
      </c>
      <c r="HYZ414" s="318">
        <f>'Contractor Model'!HYZ67</f>
        <v>0</v>
      </c>
      <c r="HZA414" s="318">
        <f>'Contractor Model'!HZA67</f>
        <v>0</v>
      </c>
      <c r="HZB414" s="318">
        <f>'Contractor Model'!HZB67</f>
        <v>0</v>
      </c>
      <c r="HZC414" s="318">
        <f>'Contractor Model'!HZC67</f>
        <v>0</v>
      </c>
      <c r="HZD414" s="318">
        <f>'Contractor Model'!HZD67</f>
        <v>0</v>
      </c>
      <c r="HZE414" s="318">
        <f>'Contractor Model'!HZE67</f>
        <v>0</v>
      </c>
      <c r="HZF414" s="318">
        <f>'Contractor Model'!HZF67</f>
        <v>0</v>
      </c>
      <c r="HZG414" s="318">
        <f>'Contractor Model'!HZG67</f>
        <v>0</v>
      </c>
      <c r="HZH414" s="318">
        <f>'Contractor Model'!HZH67</f>
        <v>0</v>
      </c>
      <c r="HZI414" s="318">
        <f>'Contractor Model'!HZI67</f>
        <v>0</v>
      </c>
      <c r="HZJ414" s="318">
        <f>'Contractor Model'!HZJ67</f>
        <v>0</v>
      </c>
      <c r="HZK414" s="318">
        <f>'Contractor Model'!HZK67</f>
        <v>0</v>
      </c>
      <c r="HZL414" s="318">
        <f>'Contractor Model'!HZL67</f>
        <v>0</v>
      </c>
      <c r="HZM414" s="318">
        <f>'Contractor Model'!HZM67</f>
        <v>0</v>
      </c>
      <c r="HZN414" s="318">
        <f>'Contractor Model'!HZN67</f>
        <v>0</v>
      </c>
      <c r="HZO414" s="318">
        <f>'Contractor Model'!HZO67</f>
        <v>0</v>
      </c>
      <c r="HZP414" s="318">
        <f>'Contractor Model'!HZP67</f>
        <v>0</v>
      </c>
      <c r="HZQ414" s="318">
        <f>'Contractor Model'!HZQ67</f>
        <v>0</v>
      </c>
      <c r="HZR414" s="318">
        <f>'Contractor Model'!HZR67</f>
        <v>0</v>
      </c>
      <c r="HZS414" s="318">
        <f>'Contractor Model'!HZS67</f>
        <v>0</v>
      </c>
      <c r="HZT414" s="318">
        <f>'Contractor Model'!HZT67</f>
        <v>0</v>
      </c>
      <c r="HZU414" s="318">
        <f>'Contractor Model'!HZU67</f>
        <v>0</v>
      </c>
      <c r="HZV414" s="318">
        <f>'Contractor Model'!HZV67</f>
        <v>0</v>
      </c>
      <c r="HZW414" s="318">
        <f>'Contractor Model'!HZW67</f>
        <v>0</v>
      </c>
      <c r="HZX414" s="318">
        <f>'Contractor Model'!HZX67</f>
        <v>0</v>
      </c>
      <c r="HZY414" s="318">
        <f>'Contractor Model'!HZY67</f>
        <v>0</v>
      </c>
      <c r="HZZ414" s="318">
        <f>'Contractor Model'!HZZ67</f>
        <v>0</v>
      </c>
      <c r="IAA414" s="318">
        <f>'Contractor Model'!IAA67</f>
        <v>0</v>
      </c>
      <c r="IAB414" s="318">
        <f>'Contractor Model'!IAB67</f>
        <v>0</v>
      </c>
      <c r="IAC414" s="318">
        <f>'Contractor Model'!IAC67</f>
        <v>0</v>
      </c>
      <c r="IAD414" s="318">
        <f>'Contractor Model'!IAD67</f>
        <v>0</v>
      </c>
      <c r="IAE414" s="318">
        <f>'Contractor Model'!IAE67</f>
        <v>0</v>
      </c>
      <c r="IAF414" s="318">
        <f>'Contractor Model'!IAF67</f>
        <v>0</v>
      </c>
      <c r="IAG414" s="318">
        <f>'Contractor Model'!IAG67</f>
        <v>0</v>
      </c>
      <c r="IAH414" s="318">
        <f>'Contractor Model'!IAH67</f>
        <v>0</v>
      </c>
      <c r="IAI414" s="318">
        <f>'Contractor Model'!IAI67</f>
        <v>0</v>
      </c>
      <c r="IAJ414" s="318">
        <f>'Contractor Model'!IAJ67</f>
        <v>0</v>
      </c>
      <c r="IAK414" s="318">
        <f>'Contractor Model'!IAK67</f>
        <v>0</v>
      </c>
      <c r="IAL414" s="318">
        <f>'Contractor Model'!IAL67</f>
        <v>0</v>
      </c>
      <c r="IAM414" s="318">
        <f>'Contractor Model'!IAM67</f>
        <v>0</v>
      </c>
      <c r="IAN414" s="318">
        <f>'Contractor Model'!IAN67</f>
        <v>0</v>
      </c>
      <c r="IAO414" s="318">
        <f>'Contractor Model'!IAO67</f>
        <v>0</v>
      </c>
      <c r="IAP414" s="318">
        <f>'Contractor Model'!IAP67</f>
        <v>0</v>
      </c>
      <c r="IAQ414" s="318">
        <f>'Contractor Model'!IAQ67</f>
        <v>0</v>
      </c>
      <c r="IAR414" s="318">
        <f>'Contractor Model'!IAR67</f>
        <v>0</v>
      </c>
      <c r="IAS414" s="318">
        <f>'Contractor Model'!IAS67</f>
        <v>0</v>
      </c>
      <c r="IAT414" s="318">
        <f>'Contractor Model'!IAT67</f>
        <v>0</v>
      </c>
      <c r="IAU414" s="318">
        <f>'Contractor Model'!IAU67</f>
        <v>0</v>
      </c>
      <c r="IAV414" s="318">
        <f>'Contractor Model'!IAV67</f>
        <v>0</v>
      </c>
      <c r="IAW414" s="318">
        <f>'Contractor Model'!IAW67</f>
        <v>0</v>
      </c>
      <c r="IAX414" s="318">
        <f>'Contractor Model'!IAX67</f>
        <v>0</v>
      </c>
      <c r="IAY414" s="318">
        <f>'Contractor Model'!IAY67</f>
        <v>0</v>
      </c>
      <c r="IAZ414" s="318">
        <f>'Contractor Model'!IAZ67</f>
        <v>0</v>
      </c>
      <c r="IBA414" s="318">
        <f>'Contractor Model'!IBA67</f>
        <v>0</v>
      </c>
      <c r="IBB414" s="318">
        <f>'Contractor Model'!IBB67</f>
        <v>0</v>
      </c>
      <c r="IBC414" s="318">
        <f>'Contractor Model'!IBC67</f>
        <v>0</v>
      </c>
      <c r="IBD414" s="318">
        <f>'Contractor Model'!IBD67</f>
        <v>0</v>
      </c>
      <c r="IBE414" s="318">
        <f>'Contractor Model'!IBE67</f>
        <v>0</v>
      </c>
      <c r="IBF414" s="318">
        <f>'Contractor Model'!IBF67</f>
        <v>0</v>
      </c>
      <c r="IBG414" s="318">
        <f>'Contractor Model'!IBG67</f>
        <v>0</v>
      </c>
      <c r="IBH414" s="318">
        <f>'Contractor Model'!IBH67</f>
        <v>0</v>
      </c>
      <c r="IBI414" s="318">
        <f>'Contractor Model'!IBI67</f>
        <v>0</v>
      </c>
      <c r="IBJ414" s="318">
        <f>'Contractor Model'!IBJ67</f>
        <v>0</v>
      </c>
      <c r="IBK414" s="318">
        <f>'Contractor Model'!IBK67</f>
        <v>0</v>
      </c>
      <c r="IBL414" s="318">
        <f>'Contractor Model'!IBL67</f>
        <v>0</v>
      </c>
      <c r="IBM414" s="318">
        <f>'Contractor Model'!IBM67</f>
        <v>0</v>
      </c>
      <c r="IBN414" s="318">
        <f>'Contractor Model'!IBN67</f>
        <v>0</v>
      </c>
      <c r="IBO414" s="318">
        <f>'Contractor Model'!IBO67</f>
        <v>0</v>
      </c>
      <c r="IBP414" s="318">
        <f>'Contractor Model'!IBP67</f>
        <v>0</v>
      </c>
      <c r="IBQ414" s="318">
        <f>'Contractor Model'!IBQ67</f>
        <v>0</v>
      </c>
      <c r="IBR414" s="318">
        <f>'Contractor Model'!IBR67</f>
        <v>0</v>
      </c>
      <c r="IBS414" s="318">
        <f>'Contractor Model'!IBS67</f>
        <v>0</v>
      </c>
      <c r="IBT414" s="318">
        <f>'Contractor Model'!IBT67</f>
        <v>0</v>
      </c>
      <c r="IBU414" s="318">
        <f>'Contractor Model'!IBU67</f>
        <v>0</v>
      </c>
      <c r="IBV414" s="318">
        <f>'Contractor Model'!IBV67</f>
        <v>0</v>
      </c>
      <c r="IBW414" s="318">
        <f>'Contractor Model'!IBW67</f>
        <v>0</v>
      </c>
      <c r="IBX414" s="318">
        <f>'Contractor Model'!IBX67</f>
        <v>0</v>
      </c>
      <c r="IBY414" s="318">
        <f>'Contractor Model'!IBY67</f>
        <v>0</v>
      </c>
      <c r="IBZ414" s="318">
        <f>'Contractor Model'!IBZ67</f>
        <v>0</v>
      </c>
      <c r="ICA414" s="318">
        <f>'Contractor Model'!ICA67</f>
        <v>0</v>
      </c>
      <c r="ICB414" s="318">
        <f>'Contractor Model'!ICB67</f>
        <v>0</v>
      </c>
      <c r="ICC414" s="318">
        <f>'Contractor Model'!ICC67</f>
        <v>0</v>
      </c>
      <c r="ICD414" s="318">
        <f>'Contractor Model'!ICD67</f>
        <v>0</v>
      </c>
      <c r="ICE414" s="318">
        <f>'Contractor Model'!ICE67</f>
        <v>0</v>
      </c>
      <c r="ICF414" s="318">
        <f>'Contractor Model'!ICF67</f>
        <v>0</v>
      </c>
      <c r="ICG414" s="318">
        <f>'Contractor Model'!ICG67</f>
        <v>0</v>
      </c>
      <c r="ICH414" s="318">
        <f>'Contractor Model'!ICH67</f>
        <v>0</v>
      </c>
      <c r="ICI414" s="318">
        <f>'Contractor Model'!ICI67</f>
        <v>0</v>
      </c>
      <c r="ICJ414" s="318">
        <f>'Contractor Model'!ICJ67</f>
        <v>0</v>
      </c>
      <c r="ICK414" s="318">
        <f>'Contractor Model'!ICK67</f>
        <v>0</v>
      </c>
      <c r="ICL414" s="318">
        <f>'Contractor Model'!ICL67</f>
        <v>0</v>
      </c>
      <c r="ICM414" s="318">
        <f>'Contractor Model'!ICM67</f>
        <v>0</v>
      </c>
      <c r="ICN414" s="318">
        <f>'Contractor Model'!ICN67</f>
        <v>0</v>
      </c>
      <c r="ICO414" s="318">
        <f>'Contractor Model'!ICO67</f>
        <v>0</v>
      </c>
      <c r="ICP414" s="318">
        <f>'Contractor Model'!ICP67</f>
        <v>0</v>
      </c>
      <c r="ICQ414" s="318">
        <f>'Contractor Model'!ICQ67</f>
        <v>0</v>
      </c>
      <c r="ICR414" s="318">
        <f>'Contractor Model'!ICR67</f>
        <v>0</v>
      </c>
      <c r="ICS414" s="318">
        <f>'Contractor Model'!ICS67</f>
        <v>0</v>
      </c>
      <c r="ICT414" s="318">
        <f>'Contractor Model'!ICT67</f>
        <v>0</v>
      </c>
      <c r="ICU414" s="318">
        <f>'Contractor Model'!ICU67</f>
        <v>0</v>
      </c>
      <c r="ICV414" s="318">
        <f>'Contractor Model'!ICV67</f>
        <v>0</v>
      </c>
      <c r="ICW414" s="318">
        <f>'Contractor Model'!ICW67</f>
        <v>0</v>
      </c>
      <c r="ICX414" s="318">
        <f>'Contractor Model'!ICX67</f>
        <v>0</v>
      </c>
      <c r="ICY414" s="318">
        <f>'Contractor Model'!ICY67</f>
        <v>0</v>
      </c>
      <c r="ICZ414" s="318">
        <f>'Contractor Model'!ICZ67</f>
        <v>0</v>
      </c>
      <c r="IDA414" s="318">
        <f>'Contractor Model'!IDA67</f>
        <v>0</v>
      </c>
      <c r="IDB414" s="318">
        <f>'Contractor Model'!IDB67</f>
        <v>0</v>
      </c>
      <c r="IDC414" s="318">
        <f>'Contractor Model'!IDC67</f>
        <v>0</v>
      </c>
      <c r="IDD414" s="318">
        <f>'Contractor Model'!IDD67</f>
        <v>0</v>
      </c>
      <c r="IDE414" s="318">
        <f>'Contractor Model'!IDE67</f>
        <v>0</v>
      </c>
      <c r="IDF414" s="318">
        <f>'Contractor Model'!IDF67</f>
        <v>0</v>
      </c>
      <c r="IDG414" s="318">
        <f>'Contractor Model'!IDG67</f>
        <v>0</v>
      </c>
      <c r="IDH414" s="318">
        <f>'Contractor Model'!IDH67</f>
        <v>0</v>
      </c>
      <c r="IDI414" s="318">
        <f>'Contractor Model'!IDI67</f>
        <v>0</v>
      </c>
      <c r="IDJ414" s="318">
        <f>'Contractor Model'!IDJ67</f>
        <v>0</v>
      </c>
      <c r="IDK414" s="318">
        <f>'Contractor Model'!IDK67</f>
        <v>0</v>
      </c>
      <c r="IDL414" s="318">
        <f>'Contractor Model'!IDL67</f>
        <v>0</v>
      </c>
      <c r="IDM414" s="318">
        <f>'Contractor Model'!IDM67</f>
        <v>0</v>
      </c>
      <c r="IDN414" s="318">
        <f>'Contractor Model'!IDN67</f>
        <v>0</v>
      </c>
      <c r="IDO414" s="318">
        <f>'Contractor Model'!IDO67</f>
        <v>0</v>
      </c>
      <c r="IDP414" s="318">
        <f>'Contractor Model'!IDP67</f>
        <v>0</v>
      </c>
      <c r="IDQ414" s="318">
        <f>'Contractor Model'!IDQ67</f>
        <v>0</v>
      </c>
      <c r="IDR414" s="318">
        <f>'Contractor Model'!IDR67</f>
        <v>0</v>
      </c>
      <c r="IDS414" s="318">
        <f>'Contractor Model'!IDS67</f>
        <v>0</v>
      </c>
      <c r="IDT414" s="318">
        <f>'Contractor Model'!IDT67</f>
        <v>0</v>
      </c>
      <c r="IDU414" s="318">
        <f>'Contractor Model'!IDU67</f>
        <v>0</v>
      </c>
      <c r="IDV414" s="318">
        <f>'Contractor Model'!IDV67</f>
        <v>0</v>
      </c>
      <c r="IDW414" s="318">
        <f>'Contractor Model'!IDW67</f>
        <v>0</v>
      </c>
      <c r="IDX414" s="318">
        <f>'Contractor Model'!IDX67</f>
        <v>0</v>
      </c>
      <c r="IDY414" s="318">
        <f>'Contractor Model'!IDY67</f>
        <v>0</v>
      </c>
      <c r="IDZ414" s="318">
        <f>'Contractor Model'!IDZ67</f>
        <v>0</v>
      </c>
      <c r="IEA414" s="318">
        <f>'Contractor Model'!IEA67</f>
        <v>0</v>
      </c>
      <c r="IEB414" s="318">
        <f>'Contractor Model'!IEB67</f>
        <v>0</v>
      </c>
      <c r="IEC414" s="318">
        <f>'Contractor Model'!IEC67</f>
        <v>0</v>
      </c>
      <c r="IED414" s="318">
        <f>'Contractor Model'!IED67</f>
        <v>0</v>
      </c>
      <c r="IEE414" s="318">
        <f>'Contractor Model'!IEE67</f>
        <v>0</v>
      </c>
      <c r="IEF414" s="318">
        <f>'Contractor Model'!IEF67</f>
        <v>0</v>
      </c>
      <c r="IEG414" s="318">
        <f>'Contractor Model'!IEG67</f>
        <v>0</v>
      </c>
      <c r="IEH414" s="318">
        <f>'Contractor Model'!IEH67</f>
        <v>0</v>
      </c>
      <c r="IEI414" s="318">
        <f>'Contractor Model'!IEI67</f>
        <v>0</v>
      </c>
      <c r="IEJ414" s="318">
        <f>'Contractor Model'!IEJ67</f>
        <v>0</v>
      </c>
      <c r="IEK414" s="318">
        <f>'Contractor Model'!IEK67</f>
        <v>0</v>
      </c>
      <c r="IEL414" s="318">
        <f>'Contractor Model'!IEL67</f>
        <v>0</v>
      </c>
      <c r="IEM414" s="318">
        <f>'Contractor Model'!IEM67</f>
        <v>0</v>
      </c>
      <c r="IEN414" s="318">
        <f>'Contractor Model'!IEN67</f>
        <v>0</v>
      </c>
      <c r="IEO414" s="318">
        <f>'Contractor Model'!IEO67</f>
        <v>0</v>
      </c>
      <c r="IEP414" s="318">
        <f>'Contractor Model'!IEP67</f>
        <v>0</v>
      </c>
      <c r="IEQ414" s="318">
        <f>'Contractor Model'!IEQ67</f>
        <v>0</v>
      </c>
      <c r="IER414" s="318">
        <f>'Contractor Model'!IER67</f>
        <v>0</v>
      </c>
      <c r="IES414" s="318">
        <f>'Contractor Model'!IES67</f>
        <v>0</v>
      </c>
      <c r="IET414" s="318">
        <f>'Contractor Model'!IET67</f>
        <v>0</v>
      </c>
      <c r="IEU414" s="318">
        <f>'Contractor Model'!IEU67</f>
        <v>0</v>
      </c>
      <c r="IEV414" s="318">
        <f>'Contractor Model'!IEV67</f>
        <v>0</v>
      </c>
      <c r="IEW414" s="318">
        <f>'Contractor Model'!IEW67</f>
        <v>0</v>
      </c>
      <c r="IEX414" s="318">
        <f>'Contractor Model'!IEX67</f>
        <v>0</v>
      </c>
      <c r="IEY414" s="318">
        <f>'Contractor Model'!IEY67</f>
        <v>0</v>
      </c>
      <c r="IEZ414" s="318">
        <f>'Contractor Model'!IEZ67</f>
        <v>0</v>
      </c>
      <c r="IFA414" s="318">
        <f>'Contractor Model'!IFA67</f>
        <v>0</v>
      </c>
      <c r="IFB414" s="318">
        <f>'Contractor Model'!IFB67</f>
        <v>0</v>
      </c>
      <c r="IFC414" s="318">
        <f>'Contractor Model'!IFC67</f>
        <v>0</v>
      </c>
      <c r="IFD414" s="318">
        <f>'Contractor Model'!IFD67</f>
        <v>0</v>
      </c>
      <c r="IFE414" s="318">
        <f>'Contractor Model'!IFE67</f>
        <v>0</v>
      </c>
      <c r="IFF414" s="318">
        <f>'Contractor Model'!IFF67</f>
        <v>0</v>
      </c>
      <c r="IFG414" s="318">
        <f>'Contractor Model'!IFG67</f>
        <v>0</v>
      </c>
      <c r="IFH414" s="318">
        <f>'Contractor Model'!IFH67</f>
        <v>0</v>
      </c>
      <c r="IFI414" s="318">
        <f>'Contractor Model'!IFI67</f>
        <v>0</v>
      </c>
      <c r="IFJ414" s="318">
        <f>'Contractor Model'!IFJ67</f>
        <v>0</v>
      </c>
      <c r="IFK414" s="318">
        <f>'Contractor Model'!IFK67</f>
        <v>0</v>
      </c>
      <c r="IFL414" s="318">
        <f>'Contractor Model'!IFL67</f>
        <v>0</v>
      </c>
      <c r="IFM414" s="318">
        <f>'Contractor Model'!IFM67</f>
        <v>0</v>
      </c>
      <c r="IFN414" s="318">
        <f>'Contractor Model'!IFN67</f>
        <v>0</v>
      </c>
      <c r="IFO414" s="318">
        <f>'Contractor Model'!IFO67</f>
        <v>0</v>
      </c>
      <c r="IFP414" s="318">
        <f>'Contractor Model'!IFP67</f>
        <v>0</v>
      </c>
      <c r="IFQ414" s="318">
        <f>'Contractor Model'!IFQ67</f>
        <v>0</v>
      </c>
      <c r="IFR414" s="318">
        <f>'Contractor Model'!IFR67</f>
        <v>0</v>
      </c>
      <c r="IFS414" s="318">
        <f>'Contractor Model'!IFS67</f>
        <v>0</v>
      </c>
      <c r="IFT414" s="318">
        <f>'Contractor Model'!IFT67</f>
        <v>0</v>
      </c>
      <c r="IFU414" s="318">
        <f>'Contractor Model'!IFU67</f>
        <v>0</v>
      </c>
      <c r="IFV414" s="318">
        <f>'Contractor Model'!IFV67</f>
        <v>0</v>
      </c>
      <c r="IFW414" s="318">
        <f>'Contractor Model'!IFW67</f>
        <v>0</v>
      </c>
      <c r="IFX414" s="318">
        <f>'Contractor Model'!IFX67</f>
        <v>0</v>
      </c>
      <c r="IFY414" s="318">
        <f>'Contractor Model'!IFY67</f>
        <v>0</v>
      </c>
      <c r="IFZ414" s="318">
        <f>'Contractor Model'!IFZ67</f>
        <v>0</v>
      </c>
      <c r="IGA414" s="318">
        <f>'Contractor Model'!IGA67</f>
        <v>0</v>
      </c>
      <c r="IGB414" s="318">
        <f>'Contractor Model'!IGB67</f>
        <v>0</v>
      </c>
      <c r="IGC414" s="318">
        <f>'Contractor Model'!IGC67</f>
        <v>0</v>
      </c>
      <c r="IGD414" s="318">
        <f>'Contractor Model'!IGD67</f>
        <v>0</v>
      </c>
      <c r="IGE414" s="318">
        <f>'Contractor Model'!IGE67</f>
        <v>0</v>
      </c>
      <c r="IGF414" s="318">
        <f>'Contractor Model'!IGF67</f>
        <v>0</v>
      </c>
      <c r="IGG414" s="318">
        <f>'Contractor Model'!IGG67</f>
        <v>0</v>
      </c>
      <c r="IGH414" s="318">
        <f>'Contractor Model'!IGH67</f>
        <v>0</v>
      </c>
      <c r="IGI414" s="318">
        <f>'Contractor Model'!IGI67</f>
        <v>0</v>
      </c>
      <c r="IGJ414" s="318">
        <f>'Contractor Model'!IGJ67</f>
        <v>0</v>
      </c>
      <c r="IGK414" s="318">
        <f>'Contractor Model'!IGK67</f>
        <v>0</v>
      </c>
      <c r="IGL414" s="318">
        <f>'Contractor Model'!IGL67</f>
        <v>0</v>
      </c>
      <c r="IGM414" s="318">
        <f>'Contractor Model'!IGM67</f>
        <v>0</v>
      </c>
      <c r="IGN414" s="318">
        <f>'Contractor Model'!IGN67</f>
        <v>0</v>
      </c>
      <c r="IGO414" s="318">
        <f>'Contractor Model'!IGO67</f>
        <v>0</v>
      </c>
      <c r="IGP414" s="318">
        <f>'Contractor Model'!IGP67</f>
        <v>0</v>
      </c>
      <c r="IGQ414" s="318">
        <f>'Contractor Model'!IGQ67</f>
        <v>0</v>
      </c>
      <c r="IGR414" s="318">
        <f>'Contractor Model'!IGR67</f>
        <v>0</v>
      </c>
      <c r="IGS414" s="318">
        <f>'Contractor Model'!IGS67</f>
        <v>0</v>
      </c>
      <c r="IGT414" s="318">
        <f>'Contractor Model'!IGT67</f>
        <v>0</v>
      </c>
      <c r="IGU414" s="318">
        <f>'Contractor Model'!IGU67</f>
        <v>0</v>
      </c>
      <c r="IGV414" s="318">
        <f>'Contractor Model'!IGV67</f>
        <v>0</v>
      </c>
      <c r="IGW414" s="318">
        <f>'Contractor Model'!IGW67</f>
        <v>0</v>
      </c>
      <c r="IGX414" s="318">
        <f>'Contractor Model'!IGX67</f>
        <v>0</v>
      </c>
      <c r="IGY414" s="318">
        <f>'Contractor Model'!IGY67</f>
        <v>0</v>
      </c>
      <c r="IGZ414" s="318">
        <f>'Contractor Model'!IGZ67</f>
        <v>0</v>
      </c>
      <c r="IHA414" s="318">
        <f>'Contractor Model'!IHA67</f>
        <v>0</v>
      </c>
      <c r="IHB414" s="318">
        <f>'Contractor Model'!IHB67</f>
        <v>0</v>
      </c>
      <c r="IHC414" s="318">
        <f>'Contractor Model'!IHC67</f>
        <v>0</v>
      </c>
      <c r="IHD414" s="318">
        <f>'Contractor Model'!IHD67</f>
        <v>0</v>
      </c>
      <c r="IHE414" s="318">
        <f>'Contractor Model'!IHE67</f>
        <v>0</v>
      </c>
      <c r="IHF414" s="318">
        <f>'Contractor Model'!IHF67</f>
        <v>0</v>
      </c>
      <c r="IHG414" s="318">
        <f>'Contractor Model'!IHG67</f>
        <v>0</v>
      </c>
      <c r="IHH414" s="318">
        <f>'Contractor Model'!IHH67</f>
        <v>0</v>
      </c>
      <c r="IHI414" s="318">
        <f>'Contractor Model'!IHI67</f>
        <v>0</v>
      </c>
      <c r="IHJ414" s="318">
        <f>'Contractor Model'!IHJ67</f>
        <v>0</v>
      </c>
      <c r="IHK414" s="318">
        <f>'Contractor Model'!IHK67</f>
        <v>0</v>
      </c>
      <c r="IHL414" s="318">
        <f>'Contractor Model'!IHL67</f>
        <v>0</v>
      </c>
      <c r="IHM414" s="318">
        <f>'Contractor Model'!IHM67</f>
        <v>0</v>
      </c>
      <c r="IHN414" s="318">
        <f>'Contractor Model'!IHN67</f>
        <v>0</v>
      </c>
      <c r="IHO414" s="318">
        <f>'Contractor Model'!IHO67</f>
        <v>0</v>
      </c>
      <c r="IHP414" s="318">
        <f>'Contractor Model'!IHP67</f>
        <v>0</v>
      </c>
      <c r="IHQ414" s="318">
        <f>'Contractor Model'!IHQ67</f>
        <v>0</v>
      </c>
      <c r="IHR414" s="318">
        <f>'Contractor Model'!IHR67</f>
        <v>0</v>
      </c>
      <c r="IHS414" s="318">
        <f>'Contractor Model'!IHS67</f>
        <v>0</v>
      </c>
      <c r="IHT414" s="318">
        <f>'Contractor Model'!IHT67</f>
        <v>0</v>
      </c>
      <c r="IHU414" s="318">
        <f>'Contractor Model'!IHU67</f>
        <v>0</v>
      </c>
      <c r="IHV414" s="318">
        <f>'Contractor Model'!IHV67</f>
        <v>0</v>
      </c>
      <c r="IHW414" s="318">
        <f>'Contractor Model'!IHW67</f>
        <v>0</v>
      </c>
      <c r="IHX414" s="318">
        <f>'Contractor Model'!IHX67</f>
        <v>0</v>
      </c>
      <c r="IHY414" s="318">
        <f>'Contractor Model'!IHY67</f>
        <v>0</v>
      </c>
      <c r="IHZ414" s="318">
        <f>'Contractor Model'!IHZ67</f>
        <v>0</v>
      </c>
      <c r="IIA414" s="318">
        <f>'Contractor Model'!IIA67</f>
        <v>0</v>
      </c>
      <c r="IIB414" s="318">
        <f>'Contractor Model'!IIB67</f>
        <v>0</v>
      </c>
      <c r="IIC414" s="318">
        <f>'Contractor Model'!IIC67</f>
        <v>0</v>
      </c>
      <c r="IID414" s="318">
        <f>'Contractor Model'!IID67</f>
        <v>0</v>
      </c>
      <c r="IIE414" s="318">
        <f>'Contractor Model'!IIE67</f>
        <v>0</v>
      </c>
      <c r="IIF414" s="318">
        <f>'Contractor Model'!IIF67</f>
        <v>0</v>
      </c>
      <c r="IIG414" s="318">
        <f>'Contractor Model'!IIG67</f>
        <v>0</v>
      </c>
      <c r="IIH414" s="318">
        <f>'Contractor Model'!IIH67</f>
        <v>0</v>
      </c>
      <c r="III414" s="318">
        <f>'Contractor Model'!III67</f>
        <v>0</v>
      </c>
      <c r="IIJ414" s="318">
        <f>'Contractor Model'!IIJ67</f>
        <v>0</v>
      </c>
      <c r="IIK414" s="318">
        <f>'Contractor Model'!IIK67</f>
        <v>0</v>
      </c>
      <c r="IIL414" s="318">
        <f>'Contractor Model'!IIL67</f>
        <v>0</v>
      </c>
      <c r="IIM414" s="318">
        <f>'Contractor Model'!IIM67</f>
        <v>0</v>
      </c>
      <c r="IIN414" s="318">
        <f>'Contractor Model'!IIN67</f>
        <v>0</v>
      </c>
      <c r="IIO414" s="318">
        <f>'Contractor Model'!IIO67</f>
        <v>0</v>
      </c>
      <c r="IIP414" s="318">
        <f>'Contractor Model'!IIP67</f>
        <v>0</v>
      </c>
      <c r="IIQ414" s="318">
        <f>'Contractor Model'!IIQ67</f>
        <v>0</v>
      </c>
      <c r="IIR414" s="318">
        <f>'Contractor Model'!IIR67</f>
        <v>0</v>
      </c>
      <c r="IIS414" s="318">
        <f>'Contractor Model'!IIS67</f>
        <v>0</v>
      </c>
      <c r="IIT414" s="318">
        <f>'Contractor Model'!IIT67</f>
        <v>0</v>
      </c>
      <c r="IIU414" s="318">
        <f>'Contractor Model'!IIU67</f>
        <v>0</v>
      </c>
      <c r="IIV414" s="318">
        <f>'Contractor Model'!IIV67</f>
        <v>0</v>
      </c>
      <c r="IIW414" s="318">
        <f>'Contractor Model'!IIW67</f>
        <v>0</v>
      </c>
      <c r="IIX414" s="318">
        <f>'Contractor Model'!IIX67</f>
        <v>0</v>
      </c>
      <c r="IIY414" s="318">
        <f>'Contractor Model'!IIY67</f>
        <v>0</v>
      </c>
      <c r="IIZ414" s="318">
        <f>'Contractor Model'!IIZ67</f>
        <v>0</v>
      </c>
      <c r="IJA414" s="318">
        <f>'Contractor Model'!IJA67</f>
        <v>0</v>
      </c>
      <c r="IJB414" s="318">
        <f>'Contractor Model'!IJB67</f>
        <v>0</v>
      </c>
      <c r="IJC414" s="318">
        <f>'Contractor Model'!IJC67</f>
        <v>0</v>
      </c>
      <c r="IJD414" s="318">
        <f>'Contractor Model'!IJD67</f>
        <v>0</v>
      </c>
      <c r="IJE414" s="318">
        <f>'Contractor Model'!IJE67</f>
        <v>0</v>
      </c>
      <c r="IJF414" s="318">
        <f>'Contractor Model'!IJF67</f>
        <v>0</v>
      </c>
      <c r="IJG414" s="318">
        <f>'Contractor Model'!IJG67</f>
        <v>0</v>
      </c>
      <c r="IJH414" s="318">
        <f>'Contractor Model'!IJH67</f>
        <v>0</v>
      </c>
      <c r="IJI414" s="318">
        <f>'Contractor Model'!IJI67</f>
        <v>0</v>
      </c>
      <c r="IJJ414" s="318">
        <f>'Contractor Model'!IJJ67</f>
        <v>0</v>
      </c>
      <c r="IJK414" s="318">
        <f>'Contractor Model'!IJK67</f>
        <v>0</v>
      </c>
      <c r="IJL414" s="318">
        <f>'Contractor Model'!IJL67</f>
        <v>0</v>
      </c>
      <c r="IJM414" s="318">
        <f>'Contractor Model'!IJM67</f>
        <v>0</v>
      </c>
      <c r="IJN414" s="318">
        <f>'Contractor Model'!IJN67</f>
        <v>0</v>
      </c>
      <c r="IJO414" s="318">
        <f>'Contractor Model'!IJO67</f>
        <v>0</v>
      </c>
      <c r="IJP414" s="318">
        <f>'Contractor Model'!IJP67</f>
        <v>0</v>
      </c>
      <c r="IJQ414" s="318">
        <f>'Contractor Model'!IJQ67</f>
        <v>0</v>
      </c>
      <c r="IJR414" s="318">
        <f>'Contractor Model'!IJR67</f>
        <v>0</v>
      </c>
      <c r="IJS414" s="318">
        <f>'Contractor Model'!IJS67</f>
        <v>0</v>
      </c>
      <c r="IJT414" s="318">
        <f>'Contractor Model'!IJT67</f>
        <v>0</v>
      </c>
      <c r="IJU414" s="318">
        <f>'Contractor Model'!IJU67</f>
        <v>0</v>
      </c>
      <c r="IJV414" s="318">
        <f>'Contractor Model'!IJV67</f>
        <v>0</v>
      </c>
      <c r="IJW414" s="318">
        <f>'Contractor Model'!IJW67</f>
        <v>0</v>
      </c>
      <c r="IJX414" s="318">
        <f>'Contractor Model'!IJX67</f>
        <v>0</v>
      </c>
      <c r="IJY414" s="318">
        <f>'Contractor Model'!IJY67</f>
        <v>0</v>
      </c>
      <c r="IJZ414" s="318">
        <f>'Contractor Model'!IJZ67</f>
        <v>0</v>
      </c>
      <c r="IKA414" s="318">
        <f>'Contractor Model'!IKA67</f>
        <v>0</v>
      </c>
      <c r="IKB414" s="318">
        <f>'Contractor Model'!IKB67</f>
        <v>0</v>
      </c>
      <c r="IKC414" s="318">
        <f>'Contractor Model'!IKC67</f>
        <v>0</v>
      </c>
      <c r="IKD414" s="318">
        <f>'Contractor Model'!IKD67</f>
        <v>0</v>
      </c>
      <c r="IKE414" s="318">
        <f>'Contractor Model'!IKE67</f>
        <v>0</v>
      </c>
      <c r="IKF414" s="318">
        <f>'Contractor Model'!IKF67</f>
        <v>0</v>
      </c>
      <c r="IKG414" s="318">
        <f>'Contractor Model'!IKG67</f>
        <v>0</v>
      </c>
      <c r="IKH414" s="318">
        <f>'Contractor Model'!IKH67</f>
        <v>0</v>
      </c>
      <c r="IKI414" s="318">
        <f>'Contractor Model'!IKI67</f>
        <v>0</v>
      </c>
      <c r="IKJ414" s="318">
        <f>'Contractor Model'!IKJ67</f>
        <v>0</v>
      </c>
      <c r="IKK414" s="318">
        <f>'Contractor Model'!IKK67</f>
        <v>0</v>
      </c>
      <c r="IKL414" s="318">
        <f>'Contractor Model'!IKL67</f>
        <v>0</v>
      </c>
      <c r="IKM414" s="318">
        <f>'Contractor Model'!IKM67</f>
        <v>0</v>
      </c>
      <c r="IKN414" s="318">
        <f>'Contractor Model'!IKN67</f>
        <v>0</v>
      </c>
      <c r="IKO414" s="318">
        <f>'Contractor Model'!IKO67</f>
        <v>0</v>
      </c>
      <c r="IKP414" s="318">
        <f>'Contractor Model'!IKP67</f>
        <v>0</v>
      </c>
      <c r="IKQ414" s="318">
        <f>'Contractor Model'!IKQ67</f>
        <v>0</v>
      </c>
      <c r="IKR414" s="318">
        <f>'Contractor Model'!IKR67</f>
        <v>0</v>
      </c>
      <c r="IKS414" s="318">
        <f>'Contractor Model'!IKS67</f>
        <v>0</v>
      </c>
      <c r="IKT414" s="318">
        <f>'Contractor Model'!IKT67</f>
        <v>0</v>
      </c>
      <c r="IKU414" s="318">
        <f>'Contractor Model'!IKU67</f>
        <v>0</v>
      </c>
      <c r="IKV414" s="318">
        <f>'Contractor Model'!IKV67</f>
        <v>0</v>
      </c>
      <c r="IKW414" s="318">
        <f>'Contractor Model'!IKW67</f>
        <v>0</v>
      </c>
      <c r="IKX414" s="318">
        <f>'Contractor Model'!IKX67</f>
        <v>0</v>
      </c>
      <c r="IKY414" s="318">
        <f>'Contractor Model'!IKY67</f>
        <v>0</v>
      </c>
      <c r="IKZ414" s="318">
        <f>'Contractor Model'!IKZ67</f>
        <v>0</v>
      </c>
      <c r="ILA414" s="318">
        <f>'Contractor Model'!ILA67</f>
        <v>0</v>
      </c>
      <c r="ILB414" s="318">
        <f>'Contractor Model'!ILB67</f>
        <v>0</v>
      </c>
      <c r="ILC414" s="318">
        <f>'Contractor Model'!ILC67</f>
        <v>0</v>
      </c>
      <c r="ILD414" s="318">
        <f>'Contractor Model'!ILD67</f>
        <v>0</v>
      </c>
      <c r="ILE414" s="318">
        <f>'Contractor Model'!ILE67</f>
        <v>0</v>
      </c>
      <c r="ILF414" s="318">
        <f>'Contractor Model'!ILF67</f>
        <v>0</v>
      </c>
      <c r="ILG414" s="318">
        <f>'Contractor Model'!ILG67</f>
        <v>0</v>
      </c>
      <c r="ILH414" s="318">
        <f>'Contractor Model'!ILH67</f>
        <v>0</v>
      </c>
      <c r="ILI414" s="318">
        <f>'Contractor Model'!ILI67</f>
        <v>0</v>
      </c>
      <c r="ILJ414" s="318">
        <f>'Contractor Model'!ILJ67</f>
        <v>0</v>
      </c>
      <c r="ILK414" s="318">
        <f>'Contractor Model'!ILK67</f>
        <v>0</v>
      </c>
      <c r="ILL414" s="318">
        <f>'Contractor Model'!ILL67</f>
        <v>0</v>
      </c>
      <c r="ILM414" s="318">
        <f>'Contractor Model'!ILM67</f>
        <v>0</v>
      </c>
      <c r="ILN414" s="318">
        <f>'Contractor Model'!ILN67</f>
        <v>0</v>
      </c>
      <c r="ILO414" s="318">
        <f>'Contractor Model'!ILO67</f>
        <v>0</v>
      </c>
      <c r="ILP414" s="318">
        <f>'Contractor Model'!ILP67</f>
        <v>0</v>
      </c>
      <c r="ILQ414" s="318">
        <f>'Contractor Model'!ILQ67</f>
        <v>0</v>
      </c>
      <c r="ILR414" s="318">
        <f>'Contractor Model'!ILR67</f>
        <v>0</v>
      </c>
      <c r="ILS414" s="318">
        <f>'Contractor Model'!ILS67</f>
        <v>0</v>
      </c>
      <c r="ILT414" s="318">
        <f>'Contractor Model'!ILT67</f>
        <v>0</v>
      </c>
      <c r="ILU414" s="318">
        <f>'Contractor Model'!ILU67</f>
        <v>0</v>
      </c>
      <c r="ILV414" s="318">
        <f>'Contractor Model'!ILV67</f>
        <v>0</v>
      </c>
      <c r="ILW414" s="318">
        <f>'Contractor Model'!ILW67</f>
        <v>0</v>
      </c>
      <c r="ILX414" s="318">
        <f>'Contractor Model'!ILX67</f>
        <v>0</v>
      </c>
      <c r="ILY414" s="318">
        <f>'Contractor Model'!ILY67</f>
        <v>0</v>
      </c>
      <c r="ILZ414" s="318">
        <f>'Contractor Model'!ILZ67</f>
        <v>0</v>
      </c>
      <c r="IMA414" s="318">
        <f>'Contractor Model'!IMA67</f>
        <v>0</v>
      </c>
      <c r="IMB414" s="318">
        <f>'Contractor Model'!IMB67</f>
        <v>0</v>
      </c>
      <c r="IMC414" s="318">
        <f>'Contractor Model'!IMC67</f>
        <v>0</v>
      </c>
      <c r="IMD414" s="318">
        <f>'Contractor Model'!IMD67</f>
        <v>0</v>
      </c>
      <c r="IME414" s="318">
        <f>'Contractor Model'!IME67</f>
        <v>0</v>
      </c>
      <c r="IMF414" s="318">
        <f>'Contractor Model'!IMF67</f>
        <v>0</v>
      </c>
      <c r="IMG414" s="318">
        <f>'Contractor Model'!IMG67</f>
        <v>0</v>
      </c>
      <c r="IMH414" s="318">
        <f>'Contractor Model'!IMH67</f>
        <v>0</v>
      </c>
      <c r="IMI414" s="318">
        <f>'Contractor Model'!IMI67</f>
        <v>0</v>
      </c>
      <c r="IMJ414" s="318">
        <f>'Contractor Model'!IMJ67</f>
        <v>0</v>
      </c>
      <c r="IMK414" s="318">
        <f>'Contractor Model'!IMK67</f>
        <v>0</v>
      </c>
      <c r="IML414" s="318">
        <f>'Contractor Model'!IML67</f>
        <v>0</v>
      </c>
      <c r="IMM414" s="318">
        <f>'Contractor Model'!IMM67</f>
        <v>0</v>
      </c>
      <c r="IMN414" s="318">
        <f>'Contractor Model'!IMN67</f>
        <v>0</v>
      </c>
      <c r="IMO414" s="318">
        <f>'Contractor Model'!IMO67</f>
        <v>0</v>
      </c>
      <c r="IMP414" s="318">
        <f>'Contractor Model'!IMP67</f>
        <v>0</v>
      </c>
      <c r="IMQ414" s="318">
        <f>'Contractor Model'!IMQ67</f>
        <v>0</v>
      </c>
      <c r="IMR414" s="318">
        <f>'Contractor Model'!IMR67</f>
        <v>0</v>
      </c>
      <c r="IMS414" s="318">
        <f>'Contractor Model'!IMS67</f>
        <v>0</v>
      </c>
      <c r="IMT414" s="318">
        <f>'Contractor Model'!IMT67</f>
        <v>0</v>
      </c>
      <c r="IMU414" s="318">
        <f>'Contractor Model'!IMU67</f>
        <v>0</v>
      </c>
      <c r="IMV414" s="318">
        <f>'Contractor Model'!IMV67</f>
        <v>0</v>
      </c>
      <c r="IMW414" s="318">
        <f>'Contractor Model'!IMW67</f>
        <v>0</v>
      </c>
      <c r="IMX414" s="318">
        <f>'Contractor Model'!IMX67</f>
        <v>0</v>
      </c>
      <c r="IMY414" s="318">
        <f>'Contractor Model'!IMY67</f>
        <v>0</v>
      </c>
      <c r="IMZ414" s="318">
        <f>'Contractor Model'!IMZ67</f>
        <v>0</v>
      </c>
      <c r="INA414" s="318">
        <f>'Contractor Model'!INA67</f>
        <v>0</v>
      </c>
      <c r="INB414" s="318">
        <f>'Contractor Model'!INB67</f>
        <v>0</v>
      </c>
      <c r="INC414" s="318">
        <f>'Contractor Model'!INC67</f>
        <v>0</v>
      </c>
      <c r="IND414" s="318">
        <f>'Contractor Model'!IND67</f>
        <v>0</v>
      </c>
      <c r="INE414" s="318">
        <f>'Contractor Model'!INE67</f>
        <v>0</v>
      </c>
      <c r="INF414" s="318">
        <f>'Contractor Model'!INF67</f>
        <v>0</v>
      </c>
      <c r="ING414" s="318">
        <f>'Contractor Model'!ING67</f>
        <v>0</v>
      </c>
      <c r="INH414" s="318">
        <f>'Contractor Model'!INH67</f>
        <v>0</v>
      </c>
      <c r="INI414" s="318">
        <f>'Contractor Model'!INI67</f>
        <v>0</v>
      </c>
      <c r="INJ414" s="318">
        <f>'Contractor Model'!INJ67</f>
        <v>0</v>
      </c>
      <c r="INK414" s="318">
        <f>'Contractor Model'!INK67</f>
        <v>0</v>
      </c>
      <c r="INL414" s="318">
        <f>'Contractor Model'!INL67</f>
        <v>0</v>
      </c>
      <c r="INM414" s="318">
        <f>'Contractor Model'!INM67</f>
        <v>0</v>
      </c>
      <c r="INN414" s="318">
        <f>'Contractor Model'!INN67</f>
        <v>0</v>
      </c>
      <c r="INO414" s="318">
        <f>'Contractor Model'!INO67</f>
        <v>0</v>
      </c>
      <c r="INP414" s="318">
        <f>'Contractor Model'!INP67</f>
        <v>0</v>
      </c>
      <c r="INQ414" s="318">
        <f>'Contractor Model'!INQ67</f>
        <v>0</v>
      </c>
      <c r="INR414" s="318">
        <f>'Contractor Model'!INR67</f>
        <v>0</v>
      </c>
      <c r="INS414" s="318">
        <f>'Contractor Model'!INS67</f>
        <v>0</v>
      </c>
      <c r="INT414" s="318">
        <f>'Contractor Model'!INT67</f>
        <v>0</v>
      </c>
      <c r="INU414" s="318">
        <f>'Contractor Model'!INU67</f>
        <v>0</v>
      </c>
      <c r="INV414" s="318">
        <f>'Contractor Model'!INV67</f>
        <v>0</v>
      </c>
      <c r="INW414" s="318">
        <f>'Contractor Model'!INW67</f>
        <v>0</v>
      </c>
      <c r="INX414" s="318">
        <f>'Contractor Model'!INX67</f>
        <v>0</v>
      </c>
      <c r="INY414" s="318">
        <f>'Contractor Model'!INY67</f>
        <v>0</v>
      </c>
      <c r="INZ414" s="318">
        <f>'Contractor Model'!INZ67</f>
        <v>0</v>
      </c>
      <c r="IOA414" s="318">
        <f>'Contractor Model'!IOA67</f>
        <v>0</v>
      </c>
      <c r="IOB414" s="318">
        <f>'Contractor Model'!IOB67</f>
        <v>0</v>
      </c>
      <c r="IOC414" s="318">
        <f>'Contractor Model'!IOC67</f>
        <v>0</v>
      </c>
      <c r="IOD414" s="318">
        <f>'Contractor Model'!IOD67</f>
        <v>0</v>
      </c>
      <c r="IOE414" s="318">
        <f>'Contractor Model'!IOE67</f>
        <v>0</v>
      </c>
      <c r="IOF414" s="318">
        <f>'Contractor Model'!IOF67</f>
        <v>0</v>
      </c>
      <c r="IOG414" s="318">
        <f>'Contractor Model'!IOG67</f>
        <v>0</v>
      </c>
      <c r="IOH414" s="318">
        <f>'Contractor Model'!IOH67</f>
        <v>0</v>
      </c>
      <c r="IOI414" s="318">
        <f>'Contractor Model'!IOI67</f>
        <v>0</v>
      </c>
      <c r="IOJ414" s="318">
        <f>'Contractor Model'!IOJ67</f>
        <v>0</v>
      </c>
      <c r="IOK414" s="318">
        <f>'Contractor Model'!IOK67</f>
        <v>0</v>
      </c>
      <c r="IOL414" s="318">
        <f>'Contractor Model'!IOL67</f>
        <v>0</v>
      </c>
      <c r="IOM414" s="318">
        <f>'Contractor Model'!IOM67</f>
        <v>0</v>
      </c>
      <c r="ION414" s="318">
        <f>'Contractor Model'!ION67</f>
        <v>0</v>
      </c>
      <c r="IOO414" s="318">
        <f>'Contractor Model'!IOO67</f>
        <v>0</v>
      </c>
      <c r="IOP414" s="318">
        <f>'Contractor Model'!IOP67</f>
        <v>0</v>
      </c>
      <c r="IOQ414" s="318">
        <f>'Contractor Model'!IOQ67</f>
        <v>0</v>
      </c>
      <c r="IOR414" s="318">
        <f>'Contractor Model'!IOR67</f>
        <v>0</v>
      </c>
      <c r="IOS414" s="318">
        <f>'Contractor Model'!IOS67</f>
        <v>0</v>
      </c>
      <c r="IOT414" s="318">
        <f>'Contractor Model'!IOT67</f>
        <v>0</v>
      </c>
      <c r="IOU414" s="318">
        <f>'Contractor Model'!IOU67</f>
        <v>0</v>
      </c>
      <c r="IOV414" s="318">
        <f>'Contractor Model'!IOV67</f>
        <v>0</v>
      </c>
      <c r="IOW414" s="318">
        <f>'Contractor Model'!IOW67</f>
        <v>0</v>
      </c>
      <c r="IOX414" s="318">
        <f>'Contractor Model'!IOX67</f>
        <v>0</v>
      </c>
      <c r="IOY414" s="318">
        <f>'Contractor Model'!IOY67</f>
        <v>0</v>
      </c>
      <c r="IOZ414" s="318">
        <f>'Contractor Model'!IOZ67</f>
        <v>0</v>
      </c>
      <c r="IPA414" s="318">
        <f>'Contractor Model'!IPA67</f>
        <v>0</v>
      </c>
      <c r="IPB414" s="318">
        <f>'Contractor Model'!IPB67</f>
        <v>0</v>
      </c>
      <c r="IPC414" s="318">
        <f>'Contractor Model'!IPC67</f>
        <v>0</v>
      </c>
      <c r="IPD414" s="318">
        <f>'Contractor Model'!IPD67</f>
        <v>0</v>
      </c>
      <c r="IPE414" s="318">
        <f>'Contractor Model'!IPE67</f>
        <v>0</v>
      </c>
      <c r="IPF414" s="318">
        <f>'Contractor Model'!IPF67</f>
        <v>0</v>
      </c>
      <c r="IPG414" s="318">
        <f>'Contractor Model'!IPG67</f>
        <v>0</v>
      </c>
      <c r="IPH414" s="318">
        <f>'Contractor Model'!IPH67</f>
        <v>0</v>
      </c>
      <c r="IPI414" s="318">
        <f>'Contractor Model'!IPI67</f>
        <v>0</v>
      </c>
      <c r="IPJ414" s="318">
        <f>'Contractor Model'!IPJ67</f>
        <v>0</v>
      </c>
      <c r="IPK414" s="318">
        <f>'Contractor Model'!IPK67</f>
        <v>0</v>
      </c>
      <c r="IPL414" s="318">
        <f>'Contractor Model'!IPL67</f>
        <v>0</v>
      </c>
      <c r="IPM414" s="318">
        <f>'Contractor Model'!IPM67</f>
        <v>0</v>
      </c>
      <c r="IPN414" s="318">
        <f>'Contractor Model'!IPN67</f>
        <v>0</v>
      </c>
      <c r="IPO414" s="318">
        <f>'Contractor Model'!IPO67</f>
        <v>0</v>
      </c>
      <c r="IPP414" s="318">
        <f>'Contractor Model'!IPP67</f>
        <v>0</v>
      </c>
      <c r="IPQ414" s="318">
        <f>'Contractor Model'!IPQ67</f>
        <v>0</v>
      </c>
      <c r="IPR414" s="318">
        <f>'Contractor Model'!IPR67</f>
        <v>0</v>
      </c>
      <c r="IPS414" s="318">
        <f>'Contractor Model'!IPS67</f>
        <v>0</v>
      </c>
      <c r="IPT414" s="318">
        <f>'Contractor Model'!IPT67</f>
        <v>0</v>
      </c>
      <c r="IPU414" s="318">
        <f>'Contractor Model'!IPU67</f>
        <v>0</v>
      </c>
      <c r="IPV414" s="318">
        <f>'Contractor Model'!IPV67</f>
        <v>0</v>
      </c>
      <c r="IPW414" s="318">
        <f>'Contractor Model'!IPW67</f>
        <v>0</v>
      </c>
      <c r="IPX414" s="318">
        <f>'Contractor Model'!IPX67</f>
        <v>0</v>
      </c>
      <c r="IPY414" s="318">
        <f>'Contractor Model'!IPY67</f>
        <v>0</v>
      </c>
      <c r="IPZ414" s="318">
        <f>'Contractor Model'!IPZ67</f>
        <v>0</v>
      </c>
      <c r="IQA414" s="318">
        <f>'Contractor Model'!IQA67</f>
        <v>0</v>
      </c>
      <c r="IQB414" s="318">
        <f>'Contractor Model'!IQB67</f>
        <v>0</v>
      </c>
      <c r="IQC414" s="318">
        <f>'Contractor Model'!IQC67</f>
        <v>0</v>
      </c>
      <c r="IQD414" s="318">
        <f>'Contractor Model'!IQD67</f>
        <v>0</v>
      </c>
      <c r="IQE414" s="318">
        <f>'Contractor Model'!IQE67</f>
        <v>0</v>
      </c>
      <c r="IQF414" s="318">
        <f>'Contractor Model'!IQF67</f>
        <v>0</v>
      </c>
      <c r="IQG414" s="318">
        <f>'Contractor Model'!IQG67</f>
        <v>0</v>
      </c>
      <c r="IQH414" s="318">
        <f>'Contractor Model'!IQH67</f>
        <v>0</v>
      </c>
      <c r="IQI414" s="318">
        <f>'Contractor Model'!IQI67</f>
        <v>0</v>
      </c>
      <c r="IQJ414" s="318">
        <f>'Contractor Model'!IQJ67</f>
        <v>0</v>
      </c>
      <c r="IQK414" s="318">
        <f>'Contractor Model'!IQK67</f>
        <v>0</v>
      </c>
      <c r="IQL414" s="318">
        <f>'Contractor Model'!IQL67</f>
        <v>0</v>
      </c>
      <c r="IQM414" s="318">
        <f>'Contractor Model'!IQM67</f>
        <v>0</v>
      </c>
      <c r="IQN414" s="318">
        <f>'Contractor Model'!IQN67</f>
        <v>0</v>
      </c>
      <c r="IQO414" s="318">
        <f>'Contractor Model'!IQO67</f>
        <v>0</v>
      </c>
      <c r="IQP414" s="318">
        <f>'Contractor Model'!IQP67</f>
        <v>0</v>
      </c>
      <c r="IQQ414" s="318">
        <f>'Contractor Model'!IQQ67</f>
        <v>0</v>
      </c>
      <c r="IQR414" s="318">
        <f>'Contractor Model'!IQR67</f>
        <v>0</v>
      </c>
      <c r="IQS414" s="318">
        <f>'Contractor Model'!IQS67</f>
        <v>0</v>
      </c>
      <c r="IQT414" s="318">
        <f>'Contractor Model'!IQT67</f>
        <v>0</v>
      </c>
      <c r="IQU414" s="318">
        <f>'Contractor Model'!IQU67</f>
        <v>0</v>
      </c>
      <c r="IQV414" s="318">
        <f>'Contractor Model'!IQV67</f>
        <v>0</v>
      </c>
      <c r="IQW414" s="318">
        <f>'Contractor Model'!IQW67</f>
        <v>0</v>
      </c>
      <c r="IQX414" s="318">
        <f>'Contractor Model'!IQX67</f>
        <v>0</v>
      </c>
      <c r="IQY414" s="318">
        <f>'Contractor Model'!IQY67</f>
        <v>0</v>
      </c>
      <c r="IQZ414" s="318">
        <f>'Contractor Model'!IQZ67</f>
        <v>0</v>
      </c>
      <c r="IRA414" s="318">
        <f>'Contractor Model'!IRA67</f>
        <v>0</v>
      </c>
      <c r="IRB414" s="318">
        <f>'Contractor Model'!IRB67</f>
        <v>0</v>
      </c>
      <c r="IRC414" s="318">
        <f>'Contractor Model'!IRC67</f>
        <v>0</v>
      </c>
      <c r="IRD414" s="318">
        <f>'Contractor Model'!IRD67</f>
        <v>0</v>
      </c>
      <c r="IRE414" s="318">
        <f>'Contractor Model'!IRE67</f>
        <v>0</v>
      </c>
      <c r="IRF414" s="318">
        <f>'Contractor Model'!IRF67</f>
        <v>0</v>
      </c>
      <c r="IRG414" s="318">
        <f>'Contractor Model'!IRG67</f>
        <v>0</v>
      </c>
      <c r="IRH414" s="318">
        <f>'Contractor Model'!IRH67</f>
        <v>0</v>
      </c>
      <c r="IRI414" s="318">
        <f>'Contractor Model'!IRI67</f>
        <v>0</v>
      </c>
      <c r="IRJ414" s="318">
        <f>'Contractor Model'!IRJ67</f>
        <v>0</v>
      </c>
      <c r="IRK414" s="318">
        <f>'Contractor Model'!IRK67</f>
        <v>0</v>
      </c>
      <c r="IRL414" s="318">
        <f>'Contractor Model'!IRL67</f>
        <v>0</v>
      </c>
      <c r="IRM414" s="318">
        <f>'Contractor Model'!IRM67</f>
        <v>0</v>
      </c>
      <c r="IRN414" s="318">
        <f>'Contractor Model'!IRN67</f>
        <v>0</v>
      </c>
      <c r="IRO414" s="318">
        <f>'Contractor Model'!IRO67</f>
        <v>0</v>
      </c>
      <c r="IRP414" s="318">
        <f>'Contractor Model'!IRP67</f>
        <v>0</v>
      </c>
      <c r="IRQ414" s="318">
        <f>'Contractor Model'!IRQ67</f>
        <v>0</v>
      </c>
      <c r="IRR414" s="318">
        <f>'Contractor Model'!IRR67</f>
        <v>0</v>
      </c>
      <c r="IRS414" s="318">
        <f>'Contractor Model'!IRS67</f>
        <v>0</v>
      </c>
      <c r="IRT414" s="318">
        <f>'Contractor Model'!IRT67</f>
        <v>0</v>
      </c>
      <c r="IRU414" s="318">
        <f>'Contractor Model'!IRU67</f>
        <v>0</v>
      </c>
      <c r="IRV414" s="318">
        <f>'Contractor Model'!IRV67</f>
        <v>0</v>
      </c>
      <c r="IRW414" s="318">
        <f>'Contractor Model'!IRW67</f>
        <v>0</v>
      </c>
      <c r="IRX414" s="318">
        <f>'Contractor Model'!IRX67</f>
        <v>0</v>
      </c>
      <c r="IRY414" s="318">
        <f>'Contractor Model'!IRY67</f>
        <v>0</v>
      </c>
      <c r="IRZ414" s="318">
        <f>'Contractor Model'!IRZ67</f>
        <v>0</v>
      </c>
      <c r="ISA414" s="318">
        <f>'Contractor Model'!ISA67</f>
        <v>0</v>
      </c>
      <c r="ISB414" s="318">
        <f>'Contractor Model'!ISB67</f>
        <v>0</v>
      </c>
      <c r="ISC414" s="318">
        <f>'Contractor Model'!ISC67</f>
        <v>0</v>
      </c>
      <c r="ISD414" s="318">
        <f>'Contractor Model'!ISD67</f>
        <v>0</v>
      </c>
      <c r="ISE414" s="318">
        <f>'Contractor Model'!ISE67</f>
        <v>0</v>
      </c>
      <c r="ISF414" s="318">
        <f>'Contractor Model'!ISF67</f>
        <v>0</v>
      </c>
      <c r="ISG414" s="318">
        <f>'Contractor Model'!ISG67</f>
        <v>0</v>
      </c>
      <c r="ISH414" s="318">
        <f>'Contractor Model'!ISH67</f>
        <v>0</v>
      </c>
      <c r="ISI414" s="318">
        <f>'Contractor Model'!ISI67</f>
        <v>0</v>
      </c>
      <c r="ISJ414" s="318">
        <f>'Contractor Model'!ISJ67</f>
        <v>0</v>
      </c>
      <c r="ISK414" s="318">
        <f>'Contractor Model'!ISK67</f>
        <v>0</v>
      </c>
      <c r="ISL414" s="318">
        <f>'Contractor Model'!ISL67</f>
        <v>0</v>
      </c>
      <c r="ISM414" s="318">
        <f>'Contractor Model'!ISM67</f>
        <v>0</v>
      </c>
      <c r="ISN414" s="318">
        <f>'Contractor Model'!ISN67</f>
        <v>0</v>
      </c>
      <c r="ISO414" s="318">
        <f>'Contractor Model'!ISO67</f>
        <v>0</v>
      </c>
      <c r="ISP414" s="318">
        <f>'Contractor Model'!ISP67</f>
        <v>0</v>
      </c>
      <c r="ISQ414" s="318">
        <f>'Contractor Model'!ISQ67</f>
        <v>0</v>
      </c>
      <c r="ISR414" s="318">
        <f>'Contractor Model'!ISR67</f>
        <v>0</v>
      </c>
      <c r="ISS414" s="318">
        <f>'Contractor Model'!ISS67</f>
        <v>0</v>
      </c>
      <c r="IST414" s="318">
        <f>'Contractor Model'!IST67</f>
        <v>0</v>
      </c>
      <c r="ISU414" s="318">
        <f>'Contractor Model'!ISU67</f>
        <v>0</v>
      </c>
      <c r="ISV414" s="318">
        <f>'Contractor Model'!ISV67</f>
        <v>0</v>
      </c>
      <c r="ISW414" s="318">
        <f>'Contractor Model'!ISW67</f>
        <v>0</v>
      </c>
      <c r="ISX414" s="318">
        <f>'Contractor Model'!ISX67</f>
        <v>0</v>
      </c>
      <c r="ISY414" s="318">
        <f>'Contractor Model'!ISY67</f>
        <v>0</v>
      </c>
      <c r="ISZ414" s="318">
        <f>'Contractor Model'!ISZ67</f>
        <v>0</v>
      </c>
      <c r="ITA414" s="318">
        <f>'Contractor Model'!ITA67</f>
        <v>0</v>
      </c>
      <c r="ITB414" s="318">
        <f>'Contractor Model'!ITB67</f>
        <v>0</v>
      </c>
      <c r="ITC414" s="318">
        <f>'Contractor Model'!ITC67</f>
        <v>0</v>
      </c>
      <c r="ITD414" s="318">
        <f>'Contractor Model'!ITD67</f>
        <v>0</v>
      </c>
      <c r="ITE414" s="318">
        <f>'Contractor Model'!ITE67</f>
        <v>0</v>
      </c>
      <c r="ITF414" s="318">
        <f>'Contractor Model'!ITF67</f>
        <v>0</v>
      </c>
      <c r="ITG414" s="318">
        <f>'Contractor Model'!ITG67</f>
        <v>0</v>
      </c>
      <c r="ITH414" s="318">
        <f>'Contractor Model'!ITH67</f>
        <v>0</v>
      </c>
      <c r="ITI414" s="318">
        <f>'Contractor Model'!ITI67</f>
        <v>0</v>
      </c>
      <c r="ITJ414" s="318">
        <f>'Contractor Model'!ITJ67</f>
        <v>0</v>
      </c>
      <c r="ITK414" s="318">
        <f>'Contractor Model'!ITK67</f>
        <v>0</v>
      </c>
      <c r="ITL414" s="318">
        <f>'Contractor Model'!ITL67</f>
        <v>0</v>
      </c>
      <c r="ITM414" s="318">
        <f>'Contractor Model'!ITM67</f>
        <v>0</v>
      </c>
      <c r="ITN414" s="318">
        <f>'Contractor Model'!ITN67</f>
        <v>0</v>
      </c>
      <c r="ITO414" s="318">
        <f>'Contractor Model'!ITO67</f>
        <v>0</v>
      </c>
      <c r="ITP414" s="318">
        <f>'Contractor Model'!ITP67</f>
        <v>0</v>
      </c>
      <c r="ITQ414" s="318">
        <f>'Contractor Model'!ITQ67</f>
        <v>0</v>
      </c>
      <c r="ITR414" s="318">
        <f>'Contractor Model'!ITR67</f>
        <v>0</v>
      </c>
      <c r="ITS414" s="318">
        <f>'Contractor Model'!ITS67</f>
        <v>0</v>
      </c>
      <c r="ITT414" s="318">
        <f>'Contractor Model'!ITT67</f>
        <v>0</v>
      </c>
      <c r="ITU414" s="318">
        <f>'Contractor Model'!ITU67</f>
        <v>0</v>
      </c>
      <c r="ITV414" s="318">
        <f>'Contractor Model'!ITV67</f>
        <v>0</v>
      </c>
      <c r="ITW414" s="318">
        <f>'Contractor Model'!ITW67</f>
        <v>0</v>
      </c>
      <c r="ITX414" s="318">
        <f>'Contractor Model'!ITX67</f>
        <v>0</v>
      </c>
      <c r="ITY414" s="318">
        <f>'Contractor Model'!ITY67</f>
        <v>0</v>
      </c>
      <c r="ITZ414" s="318">
        <f>'Contractor Model'!ITZ67</f>
        <v>0</v>
      </c>
      <c r="IUA414" s="318">
        <f>'Contractor Model'!IUA67</f>
        <v>0</v>
      </c>
      <c r="IUB414" s="318">
        <f>'Contractor Model'!IUB67</f>
        <v>0</v>
      </c>
      <c r="IUC414" s="318">
        <f>'Contractor Model'!IUC67</f>
        <v>0</v>
      </c>
      <c r="IUD414" s="318">
        <f>'Contractor Model'!IUD67</f>
        <v>0</v>
      </c>
      <c r="IUE414" s="318">
        <f>'Contractor Model'!IUE67</f>
        <v>0</v>
      </c>
      <c r="IUF414" s="318">
        <f>'Contractor Model'!IUF67</f>
        <v>0</v>
      </c>
      <c r="IUG414" s="318">
        <f>'Contractor Model'!IUG67</f>
        <v>0</v>
      </c>
      <c r="IUH414" s="318">
        <f>'Contractor Model'!IUH67</f>
        <v>0</v>
      </c>
      <c r="IUI414" s="318">
        <f>'Contractor Model'!IUI67</f>
        <v>0</v>
      </c>
      <c r="IUJ414" s="318">
        <f>'Contractor Model'!IUJ67</f>
        <v>0</v>
      </c>
      <c r="IUK414" s="318">
        <f>'Contractor Model'!IUK67</f>
        <v>0</v>
      </c>
      <c r="IUL414" s="318">
        <f>'Contractor Model'!IUL67</f>
        <v>0</v>
      </c>
      <c r="IUM414" s="318">
        <f>'Contractor Model'!IUM67</f>
        <v>0</v>
      </c>
      <c r="IUN414" s="318">
        <f>'Contractor Model'!IUN67</f>
        <v>0</v>
      </c>
      <c r="IUO414" s="318">
        <f>'Contractor Model'!IUO67</f>
        <v>0</v>
      </c>
      <c r="IUP414" s="318">
        <f>'Contractor Model'!IUP67</f>
        <v>0</v>
      </c>
      <c r="IUQ414" s="318">
        <f>'Contractor Model'!IUQ67</f>
        <v>0</v>
      </c>
      <c r="IUR414" s="318">
        <f>'Contractor Model'!IUR67</f>
        <v>0</v>
      </c>
      <c r="IUS414" s="318">
        <f>'Contractor Model'!IUS67</f>
        <v>0</v>
      </c>
      <c r="IUT414" s="318">
        <f>'Contractor Model'!IUT67</f>
        <v>0</v>
      </c>
      <c r="IUU414" s="318">
        <f>'Contractor Model'!IUU67</f>
        <v>0</v>
      </c>
      <c r="IUV414" s="318">
        <f>'Contractor Model'!IUV67</f>
        <v>0</v>
      </c>
      <c r="IUW414" s="318">
        <f>'Contractor Model'!IUW67</f>
        <v>0</v>
      </c>
      <c r="IUX414" s="318">
        <f>'Contractor Model'!IUX67</f>
        <v>0</v>
      </c>
      <c r="IUY414" s="318">
        <f>'Contractor Model'!IUY67</f>
        <v>0</v>
      </c>
      <c r="IUZ414" s="318">
        <f>'Contractor Model'!IUZ67</f>
        <v>0</v>
      </c>
      <c r="IVA414" s="318">
        <f>'Contractor Model'!IVA67</f>
        <v>0</v>
      </c>
      <c r="IVB414" s="318">
        <f>'Contractor Model'!IVB67</f>
        <v>0</v>
      </c>
      <c r="IVC414" s="318">
        <f>'Contractor Model'!IVC67</f>
        <v>0</v>
      </c>
      <c r="IVD414" s="318">
        <f>'Contractor Model'!IVD67</f>
        <v>0</v>
      </c>
      <c r="IVE414" s="318">
        <f>'Contractor Model'!IVE67</f>
        <v>0</v>
      </c>
      <c r="IVF414" s="318">
        <f>'Contractor Model'!IVF67</f>
        <v>0</v>
      </c>
      <c r="IVG414" s="318">
        <f>'Contractor Model'!IVG67</f>
        <v>0</v>
      </c>
      <c r="IVH414" s="318">
        <f>'Contractor Model'!IVH67</f>
        <v>0</v>
      </c>
      <c r="IVI414" s="318">
        <f>'Contractor Model'!IVI67</f>
        <v>0</v>
      </c>
      <c r="IVJ414" s="318">
        <f>'Contractor Model'!IVJ67</f>
        <v>0</v>
      </c>
      <c r="IVK414" s="318">
        <f>'Contractor Model'!IVK67</f>
        <v>0</v>
      </c>
      <c r="IVL414" s="318">
        <f>'Contractor Model'!IVL67</f>
        <v>0</v>
      </c>
      <c r="IVM414" s="318">
        <f>'Contractor Model'!IVM67</f>
        <v>0</v>
      </c>
      <c r="IVN414" s="318">
        <f>'Contractor Model'!IVN67</f>
        <v>0</v>
      </c>
      <c r="IVO414" s="318">
        <f>'Contractor Model'!IVO67</f>
        <v>0</v>
      </c>
      <c r="IVP414" s="318">
        <f>'Contractor Model'!IVP67</f>
        <v>0</v>
      </c>
      <c r="IVQ414" s="318">
        <f>'Contractor Model'!IVQ67</f>
        <v>0</v>
      </c>
      <c r="IVR414" s="318">
        <f>'Contractor Model'!IVR67</f>
        <v>0</v>
      </c>
      <c r="IVS414" s="318">
        <f>'Contractor Model'!IVS67</f>
        <v>0</v>
      </c>
      <c r="IVT414" s="318">
        <f>'Contractor Model'!IVT67</f>
        <v>0</v>
      </c>
      <c r="IVU414" s="318">
        <f>'Contractor Model'!IVU67</f>
        <v>0</v>
      </c>
      <c r="IVV414" s="318">
        <f>'Contractor Model'!IVV67</f>
        <v>0</v>
      </c>
      <c r="IVW414" s="318">
        <f>'Contractor Model'!IVW67</f>
        <v>0</v>
      </c>
      <c r="IVX414" s="318">
        <f>'Contractor Model'!IVX67</f>
        <v>0</v>
      </c>
      <c r="IVY414" s="318">
        <f>'Contractor Model'!IVY67</f>
        <v>0</v>
      </c>
      <c r="IVZ414" s="318">
        <f>'Contractor Model'!IVZ67</f>
        <v>0</v>
      </c>
      <c r="IWA414" s="318">
        <f>'Contractor Model'!IWA67</f>
        <v>0</v>
      </c>
      <c r="IWB414" s="318">
        <f>'Contractor Model'!IWB67</f>
        <v>0</v>
      </c>
      <c r="IWC414" s="318">
        <f>'Contractor Model'!IWC67</f>
        <v>0</v>
      </c>
      <c r="IWD414" s="318">
        <f>'Contractor Model'!IWD67</f>
        <v>0</v>
      </c>
      <c r="IWE414" s="318">
        <f>'Contractor Model'!IWE67</f>
        <v>0</v>
      </c>
      <c r="IWF414" s="318">
        <f>'Contractor Model'!IWF67</f>
        <v>0</v>
      </c>
      <c r="IWG414" s="318">
        <f>'Contractor Model'!IWG67</f>
        <v>0</v>
      </c>
      <c r="IWH414" s="318">
        <f>'Contractor Model'!IWH67</f>
        <v>0</v>
      </c>
      <c r="IWI414" s="318">
        <f>'Contractor Model'!IWI67</f>
        <v>0</v>
      </c>
      <c r="IWJ414" s="318">
        <f>'Contractor Model'!IWJ67</f>
        <v>0</v>
      </c>
      <c r="IWK414" s="318">
        <f>'Contractor Model'!IWK67</f>
        <v>0</v>
      </c>
      <c r="IWL414" s="318">
        <f>'Contractor Model'!IWL67</f>
        <v>0</v>
      </c>
      <c r="IWM414" s="318">
        <f>'Contractor Model'!IWM67</f>
        <v>0</v>
      </c>
      <c r="IWN414" s="318">
        <f>'Contractor Model'!IWN67</f>
        <v>0</v>
      </c>
      <c r="IWO414" s="318">
        <f>'Contractor Model'!IWO67</f>
        <v>0</v>
      </c>
      <c r="IWP414" s="318">
        <f>'Contractor Model'!IWP67</f>
        <v>0</v>
      </c>
      <c r="IWQ414" s="318">
        <f>'Contractor Model'!IWQ67</f>
        <v>0</v>
      </c>
      <c r="IWR414" s="318">
        <f>'Contractor Model'!IWR67</f>
        <v>0</v>
      </c>
      <c r="IWS414" s="318">
        <f>'Contractor Model'!IWS67</f>
        <v>0</v>
      </c>
      <c r="IWT414" s="318">
        <f>'Contractor Model'!IWT67</f>
        <v>0</v>
      </c>
      <c r="IWU414" s="318">
        <f>'Contractor Model'!IWU67</f>
        <v>0</v>
      </c>
      <c r="IWV414" s="318">
        <f>'Contractor Model'!IWV67</f>
        <v>0</v>
      </c>
      <c r="IWW414" s="318">
        <f>'Contractor Model'!IWW67</f>
        <v>0</v>
      </c>
      <c r="IWX414" s="318">
        <f>'Contractor Model'!IWX67</f>
        <v>0</v>
      </c>
      <c r="IWY414" s="318">
        <f>'Contractor Model'!IWY67</f>
        <v>0</v>
      </c>
      <c r="IWZ414" s="318">
        <f>'Contractor Model'!IWZ67</f>
        <v>0</v>
      </c>
      <c r="IXA414" s="318">
        <f>'Contractor Model'!IXA67</f>
        <v>0</v>
      </c>
      <c r="IXB414" s="318">
        <f>'Contractor Model'!IXB67</f>
        <v>0</v>
      </c>
      <c r="IXC414" s="318">
        <f>'Contractor Model'!IXC67</f>
        <v>0</v>
      </c>
      <c r="IXD414" s="318">
        <f>'Contractor Model'!IXD67</f>
        <v>0</v>
      </c>
      <c r="IXE414" s="318">
        <f>'Contractor Model'!IXE67</f>
        <v>0</v>
      </c>
      <c r="IXF414" s="318">
        <f>'Contractor Model'!IXF67</f>
        <v>0</v>
      </c>
      <c r="IXG414" s="318">
        <f>'Contractor Model'!IXG67</f>
        <v>0</v>
      </c>
      <c r="IXH414" s="318">
        <f>'Contractor Model'!IXH67</f>
        <v>0</v>
      </c>
      <c r="IXI414" s="318">
        <f>'Contractor Model'!IXI67</f>
        <v>0</v>
      </c>
      <c r="IXJ414" s="318">
        <f>'Contractor Model'!IXJ67</f>
        <v>0</v>
      </c>
      <c r="IXK414" s="318">
        <f>'Contractor Model'!IXK67</f>
        <v>0</v>
      </c>
      <c r="IXL414" s="318">
        <f>'Contractor Model'!IXL67</f>
        <v>0</v>
      </c>
      <c r="IXM414" s="318">
        <f>'Contractor Model'!IXM67</f>
        <v>0</v>
      </c>
      <c r="IXN414" s="318">
        <f>'Contractor Model'!IXN67</f>
        <v>0</v>
      </c>
      <c r="IXO414" s="318">
        <f>'Contractor Model'!IXO67</f>
        <v>0</v>
      </c>
      <c r="IXP414" s="318">
        <f>'Contractor Model'!IXP67</f>
        <v>0</v>
      </c>
      <c r="IXQ414" s="318">
        <f>'Contractor Model'!IXQ67</f>
        <v>0</v>
      </c>
      <c r="IXR414" s="318">
        <f>'Contractor Model'!IXR67</f>
        <v>0</v>
      </c>
      <c r="IXS414" s="318">
        <f>'Contractor Model'!IXS67</f>
        <v>0</v>
      </c>
      <c r="IXT414" s="318">
        <f>'Contractor Model'!IXT67</f>
        <v>0</v>
      </c>
      <c r="IXU414" s="318">
        <f>'Contractor Model'!IXU67</f>
        <v>0</v>
      </c>
      <c r="IXV414" s="318">
        <f>'Contractor Model'!IXV67</f>
        <v>0</v>
      </c>
      <c r="IXW414" s="318">
        <f>'Contractor Model'!IXW67</f>
        <v>0</v>
      </c>
      <c r="IXX414" s="318">
        <f>'Contractor Model'!IXX67</f>
        <v>0</v>
      </c>
      <c r="IXY414" s="318">
        <f>'Contractor Model'!IXY67</f>
        <v>0</v>
      </c>
      <c r="IXZ414" s="318">
        <f>'Contractor Model'!IXZ67</f>
        <v>0</v>
      </c>
      <c r="IYA414" s="318">
        <f>'Contractor Model'!IYA67</f>
        <v>0</v>
      </c>
      <c r="IYB414" s="318">
        <f>'Contractor Model'!IYB67</f>
        <v>0</v>
      </c>
      <c r="IYC414" s="318">
        <f>'Contractor Model'!IYC67</f>
        <v>0</v>
      </c>
      <c r="IYD414" s="318">
        <f>'Contractor Model'!IYD67</f>
        <v>0</v>
      </c>
      <c r="IYE414" s="318">
        <f>'Contractor Model'!IYE67</f>
        <v>0</v>
      </c>
      <c r="IYF414" s="318">
        <f>'Contractor Model'!IYF67</f>
        <v>0</v>
      </c>
      <c r="IYG414" s="318">
        <f>'Contractor Model'!IYG67</f>
        <v>0</v>
      </c>
      <c r="IYH414" s="318">
        <f>'Contractor Model'!IYH67</f>
        <v>0</v>
      </c>
      <c r="IYI414" s="318">
        <f>'Contractor Model'!IYI67</f>
        <v>0</v>
      </c>
      <c r="IYJ414" s="318">
        <f>'Contractor Model'!IYJ67</f>
        <v>0</v>
      </c>
      <c r="IYK414" s="318">
        <f>'Contractor Model'!IYK67</f>
        <v>0</v>
      </c>
      <c r="IYL414" s="318">
        <f>'Contractor Model'!IYL67</f>
        <v>0</v>
      </c>
      <c r="IYM414" s="318">
        <f>'Contractor Model'!IYM67</f>
        <v>0</v>
      </c>
      <c r="IYN414" s="318">
        <f>'Contractor Model'!IYN67</f>
        <v>0</v>
      </c>
      <c r="IYO414" s="318">
        <f>'Contractor Model'!IYO67</f>
        <v>0</v>
      </c>
      <c r="IYP414" s="318">
        <f>'Contractor Model'!IYP67</f>
        <v>0</v>
      </c>
      <c r="IYQ414" s="318">
        <f>'Contractor Model'!IYQ67</f>
        <v>0</v>
      </c>
      <c r="IYR414" s="318">
        <f>'Contractor Model'!IYR67</f>
        <v>0</v>
      </c>
      <c r="IYS414" s="318">
        <f>'Contractor Model'!IYS67</f>
        <v>0</v>
      </c>
      <c r="IYT414" s="318">
        <f>'Contractor Model'!IYT67</f>
        <v>0</v>
      </c>
      <c r="IYU414" s="318">
        <f>'Contractor Model'!IYU67</f>
        <v>0</v>
      </c>
      <c r="IYV414" s="318">
        <f>'Contractor Model'!IYV67</f>
        <v>0</v>
      </c>
      <c r="IYW414" s="318">
        <f>'Contractor Model'!IYW67</f>
        <v>0</v>
      </c>
      <c r="IYX414" s="318">
        <f>'Contractor Model'!IYX67</f>
        <v>0</v>
      </c>
      <c r="IYY414" s="318">
        <f>'Contractor Model'!IYY67</f>
        <v>0</v>
      </c>
      <c r="IYZ414" s="318">
        <f>'Contractor Model'!IYZ67</f>
        <v>0</v>
      </c>
      <c r="IZA414" s="318">
        <f>'Contractor Model'!IZA67</f>
        <v>0</v>
      </c>
      <c r="IZB414" s="318">
        <f>'Contractor Model'!IZB67</f>
        <v>0</v>
      </c>
      <c r="IZC414" s="318">
        <f>'Contractor Model'!IZC67</f>
        <v>0</v>
      </c>
      <c r="IZD414" s="318">
        <f>'Contractor Model'!IZD67</f>
        <v>0</v>
      </c>
      <c r="IZE414" s="318">
        <f>'Contractor Model'!IZE67</f>
        <v>0</v>
      </c>
      <c r="IZF414" s="318">
        <f>'Contractor Model'!IZF67</f>
        <v>0</v>
      </c>
      <c r="IZG414" s="318">
        <f>'Contractor Model'!IZG67</f>
        <v>0</v>
      </c>
      <c r="IZH414" s="318">
        <f>'Contractor Model'!IZH67</f>
        <v>0</v>
      </c>
      <c r="IZI414" s="318">
        <f>'Contractor Model'!IZI67</f>
        <v>0</v>
      </c>
      <c r="IZJ414" s="318">
        <f>'Contractor Model'!IZJ67</f>
        <v>0</v>
      </c>
      <c r="IZK414" s="318">
        <f>'Contractor Model'!IZK67</f>
        <v>0</v>
      </c>
      <c r="IZL414" s="318">
        <f>'Contractor Model'!IZL67</f>
        <v>0</v>
      </c>
      <c r="IZM414" s="318">
        <f>'Contractor Model'!IZM67</f>
        <v>0</v>
      </c>
      <c r="IZN414" s="318">
        <f>'Contractor Model'!IZN67</f>
        <v>0</v>
      </c>
      <c r="IZO414" s="318">
        <f>'Contractor Model'!IZO67</f>
        <v>0</v>
      </c>
      <c r="IZP414" s="318">
        <f>'Contractor Model'!IZP67</f>
        <v>0</v>
      </c>
      <c r="IZQ414" s="318">
        <f>'Contractor Model'!IZQ67</f>
        <v>0</v>
      </c>
      <c r="IZR414" s="318">
        <f>'Contractor Model'!IZR67</f>
        <v>0</v>
      </c>
      <c r="IZS414" s="318">
        <f>'Contractor Model'!IZS67</f>
        <v>0</v>
      </c>
      <c r="IZT414" s="318">
        <f>'Contractor Model'!IZT67</f>
        <v>0</v>
      </c>
      <c r="IZU414" s="318">
        <f>'Contractor Model'!IZU67</f>
        <v>0</v>
      </c>
      <c r="IZV414" s="318">
        <f>'Contractor Model'!IZV67</f>
        <v>0</v>
      </c>
      <c r="IZW414" s="318">
        <f>'Contractor Model'!IZW67</f>
        <v>0</v>
      </c>
      <c r="IZX414" s="318">
        <f>'Contractor Model'!IZX67</f>
        <v>0</v>
      </c>
      <c r="IZY414" s="318">
        <f>'Contractor Model'!IZY67</f>
        <v>0</v>
      </c>
      <c r="IZZ414" s="318">
        <f>'Contractor Model'!IZZ67</f>
        <v>0</v>
      </c>
      <c r="JAA414" s="318">
        <f>'Contractor Model'!JAA67</f>
        <v>0</v>
      </c>
      <c r="JAB414" s="318">
        <f>'Contractor Model'!JAB67</f>
        <v>0</v>
      </c>
      <c r="JAC414" s="318">
        <f>'Contractor Model'!JAC67</f>
        <v>0</v>
      </c>
      <c r="JAD414" s="318">
        <f>'Contractor Model'!JAD67</f>
        <v>0</v>
      </c>
      <c r="JAE414" s="318">
        <f>'Contractor Model'!JAE67</f>
        <v>0</v>
      </c>
      <c r="JAF414" s="318">
        <f>'Contractor Model'!JAF67</f>
        <v>0</v>
      </c>
      <c r="JAG414" s="318">
        <f>'Contractor Model'!JAG67</f>
        <v>0</v>
      </c>
      <c r="JAH414" s="318">
        <f>'Contractor Model'!JAH67</f>
        <v>0</v>
      </c>
      <c r="JAI414" s="318">
        <f>'Contractor Model'!JAI67</f>
        <v>0</v>
      </c>
      <c r="JAJ414" s="318">
        <f>'Contractor Model'!JAJ67</f>
        <v>0</v>
      </c>
      <c r="JAK414" s="318">
        <f>'Contractor Model'!JAK67</f>
        <v>0</v>
      </c>
      <c r="JAL414" s="318">
        <f>'Contractor Model'!JAL67</f>
        <v>0</v>
      </c>
      <c r="JAM414" s="318">
        <f>'Contractor Model'!JAM67</f>
        <v>0</v>
      </c>
      <c r="JAN414" s="318">
        <f>'Contractor Model'!JAN67</f>
        <v>0</v>
      </c>
      <c r="JAO414" s="318">
        <f>'Contractor Model'!JAO67</f>
        <v>0</v>
      </c>
      <c r="JAP414" s="318">
        <f>'Contractor Model'!JAP67</f>
        <v>0</v>
      </c>
      <c r="JAQ414" s="318">
        <f>'Contractor Model'!JAQ67</f>
        <v>0</v>
      </c>
      <c r="JAR414" s="318">
        <f>'Contractor Model'!JAR67</f>
        <v>0</v>
      </c>
      <c r="JAS414" s="318">
        <f>'Contractor Model'!JAS67</f>
        <v>0</v>
      </c>
      <c r="JAT414" s="318">
        <f>'Contractor Model'!JAT67</f>
        <v>0</v>
      </c>
      <c r="JAU414" s="318">
        <f>'Contractor Model'!JAU67</f>
        <v>0</v>
      </c>
      <c r="JAV414" s="318">
        <f>'Contractor Model'!JAV67</f>
        <v>0</v>
      </c>
      <c r="JAW414" s="318">
        <f>'Contractor Model'!JAW67</f>
        <v>0</v>
      </c>
      <c r="JAX414" s="318">
        <f>'Contractor Model'!JAX67</f>
        <v>0</v>
      </c>
      <c r="JAY414" s="318">
        <f>'Contractor Model'!JAY67</f>
        <v>0</v>
      </c>
      <c r="JAZ414" s="318">
        <f>'Contractor Model'!JAZ67</f>
        <v>0</v>
      </c>
      <c r="JBA414" s="318">
        <f>'Contractor Model'!JBA67</f>
        <v>0</v>
      </c>
      <c r="JBB414" s="318">
        <f>'Contractor Model'!JBB67</f>
        <v>0</v>
      </c>
      <c r="JBC414" s="318">
        <f>'Contractor Model'!JBC67</f>
        <v>0</v>
      </c>
      <c r="JBD414" s="318">
        <f>'Contractor Model'!JBD67</f>
        <v>0</v>
      </c>
      <c r="JBE414" s="318">
        <f>'Contractor Model'!JBE67</f>
        <v>0</v>
      </c>
      <c r="JBF414" s="318">
        <f>'Contractor Model'!JBF67</f>
        <v>0</v>
      </c>
      <c r="JBG414" s="318">
        <f>'Contractor Model'!JBG67</f>
        <v>0</v>
      </c>
      <c r="JBH414" s="318">
        <f>'Contractor Model'!JBH67</f>
        <v>0</v>
      </c>
      <c r="JBI414" s="318">
        <f>'Contractor Model'!JBI67</f>
        <v>0</v>
      </c>
      <c r="JBJ414" s="318">
        <f>'Contractor Model'!JBJ67</f>
        <v>0</v>
      </c>
      <c r="JBK414" s="318">
        <f>'Contractor Model'!JBK67</f>
        <v>0</v>
      </c>
      <c r="JBL414" s="318">
        <f>'Contractor Model'!JBL67</f>
        <v>0</v>
      </c>
      <c r="JBM414" s="318">
        <f>'Contractor Model'!JBM67</f>
        <v>0</v>
      </c>
      <c r="JBN414" s="318">
        <f>'Contractor Model'!JBN67</f>
        <v>0</v>
      </c>
      <c r="JBO414" s="318">
        <f>'Contractor Model'!JBO67</f>
        <v>0</v>
      </c>
      <c r="JBP414" s="318">
        <f>'Contractor Model'!JBP67</f>
        <v>0</v>
      </c>
      <c r="JBQ414" s="318">
        <f>'Contractor Model'!JBQ67</f>
        <v>0</v>
      </c>
      <c r="JBR414" s="318">
        <f>'Contractor Model'!JBR67</f>
        <v>0</v>
      </c>
      <c r="JBS414" s="318">
        <f>'Contractor Model'!JBS67</f>
        <v>0</v>
      </c>
      <c r="JBT414" s="318">
        <f>'Contractor Model'!JBT67</f>
        <v>0</v>
      </c>
      <c r="JBU414" s="318">
        <f>'Contractor Model'!JBU67</f>
        <v>0</v>
      </c>
      <c r="JBV414" s="318">
        <f>'Contractor Model'!JBV67</f>
        <v>0</v>
      </c>
      <c r="JBW414" s="318">
        <f>'Contractor Model'!JBW67</f>
        <v>0</v>
      </c>
      <c r="JBX414" s="318">
        <f>'Contractor Model'!JBX67</f>
        <v>0</v>
      </c>
      <c r="JBY414" s="318">
        <f>'Contractor Model'!JBY67</f>
        <v>0</v>
      </c>
      <c r="JBZ414" s="318">
        <f>'Contractor Model'!JBZ67</f>
        <v>0</v>
      </c>
      <c r="JCA414" s="318">
        <f>'Contractor Model'!JCA67</f>
        <v>0</v>
      </c>
      <c r="JCB414" s="318">
        <f>'Contractor Model'!JCB67</f>
        <v>0</v>
      </c>
      <c r="JCC414" s="318">
        <f>'Contractor Model'!JCC67</f>
        <v>0</v>
      </c>
      <c r="JCD414" s="318">
        <f>'Contractor Model'!JCD67</f>
        <v>0</v>
      </c>
      <c r="JCE414" s="318">
        <f>'Contractor Model'!JCE67</f>
        <v>0</v>
      </c>
      <c r="JCF414" s="318">
        <f>'Contractor Model'!JCF67</f>
        <v>0</v>
      </c>
      <c r="JCG414" s="318">
        <f>'Contractor Model'!JCG67</f>
        <v>0</v>
      </c>
      <c r="JCH414" s="318">
        <f>'Contractor Model'!JCH67</f>
        <v>0</v>
      </c>
      <c r="JCI414" s="318">
        <f>'Contractor Model'!JCI67</f>
        <v>0</v>
      </c>
      <c r="JCJ414" s="318">
        <f>'Contractor Model'!JCJ67</f>
        <v>0</v>
      </c>
      <c r="JCK414" s="318">
        <f>'Contractor Model'!JCK67</f>
        <v>0</v>
      </c>
      <c r="JCL414" s="318">
        <f>'Contractor Model'!JCL67</f>
        <v>0</v>
      </c>
      <c r="JCM414" s="318">
        <f>'Contractor Model'!JCM67</f>
        <v>0</v>
      </c>
      <c r="JCN414" s="318">
        <f>'Contractor Model'!JCN67</f>
        <v>0</v>
      </c>
      <c r="JCO414" s="318">
        <f>'Contractor Model'!JCO67</f>
        <v>0</v>
      </c>
      <c r="JCP414" s="318">
        <f>'Contractor Model'!JCP67</f>
        <v>0</v>
      </c>
      <c r="JCQ414" s="318">
        <f>'Contractor Model'!JCQ67</f>
        <v>0</v>
      </c>
      <c r="JCR414" s="318">
        <f>'Contractor Model'!JCR67</f>
        <v>0</v>
      </c>
      <c r="JCS414" s="318">
        <f>'Contractor Model'!JCS67</f>
        <v>0</v>
      </c>
      <c r="JCT414" s="318">
        <f>'Contractor Model'!JCT67</f>
        <v>0</v>
      </c>
      <c r="JCU414" s="318">
        <f>'Contractor Model'!JCU67</f>
        <v>0</v>
      </c>
      <c r="JCV414" s="318">
        <f>'Contractor Model'!JCV67</f>
        <v>0</v>
      </c>
      <c r="JCW414" s="318">
        <f>'Contractor Model'!JCW67</f>
        <v>0</v>
      </c>
      <c r="JCX414" s="318">
        <f>'Contractor Model'!JCX67</f>
        <v>0</v>
      </c>
      <c r="JCY414" s="318">
        <f>'Contractor Model'!JCY67</f>
        <v>0</v>
      </c>
      <c r="JCZ414" s="318">
        <f>'Contractor Model'!JCZ67</f>
        <v>0</v>
      </c>
      <c r="JDA414" s="318">
        <f>'Contractor Model'!JDA67</f>
        <v>0</v>
      </c>
      <c r="JDB414" s="318">
        <f>'Contractor Model'!JDB67</f>
        <v>0</v>
      </c>
      <c r="JDC414" s="318">
        <f>'Contractor Model'!JDC67</f>
        <v>0</v>
      </c>
      <c r="JDD414" s="318">
        <f>'Contractor Model'!JDD67</f>
        <v>0</v>
      </c>
      <c r="JDE414" s="318">
        <f>'Contractor Model'!JDE67</f>
        <v>0</v>
      </c>
      <c r="JDF414" s="318">
        <f>'Contractor Model'!JDF67</f>
        <v>0</v>
      </c>
      <c r="JDG414" s="318">
        <f>'Contractor Model'!JDG67</f>
        <v>0</v>
      </c>
      <c r="JDH414" s="318">
        <f>'Contractor Model'!JDH67</f>
        <v>0</v>
      </c>
      <c r="JDI414" s="318">
        <f>'Contractor Model'!JDI67</f>
        <v>0</v>
      </c>
      <c r="JDJ414" s="318">
        <f>'Contractor Model'!JDJ67</f>
        <v>0</v>
      </c>
      <c r="JDK414" s="318">
        <f>'Contractor Model'!JDK67</f>
        <v>0</v>
      </c>
      <c r="JDL414" s="318">
        <f>'Contractor Model'!JDL67</f>
        <v>0</v>
      </c>
      <c r="JDM414" s="318">
        <f>'Contractor Model'!JDM67</f>
        <v>0</v>
      </c>
      <c r="JDN414" s="318">
        <f>'Contractor Model'!JDN67</f>
        <v>0</v>
      </c>
      <c r="JDO414" s="318">
        <f>'Contractor Model'!JDO67</f>
        <v>0</v>
      </c>
      <c r="JDP414" s="318">
        <f>'Contractor Model'!JDP67</f>
        <v>0</v>
      </c>
      <c r="JDQ414" s="318">
        <f>'Contractor Model'!JDQ67</f>
        <v>0</v>
      </c>
      <c r="JDR414" s="318">
        <f>'Contractor Model'!JDR67</f>
        <v>0</v>
      </c>
      <c r="JDS414" s="318">
        <f>'Contractor Model'!JDS67</f>
        <v>0</v>
      </c>
      <c r="JDT414" s="318">
        <f>'Contractor Model'!JDT67</f>
        <v>0</v>
      </c>
      <c r="JDU414" s="318">
        <f>'Contractor Model'!JDU67</f>
        <v>0</v>
      </c>
      <c r="JDV414" s="318">
        <f>'Contractor Model'!JDV67</f>
        <v>0</v>
      </c>
      <c r="JDW414" s="318">
        <f>'Contractor Model'!JDW67</f>
        <v>0</v>
      </c>
      <c r="JDX414" s="318">
        <f>'Contractor Model'!JDX67</f>
        <v>0</v>
      </c>
      <c r="JDY414" s="318">
        <f>'Contractor Model'!JDY67</f>
        <v>0</v>
      </c>
      <c r="JDZ414" s="318">
        <f>'Contractor Model'!JDZ67</f>
        <v>0</v>
      </c>
      <c r="JEA414" s="318">
        <f>'Contractor Model'!JEA67</f>
        <v>0</v>
      </c>
      <c r="JEB414" s="318">
        <f>'Contractor Model'!JEB67</f>
        <v>0</v>
      </c>
      <c r="JEC414" s="318">
        <f>'Contractor Model'!JEC67</f>
        <v>0</v>
      </c>
      <c r="JED414" s="318">
        <f>'Contractor Model'!JED67</f>
        <v>0</v>
      </c>
      <c r="JEE414" s="318">
        <f>'Contractor Model'!JEE67</f>
        <v>0</v>
      </c>
      <c r="JEF414" s="318">
        <f>'Contractor Model'!JEF67</f>
        <v>0</v>
      </c>
      <c r="JEG414" s="318">
        <f>'Contractor Model'!JEG67</f>
        <v>0</v>
      </c>
      <c r="JEH414" s="318">
        <f>'Contractor Model'!JEH67</f>
        <v>0</v>
      </c>
      <c r="JEI414" s="318">
        <f>'Contractor Model'!JEI67</f>
        <v>0</v>
      </c>
      <c r="JEJ414" s="318">
        <f>'Contractor Model'!JEJ67</f>
        <v>0</v>
      </c>
      <c r="JEK414" s="318">
        <f>'Contractor Model'!JEK67</f>
        <v>0</v>
      </c>
      <c r="JEL414" s="318">
        <f>'Contractor Model'!JEL67</f>
        <v>0</v>
      </c>
      <c r="JEM414" s="318">
        <f>'Contractor Model'!JEM67</f>
        <v>0</v>
      </c>
      <c r="JEN414" s="318">
        <f>'Contractor Model'!JEN67</f>
        <v>0</v>
      </c>
      <c r="JEO414" s="318">
        <f>'Contractor Model'!JEO67</f>
        <v>0</v>
      </c>
      <c r="JEP414" s="318">
        <f>'Contractor Model'!JEP67</f>
        <v>0</v>
      </c>
      <c r="JEQ414" s="318">
        <f>'Contractor Model'!JEQ67</f>
        <v>0</v>
      </c>
      <c r="JER414" s="318">
        <f>'Contractor Model'!JER67</f>
        <v>0</v>
      </c>
      <c r="JES414" s="318">
        <f>'Contractor Model'!JES67</f>
        <v>0</v>
      </c>
      <c r="JET414" s="318">
        <f>'Contractor Model'!JET67</f>
        <v>0</v>
      </c>
      <c r="JEU414" s="318">
        <f>'Contractor Model'!JEU67</f>
        <v>0</v>
      </c>
      <c r="JEV414" s="318">
        <f>'Contractor Model'!JEV67</f>
        <v>0</v>
      </c>
      <c r="JEW414" s="318">
        <f>'Contractor Model'!JEW67</f>
        <v>0</v>
      </c>
      <c r="JEX414" s="318">
        <f>'Contractor Model'!JEX67</f>
        <v>0</v>
      </c>
      <c r="JEY414" s="318">
        <f>'Contractor Model'!JEY67</f>
        <v>0</v>
      </c>
      <c r="JEZ414" s="318">
        <f>'Contractor Model'!JEZ67</f>
        <v>0</v>
      </c>
      <c r="JFA414" s="318">
        <f>'Contractor Model'!JFA67</f>
        <v>0</v>
      </c>
      <c r="JFB414" s="318">
        <f>'Contractor Model'!JFB67</f>
        <v>0</v>
      </c>
      <c r="JFC414" s="318">
        <f>'Contractor Model'!JFC67</f>
        <v>0</v>
      </c>
      <c r="JFD414" s="318">
        <f>'Contractor Model'!JFD67</f>
        <v>0</v>
      </c>
      <c r="JFE414" s="318">
        <f>'Contractor Model'!JFE67</f>
        <v>0</v>
      </c>
      <c r="JFF414" s="318">
        <f>'Contractor Model'!JFF67</f>
        <v>0</v>
      </c>
      <c r="JFG414" s="318">
        <f>'Contractor Model'!JFG67</f>
        <v>0</v>
      </c>
      <c r="JFH414" s="318">
        <f>'Contractor Model'!JFH67</f>
        <v>0</v>
      </c>
      <c r="JFI414" s="318">
        <f>'Contractor Model'!JFI67</f>
        <v>0</v>
      </c>
      <c r="JFJ414" s="318">
        <f>'Contractor Model'!JFJ67</f>
        <v>0</v>
      </c>
      <c r="JFK414" s="318">
        <f>'Contractor Model'!JFK67</f>
        <v>0</v>
      </c>
      <c r="JFL414" s="318">
        <f>'Contractor Model'!JFL67</f>
        <v>0</v>
      </c>
      <c r="JFM414" s="318">
        <f>'Contractor Model'!JFM67</f>
        <v>0</v>
      </c>
      <c r="JFN414" s="318">
        <f>'Contractor Model'!JFN67</f>
        <v>0</v>
      </c>
      <c r="JFO414" s="318">
        <f>'Contractor Model'!JFO67</f>
        <v>0</v>
      </c>
      <c r="JFP414" s="318">
        <f>'Contractor Model'!JFP67</f>
        <v>0</v>
      </c>
      <c r="JFQ414" s="318">
        <f>'Contractor Model'!JFQ67</f>
        <v>0</v>
      </c>
      <c r="JFR414" s="318">
        <f>'Contractor Model'!JFR67</f>
        <v>0</v>
      </c>
      <c r="JFS414" s="318">
        <f>'Contractor Model'!JFS67</f>
        <v>0</v>
      </c>
      <c r="JFT414" s="318">
        <f>'Contractor Model'!JFT67</f>
        <v>0</v>
      </c>
      <c r="JFU414" s="318">
        <f>'Contractor Model'!JFU67</f>
        <v>0</v>
      </c>
      <c r="JFV414" s="318">
        <f>'Contractor Model'!JFV67</f>
        <v>0</v>
      </c>
      <c r="JFW414" s="318">
        <f>'Contractor Model'!JFW67</f>
        <v>0</v>
      </c>
      <c r="JFX414" s="318">
        <f>'Contractor Model'!JFX67</f>
        <v>0</v>
      </c>
      <c r="JFY414" s="318">
        <f>'Contractor Model'!JFY67</f>
        <v>0</v>
      </c>
      <c r="JFZ414" s="318">
        <f>'Contractor Model'!JFZ67</f>
        <v>0</v>
      </c>
      <c r="JGA414" s="318">
        <f>'Contractor Model'!JGA67</f>
        <v>0</v>
      </c>
      <c r="JGB414" s="318">
        <f>'Contractor Model'!JGB67</f>
        <v>0</v>
      </c>
      <c r="JGC414" s="318">
        <f>'Contractor Model'!JGC67</f>
        <v>0</v>
      </c>
      <c r="JGD414" s="318">
        <f>'Contractor Model'!JGD67</f>
        <v>0</v>
      </c>
      <c r="JGE414" s="318">
        <f>'Contractor Model'!JGE67</f>
        <v>0</v>
      </c>
      <c r="JGF414" s="318">
        <f>'Contractor Model'!JGF67</f>
        <v>0</v>
      </c>
      <c r="JGG414" s="318">
        <f>'Contractor Model'!JGG67</f>
        <v>0</v>
      </c>
      <c r="JGH414" s="318">
        <f>'Contractor Model'!JGH67</f>
        <v>0</v>
      </c>
      <c r="JGI414" s="318">
        <f>'Contractor Model'!JGI67</f>
        <v>0</v>
      </c>
      <c r="JGJ414" s="318">
        <f>'Contractor Model'!JGJ67</f>
        <v>0</v>
      </c>
      <c r="JGK414" s="318">
        <f>'Contractor Model'!JGK67</f>
        <v>0</v>
      </c>
      <c r="JGL414" s="318">
        <f>'Contractor Model'!JGL67</f>
        <v>0</v>
      </c>
      <c r="JGM414" s="318">
        <f>'Contractor Model'!JGM67</f>
        <v>0</v>
      </c>
      <c r="JGN414" s="318">
        <f>'Contractor Model'!JGN67</f>
        <v>0</v>
      </c>
      <c r="JGO414" s="318">
        <f>'Contractor Model'!JGO67</f>
        <v>0</v>
      </c>
      <c r="JGP414" s="318">
        <f>'Contractor Model'!JGP67</f>
        <v>0</v>
      </c>
      <c r="JGQ414" s="318">
        <f>'Contractor Model'!JGQ67</f>
        <v>0</v>
      </c>
      <c r="JGR414" s="318">
        <f>'Contractor Model'!JGR67</f>
        <v>0</v>
      </c>
      <c r="JGS414" s="318">
        <f>'Contractor Model'!JGS67</f>
        <v>0</v>
      </c>
      <c r="JGT414" s="318">
        <f>'Contractor Model'!JGT67</f>
        <v>0</v>
      </c>
      <c r="JGU414" s="318">
        <f>'Contractor Model'!JGU67</f>
        <v>0</v>
      </c>
      <c r="JGV414" s="318">
        <f>'Contractor Model'!JGV67</f>
        <v>0</v>
      </c>
      <c r="JGW414" s="318">
        <f>'Contractor Model'!JGW67</f>
        <v>0</v>
      </c>
      <c r="JGX414" s="318">
        <f>'Contractor Model'!JGX67</f>
        <v>0</v>
      </c>
      <c r="JGY414" s="318">
        <f>'Contractor Model'!JGY67</f>
        <v>0</v>
      </c>
      <c r="JGZ414" s="318">
        <f>'Contractor Model'!JGZ67</f>
        <v>0</v>
      </c>
      <c r="JHA414" s="318">
        <f>'Contractor Model'!JHA67</f>
        <v>0</v>
      </c>
      <c r="JHB414" s="318">
        <f>'Contractor Model'!JHB67</f>
        <v>0</v>
      </c>
      <c r="JHC414" s="318">
        <f>'Contractor Model'!JHC67</f>
        <v>0</v>
      </c>
      <c r="JHD414" s="318">
        <f>'Contractor Model'!JHD67</f>
        <v>0</v>
      </c>
      <c r="JHE414" s="318">
        <f>'Contractor Model'!JHE67</f>
        <v>0</v>
      </c>
      <c r="JHF414" s="318">
        <f>'Contractor Model'!JHF67</f>
        <v>0</v>
      </c>
      <c r="JHG414" s="318">
        <f>'Contractor Model'!JHG67</f>
        <v>0</v>
      </c>
      <c r="JHH414" s="318">
        <f>'Contractor Model'!JHH67</f>
        <v>0</v>
      </c>
      <c r="JHI414" s="318">
        <f>'Contractor Model'!JHI67</f>
        <v>0</v>
      </c>
      <c r="JHJ414" s="318">
        <f>'Contractor Model'!JHJ67</f>
        <v>0</v>
      </c>
      <c r="JHK414" s="318">
        <f>'Contractor Model'!JHK67</f>
        <v>0</v>
      </c>
      <c r="JHL414" s="318">
        <f>'Contractor Model'!JHL67</f>
        <v>0</v>
      </c>
      <c r="JHM414" s="318">
        <f>'Contractor Model'!JHM67</f>
        <v>0</v>
      </c>
      <c r="JHN414" s="318">
        <f>'Contractor Model'!JHN67</f>
        <v>0</v>
      </c>
      <c r="JHO414" s="318">
        <f>'Contractor Model'!JHO67</f>
        <v>0</v>
      </c>
      <c r="JHP414" s="318">
        <f>'Contractor Model'!JHP67</f>
        <v>0</v>
      </c>
      <c r="JHQ414" s="318">
        <f>'Contractor Model'!JHQ67</f>
        <v>0</v>
      </c>
      <c r="JHR414" s="318">
        <f>'Contractor Model'!JHR67</f>
        <v>0</v>
      </c>
      <c r="JHS414" s="318">
        <f>'Contractor Model'!JHS67</f>
        <v>0</v>
      </c>
      <c r="JHT414" s="318">
        <f>'Contractor Model'!JHT67</f>
        <v>0</v>
      </c>
      <c r="JHU414" s="318">
        <f>'Contractor Model'!JHU67</f>
        <v>0</v>
      </c>
      <c r="JHV414" s="318">
        <f>'Contractor Model'!JHV67</f>
        <v>0</v>
      </c>
      <c r="JHW414" s="318">
        <f>'Contractor Model'!JHW67</f>
        <v>0</v>
      </c>
      <c r="JHX414" s="318">
        <f>'Contractor Model'!JHX67</f>
        <v>0</v>
      </c>
      <c r="JHY414" s="318">
        <f>'Contractor Model'!JHY67</f>
        <v>0</v>
      </c>
      <c r="JHZ414" s="318">
        <f>'Contractor Model'!JHZ67</f>
        <v>0</v>
      </c>
      <c r="JIA414" s="318">
        <f>'Contractor Model'!JIA67</f>
        <v>0</v>
      </c>
      <c r="JIB414" s="318">
        <f>'Contractor Model'!JIB67</f>
        <v>0</v>
      </c>
      <c r="JIC414" s="318">
        <f>'Contractor Model'!JIC67</f>
        <v>0</v>
      </c>
      <c r="JID414" s="318">
        <f>'Contractor Model'!JID67</f>
        <v>0</v>
      </c>
      <c r="JIE414" s="318">
        <f>'Contractor Model'!JIE67</f>
        <v>0</v>
      </c>
      <c r="JIF414" s="318">
        <f>'Contractor Model'!JIF67</f>
        <v>0</v>
      </c>
      <c r="JIG414" s="318">
        <f>'Contractor Model'!JIG67</f>
        <v>0</v>
      </c>
      <c r="JIH414" s="318">
        <f>'Contractor Model'!JIH67</f>
        <v>0</v>
      </c>
      <c r="JII414" s="318">
        <f>'Contractor Model'!JII67</f>
        <v>0</v>
      </c>
      <c r="JIJ414" s="318">
        <f>'Contractor Model'!JIJ67</f>
        <v>0</v>
      </c>
      <c r="JIK414" s="318">
        <f>'Contractor Model'!JIK67</f>
        <v>0</v>
      </c>
      <c r="JIL414" s="318">
        <f>'Contractor Model'!JIL67</f>
        <v>0</v>
      </c>
      <c r="JIM414" s="318">
        <f>'Contractor Model'!JIM67</f>
        <v>0</v>
      </c>
      <c r="JIN414" s="318">
        <f>'Contractor Model'!JIN67</f>
        <v>0</v>
      </c>
      <c r="JIO414" s="318">
        <f>'Contractor Model'!JIO67</f>
        <v>0</v>
      </c>
      <c r="JIP414" s="318">
        <f>'Contractor Model'!JIP67</f>
        <v>0</v>
      </c>
      <c r="JIQ414" s="318">
        <f>'Contractor Model'!JIQ67</f>
        <v>0</v>
      </c>
      <c r="JIR414" s="318">
        <f>'Contractor Model'!JIR67</f>
        <v>0</v>
      </c>
      <c r="JIS414" s="318">
        <f>'Contractor Model'!JIS67</f>
        <v>0</v>
      </c>
      <c r="JIT414" s="318">
        <f>'Contractor Model'!JIT67</f>
        <v>0</v>
      </c>
      <c r="JIU414" s="318">
        <f>'Contractor Model'!JIU67</f>
        <v>0</v>
      </c>
      <c r="JIV414" s="318">
        <f>'Contractor Model'!JIV67</f>
        <v>0</v>
      </c>
      <c r="JIW414" s="318">
        <f>'Contractor Model'!JIW67</f>
        <v>0</v>
      </c>
      <c r="JIX414" s="318">
        <f>'Contractor Model'!JIX67</f>
        <v>0</v>
      </c>
      <c r="JIY414" s="318">
        <f>'Contractor Model'!JIY67</f>
        <v>0</v>
      </c>
      <c r="JIZ414" s="318">
        <f>'Contractor Model'!JIZ67</f>
        <v>0</v>
      </c>
      <c r="JJA414" s="318">
        <f>'Contractor Model'!JJA67</f>
        <v>0</v>
      </c>
      <c r="JJB414" s="318">
        <f>'Contractor Model'!JJB67</f>
        <v>0</v>
      </c>
      <c r="JJC414" s="318">
        <f>'Contractor Model'!JJC67</f>
        <v>0</v>
      </c>
      <c r="JJD414" s="318">
        <f>'Contractor Model'!JJD67</f>
        <v>0</v>
      </c>
      <c r="JJE414" s="318">
        <f>'Contractor Model'!JJE67</f>
        <v>0</v>
      </c>
      <c r="JJF414" s="318">
        <f>'Contractor Model'!JJF67</f>
        <v>0</v>
      </c>
      <c r="JJG414" s="318">
        <f>'Contractor Model'!JJG67</f>
        <v>0</v>
      </c>
      <c r="JJH414" s="318">
        <f>'Contractor Model'!JJH67</f>
        <v>0</v>
      </c>
      <c r="JJI414" s="318">
        <f>'Contractor Model'!JJI67</f>
        <v>0</v>
      </c>
      <c r="JJJ414" s="318">
        <f>'Contractor Model'!JJJ67</f>
        <v>0</v>
      </c>
      <c r="JJK414" s="318">
        <f>'Contractor Model'!JJK67</f>
        <v>0</v>
      </c>
      <c r="JJL414" s="318">
        <f>'Contractor Model'!JJL67</f>
        <v>0</v>
      </c>
      <c r="JJM414" s="318">
        <f>'Contractor Model'!JJM67</f>
        <v>0</v>
      </c>
      <c r="JJN414" s="318">
        <f>'Contractor Model'!JJN67</f>
        <v>0</v>
      </c>
      <c r="JJO414" s="318">
        <f>'Contractor Model'!JJO67</f>
        <v>0</v>
      </c>
      <c r="JJP414" s="318">
        <f>'Contractor Model'!JJP67</f>
        <v>0</v>
      </c>
      <c r="JJQ414" s="318">
        <f>'Contractor Model'!JJQ67</f>
        <v>0</v>
      </c>
      <c r="JJR414" s="318">
        <f>'Contractor Model'!JJR67</f>
        <v>0</v>
      </c>
      <c r="JJS414" s="318">
        <f>'Contractor Model'!JJS67</f>
        <v>0</v>
      </c>
      <c r="JJT414" s="318">
        <f>'Contractor Model'!JJT67</f>
        <v>0</v>
      </c>
      <c r="JJU414" s="318">
        <f>'Contractor Model'!JJU67</f>
        <v>0</v>
      </c>
      <c r="JJV414" s="318">
        <f>'Contractor Model'!JJV67</f>
        <v>0</v>
      </c>
      <c r="JJW414" s="318">
        <f>'Contractor Model'!JJW67</f>
        <v>0</v>
      </c>
      <c r="JJX414" s="318">
        <f>'Contractor Model'!JJX67</f>
        <v>0</v>
      </c>
      <c r="JJY414" s="318">
        <f>'Contractor Model'!JJY67</f>
        <v>0</v>
      </c>
      <c r="JJZ414" s="318">
        <f>'Contractor Model'!JJZ67</f>
        <v>0</v>
      </c>
      <c r="JKA414" s="318">
        <f>'Contractor Model'!JKA67</f>
        <v>0</v>
      </c>
      <c r="JKB414" s="318">
        <f>'Contractor Model'!JKB67</f>
        <v>0</v>
      </c>
      <c r="JKC414" s="318">
        <f>'Contractor Model'!JKC67</f>
        <v>0</v>
      </c>
      <c r="JKD414" s="318">
        <f>'Contractor Model'!JKD67</f>
        <v>0</v>
      </c>
      <c r="JKE414" s="318">
        <f>'Contractor Model'!JKE67</f>
        <v>0</v>
      </c>
      <c r="JKF414" s="318">
        <f>'Contractor Model'!JKF67</f>
        <v>0</v>
      </c>
      <c r="JKG414" s="318">
        <f>'Contractor Model'!JKG67</f>
        <v>0</v>
      </c>
      <c r="JKH414" s="318">
        <f>'Contractor Model'!JKH67</f>
        <v>0</v>
      </c>
      <c r="JKI414" s="318">
        <f>'Contractor Model'!JKI67</f>
        <v>0</v>
      </c>
      <c r="JKJ414" s="318">
        <f>'Contractor Model'!JKJ67</f>
        <v>0</v>
      </c>
      <c r="JKK414" s="318">
        <f>'Contractor Model'!JKK67</f>
        <v>0</v>
      </c>
      <c r="JKL414" s="318">
        <f>'Contractor Model'!JKL67</f>
        <v>0</v>
      </c>
      <c r="JKM414" s="318">
        <f>'Contractor Model'!JKM67</f>
        <v>0</v>
      </c>
      <c r="JKN414" s="318">
        <f>'Contractor Model'!JKN67</f>
        <v>0</v>
      </c>
      <c r="JKO414" s="318">
        <f>'Contractor Model'!JKO67</f>
        <v>0</v>
      </c>
      <c r="JKP414" s="318">
        <f>'Contractor Model'!JKP67</f>
        <v>0</v>
      </c>
      <c r="JKQ414" s="318">
        <f>'Contractor Model'!JKQ67</f>
        <v>0</v>
      </c>
      <c r="JKR414" s="318">
        <f>'Contractor Model'!JKR67</f>
        <v>0</v>
      </c>
      <c r="JKS414" s="318">
        <f>'Contractor Model'!JKS67</f>
        <v>0</v>
      </c>
      <c r="JKT414" s="318">
        <f>'Contractor Model'!JKT67</f>
        <v>0</v>
      </c>
      <c r="JKU414" s="318">
        <f>'Contractor Model'!JKU67</f>
        <v>0</v>
      </c>
      <c r="JKV414" s="318">
        <f>'Contractor Model'!JKV67</f>
        <v>0</v>
      </c>
      <c r="JKW414" s="318">
        <f>'Contractor Model'!JKW67</f>
        <v>0</v>
      </c>
      <c r="JKX414" s="318">
        <f>'Contractor Model'!JKX67</f>
        <v>0</v>
      </c>
      <c r="JKY414" s="318">
        <f>'Contractor Model'!JKY67</f>
        <v>0</v>
      </c>
      <c r="JKZ414" s="318">
        <f>'Contractor Model'!JKZ67</f>
        <v>0</v>
      </c>
      <c r="JLA414" s="318">
        <f>'Contractor Model'!JLA67</f>
        <v>0</v>
      </c>
      <c r="JLB414" s="318">
        <f>'Contractor Model'!JLB67</f>
        <v>0</v>
      </c>
      <c r="JLC414" s="318">
        <f>'Contractor Model'!JLC67</f>
        <v>0</v>
      </c>
      <c r="JLD414" s="318">
        <f>'Contractor Model'!JLD67</f>
        <v>0</v>
      </c>
      <c r="JLE414" s="318">
        <f>'Contractor Model'!JLE67</f>
        <v>0</v>
      </c>
      <c r="JLF414" s="318">
        <f>'Contractor Model'!JLF67</f>
        <v>0</v>
      </c>
      <c r="JLG414" s="318">
        <f>'Contractor Model'!JLG67</f>
        <v>0</v>
      </c>
      <c r="JLH414" s="318">
        <f>'Contractor Model'!JLH67</f>
        <v>0</v>
      </c>
      <c r="JLI414" s="318">
        <f>'Contractor Model'!JLI67</f>
        <v>0</v>
      </c>
      <c r="JLJ414" s="318">
        <f>'Contractor Model'!JLJ67</f>
        <v>0</v>
      </c>
      <c r="JLK414" s="318">
        <f>'Contractor Model'!JLK67</f>
        <v>0</v>
      </c>
      <c r="JLL414" s="318">
        <f>'Contractor Model'!JLL67</f>
        <v>0</v>
      </c>
      <c r="JLM414" s="318">
        <f>'Contractor Model'!JLM67</f>
        <v>0</v>
      </c>
      <c r="JLN414" s="318">
        <f>'Contractor Model'!JLN67</f>
        <v>0</v>
      </c>
      <c r="JLO414" s="318">
        <f>'Contractor Model'!JLO67</f>
        <v>0</v>
      </c>
      <c r="JLP414" s="318">
        <f>'Contractor Model'!JLP67</f>
        <v>0</v>
      </c>
      <c r="JLQ414" s="318">
        <f>'Contractor Model'!JLQ67</f>
        <v>0</v>
      </c>
      <c r="JLR414" s="318">
        <f>'Contractor Model'!JLR67</f>
        <v>0</v>
      </c>
      <c r="JLS414" s="318">
        <f>'Contractor Model'!JLS67</f>
        <v>0</v>
      </c>
      <c r="JLT414" s="318">
        <f>'Contractor Model'!JLT67</f>
        <v>0</v>
      </c>
      <c r="JLU414" s="318">
        <f>'Contractor Model'!JLU67</f>
        <v>0</v>
      </c>
      <c r="JLV414" s="318">
        <f>'Contractor Model'!JLV67</f>
        <v>0</v>
      </c>
      <c r="JLW414" s="318">
        <f>'Contractor Model'!JLW67</f>
        <v>0</v>
      </c>
      <c r="JLX414" s="318">
        <f>'Contractor Model'!JLX67</f>
        <v>0</v>
      </c>
      <c r="JLY414" s="318">
        <f>'Contractor Model'!JLY67</f>
        <v>0</v>
      </c>
      <c r="JLZ414" s="318">
        <f>'Contractor Model'!JLZ67</f>
        <v>0</v>
      </c>
      <c r="JMA414" s="318">
        <f>'Contractor Model'!JMA67</f>
        <v>0</v>
      </c>
      <c r="JMB414" s="318">
        <f>'Contractor Model'!JMB67</f>
        <v>0</v>
      </c>
      <c r="JMC414" s="318">
        <f>'Contractor Model'!JMC67</f>
        <v>0</v>
      </c>
      <c r="JMD414" s="318">
        <f>'Contractor Model'!JMD67</f>
        <v>0</v>
      </c>
      <c r="JME414" s="318">
        <f>'Contractor Model'!JME67</f>
        <v>0</v>
      </c>
      <c r="JMF414" s="318">
        <f>'Contractor Model'!JMF67</f>
        <v>0</v>
      </c>
      <c r="JMG414" s="318">
        <f>'Contractor Model'!JMG67</f>
        <v>0</v>
      </c>
      <c r="JMH414" s="318">
        <f>'Contractor Model'!JMH67</f>
        <v>0</v>
      </c>
      <c r="JMI414" s="318">
        <f>'Contractor Model'!JMI67</f>
        <v>0</v>
      </c>
      <c r="JMJ414" s="318">
        <f>'Contractor Model'!JMJ67</f>
        <v>0</v>
      </c>
      <c r="JMK414" s="318">
        <f>'Contractor Model'!JMK67</f>
        <v>0</v>
      </c>
      <c r="JML414" s="318">
        <f>'Contractor Model'!JML67</f>
        <v>0</v>
      </c>
      <c r="JMM414" s="318">
        <f>'Contractor Model'!JMM67</f>
        <v>0</v>
      </c>
      <c r="JMN414" s="318">
        <f>'Contractor Model'!JMN67</f>
        <v>0</v>
      </c>
      <c r="JMO414" s="318">
        <f>'Contractor Model'!JMO67</f>
        <v>0</v>
      </c>
      <c r="JMP414" s="318">
        <f>'Contractor Model'!JMP67</f>
        <v>0</v>
      </c>
      <c r="JMQ414" s="318">
        <f>'Contractor Model'!JMQ67</f>
        <v>0</v>
      </c>
      <c r="JMR414" s="318">
        <f>'Contractor Model'!JMR67</f>
        <v>0</v>
      </c>
      <c r="JMS414" s="318">
        <f>'Contractor Model'!JMS67</f>
        <v>0</v>
      </c>
      <c r="JMT414" s="318">
        <f>'Contractor Model'!JMT67</f>
        <v>0</v>
      </c>
      <c r="JMU414" s="318">
        <f>'Contractor Model'!JMU67</f>
        <v>0</v>
      </c>
      <c r="JMV414" s="318">
        <f>'Contractor Model'!JMV67</f>
        <v>0</v>
      </c>
      <c r="JMW414" s="318">
        <f>'Contractor Model'!JMW67</f>
        <v>0</v>
      </c>
      <c r="JMX414" s="318">
        <f>'Contractor Model'!JMX67</f>
        <v>0</v>
      </c>
      <c r="JMY414" s="318">
        <f>'Contractor Model'!JMY67</f>
        <v>0</v>
      </c>
      <c r="JMZ414" s="318">
        <f>'Contractor Model'!JMZ67</f>
        <v>0</v>
      </c>
      <c r="JNA414" s="318">
        <f>'Contractor Model'!JNA67</f>
        <v>0</v>
      </c>
      <c r="JNB414" s="318">
        <f>'Contractor Model'!JNB67</f>
        <v>0</v>
      </c>
      <c r="JNC414" s="318">
        <f>'Contractor Model'!JNC67</f>
        <v>0</v>
      </c>
      <c r="JND414" s="318">
        <f>'Contractor Model'!JND67</f>
        <v>0</v>
      </c>
      <c r="JNE414" s="318">
        <f>'Contractor Model'!JNE67</f>
        <v>0</v>
      </c>
      <c r="JNF414" s="318">
        <f>'Contractor Model'!JNF67</f>
        <v>0</v>
      </c>
      <c r="JNG414" s="318">
        <f>'Contractor Model'!JNG67</f>
        <v>0</v>
      </c>
      <c r="JNH414" s="318">
        <f>'Contractor Model'!JNH67</f>
        <v>0</v>
      </c>
      <c r="JNI414" s="318">
        <f>'Contractor Model'!JNI67</f>
        <v>0</v>
      </c>
      <c r="JNJ414" s="318">
        <f>'Contractor Model'!JNJ67</f>
        <v>0</v>
      </c>
      <c r="JNK414" s="318">
        <f>'Contractor Model'!JNK67</f>
        <v>0</v>
      </c>
      <c r="JNL414" s="318">
        <f>'Contractor Model'!JNL67</f>
        <v>0</v>
      </c>
      <c r="JNM414" s="318">
        <f>'Contractor Model'!JNM67</f>
        <v>0</v>
      </c>
      <c r="JNN414" s="318">
        <f>'Contractor Model'!JNN67</f>
        <v>0</v>
      </c>
      <c r="JNO414" s="318">
        <f>'Contractor Model'!JNO67</f>
        <v>0</v>
      </c>
      <c r="JNP414" s="318">
        <f>'Contractor Model'!JNP67</f>
        <v>0</v>
      </c>
      <c r="JNQ414" s="318">
        <f>'Contractor Model'!JNQ67</f>
        <v>0</v>
      </c>
      <c r="JNR414" s="318">
        <f>'Contractor Model'!JNR67</f>
        <v>0</v>
      </c>
      <c r="JNS414" s="318">
        <f>'Contractor Model'!JNS67</f>
        <v>0</v>
      </c>
      <c r="JNT414" s="318">
        <f>'Contractor Model'!JNT67</f>
        <v>0</v>
      </c>
      <c r="JNU414" s="318">
        <f>'Contractor Model'!JNU67</f>
        <v>0</v>
      </c>
      <c r="JNV414" s="318">
        <f>'Contractor Model'!JNV67</f>
        <v>0</v>
      </c>
      <c r="JNW414" s="318">
        <f>'Contractor Model'!JNW67</f>
        <v>0</v>
      </c>
      <c r="JNX414" s="318">
        <f>'Contractor Model'!JNX67</f>
        <v>0</v>
      </c>
      <c r="JNY414" s="318">
        <f>'Contractor Model'!JNY67</f>
        <v>0</v>
      </c>
      <c r="JNZ414" s="318">
        <f>'Contractor Model'!JNZ67</f>
        <v>0</v>
      </c>
      <c r="JOA414" s="318">
        <f>'Contractor Model'!JOA67</f>
        <v>0</v>
      </c>
      <c r="JOB414" s="318">
        <f>'Contractor Model'!JOB67</f>
        <v>0</v>
      </c>
      <c r="JOC414" s="318">
        <f>'Contractor Model'!JOC67</f>
        <v>0</v>
      </c>
      <c r="JOD414" s="318">
        <f>'Contractor Model'!JOD67</f>
        <v>0</v>
      </c>
      <c r="JOE414" s="318">
        <f>'Contractor Model'!JOE67</f>
        <v>0</v>
      </c>
      <c r="JOF414" s="318">
        <f>'Contractor Model'!JOF67</f>
        <v>0</v>
      </c>
      <c r="JOG414" s="318">
        <f>'Contractor Model'!JOG67</f>
        <v>0</v>
      </c>
      <c r="JOH414" s="318">
        <f>'Contractor Model'!JOH67</f>
        <v>0</v>
      </c>
      <c r="JOI414" s="318">
        <f>'Contractor Model'!JOI67</f>
        <v>0</v>
      </c>
      <c r="JOJ414" s="318">
        <f>'Contractor Model'!JOJ67</f>
        <v>0</v>
      </c>
      <c r="JOK414" s="318">
        <f>'Contractor Model'!JOK67</f>
        <v>0</v>
      </c>
      <c r="JOL414" s="318">
        <f>'Contractor Model'!JOL67</f>
        <v>0</v>
      </c>
      <c r="JOM414" s="318">
        <f>'Contractor Model'!JOM67</f>
        <v>0</v>
      </c>
      <c r="JON414" s="318">
        <f>'Contractor Model'!JON67</f>
        <v>0</v>
      </c>
      <c r="JOO414" s="318">
        <f>'Contractor Model'!JOO67</f>
        <v>0</v>
      </c>
      <c r="JOP414" s="318">
        <f>'Contractor Model'!JOP67</f>
        <v>0</v>
      </c>
      <c r="JOQ414" s="318">
        <f>'Contractor Model'!JOQ67</f>
        <v>0</v>
      </c>
      <c r="JOR414" s="318">
        <f>'Contractor Model'!JOR67</f>
        <v>0</v>
      </c>
      <c r="JOS414" s="318">
        <f>'Contractor Model'!JOS67</f>
        <v>0</v>
      </c>
      <c r="JOT414" s="318">
        <f>'Contractor Model'!JOT67</f>
        <v>0</v>
      </c>
      <c r="JOU414" s="318">
        <f>'Contractor Model'!JOU67</f>
        <v>0</v>
      </c>
      <c r="JOV414" s="318">
        <f>'Contractor Model'!JOV67</f>
        <v>0</v>
      </c>
      <c r="JOW414" s="318">
        <f>'Contractor Model'!JOW67</f>
        <v>0</v>
      </c>
      <c r="JOX414" s="318">
        <f>'Contractor Model'!JOX67</f>
        <v>0</v>
      </c>
      <c r="JOY414" s="318">
        <f>'Contractor Model'!JOY67</f>
        <v>0</v>
      </c>
      <c r="JOZ414" s="318">
        <f>'Contractor Model'!JOZ67</f>
        <v>0</v>
      </c>
      <c r="JPA414" s="318">
        <f>'Contractor Model'!JPA67</f>
        <v>0</v>
      </c>
      <c r="JPB414" s="318">
        <f>'Contractor Model'!JPB67</f>
        <v>0</v>
      </c>
      <c r="JPC414" s="318">
        <f>'Contractor Model'!JPC67</f>
        <v>0</v>
      </c>
      <c r="JPD414" s="318">
        <f>'Contractor Model'!JPD67</f>
        <v>0</v>
      </c>
      <c r="JPE414" s="318">
        <f>'Contractor Model'!JPE67</f>
        <v>0</v>
      </c>
      <c r="JPF414" s="318">
        <f>'Contractor Model'!JPF67</f>
        <v>0</v>
      </c>
      <c r="JPG414" s="318">
        <f>'Contractor Model'!JPG67</f>
        <v>0</v>
      </c>
      <c r="JPH414" s="318">
        <f>'Contractor Model'!JPH67</f>
        <v>0</v>
      </c>
      <c r="JPI414" s="318">
        <f>'Contractor Model'!JPI67</f>
        <v>0</v>
      </c>
      <c r="JPJ414" s="318">
        <f>'Contractor Model'!JPJ67</f>
        <v>0</v>
      </c>
      <c r="JPK414" s="318">
        <f>'Contractor Model'!JPK67</f>
        <v>0</v>
      </c>
      <c r="JPL414" s="318">
        <f>'Contractor Model'!JPL67</f>
        <v>0</v>
      </c>
      <c r="JPM414" s="318">
        <f>'Contractor Model'!JPM67</f>
        <v>0</v>
      </c>
      <c r="JPN414" s="318">
        <f>'Contractor Model'!JPN67</f>
        <v>0</v>
      </c>
      <c r="JPO414" s="318">
        <f>'Contractor Model'!JPO67</f>
        <v>0</v>
      </c>
      <c r="JPP414" s="318">
        <f>'Contractor Model'!JPP67</f>
        <v>0</v>
      </c>
      <c r="JPQ414" s="318">
        <f>'Contractor Model'!JPQ67</f>
        <v>0</v>
      </c>
      <c r="JPR414" s="318">
        <f>'Contractor Model'!JPR67</f>
        <v>0</v>
      </c>
      <c r="JPS414" s="318">
        <f>'Contractor Model'!JPS67</f>
        <v>0</v>
      </c>
      <c r="JPT414" s="318">
        <f>'Contractor Model'!JPT67</f>
        <v>0</v>
      </c>
      <c r="JPU414" s="318">
        <f>'Contractor Model'!JPU67</f>
        <v>0</v>
      </c>
      <c r="JPV414" s="318">
        <f>'Contractor Model'!JPV67</f>
        <v>0</v>
      </c>
      <c r="JPW414" s="318">
        <f>'Contractor Model'!JPW67</f>
        <v>0</v>
      </c>
      <c r="JPX414" s="318">
        <f>'Contractor Model'!JPX67</f>
        <v>0</v>
      </c>
      <c r="JPY414" s="318">
        <f>'Contractor Model'!JPY67</f>
        <v>0</v>
      </c>
      <c r="JPZ414" s="318">
        <f>'Contractor Model'!JPZ67</f>
        <v>0</v>
      </c>
      <c r="JQA414" s="318">
        <f>'Contractor Model'!JQA67</f>
        <v>0</v>
      </c>
      <c r="JQB414" s="318">
        <f>'Contractor Model'!JQB67</f>
        <v>0</v>
      </c>
      <c r="JQC414" s="318">
        <f>'Contractor Model'!JQC67</f>
        <v>0</v>
      </c>
      <c r="JQD414" s="318">
        <f>'Contractor Model'!JQD67</f>
        <v>0</v>
      </c>
      <c r="JQE414" s="318">
        <f>'Contractor Model'!JQE67</f>
        <v>0</v>
      </c>
      <c r="JQF414" s="318">
        <f>'Contractor Model'!JQF67</f>
        <v>0</v>
      </c>
      <c r="JQG414" s="318">
        <f>'Contractor Model'!JQG67</f>
        <v>0</v>
      </c>
      <c r="JQH414" s="318">
        <f>'Contractor Model'!JQH67</f>
        <v>0</v>
      </c>
      <c r="JQI414" s="318">
        <f>'Contractor Model'!JQI67</f>
        <v>0</v>
      </c>
      <c r="JQJ414" s="318">
        <f>'Contractor Model'!JQJ67</f>
        <v>0</v>
      </c>
      <c r="JQK414" s="318">
        <f>'Contractor Model'!JQK67</f>
        <v>0</v>
      </c>
      <c r="JQL414" s="318">
        <f>'Contractor Model'!JQL67</f>
        <v>0</v>
      </c>
      <c r="JQM414" s="318">
        <f>'Contractor Model'!JQM67</f>
        <v>0</v>
      </c>
      <c r="JQN414" s="318">
        <f>'Contractor Model'!JQN67</f>
        <v>0</v>
      </c>
      <c r="JQO414" s="318">
        <f>'Contractor Model'!JQO67</f>
        <v>0</v>
      </c>
      <c r="JQP414" s="318">
        <f>'Contractor Model'!JQP67</f>
        <v>0</v>
      </c>
      <c r="JQQ414" s="318">
        <f>'Contractor Model'!JQQ67</f>
        <v>0</v>
      </c>
      <c r="JQR414" s="318">
        <f>'Contractor Model'!JQR67</f>
        <v>0</v>
      </c>
      <c r="JQS414" s="318">
        <f>'Contractor Model'!JQS67</f>
        <v>0</v>
      </c>
      <c r="JQT414" s="318">
        <f>'Contractor Model'!JQT67</f>
        <v>0</v>
      </c>
      <c r="JQU414" s="318">
        <f>'Contractor Model'!JQU67</f>
        <v>0</v>
      </c>
      <c r="JQV414" s="318">
        <f>'Contractor Model'!JQV67</f>
        <v>0</v>
      </c>
      <c r="JQW414" s="318">
        <f>'Contractor Model'!JQW67</f>
        <v>0</v>
      </c>
      <c r="JQX414" s="318">
        <f>'Contractor Model'!JQX67</f>
        <v>0</v>
      </c>
      <c r="JQY414" s="318">
        <f>'Contractor Model'!JQY67</f>
        <v>0</v>
      </c>
      <c r="JQZ414" s="318">
        <f>'Contractor Model'!JQZ67</f>
        <v>0</v>
      </c>
      <c r="JRA414" s="318">
        <f>'Contractor Model'!JRA67</f>
        <v>0</v>
      </c>
      <c r="JRB414" s="318">
        <f>'Contractor Model'!JRB67</f>
        <v>0</v>
      </c>
      <c r="JRC414" s="318">
        <f>'Contractor Model'!JRC67</f>
        <v>0</v>
      </c>
      <c r="JRD414" s="318">
        <f>'Contractor Model'!JRD67</f>
        <v>0</v>
      </c>
      <c r="JRE414" s="318">
        <f>'Contractor Model'!JRE67</f>
        <v>0</v>
      </c>
      <c r="JRF414" s="318">
        <f>'Contractor Model'!JRF67</f>
        <v>0</v>
      </c>
      <c r="JRG414" s="318">
        <f>'Contractor Model'!JRG67</f>
        <v>0</v>
      </c>
      <c r="JRH414" s="318">
        <f>'Contractor Model'!JRH67</f>
        <v>0</v>
      </c>
      <c r="JRI414" s="318">
        <f>'Contractor Model'!JRI67</f>
        <v>0</v>
      </c>
      <c r="JRJ414" s="318">
        <f>'Contractor Model'!JRJ67</f>
        <v>0</v>
      </c>
      <c r="JRK414" s="318">
        <f>'Contractor Model'!JRK67</f>
        <v>0</v>
      </c>
      <c r="JRL414" s="318">
        <f>'Contractor Model'!JRL67</f>
        <v>0</v>
      </c>
      <c r="JRM414" s="318">
        <f>'Contractor Model'!JRM67</f>
        <v>0</v>
      </c>
      <c r="JRN414" s="318">
        <f>'Contractor Model'!JRN67</f>
        <v>0</v>
      </c>
      <c r="JRO414" s="318">
        <f>'Contractor Model'!JRO67</f>
        <v>0</v>
      </c>
      <c r="JRP414" s="318">
        <f>'Contractor Model'!JRP67</f>
        <v>0</v>
      </c>
      <c r="JRQ414" s="318">
        <f>'Contractor Model'!JRQ67</f>
        <v>0</v>
      </c>
      <c r="JRR414" s="318">
        <f>'Contractor Model'!JRR67</f>
        <v>0</v>
      </c>
      <c r="JRS414" s="318">
        <f>'Contractor Model'!JRS67</f>
        <v>0</v>
      </c>
      <c r="JRT414" s="318">
        <f>'Contractor Model'!JRT67</f>
        <v>0</v>
      </c>
      <c r="JRU414" s="318">
        <f>'Contractor Model'!JRU67</f>
        <v>0</v>
      </c>
      <c r="JRV414" s="318">
        <f>'Contractor Model'!JRV67</f>
        <v>0</v>
      </c>
      <c r="JRW414" s="318">
        <f>'Contractor Model'!JRW67</f>
        <v>0</v>
      </c>
      <c r="JRX414" s="318">
        <f>'Contractor Model'!JRX67</f>
        <v>0</v>
      </c>
      <c r="JRY414" s="318">
        <f>'Contractor Model'!JRY67</f>
        <v>0</v>
      </c>
      <c r="JRZ414" s="318">
        <f>'Contractor Model'!JRZ67</f>
        <v>0</v>
      </c>
      <c r="JSA414" s="318">
        <f>'Contractor Model'!JSA67</f>
        <v>0</v>
      </c>
      <c r="JSB414" s="318">
        <f>'Contractor Model'!JSB67</f>
        <v>0</v>
      </c>
      <c r="JSC414" s="318">
        <f>'Contractor Model'!JSC67</f>
        <v>0</v>
      </c>
      <c r="JSD414" s="318">
        <f>'Contractor Model'!JSD67</f>
        <v>0</v>
      </c>
      <c r="JSE414" s="318">
        <f>'Contractor Model'!JSE67</f>
        <v>0</v>
      </c>
      <c r="JSF414" s="318">
        <f>'Contractor Model'!JSF67</f>
        <v>0</v>
      </c>
      <c r="JSG414" s="318">
        <f>'Contractor Model'!JSG67</f>
        <v>0</v>
      </c>
      <c r="JSH414" s="318">
        <f>'Contractor Model'!JSH67</f>
        <v>0</v>
      </c>
      <c r="JSI414" s="318">
        <f>'Contractor Model'!JSI67</f>
        <v>0</v>
      </c>
      <c r="JSJ414" s="318">
        <f>'Contractor Model'!JSJ67</f>
        <v>0</v>
      </c>
      <c r="JSK414" s="318">
        <f>'Contractor Model'!JSK67</f>
        <v>0</v>
      </c>
      <c r="JSL414" s="318">
        <f>'Contractor Model'!JSL67</f>
        <v>0</v>
      </c>
      <c r="JSM414" s="318">
        <f>'Contractor Model'!JSM67</f>
        <v>0</v>
      </c>
      <c r="JSN414" s="318">
        <f>'Contractor Model'!JSN67</f>
        <v>0</v>
      </c>
      <c r="JSO414" s="318">
        <f>'Contractor Model'!JSO67</f>
        <v>0</v>
      </c>
      <c r="JSP414" s="318">
        <f>'Contractor Model'!JSP67</f>
        <v>0</v>
      </c>
      <c r="JSQ414" s="318">
        <f>'Contractor Model'!JSQ67</f>
        <v>0</v>
      </c>
      <c r="JSR414" s="318">
        <f>'Contractor Model'!JSR67</f>
        <v>0</v>
      </c>
      <c r="JSS414" s="318">
        <f>'Contractor Model'!JSS67</f>
        <v>0</v>
      </c>
      <c r="JST414" s="318">
        <f>'Contractor Model'!JST67</f>
        <v>0</v>
      </c>
      <c r="JSU414" s="318">
        <f>'Contractor Model'!JSU67</f>
        <v>0</v>
      </c>
      <c r="JSV414" s="318">
        <f>'Contractor Model'!JSV67</f>
        <v>0</v>
      </c>
      <c r="JSW414" s="318">
        <f>'Contractor Model'!JSW67</f>
        <v>0</v>
      </c>
      <c r="JSX414" s="318">
        <f>'Contractor Model'!JSX67</f>
        <v>0</v>
      </c>
      <c r="JSY414" s="318">
        <f>'Contractor Model'!JSY67</f>
        <v>0</v>
      </c>
      <c r="JSZ414" s="318">
        <f>'Contractor Model'!JSZ67</f>
        <v>0</v>
      </c>
      <c r="JTA414" s="318">
        <f>'Contractor Model'!JTA67</f>
        <v>0</v>
      </c>
      <c r="JTB414" s="318">
        <f>'Contractor Model'!JTB67</f>
        <v>0</v>
      </c>
      <c r="JTC414" s="318">
        <f>'Contractor Model'!JTC67</f>
        <v>0</v>
      </c>
      <c r="JTD414" s="318">
        <f>'Contractor Model'!JTD67</f>
        <v>0</v>
      </c>
      <c r="JTE414" s="318">
        <f>'Contractor Model'!JTE67</f>
        <v>0</v>
      </c>
      <c r="JTF414" s="318">
        <f>'Contractor Model'!JTF67</f>
        <v>0</v>
      </c>
      <c r="JTG414" s="318">
        <f>'Contractor Model'!JTG67</f>
        <v>0</v>
      </c>
      <c r="JTH414" s="318">
        <f>'Contractor Model'!JTH67</f>
        <v>0</v>
      </c>
      <c r="JTI414" s="318">
        <f>'Contractor Model'!JTI67</f>
        <v>0</v>
      </c>
      <c r="JTJ414" s="318">
        <f>'Contractor Model'!JTJ67</f>
        <v>0</v>
      </c>
      <c r="JTK414" s="318">
        <f>'Contractor Model'!JTK67</f>
        <v>0</v>
      </c>
      <c r="JTL414" s="318">
        <f>'Contractor Model'!JTL67</f>
        <v>0</v>
      </c>
      <c r="JTM414" s="318">
        <f>'Contractor Model'!JTM67</f>
        <v>0</v>
      </c>
      <c r="JTN414" s="318">
        <f>'Contractor Model'!JTN67</f>
        <v>0</v>
      </c>
      <c r="JTO414" s="318">
        <f>'Contractor Model'!JTO67</f>
        <v>0</v>
      </c>
      <c r="JTP414" s="318">
        <f>'Contractor Model'!JTP67</f>
        <v>0</v>
      </c>
      <c r="JTQ414" s="318">
        <f>'Contractor Model'!JTQ67</f>
        <v>0</v>
      </c>
      <c r="JTR414" s="318">
        <f>'Contractor Model'!JTR67</f>
        <v>0</v>
      </c>
      <c r="JTS414" s="318">
        <f>'Contractor Model'!JTS67</f>
        <v>0</v>
      </c>
      <c r="JTT414" s="318">
        <f>'Contractor Model'!JTT67</f>
        <v>0</v>
      </c>
      <c r="JTU414" s="318">
        <f>'Contractor Model'!JTU67</f>
        <v>0</v>
      </c>
      <c r="JTV414" s="318">
        <f>'Contractor Model'!JTV67</f>
        <v>0</v>
      </c>
      <c r="JTW414" s="318">
        <f>'Contractor Model'!JTW67</f>
        <v>0</v>
      </c>
      <c r="JTX414" s="318">
        <f>'Contractor Model'!JTX67</f>
        <v>0</v>
      </c>
      <c r="JTY414" s="318">
        <f>'Contractor Model'!JTY67</f>
        <v>0</v>
      </c>
      <c r="JTZ414" s="318">
        <f>'Contractor Model'!JTZ67</f>
        <v>0</v>
      </c>
      <c r="JUA414" s="318">
        <f>'Contractor Model'!JUA67</f>
        <v>0</v>
      </c>
      <c r="JUB414" s="318">
        <f>'Contractor Model'!JUB67</f>
        <v>0</v>
      </c>
      <c r="JUC414" s="318">
        <f>'Contractor Model'!JUC67</f>
        <v>0</v>
      </c>
      <c r="JUD414" s="318">
        <f>'Contractor Model'!JUD67</f>
        <v>0</v>
      </c>
      <c r="JUE414" s="318">
        <f>'Contractor Model'!JUE67</f>
        <v>0</v>
      </c>
      <c r="JUF414" s="318">
        <f>'Contractor Model'!JUF67</f>
        <v>0</v>
      </c>
      <c r="JUG414" s="318">
        <f>'Contractor Model'!JUG67</f>
        <v>0</v>
      </c>
      <c r="JUH414" s="318">
        <f>'Contractor Model'!JUH67</f>
        <v>0</v>
      </c>
      <c r="JUI414" s="318">
        <f>'Contractor Model'!JUI67</f>
        <v>0</v>
      </c>
      <c r="JUJ414" s="318">
        <f>'Contractor Model'!JUJ67</f>
        <v>0</v>
      </c>
      <c r="JUK414" s="318">
        <f>'Contractor Model'!JUK67</f>
        <v>0</v>
      </c>
      <c r="JUL414" s="318">
        <f>'Contractor Model'!JUL67</f>
        <v>0</v>
      </c>
      <c r="JUM414" s="318">
        <f>'Contractor Model'!JUM67</f>
        <v>0</v>
      </c>
      <c r="JUN414" s="318">
        <f>'Contractor Model'!JUN67</f>
        <v>0</v>
      </c>
      <c r="JUO414" s="318">
        <f>'Contractor Model'!JUO67</f>
        <v>0</v>
      </c>
      <c r="JUP414" s="318">
        <f>'Contractor Model'!JUP67</f>
        <v>0</v>
      </c>
      <c r="JUQ414" s="318">
        <f>'Contractor Model'!JUQ67</f>
        <v>0</v>
      </c>
      <c r="JUR414" s="318">
        <f>'Contractor Model'!JUR67</f>
        <v>0</v>
      </c>
      <c r="JUS414" s="318">
        <f>'Contractor Model'!JUS67</f>
        <v>0</v>
      </c>
      <c r="JUT414" s="318">
        <f>'Contractor Model'!JUT67</f>
        <v>0</v>
      </c>
      <c r="JUU414" s="318">
        <f>'Contractor Model'!JUU67</f>
        <v>0</v>
      </c>
      <c r="JUV414" s="318">
        <f>'Contractor Model'!JUV67</f>
        <v>0</v>
      </c>
      <c r="JUW414" s="318">
        <f>'Contractor Model'!JUW67</f>
        <v>0</v>
      </c>
      <c r="JUX414" s="318">
        <f>'Contractor Model'!JUX67</f>
        <v>0</v>
      </c>
      <c r="JUY414" s="318">
        <f>'Contractor Model'!JUY67</f>
        <v>0</v>
      </c>
      <c r="JUZ414" s="318">
        <f>'Contractor Model'!JUZ67</f>
        <v>0</v>
      </c>
      <c r="JVA414" s="318">
        <f>'Contractor Model'!JVA67</f>
        <v>0</v>
      </c>
      <c r="JVB414" s="318">
        <f>'Contractor Model'!JVB67</f>
        <v>0</v>
      </c>
      <c r="JVC414" s="318">
        <f>'Contractor Model'!JVC67</f>
        <v>0</v>
      </c>
      <c r="JVD414" s="318">
        <f>'Contractor Model'!JVD67</f>
        <v>0</v>
      </c>
      <c r="JVE414" s="318">
        <f>'Contractor Model'!JVE67</f>
        <v>0</v>
      </c>
      <c r="JVF414" s="318">
        <f>'Contractor Model'!JVF67</f>
        <v>0</v>
      </c>
      <c r="JVG414" s="318">
        <f>'Contractor Model'!JVG67</f>
        <v>0</v>
      </c>
      <c r="JVH414" s="318">
        <f>'Contractor Model'!JVH67</f>
        <v>0</v>
      </c>
      <c r="JVI414" s="318">
        <f>'Contractor Model'!JVI67</f>
        <v>0</v>
      </c>
      <c r="JVJ414" s="318">
        <f>'Contractor Model'!JVJ67</f>
        <v>0</v>
      </c>
      <c r="JVK414" s="318">
        <f>'Contractor Model'!JVK67</f>
        <v>0</v>
      </c>
      <c r="JVL414" s="318">
        <f>'Contractor Model'!JVL67</f>
        <v>0</v>
      </c>
      <c r="JVM414" s="318">
        <f>'Contractor Model'!JVM67</f>
        <v>0</v>
      </c>
      <c r="JVN414" s="318">
        <f>'Contractor Model'!JVN67</f>
        <v>0</v>
      </c>
      <c r="JVO414" s="318">
        <f>'Contractor Model'!JVO67</f>
        <v>0</v>
      </c>
      <c r="JVP414" s="318">
        <f>'Contractor Model'!JVP67</f>
        <v>0</v>
      </c>
      <c r="JVQ414" s="318">
        <f>'Contractor Model'!JVQ67</f>
        <v>0</v>
      </c>
      <c r="JVR414" s="318">
        <f>'Contractor Model'!JVR67</f>
        <v>0</v>
      </c>
      <c r="JVS414" s="318">
        <f>'Contractor Model'!JVS67</f>
        <v>0</v>
      </c>
      <c r="JVT414" s="318">
        <f>'Contractor Model'!JVT67</f>
        <v>0</v>
      </c>
      <c r="JVU414" s="318">
        <f>'Contractor Model'!JVU67</f>
        <v>0</v>
      </c>
      <c r="JVV414" s="318">
        <f>'Contractor Model'!JVV67</f>
        <v>0</v>
      </c>
      <c r="JVW414" s="318">
        <f>'Contractor Model'!JVW67</f>
        <v>0</v>
      </c>
      <c r="JVX414" s="318">
        <f>'Contractor Model'!JVX67</f>
        <v>0</v>
      </c>
      <c r="JVY414" s="318">
        <f>'Contractor Model'!JVY67</f>
        <v>0</v>
      </c>
      <c r="JVZ414" s="318">
        <f>'Contractor Model'!JVZ67</f>
        <v>0</v>
      </c>
      <c r="JWA414" s="318">
        <f>'Contractor Model'!JWA67</f>
        <v>0</v>
      </c>
      <c r="JWB414" s="318">
        <f>'Contractor Model'!JWB67</f>
        <v>0</v>
      </c>
      <c r="JWC414" s="318">
        <f>'Contractor Model'!JWC67</f>
        <v>0</v>
      </c>
      <c r="JWD414" s="318">
        <f>'Contractor Model'!JWD67</f>
        <v>0</v>
      </c>
      <c r="JWE414" s="318">
        <f>'Contractor Model'!JWE67</f>
        <v>0</v>
      </c>
      <c r="JWF414" s="318">
        <f>'Contractor Model'!JWF67</f>
        <v>0</v>
      </c>
      <c r="JWG414" s="318">
        <f>'Contractor Model'!JWG67</f>
        <v>0</v>
      </c>
      <c r="JWH414" s="318">
        <f>'Contractor Model'!JWH67</f>
        <v>0</v>
      </c>
      <c r="JWI414" s="318">
        <f>'Contractor Model'!JWI67</f>
        <v>0</v>
      </c>
      <c r="JWJ414" s="318">
        <f>'Contractor Model'!JWJ67</f>
        <v>0</v>
      </c>
      <c r="JWK414" s="318">
        <f>'Contractor Model'!JWK67</f>
        <v>0</v>
      </c>
      <c r="JWL414" s="318">
        <f>'Contractor Model'!JWL67</f>
        <v>0</v>
      </c>
      <c r="JWM414" s="318">
        <f>'Contractor Model'!JWM67</f>
        <v>0</v>
      </c>
      <c r="JWN414" s="318">
        <f>'Contractor Model'!JWN67</f>
        <v>0</v>
      </c>
      <c r="JWO414" s="318">
        <f>'Contractor Model'!JWO67</f>
        <v>0</v>
      </c>
      <c r="JWP414" s="318">
        <f>'Contractor Model'!JWP67</f>
        <v>0</v>
      </c>
      <c r="JWQ414" s="318">
        <f>'Contractor Model'!JWQ67</f>
        <v>0</v>
      </c>
      <c r="JWR414" s="318">
        <f>'Contractor Model'!JWR67</f>
        <v>0</v>
      </c>
      <c r="JWS414" s="318">
        <f>'Contractor Model'!JWS67</f>
        <v>0</v>
      </c>
      <c r="JWT414" s="318">
        <f>'Contractor Model'!JWT67</f>
        <v>0</v>
      </c>
      <c r="JWU414" s="318">
        <f>'Contractor Model'!JWU67</f>
        <v>0</v>
      </c>
      <c r="JWV414" s="318">
        <f>'Contractor Model'!JWV67</f>
        <v>0</v>
      </c>
      <c r="JWW414" s="318">
        <f>'Contractor Model'!JWW67</f>
        <v>0</v>
      </c>
      <c r="JWX414" s="318">
        <f>'Contractor Model'!JWX67</f>
        <v>0</v>
      </c>
      <c r="JWY414" s="318">
        <f>'Contractor Model'!JWY67</f>
        <v>0</v>
      </c>
      <c r="JWZ414" s="318">
        <f>'Contractor Model'!JWZ67</f>
        <v>0</v>
      </c>
      <c r="JXA414" s="318">
        <f>'Contractor Model'!JXA67</f>
        <v>0</v>
      </c>
      <c r="JXB414" s="318">
        <f>'Contractor Model'!JXB67</f>
        <v>0</v>
      </c>
      <c r="JXC414" s="318">
        <f>'Contractor Model'!JXC67</f>
        <v>0</v>
      </c>
      <c r="JXD414" s="318">
        <f>'Contractor Model'!JXD67</f>
        <v>0</v>
      </c>
      <c r="JXE414" s="318">
        <f>'Contractor Model'!JXE67</f>
        <v>0</v>
      </c>
      <c r="JXF414" s="318">
        <f>'Contractor Model'!JXF67</f>
        <v>0</v>
      </c>
      <c r="JXG414" s="318">
        <f>'Contractor Model'!JXG67</f>
        <v>0</v>
      </c>
      <c r="JXH414" s="318">
        <f>'Contractor Model'!JXH67</f>
        <v>0</v>
      </c>
      <c r="JXI414" s="318">
        <f>'Contractor Model'!JXI67</f>
        <v>0</v>
      </c>
      <c r="JXJ414" s="318">
        <f>'Contractor Model'!JXJ67</f>
        <v>0</v>
      </c>
      <c r="JXK414" s="318">
        <f>'Contractor Model'!JXK67</f>
        <v>0</v>
      </c>
      <c r="JXL414" s="318">
        <f>'Contractor Model'!JXL67</f>
        <v>0</v>
      </c>
      <c r="JXM414" s="318">
        <f>'Contractor Model'!JXM67</f>
        <v>0</v>
      </c>
      <c r="JXN414" s="318">
        <f>'Contractor Model'!JXN67</f>
        <v>0</v>
      </c>
      <c r="JXO414" s="318">
        <f>'Contractor Model'!JXO67</f>
        <v>0</v>
      </c>
      <c r="JXP414" s="318">
        <f>'Contractor Model'!JXP67</f>
        <v>0</v>
      </c>
      <c r="JXQ414" s="318">
        <f>'Contractor Model'!JXQ67</f>
        <v>0</v>
      </c>
      <c r="JXR414" s="318">
        <f>'Contractor Model'!JXR67</f>
        <v>0</v>
      </c>
      <c r="JXS414" s="318">
        <f>'Contractor Model'!JXS67</f>
        <v>0</v>
      </c>
      <c r="JXT414" s="318">
        <f>'Contractor Model'!JXT67</f>
        <v>0</v>
      </c>
      <c r="JXU414" s="318">
        <f>'Contractor Model'!JXU67</f>
        <v>0</v>
      </c>
      <c r="JXV414" s="318">
        <f>'Contractor Model'!JXV67</f>
        <v>0</v>
      </c>
      <c r="JXW414" s="318">
        <f>'Contractor Model'!JXW67</f>
        <v>0</v>
      </c>
      <c r="JXX414" s="318">
        <f>'Contractor Model'!JXX67</f>
        <v>0</v>
      </c>
      <c r="JXY414" s="318">
        <f>'Contractor Model'!JXY67</f>
        <v>0</v>
      </c>
      <c r="JXZ414" s="318">
        <f>'Contractor Model'!JXZ67</f>
        <v>0</v>
      </c>
      <c r="JYA414" s="318">
        <f>'Contractor Model'!JYA67</f>
        <v>0</v>
      </c>
      <c r="JYB414" s="318">
        <f>'Contractor Model'!JYB67</f>
        <v>0</v>
      </c>
      <c r="JYC414" s="318">
        <f>'Contractor Model'!JYC67</f>
        <v>0</v>
      </c>
      <c r="JYD414" s="318">
        <f>'Contractor Model'!JYD67</f>
        <v>0</v>
      </c>
      <c r="JYE414" s="318">
        <f>'Contractor Model'!JYE67</f>
        <v>0</v>
      </c>
      <c r="JYF414" s="318">
        <f>'Contractor Model'!JYF67</f>
        <v>0</v>
      </c>
      <c r="JYG414" s="318">
        <f>'Contractor Model'!JYG67</f>
        <v>0</v>
      </c>
      <c r="JYH414" s="318">
        <f>'Contractor Model'!JYH67</f>
        <v>0</v>
      </c>
      <c r="JYI414" s="318">
        <f>'Contractor Model'!JYI67</f>
        <v>0</v>
      </c>
      <c r="JYJ414" s="318">
        <f>'Contractor Model'!JYJ67</f>
        <v>0</v>
      </c>
      <c r="JYK414" s="318">
        <f>'Contractor Model'!JYK67</f>
        <v>0</v>
      </c>
      <c r="JYL414" s="318">
        <f>'Contractor Model'!JYL67</f>
        <v>0</v>
      </c>
      <c r="JYM414" s="318">
        <f>'Contractor Model'!JYM67</f>
        <v>0</v>
      </c>
      <c r="JYN414" s="318">
        <f>'Contractor Model'!JYN67</f>
        <v>0</v>
      </c>
      <c r="JYO414" s="318">
        <f>'Contractor Model'!JYO67</f>
        <v>0</v>
      </c>
      <c r="JYP414" s="318">
        <f>'Contractor Model'!JYP67</f>
        <v>0</v>
      </c>
      <c r="JYQ414" s="318">
        <f>'Contractor Model'!JYQ67</f>
        <v>0</v>
      </c>
      <c r="JYR414" s="318">
        <f>'Contractor Model'!JYR67</f>
        <v>0</v>
      </c>
      <c r="JYS414" s="318">
        <f>'Contractor Model'!JYS67</f>
        <v>0</v>
      </c>
      <c r="JYT414" s="318">
        <f>'Contractor Model'!JYT67</f>
        <v>0</v>
      </c>
      <c r="JYU414" s="318">
        <f>'Contractor Model'!JYU67</f>
        <v>0</v>
      </c>
      <c r="JYV414" s="318">
        <f>'Contractor Model'!JYV67</f>
        <v>0</v>
      </c>
      <c r="JYW414" s="318">
        <f>'Contractor Model'!JYW67</f>
        <v>0</v>
      </c>
      <c r="JYX414" s="318">
        <f>'Contractor Model'!JYX67</f>
        <v>0</v>
      </c>
      <c r="JYY414" s="318">
        <f>'Contractor Model'!JYY67</f>
        <v>0</v>
      </c>
      <c r="JYZ414" s="318">
        <f>'Contractor Model'!JYZ67</f>
        <v>0</v>
      </c>
      <c r="JZA414" s="318">
        <f>'Contractor Model'!JZA67</f>
        <v>0</v>
      </c>
      <c r="JZB414" s="318">
        <f>'Contractor Model'!JZB67</f>
        <v>0</v>
      </c>
      <c r="JZC414" s="318">
        <f>'Contractor Model'!JZC67</f>
        <v>0</v>
      </c>
      <c r="JZD414" s="318">
        <f>'Contractor Model'!JZD67</f>
        <v>0</v>
      </c>
      <c r="JZE414" s="318">
        <f>'Contractor Model'!JZE67</f>
        <v>0</v>
      </c>
      <c r="JZF414" s="318">
        <f>'Contractor Model'!JZF67</f>
        <v>0</v>
      </c>
      <c r="JZG414" s="318">
        <f>'Contractor Model'!JZG67</f>
        <v>0</v>
      </c>
      <c r="JZH414" s="318">
        <f>'Contractor Model'!JZH67</f>
        <v>0</v>
      </c>
      <c r="JZI414" s="318">
        <f>'Contractor Model'!JZI67</f>
        <v>0</v>
      </c>
      <c r="JZJ414" s="318">
        <f>'Contractor Model'!JZJ67</f>
        <v>0</v>
      </c>
      <c r="JZK414" s="318">
        <f>'Contractor Model'!JZK67</f>
        <v>0</v>
      </c>
      <c r="JZL414" s="318">
        <f>'Contractor Model'!JZL67</f>
        <v>0</v>
      </c>
      <c r="JZM414" s="318">
        <f>'Contractor Model'!JZM67</f>
        <v>0</v>
      </c>
      <c r="JZN414" s="318">
        <f>'Contractor Model'!JZN67</f>
        <v>0</v>
      </c>
      <c r="JZO414" s="318">
        <f>'Contractor Model'!JZO67</f>
        <v>0</v>
      </c>
      <c r="JZP414" s="318">
        <f>'Contractor Model'!JZP67</f>
        <v>0</v>
      </c>
      <c r="JZQ414" s="318">
        <f>'Contractor Model'!JZQ67</f>
        <v>0</v>
      </c>
      <c r="JZR414" s="318">
        <f>'Contractor Model'!JZR67</f>
        <v>0</v>
      </c>
      <c r="JZS414" s="318">
        <f>'Contractor Model'!JZS67</f>
        <v>0</v>
      </c>
      <c r="JZT414" s="318">
        <f>'Contractor Model'!JZT67</f>
        <v>0</v>
      </c>
      <c r="JZU414" s="318">
        <f>'Contractor Model'!JZU67</f>
        <v>0</v>
      </c>
      <c r="JZV414" s="318">
        <f>'Contractor Model'!JZV67</f>
        <v>0</v>
      </c>
      <c r="JZW414" s="318">
        <f>'Contractor Model'!JZW67</f>
        <v>0</v>
      </c>
      <c r="JZX414" s="318">
        <f>'Contractor Model'!JZX67</f>
        <v>0</v>
      </c>
      <c r="JZY414" s="318">
        <f>'Contractor Model'!JZY67</f>
        <v>0</v>
      </c>
      <c r="JZZ414" s="318">
        <f>'Contractor Model'!JZZ67</f>
        <v>0</v>
      </c>
      <c r="KAA414" s="318">
        <f>'Contractor Model'!KAA67</f>
        <v>0</v>
      </c>
      <c r="KAB414" s="318">
        <f>'Contractor Model'!KAB67</f>
        <v>0</v>
      </c>
      <c r="KAC414" s="318">
        <f>'Contractor Model'!KAC67</f>
        <v>0</v>
      </c>
      <c r="KAD414" s="318">
        <f>'Contractor Model'!KAD67</f>
        <v>0</v>
      </c>
      <c r="KAE414" s="318">
        <f>'Contractor Model'!KAE67</f>
        <v>0</v>
      </c>
      <c r="KAF414" s="318">
        <f>'Contractor Model'!KAF67</f>
        <v>0</v>
      </c>
      <c r="KAG414" s="318">
        <f>'Contractor Model'!KAG67</f>
        <v>0</v>
      </c>
      <c r="KAH414" s="318">
        <f>'Contractor Model'!KAH67</f>
        <v>0</v>
      </c>
      <c r="KAI414" s="318">
        <f>'Contractor Model'!KAI67</f>
        <v>0</v>
      </c>
      <c r="KAJ414" s="318">
        <f>'Contractor Model'!KAJ67</f>
        <v>0</v>
      </c>
      <c r="KAK414" s="318">
        <f>'Contractor Model'!KAK67</f>
        <v>0</v>
      </c>
      <c r="KAL414" s="318">
        <f>'Contractor Model'!KAL67</f>
        <v>0</v>
      </c>
      <c r="KAM414" s="318">
        <f>'Contractor Model'!KAM67</f>
        <v>0</v>
      </c>
      <c r="KAN414" s="318">
        <f>'Contractor Model'!KAN67</f>
        <v>0</v>
      </c>
      <c r="KAO414" s="318">
        <f>'Contractor Model'!KAO67</f>
        <v>0</v>
      </c>
      <c r="KAP414" s="318">
        <f>'Contractor Model'!KAP67</f>
        <v>0</v>
      </c>
      <c r="KAQ414" s="318">
        <f>'Contractor Model'!KAQ67</f>
        <v>0</v>
      </c>
      <c r="KAR414" s="318">
        <f>'Contractor Model'!KAR67</f>
        <v>0</v>
      </c>
      <c r="KAS414" s="318">
        <f>'Contractor Model'!KAS67</f>
        <v>0</v>
      </c>
      <c r="KAT414" s="318">
        <f>'Contractor Model'!KAT67</f>
        <v>0</v>
      </c>
      <c r="KAU414" s="318">
        <f>'Contractor Model'!KAU67</f>
        <v>0</v>
      </c>
      <c r="KAV414" s="318">
        <f>'Contractor Model'!KAV67</f>
        <v>0</v>
      </c>
      <c r="KAW414" s="318">
        <f>'Contractor Model'!KAW67</f>
        <v>0</v>
      </c>
      <c r="KAX414" s="318">
        <f>'Contractor Model'!KAX67</f>
        <v>0</v>
      </c>
      <c r="KAY414" s="318">
        <f>'Contractor Model'!KAY67</f>
        <v>0</v>
      </c>
      <c r="KAZ414" s="318">
        <f>'Contractor Model'!KAZ67</f>
        <v>0</v>
      </c>
      <c r="KBA414" s="318">
        <f>'Contractor Model'!KBA67</f>
        <v>0</v>
      </c>
      <c r="KBB414" s="318">
        <f>'Contractor Model'!KBB67</f>
        <v>0</v>
      </c>
      <c r="KBC414" s="318">
        <f>'Contractor Model'!KBC67</f>
        <v>0</v>
      </c>
      <c r="KBD414" s="318">
        <f>'Contractor Model'!KBD67</f>
        <v>0</v>
      </c>
      <c r="KBE414" s="318">
        <f>'Contractor Model'!KBE67</f>
        <v>0</v>
      </c>
      <c r="KBF414" s="318">
        <f>'Contractor Model'!KBF67</f>
        <v>0</v>
      </c>
      <c r="KBG414" s="318">
        <f>'Contractor Model'!KBG67</f>
        <v>0</v>
      </c>
      <c r="KBH414" s="318">
        <f>'Contractor Model'!KBH67</f>
        <v>0</v>
      </c>
      <c r="KBI414" s="318">
        <f>'Contractor Model'!KBI67</f>
        <v>0</v>
      </c>
      <c r="KBJ414" s="318">
        <f>'Contractor Model'!KBJ67</f>
        <v>0</v>
      </c>
      <c r="KBK414" s="318">
        <f>'Contractor Model'!KBK67</f>
        <v>0</v>
      </c>
      <c r="KBL414" s="318">
        <f>'Contractor Model'!KBL67</f>
        <v>0</v>
      </c>
      <c r="KBM414" s="318">
        <f>'Contractor Model'!KBM67</f>
        <v>0</v>
      </c>
      <c r="KBN414" s="318">
        <f>'Contractor Model'!KBN67</f>
        <v>0</v>
      </c>
      <c r="KBO414" s="318">
        <f>'Contractor Model'!KBO67</f>
        <v>0</v>
      </c>
      <c r="KBP414" s="318">
        <f>'Contractor Model'!KBP67</f>
        <v>0</v>
      </c>
      <c r="KBQ414" s="318">
        <f>'Contractor Model'!KBQ67</f>
        <v>0</v>
      </c>
      <c r="KBR414" s="318">
        <f>'Contractor Model'!KBR67</f>
        <v>0</v>
      </c>
      <c r="KBS414" s="318">
        <f>'Contractor Model'!KBS67</f>
        <v>0</v>
      </c>
      <c r="KBT414" s="318">
        <f>'Contractor Model'!KBT67</f>
        <v>0</v>
      </c>
      <c r="KBU414" s="318">
        <f>'Contractor Model'!KBU67</f>
        <v>0</v>
      </c>
      <c r="KBV414" s="318">
        <f>'Contractor Model'!KBV67</f>
        <v>0</v>
      </c>
      <c r="KBW414" s="318">
        <f>'Contractor Model'!KBW67</f>
        <v>0</v>
      </c>
      <c r="KBX414" s="318">
        <f>'Contractor Model'!KBX67</f>
        <v>0</v>
      </c>
      <c r="KBY414" s="318">
        <f>'Contractor Model'!KBY67</f>
        <v>0</v>
      </c>
      <c r="KBZ414" s="318">
        <f>'Contractor Model'!KBZ67</f>
        <v>0</v>
      </c>
      <c r="KCA414" s="318">
        <f>'Contractor Model'!KCA67</f>
        <v>0</v>
      </c>
      <c r="KCB414" s="318">
        <f>'Contractor Model'!KCB67</f>
        <v>0</v>
      </c>
      <c r="KCC414" s="318">
        <f>'Contractor Model'!KCC67</f>
        <v>0</v>
      </c>
      <c r="KCD414" s="318">
        <f>'Contractor Model'!KCD67</f>
        <v>0</v>
      </c>
      <c r="KCE414" s="318">
        <f>'Contractor Model'!KCE67</f>
        <v>0</v>
      </c>
      <c r="KCF414" s="318">
        <f>'Contractor Model'!KCF67</f>
        <v>0</v>
      </c>
      <c r="KCG414" s="318">
        <f>'Contractor Model'!KCG67</f>
        <v>0</v>
      </c>
      <c r="KCH414" s="318">
        <f>'Contractor Model'!KCH67</f>
        <v>0</v>
      </c>
      <c r="KCI414" s="318">
        <f>'Contractor Model'!KCI67</f>
        <v>0</v>
      </c>
      <c r="KCJ414" s="318">
        <f>'Contractor Model'!KCJ67</f>
        <v>0</v>
      </c>
      <c r="KCK414" s="318">
        <f>'Contractor Model'!KCK67</f>
        <v>0</v>
      </c>
      <c r="KCL414" s="318">
        <f>'Contractor Model'!KCL67</f>
        <v>0</v>
      </c>
      <c r="KCM414" s="318">
        <f>'Contractor Model'!KCM67</f>
        <v>0</v>
      </c>
      <c r="KCN414" s="318">
        <f>'Contractor Model'!KCN67</f>
        <v>0</v>
      </c>
      <c r="KCO414" s="318">
        <f>'Contractor Model'!KCO67</f>
        <v>0</v>
      </c>
      <c r="KCP414" s="318">
        <f>'Contractor Model'!KCP67</f>
        <v>0</v>
      </c>
      <c r="KCQ414" s="318">
        <f>'Contractor Model'!KCQ67</f>
        <v>0</v>
      </c>
      <c r="KCR414" s="318">
        <f>'Contractor Model'!KCR67</f>
        <v>0</v>
      </c>
      <c r="KCS414" s="318">
        <f>'Contractor Model'!KCS67</f>
        <v>0</v>
      </c>
      <c r="KCT414" s="318">
        <f>'Contractor Model'!KCT67</f>
        <v>0</v>
      </c>
      <c r="KCU414" s="318">
        <f>'Contractor Model'!KCU67</f>
        <v>0</v>
      </c>
      <c r="KCV414" s="318">
        <f>'Contractor Model'!KCV67</f>
        <v>0</v>
      </c>
      <c r="KCW414" s="318">
        <f>'Contractor Model'!KCW67</f>
        <v>0</v>
      </c>
      <c r="KCX414" s="318">
        <f>'Contractor Model'!KCX67</f>
        <v>0</v>
      </c>
      <c r="KCY414" s="318">
        <f>'Contractor Model'!KCY67</f>
        <v>0</v>
      </c>
      <c r="KCZ414" s="318">
        <f>'Contractor Model'!KCZ67</f>
        <v>0</v>
      </c>
      <c r="KDA414" s="318">
        <f>'Contractor Model'!KDA67</f>
        <v>0</v>
      </c>
      <c r="KDB414" s="318">
        <f>'Contractor Model'!KDB67</f>
        <v>0</v>
      </c>
      <c r="KDC414" s="318">
        <f>'Contractor Model'!KDC67</f>
        <v>0</v>
      </c>
      <c r="KDD414" s="318">
        <f>'Contractor Model'!KDD67</f>
        <v>0</v>
      </c>
      <c r="KDE414" s="318">
        <f>'Contractor Model'!KDE67</f>
        <v>0</v>
      </c>
      <c r="KDF414" s="318">
        <f>'Contractor Model'!KDF67</f>
        <v>0</v>
      </c>
      <c r="KDG414" s="318">
        <f>'Contractor Model'!KDG67</f>
        <v>0</v>
      </c>
      <c r="KDH414" s="318">
        <f>'Contractor Model'!KDH67</f>
        <v>0</v>
      </c>
      <c r="KDI414" s="318">
        <f>'Contractor Model'!KDI67</f>
        <v>0</v>
      </c>
      <c r="KDJ414" s="318">
        <f>'Contractor Model'!KDJ67</f>
        <v>0</v>
      </c>
      <c r="KDK414" s="318">
        <f>'Contractor Model'!KDK67</f>
        <v>0</v>
      </c>
      <c r="KDL414" s="318">
        <f>'Contractor Model'!KDL67</f>
        <v>0</v>
      </c>
      <c r="KDM414" s="318">
        <f>'Contractor Model'!KDM67</f>
        <v>0</v>
      </c>
      <c r="KDN414" s="318">
        <f>'Contractor Model'!KDN67</f>
        <v>0</v>
      </c>
      <c r="KDO414" s="318">
        <f>'Contractor Model'!KDO67</f>
        <v>0</v>
      </c>
      <c r="KDP414" s="318">
        <f>'Contractor Model'!KDP67</f>
        <v>0</v>
      </c>
      <c r="KDQ414" s="318">
        <f>'Contractor Model'!KDQ67</f>
        <v>0</v>
      </c>
      <c r="KDR414" s="318">
        <f>'Contractor Model'!KDR67</f>
        <v>0</v>
      </c>
      <c r="KDS414" s="318">
        <f>'Contractor Model'!KDS67</f>
        <v>0</v>
      </c>
      <c r="KDT414" s="318">
        <f>'Contractor Model'!KDT67</f>
        <v>0</v>
      </c>
      <c r="KDU414" s="318">
        <f>'Contractor Model'!KDU67</f>
        <v>0</v>
      </c>
      <c r="KDV414" s="318">
        <f>'Contractor Model'!KDV67</f>
        <v>0</v>
      </c>
      <c r="KDW414" s="318">
        <f>'Contractor Model'!KDW67</f>
        <v>0</v>
      </c>
      <c r="KDX414" s="318">
        <f>'Contractor Model'!KDX67</f>
        <v>0</v>
      </c>
      <c r="KDY414" s="318">
        <f>'Contractor Model'!KDY67</f>
        <v>0</v>
      </c>
      <c r="KDZ414" s="318">
        <f>'Contractor Model'!KDZ67</f>
        <v>0</v>
      </c>
      <c r="KEA414" s="318">
        <f>'Contractor Model'!KEA67</f>
        <v>0</v>
      </c>
      <c r="KEB414" s="318">
        <f>'Contractor Model'!KEB67</f>
        <v>0</v>
      </c>
      <c r="KEC414" s="318">
        <f>'Contractor Model'!KEC67</f>
        <v>0</v>
      </c>
      <c r="KED414" s="318">
        <f>'Contractor Model'!KED67</f>
        <v>0</v>
      </c>
      <c r="KEE414" s="318">
        <f>'Contractor Model'!KEE67</f>
        <v>0</v>
      </c>
      <c r="KEF414" s="318">
        <f>'Contractor Model'!KEF67</f>
        <v>0</v>
      </c>
      <c r="KEG414" s="318">
        <f>'Contractor Model'!KEG67</f>
        <v>0</v>
      </c>
      <c r="KEH414" s="318">
        <f>'Contractor Model'!KEH67</f>
        <v>0</v>
      </c>
      <c r="KEI414" s="318">
        <f>'Contractor Model'!KEI67</f>
        <v>0</v>
      </c>
      <c r="KEJ414" s="318">
        <f>'Contractor Model'!KEJ67</f>
        <v>0</v>
      </c>
      <c r="KEK414" s="318">
        <f>'Contractor Model'!KEK67</f>
        <v>0</v>
      </c>
      <c r="KEL414" s="318">
        <f>'Contractor Model'!KEL67</f>
        <v>0</v>
      </c>
      <c r="KEM414" s="318">
        <f>'Contractor Model'!KEM67</f>
        <v>0</v>
      </c>
      <c r="KEN414" s="318">
        <f>'Contractor Model'!KEN67</f>
        <v>0</v>
      </c>
      <c r="KEO414" s="318">
        <f>'Contractor Model'!KEO67</f>
        <v>0</v>
      </c>
      <c r="KEP414" s="318">
        <f>'Contractor Model'!KEP67</f>
        <v>0</v>
      </c>
      <c r="KEQ414" s="318">
        <f>'Contractor Model'!KEQ67</f>
        <v>0</v>
      </c>
      <c r="KER414" s="318">
        <f>'Contractor Model'!KER67</f>
        <v>0</v>
      </c>
      <c r="KES414" s="318">
        <f>'Contractor Model'!KES67</f>
        <v>0</v>
      </c>
      <c r="KET414" s="318">
        <f>'Contractor Model'!KET67</f>
        <v>0</v>
      </c>
      <c r="KEU414" s="318">
        <f>'Contractor Model'!KEU67</f>
        <v>0</v>
      </c>
      <c r="KEV414" s="318">
        <f>'Contractor Model'!KEV67</f>
        <v>0</v>
      </c>
      <c r="KEW414" s="318">
        <f>'Contractor Model'!KEW67</f>
        <v>0</v>
      </c>
      <c r="KEX414" s="318">
        <f>'Contractor Model'!KEX67</f>
        <v>0</v>
      </c>
      <c r="KEY414" s="318">
        <f>'Contractor Model'!KEY67</f>
        <v>0</v>
      </c>
      <c r="KEZ414" s="318">
        <f>'Contractor Model'!KEZ67</f>
        <v>0</v>
      </c>
      <c r="KFA414" s="318">
        <f>'Contractor Model'!KFA67</f>
        <v>0</v>
      </c>
      <c r="KFB414" s="318">
        <f>'Contractor Model'!KFB67</f>
        <v>0</v>
      </c>
      <c r="KFC414" s="318">
        <f>'Contractor Model'!KFC67</f>
        <v>0</v>
      </c>
      <c r="KFD414" s="318">
        <f>'Contractor Model'!KFD67</f>
        <v>0</v>
      </c>
      <c r="KFE414" s="318">
        <f>'Contractor Model'!KFE67</f>
        <v>0</v>
      </c>
      <c r="KFF414" s="318">
        <f>'Contractor Model'!KFF67</f>
        <v>0</v>
      </c>
      <c r="KFG414" s="318">
        <f>'Contractor Model'!KFG67</f>
        <v>0</v>
      </c>
      <c r="KFH414" s="318">
        <f>'Contractor Model'!KFH67</f>
        <v>0</v>
      </c>
      <c r="KFI414" s="318">
        <f>'Contractor Model'!KFI67</f>
        <v>0</v>
      </c>
      <c r="KFJ414" s="318">
        <f>'Contractor Model'!KFJ67</f>
        <v>0</v>
      </c>
      <c r="KFK414" s="318">
        <f>'Contractor Model'!KFK67</f>
        <v>0</v>
      </c>
      <c r="KFL414" s="318">
        <f>'Contractor Model'!KFL67</f>
        <v>0</v>
      </c>
      <c r="KFM414" s="318">
        <f>'Contractor Model'!KFM67</f>
        <v>0</v>
      </c>
      <c r="KFN414" s="318">
        <f>'Contractor Model'!KFN67</f>
        <v>0</v>
      </c>
      <c r="KFO414" s="318">
        <f>'Contractor Model'!KFO67</f>
        <v>0</v>
      </c>
      <c r="KFP414" s="318">
        <f>'Contractor Model'!KFP67</f>
        <v>0</v>
      </c>
      <c r="KFQ414" s="318">
        <f>'Contractor Model'!KFQ67</f>
        <v>0</v>
      </c>
      <c r="KFR414" s="318">
        <f>'Contractor Model'!KFR67</f>
        <v>0</v>
      </c>
      <c r="KFS414" s="318">
        <f>'Contractor Model'!KFS67</f>
        <v>0</v>
      </c>
      <c r="KFT414" s="318">
        <f>'Contractor Model'!KFT67</f>
        <v>0</v>
      </c>
      <c r="KFU414" s="318">
        <f>'Contractor Model'!KFU67</f>
        <v>0</v>
      </c>
      <c r="KFV414" s="318">
        <f>'Contractor Model'!KFV67</f>
        <v>0</v>
      </c>
      <c r="KFW414" s="318">
        <f>'Contractor Model'!KFW67</f>
        <v>0</v>
      </c>
      <c r="KFX414" s="318">
        <f>'Contractor Model'!KFX67</f>
        <v>0</v>
      </c>
      <c r="KFY414" s="318">
        <f>'Contractor Model'!KFY67</f>
        <v>0</v>
      </c>
      <c r="KFZ414" s="318">
        <f>'Contractor Model'!KFZ67</f>
        <v>0</v>
      </c>
      <c r="KGA414" s="318">
        <f>'Contractor Model'!KGA67</f>
        <v>0</v>
      </c>
      <c r="KGB414" s="318">
        <f>'Contractor Model'!KGB67</f>
        <v>0</v>
      </c>
      <c r="KGC414" s="318">
        <f>'Contractor Model'!KGC67</f>
        <v>0</v>
      </c>
      <c r="KGD414" s="318">
        <f>'Contractor Model'!KGD67</f>
        <v>0</v>
      </c>
      <c r="KGE414" s="318">
        <f>'Contractor Model'!KGE67</f>
        <v>0</v>
      </c>
      <c r="KGF414" s="318">
        <f>'Contractor Model'!KGF67</f>
        <v>0</v>
      </c>
      <c r="KGG414" s="318">
        <f>'Contractor Model'!KGG67</f>
        <v>0</v>
      </c>
      <c r="KGH414" s="318">
        <f>'Contractor Model'!KGH67</f>
        <v>0</v>
      </c>
      <c r="KGI414" s="318">
        <f>'Contractor Model'!KGI67</f>
        <v>0</v>
      </c>
      <c r="KGJ414" s="318">
        <f>'Contractor Model'!KGJ67</f>
        <v>0</v>
      </c>
      <c r="KGK414" s="318">
        <f>'Contractor Model'!KGK67</f>
        <v>0</v>
      </c>
      <c r="KGL414" s="318">
        <f>'Contractor Model'!KGL67</f>
        <v>0</v>
      </c>
      <c r="KGM414" s="318">
        <f>'Contractor Model'!KGM67</f>
        <v>0</v>
      </c>
      <c r="KGN414" s="318">
        <f>'Contractor Model'!KGN67</f>
        <v>0</v>
      </c>
      <c r="KGO414" s="318">
        <f>'Contractor Model'!KGO67</f>
        <v>0</v>
      </c>
      <c r="KGP414" s="318">
        <f>'Contractor Model'!KGP67</f>
        <v>0</v>
      </c>
      <c r="KGQ414" s="318">
        <f>'Contractor Model'!KGQ67</f>
        <v>0</v>
      </c>
      <c r="KGR414" s="318">
        <f>'Contractor Model'!KGR67</f>
        <v>0</v>
      </c>
      <c r="KGS414" s="318">
        <f>'Contractor Model'!KGS67</f>
        <v>0</v>
      </c>
      <c r="KGT414" s="318">
        <f>'Contractor Model'!KGT67</f>
        <v>0</v>
      </c>
      <c r="KGU414" s="318">
        <f>'Contractor Model'!KGU67</f>
        <v>0</v>
      </c>
      <c r="KGV414" s="318">
        <f>'Contractor Model'!KGV67</f>
        <v>0</v>
      </c>
      <c r="KGW414" s="318">
        <f>'Contractor Model'!KGW67</f>
        <v>0</v>
      </c>
      <c r="KGX414" s="318">
        <f>'Contractor Model'!KGX67</f>
        <v>0</v>
      </c>
      <c r="KGY414" s="318">
        <f>'Contractor Model'!KGY67</f>
        <v>0</v>
      </c>
      <c r="KGZ414" s="318">
        <f>'Contractor Model'!KGZ67</f>
        <v>0</v>
      </c>
      <c r="KHA414" s="318">
        <f>'Contractor Model'!KHA67</f>
        <v>0</v>
      </c>
      <c r="KHB414" s="318">
        <f>'Contractor Model'!KHB67</f>
        <v>0</v>
      </c>
      <c r="KHC414" s="318">
        <f>'Contractor Model'!KHC67</f>
        <v>0</v>
      </c>
      <c r="KHD414" s="318">
        <f>'Contractor Model'!KHD67</f>
        <v>0</v>
      </c>
      <c r="KHE414" s="318">
        <f>'Contractor Model'!KHE67</f>
        <v>0</v>
      </c>
      <c r="KHF414" s="318">
        <f>'Contractor Model'!KHF67</f>
        <v>0</v>
      </c>
      <c r="KHG414" s="318">
        <f>'Contractor Model'!KHG67</f>
        <v>0</v>
      </c>
      <c r="KHH414" s="318">
        <f>'Contractor Model'!KHH67</f>
        <v>0</v>
      </c>
      <c r="KHI414" s="318">
        <f>'Contractor Model'!KHI67</f>
        <v>0</v>
      </c>
      <c r="KHJ414" s="318">
        <f>'Contractor Model'!KHJ67</f>
        <v>0</v>
      </c>
      <c r="KHK414" s="318">
        <f>'Contractor Model'!KHK67</f>
        <v>0</v>
      </c>
      <c r="KHL414" s="318">
        <f>'Contractor Model'!KHL67</f>
        <v>0</v>
      </c>
      <c r="KHM414" s="318">
        <f>'Contractor Model'!KHM67</f>
        <v>0</v>
      </c>
      <c r="KHN414" s="318">
        <f>'Contractor Model'!KHN67</f>
        <v>0</v>
      </c>
      <c r="KHO414" s="318">
        <f>'Contractor Model'!KHO67</f>
        <v>0</v>
      </c>
      <c r="KHP414" s="318">
        <f>'Contractor Model'!KHP67</f>
        <v>0</v>
      </c>
      <c r="KHQ414" s="318">
        <f>'Contractor Model'!KHQ67</f>
        <v>0</v>
      </c>
      <c r="KHR414" s="318">
        <f>'Contractor Model'!KHR67</f>
        <v>0</v>
      </c>
      <c r="KHS414" s="318">
        <f>'Contractor Model'!KHS67</f>
        <v>0</v>
      </c>
      <c r="KHT414" s="318">
        <f>'Contractor Model'!KHT67</f>
        <v>0</v>
      </c>
      <c r="KHU414" s="318">
        <f>'Contractor Model'!KHU67</f>
        <v>0</v>
      </c>
      <c r="KHV414" s="318">
        <f>'Contractor Model'!KHV67</f>
        <v>0</v>
      </c>
      <c r="KHW414" s="318">
        <f>'Contractor Model'!KHW67</f>
        <v>0</v>
      </c>
      <c r="KHX414" s="318">
        <f>'Contractor Model'!KHX67</f>
        <v>0</v>
      </c>
      <c r="KHY414" s="318">
        <f>'Contractor Model'!KHY67</f>
        <v>0</v>
      </c>
      <c r="KHZ414" s="318">
        <f>'Contractor Model'!KHZ67</f>
        <v>0</v>
      </c>
      <c r="KIA414" s="318">
        <f>'Contractor Model'!KIA67</f>
        <v>0</v>
      </c>
      <c r="KIB414" s="318">
        <f>'Contractor Model'!KIB67</f>
        <v>0</v>
      </c>
      <c r="KIC414" s="318">
        <f>'Contractor Model'!KIC67</f>
        <v>0</v>
      </c>
      <c r="KID414" s="318">
        <f>'Contractor Model'!KID67</f>
        <v>0</v>
      </c>
      <c r="KIE414" s="318">
        <f>'Contractor Model'!KIE67</f>
        <v>0</v>
      </c>
      <c r="KIF414" s="318">
        <f>'Contractor Model'!KIF67</f>
        <v>0</v>
      </c>
      <c r="KIG414" s="318">
        <f>'Contractor Model'!KIG67</f>
        <v>0</v>
      </c>
      <c r="KIH414" s="318">
        <f>'Contractor Model'!KIH67</f>
        <v>0</v>
      </c>
      <c r="KII414" s="318">
        <f>'Contractor Model'!KII67</f>
        <v>0</v>
      </c>
      <c r="KIJ414" s="318">
        <f>'Contractor Model'!KIJ67</f>
        <v>0</v>
      </c>
      <c r="KIK414" s="318">
        <f>'Contractor Model'!KIK67</f>
        <v>0</v>
      </c>
      <c r="KIL414" s="318">
        <f>'Contractor Model'!KIL67</f>
        <v>0</v>
      </c>
      <c r="KIM414" s="318">
        <f>'Contractor Model'!KIM67</f>
        <v>0</v>
      </c>
      <c r="KIN414" s="318">
        <f>'Contractor Model'!KIN67</f>
        <v>0</v>
      </c>
      <c r="KIO414" s="318">
        <f>'Contractor Model'!KIO67</f>
        <v>0</v>
      </c>
      <c r="KIP414" s="318">
        <f>'Contractor Model'!KIP67</f>
        <v>0</v>
      </c>
      <c r="KIQ414" s="318">
        <f>'Contractor Model'!KIQ67</f>
        <v>0</v>
      </c>
      <c r="KIR414" s="318">
        <f>'Contractor Model'!KIR67</f>
        <v>0</v>
      </c>
      <c r="KIS414" s="318">
        <f>'Contractor Model'!KIS67</f>
        <v>0</v>
      </c>
      <c r="KIT414" s="318">
        <f>'Contractor Model'!KIT67</f>
        <v>0</v>
      </c>
      <c r="KIU414" s="318">
        <f>'Contractor Model'!KIU67</f>
        <v>0</v>
      </c>
      <c r="KIV414" s="318">
        <f>'Contractor Model'!KIV67</f>
        <v>0</v>
      </c>
      <c r="KIW414" s="318">
        <f>'Contractor Model'!KIW67</f>
        <v>0</v>
      </c>
      <c r="KIX414" s="318">
        <f>'Contractor Model'!KIX67</f>
        <v>0</v>
      </c>
      <c r="KIY414" s="318">
        <f>'Contractor Model'!KIY67</f>
        <v>0</v>
      </c>
      <c r="KIZ414" s="318">
        <f>'Contractor Model'!KIZ67</f>
        <v>0</v>
      </c>
      <c r="KJA414" s="318">
        <f>'Contractor Model'!KJA67</f>
        <v>0</v>
      </c>
      <c r="KJB414" s="318">
        <f>'Contractor Model'!KJB67</f>
        <v>0</v>
      </c>
      <c r="KJC414" s="318">
        <f>'Contractor Model'!KJC67</f>
        <v>0</v>
      </c>
      <c r="KJD414" s="318">
        <f>'Contractor Model'!KJD67</f>
        <v>0</v>
      </c>
      <c r="KJE414" s="318">
        <f>'Contractor Model'!KJE67</f>
        <v>0</v>
      </c>
      <c r="KJF414" s="318">
        <f>'Contractor Model'!KJF67</f>
        <v>0</v>
      </c>
      <c r="KJG414" s="318">
        <f>'Contractor Model'!KJG67</f>
        <v>0</v>
      </c>
      <c r="KJH414" s="318">
        <f>'Contractor Model'!KJH67</f>
        <v>0</v>
      </c>
      <c r="KJI414" s="318">
        <f>'Contractor Model'!KJI67</f>
        <v>0</v>
      </c>
      <c r="KJJ414" s="318">
        <f>'Contractor Model'!KJJ67</f>
        <v>0</v>
      </c>
      <c r="KJK414" s="318">
        <f>'Contractor Model'!KJK67</f>
        <v>0</v>
      </c>
      <c r="KJL414" s="318">
        <f>'Contractor Model'!KJL67</f>
        <v>0</v>
      </c>
      <c r="KJM414" s="318">
        <f>'Contractor Model'!KJM67</f>
        <v>0</v>
      </c>
      <c r="KJN414" s="318">
        <f>'Contractor Model'!KJN67</f>
        <v>0</v>
      </c>
      <c r="KJO414" s="318">
        <f>'Contractor Model'!KJO67</f>
        <v>0</v>
      </c>
      <c r="KJP414" s="318">
        <f>'Contractor Model'!KJP67</f>
        <v>0</v>
      </c>
      <c r="KJQ414" s="318">
        <f>'Contractor Model'!KJQ67</f>
        <v>0</v>
      </c>
      <c r="KJR414" s="318">
        <f>'Contractor Model'!KJR67</f>
        <v>0</v>
      </c>
      <c r="KJS414" s="318">
        <f>'Contractor Model'!KJS67</f>
        <v>0</v>
      </c>
      <c r="KJT414" s="318">
        <f>'Contractor Model'!KJT67</f>
        <v>0</v>
      </c>
      <c r="KJU414" s="318">
        <f>'Contractor Model'!KJU67</f>
        <v>0</v>
      </c>
      <c r="KJV414" s="318">
        <f>'Contractor Model'!KJV67</f>
        <v>0</v>
      </c>
      <c r="KJW414" s="318">
        <f>'Contractor Model'!KJW67</f>
        <v>0</v>
      </c>
      <c r="KJX414" s="318">
        <f>'Contractor Model'!KJX67</f>
        <v>0</v>
      </c>
      <c r="KJY414" s="318">
        <f>'Contractor Model'!KJY67</f>
        <v>0</v>
      </c>
      <c r="KJZ414" s="318">
        <f>'Contractor Model'!KJZ67</f>
        <v>0</v>
      </c>
      <c r="KKA414" s="318">
        <f>'Contractor Model'!KKA67</f>
        <v>0</v>
      </c>
      <c r="KKB414" s="318">
        <f>'Contractor Model'!KKB67</f>
        <v>0</v>
      </c>
      <c r="KKC414" s="318">
        <f>'Contractor Model'!KKC67</f>
        <v>0</v>
      </c>
      <c r="KKD414" s="318">
        <f>'Contractor Model'!KKD67</f>
        <v>0</v>
      </c>
      <c r="KKE414" s="318">
        <f>'Contractor Model'!KKE67</f>
        <v>0</v>
      </c>
      <c r="KKF414" s="318">
        <f>'Contractor Model'!KKF67</f>
        <v>0</v>
      </c>
      <c r="KKG414" s="318">
        <f>'Contractor Model'!KKG67</f>
        <v>0</v>
      </c>
      <c r="KKH414" s="318">
        <f>'Contractor Model'!KKH67</f>
        <v>0</v>
      </c>
      <c r="KKI414" s="318">
        <f>'Contractor Model'!KKI67</f>
        <v>0</v>
      </c>
      <c r="KKJ414" s="318">
        <f>'Contractor Model'!KKJ67</f>
        <v>0</v>
      </c>
      <c r="KKK414" s="318">
        <f>'Contractor Model'!KKK67</f>
        <v>0</v>
      </c>
      <c r="KKL414" s="318">
        <f>'Contractor Model'!KKL67</f>
        <v>0</v>
      </c>
      <c r="KKM414" s="318">
        <f>'Contractor Model'!KKM67</f>
        <v>0</v>
      </c>
      <c r="KKN414" s="318">
        <f>'Contractor Model'!KKN67</f>
        <v>0</v>
      </c>
      <c r="KKO414" s="318">
        <f>'Contractor Model'!KKO67</f>
        <v>0</v>
      </c>
      <c r="KKP414" s="318">
        <f>'Contractor Model'!KKP67</f>
        <v>0</v>
      </c>
      <c r="KKQ414" s="318">
        <f>'Contractor Model'!KKQ67</f>
        <v>0</v>
      </c>
      <c r="KKR414" s="318">
        <f>'Contractor Model'!KKR67</f>
        <v>0</v>
      </c>
      <c r="KKS414" s="318">
        <f>'Contractor Model'!KKS67</f>
        <v>0</v>
      </c>
      <c r="KKT414" s="318">
        <f>'Contractor Model'!KKT67</f>
        <v>0</v>
      </c>
      <c r="KKU414" s="318">
        <f>'Contractor Model'!KKU67</f>
        <v>0</v>
      </c>
      <c r="KKV414" s="318">
        <f>'Contractor Model'!KKV67</f>
        <v>0</v>
      </c>
      <c r="KKW414" s="318">
        <f>'Contractor Model'!KKW67</f>
        <v>0</v>
      </c>
      <c r="KKX414" s="318">
        <f>'Contractor Model'!KKX67</f>
        <v>0</v>
      </c>
      <c r="KKY414" s="318">
        <f>'Contractor Model'!KKY67</f>
        <v>0</v>
      </c>
      <c r="KKZ414" s="318">
        <f>'Contractor Model'!KKZ67</f>
        <v>0</v>
      </c>
      <c r="KLA414" s="318">
        <f>'Contractor Model'!KLA67</f>
        <v>0</v>
      </c>
      <c r="KLB414" s="318">
        <f>'Contractor Model'!KLB67</f>
        <v>0</v>
      </c>
      <c r="KLC414" s="318">
        <f>'Contractor Model'!KLC67</f>
        <v>0</v>
      </c>
      <c r="KLD414" s="318">
        <f>'Contractor Model'!KLD67</f>
        <v>0</v>
      </c>
      <c r="KLE414" s="318">
        <f>'Contractor Model'!KLE67</f>
        <v>0</v>
      </c>
      <c r="KLF414" s="318">
        <f>'Contractor Model'!KLF67</f>
        <v>0</v>
      </c>
      <c r="KLG414" s="318">
        <f>'Contractor Model'!KLG67</f>
        <v>0</v>
      </c>
      <c r="KLH414" s="318">
        <f>'Contractor Model'!KLH67</f>
        <v>0</v>
      </c>
      <c r="KLI414" s="318">
        <f>'Contractor Model'!KLI67</f>
        <v>0</v>
      </c>
      <c r="KLJ414" s="318">
        <f>'Contractor Model'!KLJ67</f>
        <v>0</v>
      </c>
      <c r="KLK414" s="318">
        <f>'Contractor Model'!KLK67</f>
        <v>0</v>
      </c>
      <c r="KLL414" s="318">
        <f>'Contractor Model'!KLL67</f>
        <v>0</v>
      </c>
      <c r="KLM414" s="318">
        <f>'Contractor Model'!KLM67</f>
        <v>0</v>
      </c>
      <c r="KLN414" s="318">
        <f>'Contractor Model'!KLN67</f>
        <v>0</v>
      </c>
      <c r="KLO414" s="318">
        <f>'Contractor Model'!KLO67</f>
        <v>0</v>
      </c>
      <c r="KLP414" s="318">
        <f>'Contractor Model'!KLP67</f>
        <v>0</v>
      </c>
      <c r="KLQ414" s="318">
        <f>'Contractor Model'!KLQ67</f>
        <v>0</v>
      </c>
      <c r="KLR414" s="318">
        <f>'Contractor Model'!KLR67</f>
        <v>0</v>
      </c>
      <c r="KLS414" s="318">
        <f>'Contractor Model'!KLS67</f>
        <v>0</v>
      </c>
      <c r="KLT414" s="318">
        <f>'Contractor Model'!KLT67</f>
        <v>0</v>
      </c>
      <c r="KLU414" s="318">
        <f>'Contractor Model'!KLU67</f>
        <v>0</v>
      </c>
      <c r="KLV414" s="318">
        <f>'Contractor Model'!KLV67</f>
        <v>0</v>
      </c>
      <c r="KLW414" s="318">
        <f>'Contractor Model'!KLW67</f>
        <v>0</v>
      </c>
      <c r="KLX414" s="318">
        <f>'Contractor Model'!KLX67</f>
        <v>0</v>
      </c>
      <c r="KLY414" s="318">
        <f>'Contractor Model'!KLY67</f>
        <v>0</v>
      </c>
      <c r="KLZ414" s="318">
        <f>'Contractor Model'!KLZ67</f>
        <v>0</v>
      </c>
      <c r="KMA414" s="318">
        <f>'Contractor Model'!KMA67</f>
        <v>0</v>
      </c>
      <c r="KMB414" s="318">
        <f>'Contractor Model'!KMB67</f>
        <v>0</v>
      </c>
      <c r="KMC414" s="318">
        <f>'Contractor Model'!KMC67</f>
        <v>0</v>
      </c>
      <c r="KMD414" s="318">
        <f>'Contractor Model'!KMD67</f>
        <v>0</v>
      </c>
      <c r="KME414" s="318">
        <f>'Contractor Model'!KME67</f>
        <v>0</v>
      </c>
      <c r="KMF414" s="318">
        <f>'Contractor Model'!KMF67</f>
        <v>0</v>
      </c>
      <c r="KMG414" s="318">
        <f>'Contractor Model'!KMG67</f>
        <v>0</v>
      </c>
      <c r="KMH414" s="318">
        <f>'Contractor Model'!KMH67</f>
        <v>0</v>
      </c>
      <c r="KMI414" s="318">
        <f>'Contractor Model'!KMI67</f>
        <v>0</v>
      </c>
      <c r="KMJ414" s="318">
        <f>'Contractor Model'!KMJ67</f>
        <v>0</v>
      </c>
      <c r="KMK414" s="318">
        <f>'Contractor Model'!KMK67</f>
        <v>0</v>
      </c>
      <c r="KML414" s="318">
        <f>'Contractor Model'!KML67</f>
        <v>0</v>
      </c>
      <c r="KMM414" s="318">
        <f>'Contractor Model'!KMM67</f>
        <v>0</v>
      </c>
      <c r="KMN414" s="318">
        <f>'Contractor Model'!KMN67</f>
        <v>0</v>
      </c>
      <c r="KMO414" s="318">
        <f>'Contractor Model'!KMO67</f>
        <v>0</v>
      </c>
      <c r="KMP414" s="318">
        <f>'Contractor Model'!KMP67</f>
        <v>0</v>
      </c>
      <c r="KMQ414" s="318">
        <f>'Contractor Model'!KMQ67</f>
        <v>0</v>
      </c>
      <c r="KMR414" s="318">
        <f>'Contractor Model'!KMR67</f>
        <v>0</v>
      </c>
      <c r="KMS414" s="318">
        <f>'Contractor Model'!KMS67</f>
        <v>0</v>
      </c>
      <c r="KMT414" s="318">
        <f>'Contractor Model'!KMT67</f>
        <v>0</v>
      </c>
      <c r="KMU414" s="318">
        <f>'Contractor Model'!KMU67</f>
        <v>0</v>
      </c>
      <c r="KMV414" s="318">
        <f>'Contractor Model'!KMV67</f>
        <v>0</v>
      </c>
      <c r="KMW414" s="318">
        <f>'Contractor Model'!KMW67</f>
        <v>0</v>
      </c>
      <c r="KMX414" s="318">
        <f>'Contractor Model'!KMX67</f>
        <v>0</v>
      </c>
      <c r="KMY414" s="318">
        <f>'Contractor Model'!KMY67</f>
        <v>0</v>
      </c>
      <c r="KMZ414" s="318">
        <f>'Contractor Model'!KMZ67</f>
        <v>0</v>
      </c>
      <c r="KNA414" s="318">
        <f>'Contractor Model'!KNA67</f>
        <v>0</v>
      </c>
      <c r="KNB414" s="318">
        <f>'Contractor Model'!KNB67</f>
        <v>0</v>
      </c>
      <c r="KNC414" s="318">
        <f>'Contractor Model'!KNC67</f>
        <v>0</v>
      </c>
      <c r="KND414" s="318">
        <f>'Contractor Model'!KND67</f>
        <v>0</v>
      </c>
      <c r="KNE414" s="318">
        <f>'Contractor Model'!KNE67</f>
        <v>0</v>
      </c>
      <c r="KNF414" s="318">
        <f>'Contractor Model'!KNF67</f>
        <v>0</v>
      </c>
      <c r="KNG414" s="318">
        <f>'Contractor Model'!KNG67</f>
        <v>0</v>
      </c>
      <c r="KNH414" s="318">
        <f>'Contractor Model'!KNH67</f>
        <v>0</v>
      </c>
      <c r="KNI414" s="318">
        <f>'Contractor Model'!KNI67</f>
        <v>0</v>
      </c>
      <c r="KNJ414" s="318">
        <f>'Contractor Model'!KNJ67</f>
        <v>0</v>
      </c>
      <c r="KNK414" s="318">
        <f>'Contractor Model'!KNK67</f>
        <v>0</v>
      </c>
      <c r="KNL414" s="318">
        <f>'Contractor Model'!KNL67</f>
        <v>0</v>
      </c>
      <c r="KNM414" s="318">
        <f>'Contractor Model'!KNM67</f>
        <v>0</v>
      </c>
      <c r="KNN414" s="318">
        <f>'Contractor Model'!KNN67</f>
        <v>0</v>
      </c>
      <c r="KNO414" s="318">
        <f>'Contractor Model'!KNO67</f>
        <v>0</v>
      </c>
      <c r="KNP414" s="318">
        <f>'Contractor Model'!KNP67</f>
        <v>0</v>
      </c>
      <c r="KNQ414" s="318">
        <f>'Contractor Model'!KNQ67</f>
        <v>0</v>
      </c>
      <c r="KNR414" s="318">
        <f>'Contractor Model'!KNR67</f>
        <v>0</v>
      </c>
      <c r="KNS414" s="318">
        <f>'Contractor Model'!KNS67</f>
        <v>0</v>
      </c>
      <c r="KNT414" s="318">
        <f>'Contractor Model'!KNT67</f>
        <v>0</v>
      </c>
      <c r="KNU414" s="318">
        <f>'Contractor Model'!KNU67</f>
        <v>0</v>
      </c>
      <c r="KNV414" s="318">
        <f>'Contractor Model'!KNV67</f>
        <v>0</v>
      </c>
      <c r="KNW414" s="318">
        <f>'Contractor Model'!KNW67</f>
        <v>0</v>
      </c>
      <c r="KNX414" s="318">
        <f>'Contractor Model'!KNX67</f>
        <v>0</v>
      </c>
      <c r="KNY414" s="318">
        <f>'Contractor Model'!KNY67</f>
        <v>0</v>
      </c>
      <c r="KNZ414" s="318">
        <f>'Contractor Model'!KNZ67</f>
        <v>0</v>
      </c>
      <c r="KOA414" s="318">
        <f>'Contractor Model'!KOA67</f>
        <v>0</v>
      </c>
      <c r="KOB414" s="318">
        <f>'Contractor Model'!KOB67</f>
        <v>0</v>
      </c>
      <c r="KOC414" s="318">
        <f>'Contractor Model'!KOC67</f>
        <v>0</v>
      </c>
      <c r="KOD414" s="318">
        <f>'Contractor Model'!KOD67</f>
        <v>0</v>
      </c>
      <c r="KOE414" s="318">
        <f>'Contractor Model'!KOE67</f>
        <v>0</v>
      </c>
      <c r="KOF414" s="318">
        <f>'Contractor Model'!KOF67</f>
        <v>0</v>
      </c>
      <c r="KOG414" s="318">
        <f>'Contractor Model'!KOG67</f>
        <v>0</v>
      </c>
      <c r="KOH414" s="318">
        <f>'Contractor Model'!KOH67</f>
        <v>0</v>
      </c>
      <c r="KOI414" s="318">
        <f>'Contractor Model'!KOI67</f>
        <v>0</v>
      </c>
      <c r="KOJ414" s="318">
        <f>'Contractor Model'!KOJ67</f>
        <v>0</v>
      </c>
      <c r="KOK414" s="318">
        <f>'Contractor Model'!KOK67</f>
        <v>0</v>
      </c>
      <c r="KOL414" s="318">
        <f>'Contractor Model'!KOL67</f>
        <v>0</v>
      </c>
      <c r="KOM414" s="318">
        <f>'Contractor Model'!KOM67</f>
        <v>0</v>
      </c>
      <c r="KON414" s="318">
        <f>'Contractor Model'!KON67</f>
        <v>0</v>
      </c>
      <c r="KOO414" s="318">
        <f>'Contractor Model'!KOO67</f>
        <v>0</v>
      </c>
      <c r="KOP414" s="318">
        <f>'Contractor Model'!KOP67</f>
        <v>0</v>
      </c>
      <c r="KOQ414" s="318">
        <f>'Contractor Model'!KOQ67</f>
        <v>0</v>
      </c>
      <c r="KOR414" s="318">
        <f>'Contractor Model'!KOR67</f>
        <v>0</v>
      </c>
      <c r="KOS414" s="318">
        <f>'Contractor Model'!KOS67</f>
        <v>0</v>
      </c>
      <c r="KOT414" s="318">
        <f>'Contractor Model'!KOT67</f>
        <v>0</v>
      </c>
      <c r="KOU414" s="318">
        <f>'Contractor Model'!KOU67</f>
        <v>0</v>
      </c>
      <c r="KOV414" s="318">
        <f>'Contractor Model'!KOV67</f>
        <v>0</v>
      </c>
      <c r="KOW414" s="318">
        <f>'Contractor Model'!KOW67</f>
        <v>0</v>
      </c>
      <c r="KOX414" s="318">
        <f>'Contractor Model'!KOX67</f>
        <v>0</v>
      </c>
      <c r="KOY414" s="318">
        <f>'Contractor Model'!KOY67</f>
        <v>0</v>
      </c>
      <c r="KOZ414" s="318">
        <f>'Contractor Model'!KOZ67</f>
        <v>0</v>
      </c>
      <c r="KPA414" s="318">
        <f>'Contractor Model'!KPA67</f>
        <v>0</v>
      </c>
      <c r="KPB414" s="318">
        <f>'Contractor Model'!KPB67</f>
        <v>0</v>
      </c>
      <c r="KPC414" s="318">
        <f>'Contractor Model'!KPC67</f>
        <v>0</v>
      </c>
      <c r="KPD414" s="318">
        <f>'Contractor Model'!KPD67</f>
        <v>0</v>
      </c>
      <c r="KPE414" s="318">
        <f>'Contractor Model'!KPE67</f>
        <v>0</v>
      </c>
      <c r="KPF414" s="318">
        <f>'Contractor Model'!KPF67</f>
        <v>0</v>
      </c>
      <c r="KPG414" s="318">
        <f>'Contractor Model'!KPG67</f>
        <v>0</v>
      </c>
      <c r="KPH414" s="318">
        <f>'Contractor Model'!KPH67</f>
        <v>0</v>
      </c>
      <c r="KPI414" s="318">
        <f>'Contractor Model'!KPI67</f>
        <v>0</v>
      </c>
      <c r="KPJ414" s="318">
        <f>'Contractor Model'!KPJ67</f>
        <v>0</v>
      </c>
      <c r="KPK414" s="318">
        <f>'Contractor Model'!KPK67</f>
        <v>0</v>
      </c>
      <c r="KPL414" s="318">
        <f>'Contractor Model'!KPL67</f>
        <v>0</v>
      </c>
      <c r="KPM414" s="318">
        <f>'Contractor Model'!KPM67</f>
        <v>0</v>
      </c>
      <c r="KPN414" s="318">
        <f>'Contractor Model'!KPN67</f>
        <v>0</v>
      </c>
      <c r="KPO414" s="318">
        <f>'Contractor Model'!KPO67</f>
        <v>0</v>
      </c>
      <c r="KPP414" s="318">
        <f>'Contractor Model'!KPP67</f>
        <v>0</v>
      </c>
      <c r="KPQ414" s="318">
        <f>'Contractor Model'!KPQ67</f>
        <v>0</v>
      </c>
      <c r="KPR414" s="318">
        <f>'Contractor Model'!KPR67</f>
        <v>0</v>
      </c>
      <c r="KPS414" s="318">
        <f>'Contractor Model'!KPS67</f>
        <v>0</v>
      </c>
      <c r="KPT414" s="318">
        <f>'Contractor Model'!KPT67</f>
        <v>0</v>
      </c>
      <c r="KPU414" s="318">
        <f>'Contractor Model'!KPU67</f>
        <v>0</v>
      </c>
      <c r="KPV414" s="318">
        <f>'Contractor Model'!KPV67</f>
        <v>0</v>
      </c>
      <c r="KPW414" s="318">
        <f>'Contractor Model'!KPW67</f>
        <v>0</v>
      </c>
      <c r="KPX414" s="318">
        <f>'Contractor Model'!KPX67</f>
        <v>0</v>
      </c>
      <c r="KPY414" s="318">
        <f>'Contractor Model'!KPY67</f>
        <v>0</v>
      </c>
      <c r="KPZ414" s="318">
        <f>'Contractor Model'!KPZ67</f>
        <v>0</v>
      </c>
      <c r="KQA414" s="318">
        <f>'Contractor Model'!KQA67</f>
        <v>0</v>
      </c>
      <c r="KQB414" s="318">
        <f>'Contractor Model'!KQB67</f>
        <v>0</v>
      </c>
      <c r="KQC414" s="318">
        <f>'Contractor Model'!KQC67</f>
        <v>0</v>
      </c>
      <c r="KQD414" s="318">
        <f>'Contractor Model'!KQD67</f>
        <v>0</v>
      </c>
      <c r="KQE414" s="318">
        <f>'Contractor Model'!KQE67</f>
        <v>0</v>
      </c>
      <c r="KQF414" s="318">
        <f>'Contractor Model'!KQF67</f>
        <v>0</v>
      </c>
      <c r="KQG414" s="318">
        <f>'Contractor Model'!KQG67</f>
        <v>0</v>
      </c>
      <c r="KQH414" s="318">
        <f>'Contractor Model'!KQH67</f>
        <v>0</v>
      </c>
      <c r="KQI414" s="318">
        <f>'Contractor Model'!KQI67</f>
        <v>0</v>
      </c>
      <c r="KQJ414" s="318">
        <f>'Contractor Model'!KQJ67</f>
        <v>0</v>
      </c>
      <c r="KQK414" s="318">
        <f>'Contractor Model'!KQK67</f>
        <v>0</v>
      </c>
      <c r="KQL414" s="318">
        <f>'Contractor Model'!KQL67</f>
        <v>0</v>
      </c>
      <c r="KQM414" s="318">
        <f>'Contractor Model'!KQM67</f>
        <v>0</v>
      </c>
      <c r="KQN414" s="318">
        <f>'Contractor Model'!KQN67</f>
        <v>0</v>
      </c>
      <c r="KQO414" s="318">
        <f>'Contractor Model'!KQO67</f>
        <v>0</v>
      </c>
      <c r="KQP414" s="318">
        <f>'Contractor Model'!KQP67</f>
        <v>0</v>
      </c>
      <c r="KQQ414" s="318">
        <f>'Contractor Model'!KQQ67</f>
        <v>0</v>
      </c>
      <c r="KQR414" s="318">
        <f>'Contractor Model'!KQR67</f>
        <v>0</v>
      </c>
      <c r="KQS414" s="318">
        <f>'Contractor Model'!KQS67</f>
        <v>0</v>
      </c>
      <c r="KQT414" s="318">
        <f>'Contractor Model'!KQT67</f>
        <v>0</v>
      </c>
      <c r="KQU414" s="318">
        <f>'Contractor Model'!KQU67</f>
        <v>0</v>
      </c>
      <c r="KQV414" s="318">
        <f>'Contractor Model'!KQV67</f>
        <v>0</v>
      </c>
      <c r="KQW414" s="318">
        <f>'Contractor Model'!KQW67</f>
        <v>0</v>
      </c>
      <c r="KQX414" s="318">
        <f>'Contractor Model'!KQX67</f>
        <v>0</v>
      </c>
      <c r="KQY414" s="318">
        <f>'Contractor Model'!KQY67</f>
        <v>0</v>
      </c>
      <c r="KQZ414" s="318">
        <f>'Contractor Model'!KQZ67</f>
        <v>0</v>
      </c>
      <c r="KRA414" s="318">
        <f>'Contractor Model'!KRA67</f>
        <v>0</v>
      </c>
      <c r="KRB414" s="318">
        <f>'Contractor Model'!KRB67</f>
        <v>0</v>
      </c>
      <c r="KRC414" s="318">
        <f>'Contractor Model'!KRC67</f>
        <v>0</v>
      </c>
      <c r="KRD414" s="318">
        <f>'Contractor Model'!KRD67</f>
        <v>0</v>
      </c>
      <c r="KRE414" s="318">
        <f>'Contractor Model'!KRE67</f>
        <v>0</v>
      </c>
      <c r="KRF414" s="318">
        <f>'Contractor Model'!KRF67</f>
        <v>0</v>
      </c>
      <c r="KRG414" s="318">
        <f>'Contractor Model'!KRG67</f>
        <v>0</v>
      </c>
      <c r="KRH414" s="318">
        <f>'Contractor Model'!KRH67</f>
        <v>0</v>
      </c>
      <c r="KRI414" s="318">
        <f>'Contractor Model'!KRI67</f>
        <v>0</v>
      </c>
      <c r="KRJ414" s="318">
        <f>'Contractor Model'!KRJ67</f>
        <v>0</v>
      </c>
      <c r="KRK414" s="318">
        <f>'Contractor Model'!KRK67</f>
        <v>0</v>
      </c>
      <c r="KRL414" s="318">
        <f>'Contractor Model'!KRL67</f>
        <v>0</v>
      </c>
      <c r="KRM414" s="318">
        <f>'Contractor Model'!KRM67</f>
        <v>0</v>
      </c>
      <c r="KRN414" s="318">
        <f>'Contractor Model'!KRN67</f>
        <v>0</v>
      </c>
      <c r="KRO414" s="318">
        <f>'Contractor Model'!KRO67</f>
        <v>0</v>
      </c>
      <c r="KRP414" s="318">
        <f>'Contractor Model'!KRP67</f>
        <v>0</v>
      </c>
      <c r="KRQ414" s="318">
        <f>'Contractor Model'!KRQ67</f>
        <v>0</v>
      </c>
      <c r="KRR414" s="318">
        <f>'Contractor Model'!KRR67</f>
        <v>0</v>
      </c>
      <c r="KRS414" s="318">
        <f>'Contractor Model'!KRS67</f>
        <v>0</v>
      </c>
      <c r="KRT414" s="318">
        <f>'Contractor Model'!KRT67</f>
        <v>0</v>
      </c>
      <c r="KRU414" s="318">
        <f>'Contractor Model'!KRU67</f>
        <v>0</v>
      </c>
      <c r="KRV414" s="318">
        <f>'Contractor Model'!KRV67</f>
        <v>0</v>
      </c>
      <c r="KRW414" s="318">
        <f>'Contractor Model'!KRW67</f>
        <v>0</v>
      </c>
      <c r="KRX414" s="318">
        <f>'Contractor Model'!KRX67</f>
        <v>0</v>
      </c>
      <c r="KRY414" s="318">
        <f>'Contractor Model'!KRY67</f>
        <v>0</v>
      </c>
      <c r="KRZ414" s="318">
        <f>'Contractor Model'!KRZ67</f>
        <v>0</v>
      </c>
      <c r="KSA414" s="318">
        <f>'Contractor Model'!KSA67</f>
        <v>0</v>
      </c>
      <c r="KSB414" s="318">
        <f>'Contractor Model'!KSB67</f>
        <v>0</v>
      </c>
      <c r="KSC414" s="318">
        <f>'Contractor Model'!KSC67</f>
        <v>0</v>
      </c>
      <c r="KSD414" s="318">
        <f>'Contractor Model'!KSD67</f>
        <v>0</v>
      </c>
      <c r="KSE414" s="318">
        <f>'Contractor Model'!KSE67</f>
        <v>0</v>
      </c>
      <c r="KSF414" s="318">
        <f>'Contractor Model'!KSF67</f>
        <v>0</v>
      </c>
      <c r="KSG414" s="318">
        <f>'Contractor Model'!KSG67</f>
        <v>0</v>
      </c>
      <c r="KSH414" s="318">
        <f>'Contractor Model'!KSH67</f>
        <v>0</v>
      </c>
      <c r="KSI414" s="318">
        <f>'Contractor Model'!KSI67</f>
        <v>0</v>
      </c>
      <c r="KSJ414" s="318">
        <f>'Contractor Model'!KSJ67</f>
        <v>0</v>
      </c>
      <c r="KSK414" s="318">
        <f>'Contractor Model'!KSK67</f>
        <v>0</v>
      </c>
      <c r="KSL414" s="318">
        <f>'Contractor Model'!KSL67</f>
        <v>0</v>
      </c>
      <c r="KSM414" s="318">
        <f>'Contractor Model'!KSM67</f>
        <v>0</v>
      </c>
      <c r="KSN414" s="318">
        <f>'Contractor Model'!KSN67</f>
        <v>0</v>
      </c>
      <c r="KSO414" s="318">
        <f>'Contractor Model'!KSO67</f>
        <v>0</v>
      </c>
      <c r="KSP414" s="318">
        <f>'Contractor Model'!KSP67</f>
        <v>0</v>
      </c>
      <c r="KSQ414" s="318">
        <f>'Contractor Model'!KSQ67</f>
        <v>0</v>
      </c>
      <c r="KSR414" s="318">
        <f>'Contractor Model'!KSR67</f>
        <v>0</v>
      </c>
      <c r="KSS414" s="318">
        <f>'Contractor Model'!KSS67</f>
        <v>0</v>
      </c>
      <c r="KST414" s="318">
        <f>'Contractor Model'!KST67</f>
        <v>0</v>
      </c>
      <c r="KSU414" s="318">
        <f>'Contractor Model'!KSU67</f>
        <v>0</v>
      </c>
      <c r="KSV414" s="318">
        <f>'Contractor Model'!KSV67</f>
        <v>0</v>
      </c>
      <c r="KSW414" s="318">
        <f>'Contractor Model'!KSW67</f>
        <v>0</v>
      </c>
      <c r="KSX414" s="318">
        <f>'Contractor Model'!KSX67</f>
        <v>0</v>
      </c>
      <c r="KSY414" s="318">
        <f>'Contractor Model'!KSY67</f>
        <v>0</v>
      </c>
      <c r="KSZ414" s="318">
        <f>'Contractor Model'!KSZ67</f>
        <v>0</v>
      </c>
      <c r="KTA414" s="318">
        <f>'Contractor Model'!KTA67</f>
        <v>0</v>
      </c>
      <c r="KTB414" s="318">
        <f>'Contractor Model'!KTB67</f>
        <v>0</v>
      </c>
      <c r="KTC414" s="318">
        <f>'Contractor Model'!KTC67</f>
        <v>0</v>
      </c>
      <c r="KTD414" s="318">
        <f>'Contractor Model'!KTD67</f>
        <v>0</v>
      </c>
      <c r="KTE414" s="318">
        <f>'Contractor Model'!KTE67</f>
        <v>0</v>
      </c>
      <c r="KTF414" s="318">
        <f>'Contractor Model'!KTF67</f>
        <v>0</v>
      </c>
      <c r="KTG414" s="318">
        <f>'Contractor Model'!KTG67</f>
        <v>0</v>
      </c>
      <c r="KTH414" s="318">
        <f>'Contractor Model'!KTH67</f>
        <v>0</v>
      </c>
      <c r="KTI414" s="318">
        <f>'Contractor Model'!KTI67</f>
        <v>0</v>
      </c>
      <c r="KTJ414" s="318">
        <f>'Contractor Model'!KTJ67</f>
        <v>0</v>
      </c>
      <c r="KTK414" s="318">
        <f>'Contractor Model'!KTK67</f>
        <v>0</v>
      </c>
      <c r="KTL414" s="318">
        <f>'Contractor Model'!KTL67</f>
        <v>0</v>
      </c>
      <c r="KTM414" s="318">
        <f>'Contractor Model'!KTM67</f>
        <v>0</v>
      </c>
      <c r="KTN414" s="318">
        <f>'Contractor Model'!KTN67</f>
        <v>0</v>
      </c>
      <c r="KTO414" s="318">
        <f>'Contractor Model'!KTO67</f>
        <v>0</v>
      </c>
      <c r="KTP414" s="318">
        <f>'Contractor Model'!KTP67</f>
        <v>0</v>
      </c>
      <c r="KTQ414" s="318">
        <f>'Contractor Model'!KTQ67</f>
        <v>0</v>
      </c>
      <c r="KTR414" s="318">
        <f>'Contractor Model'!KTR67</f>
        <v>0</v>
      </c>
      <c r="KTS414" s="318">
        <f>'Contractor Model'!KTS67</f>
        <v>0</v>
      </c>
      <c r="KTT414" s="318">
        <f>'Contractor Model'!KTT67</f>
        <v>0</v>
      </c>
      <c r="KTU414" s="318">
        <f>'Contractor Model'!KTU67</f>
        <v>0</v>
      </c>
      <c r="KTV414" s="318">
        <f>'Contractor Model'!KTV67</f>
        <v>0</v>
      </c>
      <c r="KTW414" s="318">
        <f>'Contractor Model'!KTW67</f>
        <v>0</v>
      </c>
      <c r="KTX414" s="318">
        <f>'Contractor Model'!KTX67</f>
        <v>0</v>
      </c>
      <c r="KTY414" s="318">
        <f>'Contractor Model'!KTY67</f>
        <v>0</v>
      </c>
      <c r="KTZ414" s="318">
        <f>'Contractor Model'!KTZ67</f>
        <v>0</v>
      </c>
      <c r="KUA414" s="318">
        <f>'Contractor Model'!KUA67</f>
        <v>0</v>
      </c>
      <c r="KUB414" s="318">
        <f>'Contractor Model'!KUB67</f>
        <v>0</v>
      </c>
      <c r="KUC414" s="318">
        <f>'Contractor Model'!KUC67</f>
        <v>0</v>
      </c>
      <c r="KUD414" s="318">
        <f>'Contractor Model'!KUD67</f>
        <v>0</v>
      </c>
      <c r="KUE414" s="318">
        <f>'Contractor Model'!KUE67</f>
        <v>0</v>
      </c>
      <c r="KUF414" s="318">
        <f>'Contractor Model'!KUF67</f>
        <v>0</v>
      </c>
      <c r="KUG414" s="318">
        <f>'Contractor Model'!KUG67</f>
        <v>0</v>
      </c>
      <c r="KUH414" s="318">
        <f>'Contractor Model'!KUH67</f>
        <v>0</v>
      </c>
      <c r="KUI414" s="318">
        <f>'Contractor Model'!KUI67</f>
        <v>0</v>
      </c>
      <c r="KUJ414" s="318">
        <f>'Contractor Model'!KUJ67</f>
        <v>0</v>
      </c>
      <c r="KUK414" s="318">
        <f>'Contractor Model'!KUK67</f>
        <v>0</v>
      </c>
      <c r="KUL414" s="318">
        <f>'Contractor Model'!KUL67</f>
        <v>0</v>
      </c>
      <c r="KUM414" s="318">
        <f>'Contractor Model'!KUM67</f>
        <v>0</v>
      </c>
      <c r="KUN414" s="318">
        <f>'Contractor Model'!KUN67</f>
        <v>0</v>
      </c>
      <c r="KUO414" s="318">
        <f>'Contractor Model'!KUO67</f>
        <v>0</v>
      </c>
      <c r="KUP414" s="318">
        <f>'Contractor Model'!KUP67</f>
        <v>0</v>
      </c>
      <c r="KUQ414" s="318">
        <f>'Contractor Model'!KUQ67</f>
        <v>0</v>
      </c>
      <c r="KUR414" s="318">
        <f>'Contractor Model'!KUR67</f>
        <v>0</v>
      </c>
      <c r="KUS414" s="318">
        <f>'Contractor Model'!KUS67</f>
        <v>0</v>
      </c>
      <c r="KUT414" s="318">
        <f>'Contractor Model'!KUT67</f>
        <v>0</v>
      </c>
      <c r="KUU414" s="318">
        <f>'Contractor Model'!KUU67</f>
        <v>0</v>
      </c>
      <c r="KUV414" s="318">
        <f>'Contractor Model'!KUV67</f>
        <v>0</v>
      </c>
      <c r="KUW414" s="318">
        <f>'Contractor Model'!KUW67</f>
        <v>0</v>
      </c>
      <c r="KUX414" s="318">
        <f>'Contractor Model'!KUX67</f>
        <v>0</v>
      </c>
      <c r="KUY414" s="318">
        <f>'Contractor Model'!KUY67</f>
        <v>0</v>
      </c>
      <c r="KUZ414" s="318">
        <f>'Contractor Model'!KUZ67</f>
        <v>0</v>
      </c>
      <c r="KVA414" s="318">
        <f>'Contractor Model'!KVA67</f>
        <v>0</v>
      </c>
      <c r="KVB414" s="318">
        <f>'Contractor Model'!KVB67</f>
        <v>0</v>
      </c>
      <c r="KVC414" s="318">
        <f>'Contractor Model'!KVC67</f>
        <v>0</v>
      </c>
      <c r="KVD414" s="318">
        <f>'Contractor Model'!KVD67</f>
        <v>0</v>
      </c>
      <c r="KVE414" s="318">
        <f>'Contractor Model'!KVE67</f>
        <v>0</v>
      </c>
      <c r="KVF414" s="318">
        <f>'Contractor Model'!KVF67</f>
        <v>0</v>
      </c>
      <c r="KVG414" s="318">
        <f>'Contractor Model'!KVG67</f>
        <v>0</v>
      </c>
      <c r="KVH414" s="318">
        <f>'Contractor Model'!KVH67</f>
        <v>0</v>
      </c>
      <c r="KVI414" s="318">
        <f>'Contractor Model'!KVI67</f>
        <v>0</v>
      </c>
      <c r="KVJ414" s="318">
        <f>'Contractor Model'!KVJ67</f>
        <v>0</v>
      </c>
      <c r="KVK414" s="318">
        <f>'Contractor Model'!KVK67</f>
        <v>0</v>
      </c>
      <c r="KVL414" s="318">
        <f>'Contractor Model'!KVL67</f>
        <v>0</v>
      </c>
      <c r="KVM414" s="318">
        <f>'Contractor Model'!KVM67</f>
        <v>0</v>
      </c>
      <c r="KVN414" s="318">
        <f>'Contractor Model'!KVN67</f>
        <v>0</v>
      </c>
      <c r="KVO414" s="318">
        <f>'Contractor Model'!KVO67</f>
        <v>0</v>
      </c>
      <c r="KVP414" s="318">
        <f>'Contractor Model'!KVP67</f>
        <v>0</v>
      </c>
      <c r="KVQ414" s="318">
        <f>'Contractor Model'!KVQ67</f>
        <v>0</v>
      </c>
      <c r="KVR414" s="318">
        <f>'Contractor Model'!KVR67</f>
        <v>0</v>
      </c>
      <c r="KVS414" s="318">
        <f>'Contractor Model'!KVS67</f>
        <v>0</v>
      </c>
      <c r="KVT414" s="318">
        <f>'Contractor Model'!KVT67</f>
        <v>0</v>
      </c>
      <c r="KVU414" s="318">
        <f>'Contractor Model'!KVU67</f>
        <v>0</v>
      </c>
      <c r="KVV414" s="318">
        <f>'Contractor Model'!KVV67</f>
        <v>0</v>
      </c>
      <c r="KVW414" s="318">
        <f>'Contractor Model'!KVW67</f>
        <v>0</v>
      </c>
      <c r="KVX414" s="318">
        <f>'Contractor Model'!KVX67</f>
        <v>0</v>
      </c>
      <c r="KVY414" s="318">
        <f>'Contractor Model'!KVY67</f>
        <v>0</v>
      </c>
      <c r="KVZ414" s="318">
        <f>'Contractor Model'!KVZ67</f>
        <v>0</v>
      </c>
      <c r="KWA414" s="318">
        <f>'Contractor Model'!KWA67</f>
        <v>0</v>
      </c>
      <c r="KWB414" s="318">
        <f>'Contractor Model'!KWB67</f>
        <v>0</v>
      </c>
      <c r="KWC414" s="318">
        <f>'Contractor Model'!KWC67</f>
        <v>0</v>
      </c>
      <c r="KWD414" s="318">
        <f>'Contractor Model'!KWD67</f>
        <v>0</v>
      </c>
      <c r="KWE414" s="318">
        <f>'Contractor Model'!KWE67</f>
        <v>0</v>
      </c>
      <c r="KWF414" s="318">
        <f>'Contractor Model'!KWF67</f>
        <v>0</v>
      </c>
      <c r="KWG414" s="318">
        <f>'Contractor Model'!KWG67</f>
        <v>0</v>
      </c>
      <c r="KWH414" s="318">
        <f>'Contractor Model'!KWH67</f>
        <v>0</v>
      </c>
      <c r="KWI414" s="318">
        <f>'Contractor Model'!KWI67</f>
        <v>0</v>
      </c>
      <c r="KWJ414" s="318">
        <f>'Contractor Model'!KWJ67</f>
        <v>0</v>
      </c>
      <c r="KWK414" s="318">
        <f>'Contractor Model'!KWK67</f>
        <v>0</v>
      </c>
      <c r="KWL414" s="318">
        <f>'Contractor Model'!KWL67</f>
        <v>0</v>
      </c>
      <c r="KWM414" s="318">
        <f>'Contractor Model'!KWM67</f>
        <v>0</v>
      </c>
      <c r="KWN414" s="318">
        <f>'Contractor Model'!KWN67</f>
        <v>0</v>
      </c>
      <c r="KWO414" s="318">
        <f>'Contractor Model'!KWO67</f>
        <v>0</v>
      </c>
      <c r="KWP414" s="318">
        <f>'Contractor Model'!KWP67</f>
        <v>0</v>
      </c>
      <c r="KWQ414" s="318">
        <f>'Contractor Model'!KWQ67</f>
        <v>0</v>
      </c>
      <c r="KWR414" s="318">
        <f>'Contractor Model'!KWR67</f>
        <v>0</v>
      </c>
      <c r="KWS414" s="318">
        <f>'Contractor Model'!KWS67</f>
        <v>0</v>
      </c>
      <c r="KWT414" s="318">
        <f>'Contractor Model'!KWT67</f>
        <v>0</v>
      </c>
      <c r="KWU414" s="318">
        <f>'Contractor Model'!KWU67</f>
        <v>0</v>
      </c>
      <c r="KWV414" s="318">
        <f>'Contractor Model'!KWV67</f>
        <v>0</v>
      </c>
      <c r="KWW414" s="318">
        <f>'Contractor Model'!KWW67</f>
        <v>0</v>
      </c>
      <c r="KWX414" s="318">
        <f>'Contractor Model'!KWX67</f>
        <v>0</v>
      </c>
      <c r="KWY414" s="318">
        <f>'Contractor Model'!KWY67</f>
        <v>0</v>
      </c>
      <c r="KWZ414" s="318">
        <f>'Contractor Model'!KWZ67</f>
        <v>0</v>
      </c>
      <c r="KXA414" s="318">
        <f>'Contractor Model'!KXA67</f>
        <v>0</v>
      </c>
      <c r="KXB414" s="318">
        <f>'Contractor Model'!KXB67</f>
        <v>0</v>
      </c>
      <c r="KXC414" s="318">
        <f>'Contractor Model'!KXC67</f>
        <v>0</v>
      </c>
      <c r="KXD414" s="318">
        <f>'Contractor Model'!KXD67</f>
        <v>0</v>
      </c>
      <c r="KXE414" s="318">
        <f>'Contractor Model'!KXE67</f>
        <v>0</v>
      </c>
      <c r="KXF414" s="318">
        <f>'Contractor Model'!KXF67</f>
        <v>0</v>
      </c>
      <c r="KXG414" s="318">
        <f>'Contractor Model'!KXG67</f>
        <v>0</v>
      </c>
      <c r="KXH414" s="318">
        <f>'Contractor Model'!KXH67</f>
        <v>0</v>
      </c>
      <c r="KXI414" s="318">
        <f>'Contractor Model'!KXI67</f>
        <v>0</v>
      </c>
      <c r="KXJ414" s="318">
        <f>'Contractor Model'!KXJ67</f>
        <v>0</v>
      </c>
      <c r="KXK414" s="318">
        <f>'Contractor Model'!KXK67</f>
        <v>0</v>
      </c>
      <c r="KXL414" s="318">
        <f>'Contractor Model'!KXL67</f>
        <v>0</v>
      </c>
      <c r="KXM414" s="318">
        <f>'Contractor Model'!KXM67</f>
        <v>0</v>
      </c>
      <c r="KXN414" s="318">
        <f>'Contractor Model'!KXN67</f>
        <v>0</v>
      </c>
      <c r="KXO414" s="318">
        <f>'Contractor Model'!KXO67</f>
        <v>0</v>
      </c>
      <c r="KXP414" s="318">
        <f>'Contractor Model'!KXP67</f>
        <v>0</v>
      </c>
      <c r="KXQ414" s="318">
        <f>'Contractor Model'!KXQ67</f>
        <v>0</v>
      </c>
      <c r="KXR414" s="318">
        <f>'Contractor Model'!KXR67</f>
        <v>0</v>
      </c>
      <c r="KXS414" s="318">
        <f>'Contractor Model'!KXS67</f>
        <v>0</v>
      </c>
      <c r="KXT414" s="318">
        <f>'Contractor Model'!KXT67</f>
        <v>0</v>
      </c>
      <c r="KXU414" s="318">
        <f>'Contractor Model'!KXU67</f>
        <v>0</v>
      </c>
      <c r="KXV414" s="318">
        <f>'Contractor Model'!KXV67</f>
        <v>0</v>
      </c>
      <c r="KXW414" s="318">
        <f>'Contractor Model'!KXW67</f>
        <v>0</v>
      </c>
      <c r="KXX414" s="318">
        <f>'Contractor Model'!KXX67</f>
        <v>0</v>
      </c>
      <c r="KXY414" s="318">
        <f>'Contractor Model'!KXY67</f>
        <v>0</v>
      </c>
      <c r="KXZ414" s="318">
        <f>'Contractor Model'!KXZ67</f>
        <v>0</v>
      </c>
      <c r="KYA414" s="318">
        <f>'Contractor Model'!KYA67</f>
        <v>0</v>
      </c>
      <c r="KYB414" s="318">
        <f>'Contractor Model'!KYB67</f>
        <v>0</v>
      </c>
      <c r="KYC414" s="318">
        <f>'Contractor Model'!KYC67</f>
        <v>0</v>
      </c>
      <c r="KYD414" s="318">
        <f>'Contractor Model'!KYD67</f>
        <v>0</v>
      </c>
      <c r="KYE414" s="318">
        <f>'Contractor Model'!KYE67</f>
        <v>0</v>
      </c>
      <c r="KYF414" s="318">
        <f>'Contractor Model'!KYF67</f>
        <v>0</v>
      </c>
      <c r="KYG414" s="318">
        <f>'Contractor Model'!KYG67</f>
        <v>0</v>
      </c>
      <c r="KYH414" s="318">
        <f>'Contractor Model'!KYH67</f>
        <v>0</v>
      </c>
      <c r="KYI414" s="318">
        <f>'Contractor Model'!KYI67</f>
        <v>0</v>
      </c>
      <c r="KYJ414" s="318">
        <f>'Contractor Model'!KYJ67</f>
        <v>0</v>
      </c>
      <c r="KYK414" s="318">
        <f>'Contractor Model'!KYK67</f>
        <v>0</v>
      </c>
      <c r="KYL414" s="318">
        <f>'Contractor Model'!KYL67</f>
        <v>0</v>
      </c>
      <c r="KYM414" s="318">
        <f>'Contractor Model'!KYM67</f>
        <v>0</v>
      </c>
      <c r="KYN414" s="318">
        <f>'Contractor Model'!KYN67</f>
        <v>0</v>
      </c>
      <c r="KYO414" s="318">
        <f>'Contractor Model'!KYO67</f>
        <v>0</v>
      </c>
      <c r="KYP414" s="318">
        <f>'Contractor Model'!KYP67</f>
        <v>0</v>
      </c>
      <c r="KYQ414" s="318">
        <f>'Contractor Model'!KYQ67</f>
        <v>0</v>
      </c>
      <c r="KYR414" s="318">
        <f>'Contractor Model'!KYR67</f>
        <v>0</v>
      </c>
      <c r="KYS414" s="318">
        <f>'Contractor Model'!KYS67</f>
        <v>0</v>
      </c>
      <c r="KYT414" s="318">
        <f>'Contractor Model'!KYT67</f>
        <v>0</v>
      </c>
      <c r="KYU414" s="318">
        <f>'Contractor Model'!KYU67</f>
        <v>0</v>
      </c>
      <c r="KYV414" s="318">
        <f>'Contractor Model'!KYV67</f>
        <v>0</v>
      </c>
      <c r="KYW414" s="318">
        <f>'Contractor Model'!KYW67</f>
        <v>0</v>
      </c>
      <c r="KYX414" s="318">
        <f>'Contractor Model'!KYX67</f>
        <v>0</v>
      </c>
      <c r="KYY414" s="318">
        <f>'Contractor Model'!KYY67</f>
        <v>0</v>
      </c>
      <c r="KYZ414" s="318">
        <f>'Contractor Model'!KYZ67</f>
        <v>0</v>
      </c>
      <c r="KZA414" s="318">
        <f>'Contractor Model'!KZA67</f>
        <v>0</v>
      </c>
      <c r="KZB414" s="318">
        <f>'Contractor Model'!KZB67</f>
        <v>0</v>
      </c>
      <c r="KZC414" s="318">
        <f>'Contractor Model'!KZC67</f>
        <v>0</v>
      </c>
      <c r="KZD414" s="318">
        <f>'Contractor Model'!KZD67</f>
        <v>0</v>
      </c>
      <c r="KZE414" s="318">
        <f>'Contractor Model'!KZE67</f>
        <v>0</v>
      </c>
      <c r="KZF414" s="318">
        <f>'Contractor Model'!KZF67</f>
        <v>0</v>
      </c>
      <c r="KZG414" s="318">
        <f>'Contractor Model'!KZG67</f>
        <v>0</v>
      </c>
      <c r="KZH414" s="318">
        <f>'Contractor Model'!KZH67</f>
        <v>0</v>
      </c>
      <c r="KZI414" s="318">
        <f>'Contractor Model'!KZI67</f>
        <v>0</v>
      </c>
      <c r="KZJ414" s="318">
        <f>'Contractor Model'!KZJ67</f>
        <v>0</v>
      </c>
      <c r="KZK414" s="318">
        <f>'Contractor Model'!KZK67</f>
        <v>0</v>
      </c>
      <c r="KZL414" s="318">
        <f>'Contractor Model'!KZL67</f>
        <v>0</v>
      </c>
      <c r="KZM414" s="318">
        <f>'Contractor Model'!KZM67</f>
        <v>0</v>
      </c>
      <c r="KZN414" s="318">
        <f>'Contractor Model'!KZN67</f>
        <v>0</v>
      </c>
      <c r="KZO414" s="318">
        <f>'Contractor Model'!KZO67</f>
        <v>0</v>
      </c>
      <c r="KZP414" s="318">
        <f>'Contractor Model'!KZP67</f>
        <v>0</v>
      </c>
      <c r="KZQ414" s="318">
        <f>'Contractor Model'!KZQ67</f>
        <v>0</v>
      </c>
      <c r="KZR414" s="318">
        <f>'Contractor Model'!KZR67</f>
        <v>0</v>
      </c>
      <c r="KZS414" s="318">
        <f>'Contractor Model'!KZS67</f>
        <v>0</v>
      </c>
      <c r="KZT414" s="318">
        <f>'Contractor Model'!KZT67</f>
        <v>0</v>
      </c>
      <c r="KZU414" s="318">
        <f>'Contractor Model'!KZU67</f>
        <v>0</v>
      </c>
      <c r="KZV414" s="318">
        <f>'Contractor Model'!KZV67</f>
        <v>0</v>
      </c>
      <c r="KZW414" s="318">
        <f>'Contractor Model'!KZW67</f>
        <v>0</v>
      </c>
      <c r="KZX414" s="318">
        <f>'Contractor Model'!KZX67</f>
        <v>0</v>
      </c>
      <c r="KZY414" s="318">
        <f>'Contractor Model'!KZY67</f>
        <v>0</v>
      </c>
      <c r="KZZ414" s="318">
        <f>'Contractor Model'!KZZ67</f>
        <v>0</v>
      </c>
      <c r="LAA414" s="318">
        <f>'Contractor Model'!LAA67</f>
        <v>0</v>
      </c>
      <c r="LAB414" s="318">
        <f>'Contractor Model'!LAB67</f>
        <v>0</v>
      </c>
      <c r="LAC414" s="318">
        <f>'Contractor Model'!LAC67</f>
        <v>0</v>
      </c>
      <c r="LAD414" s="318">
        <f>'Contractor Model'!LAD67</f>
        <v>0</v>
      </c>
      <c r="LAE414" s="318">
        <f>'Contractor Model'!LAE67</f>
        <v>0</v>
      </c>
      <c r="LAF414" s="318">
        <f>'Contractor Model'!LAF67</f>
        <v>0</v>
      </c>
      <c r="LAG414" s="318">
        <f>'Contractor Model'!LAG67</f>
        <v>0</v>
      </c>
      <c r="LAH414" s="318">
        <f>'Contractor Model'!LAH67</f>
        <v>0</v>
      </c>
      <c r="LAI414" s="318">
        <f>'Contractor Model'!LAI67</f>
        <v>0</v>
      </c>
      <c r="LAJ414" s="318">
        <f>'Contractor Model'!LAJ67</f>
        <v>0</v>
      </c>
      <c r="LAK414" s="318">
        <f>'Contractor Model'!LAK67</f>
        <v>0</v>
      </c>
      <c r="LAL414" s="318">
        <f>'Contractor Model'!LAL67</f>
        <v>0</v>
      </c>
      <c r="LAM414" s="318">
        <f>'Contractor Model'!LAM67</f>
        <v>0</v>
      </c>
      <c r="LAN414" s="318">
        <f>'Contractor Model'!LAN67</f>
        <v>0</v>
      </c>
      <c r="LAO414" s="318">
        <f>'Contractor Model'!LAO67</f>
        <v>0</v>
      </c>
      <c r="LAP414" s="318">
        <f>'Contractor Model'!LAP67</f>
        <v>0</v>
      </c>
      <c r="LAQ414" s="318">
        <f>'Contractor Model'!LAQ67</f>
        <v>0</v>
      </c>
      <c r="LAR414" s="318">
        <f>'Contractor Model'!LAR67</f>
        <v>0</v>
      </c>
      <c r="LAS414" s="318">
        <f>'Contractor Model'!LAS67</f>
        <v>0</v>
      </c>
      <c r="LAT414" s="318">
        <f>'Contractor Model'!LAT67</f>
        <v>0</v>
      </c>
      <c r="LAU414" s="318">
        <f>'Contractor Model'!LAU67</f>
        <v>0</v>
      </c>
      <c r="LAV414" s="318">
        <f>'Contractor Model'!LAV67</f>
        <v>0</v>
      </c>
      <c r="LAW414" s="318">
        <f>'Contractor Model'!LAW67</f>
        <v>0</v>
      </c>
      <c r="LAX414" s="318">
        <f>'Contractor Model'!LAX67</f>
        <v>0</v>
      </c>
      <c r="LAY414" s="318">
        <f>'Contractor Model'!LAY67</f>
        <v>0</v>
      </c>
      <c r="LAZ414" s="318">
        <f>'Contractor Model'!LAZ67</f>
        <v>0</v>
      </c>
      <c r="LBA414" s="318">
        <f>'Contractor Model'!LBA67</f>
        <v>0</v>
      </c>
      <c r="LBB414" s="318">
        <f>'Contractor Model'!LBB67</f>
        <v>0</v>
      </c>
      <c r="LBC414" s="318">
        <f>'Contractor Model'!LBC67</f>
        <v>0</v>
      </c>
      <c r="LBD414" s="318">
        <f>'Contractor Model'!LBD67</f>
        <v>0</v>
      </c>
      <c r="LBE414" s="318">
        <f>'Contractor Model'!LBE67</f>
        <v>0</v>
      </c>
      <c r="LBF414" s="318">
        <f>'Contractor Model'!LBF67</f>
        <v>0</v>
      </c>
      <c r="LBG414" s="318">
        <f>'Contractor Model'!LBG67</f>
        <v>0</v>
      </c>
      <c r="LBH414" s="318">
        <f>'Contractor Model'!LBH67</f>
        <v>0</v>
      </c>
      <c r="LBI414" s="318">
        <f>'Contractor Model'!LBI67</f>
        <v>0</v>
      </c>
      <c r="LBJ414" s="318">
        <f>'Contractor Model'!LBJ67</f>
        <v>0</v>
      </c>
      <c r="LBK414" s="318">
        <f>'Contractor Model'!LBK67</f>
        <v>0</v>
      </c>
      <c r="LBL414" s="318">
        <f>'Contractor Model'!LBL67</f>
        <v>0</v>
      </c>
      <c r="LBM414" s="318">
        <f>'Contractor Model'!LBM67</f>
        <v>0</v>
      </c>
      <c r="LBN414" s="318">
        <f>'Contractor Model'!LBN67</f>
        <v>0</v>
      </c>
      <c r="LBO414" s="318">
        <f>'Contractor Model'!LBO67</f>
        <v>0</v>
      </c>
      <c r="LBP414" s="318">
        <f>'Contractor Model'!LBP67</f>
        <v>0</v>
      </c>
      <c r="LBQ414" s="318">
        <f>'Contractor Model'!LBQ67</f>
        <v>0</v>
      </c>
      <c r="LBR414" s="318">
        <f>'Contractor Model'!LBR67</f>
        <v>0</v>
      </c>
      <c r="LBS414" s="318">
        <f>'Contractor Model'!LBS67</f>
        <v>0</v>
      </c>
      <c r="LBT414" s="318">
        <f>'Contractor Model'!LBT67</f>
        <v>0</v>
      </c>
      <c r="LBU414" s="318">
        <f>'Contractor Model'!LBU67</f>
        <v>0</v>
      </c>
      <c r="LBV414" s="318">
        <f>'Contractor Model'!LBV67</f>
        <v>0</v>
      </c>
      <c r="LBW414" s="318">
        <f>'Contractor Model'!LBW67</f>
        <v>0</v>
      </c>
      <c r="LBX414" s="318">
        <f>'Contractor Model'!LBX67</f>
        <v>0</v>
      </c>
      <c r="LBY414" s="318">
        <f>'Contractor Model'!LBY67</f>
        <v>0</v>
      </c>
      <c r="LBZ414" s="318">
        <f>'Contractor Model'!LBZ67</f>
        <v>0</v>
      </c>
      <c r="LCA414" s="318">
        <f>'Contractor Model'!LCA67</f>
        <v>0</v>
      </c>
      <c r="LCB414" s="318">
        <f>'Contractor Model'!LCB67</f>
        <v>0</v>
      </c>
      <c r="LCC414" s="318">
        <f>'Contractor Model'!LCC67</f>
        <v>0</v>
      </c>
      <c r="LCD414" s="318">
        <f>'Contractor Model'!LCD67</f>
        <v>0</v>
      </c>
      <c r="LCE414" s="318">
        <f>'Contractor Model'!LCE67</f>
        <v>0</v>
      </c>
      <c r="LCF414" s="318">
        <f>'Contractor Model'!LCF67</f>
        <v>0</v>
      </c>
      <c r="LCG414" s="318">
        <f>'Contractor Model'!LCG67</f>
        <v>0</v>
      </c>
      <c r="LCH414" s="318">
        <f>'Contractor Model'!LCH67</f>
        <v>0</v>
      </c>
      <c r="LCI414" s="318">
        <f>'Contractor Model'!LCI67</f>
        <v>0</v>
      </c>
      <c r="LCJ414" s="318">
        <f>'Contractor Model'!LCJ67</f>
        <v>0</v>
      </c>
      <c r="LCK414" s="318">
        <f>'Contractor Model'!LCK67</f>
        <v>0</v>
      </c>
      <c r="LCL414" s="318">
        <f>'Contractor Model'!LCL67</f>
        <v>0</v>
      </c>
      <c r="LCM414" s="318">
        <f>'Contractor Model'!LCM67</f>
        <v>0</v>
      </c>
      <c r="LCN414" s="318">
        <f>'Contractor Model'!LCN67</f>
        <v>0</v>
      </c>
      <c r="LCO414" s="318">
        <f>'Contractor Model'!LCO67</f>
        <v>0</v>
      </c>
      <c r="LCP414" s="318">
        <f>'Contractor Model'!LCP67</f>
        <v>0</v>
      </c>
      <c r="LCQ414" s="318">
        <f>'Contractor Model'!LCQ67</f>
        <v>0</v>
      </c>
      <c r="LCR414" s="318">
        <f>'Contractor Model'!LCR67</f>
        <v>0</v>
      </c>
      <c r="LCS414" s="318">
        <f>'Contractor Model'!LCS67</f>
        <v>0</v>
      </c>
      <c r="LCT414" s="318">
        <f>'Contractor Model'!LCT67</f>
        <v>0</v>
      </c>
      <c r="LCU414" s="318">
        <f>'Contractor Model'!LCU67</f>
        <v>0</v>
      </c>
      <c r="LCV414" s="318">
        <f>'Contractor Model'!LCV67</f>
        <v>0</v>
      </c>
      <c r="LCW414" s="318">
        <f>'Contractor Model'!LCW67</f>
        <v>0</v>
      </c>
      <c r="LCX414" s="318">
        <f>'Contractor Model'!LCX67</f>
        <v>0</v>
      </c>
      <c r="LCY414" s="318">
        <f>'Contractor Model'!LCY67</f>
        <v>0</v>
      </c>
      <c r="LCZ414" s="318">
        <f>'Contractor Model'!LCZ67</f>
        <v>0</v>
      </c>
      <c r="LDA414" s="318">
        <f>'Contractor Model'!LDA67</f>
        <v>0</v>
      </c>
      <c r="LDB414" s="318">
        <f>'Contractor Model'!LDB67</f>
        <v>0</v>
      </c>
      <c r="LDC414" s="318">
        <f>'Contractor Model'!LDC67</f>
        <v>0</v>
      </c>
      <c r="LDD414" s="318">
        <f>'Contractor Model'!LDD67</f>
        <v>0</v>
      </c>
      <c r="LDE414" s="318">
        <f>'Contractor Model'!LDE67</f>
        <v>0</v>
      </c>
      <c r="LDF414" s="318">
        <f>'Contractor Model'!LDF67</f>
        <v>0</v>
      </c>
      <c r="LDG414" s="318">
        <f>'Contractor Model'!LDG67</f>
        <v>0</v>
      </c>
      <c r="LDH414" s="318">
        <f>'Contractor Model'!LDH67</f>
        <v>0</v>
      </c>
      <c r="LDI414" s="318">
        <f>'Contractor Model'!LDI67</f>
        <v>0</v>
      </c>
      <c r="LDJ414" s="318">
        <f>'Contractor Model'!LDJ67</f>
        <v>0</v>
      </c>
      <c r="LDK414" s="318">
        <f>'Contractor Model'!LDK67</f>
        <v>0</v>
      </c>
      <c r="LDL414" s="318">
        <f>'Contractor Model'!LDL67</f>
        <v>0</v>
      </c>
      <c r="LDM414" s="318">
        <f>'Contractor Model'!LDM67</f>
        <v>0</v>
      </c>
      <c r="LDN414" s="318">
        <f>'Contractor Model'!LDN67</f>
        <v>0</v>
      </c>
      <c r="LDO414" s="318">
        <f>'Contractor Model'!LDO67</f>
        <v>0</v>
      </c>
      <c r="LDP414" s="318">
        <f>'Contractor Model'!LDP67</f>
        <v>0</v>
      </c>
      <c r="LDQ414" s="318">
        <f>'Contractor Model'!LDQ67</f>
        <v>0</v>
      </c>
      <c r="LDR414" s="318">
        <f>'Contractor Model'!LDR67</f>
        <v>0</v>
      </c>
      <c r="LDS414" s="318">
        <f>'Contractor Model'!LDS67</f>
        <v>0</v>
      </c>
      <c r="LDT414" s="318">
        <f>'Contractor Model'!LDT67</f>
        <v>0</v>
      </c>
      <c r="LDU414" s="318">
        <f>'Contractor Model'!LDU67</f>
        <v>0</v>
      </c>
      <c r="LDV414" s="318">
        <f>'Contractor Model'!LDV67</f>
        <v>0</v>
      </c>
      <c r="LDW414" s="318">
        <f>'Contractor Model'!LDW67</f>
        <v>0</v>
      </c>
      <c r="LDX414" s="318">
        <f>'Contractor Model'!LDX67</f>
        <v>0</v>
      </c>
      <c r="LDY414" s="318">
        <f>'Contractor Model'!LDY67</f>
        <v>0</v>
      </c>
      <c r="LDZ414" s="318">
        <f>'Contractor Model'!LDZ67</f>
        <v>0</v>
      </c>
      <c r="LEA414" s="318">
        <f>'Contractor Model'!LEA67</f>
        <v>0</v>
      </c>
      <c r="LEB414" s="318">
        <f>'Contractor Model'!LEB67</f>
        <v>0</v>
      </c>
      <c r="LEC414" s="318">
        <f>'Contractor Model'!LEC67</f>
        <v>0</v>
      </c>
      <c r="LED414" s="318">
        <f>'Contractor Model'!LED67</f>
        <v>0</v>
      </c>
      <c r="LEE414" s="318">
        <f>'Contractor Model'!LEE67</f>
        <v>0</v>
      </c>
      <c r="LEF414" s="318">
        <f>'Contractor Model'!LEF67</f>
        <v>0</v>
      </c>
      <c r="LEG414" s="318">
        <f>'Contractor Model'!LEG67</f>
        <v>0</v>
      </c>
      <c r="LEH414" s="318">
        <f>'Contractor Model'!LEH67</f>
        <v>0</v>
      </c>
      <c r="LEI414" s="318">
        <f>'Contractor Model'!LEI67</f>
        <v>0</v>
      </c>
      <c r="LEJ414" s="318">
        <f>'Contractor Model'!LEJ67</f>
        <v>0</v>
      </c>
      <c r="LEK414" s="318">
        <f>'Contractor Model'!LEK67</f>
        <v>0</v>
      </c>
      <c r="LEL414" s="318">
        <f>'Contractor Model'!LEL67</f>
        <v>0</v>
      </c>
      <c r="LEM414" s="318">
        <f>'Contractor Model'!LEM67</f>
        <v>0</v>
      </c>
      <c r="LEN414" s="318">
        <f>'Contractor Model'!LEN67</f>
        <v>0</v>
      </c>
      <c r="LEO414" s="318">
        <f>'Contractor Model'!LEO67</f>
        <v>0</v>
      </c>
      <c r="LEP414" s="318">
        <f>'Contractor Model'!LEP67</f>
        <v>0</v>
      </c>
      <c r="LEQ414" s="318">
        <f>'Contractor Model'!LEQ67</f>
        <v>0</v>
      </c>
      <c r="LER414" s="318">
        <f>'Contractor Model'!LER67</f>
        <v>0</v>
      </c>
      <c r="LES414" s="318">
        <f>'Contractor Model'!LES67</f>
        <v>0</v>
      </c>
      <c r="LET414" s="318">
        <f>'Contractor Model'!LET67</f>
        <v>0</v>
      </c>
      <c r="LEU414" s="318">
        <f>'Contractor Model'!LEU67</f>
        <v>0</v>
      </c>
      <c r="LEV414" s="318">
        <f>'Contractor Model'!LEV67</f>
        <v>0</v>
      </c>
      <c r="LEW414" s="318">
        <f>'Contractor Model'!LEW67</f>
        <v>0</v>
      </c>
      <c r="LEX414" s="318">
        <f>'Contractor Model'!LEX67</f>
        <v>0</v>
      </c>
      <c r="LEY414" s="318">
        <f>'Contractor Model'!LEY67</f>
        <v>0</v>
      </c>
      <c r="LEZ414" s="318">
        <f>'Contractor Model'!LEZ67</f>
        <v>0</v>
      </c>
      <c r="LFA414" s="318">
        <f>'Contractor Model'!LFA67</f>
        <v>0</v>
      </c>
      <c r="LFB414" s="318">
        <f>'Contractor Model'!LFB67</f>
        <v>0</v>
      </c>
      <c r="LFC414" s="318">
        <f>'Contractor Model'!LFC67</f>
        <v>0</v>
      </c>
      <c r="LFD414" s="318">
        <f>'Contractor Model'!LFD67</f>
        <v>0</v>
      </c>
      <c r="LFE414" s="318">
        <f>'Contractor Model'!LFE67</f>
        <v>0</v>
      </c>
      <c r="LFF414" s="318">
        <f>'Contractor Model'!LFF67</f>
        <v>0</v>
      </c>
      <c r="LFG414" s="318">
        <f>'Contractor Model'!LFG67</f>
        <v>0</v>
      </c>
      <c r="LFH414" s="318">
        <f>'Contractor Model'!LFH67</f>
        <v>0</v>
      </c>
      <c r="LFI414" s="318">
        <f>'Contractor Model'!LFI67</f>
        <v>0</v>
      </c>
      <c r="LFJ414" s="318">
        <f>'Contractor Model'!LFJ67</f>
        <v>0</v>
      </c>
      <c r="LFK414" s="318">
        <f>'Contractor Model'!LFK67</f>
        <v>0</v>
      </c>
      <c r="LFL414" s="318">
        <f>'Contractor Model'!LFL67</f>
        <v>0</v>
      </c>
      <c r="LFM414" s="318">
        <f>'Contractor Model'!LFM67</f>
        <v>0</v>
      </c>
      <c r="LFN414" s="318">
        <f>'Contractor Model'!LFN67</f>
        <v>0</v>
      </c>
      <c r="LFO414" s="318">
        <f>'Contractor Model'!LFO67</f>
        <v>0</v>
      </c>
      <c r="LFP414" s="318">
        <f>'Contractor Model'!LFP67</f>
        <v>0</v>
      </c>
      <c r="LFQ414" s="318">
        <f>'Contractor Model'!LFQ67</f>
        <v>0</v>
      </c>
      <c r="LFR414" s="318">
        <f>'Contractor Model'!LFR67</f>
        <v>0</v>
      </c>
      <c r="LFS414" s="318">
        <f>'Contractor Model'!LFS67</f>
        <v>0</v>
      </c>
      <c r="LFT414" s="318">
        <f>'Contractor Model'!LFT67</f>
        <v>0</v>
      </c>
      <c r="LFU414" s="318">
        <f>'Contractor Model'!LFU67</f>
        <v>0</v>
      </c>
      <c r="LFV414" s="318">
        <f>'Contractor Model'!LFV67</f>
        <v>0</v>
      </c>
      <c r="LFW414" s="318">
        <f>'Contractor Model'!LFW67</f>
        <v>0</v>
      </c>
      <c r="LFX414" s="318">
        <f>'Contractor Model'!LFX67</f>
        <v>0</v>
      </c>
      <c r="LFY414" s="318">
        <f>'Contractor Model'!LFY67</f>
        <v>0</v>
      </c>
      <c r="LFZ414" s="318">
        <f>'Contractor Model'!LFZ67</f>
        <v>0</v>
      </c>
      <c r="LGA414" s="318">
        <f>'Contractor Model'!LGA67</f>
        <v>0</v>
      </c>
      <c r="LGB414" s="318">
        <f>'Contractor Model'!LGB67</f>
        <v>0</v>
      </c>
      <c r="LGC414" s="318">
        <f>'Contractor Model'!LGC67</f>
        <v>0</v>
      </c>
      <c r="LGD414" s="318">
        <f>'Contractor Model'!LGD67</f>
        <v>0</v>
      </c>
      <c r="LGE414" s="318">
        <f>'Contractor Model'!LGE67</f>
        <v>0</v>
      </c>
      <c r="LGF414" s="318">
        <f>'Contractor Model'!LGF67</f>
        <v>0</v>
      </c>
      <c r="LGG414" s="318">
        <f>'Contractor Model'!LGG67</f>
        <v>0</v>
      </c>
      <c r="LGH414" s="318">
        <f>'Contractor Model'!LGH67</f>
        <v>0</v>
      </c>
      <c r="LGI414" s="318">
        <f>'Contractor Model'!LGI67</f>
        <v>0</v>
      </c>
      <c r="LGJ414" s="318">
        <f>'Contractor Model'!LGJ67</f>
        <v>0</v>
      </c>
      <c r="LGK414" s="318">
        <f>'Contractor Model'!LGK67</f>
        <v>0</v>
      </c>
      <c r="LGL414" s="318">
        <f>'Contractor Model'!LGL67</f>
        <v>0</v>
      </c>
      <c r="LGM414" s="318">
        <f>'Contractor Model'!LGM67</f>
        <v>0</v>
      </c>
      <c r="LGN414" s="318">
        <f>'Contractor Model'!LGN67</f>
        <v>0</v>
      </c>
      <c r="LGO414" s="318">
        <f>'Contractor Model'!LGO67</f>
        <v>0</v>
      </c>
      <c r="LGP414" s="318">
        <f>'Contractor Model'!LGP67</f>
        <v>0</v>
      </c>
      <c r="LGQ414" s="318">
        <f>'Contractor Model'!LGQ67</f>
        <v>0</v>
      </c>
      <c r="LGR414" s="318">
        <f>'Contractor Model'!LGR67</f>
        <v>0</v>
      </c>
      <c r="LGS414" s="318">
        <f>'Contractor Model'!LGS67</f>
        <v>0</v>
      </c>
      <c r="LGT414" s="318">
        <f>'Contractor Model'!LGT67</f>
        <v>0</v>
      </c>
      <c r="LGU414" s="318">
        <f>'Contractor Model'!LGU67</f>
        <v>0</v>
      </c>
      <c r="LGV414" s="318">
        <f>'Contractor Model'!LGV67</f>
        <v>0</v>
      </c>
      <c r="LGW414" s="318">
        <f>'Contractor Model'!LGW67</f>
        <v>0</v>
      </c>
      <c r="LGX414" s="318">
        <f>'Contractor Model'!LGX67</f>
        <v>0</v>
      </c>
      <c r="LGY414" s="318">
        <f>'Contractor Model'!LGY67</f>
        <v>0</v>
      </c>
      <c r="LGZ414" s="318">
        <f>'Contractor Model'!LGZ67</f>
        <v>0</v>
      </c>
      <c r="LHA414" s="318">
        <f>'Contractor Model'!LHA67</f>
        <v>0</v>
      </c>
      <c r="LHB414" s="318">
        <f>'Contractor Model'!LHB67</f>
        <v>0</v>
      </c>
      <c r="LHC414" s="318">
        <f>'Contractor Model'!LHC67</f>
        <v>0</v>
      </c>
      <c r="LHD414" s="318">
        <f>'Contractor Model'!LHD67</f>
        <v>0</v>
      </c>
      <c r="LHE414" s="318">
        <f>'Contractor Model'!LHE67</f>
        <v>0</v>
      </c>
      <c r="LHF414" s="318">
        <f>'Contractor Model'!LHF67</f>
        <v>0</v>
      </c>
      <c r="LHG414" s="318">
        <f>'Contractor Model'!LHG67</f>
        <v>0</v>
      </c>
      <c r="LHH414" s="318">
        <f>'Contractor Model'!LHH67</f>
        <v>0</v>
      </c>
      <c r="LHI414" s="318">
        <f>'Contractor Model'!LHI67</f>
        <v>0</v>
      </c>
      <c r="LHJ414" s="318">
        <f>'Contractor Model'!LHJ67</f>
        <v>0</v>
      </c>
      <c r="LHK414" s="318">
        <f>'Contractor Model'!LHK67</f>
        <v>0</v>
      </c>
      <c r="LHL414" s="318">
        <f>'Contractor Model'!LHL67</f>
        <v>0</v>
      </c>
      <c r="LHM414" s="318">
        <f>'Contractor Model'!LHM67</f>
        <v>0</v>
      </c>
      <c r="LHN414" s="318">
        <f>'Contractor Model'!LHN67</f>
        <v>0</v>
      </c>
      <c r="LHO414" s="318">
        <f>'Contractor Model'!LHO67</f>
        <v>0</v>
      </c>
      <c r="LHP414" s="318">
        <f>'Contractor Model'!LHP67</f>
        <v>0</v>
      </c>
      <c r="LHQ414" s="318">
        <f>'Contractor Model'!LHQ67</f>
        <v>0</v>
      </c>
      <c r="LHR414" s="318">
        <f>'Contractor Model'!LHR67</f>
        <v>0</v>
      </c>
      <c r="LHS414" s="318">
        <f>'Contractor Model'!LHS67</f>
        <v>0</v>
      </c>
      <c r="LHT414" s="318">
        <f>'Contractor Model'!LHT67</f>
        <v>0</v>
      </c>
      <c r="LHU414" s="318">
        <f>'Contractor Model'!LHU67</f>
        <v>0</v>
      </c>
      <c r="LHV414" s="318">
        <f>'Contractor Model'!LHV67</f>
        <v>0</v>
      </c>
      <c r="LHW414" s="318">
        <f>'Contractor Model'!LHW67</f>
        <v>0</v>
      </c>
      <c r="LHX414" s="318">
        <f>'Contractor Model'!LHX67</f>
        <v>0</v>
      </c>
      <c r="LHY414" s="318">
        <f>'Contractor Model'!LHY67</f>
        <v>0</v>
      </c>
      <c r="LHZ414" s="318">
        <f>'Contractor Model'!LHZ67</f>
        <v>0</v>
      </c>
      <c r="LIA414" s="318">
        <f>'Contractor Model'!LIA67</f>
        <v>0</v>
      </c>
      <c r="LIB414" s="318">
        <f>'Contractor Model'!LIB67</f>
        <v>0</v>
      </c>
      <c r="LIC414" s="318">
        <f>'Contractor Model'!LIC67</f>
        <v>0</v>
      </c>
      <c r="LID414" s="318">
        <f>'Contractor Model'!LID67</f>
        <v>0</v>
      </c>
      <c r="LIE414" s="318">
        <f>'Contractor Model'!LIE67</f>
        <v>0</v>
      </c>
      <c r="LIF414" s="318">
        <f>'Contractor Model'!LIF67</f>
        <v>0</v>
      </c>
      <c r="LIG414" s="318">
        <f>'Contractor Model'!LIG67</f>
        <v>0</v>
      </c>
      <c r="LIH414" s="318">
        <f>'Contractor Model'!LIH67</f>
        <v>0</v>
      </c>
      <c r="LII414" s="318">
        <f>'Contractor Model'!LII67</f>
        <v>0</v>
      </c>
      <c r="LIJ414" s="318">
        <f>'Contractor Model'!LIJ67</f>
        <v>0</v>
      </c>
      <c r="LIK414" s="318">
        <f>'Contractor Model'!LIK67</f>
        <v>0</v>
      </c>
      <c r="LIL414" s="318">
        <f>'Contractor Model'!LIL67</f>
        <v>0</v>
      </c>
      <c r="LIM414" s="318">
        <f>'Contractor Model'!LIM67</f>
        <v>0</v>
      </c>
      <c r="LIN414" s="318">
        <f>'Contractor Model'!LIN67</f>
        <v>0</v>
      </c>
      <c r="LIO414" s="318">
        <f>'Contractor Model'!LIO67</f>
        <v>0</v>
      </c>
      <c r="LIP414" s="318">
        <f>'Contractor Model'!LIP67</f>
        <v>0</v>
      </c>
      <c r="LIQ414" s="318">
        <f>'Contractor Model'!LIQ67</f>
        <v>0</v>
      </c>
      <c r="LIR414" s="318">
        <f>'Contractor Model'!LIR67</f>
        <v>0</v>
      </c>
      <c r="LIS414" s="318">
        <f>'Contractor Model'!LIS67</f>
        <v>0</v>
      </c>
      <c r="LIT414" s="318">
        <f>'Contractor Model'!LIT67</f>
        <v>0</v>
      </c>
      <c r="LIU414" s="318">
        <f>'Contractor Model'!LIU67</f>
        <v>0</v>
      </c>
      <c r="LIV414" s="318">
        <f>'Contractor Model'!LIV67</f>
        <v>0</v>
      </c>
      <c r="LIW414" s="318">
        <f>'Contractor Model'!LIW67</f>
        <v>0</v>
      </c>
      <c r="LIX414" s="318">
        <f>'Contractor Model'!LIX67</f>
        <v>0</v>
      </c>
      <c r="LIY414" s="318">
        <f>'Contractor Model'!LIY67</f>
        <v>0</v>
      </c>
      <c r="LIZ414" s="318">
        <f>'Contractor Model'!LIZ67</f>
        <v>0</v>
      </c>
      <c r="LJA414" s="318">
        <f>'Contractor Model'!LJA67</f>
        <v>0</v>
      </c>
      <c r="LJB414" s="318">
        <f>'Contractor Model'!LJB67</f>
        <v>0</v>
      </c>
      <c r="LJC414" s="318">
        <f>'Contractor Model'!LJC67</f>
        <v>0</v>
      </c>
      <c r="LJD414" s="318">
        <f>'Contractor Model'!LJD67</f>
        <v>0</v>
      </c>
      <c r="LJE414" s="318">
        <f>'Contractor Model'!LJE67</f>
        <v>0</v>
      </c>
      <c r="LJF414" s="318">
        <f>'Contractor Model'!LJF67</f>
        <v>0</v>
      </c>
      <c r="LJG414" s="318">
        <f>'Contractor Model'!LJG67</f>
        <v>0</v>
      </c>
      <c r="LJH414" s="318">
        <f>'Contractor Model'!LJH67</f>
        <v>0</v>
      </c>
      <c r="LJI414" s="318">
        <f>'Contractor Model'!LJI67</f>
        <v>0</v>
      </c>
      <c r="LJJ414" s="318">
        <f>'Contractor Model'!LJJ67</f>
        <v>0</v>
      </c>
      <c r="LJK414" s="318">
        <f>'Contractor Model'!LJK67</f>
        <v>0</v>
      </c>
      <c r="LJL414" s="318">
        <f>'Contractor Model'!LJL67</f>
        <v>0</v>
      </c>
      <c r="LJM414" s="318">
        <f>'Contractor Model'!LJM67</f>
        <v>0</v>
      </c>
      <c r="LJN414" s="318">
        <f>'Contractor Model'!LJN67</f>
        <v>0</v>
      </c>
      <c r="LJO414" s="318">
        <f>'Contractor Model'!LJO67</f>
        <v>0</v>
      </c>
      <c r="LJP414" s="318">
        <f>'Contractor Model'!LJP67</f>
        <v>0</v>
      </c>
      <c r="LJQ414" s="318">
        <f>'Contractor Model'!LJQ67</f>
        <v>0</v>
      </c>
      <c r="LJR414" s="318">
        <f>'Contractor Model'!LJR67</f>
        <v>0</v>
      </c>
      <c r="LJS414" s="318">
        <f>'Contractor Model'!LJS67</f>
        <v>0</v>
      </c>
      <c r="LJT414" s="318">
        <f>'Contractor Model'!LJT67</f>
        <v>0</v>
      </c>
      <c r="LJU414" s="318">
        <f>'Contractor Model'!LJU67</f>
        <v>0</v>
      </c>
      <c r="LJV414" s="318">
        <f>'Contractor Model'!LJV67</f>
        <v>0</v>
      </c>
      <c r="LJW414" s="318">
        <f>'Contractor Model'!LJW67</f>
        <v>0</v>
      </c>
      <c r="LJX414" s="318">
        <f>'Contractor Model'!LJX67</f>
        <v>0</v>
      </c>
      <c r="LJY414" s="318">
        <f>'Contractor Model'!LJY67</f>
        <v>0</v>
      </c>
      <c r="LJZ414" s="318">
        <f>'Contractor Model'!LJZ67</f>
        <v>0</v>
      </c>
      <c r="LKA414" s="318">
        <f>'Contractor Model'!LKA67</f>
        <v>0</v>
      </c>
      <c r="LKB414" s="318">
        <f>'Contractor Model'!LKB67</f>
        <v>0</v>
      </c>
      <c r="LKC414" s="318">
        <f>'Contractor Model'!LKC67</f>
        <v>0</v>
      </c>
      <c r="LKD414" s="318">
        <f>'Contractor Model'!LKD67</f>
        <v>0</v>
      </c>
      <c r="LKE414" s="318">
        <f>'Contractor Model'!LKE67</f>
        <v>0</v>
      </c>
      <c r="LKF414" s="318">
        <f>'Contractor Model'!LKF67</f>
        <v>0</v>
      </c>
      <c r="LKG414" s="318">
        <f>'Contractor Model'!LKG67</f>
        <v>0</v>
      </c>
      <c r="LKH414" s="318">
        <f>'Contractor Model'!LKH67</f>
        <v>0</v>
      </c>
      <c r="LKI414" s="318">
        <f>'Contractor Model'!LKI67</f>
        <v>0</v>
      </c>
      <c r="LKJ414" s="318">
        <f>'Contractor Model'!LKJ67</f>
        <v>0</v>
      </c>
      <c r="LKK414" s="318">
        <f>'Contractor Model'!LKK67</f>
        <v>0</v>
      </c>
      <c r="LKL414" s="318">
        <f>'Contractor Model'!LKL67</f>
        <v>0</v>
      </c>
      <c r="LKM414" s="318">
        <f>'Contractor Model'!LKM67</f>
        <v>0</v>
      </c>
      <c r="LKN414" s="318">
        <f>'Contractor Model'!LKN67</f>
        <v>0</v>
      </c>
      <c r="LKO414" s="318">
        <f>'Contractor Model'!LKO67</f>
        <v>0</v>
      </c>
      <c r="LKP414" s="318">
        <f>'Contractor Model'!LKP67</f>
        <v>0</v>
      </c>
      <c r="LKQ414" s="318">
        <f>'Contractor Model'!LKQ67</f>
        <v>0</v>
      </c>
      <c r="LKR414" s="318">
        <f>'Contractor Model'!LKR67</f>
        <v>0</v>
      </c>
      <c r="LKS414" s="318">
        <f>'Contractor Model'!LKS67</f>
        <v>0</v>
      </c>
      <c r="LKT414" s="318">
        <f>'Contractor Model'!LKT67</f>
        <v>0</v>
      </c>
      <c r="LKU414" s="318">
        <f>'Contractor Model'!LKU67</f>
        <v>0</v>
      </c>
      <c r="LKV414" s="318">
        <f>'Contractor Model'!LKV67</f>
        <v>0</v>
      </c>
      <c r="LKW414" s="318">
        <f>'Contractor Model'!LKW67</f>
        <v>0</v>
      </c>
      <c r="LKX414" s="318">
        <f>'Contractor Model'!LKX67</f>
        <v>0</v>
      </c>
      <c r="LKY414" s="318">
        <f>'Contractor Model'!LKY67</f>
        <v>0</v>
      </c>
      <c r="LKZ414" s="318">
        <f>'Contractor Model'!LKZ67</f>
        <v>0</v>
      </c>
      <c r="LLA414" s="318">
        <f>'Contractor Model'!LLA67</f>
        <v>0</v>
      </c>
      <c r="LLB414" s="318">
        <f>'Contractor Model'!LLB67</f>
        <v>0</v>
      </c>
      <c r="LLC414" s="318">
        <f>'Contractor Model'!LLC67</f>
        <v>0</v>
      </c>
      <c r="LLD414" s="318">
        <f>'Contractor Model'!LLD67</f>
        <v>0</v>
      </c>
      <c r="LLE414" s="318">
        <f>'Contractor Model'!LLE67</f>
        <v>0</v>
      </c>
      <c r="LLF414" s="318">
        <f>'Contractor Model'!LLF67</f>
        <v>0</v>
      </c>
      <c r="LLG414" s="318">
        <f>'Contractor Model'!LLG67</f>
        <v>0</v>
      </c>
      <c r="LLH414" s="318">
        <f>'Contractor Model'!LLH67</f>
        <v>0</v>
      </c>
      <c r="LLI414" s="318">
        <f>'Contractor Model'!LLI67</f>
        <v>0</v>
      </c>
      <c r="LLJ414" s="318">
        <f>'Contractor Model'!LLJ67</f>
        <v>0</v>
      </c>
      <c r="LLK414" s="318">
        <f>'Contractor Model'!LLK67</f>
        <v>0</v>
      </c>
      <c r="LLL414" s="318">
        <f>'Contractor Model'!LLL67</f>
        <v>0</v>
      </c>
      <c r="LLM414" s="318">
        <f>'Contractor Model'!LLM67</f>
        <v>0</v>
      </c>
      <c r="LLN414" s="318">
        <f>'Contractor Model'!LLN67</f>
        <v>0</v>
      </c>
      <c r="LLO414" s="318">
        <f>'Contractor Model'!LLO67</f>
        <v>0</v>
      </c>
      <c r="LLP414" s="318">
        <f>'Contractor Model'!LLP67</f>
        <v>0</v>
      </c>
      <c r="LLQ414" s="318">
        <f>'Contractor Model'!LLQ67</f>
        <v>0</v>
      </c>
      <c r="LLR414" s="318">
        <f>'Contractor Model'!LLR67</f>
        <v>0</v>
      </c>
      <c r="LLS414" s="318">
        <f>'Contractor Model'!LLS67</f>
        <v>0</v>
      </c>
      <c r="LLT414" s="318">
        <f>'Contractor Model'!LLT67</f>
        <v>0</v>
      </c>
      <c r="LLU414" s="318">
        <f>'Contractor Model'!LLU67</f>
        <v>0</v>
      </c>
      <c r="LLV414" s="318">
        <f>'Contractor Model'!LLV67</f>
        <v>0</v>
      </c>
      <c r="LLW414" s="318">
        <f>'Contractor Model'!LLW67</f>
        <v>0</v>
      </c>
      <c r="LLX414" s="318">
        <f>'Contractor Model'!LLX67</f>
        <v>0</v>
      </c>
      <c r="LLY414" s="318">
        <f>'Contractor Model'!LLY67</f>
        <v>0</v>
      </c>
      <c r="LLZ414" s="318">
        <f>'Contractor Model'!LLZ67</f>
        <v>0</v>
      </c>
      <c r="LMA414" s="318">
        <f>'Contractor Model'!LMA67</f>
        <v>0</v>
      </c>
      <c r="LMB414" s="318">
        <f>'Contractor Model'!LMB67</f>
        <v>0</v>
      </c>
      <c r="LMC414" s="318">
        <f>'Contractor Model'!LMC67</f>
        <v>0</v>
      </c>
      <c r="LMD414" s="318">
        <f>'Contractor Model'!LMD67</f>
        <v>0</v>
      </c>
      <c r="LME414" s="318">
        <f>'Contractor Model'!LME67</f>
        <v>0</v>
      </c>
      <c r="LMF414" s="318">
        <f>'Contractor Model'!LMF67</f>
        <v>0</v>
      </c>
      <c r="LMG414" s="318">
        <f>'Contractor Model'!LMG67</f>
        <v>0</v>
      </c>
      <c r="LMH414" s="318">
        <f>'Contractor Model'!LMH67</f>
        <v>0</v>
      </c>
      <c r="LMI414" s="318">
        <f>'Contractor Model'!LMI67</f>
        <v>0</v>
      </c>
      <c r="LMJ414" s="318">
        <f>'Contractor Model'!LMJ67</f>
        <v>0</v>
      </c>
      <c r="LMK414" s="318">
        <f>'Contractor Model'!LMK67</f>
        <v>0</v>
      </c>
      <c r="LML414" s="318">
        <f>'Contractor Model'!LML67</f>
        <v>0</v>
      </c>
      <c r="LMM414" s="318">
        <f>'Contractor Model'!LMM67</f>
        <v>0</v>
      </c>
      <c r="LMN414" s="318">
        <f>'Contractor Model'!LMN67</f>
        <v>0</v>
      </c>
      <c r="LMO414" s="318">
        <f>'Contractor Model'!LMO67</f>
        <v>0</v>
      </c>
      <c r="LMP414" s="318">
        <f>'Contractor Model'!LMP67</f>
        <v>0</v>
      </c>
      <c r="LMQ414" s="318">
        <f>'Contractor Model'!LMQ67</f>
        <v>0</v>
      </c>
      <c r="LMR414" s="318">
        <f>'Contractor Model'!LMR67</f>
        <v>0</v>
      </c>
      <c r="LMS414" s="318">
        <f>'Contractor Model'!LMS67</f>
        <v>0</v>
      </c>
      <c r="LMT414" s="318">
        <f>'Contractor Model'!LMT67</f>
        <v>0</v>
      </c>
      <c r="LMU414" s="318">
        <f>'Contractor Model'!LMU67</f>
        <v>0</v>
      </c>
      <c r="LMV414" s="318">
        <f>'Contractor Model'!LMV67</f>
        <v>0</v>
      </c>
      <c r="LMW414" s="318">
        <f>'Contractor Model'!LMW67</f>
        <v>0</v>
      </c>
      <c r="LMX414" s="318">
        <f>'Contractor Model'!LMX67</f>
        <v>0</v>
      </c>
      <c r="LMY414" s="318">
        <f>'Contractor Model'!LMY67</f>
        <v>0</v>
      </c>
      <c r="LMZ414" s="318">
        <f>'Contractor Model'!LMZ67</f>
        <v>0</v>
      </c>
      <c r="LNA414" s="318">
        <f>'Contractor Model'!LNA67</f>
        <v>0</v>
      </c>
      <c r="LNB414" s="318">
        <f>'Contractor Model'!LNB67</f>
        <v>0</v>
      </c>
      <c r="LNC414" s="318">
        <f>'Contractor Model'!LNC67</f>
        <v>0</v>
      </c>
      <c r="LND414" s="318">
        <f>'Contractor Model'!LND67</f>
        <v>0</v>
      </c>
      <c r="LNE414" s="318">
        <f>'Contractor Model'!LNE67</f>
        <v>0</v>
      </c>
      <c r="LNF414" s="318">
        <f>'Contractor Model'!LNF67</f>
        <v>0</v>
      </c>
      <c r="LNG414" s="318">
        <f>'Contractor Model'!LNG67</f>
        <v>0</v>
      </c>
      <c r="LNH414" s="318">
        <f>'Contractor Model'!LNH67</f>
        <v>0</v>
      </c>
      <c r="LNI414" s="318">
        <f>'Contractor Model'!LNI67</f>
        <v>0</v>
      </c>
      <c r="LNJ414" s="318">
        <f>'Contractor Model'!LNJ67</f>
        <v>0</v>
      </c>
      <c r="LNK414" s="318">
        <f>'Contractor Model'!LNK67</f>
        <v>0</v>
      </c>
      <c r="LNL414" s="318">
        <f>'Contractor Model'!LNL67</f>
        <v>0</v>
      </c>
      <c r="LNM414" s="318">
        <f>'Contractor Model'!LNM67</f>
        <v>0</v>
      </c>
      <c r="LNN414" s="318">
        <f>'Contractor Model'!LNN67</f>
        <v>0</v>
      </c>
      <c r="LNO414" s="318">
        <f>'Contractor Model'!LNO67</f>
        <v>0</v>
      </c>
      <c r="LNP414" s="318">
        <f>'Contractor Model'!LNP67</f>
        <v>0</v>
      </c>
      <c r="LNQ414" s="318">
        <f>'Contractor Model'!LNQ67</f>
        <v>0</v>
      </c>
      <c r="LNR414" s="318">
        <f>'Contractor Model'!LNR67</f>
        <v>0</v>
      </c>
      <c r="LNS414" s="318">
        <f>'Contractor Model'!LNS67</f>
        <v>0</v>
      </c>
      <c r="LNT414" s="318">
        <f>'Contractor Model'!LNT67</f>
        <v>0</v>
      </c>
      <c r="LNU414" s="318">
        <f>'Contractor Model'!LNU67</f>
        <v>0</v>
      </c>
      <c r="LNV414" s="318">
        <f>'Contractor Model'!LNV67</f>
        <v>0</v>
      </c>
      <c r="LNW414" s="318">
        <f>'Contractor Model'!LNW67</f>
        <v>0</v>
      </c>
      <c r="LNX414" s="318">
        <f>'Contractor Model'!LNX67</f>
        <v>0</v>
      </c>
      <c r="LNY414" s="318">
        <f>'Contractor Model'!LNY67</f>
        <v>0</v>
      </c>
      <c r="LNZ414" s="318">
        <f>'Contractor Model'!LNZ67</f>
        <v>0</v>
      </c>
      <c r="LOA414" s="318">
        <f>'Contractor Model'!LOA67</f>
        <v>0</v>
      </c>
      <c r="LOB414" s="318">
        <f>'Contractor Model'!LOB67</f>
        <v>0</v>
      </c>
      <c r="LOC414" s="318">
        <f>'Contractor Model'!LOC67</f>
        <v>0</v>
      </c>
      <c r="LOD414" s="318">
        <f>'Contractor Model'!LOD67</f>
        <v>0</v>
      </c>
      <c r="LOE414" s="318">
        <f>'Contractor Model'!LOE67</f>
        <v>0</v>
      </c>
      <c r="LOF414" s="318">
        <f>'Contractor Model'!LOF67</f>
        <v>0</v>
      </c>
      <c r="LOG414" s="318">
        <f>'Contractor Model'!LOG67</f>
        <v>0</v>
      </c>
      <c r="LOH414" s="318">
        <f>'Contractor Model'!LOH67</f>
        <v>0</v>
      </c>
      <c r="LOI414" s="318">
        <f>'Contractor Model'!LOI67</f>
        <v>0</v>
      </c>
      <c r="LOJ414" s="318">
        <f>'Contractor Model'!LOJ67</f>
        <v>0</v>
      </c>
      <c r="LOK414" s="318">
        <f>'Contractor Model'!LOK67</f>
        <v>0</v>
      </c>
      <c r="LOL414" s="318">
        <f>'Contractor Model'!LOL67</f>
        <v>0</v>
      </c>
      <c r="LOM414" s="318">
        <f>'Contractor Model'!LOM67</f>
        <v>0</v>
      </c>
      <c r="LON414" s="318">
        <f>'Contractor Model'!LON67</f>
        <v>0</v>
      </c>
      <c r="LOO414" s="318">
        <f>'Contractor Model'!LOO67</f>
        <v>0</v>
      </c>
      <c r="LOP414" s="318">
        <f>'Contractor Model'!LOP67</f>
        <v>0</v>
      </c>
      <c r="LOQ414" s="318">
        <f>'Contractor Model'!LOQ67</f>
        <v>0</v>
      </c>
      <c r="LOR414" s="318">
        <f>'Contractor Model'!LOR67</f>
        <v>0</v>
      </c>
      <c r="LOS414" s="318">
        <f>'Contractor Model'!LOS67</f>
        <v>0</v>
      </c>
      <c r="LOT414" s="318">
        <f>'Contractor Model'!LOT67</f>
        <v>0</v>
      </c>
      <c r="LOU414" s="318">
        <f>'Contractor Model'!LOU67</f>
        <v>0</v>
      </c>
      <c r="LOV414" s="318">
        <f>'Contractor Model'!LOV67</f>
        <v>0</v>
      </c>
      <c r="LOW414" s="318">
        <f>'Contractor Model'!LOW67</f>
        <v>0</v>
      </c>
      <c r="LOX414" s="318">
        <f>'Contractor Model'!LOX67</f>
        <v>0</v>
      </c>
      <c r="LOY414" s="318">
        <f>'Contractor Model'!LOY67</f>
        <v>0</v>
      </c>
      <c r="LOZ414" s="318">
        <f>'Contractor Model'!LOZ67</f>
        <v>0</v>
      </c>
      <c r="LPA414" s="318">
        <f>'Contractor Model'!LPA67</f>
        <v>0</v>
      </c>
      <c r="LPB414" s="318">
        <f>'Contractor Model'!LPB67</f>
        <v>0</v>
      </c>
      <c r="LPC414" s="318">
        <f>'Contractor Model'!LPC67</f>
        <v>0</v>
      </c>
      <c r="LPD414" s="318">
        <f>'Contractor Model'!LPD67</f>
        <v>0</v>
      </c>
      <c r="LPE414" s="318">
        <f>'Contractor Model'!LPE67</f>
        <v>0</v>
      </c>
      <c r="LPF414" s="318">
        <f>'Contractor Model'!LPF67</f>
        <v>0</v>
      </c>
      <c r="LPG414" s="318">
        <f>'Contractor Model'!LPG67</f>
        <v>0</v>
      </c>
      <c r="LPH414" s="318">
        <f>'Contractor Model'!LPH67</f>
        <v>0</v>
      </c>
      <c r="LPI414" s="318">
        <f>'Contractor Model'!LPI67</f>
        <v>0</v>
      </c>
      <c r="LPJ414" s="318">
        <f>'Contractor Model'!LPJ67</f>
        <v>0</v>
      </c>
      <c r="LPK414" s="318">
        <f>'Contractor Model'!LPK67</f>
        <v>0</v>
      </c>
      <c r="LPL414" s="318">
        <f>'Contractor Model'!LPL67</f>
        <v>0</v>
      </c>
      <c r="LPM414" s="318">
        <f>'Contractor Model'!LPM67</f>
        <v>0</v>
      </c>
      <c r="LPN414" s="318">
        <f>'Contractor Model'!LPN67</f>
        <v>0</v>
      </c>
      <c r="LPO414" s="318">
        <f>'Contractor Model'!LPO67</f>
        <v>0</v>
      </c>
      <c r="LPP414" s="318">
        <f>'Contractor Model'!LPP67</f>
        <v>0</v>
      </c>
      <c r="LPQ414" s="318">
        <f>'Contractor Model'!LPQ67</f>
        <v>0</v>
      </c>
      <c r="LPR414" s="318">
        <f>'Contractor Model'!LPR67</f>
        <v>0</v>
      </c>
      <c r="LPS414" s="318">
        <f>'Contractor Model'!LPS67</f>
        <v>0</v>
      </c>
      <c r="LPT414" s="318">
        <f>'Contractor Model'!LPT67</f>
        <v>0</v>
      </c>
      <c r="LPU414" s="318">
        <f>'Contractor Model'!LPU67</f>
        <v>0</v>
      </c>
      <c r="LPV414" s="318">
        <f>'Contractor Model'!LPV67</f>
        <v>0</v>
      </c>
      <c r="LPW414" s="318">
        <f>'Contractor Model'!LPW67</f>
        <v>0</v>
      </c>
      <c r="LPX414" s="318">
        <f>'Contractor Model'!LPX67</f>
        <v>0</v>
      </c>
      <c r="LPY414" s="318">
        <f>'Contractor Model'!LPY67</f>
        <v>0</v>
      </c>
      <c r="LPZ414" s="318">
        <f>'Contractor Model'!LPZ67</f>
        <v>0</v>
      </c>
      <c r="LQA414" s="318">
        <f>'Contractor Model'!LQA67</f>
        <v>0</v>
      </c>
      <c r="LQB414" s="318">
        <f>'Contractor Model'!LQB67</f>
        <v>0</v>
      </c>
      <c r="LQC414" s="318">
        <f>'Contractor Model'!LQC67</f>
        <v>0</v>
      </c>
      <c r="LQD414" s="318">
        <f>'Contractor Model'!LQD67</f>
        <v>0</v>
      </c>
      <c r="LQE414" s="318">
        <f>'Contractor Model'!LQE67</f>
        <v>0</v>
      </c>
      <c r="LQF414" s="318">
        <f>'Contractor Model'!LQF67</f>
        <v>0</v>
      </c>
      <c r="LQG414" s="318">
        <f>'Contractor Model'!LQG67</f>
        <v>0</v>
      </c>
      <c r="LQH414" s="318">
        <f>'Contractor Model'!LQH67</f>
        <v>0</v>
      </c>
      <c r="LQI414" s="318">
        <f>'Contractor Model'!LQI67</f>
        <v>0</v>
      </c>
      <c r="LQJ414" s="318">
        <f>'Contractor Model'!LQJ67</f>
        <v>0</v>
      </c>
      <c r="LQK414" s="318">
        <f>'Contractor Model'!LQK67</f>
        <v>0</v>
      </c>
      <c r="LQL414" s="318">
        <f>'Contractor Model'!LQL67</f>
        <v>0</v>
      </c>
      <c r="LQM414" s="318">
        <f>'Contractor Model'!LQM67</f>
        <v>0</v>
      </c>
      <c r="LQN414" s="318">
        <f>'Contractor Model'!LQN67</f>
        <v>0</v>
      </c>
      <c r="LQO414" s="318">
        <f>'Contractor Model'!LQO67</f>
        <v>0</v>
      </c>
      <c r="LQP414" s="318">
        <f>'Contractor Model'!LQP67</f>
        <v>0</v>
      </c>
      <c r="LQQ414" s="318">
        <f>'Contractor Model'!LQQ67</f>
        <v>0</v>
      </c>
      <c r="LQR414" s="318">
        <f>'Contractor Model'!LQR67</f>
        <v>0</v>
      </c>
      <c r="LQS414" s="318">
        <f>'Contractor Model'!LQS67</f>
        <v>0</v>
      </c>
      <c r="LQT414" s="318">
        <f>'Contractor Model'!LQT67</f>
        <v>0</v>
      </c>
      <c r="LQU414" s="318">
        <f>'Contractor Model'!LQU67</f>
        <v>0</v>
      </c>
      <c r="LQV414" s="318">
        <f>'Contractor Model'!LQV67</f>
        <v>0</v>
      </c>
      <c r="LQW414" s="318">
        <f>'Contractor Model'!LQW67</f>
        <v>0</v>
      </c>
      <c r="LQX414" s="318">
        <f>'Contractor Model'!LQX67</f>
        <v>0</v>
      </c>
      <c r="LQY414" s="318">
        <f>'Contractor Model'!LQY67</f>
        <v>0</v>
      </c>
      <c r="LQZ414" s="318">
        <f>'Contractor Model'!LQZ67</f>
        <v>0</v>
      </c>
      <c r="LRA414" s="318">
        <f>'Contractor Model'!LRA67</f>
        <v>0</v>
      </c>
      <c r="LRB414" s="318">
        <f>'Contractor Model'!LRB67</f>
        <v>0</v>
      </c>
      <c r="LRC414" s="318">
        <f>'Contractor Model'!LRC67</f>
        <v>0</v>
      </c>
      <c r="LRD414" s="318">
        <f>'Contractor Model'!LRD67</f>
        <v>0</v>
      </c>
      <c r="LRE414" s="318">
        <f>'Contractor Model'!LRE67</f>
        <v>0</v>
      </c>
      <c r="LRF414" s="318">
        <f>'Contractor Model'!LRF67</f>
        <v>0</v>
      </c>
      <c r="LRG414" s="318">
        <f>'Contractor Model'!LRG67</f>
        <v>0</v>
      </c>
      <c r="LRH414" s="318">
        <f>'Contractor Model'!LRH67</f>
        <v>0</v>
      </c>
      <c r="LRI414" s="318">
        <f>'Contractor Model'!LRI67</f>
        <v>0</v>
      </c>
      <c r="LRJ414" s="318">
        <f>'Contractor Model'!LRJ67</f>
        <v>0</v>
      </c>
      <c r="LRK414" s="318">
        <f>'Contractor Model'!LRK67</f>
        <v>0</v>
      </c>
      <c r="LRL414" s="318">
        <f>'Contractor Model'!LRL67</f>
        <v>0</v>
      </c>
      <c r="LRM414" s="318">
        <f>'Contractor Model'!LRM67</f>
        <v>0</v>
      </c>
      <c r="LRN414" s="318">
        <f>'Contractor Model'!LRN67</f>
        <v>0</v>
      </c>
      <c r="LRO414" s="318">
        <f>'Contractor Model'!LRO67</f>
        <v>0</v>
      </c>
      <c r="LRP414" s="318">
        <f>'Contractor Model'!LRP67</f>
        <v>0</v>
      </c>
      <c r="LRQ414" s="318">
        <f>'Contractor Model'!LRQ67</f>
        <v>0</v>
      </c>
      <c r="LRR414" s="318">
        <f>'Contractor Model'!LRR67</f>
        <v>0</v>
      </c>
      <c r="LRS414" s="318">
        <f>'Contractor Model'!LRS67</f>
        <v>0</v>
      </c>
      <c r="LRT414" s="318">
        <f>'Contractor Model'!LRT67</f>
        <v>0</v>
      </c>
      <c r="LRU414" s="318">
        <f>'Contractor Model'!LRU67</f>
        <v>0</v>
      </c>
      <c r="LRV414" s="318">
        <f>'Contractor Model'!LRV67</f>
        <v>0</v>
      </c>
      <c r="LRW414" s="318">
        <f>'Contractor Model'!LRW67</f>
        <v>0</v>
      </c>
      <c r="LRX414" s="318">
        <f>'Contractor Model'!LRX67</f>
        <v>0</v>
      </c>
      <c r="LRY414" s="318">
        <f>'Contractor Model'!LRY67</f>
        <v>0</v>
      </c>
      <c r="LRZ414" s="318">
        <f>'Contractor Model'!LRZ67</f>
        <v>0</v>
      </c>
      <c r="LSA414" s="318">
        <f>'Contractor Model'!LSA67</f>
        <v>0</v>
      </c>
      <c r="LSB414" s="318">
        <f>'Contractor Model'!LSB67</f>
        <v>0</v>
      </c>
      <c r="LSC414" s="318">
        <f>'Contractor Model'!LSC67</f>
        <v>0</v>
      </c>
      <c r="LSD414" s="318">
        <f>'Contractor Model'!LSD67</f>
        <v>0</v>
      </c>
      <c r="LSE414" s="318">
        <f>'Contractor Model'!LSE67</f>
        <v>0</v>
      </c>
      <c r="LSF414" s="318">
        <f>'Contractor Model'!LSF67</f>
        <v>0</v>
      </c>
      <c r="LSG414" s="318">
        <f>'Contractor Model'!LSG67</f>
        <v>0</v>
      </c>
      <c r="LSH414" s="318">
        <f>'Contractor Model'!LSH67</f>
        <v>0</v>
      </c>
      <c r="LSI414" s="318">
        <f>'Contractor Model'!LSI67</f>
        <v>0</v>
      </c>
      <c r="LSJ414" s="318">
        <f>'Contractor Model'!LSJ67</f>
        <v>0</v>
      </c>
      <c r="LSK414" s="318">
        <f>'Contractor Model'!LSK67</f>
        <v>0</v>
      </c>
      <c r="LSL414" s="318">
        <f>'Contractor Model'!LSL67</f>
        <v>0</v>
      </c>
      <c r="LSM414" s="318">
        <f>'Contractor Model'!LSM67</f>
        <v>0</v>
      </c>
      <c r="LSN414" s="318">
        <f>'Contractor Model'!LSN67</f>
        <v>0</v>
      </c>
      <c r="LSO414" s="318">
        <f>'Contractor Model'!LSO67</f>
        <v>0</v>
      </c>
      <c r="LSP414" s="318">
        <f>'Contractor Model'!LSP67</f>
        <v>0</v>
      </c>
      <c r="LSQ414" s="318">
        <f>'Contractor Model'!LSQ67</f>
        <v>0</v>
      </c>
      <c r="LSR414" s="318">
        <f>'Contractor Model'!LSR67</f>
        <v>0</v>
      </c>
      <c r="LSS414" s="318">
        <f>'Contractor Model'!LSS67</f>
        <v>0</v>
      </c>
      <c r="LST414" s="318">
        <f>'Contractor Model'!LST67</f>
        <v>0</v>
      </c>
      <c r="LSU414" s="318">
        <f>'Contractor Model'!LSU67</f>
        <v>0</v>
      </c>
      <c r="LSV414" s="318">
        <f>'Contractor Model'!LSV67</f>
        <v>0</v>
      </c>
      <c r="LSW414" s="318">
        <f>'Contractor Model'!LSW67</f>
        <v>0</v>
      </c>
      <c r="LSX414" s="318">
        <f>'Contractor Model'!LSX67</f>
        <v>0</v>
      </c>
      <c r="LSY414" s="318">
        <f>'Contractor Model'!LSY67</f>
        <v>0</v>
      </c>
      <c r="LSZ414" s="318">
        <f>'Contractor Model'!LSZ67</f>
        <v>0</v>
      </c>
      <c r="LTA414" s="318">
        <f>'Contractor Model'!LTA67</f>
        <v>0</v>
      </c>
      <c r="LTB414" s="318">
        <f>'Contractor Model'!LTB67</f>
        <v>0</v>
      </c>
      <c r="LTC414" s="318">
        <f>'Contractor Model'!LTC67</f>
        <v>0</v>
      </c>
      <c r="LTD414" s="318">
        <f>'Contractor Model'!LTD67</f>
        <v>0</v>
      </c>
      <c r="LTE414" s="318">
        <f>'Contractor Model'!LTE67</f>
        <v>0</v>
      </c>
      <c r="LTF414" s="318">
        <f>'Contractor Model'!LTF67</f>
        <v>0</v>
      </c>
      <c r="LTG414" s="318">
        <f>'Contractor Model'!LTG67</f>
        <v>0</v>
      </c>
      <c r="LTH414" s="318">
        <f>'Contractor Model'!LTH67</f>
        <v>0</v>
      </c>
      <c r="LTI414" s="318">
        <f>'Contractor Model'!LTI67</f>
        <v>0</v>
      </c>
      <c r="LTJ414" s="318">
        <f>'Contractor Model'!LTJ67</f>
        <v>0</v>
      </c>
      <c r="LTK414" s="318">
        <f>'Contractor Model'!LTK67</f>
        <v>0</v>
      </c>
      <c r="LTL414" s="318">
        <f>'Contractor Model'!LTL67</f>
        <v>0</v>
      </c>
      <c r="LTM414" s="318">
        <f>'Contractor Model'!LTM67</f>
        <v>0</v>
      </c>
      <c r="LTN414" s="318">
        <f>'Contractor Model'!LTN67</f>
        <v>0</v>
      </c>
      <c r="LTO414" s="318">
        <f>'Contractor Model'!LTO67</f>
        <v>0</v>
      </c>
      <c r="LTP414" s="318">
        <f>'Contractor Model'!LTP67</f>
        <v>0</v>
      </c>
      <c r="LTQ414" s="318">
        <f>'Contractor Model'!LTQ67</f>
        <v>0</v>
      </c>
      <c r="LTR414" s="318">
        <f>'Contractor Model'!LTR67</f>
        <v>0</v>
      </c>
      <c r="LTS414" s="318">
        <f>'Contractor Model'!LTS67</f>
        <v>0</v>
      </c>
      <c r="LTT414" s="318">
        <f>'Contractor Model'!LTT67</f>
        <v>0</v>
      </c>
      <c r="LTU414" s="318">
        <f>'Contractor Model'!LTU67</f>
        <v>0</v>
      </c>
      <c r="LTV414" s="318">
        <f>'Contractor Model'!LTV67</f>
        <v>0</v>
      </c>
      <c r="LTW414" s="318">
        <f>'Contractor Model'!LTW67</f>
        <v>0</v>
      </c>
      <c r="LTX414" s="318">
        <f>'Contractor Model'!LTX67</f>
        <v>0</v>
      </c>
      <c r="LTY414" s="318">
        <f>'Contractor Model'!LTY67</f>
        <v>0</v>
      </c>
      <c r="LTZ414" s="318">
        <f>'Contractor Model'!LTZ67</f>
        <v>0</v>
      </c>
      <c r="LUA414" s="318">
        <f>'Contractor Model'!LUA67</f>
        <v>0</v>
      </c>
      <c r="LUB414" s="318">
        <f>'Contractor Model'!LUB67</f>
        <v>0</v>
      </c>
      <c r="LUC414" s="318">
        <f>'Contractor Model'!LUC67</f>
        <v>0</v>
      </c>
      <c r="LUD414" s="318">
        <f>'Contractor Model'!LUD67</f>
        <v>0</v>
      </c>
      <c r="LUE414" s="318">
        <f>'Contractor Model'!LUE67</f>
        <v>0</v>
      </c>
      <c r="LUF414" s="318">
        <f>'Contractor Model'!LUF67</f>
        <v>0</v>
      </c>
      <c r="LUG414" s="318">
        <f>'Contractor Model'!LUG67</f>
        <v>0</v>
      </c>
      <c r="LUH414" s="318">
        <f>'Contractor Model'!LUH67</f>
        <v>0</v>
      </c>
      <c r="LUI414" s="318">
        <f>'Contractor Model'!LUI67</f>
        <v>0</v>
      </c>
      <c r="LUJ414" s="318">
        <f>'Contractor Model'!LUJ67</f>
        <v>0</v>
      </c>
      <c r="LUK414" s="318">
        <f>'Contractor Model'!LUK67</f>
        <v>0</v>
      </c>
      <c r="LUL414" s="318">
        <f>'Contractor Model'!LUL67</f>
        <v>0</v>
      </c>
      <c r="LUM414" s="318">
        <f>'Contractor Model'!LUM67</f>
        <v>0</v>
      </c>
      <c r="LUN414" s="318">
        <f>'Contractor Model'!LUN67</f>
        <v>0</v>
      </c>
      <c r="LUO414" s="318">
        <f>'Contractor Model'!LUO67</f>
        <v>0</v>
      </c>
      <c r="LUP414" s="318">
        <f>'Contractor Model'!LUP67</f>
        <v>0</v>
      </c>
      <c r="LUQ414" s="318">
        <f>'Contractor Model'!LUQ67</f>
        <v>0</v>
      </c>
      <c r="LUR414" s="318">
        <f>'Contractor Model'!LUR67</f>
        <v>0</v>
      </c>
      <c r="LUS414" s="318">
        <f>'Contractor Model'!LUS67</f>
        <v>0</v>
      </c>
      <c r="LUT414" s="318">
        <f>'Contractor Model'!LUT67</f>
        <v>0</v>
      </c>
      <c r="LUU414" s="318">
        <f>'Contractor Model'!LUU67</f>
        <v>0</v>
      </c>
      <c r="LUV414" s="318">
        <f>'Contractor Model'!LUV67</f>
        <v>0</v>
      </c>
      <c r="LUW414" s="318">
        <f>'Contractor Model'!LUW67</f>
        <v>0</v>
      </c>
      <c r="LUX414" s="318">
        <f>'Contractor Model'!LUX67</f>
        <v>0</v>
      </c>
      <c r="LUY414" s="318">
        <f>'Contractor Model'!LUY67</f>
        <v>0</v>
      </c>
      <c r="LUZ414" s="318">
        <f>'Contractor Model'!LUZ67</f>
        <v>0</v>
      </c>
      <c r="LVA414" s="318">
        <f>'Contractor Model'!LVA67</f>
        <v>0</v>
      </c>
      <c r="LVB414" s="318">
        <f>'Contractor Model'!LVB67</f>
        <v>0</v>
      </c>
      <c r="LVC414" s="318">
        <f>'Contractor Model'!LVC67</f>
        <v>0</v>
      </c>
      <c r="LVD414" s="318">
        <f>'Contractor Model'!LVD67</f>
        <v>0</v>
      </c>
      <c r="LVE414" s="318">
        <f>'Contractor Model'!LVE67</f>
        <v>0</v>
      </c>
      <c r="LVF414" s="318">
        <f>'Contractor Model'!LVF67</f>
        <v>0</v>
      </c>
      <c r="LVG414" s="318">
        <f>'Contractor Model'!LVG67</f>
        <v>0</v>
      </c>
      <c r="LVH414" s="318">
        <f>'Contractor Model'!LVH67</f>
        <v>0</v>
      </c>
      <c r="LVI414" s="318">
        <f>'Contractor Model'!LVI67</f>
        <v>0</v>
      </c>
      <c r="LVJ414" s="318">
        <f>'Contractor Model'!LVJ67</f>
        <v>0</v>
      </c>
      <c r="LVK414" s="318">
        <f>'Contractor Model'!LVK67</f>
        <v>0</v>
      </c>
      <c r="LVL414" s="318">
        <f>'Contractor Model'!LVL67</f>
        <v>0</v>
      </c>
      <c r="LVM414" s="318">
        <f>'Contractor Model'!LVM67</f>
        <v>0</v>
      </c>
      <c r="LVN414" s="318">
        <f>'Contractor Model'!LVN67</f>
        <v>0</v>
      </c>
      <c r="LVO414" s="318">
        <f>'Contractor Model'!LVO67</f>
        <v>0</v>
      </c>
      <c r="LVP414" s="318">
        <f>'Contractor Model'!LVP67</f>
        <v>0</v>
      </c>
      <c r="LVQ414" s="318">
        <f>'Contractor Model'!LVQ67</f>
        <v>0</v>
      </c>
      <c r="LVR414" s="318">
        <f>'Contractor Model'!LVR67</f>
        <v>0</v>
      </c>
      <c r="LVS414" s="318">
        <f>'Contractor Model'!LVS67</f>
        <v>0</v>
      </c>
      <c r="LVT414" s="318">
        <f>'Contractor Model'!LVT67</f>
        <v>0</v>
      </c>
      <c r="LVU414" s="318">
        <f>'Contractor Model'!LVU67</f>
        <v>0</v>
      </c>
      <c r="LVV414" s="318">
        <f>'Contractor Model'!LVV67</f>
        <v>0</v>
      </c>
      <c r="LVW414" s="318">
        <f>'Contractor Model'!LVW67</f>
        <v>0</v>
      </c>
      <c r="LVX414" s="318">
        <f>'Contractor Model'!LVX67</f>
        <v>0</v>
      </c>
      <c r="LVY414" s="318">
        <f>'Contractor Model'!LVY67</f>
        <v>0</v>
      </c>
      <c r="LVZ414" s="318">
        <f>'Contractor Model'!LVZ67</f>
        <v>0</v>
      </c>
      <c r="LWA414" s="318">
        <f>'Contractor Model'!LWA67</f>
        <v>0</v>
      </c>
      <c r="LWB414" s="318">
        <f>'Contractor Model'!LWB67</f>
        <v>0</v>
      </c>
      <c r="LWC414" s="318">
        <f>'Contractor Model'!LWC67</f>
        <v>0</v>
      </c>
      <c r="LWD414" s="318">
        <f>'Contractor Model'!LWD67</f>
        <v>0</v>
      </c>
      <c r="LWE414" s="318">
        <f>'Contractor Model'!LWE67</f>
        <v>0</v>
      </c>
      <c r="LWF414" s="318">
        <f>'Contractor Model'!LWF67</f>
        <v>0</v>
      </c>
      <c r="LWG414" s="318">
        <f>'Contractor Model'!LWG67</f>
        <v>0</v>
      </c>
      <c r="LWH414" s="318">
        <f>'Contractor Model'!LWH67</f>
        <v>0</v>
      </c>
      <c r="LWI414" s="318">
        <f>'Contractor Model'!LWI67</f>
        <v>0</v>
      </c>
      <c r="LWJ414" s="318">
        <f>'Contractor Model'!LWJ67</f>
        <v>0</v>
      </c>
      <c r="LWK414" s="318">
        <f>'Contractor Model'!LWK67</f>
        <v>0</v>
      </c>
      <c r="LWL414" s="318">
        <f>'Contractor Model'!LWL67</f>
        <v>0</v>
      </c>
      <c r="LWM414" s="318">
        <f>'Contractor Model'!LWM67</f>
        <v>0</v>
      </c>
      <c r="LWN414" s="318">
        <f>'Contractor Model'!LWN67</f>
        <v>0</v>
      </c>
      <c r="LWO414" s="318">
        <f>'Contractor Model'!LWO67</f>
        <v>0</v>
      </c>
      <c r="LWP414" s="318">
        <f>'Contractor Model'!LWP67</f>
        <v>0</v>
      </c>
      <c r="LWQ414" s="318">
        <f>'Contractor Model'!LWQ67</f>
        <v>0</v>
      </c>
      <c r="LWR414" s="318">
        <f>'Contractor Model'!LWR67</f>
        <v>0</v>
      </c>
      <c r="LWS414" s="318">
        <f>'Contractor Model'!LWS67</f>
        <v>0</v>
      </c>
      <c r="LWT414" s="318">
        <f>'Contractor Model'!LWT67</f>
        <v>0</v>
      </c>
      <c r="LWU414" s="318">
        <f>'Contractor Model'!LWU67</f>
        <v>0</v>
      </c>
      <c r="LWV414" s="318">
        <f>'Contractor Model'!LWV67</f>
        <v>0</v>
      </c>
      <c r="LWW414" s="318">
        <f>'Contractor Model'!LWW67</f>
        <v>0</v>
      </c>
      <c r="LWX414" s="318">
        <f>'Contractor Model'!LWX67</f>
        <v>0</v>
      </c>
      <c r="LWY414" s="318">
        <f>'Contractor Model'!LWY67</f>
        <v>0</v>
      </c>
      <c r="LWZ414" s="318">
        <f>'Contractor Model'!LWZ67</f>
        <v>0</v>
      </c>
      <c r="LXA414" s="318">
        <f>'Contractor Model'!LXA67</f>
        <v>0</v>
      </c>
      <c r="LXB414" s="318">
        <f>'Contractor Model'!LXB67</f>
        <v>0</v>
      </c>
      <c r="LXC414" s="318">
        <f>'Contractor Model'!LXC67</f>
        <v>0</v>
      </c>
      <c r="LXD414" s="318">
        <f>'Contractor Model'!LXD67</f>
        <v>0</v>
      </c>
      <c r="LXE414" s="318">
        <f>'Contractor Model'!LXE67</f>
        <v>0</v>
      </c>
      <c r="LXF414" s="318">
        <f>'Contractor Model'!LXF67</f>
        <v>0</v>
      </c>
      <c r="LXG414" s="318">
        <f>'Contractor Model'!LXG67</f>
        <v>0</v>
      </c>
      <c r="LXH414" s="318">
        <f>'Contractor Model'!LXH67</f>
        <v>0</v>
      </c>
      <c r="LXI414" s="318">
        <f>'Contractor Model'!LXI67</f>
        <v>0</v>
      </c>
      <c r="LXJ414" s="318">
        <f>'Contractor Model'!LXJ67</f>
        <v>0</v>
      </c>
      <c r="LXK414" s="318">
        <f>'Contractor Model'!LXK67</f>
        <v>0</v>
      </c>
      <c r="LXL414" s="318">
        <f>'Contractor Model'!LXL67</f>
        <v>0</v>
      </c>
      <c r="LXM414" s="318">
        <f>'Contractor Model'!LXM67</f>
        <v>0</v>
      </c>
      <c r="LXN414" s="318">
        <f>'Contractor Model'!LXN67</f>
        <v>0</v>
      </c>
      <c r="LXO414" s="318">
        <f>'Contractor Model'!LXO67</f>
        <v>0</v>
      </c>
      <c r="LXP414" s="318">
        <f>'Contractor Model'!LXP67</f>
        <v>0</v>
      </c>
      <c r="LXQ414" s="318">
        <f>'Contractor Model'!LXQ67</f>
        <v>0</v>
      </c>
      <c r="LXR414" s="318">
        <f>'Contractor Model'!LXR67</f>
        <v>0</v>
      </c>
      <c r="LXS414" s="318">
        <f>'Contractor Model'!LXS67</f>
        <v>0</v>
      </c>
      <c r="LXT414" s="318">
        <f>'Contractor Model'!LXT67</f>
        <v>0</v>
      </c>
      <c r="LXU414" s="318">
        <f>'Contractor Model'!LXU67</f>
        <v>0</v>
      </c>
      <c r="LXV414" s="318">
        <f>'Contractor Model'!LXV67</f>
        <v>0</v>
      </c>
      <c r="LXW414" s="318">
        <f>'Contractor Model'!LXW67</f>
        <v>0</v>
      </c>
      <c r="LXX414" s="318">
        <f>'Contractor Model'!LXX67</f>
        <v>0</v>
      </c>
      <c r="LXY414" s="318">
        <f>'Contractor Model'!LXY67</f>
        <v>0</v>
      </c>
      <c r="LXZ414" s="318">
        <f>'Contractor Model'!LXZ67</f>
        <v>0</v>
      </c>
      <c r="LYA414" s="318">
        <f>'Contractor Model'!LYA67</f>
        <v>0</v>
      </c>
      <c r="LYB414" s="318">
        <f>'Contractor Model'!LYB67</f>
        <v>0</v>
      </c>
      <c r="LYC414" s="318">
        <f>'Contractor Model'!LYC67</f>
        <v>0</v>
      </c>
      <c r="LYD414" s="318">
        <f>'Contractor Model'!LYD67</f>
        <v>0</v>
      </c>
      <c r="LYE414" s="318">
        <f>'Contractor Model'!LYE67</f>
        <v>0</v>
      </c>
      <c r="LYF414" s="318">
        <f>'Contractor Model'!LYF67</f>
        <v>0</v>
      </c>
      <c r="LYG414" s="318">
        <f>'Contractor Model'!LYG67</f>
        <v>0</v>
      </c>
      <c r="LYH414" s="318">
        <f>'Contractor Model'!LYH67</f>
        <v>0</v>
      </c>
      <c r="LYI414" s="318">
        <f>'Contractor Model'!LYI67</f>
        <v>0</v>
      </c>
      <c r="LYJ414" s="318">
        <f>'Contractor Model'!LYJ67</f>
        <v>0</v>
      </c>
      <c r="LYK414" s="318">
        <f>'Contractor Model'!LYK67</f>
        <v>0</v>
      </c>
      <c r="LYL414" s="318">
        <f>'Contractor Model'!LYL67</f>
        <v>0</v>
      </c>
      <c r="LYM414" s="318">
        <f>'Contractor Model'!LYM67</f>
        <v>0</v>
      </c>
      <c r="LYN414" s="318">
        <f>'Contractor Model'!LYN67</f>
        <v>0</v>
      </c>
      <c r="LYO414" s="318">
        <f>'Contractor Model'!LYO67</f>
        <v>0</v>
      </c>
      <c r="LYP414" s="318">
        <f>'Contractor Model'!LYP67</f>
        <v>0</v>
      </c>
      <c r="LYQ414" s="318">
        <f>'Contractor Model'!LYQ67</f>
        <v>0</v>
      </c>
      <c r="LYR414" s="318">
        <f>'Contractor Model'!LYR67</f>
        <v>0</v>
      </c>
      <c r="LYS414" s="318">
        <f>'Contractor Model'!LYS67</f>
        <v>0</v>
      </c>
      <c r="LYT414" s="318">
        <f>'Contractor Model'!LYT67</f>
        <v>0</v>
      </c>
      <c r="LYU414" s="318">
        <f>'Contractor Model'!LYU67</f>
        <v>0</v>
      </c>
      <c r="LYV414" s="318">
        <f>'Contractor Model'!LYV67</f>
        <v>0</v>
      </c>
      <c r="LYW414" s="318">
        <f>'Contractor Model'!LYW67</f>
        <v>0</v>
      </c>
      <c r="LYX414" s="318">
        <f>'Contractor Model'!LYX67</f>
        <v>0</v>
      </c>
      <c r="LYY414" s="318">
        <f>'Contractor Model'!LYY67</f>
        <v>0</v>
      </c>
      <c r="LYZ414" s="318">
        <f>'Contractor Model'!LYZ67</f>
        <v>0</v>
      </c>
      <c r="LZA414" s="318">
        <f>'Contractor Model'!LZA67</f>
        <v>0</v>
      </c>
      <c r="LZB414" s="318">
        <f>'Contractor Model'!LZB67</f>
        <v>0</v>
      </c>
      <c r="LZC414" s="318">
        <f>'Contractor Model'!LZC67</f>
        <v>0</v>
      </c>
      <c r="LZD414" s="318">
        <f>'Contractor Model'!LZD67</f>
        <v>0</v>
      </c>
      <c r="LZE414" s="318">
        <f>'Contractor Model'!LZE67</f>
        <v>0</v>
      </c>
      <c r="LZF414" s="318">
        <f>'Contractor Model'!LZF67</f>
        <v>0</v>
      </c>
      <c r="LZG414" s="318">
        <f>'Contractor Model'!LZG67</f>
        <v>0</v>
      </c>
      <c r="LZH414" s="318">
        <f>'Contractor Model'!LZH67</f>
        <v>0</v>
      </c>
      <c r="LZI414" s="318">
        <f>'Contractor Model'!LZI67</f>
        <v>0</v>
      </c>
      <c r="LZJ414" s="318">
        <f>'Contractor Model'!LZJ67</f>
        <v>0</v>
      </c>
      <c r="LZK414" s="318">
        <f>'Contractor Model'!LZK67</f>
        <v>0</v>
      </c>
      <c r="LZL414" s="318">
        <f>'Contractor Model'!LZL67</f>
        <v>0</v>
      </c>
      <c r="LZM414" s="318">
        <f>'Contractor Model'!LZM67</f>
        <v>0</v>
      </c>
      <c r="LZN414" s="318">
        <f>'Contractor Model'!LZN67</f>
        <v>0</v>
      </c>
      <c r="LZO414" s="318">
        <f>'Contractor Model'!LZO67</f>
        <v>0</v>
      </c>
      <c r="LZP414" s="318">
        <f>'Contractor Model'!LZP67</f>
        <v>0</v>
      </c>
      <c r="LZQ414" s="318">
        <f>'Contractor Model'!LZQ67</f>
        <v>0</v>
      </c>
      <c r="LZR414" s="318">
        <f>'Contractor Model'!LZR67</f>
        <v>0</v>
      </c>
      <c r="LZS414" s="318">
        <f>'Contractor Model'!LZS67</f>
        <v>0</v>
      </c>
      <c r="LZT414" s="318">
        <f>'Contractor Model'!LZT67</f>
        <v>0</v>
      </c>
      <c r="LZU414" s="318">
        <f>'Contractor Model'!LZU67</f>
        <v>0</v>
      </c>
      <c r="LZV414" s="318">
        <f>'Contractor Model'!LZV67</f>
        <v>0</v>
      </c>
      <c r="LZW414" s="318">
        <f>'Contractor Model'!LZW67</f>
        <v>0</v>
      </c>
      <c r="LZX414" s="318">
        <f>'Contractor Model'!LZX67</f>
        <v>0</v>
      </c>
      <c r="LZY414" s="318">
        <f>'Contractor Model'!LZY67</f>
        <v>0</v>
      </c>
      <c r="LZZ414" s="318">
        <f>'Contractor Model'!LZZ67</f>
        <v>0</v>
      </c>
      <c r="MAA414" s="318">
        <f>'Contractor Model'!MAA67</f>
        <v>0</v>
      </c>
      <c r="MAB414" s="318">
        <f>'Contractor Model'!MAB67</f>
        <v>0</v>
      </c>
      <c r="MAC414" s="318">
        <f>'Contractor Model'!MAC67</f>
        <v>0</v>
      </c>
      <c r="MAD414" s="318">
        <f>'Contractor Model'!MAD67</f>
        <v>0</v>
      </c>
      <c r="MAE414" s="318">
        <f>'Contractor Model'!MAE67</f>
        <v>0</v>
      </c>
      <c r="MAF414" s="318">
        <f>'Contractor Model'!MAF67</f>
        <v>0</v>
      </c>
      <c r="MAG414" s="318">
        <f>'Contractor Model'!MAG67</f>
        <v>0</v>
      </c>
      <c r="MAH414" s="318">
        <f>'Contractor Model'!MAH67</f>
        <v>0</v>
      </c>
      <c r="MAI414" s="318">
        <f>'Contractor Model'!MAI67</f>
        <v>0</v>
      </c>
      <c r="MAJ414" s="318">
        <f>'Contractor Model'!MAJ67</f>
        <v>0</v>
      </c>
      <c r="MAK414" s="318">
        <f>'Contractor Model'!MAK67</f>
        <v>0</v>
      </c>
      <c r="MAL414" s="318">
        <f>'Contractor Model'!MAL67</f>
        <v>0</v>
      </c>
      <c r="MAM414" s="318">
        <f>'Contractor Model'!MAM67</f>
        <v>0</v>
      </c>
      <c r="MAN414" s="318">
        <f>'Contractor Model'!MAN67</f>
        <v>0</v>
      </c>
      <c r="MAO414" s="318">
        <f>'Contractor Model'!MAO67</f>
        <v>0</v>
      </c>
      <c r="MAP414" s="318">
        <f>'Contractor Model'!MAP67</f>
        <v>0</v>
      </c>
      <c r="MAQ414" s="318">
        <f>'Contractor Model'!MAQ67</f>
        <v>0</v>
      </c>
      <c r="MAR414" s="318">
        <f>'Contractor Model'!MAR67</f>
        <v>0</v>
      </c>
      <c r="MAS414" s="318">
        <f>'Contractor Model'!MAS67</f>
        <v>0</v>
      </c>
      <c r="MAT414" s="318">
        <f>'Contractor Model'!MAT67</f>
        <v>0</v>
      </c>
      <c r="MAU414" s="318">
        <f>'Contractor Model'!MAU67</f>
        <v>0</v>
      </c>
      <c r="MAV414" s="318">
        <f>'Contractor Model'!MAV67</f>
        <v>0</v>
      </c>
      <c r="MAW414" s="318">
        <f>'Contractor Model'!MAW67</f>
        <v>0</v>
      </c>
      <c r="MAX414" s="318">
        <f>'Contractor Model'!MAX67</f>
        <v>0</v>
      </c>
      <c r="MAY414" s="318">
        <f>'Contractor Model'!MAY67</f>
        <v>0</v>
      </c>
      <c r="MAZ414" s="318">
        <f>'Contractor Model'!MAZ67</f>
        <v>0</v>
      </c>
      <c r="MBA414" s="318">
        <f>'Contractor Model'!MBA67</f>
        <v>0</v>
      </c>
      <c r="MBB414" s="318">
        <f>'Contractor Model'!MBB67</f>
        <v>0</v>
      </c>
      <c r="MBC414" s="318">
        <f>'Contractor Model'!MBC67</f>
        <v>0</v>
      </c>
      <c r="MBD414" s="318">
        <f>'Contractor Model'!MBD67</f>
        <v>0</v>
      </c>
      <c r="MBE414" s="318">
        <f>'Contractor Model'!MBE67</f>
        <v>0</v>
      </c>
      <c r="MBF414" s="318">
        <f>'Contractor Model'!MBF67</f>
        <v>0</v>
      </c>
      <c r="MBG414" s="318">
        <f>'Contractor Model'!MBG67</f>
        <v>0</v>
      </c>
      <c r="MBH414" s="318">
        <f>'Contractor Model'!MBH67</f>
        <v>0</v>
      </c>
      <c r="MBI414" s="318">
        <f>'Contractor Model'!MBI67</f>
        <v>0</v>
      </c>
      <c r="MBJ414" s="318">
        <f>'Contractor Model'!MBJ67</f>
        <v>0</v>
      </c>
      <c r="MBK414" s="318">
        <f>'Contractor Model'!MBK67</f>
        <v>0</v>
      </c>
      <c r="MBL414" s="318">
        <f>'Contractor Model'!MBL67</f>
        <v>0</v>
      </c>
      <c r="MBM414" s="318">
        <f>'Contractor Model'!MBM67</f>
        <v>0</v>
      </c>
      <c r="MBN414" s="318">
        <f>'Contractor Model'!MBN67</f>
        <v>0</v>
      </c>
      <c r="MBO414" s="318">
        <f>'Contractor Model'!MBO67</f>
        <v>0</v>
      </c>
      <c r="MBP414" s="318">
        <f>'Contractor Model'!MBP67</f>
        <v>0</v>
      </c>
      <c r="MBQ414" s="318">
        <f>'Contractor Model'!MBQ67</f>
        <v>0</v>
      </c>
      <c r="MBR414" s="318">
        <f>'Contractor Model'!MBR67</f>
        <v>0</v>
      </c>
      <c r="MBS414" s="318">
        <f>'Contractor Model'!MBS67</f>
        <v>0</v>
      </c>
      <c r="MBT414" s="318">
        <f>'Contractor Model'!MBT67</f>
        <v>0</v>
      </c>
      <c r="MBU414" s="318">
        <f>'Contractor Model'!MBU67</f>
        <v>0</v>
      </c>
      <c r="MBV414" s="318">
        <f>'Contractor Model'!MBV67</f>
        <v>0</v>
      </c>
      <c r="MBW414" s="318">
        <f>'Contractor Model'!MBW67</f>
        <v>0</v>
      </c>
      <c r="MBX414" s="318">
        <f>'Contractor Model'!MBX67</f>
        <v>0</v>
      </c>
      <c r="MBY414" s="318">
        <f>'Contractor Model'!MBY67</f>
        <v>0</v>
      </c>
      <c r="MBZ414" s="318">
        <f>'Contractor Model'!MBZ67</f>
        <v>0</v>
      </c>
      <c r="MCA414" s="318">
        <f>'Contractor Model'!MCA67</f>
        <v>0</v>
      </c>
      <c r="MCB414" s="318">
        <f>'Contractor Model'!MCB67</f>
        <v>0</v>
      </c>
      <c r="MCC414" s="318">
        <f>'Contractor Model'!MCC67</f>
        <v>0</v>
      </c>
      <c r="MCD414" s="318">
        <f>'Contractor Model'!MCD67</f>
        <v>0</v>
      </c>
      <c r="MCE414" s="318">
        <f>'Contractor Model'!MCE67</f>
        <v>0</v>
      </c>
      <c r="MCF414" s="318">
        <f>'Contractor Model'!MCF67</f>
        <v>0</v>
      </c>
      <c r="MCG414" s="318">
        <f>'Contractor Model'!MCG67</f>
        <v>0</v>
      </c>
      <c r="MCH414" s="318">
        <f>'Contractor Model'!MCH67</f>
        <v>0</v>
      </c>
      <c r="MCI414" s="318">
        <f>'Contractor Model'!MCI67</f>
        <v>0</v>
      </c>
      <c r="MCJ414" s="318">
        <f>'Contractor Model'!MCJ67</f>
        <v>0</v>
      </c>
      <c r="MCK414" s="318">
        <f>'Contractor Model'!MCK67</f>
        <v>0</v>
      </c>
      <c r="MCL414" s="318">
        <f>'Contractor Model'!MCL67</f>
        <v>0</v>
      </c>
      <c r="MCM414" s="318">
        <f>'Contractor Model'!MCM67</f>
        <v>0</v>
      </c>
      <c r="MCN414" s="318">
        <f>'Contractor Model'!MCN67</f>
        <v>0</v>
      </c>
      <c r="MCO414" s="318">
        <f>'Contractor Model'!MCO67</f>
        <v>0</v>
      </c>
      <c r="MCP414" s="318">
        <f>'Contractor Model'!MCP67</f>
        <v>0</v>
      </c>
      <c r="MCQ414" s="318">
        <f>'Contractor Model'!MCQ67</f>
        <v>0</v>
      </c>
      <c r="MCR414" s="318">
        <f>'Contractor Model'!MCR67</f>
        <v>0</v>
      </c>
      <c r="MCS414" s="318">
        <f>'Contractor Model'!MCS67</f>
        <v>0</v>
      </c>
      <c r="MCT414" s="318">
        <f>'Contractor Model'!MCT67</f>
        <v>0</v>
      </c>
      <c r="MCU414" s="318">
        <f>'Contractor Model'!MCU67</f>
        <v>0</v>
      </c>
      <c r="MCV414" s="318">
        <f>'Contractor Model'!MCV67</f>
        <v>0</v>
      </c>
      <c r="MCW414" s="318">
        <f>'Contractor Model'!MCW67</f>
        <v>0</v>
      </c>
      <c r="MCX414" s="318">
        <f>'Contractor Model'!MCX67</f>
        <v>0</v>
      </c>
      <c r="MCY414" s="318">
        <f>'Contractor Model'!MCY67</f>
        <v>0</v>
      </c>
      <c r="MCZ414" s="318">
        <f>'Contractor Model'!MCZ67</f>
        <v>0</v>
      </c>
      <c r="MDA414" s="318">
        <f>'Contractor Model'!MDA67</f>
        <v>0</v>
      </c>
      <c r="MDB414" s="318">
        <f>'Contractor Model'!MDB67</f>
        <v>0</v>
      </c>
      <c r="MDC414" s="318">
        <f>'Contractor Model'!MDC67</f>
        <v>0</v>
      </c>
      <c r="MDD414" s="318">
        <f>'Contractor Model'!MDD67</f>
        <v>0</v>
      </c>
      <c r="MDE414" s="318">
        <f>'Contractor Model'!MDE67</f>
        <v>0</v>
      </c>
      <c r="MDF414" s="318">
        <f>'Contractor Model'!MDF67</f>
        <v>0</v>
      </c>
      <c r="MDG414" s="318">
        <f>'Contractor Model'!MDG67</f>
        <v>0</v>
      </c>
      <c r="MDH414" s="318">
        <f>'Contractor Model'!MDH67</f>
        <v>0</v>
      </c>
      <c r="MDI414" s="318">
        <f>'Contractor Model'!MDI67</f>
        <v>0</v>
      </c>
      <c r="MDJ414" s="318">
        <f>'Contractor Model'!MDJ67</f>
        <v>0</v>
      </c>
      <c r="MDK414" s="318">
        <f>'Contractor Model'!MDK67</f>
        <v>0</v>
      </c>
      <c r="MDL414" s="318">
        <f>'Contractor Model'!MDL67</f>
        <v>0</v>
      </c>
      <c r="MDM414" s="318">
        <f>'Contractor Model'!MDM67</f>
        <v>0</v>
      </c>
      <c r="MDN414" s="318">
        <f>'Contractor Model'!MDN67</f>
        <v>0</v>
      </c>
      <c r="MDO414" s="318">
        <f>'Contractor Model'!MDO67</f>
        <v>0</v>
      </c>
      <c r="MDP414" s="318">
        <f>'Contractor Model'!MDP67</f>
        <v>0</v>
      </c>
      <c r="MDQ414" s="318">
        <f>'Contractor Model'!MDQ67</f>
        <v>0</v>
      </c>
      <c r="MDR414" s="318">
        <f>'Contractor Model'!MDR67</f>
        <v>0</v>
      </c>
      <c r="MDS414" s="318">
        <f>'Contractor Model'!MDS67</f>
        <v>0</v>
      </c>
      <c r="MDT414" s="318">
        <f>'Contractor Model'!MDT67</f>
        <v>0</v>
      </c>
      <c r="MDU414" s="318">
        <f>'Contractor Model'!MDU67</f>
        <v>0</v>
      </c>
      <c r="MDV414" s="318">
        <f>'Contractor Model'!MDV67</f>
        <v>0</v>
      </c>
      <c r="MDW414" s="318">
        <f>'Contractor Model'!MDW67</f>
        <v>0</v>
      </c>
      <c r="MDX414" s="318">
        <f>'Contractor Model'!MDX67</f>
        <v>0</v>
      </c>
      <c r="MDY414" s="318">
        <f>'Contractor Model'!MDY67</f>
        <v>0</v>
      </c>
      <c r="MDZ414" s="318">
        <f>'Contractor Model'!MDZ67</f>
        <v>0</v>
      </c>
      <c r="MEA414" s="318">
        <f>'Contractor Model'!MEA67</f>
        <v>0</v>
      </c>
      <c r="MEB414" s="318">
        <f>'Contractor Model'!MEB67</f>
        <v>0</v>
      </c>
      <c r="MEC414" s="318">
        <f>'Contractor Model'!MEC67</f>
        <v>0</v>
      </c>
      <c r="MED414" s="318">
        <f>'Contractor Model'!MED67</f>
        <v>0</v>
      </c>
      <c r="MEE414" s="318">
        <f>'Contractor Model'!MEE67</f>
        <v>0</v>
      </c>
      <c r="MEF414" s="318">
        <f>'Contractor Model'!MEF67</f>
        <v>0</v>
      </c>
      <c r="MEG414" s="318">
        <f>'Contractor Model'!MEG67</f>
        <v>0</v>
      </c>
      <c r="MEH414" s="318">
        <f>'Contractor Model'!MEH67</f>
        <v>0</v>
      </c>
      <c r="MEI414" s="318">
        <f>'Contractor Model'!MEI67</f>
        <v>0</v>
      </c>
      <c r="MEJ414" s="318">
        <f>'Contractor Model'!MEJ67</f>
        <v>0</v>
      </c>
      <c r="MEK414" s="318">
        <f>'Contractor Model'!MEK67</f>
        <v>0</v>
      </c>
      <c r="MEL414" s="318">
        <f>'Contractor Model'!MEL67</f>
        <v>0</v>
      </c>
      <c r="MEM414" s="318">
        <f>'Contractor Model'!MEM67</f>
        <v>0</v>
      </c>
      <c r="MEN414" s="318">
        <f>'Contractor Model'!MEN67</f>
        <v>0</v>
      </c>
      <c r="MEO414" s="318">
        <f>'Contractor Model'!MEO67</f>
        <v>0</v>
      </c>
      <c r="MEP414" s="318">
        <f>'Contractor Model'!MEP67</f>
        <v>0</v>
      </c>
      <c r="MEQ414" s="318">
        <f>'Contractor Model'!MEQ67</f>
        <v>0</v>
      </c>
      <c r="MER414" s="318">
        <f>'Contractor Model'!MER67</f>
        <v>0</v>
      </c>
      <c r="MES414" s="318">
        <f>'Contractor Model'!MES67</f>
        <v>0</v>
      </c>
      <c r="MET414" s="318">
        <f>'Contractor Model'!MET67</f>
        <v>0</v>
      </c>
      <c r="MEU414" s="318">
        <f>'Contractor Model'!MEU67</f>
        <v>0</v>
      </c>
      <c r="MEV414" s="318">
        <f>'Contractor Model'!MEV67</f>
        <v>0</v>
      </c>
      <c r="MEW414" s="318">
        <f>'Contractor Model'!MEW67</f>
        <v>0</v>
      </c>
      <c r="MEX414" s="318">
        <f>'Contractor Model'!MEX67</f>
        <v>0</v>
      </c>
      <c r="MEY414" s="318">
        <f>'Contractor Model'!MEY67</f>
        <v>0</v>
      </c>
      <c r="MEZ414" s="318">
        <f>'Contractor Model'!MEZ67</f>
        <v>0</v>
      </c>
      <c r="MFA414" s="318">
        <f>'Contractor Model'!MFA67</f>
        <v>0</v>
      </c>
      <c r="MFB414" s="318">
        <f>'Contractor Model'!MFB67</f>
        <v>0</v>
      </c>
      <c r="MFC414" s="318">
        <f>'Contractor Model'!MFC67</f>
        <v>0</v>
      </c>
      <c r="MFD414" s="318">
        <f>'Contractor Model'!MFD67</f>
        <v>0</v>
      </c>
      <c r="MFE414" s="318">
        <f>'Contractor Model'!MFE67</f>
        <v>0</v>
      </c>
      <c r="MFF414" s="318">
        <f>'Contractor Model'!MFF67</f>
        <v>0</v>
      </c>
      <c r="MFG414" s="318">
        <f>'Contractor Model'!MFG67</f>
        <v>0</v>
      </c>
      <c r="MFH414" s="318">
        <f>'Contractor Model'!MFH67</f>
        <v>0</v>
      </c>
      <c r="MFI414" s="318">
        <f>'Contractor Model'!MFI67</f>
        <v>0</v>
      </c>
      <c r="MFJ414" s="318">
        <f>'Contractor Model'!MFJ67</f>
        <v>0</v>
      </c>
      <c r="MFK414" s="318">
        <f>'Contractor Model'!MFK67</f>
        <v>0</v>
      </c>
      <c r="MFL414" s="318">
        <f>'Contractor Model'!MFL67</f>
        <v>0</v>
      </c>
      <c r="MFM414" s="318">
        <f>'Contractor Model'!MFM67</f>
        <v>0</v>
      </c>
      <c r="MFN414" s="318">
        <f>'Contractor Model'!MFN67</f>
        <v>0</v>
      </c>
      <c r="MFO414" s="318">
        <f>'Contractor Model'!MFO67</f>
        <v>0</v>
      </c>
      <c r="MFP414" s="318">
        <f>'Contractor Model'!MFP67</f>
        <v>0</v>
      </c>
      <c r="MFQ414" s="318">
        <f>'Contractor Model'!MFQ67</f>
        <v>0</v>
      </c>
      <c r="MFR414" s="318">
        <f>'Contractor Model'!MFR67</f>
        <v>0</v>
      </c>
      <c r="MFS414" s="318">
        <f>'Contractor Model'!MFS67</f>
        <v>0</v>
      </c>
      <c r="MFT414" s="318">
        <f>'Contractor Model'!MFT67</f>
        <v>0</v>
      </c>
      <c r="MFU414" s="318">
        <f>'Contractor Model'!MFU67</f>
        <v>0</v>
      </c>
      <c r="MFV414" s="318">
        <f>'Contractor Model'!MFV67</f>
        <v>0</v>
      </c>
      <c r="MFW414" s="318">
        <f>'Contractor Model'!MFW67</f>
        <v>0</v>
      </c>
      <c r="MFX414" s="318">
        <f>'Contractor Model'!MFX67</f>
        <v>0</v>
      </c>
      <c r="MFY414" s="318">
        <f>'Contractor Model'!MFY67</f>
        <v>0</v>
      </c>
      <c r="MFZ414" s="318">
        <f>'Contractor Model'!MFZ67</f>
        <v>0</v>
      </c>
      <c r="MGA414" s="318">
        <f>'Contractor Model'!MGA67</f>
        <v>0</v>
      </c>
      <c r="MGB414" s="318">
        <f>'Contractor Model'!MGB67</f>
        <v>0</v>
      </c>
      <c r="MGC414" s="318">
        <f>'Contractor Model'!MGC67</f>
        <v>0</v>
      </c>
      <c r="MGD414" s="318">
        <f>'Contractor Model'!MGD67</f>
        <v>0</v>
      </c>
      <c r="MGE414" s="318">
        <f>'Contractor Model'!MGE67</f>
        <v>0</v>
      </c>
      <c r="MGF414" s="318">
        <f>'Contractor Model'!MGF67</f>
        <v>0</v>
      </c>
      <c r="MGG414" s="318">
        <f>'Contractor Model'!MGG67</f>
        <v>0</v>
      </c>
      <c r="MGH414" s="318">
        <f>'Contractor Model'!MGH67</f>
        <v>0</v>
      </c>
      <c r="MGI414" s="318">
        <f>'Contractor Model'!MGI67</f>
        <v>0</v>
      </c>
      <c r="MGJ414" s="318">
        <f>'Contractor Model'!MGJ67</f>
        <v>0</v>
      </c>
      <c r="MGK414" s="318">
        <f>'Contractor Model'!MGK67</f>
        <v>0</v>
      </c>
      <c r="MGL414" s="318">
        <f>'Contractor Model'!MGL67</f>
        <v>0</v>
      </c>
      <c r="MGM414" s="318">
        <f>'Contractor Model'!MGM67</f>
        <v>0</v>
      </c>
      <c r="MGN414" s="318">
        <f>'Contractor Model'!MGN67</f>
        <v>0</v>
      </c>
      <c r="MGO414" s="318">
        <f>'Contractor Model'!MGO67</f>
        <v>0</v>
      </c>
      <c r="MGP414" s="318">
        <f>'Contractor Model'!MGP67</f>
        <v>0</v>
      </c>
      <c r="MGQ414" s="318">
        <f>'Contractor Model'!MGQ67</f>
        <v>0</v>
      </c>
      <c r="MGR414" s="318">
        <f>'Contractor Model'!MGR67</f>
        <v>0</v>
      </c>
      <c r="MGS414" s="318">
        <f>'Contractor Model'!MGS67</f>
        <v>0</v>
      </c>
      <c r="MGT414" s="318">
        <f>'Contractor Model'!MGT67</f>
        <v>0</v>
      </c>
      <c r="MGU414" s="318">
        <f>'Contractor Model'!MGU67</f>
        <v>0</v>
      </c>
      <c r="MGV414" s="318">
        <f>'Contractor Model'!MGV67</f>
        <v>0</v>
      </c>
      <c r="MGW414" s="318">
        <f>'Contractor Model'!MGW67</f>
        <v>0</v>
      </c>
      <c r="MGX414" s="318">
        <f>'Contractor Model'!MGX67</f>
        <v>0</v>
      </c>
      <c r="MGY414" s="318">
        <f>'Contractor Model'!MGY67</f>
        <v>0</v>
      </c>
      <c r="MGZ414" s="318">
        <f>'Contractor Model'!MGZ67</f>
        <v>0</v>
      </c>
      <c r="MHA414" s="318">
        <f>'Contractor Model'!MHA67</f>
        <v>0</v>
      </c>
      <c r="MHB414" s="318">
        <f>'Contractor Model'!MHB67</f>
        <v>0</v>
      </c>
      <c r="MHC414" s="318">
        <f>'Contractor Model'!MHC67</f>
        <v>0</v>
      </c>
      <c r="MHD414" s="318">
        <f>'Contractor Model'!MHD67</f>
        <v>0</v>
      </c>
      <c r="MHE414" s="318">
        <f>'Contractor Model'!MHE67</f>
        <v>0</v>
      </c>
      <c r="MHF414" s="318">
        <f>'Contractor Model'!MHF67</f>
        <v>0</v>
      </c>
      <c r="MHG414" s="318">
        <f>'Contractor Model'!MHG67</f>
        <v>0</v>
      </c>
      <c r="MHH414" s="318">
        <f>'Contractor Model'!MHH67</f>
        <v>0</v>
      </c>
      <c r="MHI414" s="318">
        <f>'Contractor Model'!MHI67</f>
        <v>0</v>
      </c>
      <c r="MHJ414" s="318">
        <f>'Contractor Model'!MHJ67</f>
        <v>0</v>
      </c>
      <c r="MHK414" s="318">
        <f>'Contractor Model'!MHK67</f>
        <v>0</v>
      </c>
      <c r="MHL414" s="318">
        <f>'Contractor Model'!MHL67</f>
        <v>0</v>
      </c>
      <c r="MHM414" s="318">
        <f>'Contractor Model'!MHM67</f>
        <v>0</v>
      </c>
      <c r="MHN414" s="318">
        <f>'Contractor Model'!MHN67</f>
        <v>0</v>
      </c>
      <c r="MHO414" s="318">
        <f>'Contractor Model'!MHO67</f>
        <v>0</v>
      </c>
      <c r="MHP414" s="318">
        <f>'Contractor Model'!MHP67</f>
        <v>0</v>
      </c>
      <c r="MHQ414" s="318">
        <f>'Contractor Model'!MHQ67</f>
        <v>0</v>
      </c>
      <c r="MHR414" s="318">
        <f>'Contractor Model'!MHR67</f>
        <v>0</v>
      </c>
      <c r="MHS414" s="318">
        <f>'Contractor Model'!MHS67</f>
        <v>0</v>
      </c>
      <c r="MHT414" s="318">
        <f>'Contractor Model'!MHT67</f>
        <v>0</v>
      </c>
      <c r="MHU414" s="318">
        <f>'Contractor Model'!MHU67</f>
        <v>0</v>
      </c>
      <c r="MHV414" s="318">
        <f>'Contractor Model'!MHV67</f>
        <v>0</v>
      </c>
      <c r="MHW414" s="318">
        <f>'Contractor Model'!MHW67</f>
        <v>0</v>
      </c>
      <c r="MHX414" s="318">
        <f>'Contractor Model'!MHX67</f>
        <v>0</v>
      </c>
      <c r="MHY414" s="318">
        <f>'Contractor Model'!MHY67</f>
        <v>0</v>
      </c>
      <c r="MHZ414" s="318">
        <f>'Contractor Model'!MHZ67</f>
        <v>0</v>
      </c>
      <c r="MIA414" s="318">
        <f>'Contractor Model'!MIA67</f>
        <v>0</v>
      </c>
      <c r="MIB414" s="318">
        <f>'Contractor Model'!MIB67</f>
        <v>0</v>
      </c>
      <c r="MIC414" s="318">
        <f>'Contractor Model'!MIC67</f>
        <v>0</v>
      </c>
      <c r="MID414" s="318">
        <f>'Contractor Model'!MID67</f>
        <v>0</v>
      </c>
      <c r="MIE414" s="318">
        <f>'Contractor Model'!MIE67</f>
        <v>0</v>
      </c>
      <c r="MIF414" s="318">
        <f>'Contractor Model'!MIF67</f>
        <v>0</v>
      </c>
      <c r="MIG414" s="318">
        <f>'Contractor Model'!MIG67</f>
        <v>0</v>
      </c>
      <c r="MIH414" s="318">
        <f>'Contractor Model'!MIH67</f>
        <v>0</v>
      </c>
      <c r="MII414" s="318">
        <f>'Contractor Model'!MII67</f>
        <v>0</v>
      </c>
      <c r="MIJ414" s="318">
        <f>'Contractor Model'!MIJ67</f>
        <v>0</v>
      </c>
      <c r="MIK414" s="318">
        <f>'Contractor Model'!MIK67</f>
        <v>0</v>
      </c>
      <c r="MIL414" s="318">
        <f>'Contractor Model'!MIL67</f>
        <v>0</v>
      </c>
      <c r="MIM414" s="318">
        <f>'Contractor Model'!MIM67</f>
        <v>0</v>
      </c>
      <c r="MIN414" s="318">
        <f>'Contractor Model'!MIN67</f>
        <v>0</v>
      </c>
      <c r="MIO414" s="318">
        <f>'Contractor Model'!MIO67</f>
        <v>0</v>
      </c>
      <c r="MIP414" s="318">
        <f>'Contractor Model'!MIP67</f>
        <v>0</v>
      </c>
      <c r="MIQ414" s="318">
        <f>'Contractor Model'!MIQ67</f>
        <v>0</v>
      </c>
      <c r="MIR414" s="318">
        <f>'Contractor Model'!MIR67</f>
        <v>0</v>
      </c>
      <c r="MIS414" s="318">
        <f>'Contractor Model'!MIS67</f>
        <v>0</v>
      </c>
      <c r="MIT414" s="318">
        <f>'Contractor Model'!MIT67</f>
        <v>0</v>
      </c>
      <c r="MIU414" s="318">
        <f>'Contractor Model'!MIU67</f>
        <v>0</v>
      </c>
      <c r="MIV414" s="318">
        <f>'Contractor Model'!MIV67</f>
        <v>0</v>
      </c>
      <c r="MIW414" s="318">
        <f>'Contractor Model'!MIW67</f>
        <v>0</v>
      </c>
      <c r="MIX414" s="318">
        <f>'Contractor Model'!MIX67</f>
        <v>0</v>
      </c>
      <c r="MIY414" s="318">
        <f>'Contractor Model'!MIY67</f>
        <v>0</v>
      </c>
      <c r="MIZ414" s="318">
        <f>'Contractor Model'!MIZ67</f>
        <v>0</v>
      </c>
      <c r="MJA414" s="318">
        <f>'Contractor Model'!MJA67</f>
        <v>0</v>
      </c>
      <c r="MJB414" s="318">
        <f>'Contractor Model'!MJB67</f>
        <v>0</v>
      </c>
      <c r="MJC414" s="318">
        <f>'Contractor Model'!MJC67</f>
        <v>0</v>
      </c>
      <c r="MJD414" s="318">
        <f>'Contractor Model'!MJD67</f>
        <v>0</v>
      </c>
      <c r="MJE414" s="318">
        <f>'Contractor Model'!MJE67</f>
        <v>0</v>
      </c>
      <c r="MJF414" s="318">
        <f>'Contractor Model'!MJF67</f>
        <v>0</v>
      </c>
      <c r="MJG414" s="318">
        <f>'Contractor Model'!MJG67</f>
        <v>0</v>
      </c>
      <c r="MJH414" s="318">
        <f>'Contractor Model'!MJH67</f>
        <v>0</v>
      </c>
      <c r="MJI414" s="318">
        <f>'Contractor Model'!MJI67</f>
        <v>0</v>
      </c>
      <c r="MJJ414" s="318">
        <f>'Contractor Model'!MJJ67</f>
        <v>0</v>
      </c>
      <c r="MJK414" s="318">
        <f>'Contractor Model'!MJK67</f>
        <v>0</v>
      </c>
      <c r="MJL414" s="318">
        <f>'Contractor Model'!MJL67</f>
        <v>0</v>
      </c>
      <c r="MJM414" s="318">
        <f>'Contractor Model'!MJM67</f>
        <v>0</v>
      </c>
      <c r="MJN414" s="318">
        <f>'Contractor Model'!MJN67</f>
        <v>0</v>
      </c>
      <c r="MJO414" s="318">
        <f>'Contractor Model'!MJO67</f>
        <v>0</v>
      </c>
      <c r="MJP414" s="318">
        <f>'Contractor Model'!MJP67</f>
        <v>0</v>
      </c>
      <c r="MJQ414" s="318">
        <f>'Contractor Model'!MJQ67</f>
        <v>0</v>
      </c>
      <c r="MJR414" s="318">
        <f>'Contractor Model'!MJR67</f>
        <v>0</v>
      </c>
      <c r="MJS414" s="318">
        <f>'Contractor Model'!MJS67</f>
        <v>0</v>
      </c>
      <c r="MJT414" s="318">
        <f>'Contractor Model'!MJT67</f>
        <v>0</v>
      </c>
      <c r="MJU414" s="318">
        <f>'Contractor Model'!MJU67</f>
        <v>0</v>
      </c>
      <c r="MJV414" s="318">
        <f>'Contractor Model'!MJV67</f>
        <v>0</v>
      </c>
      <c r="MJW414" s="318">
        <f>'Contractor Model'!MJW67</f>
        <v>0</v>
      </c>
      <c r="MJX414" s="318">
        <f>'Contractor Model'!MJX67</f>
        <v>0</v>
      </c>
      <c r="MJY414" s="318">
        <f>'Contractor Model'!MJY67</f>
        <v>0</v>
      </c>
      <c r="MJZ414" s="318">
        <f>'Contractor Model'!MJZ67</f>
        <v>0</v>
      </c>
      <c r="MKA414" s="318">
        <f>'Contractor Model'!MKA67</f>
        <v>0</v>
      </c>
      <c r="MKB414" s="318">
        <f>'Contractor Model'!MKB67</f>
        <v>0</v>
      </c>
      <c r="MKC414" s="318">
        <f>'Contractor Model'!MKC67</f>
        <v>0</v>
      </c>
      <c r="MKD414" s="318">
        <f>'Contractor Model'!MKD67</f>
        <v>0</v>
      </c>
      <c r="MKE414" s="318">
        <f>'Contractor Model'!MKE67</f>
        <v>0</v>
      </c>
      <c r="MKF414" s="318">
        <f>'Contractor Model'!MKF67</f>
        <v>0</v>
      </c>
      <c r="MKG414" s="318">
        <f>'Contractor Model'!MKG67</f>
        <v>0</v>
      </c>
      <c r="MKH414" s="318">
        <f>'Contractor Model'!MKH67</f>
        <v>0</v>
      </c>
      <c r="MKI414" s="318">
        <f>'Contractor Model'!MKI67</f>
        <v>0</v>
      </c>
      <c r="MKJ414" s="318">
        <f>'Contractor Model'!MKJ67</f>
        <v>0</v>
      </c>
      <c r="MKK414" s="318">
        <f>'Contractor Model'!MKK67</f>
        <v>0</v>
      </c>
      <c r="MKL414" s="318">
        <f>'Contractor Model'!MKL67</f>
        <v>0</v>
      </c>
      <c r="MKM414" s="318">
        <f>'Contractor Model'!MKM67</f>
        <v>0</v>
      </c>
      <c r="MKN414" s="318">
        <f>'Contractor Model'!MKN67</f>
        <v>0</v>
      </c>
      <c r="MKO414" s="318">
        <f>'Contractor Model'!MKO67</f>
        <v>0</v>
      </c>
      <c r="MKP414" s="318">
        <f>'Contractor Model'!MKP67</f>
        <v>0</v>
      </c>
      <c r="MKQ414" s="318">
        <f>'Contractor Model'!MKQ67</f>
        <v>0</v>
      </c>
      <c r="MKR414" s="318">
        <f>'Contractor Model'!MKR67</f>
        <v>0</v>
      </c>
      <c r="MKS414" s="318">
        <f>'Contractor Model'!MKS67</f>
        <v>0</v>
      </c>
      <c r="MKT414" s="318">
        <f>'Contractor Model'!MKT67</f>
        <v>0</v>
      </c>
      <c r="MKU414" s="318">
        <f>'Contractor Model'!MKU67</f>
        <v>0</v>
      </c>
      <c r="MKV414" s="318">
        <f>'Contractor Model'!MKV67</f>
        <v>0</v>
      </c>
      <c r="MKW414" s="318">
        <f>'Contractor Model'!MKW67</f>
        <v>0</v>
      </c>
      <c r="MKX414" s="318">
        <f>'Contractor Model'!MKX67</f>
        <v>0</v>
      </c>
      <c r="MKY414" s="318">
        <f>'Contractor Model'!MKY67</f>
        <v>0</v>
      </c>
      <c r="MKZ414" s="318">
        <f>'Contractor Model'!MKZ67</f>
        <v>0</v>
      </c>
      <c r="MLA414" s="318">
        <f>'Contractor Model'!MLA67</f>
        <v>0</v>
      </c>
      <c r="MLB414" s="318">
        <f>'Contractor Model'!MLB67</f>
        <v>0</v>
      </c>
      <c r="MLC414" s="318">
        <f>'Contractor Model'!MLC67</f>
        <v>0</v>
      </c>
      <c r="MLD414" s="318">
        <f>'Contractor Model'!MLD67</f>
        <v>0</v>
      </c>
      <c r="MLE414" s="318">
        <f>'Contractor Model'!MLE67</f>
        <v>0</v>
      </c>
      <c r="MLF414" s="318">
        <f>'Contractor Model'!MLF67</f>
        <v>0</v>
      </c>
      <c r="MLG414" s="318">
        <f>'Contractor Model'!MLG67</f>
        <v>0</v>
      </c>
      <c r="MLH414" s="318">
        <f>'Contractor Model'!MLH67</f>
        <v>0</v>
      </c>
      <c r="MLI414" s="318">
        <f>'Contractor Model'!MLI67</f>
        <v>0</v>
      </c>
      <c r="MLJ414" s="318">
        <f>'Contractor Model'!MLJ67</f>
        <v>0</v>
      </c>
      <c r="MLK414" s="318">
        <f>'Contractor Model'!MLK67</f>
        <v>0</v>
      </c>
      <c r="MLL414" s="318">
        <f>'Contractor Model'!MLL67</f>
        <v>0</v>
      </c>
      <c r="MLM414" s="318">
        <f>'Contractor Model'!MLM67</f>
        <v>0</v>
      </c>
      <c r="MLN414" s="318">
        <f>'Contractor Model'!MLN67</f>
        <v>0</v>
      </c>
      <c r="MLO414" s="318">
        <f>'Contractor Model'!MLO67</f>
        <v>0</v>
      </c>
      <c r="MLP414" s="318">
        <f>'Contractor Model'!MLP67</f>
        <v>0</v>
      </c>
      <c r="MLQ414" s="318">
        <f>'Contractor Model'!MLQ67</f>
        <v>0</v>
      </c>
      <c r="MLR414" s="318">
        <f>'Contractor Model'!MLR67</f>
        <v>0</v>
      </c>
      <c r="MLS414" s="318">
        <f>'Contractor Model'!MLS67</f>
        <v>0</v>
      </c>
      <c r="MLT414" s="318">
        <f>'Contractor Model'!MLT67</f>
        <v>0</v>
      </c>
      <c r="MLU414" s="318">
        <f>'Contractor Model'!MLU67</f>
        <v>0</v>
      </c>
      <c r="MLV414" s="318">
        <f>'Contractor Model'!MLV67</f>
        <v>0</v>
      </c>
      <c r="MLW414" s="318">
        <f>'Contractor Model'!MLW67</f>
        <v>0</v>
      </c>
      <c r="MLX414" s="318">
        <f>'Contractor Model'!MLX67</f>
        <v>0</v>
      </c>
      <c r="MLY414" s="318">
        <f>'Contractor Model'!MLY67</f>
        <v>0</v>
      </c>
      <c r="MLZ414" s="318">
        <f>'Contractor Model'!MLZ67</f>
        <v>0</v>
      </c>
      <c r="MMA414" s="318">
        <f>'Contractor Model'!MMA67</f>
        <v>0</v>
      </c>
      <c r="MMB414" s="318">
        <f>'Contractor Model'!MMB67</f>
        <v>0</v>
      </c>
      <c r="MMC414" s="318">
        <f>'Contractor Model'!MMC67</f>
        <v>0</v>
      </c>
      <c r="MMD414" s="318">
        <f>'Contractor Model'!MMD67</f>
        <v>0</v>
      </c>
      <c r="MME414" s="318">
        <f>'Contractor Model'!MME67</f>
        <v>0</v>
      </c>
      <c r="MMF414" s="318">
        <f>'Contractor Model'!MMF67</f>
        <v>0</v>
      </c>
      <c r="MMG414" s="318">
        <f>'Contractor Model'!MMG67</f>
        <v>0</v>
      </c>
      <c r="MMH414" s="318">
        <f>'Contractor Model'!MMH67</f>
        <v>0</v>
      </c>
      <c r="MMI414" s="318">
        <f>'Contractor Model'!MMI67</f>
        <v>0</v>
      </c>
      <c r="MMJ414" s="318">
        <f>'Contractor Model'!MMJ67</f>
        <v>0</v>
      </c>
      <c r="MMK414" s="318">
        <f>'Contractor Model'!MMK67</f>
        <v>0</v>
      </c>
      <c r="MML414" s="318">
        <f>'Contractor Model'!MML67</f>
        <v>0</v>
      </c>
      <c r="MMM414" s="318">
        <f>'Contractor Model'!MMM67</f>
        <v>0</v>
      </c>
      <c r="MMN414" s="318">
        <f>'Contractor Model'!MMN67</f>
        <v>0</v>
      </c>
      <c r="MMO414" s="318">
        <f>'Contractor Model'!MMO67</f>
        <v>0</v>
      </c>
      <c r="MMP414" s="318">
        <f>'Contractor Model'!MMP67</f>
        <v>0</v>
      </c>
      <c r="MMQ414" s="318">
        <f>'Contractor Model'!MMQ67</f>
        <v>0</v>
      </c>
      <c r="MMR414" s="318">
        <f>'Contractor Model'!MMR67</f>
        <v>0</v>
      </c>
      <c r="MMS414" s="318">
        <f>'Contractor Model'!MMS67</f>
        <v>0</v>
      </c>
      <c r="MMT414" s="318">
        <f>'Contractor Model'!MMT67</f>
        <v>0</v>
      </c>
      <c r="MMU414" s="318">
        <f>'Contractor Model'!MMU67</f>
        <v>0</v>
      </c>
      <c r="MMV414" s="318">
        <f>'Contractor Model'!MMV67</f>
        <v>0</v>
      </c>
      <c r="MMW414" s="318">
        <f>'Contractor Model'!MMW67</f>
        <v>0</v>
      </c>
      <c r="MMX414" s="318">
        <f>'Contractor Model'!MMX67</f>
        <v>0</v>
      </c>
      <c r="MMY414" s="318">
        <f>'Contractor Model'!MMY67</f>
        <v>0</v>
      </c>
      <c r="MMZ414" s="318">
        <f>'Contractor Model'!MMZ67</f>
        <v>0</v>
      </c>
      <c r="MNA414" s="318">
        <f>'Contractor Model'!MNA67</f>
        <v>0</v>
      </c>
      <c r="MNB414" s="318">
        <f>'Contractor Model'!MNB67</f>
        <v>0</v>
      </c>
      <c r="MNC414" s="318">
        <f>'Contractor Model'!MNC67</f>
        <v>0</v>
      </c>
      <c r="MND414" s="318">
        <f>'Contractor Model'!MND67</f>
        <v>0</v>
      </c>
      <c r="MNE414" s="318">
        <f>'Contractor Model'!MNE67</f>
        <v>0</v>
      </c>
      <c r="MNF414" s="318">
        <f>'Contractor Model'!MNF67</f>
        <v>0</v>
      </c>
      <c r="MNG414" s="318">
        <f>'Contractor Model'!MNG67</f>
        <v>0</v>
      </c>
      <c r="MNH414" s="318">
        <f>'Contractor Model'!MNH67</f>
        <v>0</v>
      </c>
      <c r="MNI414" s="318">
        <f>'Contractor Model'!MNI67</f>
        <v>0</v>
      </c>
      <c r="MNJ414" s="318">
        <f>'Contractor Model'!MNJ67</f>
        <v>0</v>
      </c>
      <c r="MNK414" s="318">
        <f>'Contractor Model'!MNK67</f>
        <v>0</v>
      </c>
      <c r="MNL414" s="318">
        <f>'Contractor Model'!MNL67</f>
        <v>0</v>
      </c>
      <c r="MNM414" s="318">
        <f>'Contractor Model'!MNM67</f>
        <v>0</v>
      </c>
      <c r="MNN414" s="318">
        <f>'Contractor Model'!MNN67</f>
        <v>0</v>
      </c>
      <c r="MNO414" s="318">
        <f>'Contractor Model'!MNO67</f>
        <v>0</v>
      </c>
      <c r="MNP414" s="318">
        <f>'Contractor Model'!MNP67</f>
        <v>0</v>
      </c>
      <c r="MNQ414" s="318">
        <f>'Contractor Model'!MNQ67</f>
        <v>0</v>
      </c>
      <c r="MNR414" s="318">
        <f>'Contractor Model'!MNR67</f>
        <v>0</v>
      </c>
      <c r="MNS414" s="318">
        <f>'Contractor Model'!MNS67</f>
        <v>0</v>
      </c>
      <c r="MNT414" s="318">
        <f>'Contractor Model'!MNT67</f>
        <v>0</v>
      </c>
      <c r="MNU414" s="318">
        <f>'Contractor Model'!MNU67</f>
        <v>0</v>
      </c>
      <c r="MNV414" s="318">
        <f>'Contractor Model'!MNV67</f>
        <v>0</v>
      </c>
      <c r="MNW414" s="318">
        <f>'Contractor Model'!MNW67</f>
        <v>0</v>
      </c>
      <c r="MNX414" s="318">
        <f>'Contractor Model'!MNX67</f>
        <v>0</v>
      </c>
      <c r="MNY414" s="318">
        <f>'Contractor Model'!MNY67</f>
        <v>0</v>
      </c>
      <c r="MNZ414" s="318">
        <f>'Contractor Model'!MNZ67</f>
        <v>0</v>
      </c>
      <c r="MOA414" s="318">
        <f>'Contractor Model'!MOA67</f>
        <v>0</v>
      </c>
      <c r="MOB414" s="318">
        <f>'Contractor Model'!MOB67</f>
        <v>0</v>
      </c>
      <c r="MOC414" s="318">
        <f>'Contractor Model'!MOC67</f>
        <v>0</v>
      </c>
      <c r="MOD414" s="318">
        <f>'Contractor Model'!MOD67</f>
        <v>0</v>
      </c>
      <c r="MOE414" s="318">
        <f>'Contractor Model'!MOE67</f>
        <v>0</v>
      </c>
      <c r="MOF414" s="318">
        <f>'Contractor Model'!MOF67</f>
        <v>0</v>
      </c>
      <c r="MOG414" s="318">
        <f>'Contractor Model'!MOG67</f>
        <v>0</v>
      </c>
      <c r="MOH414" s="318">
        <f>'Contractor Model'!MOH67</f>
        <v>0</v>
      </c>
      <c r="MOI414" s="318">
        <f>'Contractor Model'!MOI67</f>
        <v>0</v>
      </c>
      <c r="MOJ414" s="318">
        <f>'Contractor Model'!MOJ67</f>
        <v>0</v>
      </c>
      <c r="MOK414" s="318">
        <f>'Contractor Model'!MOK67</f>
        <v>0</v>
      </c>
      <c r="MOL414" s="318">
        <f>'Contractor Model'!MOL67</f>
        <v>0</v>
      </c>
      <c r="MOM414" s="318">
        <f>'Contractor Model'!MOM67</f>
        <v>0</v>
      </c>
      <c r="MON414" s="318">
        <f>'Contractor Model'!MON67</f>
        <v>0</v>
      </c>
      <c r="MOO414" s="318">
        <f>'Contractor Model'!MOO67</f>
        <v>0</v>
      </c>
      <c r="MOP414" s="318">
        <f>'Contractor Model'!MOP67</f>
        <v>0</v>
      </c>
      <c r="MOQ414" s="318">
        <f>'Contractor Model'!MOQ67</f>
        <v>0</v>
      </c>
      <c r="MOR414" s="318">
        <f>'Contractor Model'!MOR67</f>
        <v>0</v>
      </c>
      <c r="MOS414" s="318">
        <f>'Contractor Model'!MOS67</f>
        <v>0</v>
      </c>
      <c r="MOT414" s="318">
        <f>'Contractor Model'!MOT67</f>
        <v>0</v>
      </c>
      <c r="MOU414" s="318">
        <f>'Contractor Model'!MOU67</f>
        <v>0</v>
      </c>
      <c r="MOV414" s="318">
        <f>'Contractor Model'!MOV67</f>
        <v>0</v>
      </c>
      <c r="MOW414" s="318">
        <f>'Contractor Model'!MOW67</f>
        <v>0</v>
      </c>
      <c r="MOX414" s="318">
        <f>'Contractor Model'!MOX67</f>
        <v>0</v>
      </c>
      <c r="MOY414" s="318">
        <f>'Contractor Model'!MOY67</f>
        <v>0</v>
      </c>
      <c r="MOZ414" s="318">
        <f>'Contractor Model'!MOZ67</f>
        <v>0</v>
      </c>
      <c r="MPA414" s="318">
        <f>'Contractor Model'!MPA67</f>
        <v>0</v>
      </c>
      <c r="MPB414" s="318">
        <f>'Contractor Model'!MPB67</f>
        <v>0</v>
      </c>
      <c r="MPC414" s="318">
        <f>'Contractor Model'!MPC67</f>
        <v>0</v>
      </c>
      <c r="MPD414" s="318">
        <f>'Contractor Model'!MPD67</f>
        <v>0</v>
      </c>
      <c r="MPE414" s="318">
        <f>'Contractor Model'!MPE67</f>
        <v>0</v>
      </c>
      <c r="MPF414" s="318">
        <f>'Contractor Model'!MPF67</f>
        <v>0</v>
      </c>
      <c r="MPG414" s="318">
        <f>'Contractor Model'!MPG67</f>
        <v>0</v>
      </c>
      <c r="MPH414" s="318">
        <f>'Contractor Model'!MPH67</f>
        <v>0</v>
      </c>
      <c r="MPI414" s="318">
        <f>'Contractor Model'!MPI67</f>
        <v>0</v>
      </c>
      <c r="MPJ414" s="318">
        <f>'Contractor Model'!MPJ67</f>
        <v>0</v>
      </c>
      <c r="MPK414" s="318">
        <f>'Contractor Model'!MPK67</f>
        <v>0</v>
      </c>
      <c r="MPL414" s="318">
        <f>'Contractor Model'!MPL67</f>
        <v>0</v>
      </c>
      <c r="MPM414" s="318">
        <f>'Contractor Model'!MPM67</f>
        <v>0</v>
      </c>
      <c r="MPN414" s="318">
        <f>'Contractor Model'!MPN67</f>
        <v>0</v>
      </c>
      <c r="MPO414" s="318">
        <f>'Contractor Model'!MPO67</f>
        <v>0</v>
      </c>
      <c r="MPP414" s="318">
        <f>'Contractor Model'!MPP67</f>
        <v>0</v>
      </c>
      <c r="MPQ414" s="318">
        <f>'Contractor Model'!MPQ67</f>
        <v>0</v>
      </c>
      <c r="MPR414" s="318">
        <f>'Contractor Model'!MPR67</f>
        <v>0</v>
      </c>
      <c r="MPS414" s="318">
        <f>'Contractor Model'!MPS67</f>
        <v>0</v>
      </c>
      <c r="MPT414" s="318">
        <f>'Contractor Model'!MPT67</f>
        <v>0</v>
      </c>
      <c r="MPU414" s="318">
        <f>'Contractor Model'!MPU67</f>
        <v>0</v>
      </c>
      <c r="MPV414" s="318">
        <f>'Contractor Model'!MPV67</f>
        <v>0</v>
      </c>
      <c r="MPW414" s="318">
        <f>'Contractor Model'!MPW67</f>
        <v>0</v>
      </c>
      <c r="MPX414" s="318">
        <f>'Contractor Model'!MPX67</f>
        <v>0</v>
      </c>
      <c r="MPY414" s="318">
        <f>'Contractor Model'!MPY67</f>
        <v>0</v>
      </c>
      <c r="MPZ414" s="318">
        <f>'Contractor Model'!MPZ67</f>
        <v>0</v>
      </c>
      <c r="MQA414" s="318">
        <f>'Contractor Model'!MQA67</f>
        <v>0</v>
      </c>
      <c r="MQB414" s="318">
        <f>'Contractor Model'!MQB67</f>
        <v>0</v>
      </c>
      <c r="MQC414" s="318">
        <f>'Contractor Model'!MQC67</f>
        <v>0</v>
      </c>
      <c r="MQD414" s="318">
        <f>'Contractor Model'!MQD67</f>
        <v>0</v>
      </c>
      <c r="MQE414" s="318">
        <f>'Contractor Model'!MQE67</f>
        <v>0</v>
      </c>
      <c r="MQF414" s="318">
        <f>'Contractor Model'!MQF67</f>
        <v>0</v>
      </c>
      <c r="MQG414" s="318">
        <f>'Contractor Model'!MQG67</f>
        <v>0</v>
      </c>
      <c r="MQH414" s="318">
        <f>'Contractor Model'!MQH67</f>
        <v>0</v>
      </c>
      <c r="MQI414" s="318">
        <f>'Contractor Model'!MQI67</f>
        <v>0</v>
      </c>
      <c r="MQJ414" s="318">
        <f>'Contractor Model'!MQJ67</f>
        <v>0</v>
      </c>
      <c r="MQK414" s="318">
        <f>'Contractor Model'!MQK67</f>
        <v>0</v>
      </c>
      <c r="MQL414" s="318">
        <f>'Contractor Model'!MQL67</f>
        <v>0</v>
      </c>
      <c r="MQM414" s="318">
        <f>'Contractor Model'!MQM67</f>
        <v>0</v>
      </c>
      <c r="MQN414" s="318">
        <f>'Contractor Model'!MQN67</f>
        <v>0</v>
      </c>
      <c r="MQO414" s="318">
        <f>'Contractor Model'!MQO67</f>
        <v>0</v>
      </c>
      <c r="MQP414" s="318">
        <f>'Contractor Model'!MQP67</f>
        <v>0</v>
      </c>
      <c r="MQQ414" s="318">
        <f>'Contractor Model'!MQQ67</f>
        <v>0</v>
      </c>
      <c r="MQR414" s="318">
        <f>'Contractor Model'!MQR67</f>
        <v>0</v>
      </c>
      <c r="MQS414" s="318">
        <f>'Contractor Model'!MQS67</f>
        <v>0</v>
      </c>
      <c r="MQT414" s="318">
        <f>'Contractor Model'!MQT67</f>
        <v>0</v>
      </c>
      <c r="MQU414" s="318">
        <f>'Contractor Model'!MQU67</f>
        <v>0</v>
      </c>
      <c r="MQV414" s="318">
        <f>'Contractor Model'!MQV67</f>
        <v>0</v>
      </c>
      <c r="MQW414" s="318">
        <f>'Contractor Model'!MQW67</f>
        <v>0</v>
      </c>
      <c r="MQX414" s="318">
        <f>'Contractor Model'!MQX67</f>
        <v>0</v>
      </c>
      <c r="MQY414" s="318">
        <f>'Contractor Model'!MQY67</f>
        <v>0</v>
      </c>
      <c r="MQZ414" s="318">
        <f>'Contractor Model'!MQZ67</f>
        <v>0</v>
      </c>
      <c r="MRA414" s="318">
        <f>'Contractor Model'!MRA67</f>
        <v>0</v>
      </c>
      <c r="MRB414" s="318">
        <f>'Contractor Model'!MRB67</f>
        <v>0</v>
      </c>
      <c r="MRC414" s="318">
        <f>'Contractor Model'!MRC67</f>
        <v>0</v>
      </c>
      <c r="MRD414" s="318">
        <f>'Contractor Model'!MRD67</f>
        <v>0</v>
      </c>
      <c r="MRE414" s="318">
        <f>'Contractor Model'!MRE67</f>
        <v>0</v>
      </c>
      <c r="MRF414" s="318">
        <f>'Contractor Model'!MRF67</f>
        <v>0</v>
      </c>
      <c r="MRG414" s="318">
        <f>'Contractor Model'!MRG67</f>
        <v>0</v>
      </c>
      <c r="MRH414" s="318">
        <f>'Contractor Model'!MRH67</f>
        <v>0</v>
      </c>
      <c r="MRI414" s="318">
        <f>'Contractor Model'!MRI67</f>
        <v>0</v>
      </c>
      <c r="MRJ414" s="318">
        <f>'Contractor Model'!MRJ67</f>
        <v>0</v>
      </c>
      <c r="MRK414" s="318">
        <f>'Contractor Model'!MRK67</f>
        <v>0</v>
      </c>
      <c r="MRL414" s="318">
        <f>'Contractor Model'!MRL67</f>
        <v>0</v>
      </c>
      <c r="MRM414" s="318">
        <f>'Contractor Model'!MRM67</f>
        <v>0</v>
      </c>
      <c r="MRN414" s="318">
        <f>'Contractor Model'!MRN67</f>
        <v>0</v>
      </c>
      <c r="MRO414" s="318">
        <f>'Contractor Model'!MRO67</f>
        <v>0</v>
      </c>
      <c r="MRP414" s="318">
        <f>'Contractor Model'!MRP67</f>
        <v>0</v>
      </c>
      <c r="MRQ414" s="318">
        <f>'Contractor Model'!MRQ67</f>
        <v>0</v>
      </c>
      <c r="MRR414" s="318">
        <f>'Contractor Model'!MRR67</f>
        <v>0</v>
      </c>
      <c r="MRS414" s="318">
        <f>'Contractor Model'!MRS67</f>
        <v>0</v>
      </c>
      <c r="MRT414" s="318">
        <f>'Contractor Model'!MRT67</f>
        <v>0</v>
      </c>
      <c r="MRU414" s="318">
        <f>'Contractor Model'!MRU67</f>
        <v>0</v>
      </c>
      <c r="MRV414" s="318">
        <f>'Contractor Model'!MRV67</f>
        <v>0</v>
      </c>
      <c r="MRW414" s="318">
        <f>'Contractor Model'!MRW67</f>
        <v>0</v>
      </c>
      <c r="MRX414" s="318">
        <f>'Contractor Model'!MRX67</f>
        <v>0</v>
      </c>
      <c r="MRY414" s="318">
        <f>'Contractor Model'!MRY67</f>
        <v>0</v>
      </c>
      <c r="MRZ414" s="318">
        <f>'Contractor Model'!MRZ67</f>
        <v>0</v>
      </c>
      <c r="MSA414" s="318">
        <f>'Contractor Model'!MSA67</f>
        <v>0</v>
      </c>
      <c r="MSB414" s="318">
        <f>'Contractor Model'!MSB67</f>
        <v>0</v>
      </c>
      <c r="MSC414" s="318">
        <f>'Contractor Model'!MSC67</f>
        <v>0</v>
      </c>
      <c r="MSD414" s="318">
        <f>'Contractor Model'!MSD67</f>
        <v>0</v>
      </c>
      <c r="MSE414" s="318">
        <f>'Contractor Model'!MSE67</f>
        <v>0</v>
      </c>
      <c r="MSF414" s="318">
        <f>'Contractor Model'!MSF67</f>
        <v>0</v>
      </c>
      <c r="MSG414" s="318">
        <f>'Contractor Model'!MSG67</f>
        <v>0</v>
      </c>
      <c r="MSH414" s="318">
        <f>'Contractor Model'!MSH67</f>
        <v>0</v>
      </c>
      <c r="MSI414" s="318">
        <f>'Contractor Model'!MSI67</f>
        <v>0</v>
      </c>
      <c r="MSJ414" s="318">
        <f>'Contractor Model'!MSJ67</f>
        <v>0</v>
      </c>
      <c r="MSK414" s="318">
        <f>'Contractor Model'!MSK67</f>
        <v>0</v>
      </c>
      <c r="MSL414" s="318">
        <f>'Contractor Model'!MSL67</f>
        <v>0</v>
      </c>
      <c r="MSM414" s="318">
        <f>'Contractor Model'!MSM67</f>
        <v>0</v>
      </c>
      <c r="MSN414" s="318">
        <f>'Contractor Model'!MSN67</f>
        <v>0</v>
      </c>
      <c r="MSO414" s="318">
        <f>'Contractor Model'!MSO67</f>
        <v>0</v>
      </c>
      <c r="MSP414" s="318">
        <f>'Contractor Model'!MSP67</f>
        <v>0</v>
      </c>
      <c r="MSQ414" s="318">
        <f>'Contractor Model'!MSQ67</f>
        <v>0</v>
      </c>
      <c r="MSR414" s="318">
        <f>'Contractor Model'!MSR67</f>
        <v>0</v>
      </c>
      <c r="MSS414" s="318">
        <f>'Contractor Model'!MSS67</f>
        <v>0</v>
      </c>
      <c r="MST414" s="318">
        <f>'Contractor Model'!MST67</f>
        <v>0</v>
      </c>
      <c r="MSU414" s="318">
        <f>'Contractor Model'!MSU67</f>
        <v>0</v>
      </c>
      <c r="MSV414" s="318">
        <f>'Contractor Model'!MSV67</f>
        <v>0</v>
      </c>
      <c r="MSW414" s="318">
        <f>'Contractor Model'!MSW67</f>
        <v>0</v>
      </c>
      <c r="MSX414" s="318">
        <f>'Contractor Model'!MSX67</f>
        <v>0</v>
      </c>
      <c r="MSY414" s="318">
        <f>'Contractor Model'!MSY67</f>
        <v>0</v>
      </c>
      <c r="MSZ414" s="318">
        <f>'Contractor Model'!MSZ67</f>
        <v>0</v>
      </c>
      <c r="MTA414" s="318">
        <f>'Contractor Model'!MTA67</f>
        <v>0</v>
      </c>
      <c r="MTB414" s="318">
        <f>'Contractor Model'!MTB67</f>
        <v>0</v>
      </c>
      <c r="MTC414" s="318">
        <f>'Contractor Model'!MTC67</f>
        <v>0</v>
      </c>
      <c r="MTD414" s="318">
        <f>'Contractor Model'!MTD67</f>
        <v>0</v>
      </c>
      <c r="MTE414" s="318">
        <f>'Contractor Model'!MTE67</f>
        <v>0</v>
      </c>
      <c r="MTF414" s="318">
        <f>'Contractor Model'!MTF67</f>
        <v>0</v>
      </c>
      <c r="MTG414" s="318">
        <f>'Contractor Model'!MTG67</f>
        <v>0</v>
      </c>
      <c r="MTH414" s="318">
        <f>'Contractor Model'!MTH67</f>
        <v>0</v>
      </c>
      <c r="MTI414" s="318">
        <f>'Contractor Model'!MTI67</f>
        <v>0</v>
      </c>
      <c r="MTJ414" s="318">
        <f>'Contractor Model'!MTJ67</f>
        <v>0</v>
      </c>
      <c r="MTK414" s="318">
        <f>'Contractor Model'!MTK67</f>
        <v>0</v>
      </c>
      <c r="MTL414" s="318">
        <f>'Contractor Model'!MTL67</f>
        <v>0</v>
      </c>
      <c r="MTM414" s="318">
        <f>'Contractor Model'!MTM67</f>
        <v>0</v>
      </c>
      <c r="MTN414" s="318">
        <f>'Contractor Model'!MTN67</f>
        <v>0</v>
      </c>
      <c r="MTO414" s="318">
        <f>'Contractor Model'!MTO67</f>
        <v>0</v>
      </c>
      <c r="MTP414" s="318">
        <f>'Contractor Model'!MTP67</f>
        <v>0</v>
      </c>
      <c r="MTQ414" s="318">
        <f>'Contractor Model'!MTQ67</f>
        <v>0</v>
      </c>
      <c r="MTR414" s="318">
        <f>'Contractor Model'!MTR67</f>
        <v>0</v>
      </c>
      <c r="MTS414" s="318">
        <f>'Contractor Model'!MTS67</f>
        <v>0</v>
      </c>
      <c r="MTT414" s="318">
        <f>'Contractor Model'!MTT67</f>
        <v>0</v>
      </c>
      <c r="MTU414" s="318">
        <f>'Contractor Model'!MTU67</f>
        <v>0</v>
      </c>
      <c r="MTV414" s="318">
        <f>'Contractor Model'!MTV67</f>
        <v>0</v>
      </c>
      <c r="MTW414" s="318">
        <f>'Contractor Model'!MTW67</f>
        <v>0</v>
      </c>
      <c r="MTX414" s="318">
        <f>'Contractor Model'!MTX67</f>
        <v>0</v>
      </c>
      <c r="MTY414" s="318">
        <f>'Contractor Model'!MTY67</f>
        <v>0</v>
      </c>
      <c r="MTZ414" s="318">
        <f>'Contractor Model'!MTZ67</f>
        <v>0</v>
      </c>
      <c r="MUA414" s="318">
        <f>'Contractor Model'!MUA67</f>
        <v>0</v>
      </c>
      <c r="MUB414" s="318">
        <f>'Contractor Model'!MUB67</f>
        <v>0</v>
      </c>
      <c r="MUC414" s="318">
        <f>'Contractor Model'!MUC67</f>
        <v>0</v>
      </c>
      <c r="MUD414" s="318">
        <f>'Contractor Model'!MUD67</f>
        <v>0</v>
      </c>
      <c r="MUE414" s="318">
        <f>'Contractor Model'!MUE67</f>
        <v>0</v>
      </c>
      <c r="MUF414" s="318">
        <f>'Contractor Model'!MUF67</f>
        <v>0</v>
      </c>
      <c r="MUG414" s="318">
        <f>'Contractor Model'!MUG67</f>
        <v>0</v>
      </c>
      <c r="MUH414" s="318">
        <f>'Contractor Model'!MUH67</f>
        <v>0</v>
      </c>
      <c r="MUI414" s="318">
        <f>'Contractor Model'!MUI67</f>
        <v>0</v>
      </c>
      <c r="MUJ414" s="318">
        <f>'Contractor Model'!MUJ67</f>
        <v>0</v>
      </c>
      <c r="MUK414" s="318">
        <f>'Contractor Model'!MUK67</f>
        <v>0</v>
      </c>
      <c r="MUL414" s="318">
        <f>'Contractor Model'!MUL67</f>
        <v>0</v>
      </c>
      <c r="MUM414" s="318">
        <f>'Contractor Model'!MUM67</f>
        <v>0</v>
      </c>
      <c r="MUN414" s="318">
        <f>'Contractor Model'!MUN67</f>
        <v>0</v>
      </c>
      <c r="MUO414" s="318">
        <f>'Contractor Model'!MUO67</f>
        <v>0</v>
      </c>
      <c r="MUP414" s="318">
        <f>'Contractor Model'!MUP67</f>
        <v>0</v>
      </c>
      <c r="MUQ414" s="318">
        <f>'Contractor Model'!MUQ67</f>
        <v>0</v>
      </c>
      <c r="MUR414" s="318">
        <f>'Contractor Model'!MUR67</f>
        <v>0</v>
      </c>
      <c r="MUS414" s="318">
        <f>'Contractor Model'!MUS67</f>
        <v>0</v>
      </c>
      <c r="MUT414" s="318">
        <f>'Contractor Model'!MUT67</f>
        <v>0</v>
      </c>
      <c r="MUU414" s="318">
        <f>'Contractor Model'!MUU67</f>
        <v>0</v>
      </c>
      <c r="MUV414" s="318">
        <f>'Contractor Model'!MUV67</f>
        <v>0</v>
      </c>
      <c r="MUW414" s="318">
        <f>'Contractor Model'!MUW67</f>
        <v>0</v>
      </c>
      <c r="MUX414" s="318">
        <f>'Contractor Model'!MUX67</f>
        <v>0</v>
      </c>
      <c r="MUY414" s="318">
        <f>'Contractor Model'!MUY67</f>
        <v>0</v>
      </c>
      <c r="MUZ414" s="318">
        <f>'Contractor Model'!MUZ67</f>
        <v>0</v>
      </c>
      <c r="MVA414" s="318">
        <f>'Contractor Model'!MVA67</f>
        <v>0</v>
      </c>
      <c r="MVB414" s="318">
        <f>'Contractor Model'!MVB67</f>
        <v>0</v>
      </c>
      <c r="MVC414" s="318">
        <f>'Contractor Model'!MVC67</f>
        <v>0</v>
      </c>
      <c r="MVD414" s="318">
        <f>'Contractor Model'!MVD67</f>
        <v>0</v>
      </c>
      <c r="MVE414" s="318">
        <f>'Contractor Model'!MVE67</f>
        <v>0</v>
      </c>
      <c r="MVF414" s="318">
        <f>'Contractor Model'!MVF67</f>
        <v>0</v>
      </c>
      <c r="MVG414" s="318">
        <f>'Contractor Model'!MVG67</f>
        <v>0</v>
      </c>
      <c r="MVH414" s="318">
        <f>'Contractor Model'!MVH67</f>
        <v>0</v>
      </c>
      <c r="MVI414" s="318">
        <f>'Contractor Model'!MVI67</f>
        <v>0</v>
      </c>
      <c r="MVJ414" s="318">
        <f>'Contractor Model'!MVJ67</f>
        <v>0</v>
      </c>
      <c r="MVK414" s="318">
        <f>'Contractor Model'!MVK67</f>
        <v>0</v>
      </c>
      <c r="MVL414" s="318">
        <f>'Contractor Model'!MVL67</f>
        <v>0</v>
      </c>
      <c r="MVM414" s="318">
        <f>'Contractor Model'!MVM67</f>
        <v>0</v>
      </c>
      <c r="MVN414" s="318">
        <f>'Contractor Model'!MVN67</f>
        <v>0</v>
      </c>
      <c r="MVO414" s="318">
        <f>'Contractor Model'!MVO67</f>
        <v>0</v>
      </c>
      <c r="MVP414" s="318">
        <f>'Contractor Model'!MVP67</f>
        <v>0</v>
      </c>
      <c r="MVQ414" s="318">
        <f>'Contractor Model'!MVQ67</f>
        <v>0</v>
      </c>
      <c r="MVR414" s="318">
        <f>'Contractor Model'!MVR67</f>
        <v>0</v>
      </c>
      <c r="MVS414" s="318">
        <f>'Contractor Model'!MVS67</f>
        <v>0</v>
      </c>
      <c r="MVT414" s="318">
        <f>'Contractor Model'!MVT67</f>
        <v>0</v>
      </c>
      <c r="MVU414" s="318">
        <f>'Contractor Model'!MVU67</f>
        <v>0</v>
      </c>
      <c r="MVV414" s="318">
        <f>'Contractor Model'!MVV67</f>
        <v>0</v>
      </c>
      <c r="MVW414" s="318">
        <f>'Contractor Model'!MVW67</f>
        <v>0</v>
      </c>
      <c r="MVX414" s="318">
        <f>'Contractor Model'!MVX67</f>
        <v>0</v>
      </c>
      <c r="MVY414" s="318">
        <f>'Contractor Model'!MVY67</f>
        <v>0</v>
      </c>
      <c r="MVZ414" s="318">
        <f>'Contractor Model'!MVZ67</f>
        <v>0</v>
      </c>
      <c r="MWA414" s="318">
        <f>'Contractor Model'!MWA67</f>
        <v>0</v>
      </c>
      <c r="MWB414" s="318">
        <f>'Contractor Model'!MWB67</f>
        <v>0</v>
      </c>
      <c r="MWC414" s="318">
        <f>'Contractor Model'!MWC67</f>
        <v>0</v>
      </c>
      <c r="MWD414" s="318">
        <f>'Contractor Model'!MWD67</f>
        <v>0</v>
      </c>
      <c r="MWE414" s="318">
        <f>'Contractor Model'!MWE67</f>
        <v>0</v>
      </c>
      <c r="MWF414" s="318">
        <f>'Contractor Model'!MWF67</f>
        <v>0</v>
      </c>
      <c r="MWG414" s="318">
        <f>'Contractor Model'!MWG67</f>
        <v>0</v>
      </c>
      <c r="MWH414" s="318">
        <f>'Contractor Model'!MWH67</f>
        <v>0</v>
      </c>
      <c r="MWI414" s="318">
        <f>'Contractor Model'!MWI67</f>
        <v>0</v>
      </c>
      <c r="MWJ414" s="318">
        <f>'Contractor Model'!MWJ67</f>
        <v>0</v>
      </c>
      <c r="MWK414" s="318">
        <f>'Contractor Model'!MWK67</f>
        <v>0</v>
      </c>
      <c r="MWL414" s="318">
        <f>'Contractor Model'!MWL67</f>
        <v>0</v>
      </c>
      <c r="MWM414" s="318">
        <f>'Contractor Model'!MWM67</f>
        <v>0</v>
      </c>
      <c r="MWN414" s="318">
        <f>'Contractor Model'!MWN67</f>
        <v>0</v>
      </c>
      <c r="MWO414" s="318">
        <f>'Contractor Model'!MWO67</f>
        <v>0</v>
      </c>
      <c r="MWP414" s="318">
        <f>'Contractor Model'!MWP67</f>
        <v>0</v>
      </c>
      <c r="MWQ414" s="318">
        <f>'Contractor Model'!MWQ67</f>
        <v>0</v>
      </c>
      <c r="MWR414" s="318">
        <f>'Contractor Model'!MWR67</f>
        <v>0</v>
      </c>
      <c r="MWS414" s="318">
        <f>'Contractor Model'!MWS67</f>
        <v>0</v>
      </c>
      <c r="MWT414" s="318">
        <f>'Contractor Model'!MWT67</f>
        <v>0</v>
      </c>
      <c r="MWU414" s="318">
        <f>'Contractor Model'!MWU67</f>
        <v>0</v>
      </c>
      <c r="MWV414" s="318">
        <f>'Contractor Model'!MWV67</f>
        <v>0</v>
      </c>
      <c r="MWW414" s="318">
        <f>'Contractor Model'!MWW67</f>
        <v>0</v>
      </c>
      <c r="MWX414" s="318">
        <f>'Contractor Model'!MWX67</f>
        <v>0</v>
      </c>
      <c r="MWY414" s="318">
        <f>'Contractor Model'!MWY67</f>
        <v>0</v>
      </c>
      <c r="MWZ414" s="318">
        <f>'Contractor Model'!MWZ67</f>
        <v>0</v>
      </c>
      <c r="MXA414" s="318">
        <f>'Contractor Model'!MXA67</f>
        <v>0</v>
      </c>
      <c r="MXB414" s="318">
        <f>'Contractor Model'!MXB67</f>
        <v>0</v>
      </c>
      <c r="MXC414" s="318">
        <f>'Contractor Model'!MXC67</f>
        <v>0</v>
      </c>
      <c r="MXD414" s="318">
        <f>'Contractor Model'!MXD67</f>
        <v>0</v>
      </c>
      <c r="MXE414" s="318">
        <f>'Contractor Model'!MXE67</f>
        <v>0</v>
      </c>
      <c r="MXF414" s="318">
        <f>'Contractor Model'!MXF67</f>
        <v>0</v>
      </c>
      <c r="MXG414" s="318">
        <f>'Contractor Model'!MXG67</f>
        <v>0</v>
      </c>
      <c r="MXH414" s="318">
        <f>'Contractor Model'!MXH67</f>
        <v>0</v>
      </c>
      <c r="MXI414" s="318">
        <f>'Contractor Model'!MXI67</f>
        <v>0</v>
      </c>
      <c r="MXJ414" s="318">
        <f>'Contractor Model'!MXJ67</f>
        <v>0</v>
      </c>
      <c r="MXK414" s="318">
        <f>'Contractor Model'!MXK67</f>
        <v>0</v>
      </c>
      <c r="MXL414" s="318">
        <f>'Contractor Model'!MXL67</f>
        <v>0</v>
      </c>
      <c r="MXM414" s="318">
        <f>'Contractor Model'!MXM67</f>
        <v>0</v>
      </c>
      <c r="MXN414" s="318">
        <f>'Contractor Model'!MXN67</f>
        <v>0</v>
      </c>
      <c r="MXO414" s="318">
        <f>'Contractor Model'!MXO67</f>
        <v>0</v>
      </c>
      <c r="MXP414" s="318">
        <f>'Contractor Model'!MXP67</f>
        <v>0</v>
      </c>
      <c r="MXQ414" s="318">
        <f>'Contractor Model'!MXQ67</f>
        <v>0</v>
      </c>
      <c r="MXR414" s="318">
        <f>'Contractor Model'!MXR67</f>
        <v>0</v>
      </c>
      <c r="MXS414" s="318">
        <f>'Contractor Model'!MXS67</f>
        <v>0</v>
      </c>
      <c r="MXT414" s="318">
        <f>'Contractor Model'!MXT67</f>
        <v>0</v>
      </c>
      <c r="MXU414" s="318">
        <f>'Contractor Model'!MXU67</f>
        <v>0</v>
      </c>
      <c r="MXV414" s="318">
        <f>'Contractor Model'!MXV67</f>
        <v>0</v>
      </c>
      <c r="MXW414" s="318">
        <f>'Contractor Model'!MXW67</f>
        <v>0</v>
      </c>
      <c r="MXX414" s="318">
        <f>'Contractor Model'!MXX67</f>
        <v>0</v>
      </c>
      <c r="MXY414" s="318">
        <f>'Contractor Model'!MXY67</f>
        <v>0</v>
      </c>
      <c r="MXZ414" s="318">
        <f>'Contractor Model'!MXZ67</f>
        <v>0</v>
      </c>
      <c r="MYA414" s="318">
        <f>'Contractor Model'!MYA67</f>
        <v>0</v>
      </c>
      <c r="MYB414" s="318">
        <f>'Contractor Model'!MYB67</f>
        <v>0</v>
      </c>
      <c r="MYC414" s="318">
        <f>'Contractor Model'!MYC67</f>
        <v>0</v>
      </c>
      <c r="MYD414" s="318">
        <f>'Contractor Model'!MYD67</f>
        <v>0</v>
      </c>
      <c r="MYE414" s="318">
        <f>'Contractor Model'!MYE67</f>
        <v>0</v>
      </c>
      <c r="MYF414" s="318">
        <f>'Contractor Model'!MYF67</f>
        <v>0</v>
      </c>
      <c r="MYG414" s="318">
        <f>'Contractor Model'!MYG67</f>
        <v>0</v>
      </c>
      <c r="MYH414" s="318">
        <f>'Contractor Model'!MYH67</f>
        <v>0</v>
      </c>
      <c r="MYI414" s="318">
        <f>'Contractor Model'!MYI67</f>
        <v>0</v>
      </c>
      <c r="MYJ414" s="318">
        <f>'Contractor Model'!MYJ67</f>
        <v>0</v>
      </c>
      <c r="MYK414" s="318">
        <f>'Contractor Model'!MYK67</f>
        <v>0</v>
      </c>
      <c r="MYL414" s="318">
        <f>'Contractor Model'!MYL67</f>
        <v>0</v>
      </c>
      <c r="MYM414" s="318">
        <f>'Contractor Model'!MYM67</f>
        <v>0</v>
      </c>
      <c r="MYN414" s="318">
        <f>'Contractor Model'!MYN67</f>
        <v>0</v>
      </c>
      <c r="MYO414" s="318">
        <f>'Contractor Model'!MYO67</f>
        <v>0</v>
      </c>
      <c r="MYP414" s="318">
        <f>'Contractor Model'!MYP67</f>
        <v>0</v>
      </c>
      <c r="MYQ414" s="318">
        <f>'Contractor Model'!MYQ67</f>
        <v>0</v>
      </c>
      <c r="MYR414" s="318">
        <f>'Contractor Model'!MYR67</f>
        <v>0</v>
      </c>
      <c r="MYS414" s="318">
        <f>'Contractor Model'!MYS67</f>
        <v>0</v>
      </c>
      <c r="MYT414" s="318">
        <f>'Contractor Model'!MYT67</f>
        <v>0</v>
      </c>
      <c r="MYU414" s="318">
        <f>'Contractor Model'!MYU67</f>
        <v>0</v>
      </c>
      <c r="MYV414" s="318">
        <f>'Contractor Model'!MYV67</f>
        <v>0</v>
      </c>
      <c r="MYW414" s="318">
        <f>'Contractor Model'!MYW67</f>
        <v>0</v>
      </c>
      <c r="MYX414" s="318">
        <f>'Contractor Model'!MYX67</f>
        <v>0</v>
      </c>
      <c r="MYY414" s="318">
        <f>'Contractor Model'!MYY67</f>
        <v>0</v>
      </c>
      <c r="MYZ414" s="318">
        <f>'Contractor Model'!MYZ67</f>
        <v>0</v>
      </c>
      <c r="MZA414" s="318">
        <f>'Contractor Model'!MZA67</f>
        <v>0</v>
      </c>
      <c r="MZB414" s="318">
        <f>'Contractor Model'!MZB67</f>
        <v>0</v>
      </c>
      <c r="MZC414" s="318">
        <f>'Contractor Model'!MZC67</f>
        <v>0</v>
      </c>
      <c r="MZD414" s="318">
        <f>'Contractor Model'!MZD67</f>
        <v>0</v>
      </c>
      <c r="MZE414" s="318">
        <f>'Contractor Model'!MZE67</f>
        <v>0</v>
      </c>
      <c r="MZF414" s="318">
        <f>'Contractor Model'!MZF67</f>
        <v>0</v>
      </c>
      <c r="MZG414" s="318">
        <f>'Contractor Model'!MZG67</f>
        <v>0</v>
      </c>
      <c r="MZH414" s="318">
        <f>'Contractor Model'!MZH67</f>
        <v>0</v>
      </c>
      <c r="MZI414" s="318">
        <f>'Contractor Model'!MZI67</f>
        <v>0</v>
      </c>
      <c r="MZJ414" s="318">
        <f>'Contractor Model'!MZJ67</f>
        <v>0</v>
      </c>
      <c r="MZK414" s="318">
        <f>'Contractor Model'!MZK67</f>
        <v>0</v>
      </c>
      <c r="MZL414" s="318">
        <f>'Contractor Model'!MZL67</f>
        <v>0</v>
      </c>
      <c r="MZM414" s="318">
        <f>'Contractor Model'!MZM67</f>
        <v>0</v>
      </c>
      <c r="MZN414" s="318">
        <f>'Contractor Model'!MZN67</f>
        <v>0</v>
      </c>
      <c r="MZO414" s="318">
        <f>'Contractor Model'!MZO67</f>
        <v>0</v>
      </c>
      <c r="MZP414" s="318">
        <f>'Contractor Model'!MZP67</f>
        <v>0</v>
      </c>
      <c r="MZQ414" s="318">
        <f>'Contractor Model'!MZQ67</f>
        <v>0</v>
      </c>
      <c r="MZR414" s="318">
        <f>'Contractor Model'!MZR67</f>
        <v>0</v>
      </c>
      <c r="MZS414" s="318">
        <f>'Contractor Model'!MZS67</f>
        <v>0</v>
      </c>
      <c r="MZT414" s="318">
        <f>'Contractor Model'!MZT67</f>
        <v>0</v>
      </c>
      <c r="MZU414" s="318">
        <f>'Contractor Model'!MZU67</f>
        <v>0</v>
      </c>
      <c r="MZV414" s="318">
        <f>'Contractor Model'!MZV67</f>
        <v>0</v>
      </c>
      <c r="MZW414" s="318">
        <f>'Contractor Model'!MZW67</f>
        <v>0</v>
      </c>
      <c r="MZX414" s="318">
        <f>'Contractor Model'!MZX67</f>
        <v>0</v>
      </c>
      <c r="MZY414" s="318">
        <f>'Contractor Model'!MZY67</f>
        <v>0</v>
      </c>
      <c r="MZZ414" s="318">
        <f>'Contractor Model'!MZZ67</f>
        <v>0</v>
      </c>
      <c r="NAA414" s="318">
        <f>'Contractor Model'!NAA67</f>
        <v>0</v>
      </c>
      <c r="NAB414" s="318">
        <f>'Contractor Model'!NAB67</f>
        <v>0</v>
      </c>
      <c r="NAC414" s="318">
        <f>'Contractor Model'!NAC67</f>
        <v>0</v>
      </c>
      <c r="NAD414" s="318">
        <f>'Contractor Model'!NAD67</f>
        <v>0</v>
      </c>
      <c r="NAE414" s="318">
        <f>'Contractor Model'!NAE67</f>
        <v>0</v>
      </c>
      <c r="NAF414" s="318">
        <f>'Contractor Model'!NAF67</f>
        <v>0</v>
      </c>
      <c r="NAG414" s="318">
        <f>'Contractor Model'!NAG67</f>
        <v>0</v>
      </c>
      <c r="NAH414" s="318">
        <f>'Contractor Model'!NAH67</f>
        <v>0</v>
      </c>
      <c r="NAI414" s="318">
        <f>'Contractor Model'!NAI67</f>
        <v>0</v>
      </c>
      <c r="NAJ414" s="318">
        <f>'Contractor Model'!NAJ67</f>
        <v>0</v>
      </c>
      <c r="NAK414" s="318">
        <f>'Contractor Model'!NAK67</f>
        <v>0</v>
      </c>
      <c r="NAL414" s="318">
        <f>'Contractor Model'!NAL67</f>
        <v>0</v>
      </c>
      <c r="NAM414" s="318">
        <f>'Contractor Model'!NAM67</f>
        <v>0</v>
      </c>
      <c r="NAN414" s="318">
        <f>'Contractor Model'!NAN67</f>
        <v>0</v>
      </c>
      <c r="NAO414" s="318">
        <f>'Contractor Model'!NAO67</f>
        <v>0</v>
      </c>
      <c r="NAP414" s="318">
        <f>'Contractor Model'!NAP67</f>
        <v>0</v>
      </c>
      <c r="NAQ414" s="318">
        <f>'Contractor Model'!NAQ67</f>
        <v>0</v>
      </c>
      <c r="NAR414" s="318">
        <f>'Contractor Model'!NAR67</f>
        <v>0</v>
      </c>
      <c r="NAS414" s="318">
        <f>'Contractor Model'!NAS67</f>
        <v>0</v>
      </c>
      <c r="NAT414" s="318">
        <f>'Contractor Model'!NAT67</f>
        <v>0</v>
      </c>
      <c r="NAU414" s="318">
        <f>'Contractor Model'!NAU67</f>
        <v>0</v>
      </c>
      <c r="NAV414" s="318">
        <f>'Contractor Model'!NAV67</f>
        <v>0</v>
      </c>
      <c r="NAW414" s="318">
        <f>'Contractor Model'!NAW67</f>
        <v>0</v>
      </c>
      <c r="NAX414" s="318">
        <f>'Contractor Model'!NAX67</f>
        <v>0</v>
      </c>
      <c r="NAY414" s="318">
        <f>'Contractor Model'!NAY67</f>
        <v>0</v>
      </c>
      <c r="NAZ414" s="318">
        <f>'Contractor Model'!NAZ67</f>
        <v>0</v>
      </c>
      <c r="NBA414" s="318">
        <f>'Contractor Model'!NBA67</f>
        <v>0</v>
      </c>
      <c r="NBB414" s="318">
        <f>'Contractor Model'!NBB67</f>
        <v>0</v>
      </c>
      <c r="NBC414" s="318">
        <f>'Contractor Model'!NBC67</f>
        <v>0</v>
      </c>
      <c r="NBD414" s="318">
        <f>'Contractor Model'!NBD67</f>
        <v>0</v>
      </c>
      <c r="NBE414" s="318">
        <f>'Contractor Model'!NBE67</f>
        <v>0</v>
      </c>
      <c r="NBF414" s="318">
        <f>'Contractor Model'!NBF67</f>
        <v>0</v>
      </c>
      <c r="NBG414" s="318">
        <f>'Contractor Model'!NBG67</f>
        <v>0</v>
      </c>
      <c r="NBH414" s="318">
        <f>'Contractor Model'!NBH67</f>
        <v>0</v>
      </c>
      <c r="NBI414" s="318">
        <f>'Contractor Model'!NBI67</f>
        <v>0</v>
      </c>
      <c r="NBJ414" s="318">
        <f>'Contractor Model'!NBJ67</f>
        <v>0</v>
      </c>
      <c r="NBK414" s="318">
        <f>'Contractor Model'!NBK67</f>
        <v>0</v>
      </c>
      <c r="NBL414" s="318">
        <f>'Contractor Model'!NBL67</f>
        <v>0</v>
      </c>
      <c r="NBM414" s="318">
        <f>'Contractor Model'!NBM67</f>
        <v>0</v>
      </c>
      <c r="NBN414" s="318">
        <f>'Contractor Model'!NBN67</f>
        <v>0</v>
      </c>
      <c r="NBO414" s="318">
        <f>'Contractor Model'!NBO67</f>
        <v>0</v>
      </c>
      <c r="NBP414" s="318">
        <f>'Contractor Model'!NBP67</f>
        <v>0</v>
      </c>
      <c r="NBQ414" s="318">
        <f>'Contractor Model'!NBQ67</f>
        <v>0</v>
      </c>
      <c r="NBR414" s="318">
        <f>'Contractor Model'!NBR67</f>
        <v>0</v>
      </c>
      <c r="NBS414" s="318">
        <f>'Contractor Model'!NBS67</f>
        <v>0</v>
      </c>
      <c r="NBT414" s="318">
        <f>'Contractor Model'!NBT67</f>
        <v>0</v>
      </c>
      <c r="NBU414" s="318">
        <f>'Contractor Model'!NBU67</f>
        <v>0</v>
      </c>
      <c r="NBV414" s="318">
        <f>'Contractor Model'!NBV67</f>
        <v>0</v>
      </c>
      <c r="NBW414" s="318">
        <f>'Contractor Model'!NBW67</f>
        <v>0</v>
      </c>
      <c r="NBX414" s="318">
        <f>'Contractor Model'!NBX67</f>
        <v>0</v>
      </c>
      <c r="NBY414" s="318">
        <f>'Contractor Model'!NBY67</f>
        <v>0</v>
      </c>
      <c r="NBZ414" s="318">
        <f>'Contractor Model'!NBZ67</f>
        <v>0</v>
      </c>
      <c r="NCA414" s="318">
        <f>'Contractor Model'!NCA67</f>
        <v>0</v>
      </c>
      <c r="NCB414" s="318">
        <f>'Contractor Model'!NCB67</f>
        <v>0</v>
      </c>
      <c r="NCC414" s="318">
        <f>'Contractor Model'!NCC67</f>
        <v>0</v>
      </c>
      <c r="NCD414" s="318">
        <f>'Contractor Model'!NCD67</f>
        <v>0</v>
      </c>
      <c r="NCE414" s="318">
        <f>'Contractor Model'!NCE67</f>
        <v>0</v>
      </c>
      <c r="NCF414" s="318">
        <f>'Contractor Model'!NCF67</f>
        <v>0</v>
      </c>
      <c r="NCG414" s="318">
        <f>'Contractor Model'!NCG67</f>
        <v>0</v>
      </c>
      <c r="NCH414" s="318">
        <f>'Contractor Model'!NCH67</f>
        <v>0</v>
      </c>
      <c r="NCI414" s="318">
        <f>'Contractor Model'!NCI67</f>
        <v>0</v>
      </c>
      <c r="NCJ414" s="318">
        <f>'Contractor Model'!NCJ67</f>
        <v>0</v>
      </c>
      <c r="NCK414" s="318">
        <f>'Contractor Model'!NCK67</f>
        <v>0</v>
      </c>
      <c r="NCL414" s="318">
        <f>'Contractor Model'!NCL67</f>
        <v>0</v>
      </c>
      <c r="NCM414" s="318">
        <f>'Contractor Model'!NCM67</f>
        <v>0</v>
      </c>
      <c r="NCN414" s="318">
        <f>'Contractor Model'!NCN67</f>
        <v>0</v>
      </c>
      <c r="NCO414" s="318">
        <f>'Contractor Model'!NCO67</f>
        <v>0</v>
      </c>
      <c r="NCP414" s="318">
        <f>'Contractor Model'!NCP67</f>
        <v>0</v>
      </c>
      <c r="NCQ414" s="318">
        <f>'Contractor Model'!NCQ67</f>
        <v>0</v>
      </c>
      <c r="NCR414" s="318">
        <f>'Contractor Model'!NCR67</f>
        <v>0</v>
      </c>
      <c r="NCS414" s="318">
        <f>'Contractor Model'!NCS67</f>
        <v>0</v>
      </c>
      <c r="NCT414" s="318">
        <f>'Contractor Model'!NCT67</f>
        <v>0</v>
      </c>
      <c r="NCU414" s="318">
        <f>'Contractor Model'!NCU67</f>
        <v>0</v>
      </c>
      <c r="NCV414" s="318">
        <f>'Contractor Model'!NCV67</f>
        <v>0</v>
      </c>
      <c r="NCW414" s="318">
        <f>'Contractor Model'!NCW67</f>
        <v>0</v>
      </c>
      <c r="NCX414" s="318">
        <f>'Contractor Model'!NCX67</f>
        <v>0</v>
      </c>
      <c r="NCY414" s="318">
        <f>'Contractor Model'!NCY67</f>
        <v>0</v>
      </c>
      <c r="NCZ414" s="318">
        <f>'Contractor Model'!NCZ67</f>
        <v>0</v>
      </c>
      <c r="NDA414" s="318">
        <f>'Contractor Model'!NDA67</f>
        <v>0</v>
      </c>
      <c r="NDB414" s="318">
        <f>'Contractor Model'!NDB67</f>
        <v>0</v>
      </c>
      <c r="NDC414" s="318">
        <f>'Contractor Model'!NDC67</f>
        <v>0</v>
      </c>
      <c r="NDD414" s="318">
        <f>'Contractor Model'!NDD67</f>
        <v>0</v>
      </c>
      <c r="NDE414" s="318">
        <f>'Contractor Model'!NDE67</f>
        <v>0</v>
      </c>
      <c r="NDF414" s="318">
        <f>'Contractor Model'!NDF67</f>
        <v>0</v>
      </c>
      <c r="NDG414" s="318">
        <f>'Contractor Model'!NDG67</f>
        <v>0</v>
      </c>
      <c r="NDH414" s="318">
        <f>'Contractor Model'!NDH67</f>
        <v>0</v>
      </c>
      <c r="NDI414" s="318">
        <f>'Contractor Model'!NDI67</f>
        <v>0</v>
      </c>
      <c r="NDJ414" s="318">
        <f>'Contractor Model'!NDJ67</f>
        <v>0</v>
      </c>
      <c r="NDK414" s="318">
        <f>'Contractor Model'!NDK67</f>
        <v>0</v>
      </c>
      <c r="NDL414" s="318">
        <f>'Contractor Model'!NDL67</f>
        <v>0</v>
      </c>
      <c r="NDM414" s="318">
        <f>'Contractor Model'!NDM67</f>
        <v>0</v>
      </c>
      <c r="NDN414" s="318">
        <f>'Contractor Model'!NDN67</f>
        <v>0</v>
      </c>
      <c r="NDO414" s="318">
        <f>'Contractor Model'!NDO67</f>
        <v>0</v>
      </c>
      <c r="NDP414" s="318">
        <f>'Contractor Model'!NDP67</f>
        <v>0</v>
      </c>
      <c r="NDQ414" s="318">
        <f>'Contractor Model'!NDQ67</f>
        <v>0</v>
      </c>
      <c r="NDR414" s="318">
        <f>'Contractor Model'!NDR67</f>
        <v>0</v>
      </c>
      <c r="NDS414" s="318">
        <f>'Contractor Model'!NDS67</f>
        <v>0</v>
      </c>
      <c r="NDT414" s="318">
        <f>'Contractor Model'!NDT67</f>
        <v>0</v>
      </c>
      <c r="NDU414" s="318">
        <f>'Contractor Model'!NDU67</f>
        <v>0</v>
      </c>
      <c r="NDV414" s="318">
        <f>'Contractor Model'!NDV67</f>
        <v>0</v>
      </c>
      <c r="NDW414" s="318">
        <f>'Contractor Model'!NDW67</f>
        <v>0</v>
      </c>
      <c r="NDX414" s="318">
        <f>'Contractor Model'!NDX67</f>
        <v>0</v>
      </c>
      <c r="NDY414" s="318">
        <f>'Contractor Model'!NDY67</f>
        <v>0</v>
      </c>
      <c r="NDZ414" s="318">
        <f>'Contractor Model'!NDZ67</f>
        <v>0</v>
      </c>
      <c r="NEA414" s="318">
        <f>'Contractor Model'!NEA67</f>
        <v>0</v>
      </c>
      <c r="NEB414" s="318">
        <f>'Contractor Model'!NEB67</f>
        <v>0</v>
      </c>
      <c r="NEC414" s="318">
        <f>'Contractor Model'!NEC67</f>
        <v>0</v>
      </c>
      <c r="NED414" s="318">
        <f>'Contractor Model'!NED67</f>
        <v>0</v>
      </c>
      <c r="NEE414" s="318">
        <f>'Contractor Model'!NEE67</f>
        <v>0</v>
      </c>
      <c r="NEF414" s="318">
        <f>'Contractor Model'!NEF67</f>
        <v>0</v>
      </c>
      <c r="NEG414" s="318">
        <f>'Contractor Model'!NEG67</f>
        <v>0</v>
      </c>
      <c r="NEH414" s="318">
        <f>'Contractor Model'!NEH67</f>
        <v>0</v>
      </c>
      <c r="NEI414" s="318">
        <f>'Contractor Model'!NEI67</f>
        <v>0</v>
      </c>
      <c r="NEJ414" s="318">
        <f>'Contractor Model'!NEJ67</f>
        <v>0</v>
      </c>
      <c r="NEK414" s="318">
        <f>'Contractor Model'!NEK67</f>
        <v>0</v>
      </c>
      <c r="NEL414" s="318">
        <f>'Contractor Model'!NEL67</f>
        <v>0</v>
      </c>
      <c r="NEM414" s="318">
        <f>'Contractor Model'!NEM67</f>
        <v>0</v>
      </c>
      <c r="NEN414" s="318">
        <f>'Contractor Model'!NEN67</f>
        <v>0</v>
      </c>
      <c r="NEO414" s="318">
        <f>'Contractor Model'!NEO67</f>
        <v>0</v>
      </c>
      <c r="NEP414" s="318">
        <f>'Contractor Model'!NEP67</f>
        <v>0</v>
      </c>
      <c r="NEQ414" s="318">
        <f>'Contractor Model'!NEQ67</f>
        <v>0</v>
      </c>
      <c r="NER414" s="318">
        <f>'Contractor Model'!NER67</f>
        <v>0</v>
      </c>
      <c r="NES414" s="318">
        <f>'Contractor Model'!NES67</f>
        <v>0</v>
      </c>
      <c r="NET414" s="318">
        <f>'Contractor Model'!NET67</f>
        <v>0</v>
      </c>
      <c r="NEU414" s="318">
        <f>'Contractor Model'!NEU67</f>
        <v>0</v>
      </c>
      <c r="NEV414" s="318">
        <f>'Contractor Model'!NEV67</f>
        <v>0</v>
      </c>
      <c r="NEW414" s="318">
        <f>'Contractor Model'!NEW67</f>
        <v>0</v>
      </c>
      <c r="NEX414" s="318">
        <f>'Contractor Model'!NEX67</f>
        <v>0</v>
      </c>
      <c r="NEY414" s="318">
        <f>'Contractor Model'!NEY67</f>
        <v>0</v>
      </c>
      <c r="NEZ414" s="318">
        <f>'Contractor Model'!NEZ67</f>
        <v>0</v>
      </c>
      <c r="NFA414" s="318">
        <f>'Contractor Model'!NFA67</f>
        <v>0</v>
      </c>
      <c r="NFB414" s="318">
        <f>'Contractor Model'!NFB67</f>
        <v>0</v>
      </c>
      <c r="NFC414" s="318">
        <f>'Contractor Model'!NFC67</f>
        <v>0</v>
      </c>
      <c r="NFD414" s="318">
        <f>'Contractor Model'!NFD67</f>
        <v>0</v>
      </c>
      <c r="NFE414" s="318">
        <f>'Contractor Model'!NFE67</f>
        <v>0</v>
      </c>
      <c r="NFF414" s="318">
        <f>'Contractor Model'!NFF67</f>
        <v>0</v>
      </c>
      <c r="NFG414" s="318">
        <f>'Contractor Model'!NFG67</f>
        <v>0</v>
      </c>
      <c r="NFH414" s="318">
        <f>'Contractor Model'!NFH67</f>
        <v>0</v>
      </c>
      <c r="NFI414" s="318">
        <f>'Contractor Model'!NFI67</f>
        <v>0</v>
      </c>
      <c r="NFJ414" s="318">
        <f>'Contractor Model'!NFJ67</f>
        <v>0</v>
      </c>
      <c r="NFK414" s="318">
        <f>'Contractor Model'!NFK67</f>
        <v>0</v>
      </c>
      <c r="NFL414" s="318">
        <f>'Contractor Model'!NFL67</f>
        <v>0</v>
      </c>
      <c r="NFM414" s="318">
        <f>'Contractor Model'!NFM67</f>
        <v>0</v>
      </c>
      <c r="NFN414" s="318">
        <f>'Contractor Model'!NFN67</f>
        <v>0</v>
      </c>
      <c r="NFO414" s="318">
        <f>'Contractor Model'!NFO67</f>
        <v>0</v>
      </c>
      <c r="NFP414" s="318">
        <f>'Contractor Model'!NFP67</f>
        <v>0</v>
      </c>
      <c r="NFQ414" s="318">
        <f>'Contractor Model'!NFQ67</f>
        <v>0</v>
      </c>
      <c r="NFR414" s="318">
        <f>'Contractor Model'!NFR67</f>
        <v>0</v>
      </c>
      <c r="NFS414" s="318">
        <f>'Contractor Model'!NFS67</f>
        <v>0</v>
      </c>
      <c r="NFT414" s="318">
        <f>'Contractor Model'!NFT67</f>
        <v>0</v>
      </c>
      <c r="NFU414" s="318">
        <f>'Contractor Model'!NFU67</f>
        <v>0</v>
      </c>
      <c r="NFV414" s="318">
        <f>'Contractor Model'!NFV67</f>
        <v>0</v>
      </c>
      <c r="NFW414" s="318">
        <f>'Contractor Model'!NFW67</f>
        <v>0</v>
      </c>
      <c r="NFX414" s="318">
        <f>'Contractor Model'!NFX67</f>
        <v>0</v>
      </c>
      <c r="NFY414" s="318">
        <f>'Contractor Model'!NFY67</f>
        <v>0</v>
      </c>
      <c r="NFZ414" s="318">
        <f>'Contractor Model'!NFZ67</f>
        <v>0</v>
      </c>
      <c r="NGA414" s="318">
        <f>'Contractor Model'!NGA67</f>
        <v>0</v>
      </c>
      <c r="NGB414" s="318">
        <f>'Contractor Model'!NGB67</f>
        <v>0</v>
      </c>
      <c r="NGC414" s="318">
        <f>'Contractor Model'!NGC67</f>
        <v>0</v>
      </c>
      <c r="NGD414" s="318">
        <f>'Contractor Model'!NGD67</f>
        <v>0</v>
      </c>
      <c r="NGE414" s="318">
        <f>'Contractor Model'!NGE67</f>
        <v>0</v>
      </c>
      <c r="NGF414" s="318">
        <f>'Contractor Model'!NGF67</f>
        <v>0</v>
      </c>
      <c r="NGG414" s="318">
        <f>'Contractor Model'!NGG67</f>
        <v>0</v>
      </c>
      <c r="NGH414" s="318">
        <f>'Contractor Model'!NGH67</f>
        <v>0</v>
      </c>
      <c r="NGI414" s="318">
        <f>'Contractor Model'!NGI67</f>
        <v>0</v>
      </c>
      <c r="NGJ414" s="318">
        <f>'Contractor Model'!NGJ67</f>
        <v>0</v>
      </c>
      <c r="NGK414" s="318">
        <f>'Contractor Model'!NGK67</f>
        <v>0</v>
      </c>
      <c r="NGL414" s="318">
        <f>'Contractor Model'!NGL67</f>
        <v>0</v>
      </c>
      <c r="NGM414" s="318">
        <f>'Contractor Model'!NGM67</f>
        <v>0</v>
      </c>
      <c r="NGN414" s="318">
        <f>'Contractor Model'!NGN67</f>
        <v>0</v>
      </c>
      <c r="NGO414" s="318">
        <f>'Contractor Model'!NGO67</f>
        <v>0</v>
      </c>
      <c r="NGP414" s="318">
        <f>'Contractor Model'!NGP67</f>
        <v>0</v>
      </c>
      <c r="NGQ414" s="318">
        <f>'Contractor Model'!NGQ67</f>
        <v>0</v>
      </c>
      <c r="NGR414" s="318">
        <f>'Contractor Model'!NGR67</f>
        <v>0</v>
      </c>
      <c r="NGS414" s="318">
        <f>'Contractor Model'!NGS67</f>
        <v>0</v>
      </c>
      <c r="NGT414" s="318">
        <f>'Contractor Model'!NGT67</f>
        <v>0</v>
      </c>
      <c r="NGU414" s="318">
        <f>'Contractor Model'!NGU67</f>
        <v>0</v>
      </c>
      <c r="NGV414" s="318">
        <f>'Contractor Model'!NGV67</f>
        <v>0</v>
      </c>
      <c r="NGW414" s="318">
        <f>'Contractor Model'!NGW67</f>
        <v>0</v>
      </c>
      <c r="NGX414" s="318">
        <f>'Contractor Model'!NGX67</f>
        <v>0</v>
      </c>
      <c r="NGY414" s="318">
        <f>'Contractor Model'!NGY67</f>
        <v>0</v>
      </c>
      <c r="NGZ414" s="318">
        <f>'Contractor Model'!NGZ67</f>
        <v>0</v>
      </c>
      <c r="NHA414" s="318">
        <f>'Contractor Model'!NHA67</f>
        <v>0</v>
      </c>
      <c r="NHB414" s="318">
        <f>'Contractor Model'!NHB67</f>
        <v>0</v>
      </c>
      <c r="NHC414" s="318">
        <f>'Contractor Model'!NHC67</f>
        <v>0</v>
      </c>
      <c r="NHD414" s="318">
        <f>'Contractor Model'!NHD67</f>
        <v>0</v>
      </c>
      <c r="NHE414" s="318">
        <f>'Contractor Model'!NHE67</f>
        <v>0</v>
      </c>
      <c r="NHF414" s="318">
        <f>'Contractor Model'!NHF67</f>
        <v>0</v>
      </c>
      <c r="NHG414" s="318">
        <f>'Contractor Model'!NHG67</f>
        <v>0</v>
      </c>
      <c r="NHH414" s="318">
        <f>'Contractor Model'!NHH67</f>
        <v>0</v>
      </c>
      <c r="NHI414" s="318">
        <f>'Contractor Model'!NHI67</f>
        <v>0</v>
      </c>
      <c r="NHJ414" s="318">
        <f>'Contractor Model'!NHJ67</f>
        <v>0</v>
      </c>
      <c r="NHK414" s="318">
        <f>'Contractor Model'!NHK67</f>
        <v>0</v>
      </c>
      <c r="NHL414" s="318">
        <f>'Contractor Model'!NHL67</f>
        <v>0</v>
      </c>
      <c r="NHM414" s="318">
        <f>'Contractor Model'!NHM67</f>
        <v>0</v>
      </c>
      <c r="NHN414" s="318">
        <f>'Contractor Model'!NHN67</f>
        <v>0</v>
      </c>
      <c r="NHO414" s="318">
        <f>'Contractor Model'!NHO67</f>
        <v>0</v>
      </c>
      <c r="NHP414" s="318">
        <f>'Contractor Model'!NHP67</f>
        <v>0</v>
      </c>
      <c r="NHQ414" s="318">
        <f>'Contractor Model'!NHQ67</f>
        <v>0</v>
      </c>
      <c r="NHR414" s="318">
        <f>'Contractor Model'!NHR67</f>
        <v>0</v>
      </c>
      <c r="NHS414" s="318">
        <f>'Contractor Model'!NHS67</f>
        <v>0</v>
      </c>
      <c r="NHT414" s="318">
        <f>'Contractor Model'!NHT67</f>
        <v>0</v>
      </c>
      <c r="NHU414" s="318">
        <f>'Contractor Model'!NHU67</f>
        <v>0</v>
      </c>
      <c r="NHV414" s="318">
        <f>'Contractor Model'!NHV67</f>
        <v>0</v>
      </c>
      <c r="NHW414" s="318">
        <f>'Contractor Model'!NHW67</f>
        <v>0</v>
      </c>
      <c r="NHX414" s="318">
        <f>'Contractor Model'!NHX67</f>
        <v>0</v>
      </c>
      <c r="NHY414" s="318">
        <f>'Contractor Model'!NHY67</f>
        <v>0</v>
      </c>
      <c r="NHZ414" s="318">
        <f>'Contractor Model'!NHZ67</f>
        <v>0</v>
      </c>
      <c r="NIA414" s="318">
        <f>'Contractor Model'!NIA67</f>
        <v>0</v>
      </c>
      <c r="NIB414" s="318">
        <f>'Contractor Model'!NIB67</f>
        <v>0</v>
      </c>
      <c r="NIC414" s="318">
        <f>'Contractor Model'!NIC67</f>
        <v>0</v>
      </c>
      <c r="NID414" s="318">
        <f>'Contractor Model'!NID67</f>
        <v>0</v>
      </c>
      <c r="NIE414" s="318">
        <f>'Contractor Model'!NIE67</f>
        <v>0</v>
      </c>
      <c r="NIF414" s="318">
        <f>'Contractor Model'!NIF67</f>
        <v>0</v>
      </c>
      <c r="NIG414" s="318">
        <f>'Contractor Model'!NIG67</f>
        <v>0</v>
      </c>
      <c r="NIH414" s="318">
        <f>'Contractor Model'!NIH67</f>
        <v>0</v>
      </c>
      <c r="NII414" s="318">
        <f>'Contractor Model'!NII67</f>
        <v>0</v>
      </c>
      <c r="NIJ414" s="318">
        <f>'Contractor Model'!NIJ67</f>
        <v>0</v>
      </c>
      <c r="NIK414" s="318">
        <f>'Contractor Model'!NIK67</f>
        <v>0</v>
      </c>
      <c r="NIL414" s="318">
        <f>'Contractor Model'!NIL67</f>
        <v>0</v>
      </c>
      <c r="NIM414" s="318">
        <f>'Contractor Model'!NIM67</f>
        <v>0</v>
      </c>
      <c r="NIN414" s="318">
        <f>'Contractor Model'!NIN67</f>
        <v>0</v>
      </c>
      <c r="NIO414" s="318">
        <f>'Contractor Model'!NIO67</f>
        <v>0</v>
      </c>
      <c r="NIP414" s="318">
        <f>'Contractor Model'!NIP67</f>
        <v>0</v>
      </c>
      <c r="NIQ414" s="318">
        <f>'Contractor Model'!NIQ67</f>
        <v>0</v>
      </c>
      <c r="NIR414" s="318">
        <f>'Contractor Model'!NIR67</f>
        <v>0</v>
      </c>
      <c r="NIS414" s="318">
        <f>'Contractor Model'!NIS67</f>
        <v>0</v>
      </c>
      <c r="NIT414" s="318">
        <f>'Contractor Model'!NIT67</f>
        <v>0</v>
      </c>
      <c r="NIU414" s="318">
        <f>'Contractor Model'!NIU67</f>
        <v>0</v>
      </c>
      <c r="NIV414" s="318">
        <f>'Contractor Model'!NIV67</f>
        <v>0</v>
      </c>
      <c r="NIW414" s="318">
        <f>'Contractor Model'!NIW67</f>
        <v>0</v>
      </c>
      <c r="NIX414" s="318">
        <f>'Contractor Model'!NIX67</f>
        <v>0</v>
      </c>
      <c r="NIY414" s="318">
        <f>'Contractor Model'!NIY67</f>
        <v>0</v>
      </c>
      <c r="NIZ414" s="318">
        <f>'Contractor Model'!NIZ67</f>
        <v>0</v>
      </c>
      <c r="NJA414" s="318">
        <f>'Contractor Model'!NJA67</f>
        <v>0</v>
      </c>
      <c r="NJB414" s="318">
        <f>'Contractor Model'!NJB67</f>
        <v>0</v>
      </c>
      <c r="NJC414" s="318">
        <f>'Contractor Model'!NJC67</f>
        <v>0</v>
      </c>
      <c r="NJD414" s="318">
        <f>'Contractor Model'!NJD67</f>
        <v>0</v>
      </c>
      <c r="NJE414" s="318">
        <f>'Contractor Model'!NJE67</f>
        <v>0</v>
      </c>
      <c r="NJF414" s="318">
        <f>'Contractor Model'!NJF67</f>
        <v>0</v>
      </c>
      <c r="NJG414" s="318">
        <f>'Contractor Model'!NJG67</f>
        <v>0</v>
      </c>
      <c r="NJH414" s="318">
        <f>'Contractor Model'!NJH67</f>
        <v>0</v>
      </c>
      <c r="NJI414" s="318">
        <f>'Contractor Model'!NJI67</f>
        <v>0</v>
      </c>
      <c r="NJJ414" s="318">
        <f>'Contractor Model'!NJJ67</f>
        <v>0</v>
      </c>
      <c r="NJK414" s="318">
        <f>'Contractor Model'!NJK67</f>
        <v>0</v>
      </c>
      <c r="NJL414" s="318">
        <f>'Contractor Model'!NJL67</f>
        <v>0</v>
      </c>
      <c r="NJM414" s="318">
        <f>'Contractor Model'!NJM67</f>
        <v>0</v>
      </c>
      <c r="NJN414" s="318">
        <f>'Contractor Model'!NJN67</f>
        <v>0</v>
      </c>
      <c r="NJO414" s="318">
        <f>'Contractor Model'!NJO67</f>
        <v>0</v>
      </c>
      <c r="NJP414" s="318">
        <f>'Contractor Model'!NJP67</f>
        <v>0</v>
      </c>
      <c r="NJQ414" s="318">
        <f>'Contractor Model'!NJQ67</f>
        <v>0</v>
      </c>
      <c r="NJR414" s="318">
        <f>'Contractor Model'!NJR67</f>
        <v>0</v>
      </c>
      <c r="NJS414" s="318">
        <f>'Contractor Model'!NJS67</f>
        <v>0</v>
      </c>
      <c r="NJT414" s="318">
        <f>'Contractor Model'!NJT67</f>
        <v>0</v>
      </c>
      <c r="NJU414" s="318">
        <f>'Contractor Model'!NJU67</f>
        <v>0</v>
      </c>
      <c r="NJV414" s="318">
        <f>'Contractor Model'!NJV67</f>
        <v>0</v>
      </c>
      <c r="NJW414" s="318">
        <f>'Contractor Model'!NJW67</f>
        <v>0</v>
      </c>
      <c r="NJX414" s="318">
        <f>'Contractor Model'!NJX67</f>
        <v>0</v>
      </c>
      <c r="NJY414" s="318">
        <f>'Contractor Model'!NJY67</f>
        <v>0</v>
      </c>
      <c r="NJZ414" s="318">
        <f>'Contractor Model'!NJZ67</f>
        <v>0</v>
      </c>
      <c r="NKA414" s="318">
        <f>'Contractor Model'!NKA67</f>
        <v>0</v>
      </c>
      <c r="NKB414" s="318">
        <f>'Contractor Model'!NKB67</f>
        <v>0</v>
      </c>
      <c r="NKC414" s="318">
        <f>'Contractor Model'!NKC67</f>
        <v>0</v>
      </c>
      <c r="NKD414" s="318">
        <f>'Contractor Model'!NKD67</f>
        <v>0</v>
      </c>
      <c r="NKE414" s="318">
        <f>'Contractor Model'!NKE67</f>
        <v>0</v>
      </c>
      <c r="NKF414" s="318">
        <f>'Contractor Model'!NKF67</f>
        <v>0</v>
      </c>
      <c r="NKG414" s="318">
        <f>'Contractor Model'!NKG67</f>
        <v>0</v>
      </c>
      <c r="NKH414" s="318">
        <f>'Contractor Model'!NKH67</f>
        <v>0</v>
      </c>
      <c r="NKI414" s="318">
        <f>'Contractor Model'!NKI67</f>
        <v>0</v>
      </c>
      <c r="NKJ414" s="318">
        <f>'Contractor Model'!NKJ67</f>
        <v>0</v>
      </c>
      <c r="NKK414" s="318">
        <f>'Contractor Model'!NKK67</f>
        <v>0</v>
      </c>
      <c r="NKL414" s="318">
        <f>'Contractor Model'!NKL67</f>
        <v>0</v>
      </c>
      <c r="NKM414" s="318">
        <f>'Contractor Model'!NKM67</f>
        <v>0</v>
      </c>
      <c r="NKN414" s="318">
        <f>'Contractor Model'!NKN67</f>
        <v>0</v>
      </c>
      <c r="NKO414" s="318">
        <f>'Contractor Model'!NKO67</f>
        <v>0</v>
      </c>
      <c r="NKP414" s="318">
        <f>'Contractor Model'!NKP67</f>
        <v>0</v>
      </c>
      <c r="NKQ414" s="318">
        <f>'Contractor Model'!NKQ67</f>
        <v>0</v>
      </c>
      <c r="NKR414" s="318">
        <f>'Contractor Model'!NKR67</f>
        <v>0</v>
      </c>
      <c r="NKS414" s="318">
        <f>'Contractor Model'!NKS67</f>
        <v>0</v>
      </c>
      <c r="NKT414" s="318">
        <f>'Contractor Model'!NKT67</f>
        <v>0</v>
      </c>
      <c r="NKU414" s="318">
        <f>'Contractor Model'!NKU67</f>
        <v>0</v>
      </c>
      <c r="NKV414" s="318">
        <f>'Contractor Model'!NKV67</f>
        <v>0</v>
      </c>
      <c r="NKW414" s="318">
        <f>'Contractor Model'!NKW67</f>
        <v>0</v>
      </c>
      <c r="NKX414" s="318">
        <f>'Contractor Model'!NKX67</f>
        <v>0</v>
      </c>
      <c r="NKY414" s="318">
        <f>'Contractor Model'!NKY67</f>
        <v>0</v>
      </c>
      <c r="NKZ414" s="318">
        <f>'Contractor Model'!NKZ67</f>
        <v>0</v>
      </c>
      <c r="NLA414" s="318">
        <f>'Contractor Model'!NLA67</f>
        <v>0</v>
      </c>
      <c r="NLB414" s="318">
        <f>'Contractor Model'!NLB67</f>
        <v>0</v>
      </c>
      <c r="NLC414" s="318">
        <f>'Contractor Model'!NLC67</f>
        <v>0</v>
      </c>
      <c r="NLD414" s="318">
        <f>'Contractor Model'!NLD67</f>
        <v>0</v>
      </c>
      <c r="NLE414" s="318">
        <f>'Contractor Model'!NLE67</f>
        <v>0</v>
      </c>
      <c r="NLF414" s="318">
        <f>'Contractor Model'!NLF67</f>
        <v>0</v>
      </c>
      <c r="NLG414" s="318">
        <f>'Contractor Model'!NLG67</f>
        <v>0</v>
      </c>
      <c r="NLH414" s="318">
        <f>'Contractor Model'!NLH67</f>
        <v>0</v>
      </c>
      <c r="NLI414" s="318">
        <f>'Contractor Model'!NLI67</f>
        <v>0</v>
      </c>
      <c r="NLJ414" s="318">
        <f>'Contractor Model'!NLJ67</f>
        <v>0</v>
      </c>
      <c r="NLK414" s="318">
        <f>'Contractor Model'!NLK67</f>
        <v>0</v>
      </c>
      <c r="NLL414" s="318">
        <f>'Contractor Model'!NLL67</f>
        <v>0</v>
      </c>
      <c r="NLM414" s="318">
        <f>'Contractor Model'!NLM67</f>
        <v>0</v>
      </c>
      <c r="NLN414" s="318">
        <f>'Contractor Model'!NLN67</f>
        <v>0</v>
      </c>
      <c r="NLO414" s="318">
        <f>'Contractor Model'!NLO67</f>
        <v>0</v>
      </c>
      <c r="NLP414" s="318">
        <f>'Contractor Model'!NLP67</f>
        <v>0</v>
      </c>
      <c r="NLQ414" s="318">
        <f>'Contractor Model'!NLQ67</f>
        <v>0</v>
      </c>
      <c r="NLR414" s="318">
        <f>'Contractor Model'!NLR67</f>
        <v>0</v>
      </c>
      <c r="NLS414" s="318">
        <f>'Contractor Model'!NLS67</f>
        <v>0</v>
      </c>
      <c r="NLT414" s="318">
        <f>'Contractor Model'!NLT67</f>
        <v>0</v>
      </c>
      <c r="NLU414" s="318">
        <f>'Contractor Model'!NLU67</f>
        <v>0</v>
      </c>
      <c r="NLV414" s="318">
        <f>'Contractor Model'!NLV67</f>
        <v>0</v>
      </c>
      <c r="NLW414" s="318">
        <f>'Contractor Model'!NLW67</f>
        <v>0</v>
      </c>
      <c r="NLX414" s="318">
        <f>'Contractor Model'!NLX67</f>
        <v>0</v>
      </c>
      <c r="NLY414" s="318">
        <f>'Contractor Model'!NLY67</f>
        <v>0</v>
      </c>
      <c r="NLZ414" s="318">
        <f>'Contractor Model'!NLZ67</f>
        <v>0</v>
      </c>
      <c r="NMA414" s="318">
        <f>'Contractor Model'!NMA67</f>
        <v>0</v>
      </c>
      <c r="NMB414" s="318">
        <f>'Contractor Model'!NMB67</f>
        <v>0</v>
      </c>
      <c r="NMC414" s="318">
        <f>'Contractor Model'!NMC67</f>
        <v>0</v>
      </c>
      <c r="NMD414" s="318">
        <f>'Contractor Model'!NMD67</f>
        <v>0</v>
      </c>
      <c r="NME414" s="318">
        <f>'Contractor Model'!NME67</f>
        <v>0</v>
      </c>
      <c r="NMF414" s="318">
        <f>'Contractor Model'!NMF67</f>
        <v>0</v>
      </c>
      <c r="NMG414" s="318">
        <f>'Contractor Model'!NMG67</f>
        <v>0</v>
      </c>
      <c r="NMH414" s="318">
        <f>'Contractor Model'!NMH67</f>
        <v>0</v>
      </c>
      <c r="NMI414" s="318">
        <f>'Contractor Model'!NMI67</f>
        <v>0</v>
      </c>
      <c r="NMJ414" s="318">
        <f>'Contractor Model'!NMJ67</f>
        <v>0</v>
      </c>
      <c r="NMK414" s="318">
        <f>'Contractor Model'!NMK67</f>
        <v>0</v>
      </c>
      <c r="NML414" s="318">
        <f>'Contractor Model'!NML67</f>
        <v>0</v>
      </c>
      <c r="NMM414" s="318">
        <f>'Contractor Model'!NMM67</f>
        <v>0</v>
      </c>
      <c r="NMN414" s="318">
        <f>'Contractor Model'!NMN67</f>
        <v>0</v>
      </c>
      <c r="NMO414" s="318">
        <f>'Contractor Model'!NMO67</f>
        <v>0</v>
      </c>
      <c r="NMP414" s="318">
        <f>'Contractor Model'!NMP67</f>
        <v>0</v>
      </c>
      <c r="NMQ414" s="318">
        <f>'Contractor Model'!NMQ67</f>
        <v>0</v>
      </c>
      <c r="NMR414" s="318">
        <f>'Contractor Model'!NMR67</f>
        <v>0</v>
      </c>
      <c r="NMS414" s="318">
        <f>'Contractor Model'!NMS67</f>
        <v>0</v>
      </c>
      <c r="NMT414" s="318">
        <f>'Contractor Model'!NMT67</f>
        <v>0</v>
      </c>
      <c r="NMU414" s="318">
        <f>'Contractor Model'!NMU67</f>
        <v>0</v>
      </c>
      <c r="NMV414" s="318">
        <f>'Contractor Model'!NMV67</f>
        <v>0</v>
      </c>
      <c r="NMW414" s="318">
        <f>'Contractor Model'!NMW67</f>
        <v>0</v>
      </c>
      <c r="NMX414" s="318">
        <f>'Contractor Model'!NMX67</f>
        <v>0</v>
      </c>
      <c r="NMY414" s="318">
        <f>'Contractor Model'!NMY67</f>
        <v>0</v>
      </c>
      <c r="NMZ414" s="318">
        <f>'Contractor Model'!NMZ67</f>
        <v>0</v>
      </c>
      <c r="NNA414" s="318">
        <f>'Contractor Model'!NNA67</f>
        <v>0</v>
      </c>
      <c r="NNB414" s="318">
        <f>'Contractor Model'!NNB67</f>
        <v>0</v>
      </c>
      <c r="NNC414" s="318">
        <f>'Contractor Model'!NNC67</f>
        <v>0</v>
      </c>
      <c r="NND414" s="318">
        <f>'Contractor Model'!NND67</f>
        <v>0</v>
      </c>
      <c r="NNE414" s="318">
        <f>'Contractor Model'!NNE67</f>
        <v>0</v>
      </c>
      <c r="NNF414" s="318">
        <f>'Contractor Model'!NNF67</f>
        <v>0</v>
      </c>
      <c r="NNG414" s="318">
        <f>'Contractor Model'!NNG67</f>
        <v>0</v>
      </c>
      <c r="NNH414" s="318">
        <f>'Contractor Model'!NNH67</f>
        <v>0</v>
      </c>
      <c r="NNI414" s="318">
        <f>'Contractor Model'!NNI67</f>
        <v>0</v>
      </c>
      <c r="NNJ414" s="318">
        <f>'Contractor Model'!NNJ67</f>
        <v>0</v>
      </c>
      <c r="NNK414" s="318">
        <f>'Contractor Model'!NNK67</f>
        <v>0</v>
      </c>
      <c r="NNL414" s="318">
        <f>'Contractor Model'!NNL67</f>
        <v>0</v>
      </c>
      <c r="NNM414" s="318">
        <f>'Contractor Model'!NNM67</f>
        <v>0</v>
      </c>
      <c r="NNN414" s="318">
        <f>'Contractor Model'!NNN67</f>
        <v>0</v>
      </c>
      <c r="NNO414" s="318">
        <f>'Contractor Model'!NNO67</f>
        <v>0</v>
      </c>
      <c r="NNP414" s="318">
        <f>'Contractor Model'!NNP67</f>
        <v>0</v>
      </c>
      <c r="NNQ414" s="318">
        <f>'Contractor Model'!NNQ67</f>
        <v>0</v>
      </c>
      <c r="NNR414" s="318">
        <f>'Contractor Model'!NNR67</f>
        <v>0</v>
      </c>
      <c r="NNS414" s="318">
        <f>'Contractor Model'!NNS67</f>
        <v>0</v>
      </c>
      <c r="NNT414" s="318">
        <f>'Contractor Model'!NNT67</f>
        <v>0</v>
      </c>
      <c r="NNU414" s="318">
        <f>'Contractor Model'!NNU67</f>
        <v>0</v>
      </c>
      <c r="NNV414" s="318">
        <f>'Contractor Model'!NNV67</f>
        <v>0</v>
      </c>
      <c r="NNW414" s="318">
        <f>'Contractor Model'!NNW67</f>
        <v>0</v>
      </c>
      <c r="NNX414" s="318">
        <f>'Contractor Model'!NNX67</f>
        <v>0</v>
      </c>
      <c r="NNY414" s="318">
        <f>'Contractor Model'!NNY67</f>
        <v>0</v>
      </c>
      <c r="NNZ414" s="318">
        <f>'Contractor Model'!NNZ67</f>
        <v>0</v>
      </c>
      <c r="NOA414" s="318">
        <f>'Contractor Model'!NOA67</f>
        <v>0</v>
      </c>
      <c r="NOB414" s="318">
        <f>'Contractor Model'!NOB67</f>
        <v>0</v>
      </c>
      <c r="NOC414" s="318">
        <f>'Contractor Model'!NOC67</f>
        <v>0</v>
      </c>
      <c r="NOD414" s="318">
        <f>'Contractor Model'!NOD67</f>
        <v>0</v>
      </c>
      <c r="NOE414" s="318">
        <f>'Contractor Model'!NOE67</f>
        <v>0</v>
      </c>
      <c r="NOF414" s="318">
        <f>'Contractor Model'!NOF67</f>
        <v>0</v>
      </c>
      <c r="NOG414" s="318">
        <f>'Contractor Model'!NOG67</f>
        <v>0</v>
      </c>
      <c r="NOH414" s="318">
        <f>'Contractor Model'!NOH67</f>
        <v>0</v>
      </c>
      <c r="NOI414" s="318">
        <f>'Contractor Model'!NOI67</f>
        <v>0</v>
      </c>
      <c r="NOJ414" s="318">
        <f>'Contractor Model'!NOJ67</f>
        <v>0</v>
      </c>
      <c r="NOK414" s="318">
        <f>'Contractor Model'!NOK67</f>
        <v>0</v>
      </c>
      <c r="NOL414" s="318">
        <f>'Contractor Model'!NOL67</f>
        <v>0</v>
      </c>
      <c r="NOM414" s="318">
        <f>'Contractor Model'!NOM67</f>
        <v>0</v>
      </c>
      <c r="NON414" s="318">
        <f>'Contractor Model'!NON67</f>
        <v>0</v>
      </c>
      <c r="NOO414" s="318">
        <f>'Contractor Model'!NOO67</f>
        <v>0</v>
      </c>
      <c r="NOP414" s="318">
        <f>'Contractor Model'!NOP67</f>
        <v>0</v>
      </c>
      <c r="NOQ414" s="318">
        <f>'Contractor Model'!NOQ67</f>
        <v>0</v>
      </c>
      <c r="NOR414" s="318">
        <f>'Contractor Model'!NOR67</f>
        <v>0</v>
      </c>
      <c r="NOS414" s="318">
        <f>'Contractor Model'!NOS67</f>
        <v>0</v>
      </c>
      <c r="NOT414" s="318">
        <f>'Contractor Model'!NOT67</f>
        <v>0</v>
      </c>
      <c r="NOU414" s="318">
        <f>'Contractor Model'!NOU67</f>
        <v>0</v>
      </c>
      <c r="NOV414" s="318">
        <f>'Contractor Model'!NOV67</f>
        <v>0</v>
      </c>
      <c r="NOW414" s="318">
        <f>'Contractor Model'!NOW67</f>
        <v>0</v>
      </c>
      <c r="NOX414" s="318">
        <f>'Contractor Model'!NOX67</f>
        <v>0</v>
      </c>
      <c r="NOY414" s="318">
        <f>'Contractor Model'!NOY67</f>
        <v>0</v>
      </c>
      <c r="NOZ414" s="318">
        <f>'Contractor Model'!NOZ67</f>
        <v>0</v>
      </c>
      <c r="NPA414" s="318">
        <f>'Contractor Model'!NPA67</f>
        <v>0</v>
      </c>
      <c r="NPB414" s="318">
        <f>'Contractor Model'!NPB67</f>
        <v>0</v>
      </c>
      <c r="NPC414" s="318">
        <f>'Contractor Model'!NPC67</f>
        <v>0</v>
      </c>
      <c r="NPD414" s="318">
        <f>'Contractor Model'!NPD67</f>
        <v>0</v>
      </c>
      <c r="NPE414" s="318">
        <f>'Contractor Model'!NPE67</f>
        <v>0</v>
      </c>
      <c r="NPF414" s="318">
        <f>'Contractor Model'!NPF67</f>
        <v>0</v>
      </c>
      <c r="NPG414" s="318">
        <f>'Contractor Model'!NPG67</f>
        <v>0</v>
      </c>
      <c r="NPH414" s="318">
        <f>'Contractor Model'!NPH67</f>
        <v>0</v>
      </c>
      <c r="NPI414" s="318">
        <f>'Contractor Model'!NPI67</f>
        <v>0</v>
      </c>
      <c r="NPJ414" s="318">
        <f>'Contractor Model'!NPJ67</f>
        <v>0</v>
      </c>
      <c r="NPK414" s="318">
        <f>'Contractor Model'!NPK67</f>
        <v>0</v>
      </c>
      <c r="NPL414" s="318">
        <f>'Contractor Model'!NPL67</f>
        <v>0</v>
      </c>
      <c r="NPM414" s="318">
        <f>'Contractor Model'!NPM67</f>
        <v>0</v>
      </c>
      <c r="NPN414" s="318">
        <f>'Contractor Model'!NPN67</f>
        <v>0</v>
      </c>
      <c r="NPO414" s="318">
        <f>'Contractor Model'!NPO67</f>
        <v>0</v>
      </c>
      <c r="NPP414" s="318">
        <f>'Contractor Model'!NPP67</f>
        <v>0</v>
      </c>
      <c r="NPQ414" s="318">
        <f>'Contractor Model'!NPQ67</f>
        <v>0</v>
      </c>
      <c r="NPR414" s="318">
        <f>'Contractor Model'!NPR67</f>
        <v>0</v>
      </c>
      <c r="NPS414" s="318">
        <f>'Contractor Model'!NPS67</f>
        <v>0</v>
      </c>
      <c r="NPT414" s="318">
        <f>'Contractor Model'!NPT67</f>
        <v>0</v>
      </c>
      <c r="NPU414" s="318">
        <f>'Contractor Model'!NPU67</f>
        <v>0</v>
      </c>
      <c r="NPV414" s="318">
        <f>'Contractor Model'!NPV67</f>
        <v>0</v>
      </c>
      <c r="NPW414" s="318">
        <f>'Contractor Model'!NPW67</f>
        <v>0</v>
      </c>
      <c r="NPX414" s="318">
        <f>'Contractor Model'!NPX67</f>
        <v>0</v>
      </c>
      <c r="NPY414" s="318">
        <f>'Contractor Model'!NPY67</f>
        <v>0</v>
      </c>
      <c r="NPZ414" s="318">
        <f>'Contractor Model'!NPZ67</f>
        <v>0</v>
      </c>
      <c r="NQA414" s="318">
        <f>'Contractor Model'!NQA67</f>
        <v>0</v>
      </c>
      <c r="NQB414" s="318">
        <f>'Contractor Model'!NQB67</f>
        <v>0</v>
      </c>
      <c r="NQC414" s="318">
        <f>'Contractor Model'!NQC67</f>
        <v>0</v>
      </c>
      <c r="NQD414" s="318">
        <f>'Contractor Model'!NQD67</f>
        <v>0</v>
      </c>
      <c r="NQE414" s="318">
        <f>'Contractor Model'!NQE67</f>
        <v>0</v>
      </c>
      <c r="NQF414" s="318">
        <f>'Contractor Model'!NQF67</f>
        <v>0</v>
      </c>
      <c r="NQG414" s="318">
        <f>'Contractor Model'!NQG67</f>
        <v>0</v>
      </c>
      <c r="NQH414" s="318">
        <f>'Contractor Model'!NQH67</f>
        <v>0</v>
      </c>
      <c r="NQI414" s="318">
        <f>'Contractor Model'!NQI67</f>
        <v>0</v>
      </c>
      <c r="NQJ414" s="318">
        <f>'Contractor Model'!NQJ67</f>
        <v>0</v>
      </c>
      <c r="NQK414" s="318">
        <f>'Contractor Model'!NQK67</f>
        <v>0</v>
      </c>
      <c r="NQL414" s="318">
        <f>'Contractor Model'!NQL67</f>
        <v>0</v>
      </c>
      <c r="NQM414" s="318">
        <f>'Contractor Model'!NQM67</f>
        <v>0</v>
      </c>
      <c r="NQN414" s="318">
        <f>'Contractor Model'!NQN67</f>
        <v>0</v>
      </c>
      <c r="NQO414" s="318">
        <f>'Contractor Model'!NQO67</f>
        <v>0</v>
      </c>
      <c r="NQP414" s="318">
        <f>'Contractor Model'!NQP67</f>
        <v>0</v>
      </c>
      <c r="NQQ414" s="318">
        <f>'Contractor Model'!NQQ67</f>
        <v>0</v>
      </c>
      <c r="NQR414" s="318">
        <f>'Contractor Model'!NQR67</f>
        <v>0</v>
      </c>
      <c r="NQS414" s="318">
        <f>'Contractor Model'!NQS67</f>
        <v>0</v>
      </c>
      <c r="NQT414" s="318">
        <f>'Contractor Model'!NQT67</f>
        <v>0</v>
      </c>
      <c r="NQU414" s="318">
        <f>'Contractor Model'!NQU67</f>
        <v>0</v>
      </c>
      <c r="NQV414" s="318">
        <f>'Contractor Model'!NQV67</f>
        <v>0</v>
      </c>
      <c r="NQW414" s="318">
        <f>'Contractor Model'!NQW67</f>
        <v>0</v>
      </c>
      <c r="NQX414" s="318">
        <f>'Contractor Model'!NQX67</f>
        <v>0</v>
      </c>
      <c r="NQY414" s="318">
        <f>'Contractor Model'!NQY67</f>
        <v>0</v>
      </c>
      <c r="NQZ414" s="318">
        <f>'Contractor Model'!NQZ67</f>
        <v>0</v>
      </c>
      <c r="NRA414" s="318">
        <f>'Contractor Model'!NRA67</f>
        <v>0</v>
      </c>
      <c r="NRB414" s="318">
        <f>'Contractor Model'!NRB67</f>
        <v>0</v>
      </c>
      <c r="NRC414" s="318">
        <f>'Contractor Model'!NRC67</f>
        <v>0</v>
      </c>
      <c r="NRD414" s="318">
        <f>'Contractor Model'!NRD67</f>
        <v>0</v>
      </c>
      <c r="NRE414" s="318">
        <f>'Contractor Model'!NRE67</f>
        <v>0</v>
      </c>
      <c r="NRF414" s="318">
        <f>'Contractor Model'!NRF67</f>
        <v>0</v>
      </c>
      <c r="NRG414" s="318">
        <f>'Contractor Model'!NRG67</f>
        <v>0</v>
      </c>
      <c r="NRH414" s="318">
        <f>'Contractor Model'!NRH67</f>
        <v>0</v>
      </c>
      <c r="NRI414" s="318">
        <f>'Contractor Model'!NRI67</f>
        <v>0</v>
      </c>
      <c r="NRJ414" s="318">
        <f>'Contractor Model'!NRJ67</f>
        <v>0</v>
      </c>
      <c r="NRK414" s="318">
        <f>'Contractor Model'!NRK67</f>
        <v>0</v>
      </c>
      <c r="NRL414" s="318">
        <f>'Contractor Model'!NRL67</f>
        <v>0</v>
      </c>
      <c r="NRM414" s="318">
        <f>'Contractor Model'!NRM67</f>
        <v>0</v>
      </c>
      <c r="NRN414" s="318">
        <f>'Contractor Model'!NRN67</f>
        <v>0</v>
      </c>
      <c r="NRO414" s="318">
        <f>'Contractor Model'!NRO67</f>
        <v>0</v>
      </c>
      <c r="NRP414" s="318">
        <f>'Contractor Model'!NRP67</f>
        <v>0</v>
      </c>
      <c r="NRQ414" s="318">
        <f>'Contractor Model'!NRQ67</f>
        <v>0</v>
      </c>
      <c r="NRR414" s="318">
        <f>'Contractor Model'!NRR67</f>
        <v>0</v>
      </c>
      <c r="NRS414" s="318">
        <f>'Contractor Model'!NRS67</f>
        <v>0</v>
      </c>
      <c r="NRT414" s="318">
        <f>'Contractor Model'!NRT67</f>
        <v>0</v>
      </c>
      <c r="NRU414" s="318">
        <f>'Contractor Model'!NRU67</f>
        <v>0</v>
      </c>
      <c r="NRV414" s="318">
        <f>'Contractor Model'!NRV67</f>
        <v>0</v>
      </c>
      <c r="NRW414" s="318">
        <f>'Contractor Model'!NRW67</f>
        <v>0</v>
      </c>
      <c r="NRX414" s="318">
        <f>'Contractor Model'!NRX67</f>
        <v>0</v>
      </c>
      <c r="NRY414" s="318">
        <f>'Contractor Model'!NRY67</f>
        <v>0</v>
      </c>
      <c r="NRZ414" s="318">
        <f>'Contractor Model'!NRZ67</f>
        <v>0</v>
      </c>
      <c r="NSA414" s="318">
        <f>'Contractor Model'!NSA67</f>
        <v>0</v>
      </c>
      <c r="NSB414" s="318">
        <f>'Contractor Model'!NSB67</f>
        <v>0</v>
      </c>
      <c r="NSC414" s="318">
        <f>'Contractor Model'!NSC67</f>
        <v>0</v>
      </c>
      <c r="NSD414" s="318">
        <f>'Contractor Model'!NSD67</f>
        <v>0</v>
      </c>
      <c r="NSE414" s="318">
        <f>'Contractor Model'!NSE67</f>
        <v>0</v>
      </c>
      <c r="NSF414" s="318">
        <f>'Contractor Model'!NSF67</f>
        <v>0</v>
      </c>
      <c r="NSG414" s="318">
        <f>'Contractor Model'!NSG67</f>
        <v>0</v>
      </c>
      <c r="NSH414" s="318">
        <f>'Contractor Model'!NSH67</f>
        <v>0</v>
      </c>
      <c r="NSI414" s="318">
        <f>'Contractor Model'!NSI67</f>
        <v>0</v>
      </c>
      <c r="NSJ414" s="318">
        <f>'Contractor Model'!NSJ67</f>
        <v>0</v>
      </c>
      <c r="NSK414" s="318">
        <f>'Contractor Model'!NSK67</f>
        <v>0</v>
      </c>
      <c r="NSL414" s="318">
        <f>'Contractor Model'!NSL67</f>
        <v>0</v>
      </c>
      <c r="NSM414" s="318">
        <f>'Contractor Model'!NSM67</f>
        <v>0</v>
      </c>
      <c r="NSN414" s="318">
        <f>'Contractor Model'!NSN67</f>
        <v>0</v>
      </c>
      <c r="NSO414" s="318">
        <f>'Contractor Model'!NSO67</f>
        <v>0</v>
      </c>
      <c r="NSP414" s="318">
        <f>'Contractor Model'!NSP67</f>
        <v>0</v>
      </c>
      <c r="NSQ414" s="318">
        <f>'Contractor Model'!NSQ67</f>
        <v>0</v>
      </c>
      <c r="NSR414" s="318">
        <f>'Contractor Model'!NSR67</f>
        <v>0</v>
      </c>
      <c r="NSS414" s="318">
        <f>'Contractor Model'!NSS67</f>
        <v>0</v>
      </c>
      <c r="NST414" s="318">
        <f>'Contractor Model'!NST67</f>
        <v>0</v>
      </c>
      <c r="NSU414" s="318">
        <f>'Contractor Model'!NSU67</f>
        <v>0</v>
      </c>
      <c r="NSV414" s="318">
        <f>'Contractor Model'!NSV67</f>
        <v>0</v>
      </c>
      <c r="NSW414" s="318">
        <f>'Contractor Model'!NSW67</f>
        <v>0</v>
      </c>
      <c r="NSX414" s="318">
        <f>'Contractor Model'!NSX67</f>
        <v>0</v>
      </c>
      <c r="NSY414" s="318">
        <f>'Contractor Model'!NSY67</f>
        <v>0</v>
      </c>
      <c r="NSZ414" s="318">
        <f>'Contractor Model'!NSZ67</f>
        <v>0</v>
      </c>
      <c r="NTA414" s="318">
        <f>'Contractor Model'!NTA67</f>
        <v>0</v>
      </c>
      <c r="NTB414" s="318">
        <f>'Contractor Model'!NTB67</f>
        <v>0</v>
      </c>
      <c r="NTC414" s="318">
        <f>'Contractor Model'!NTC67</f>
        <v>0</v>
      </c>
      <c r="NTD414" s="318">
        <f>'Contractor Model'!NTD67</f>
        <v>0</v>
      </c>
      <c r="NTE414" s="318">
        <f>'Contractor Model'!NTE67</f>
        <v>0</v>
      </c>
      <c r="NTF414" s="318">
        <f>'Contractor Model'!NTF67</f>
        <v>0</v>
      </c>
      <c r="NTG414" s="318">
        <f>'Contractor Model'!NTG67</f>
        <v>0</v>
      </c>
      <c r="NTH414" s="318">
        <f>'Contractor Model'!NTH67</f>
        <v>0</v>
      </c>
      <c r="NTI414" s="318">
        <f>'Contractor Model'!NTI67</f>
        <v>0</v>
      </c>
      <c r="NTJ414" s="318">
        <f>'Contractor Model'!NTJ67</f>
        <v>0</v>
      </c>
      <c r="NTK414" s="318">
        <f>'Contractor Model'!NTK67</f>
        <v>0</v>
      </c>
      <c r="NTL414" s="318">
        <f>'Contractor Model'!NTL67</f>
        <v>0</v>
      </c>
      <c r="NTM414" s="318">
        <f>'Contractor Model'!NTM67</f>
        <v>0</v>
      </c>
      <c r="NTN414" s="318">
        <f>'Contractor Model'!NTN67</f>
        <v>0</v>
      </c>
      <c r="NTO414" s="318">
        <f>'Contractor Model'!NTO67</f>
        <v>0</v>
      </c>
      <c r="NTP414" s="318">
        <f>'Contractor Model'!NTP67</f>
        <v>0</v>
      </c>
      <c r="NTQ414" s="318">
        <f>'Contractor Model'!NTQ67</f>
        <v>0</v>
      </c>
      <c r="NTR414" s="318">
        <f>'Contractor Model'!NTR67</f>
        <v>0</v>
      </c>
      <c r="NTS414" s="318">
        <f>'Contractor Model'!NTS67</f>
        <v>0</v>
      </c>
      <c r="NTT414" s="318">
        <f>'Contractor Model'!NTT67</f>
        <v>0</v>
      </c>
      <c r="NTU414" s="318">
        <f>'Contractor Model'!NTU67</f>
        <v>0</v>
      </c>
      <c r="NTV414" s="318">
        <f>'Contractor Model'!NTV67</f>
        <v>0</v>
      </c>
      <c r="NTW414" s="318">
        <f>'Contractor Model'!NTW67</f>
        <v>0</v>
      </c>
      <c r="NTX414" s="318">
        <f>'Contractor Model'!NTX67</f>
        <v>0</v>
      </c>
      <c r="NTY414" s="318">
        <f>'Contractor Model'!NTY67</f>
        <v>0</v>
      </c>
      <c r="NTZ414" s="318">
        <f>'Contractor Model'!NTZ67</f>
        <v>0</v>
      </c>
      <c r="NUA414" s="318">
        <f>'Contractor Model'!NUA67</f>
        <v>0</v>
      </c>
      <c r="NUB414" s="318">
        <f>'Contractor Model'!NUB67</f>
        <v>0</v>
      </c>
      <c r="NUC414" s="318">
        <f>'Contractor Model'!NUC67</f>
        <v>0</v>
      </c>
      <c r="NUD414" s="318">
        <f>'Contractor Model'!NUD67</f>
        <v>0</v>
      </c>
      <c r="NUE414" s="318">
        <f>'Contractor Model'!NUE67</f>
        <v>0</v>
      </c>
      <c r="NUF414" s="318">
        <f>'Contractor Model'!NUF67</f>
        <v>0</v>
      </c>
      <c r="NUG414" s="318">
        <f>'Contractor Model'!NUG67</f>
        <v>0</v>
      </c>
      <c r="NUH414" s="318">
        <f>'Contractor Model'!NUH67</f>
        <v>0</v>
      </c>
      <c r="NUI414" s="318">
        <f>'Contractor Model'!NUI67</f>
        <v>0</v>
      </c>
      <c r="NUJ414" s="318">
        <f>'Contractor Model'!NUJ67</f>
        <v>0</v>
      </c>
      <c r="NUK414" s="318">
        <f>'Contractor Model'!NUK67</f>
        <v>0</v>
      </c>
      <c r="NUL414" s="318">
        <f>'Contractor Model'!NUL67</f>
        <v>0</v>
      </c>
      <c r="NUM414" s="318">
        <f>'Contractor Model'!NUM67</f>
        <v>0</v>
      </c>
      <c r="NUN414" s="318">
        <f>'Contractor Model'!NUN67</f>
        <v>0</v>
      </c>
      <c r="NUO414" s="318">
        <f>'Contractor Model'!NUO67</f>
        <v>0</v>
      </c>
      <c r="NUP414" s="318">
        <f>'Contractor Model'!NUP67</f>
        <v>0</v>
      </c>
      <c r="NUQ414" s="318">
        <f>'Contractor Model'!NUQ67</f>
        <v>0</v>
      </c>
      <c r="NUR414" s="318">
        <f>'Contractor Model'!NUR67</f>
        <v>0</v>
      </c>
      <c r="NUS414" s="318">
        <f>'Contractor Model'!NUS67</f>
        <v>0</v>
      </c>
      <c r="NUT414" s="318">
        <f>'Contractor Model'!NUT67</f>
        <v>0</v>
      </c>
      <c r="NUU414" s="318">
        <f>'Contractor Model'!NUU67</f>
        <v>0</v>
      </c>
      <c r="NUV414" s="318">
        <f>'Contractor Model'!NUV67</f>
        <v>0</v>
      </c>
      <c r="NUW414" s="318">
        <f>'Contractor Model'!NUW67</f>
        <v>0</v>
      </c>
      <c r="NUX414" s="318">
        <f>'Contractor Model'!NUX67</f>
        <v>0</v>
      </c>
      <c r="NUY414" s="318">
        <f>'Contractor Model'!NUY67</f>
        <v>0</v>
      </c>
      <c r="NUZ414" s="318">
        <f>'Contractor Model'!NUZ67</f>
        <v>0</v>
      </c>
      <c r="NVA414" s="318">
        <f>'Contractor Model'!NVA67</f>
        <v>0</v>
      </c>
      <c r="NVB414" s="318">
        <f>'Contractor Model'!NVB67</f>
        <v>0</v>
      </c>
      <c r="NVC414" s="318">
        <f>'Contractor Model'!NVC67</f>
        <v>0</v>
      </c>
      <c r="NVD414" s="318">
        <f>'Contractor Model'!NVD67</f>
        <v>0</v>
      </c>
      <c r="NVE414" s="318">
        <f>'Contractor Model'!NVE67</f>
        <v>0</v>
      </c>
      <c r="NVF414" s="318">
        <f>'Contractor Model'!NVF67</f>
        <v>0</v>
      </c>
      <c r="NVG414" s="318">
        <f>'Contractor Model'!NVG67</f>
        <v>0</v>
      </c>
      <c r="NVH414" s="318">
        <f>'Contractor Model'!NVH67</f>
        <v>0</v>
      </c>
      <c r="NVI414" s="318">
        <f>'Contractor Model'!NVI67</f>
        <v>0</v>
      </c>
      <c r="NVJ414" s="318">
        <f>'Contractor Model'!NVJ67</f>
        <v>0</v>
      </c>
      <c r="NVK414" s="318">
        <f>'Contractor Model'!NVK67</f>
        <v>0</v>
      </c>
      <c r="NVL414" s="318">
        <f>'Contractor Model'!NVL67</f>
        <v>0</v>
      </c>
      <c r="NVM414" s="318">
        <f>'Contractor Model'!NVM67</f>
        <v>0</v>
      </c>
      <c r="NVN414" s="318">
        <f>'Contractor Model'!NVN67</f>
        <v>0</v>
      </c>
      <c r="NVO414" s="318">
        <f>'Contractor Model'!NVO67</f>
        <v>0</v>
      </c>
      <c r="NVP414" s="318">
        <f>'Contractor Model'!NVP67</f>
        <v>0</v>
      </c>
      <c r="NVQ414" s="318">
        <f>'Contractor Model'!NVQ67</f>
        <v>0</v>
      </c>
      <c r="NVR414" s="318">
        <f>'Contractor Model'!NVR67</f>
        <v>0</v>
      </c>
      <c r="NVS414" s="318">
        <f>'Contractor Model'!NVS67</f>
        <v>0</v>
      </c>
      <c r="NVT414" s="318">
        <f>'Contractor Model'!NVT67</f>
        <v>0</v>
      </c>
      <c r="NVU414" s="318">
        <f>'Contractor Model'!NVU67</f>
        <v>0</v>
      </c>
      <c r="NVV414" s="318">
        <f>'Contractor Model'!NVV67</f>
        <v>0</v>
      </c>
      <c r="NVW414" s="318">
        <f>'Contractor Model'!NVW67</f>
        <v>0</v>
      </c>
      <c r="NVX414" s="318">
        <f>'Contractor Model'!NVX67</f>
        <v>0</v>
      </c>
      <c r="NVY414" s="318">
        <f>'Contractor Model'!NVY67</f>
        <v>0</v>
      </c>
      <c r="NVZ414" s="318">
        <f>'Contractor Model'!NVZ67</f>
        <v>0</v>
      </c>
      <c r="NWA414" s="318">
        <f>'Contractor Model'!NWA67</f>
        <v>0</v>
      </c>
      <c r="NWB414" s="318">
        <f>'Contractor Model'!NWB67</f>
        <v>0</v>
      </c>
      <c r="NWC414" s="318">
        <f>'Contractor Model'!NWC67</f>
        <v>0</v>
      </c>
      <c r="NWD414" s="318">
        <f>'Contractor Model'!NWD67</f>
        <v>0</v>
      </c>
      <c r="NWE414" s="318">
        <f>'Contractor Model'!NWE67</f>
        <v>0</v>
      </c>
      <c r="NWF414" s="318">
        <f>'Contractor Model'!NWF67</f>
        <v>0</v>
      </c>
      <c r="NWG414" s="318">
        <f>'Contractor Model'!NWG67</f>
        <v>0</v>
      </c>
      <c r="NWH414" s="318">
        <f>'Contractor Model'!NWH67</f>
        <v>0</v>
      </c>
      <c r="NWI414" s="318">
        <f>'Contractor Model'!NWI67</f>
        <v>0</v>
      </c>
      <c r="NWJ414" s="318">
        <f>'Contractor Model'!NWJ67</f>
        <v>0</v>
      </c>
      <c r="NWK414" s="318">
        <f>'Contractor Model'!NWK67</f>
        <v>0</v>
      </c>
      <c r="NWL414" s="318">
        <f>'Contractor Model'!NWL67</f>
        <v>0</v>
      </c>
      <c r="NWM414" s="318">
        <f>'Contractor Model'!NWM67</f>
        <v>0</v>
      </c>
      <c r="NWN414" s="318">
        <f>'Contractor Model'!NWN67</f>
        <v>0</v>
      </c>
      <c r="NWO414" s="318">
        <f>'Contractor Model'!NWO67</f>
        <v>0</v>
      </c>
      <c r="NWP414" s="318">
        <f>'Contractor Model'!NWP67</f>
        <v>0</v>
      </c>
      <c r="NWQ414" s="318">
        <f>'Contractor Model'!NWQ67</f>
        <v>0</v>
      </c>
      <c r="NWR414" s="318">
        <f>'Contractor Model'!NWR67</f>
        <v>0</v>
      </c>
      <c r="NWS414" s="318">
        <f>'Contractor Model'!NWS67</f>
        <v>0</v>
      </c>
      <c r="NWT414" s="318">
        <f>'Contractor Model'!NWT67</f>
        <v>0</v>
      </c>
      <c r="NWU414" s="318">
        <f>'Contractor Model'!NWU67</f>
        <v>0</v>
      </c>
      <c r="NWV414" s="318">
        <f>'Contractor Model'!NWV67</f>
        <v>0</v>
      </c>
      <c r="NWW414" s="318">
        <f>'Contractor Model'!NWW67</f>
        <v>0</v>
      </c>
      <c r="NWX414" s="318">
        <f>'Contractor Model'!NWX67</f>
        <v>0</v>
      </c>
      <c r="NWY414" s="318">
        <f>'Contractor Model'!NWY67</f>
        <v>0</v>
      </c>
      <c r="NWZ414" s="318">
        <f>'Contractor Model'!NWZ67</f>
        <v>0</v>
      </c>
      <c r="NXA414" s="318">
        <f>'Contractor Model'!NXA67</f>
        <v>0</v>
      </c>
      <c r="NXB414" s="318">
        <f>'Contractor Model'!NXB67</f>
        <v>0</v>
      </c>
      <c r="NXC414" s="318">
        <f>'Contractor Model'!NXC67</f>
        <v>0</v>
      </c>
      <c r="NXD414" s="318">
        <f>'Contractor Model'!NXD67</f>
        <v>0</v>
      </c>
      <c r="NXE414" s="318">
        <f>'Contractor Model'!NXE67</f>
        <v>0</v>
      </c>
      <c r="NXF414" s="318">
        <f>'Contractor Model'!NXF67</f>
        <v>0</v>
      </c>
      <c r="NXG414" s="318">
        <f>'Contractor Model'!NXG67</f>
        <v>0</v>
      </c>
      <c r="NXH414" s="318">
        <f>'Contractor Model'!NXH67</f>
        <v>0</v>
      </c>
      <c r="NXI414" s="318">
        <f>'Contractor Model'!NXI67</f>
        <v>0</v>
      </c>
      <c r="NXJ414" s="318">
        <f>'Contractor Model'!NXJ67</f>
        <v>0</v>
      </c>
      <c r="NXK414" s="318">
        <f>'Contractor Model'!NXK67</f>
        <v>0</v>
      </c>
      <c r="NXL414" s="318">
        <f>'Contractor Model'!NXL67</f>
        <v>0</v>
      </c>
      <c r="NXM414" s="318">
        <f>'Contractor Model'!NXM67</f>
        <v>0</v>
      </c>
      <c r="NXN414" s="318">
        <f>'Contractor Model'!NXN67</f>
        <v>0</v>
      </c>
      <c r="NXO414" s="318">
        <f>'Contractor Model'!NXO67</f>
        <v>0</v>
      </c>
      <c r="NXP414" s="318">
        <f>'Contractor Model'!NXP67</f>
        <v>0</v>
      </c>
      <c r="NXQ414" s="318">
        <f>'Contractor Model'!NXQ67</f>
        <v>0</v>
      </c>
      <c r="NXR414" s="318">
        <f>'Contractor Model'!NXR67</f>
        <v>0</v>
      </c>
      <c r="NXS414" s="318">
        <f>'Contractor Model'!NXS67</f>
        <v>0</v>
      </c>
      <c r="NXT414" s="318">
        <f>'Contractor Model'!NXT67</f>
        <v>0</v>
      </c>
      <c r="NXU414" s="318">
        <f>'Contractor Model'!NXU67</f>
        <v>0</v>
      </c>
      <c r="NXV414" s="318">
        <f>'Contractor Model'!NXV67</f>
        <v>0</v>
      </c>
      <c r="NXW414" s="318">
        <f>'Contractor Model'!NXW67</f>
        <v>0</v>
      </c>
      <c r="NXX414" s="318">
        <f>'Contractor Model'!NXX67</f>
        <v>0</v>
      </c>
      <c r="NXY414" s="318">
        <f>'Contractor Model'!NXY67</f>
        <v>0</v>
      </c>
      <c r="NXZ414" s="318">
        <f>'Contractor Model'!NXZ67</f>
        <v>0</v>
      </c>
      <c r="NYA414" s="318">
        <f>'Contractor Model'!NYA67</f>
        <v>0</v>
      </c>
      <c r="NYB414" s="318">
        <f>'Contractor Model'!NYB67</f>
        <v>0</v>
      </c>
      <c r="NYC414" s="318">
        <f>'Contractor Model'!NYC67</f>
        <v>0</v>
      </c>
      <c r="NYD414" s="318">
        <f>'Contractor Model'!NYD67</f>
        <v>0</v>
      </c>
      <c r="NYE414" s="318">
        <f>'Contractor Model'!NYE67</f>
        <v>0</v>
      </c>
      <c r="NYF414" s="318">
        <f>'Contractor Model'!NYF67</f>
        <v>0</v>
      </c>
      <c r="NYG414" s="318">
        <f>'Contractor Model'!NYG67</f>
        <v>0</v>
      </c>
      <c r="NYH414" s="318">
        <f>'Contractor Model'!NYH67</f>
        <v>0</v>
      </c>
      <c r="NYI414" s="318">
        <f>'Contractor Model'!NYI67</f>
        <v>0</v>
      </c>
      <c r="NYJ414" s="318">
        <f>'Contractor Model'!NYJ67</f>
        <v>0</v>
      </c>
      <c r="NYK414" s="318">
        <f>'Contractor Model'!NYK67</f>
        <v>0</v>
      </c>
      <c r="NYL414" s="318">
        <f>'Contractor Model'!NYL67</f>
        <v>0</v>
      </c>
      <c r="NYM414" s="318">
        <f>'Contractor Model'!NYM67</f>
        <v>0</v>
      </c>
      <c r="NYN414" s="318">
        <f>'Contractor Model'!NYN67</f>
        <v>0</v>
      </c>
      <c r="NYO414" s="318">
        <f>'Contractor Model'!NYO67</f>
        <v>0</v>
      </c>
      <c r="NYP414" s="318">
        <f>'Contractor Model'!NYP67</f>
        <v>0</v>
      </c>
      <c r="NYQ414" s="318">
        <f>'Contractor Model'!NYQ67</f>
        <v>0</v>
      </c>
      <c r="NYR414" s="318">
        <f>'Contractor Model'!NYR67</f>
        <v>0</v>
      </c>
      <c r="NYS414" s="318">
        <f>'Contractor Model'!NYS67</f>
        <v>0</v>
      </c>
      <c r="NYT414" s="318">
        <f>'Contractor Model'!NYT67</f>
        <v>0</v>
      </c>
      <c r="NYU414" s="318">
        <f>'Contractor Model'!NYU67</f>
        <v>0</v>
      </c>
      <c r="NYV414" s="318">
        <f>'Contractor Model'!NYV67</f>
        <v>0</v>
      </c>
      <c r="NYW414" s="318">
        <f>'Contractor Model'!NYW67</f>
        <v>0</v>
      </c>
      <c r="NYX414" s="318">
        <f>'Contractor Model'!NYX67</f>
        <v>0</v>
      </c>
      <c r="NYY414" s="318">
        <f>'Contractor Model'!NYY67</f>
        <v>0</v>
      </c>
      <c r="NYZ414" s="318">
        <f>'Contractor Model'!NYZ67</f>
        <v>0</v>
      </c>
      <c r="NZA414" s="318">
        <f>'Contractor Model'!NZA67</f>
        <v>0</v>
      </c>
      <c r="NZB414" s="318">
        <f>'Contractor Model'!NZB67</f>
        <v>0</v>
      </c>
      <c r="NZC414" s="318">
        <f>'Contractor Model'!NZC67</f>
        <v>0</v>
      </c>
      <c r="NZD414" s="318">
        <f>'Contractor Model'!NZD67</f>
        <v>0</v>
      </c>
      <c r="NZE414" s="318">
        <f>'Contractor Model'!NZE67</f>
        <v>0</v>
      </c>
      <c r="NZF414" s="318">
        <f>'Contractor Model'!NZF67</f>
        <v>0</v>
      </c>
      <c r="NZG414" s="318">
        <f>'Contractor Model'!NZG67</f>
        <v>0</v>
      </c>
      <c r="NZH414" s="318">
        <f>'Contractor Model'!NZH67</f>
        <v>0</v>
      </c>
      <c r="NZI414" s="318">
        <f>'Contractor Model'!NZI67</f>
        <v>0</v>
      </c>
      <c r="NZJ414" s="318">
        <f>'Contractor Model'!NZJ67</f>
        <v>0</v>
      </c>
      <c r="NZK414" s="318">
        <f>'Contractor Model'!NZK67</f>
        <v>0</v>
      </c>
      <c r="NZL414" s="318">
        <f>'Contractor Model'!NZL67</f>
        <v>0</v>
      </c>
      <c r="NZM414" s="318">
        <f>'Contractor Model'!NZM67</f>
        <v>0</v>
      </c>
      <c r="NZN414" s="318">
        <f>'Contractor Model'!NZN67</f>
        <v>0</v>
      </c>
      <c r="NZO414" s="318">
        <f>'Contractor Model'!NZO67</f>
        <v>0</v>
      </c>
      <c r="NZP414" s="318">
        <f>'Contractor Model'!NZP67</f>
        <v>0</v>
      </c>
      <c r="NZQ414" s="318">
        <f>'Contractor Model'!NZQ67</f>
        <v>0</v>
      </c>
      <c r="NZR414" s="318">
        <f>'Contractor Model'!NZR67</f>
        <v>0</v>
      </c>
      <c r="NZS414" s="318">
        <f>'Contractor Model'!NZS67</f>
        <v>0</v>
      </c>
      <c r="NZT414" s="318">
        <f>'Contractor Model'!NZT67</f>
        <v>0</v>
      </c>
      <c r="NZU414" s="318">
        <f>'Contractor Model'!NZU67</f>
        <v>0</v>
      </c>
      <c r="NZV414" s="318">
        <f>'Contractor Model'!NZV67</f>
        <v>0</v>
      </c>
      <c r="NZW414" s="318">
        <f>'Contractor Model'!NZW67</f>
        <v>0</v>
      </c>
      <c r="NZX414" s="318">
        <f>'Contractor Model'!NZX67</f>
        <v>0</v>
      </c>
      <c r="NZY414" s="318">
        <f>'Contractor Model'!NZY67</f>
        <v>0</v>
      </c>
      <c r="NZZ414" s="318">
        <f>'Contractor Model'!NZZ67</f>
        <v>0</v>
      </c>
      <c r="OAA414" s="318">
        <f>'Contractor Model'!OAA67</f>
        <v>0</v>
      </c>
      <c r="OAB414" s="318">
        <f>'Contractor Model'!OAB67</f>
        <v>0</v>
      </c>
      <c r="OAC414" s="318">
        <f>'Contractor Model'!OAC67</f>
        <v>0</v>
      </c>
      <c r="OAD414" s="318">
        <f>'Contractor Model'!OAD67</f>
        <v>0</v>
      </c>
      <c r="OAE414" s="318">
        <f>'Contractor Model'!OAE67</f>
        <v>0</v>
      </c>
      <c r="OAF414" s="318">
        <f>'Contractor Model'!OAF67</f>
        <v>0</v>
      </c>
      <c r="OAG414" s="318">
        <f>'Contractor Model'!OAG67</f>
        <v>0</v>
      </c>
      <c r="OAH414" s="318">
        <f>'Contractor Model'!OAH67</f>
        <v>0</v>
      </c>
      <c r="OAI414" s="318">
        <f>'Contractor Model'!OAI67</f>
        <v>0</v>
      </c>
      <c r="OAJ414" s="318">
        <f>'Contractor Model'!OAJ67</f>
        <v>0</v>
      </c>
      <c r="OAK414" s="318">
        <f>'Contractor Model'!OAK67</f>
        <v>0</v>
      </c>
      <c r="OAL414" s="318">
        <f>'Contractor Model'!OAL67</f>
        <v>0</v>
      </c>
      <c r="OAM414" s="318">
        <f>'Contractor Model'!OAM67</f>
        <v>0</v>
      </c>
      <c r="OAN414" s="318">
        <f>'Contractor Model'!OAN67</f>
        <v>0</v>
      </c>
      <c r="OAO414" s="318">
        <f>'Contractor Model'!OAO67</f>
        <v>0</v>
      </c>
      <c r="OAP414" s="318">
        <f>'Contractor Model'!OAP67</f>
        <v>0</v>
      </c>
      <c r="OAQ414" s="318">
        <f>'Contractor Model'!OAQ67</f>
        <v>0</v>
      </c>
      <c r="OAR414" s="318">
        <f>'Contractor Model'!OAR67</f>
        <v>0</v>
      </c>
      <c r="OAS414" s="318">
        <f>'Contractor Model'!OAS67</f>
        <v>0</v>
      </c>
      <c r="OAT414" s="318">
        <f>'Contractor Model'!OAT67</f>
        <v>0</v>
      </c>
      <c r="OAU414" s="318">
        <f>'Contractor Model'!OAU67</f>
        <v>0</v>
      </c>
      <c r="OAV414" s="318">
        <f>'Contractor Model'!OAV67</f>
        <v>0</v>
      </c>
      <c r="OAW414" s="318">
        <f>'Contractor Model'!OAW67</f>
        <v>0</v>
      </c>
      <c r="OAX414" s="318">
        <f>'Contractor Model'!OAX67</f>
        <v>0</v>
      </c>
      <c r="OAY414" s="318">
        <f>'Contractor Model'!OAY67</f>
        <v>0</v>
      </c>
      <c r="OAZ414" s="318">
        <f>'Contractor Model'!OAZ67</f>
        <v>0</v>
      </c>
      <c r="OBA414" s="318">
        <f>'Contractor Model'!OBA67</f>
        <v>0</v>
      </c>
      <c r="OBB414" s="318">
        <f>'Contractor Model'!OBB67</f>
        <v>0</v>
      </c>
      <c r="OBC414" s="318">
        <f>'Contractor Model'!OBC67</f>
        <v>0</v>
      </c>
      <c r="OBD414" s="318">
        <f>'Contractor Model'!OBD67</f>
        <v>0</v>
      </c>
      <c r="OBE414" s="318">
        <f>'Contractor Model'!OBE67</f>
        <v>0</v>
      </c>
      <c r="OBF414" s="318">
        <f>'Contractor Model'!OBF67</f>
        <v>0</v>
      </c>
      <c r="OBG414" s="318">
        <f>'Contractor Model'!OBG67</f>
        <v>0</v>
      </c>
      <c r="OBH414" s="318">
        <f>'Contractor Model'!OBH67</f>
        <v>0</v>
      </c>
      <c r="OBI414" s="318">
        <f>'Contractor Model'!OBI67</f>
        <v>0</v>
      </c>
      <c r="OBJ414" s="318">
        <f>'Contractor Model'!OBJ67</f>
        <v>0</v>
      </c>
      <c r="OBK414" s="318">
        <f>'Contractor Model'!OBK67</f>
        <v>0</v>
      </c>
      <c r="OBL414" s="318">
        <f>'Contractor Model'!OBL67</f>
        <v>0</v>
      </c>
      <c r="OBM414" s="318">
        <f>'Contractor Model'!OBM67</f>
        <v>0</v>
      </c>
      <c r="OBN414" s="318">
        <f>'Contractor Model'!OBN67</f>
        <v>0</v>
      </c>
      <c r="OBO414" s="318">
        <f>'Contractor Model'!OBO67</f>
        <v>0</v>
      </c>
      <c r="OBP414" s="318">
        <f>'Contractor Model'!OBP67</f>
        <v>0</v>
      </c>
      <c r="OBQ414" s="318">
        <f>'Contractor Model'!OBQ67</f>
        <v>0</v>
      </c>
      <c r="OBR414" s="318">
        <f>'Contractor Model'!OBR67</f>
        <v>0</v>
      </c>
      <c r="OBS414" s="318">
        <f>'Contractor Model'!OBS67</f>
        <v>0</v>
      </c>
      <c r="OBT414" s="318">
        <f>'Contractor Model'!OBT67</f>
        <v>0</v>
      </c>
      <c r="OBU414" s="318">
        <f>'Contractor Model'!OBU67</f>
        <v>0</v>
      </c>
      <c r="OBV414" s="318">
        <f>'Contractor Model'!OBV67</f>
        <v>0</v>
      </c>
      <c r="OBW414" s="318">
        <f>'Contractor Model'!OBW67</f>
        <v>0</v>
      </c>
      <c r="OBX414" s="318">
        <f>'Contractor Model'!OBX67</f>
        <v>0</v>
      </c>
      <c r="OBY414" s="318">
        <f>'Contractor Model'!OBY67</f>
        <v>0</v>
      </c>
      <c r="OBZ414" s="318">
        <f>'Contractor Model'!OBZ67</f>
        <v>0</v>
      </c>
      <c r="OCA414" s="318">
        <f>'Contractor Model'!OCA67</f>
        <v>0</v>
      </c>
      <c r="OCB414" s="318">
        <f>'Contractor Model'!OCB67</f>
        <v>0</v>
      </c>
      <c r="OCC414" s="318">
        <f>'Contractor Model'!OCC67</f>
        <v>0</v>
      </c>
      <c r="OCD414" s="318">
        <f>'Contractor Model'!OCD67</f>
        <v>0</v>
      </c>
      <c r="OCE414" s="318">
        <f>'Contractor Model'!OCE67</f>
        <v>0</v>
      </c>
      <c r="OCF414" s="318">
        <f>'Contractor Model'!OCF67</f>
        <v>0</v>
      </c>
      <c r="OCG414" s="318">
        <f>'Contractor Model'!OCG67</f>
        <v>0</v>
      </c>
      <c r="OCH414" s="318">
        <f>'Contractor Model'!OCH67</f>
        <v>0</v>
      </c>
      <c r="OCI414" s="318">
        <f>'Contractor Model'!OCI67</f>
        <v>0</v>
      </c>
      <c r="OCJ414" s="318">
        <f>'Contractor Model'!OCJ67</f>
        <v>0</v>
      </c>
      <c r="OCK414" s="318">
        <f>'Contractor Model'!OCK67</f>
        <v>0</v>
      </c>
      <c r="OCL414" s="318">
        <f>'Contractor Model'!OCL67</f>
        <v>0</v>
      </c>
      <c r="OCM414" s="318">
        <f>'Contractor Model'!OCM67</f>
        <v>0</v>
      </c>
      <c r="OCN414" s="318">
        <f>'Contractor Model'!OCN67</f>
        <v>0</v>
      </c>
      <c r="OCO414" s="318">
        <f>'Contractor Model'!OCO67</f>
        <v>0</v>
      </c>
      <c r="OCP414" s="318">
        <f>'Contractor Model'!OCP67</f>
        <v>0</v>
      </c>
      <c r="OCQ414" s="318">
        <f>'Contractor Model'!OCQ67</f>
        <v>0</v>
      </c>
      <c r="OCR414" s="318">
        <f>'Contractor Model'!OCR67</f>
        <v>0</v>
      </c>
      <c r="OCS414" s="318">
        <f>'Contractor Model'!OCS67</f>
        <v>0</v>
      </c>
      <c r="OCT414" s="318">
        <f>'Contractor Model'!OCT67</f>
        <v>0</v>
      </c>
      <c r="OCU414" s="318">
        <f>'Contractor Model'!OCU67</f>
        <v>0</v>
      </c>
      <c r="OCV414" s="318">
        <f>'Contractor Model'!OCV67</f>
        <v>0</v>
      </c>
      <c r="OCW414" s="318">
        <f>'Contractor Model'!OCW67</f>
        <v>0</v>
      </c>
      <c r="OCX414" s="318">
        <f>'Contractor Model'!OCX67</f>
        <v>0</v>
      </c>
      <c r="OCY414" s="318">
        <f>'Contractor Model'!OCY67</f>
        <v>0</v>
      </c>
      <c r="OCZ414" s="318">
        <f>'Contractor Model'!OCZ67</f>
        <v>0</v>
      </c>
      <c r="ODA414" s="318">
        <f>'Contractor Model'!ODA67</f>
        <v>0</v>
      </c>
      <c r="ODB414" s="318">
        <f>'Contractor Model'!ODB67</f>
        <v>0</v>
      </c>
      <c r="ODC414" s="318">
        <f>'Contractor Model'!ODC67</f>
        <v>0</v>
      </c>
      <c r="ODD414" s="318">
        <f>'Contractor Model'!ODD67</f>
        <v>0</v>
      </c>
      <c r="ODE414" s="318">
        <f>'Contractor Model'!ODE67</f>
        <v>0</v>
      </c>
      <c r="ODF414" s="318">
        <f>'Contractor Model'!ODF67</f>
        <v>0</v>
      </c>
      <c r="ODG414" s="318">
        <f>'Contractor Model'!ODG67</f>
        <v>0</v>
      </c>
      <c r="ODH414" s="318">
        <f>'Contractor Model'!ODH67</f>
        <v>0</v>
      </c>
      <c r="ODI414" s="318">
        <f>'Contractor Model'!ODI67</f>
        <v>0</v>
      </c>
      <c r="ODJ414" s="318">
        <f>'Contractor Model'!ODJ67</f>
        <v>0</v>
      </c>
      <c r="ODK414" s="318">
        <f>'Contractor Model'!ODK67</f>
        <v>0</v>
      </c>
      <c r="ODL414" s="318">
        <f>'Contractor Model'!ODL67</f>
        <v>0</v>
      </c>
      <c r="ODM414" s="318">
        <f>'Contractor Model'!ODM67</f>
        <v>0</v>
      </c>
      <c r="ODN414" s="318">
        <f>'Contractor Model'!ODN67</f>
        <v>0</v>
      </c>
      <c r="ODO414" s="318">
        <f>'Contractor Model'!ODO67</f>
        <v>0</v>
      </c>
      <c r="ODP414" s="318">
        <f>'Contractor Model'!ODP67</f>
        <v>0</v>
      </c>
      <c r="ODQ414" s="318">
        <f>'Contractor Model'!ODQ67</f>
        <v>0</v>
      </c>
      <c r="ODR414" s="318">
        <f>'Contractor Model'!ODR67</f>
        <v>0</v>
      </c>
      <c r="ODS414" s="318">
        <f>'Contractor Model'!ODS67</f>
        <v>0</v>
      </c>
      <c r="ODT414" s="318">
        <f>'Contractor Model'!ODT67</f>
        <v>0</v>
      </c>
      <c r="ODU414" s="318">
        <f>'Contractor Model'!ODU67</f>
        <v>0</v>
      </c>
      <c r="ODV414" s="318">
        <f>'Contractor Model'!ODV67</f>
        <v>0</v>
      </c>
      <c r="ODW414" s="318">
        <f>'Contractor Model'!ODW67</f>
        <v>0</v>
      </c>
      <c r="ODX414" s="318">
        <f>'Contractor Model'!ODX67</f>
        <v>0</v>
      </c>
      <c r="ODY414" s="318">
        <f>'Contractor Model'!ODY67</f>
        <v>0</v>
      </c>
      <c r="ODZ414" s="318">
        <f>'Contractor Model'!ODZ67</f>
        <v>0</v>
      </c>
      <c r="OEA414" s="318">
        <f>'Contractor Model'!OEA67</f>
        <v>0</v>
      </c>
      <c r="OEB414" s="318">
        <f>'Contractor Model'!OEB67</f>
        <v>0</v>
      </c>
      <c r="OEC414" s="318">
        <f>'Contractor Model'!OEC67</f>
        <v>0</v>
      </c>
      <c r="OED414" s="318">
        <f>'Contractor Model'!OED67</f>
        <v>0</v>
      </c>
      <c r="OEE414" s="318">
        <f>'Contractor Model'!OEE67</f>
        <v>0</v>
      </c>
      <c r="OEF414" s="318">
        <f>'Contractor Model'!OEF67</f>
        <v>0</v>
      </c>
      <c r="OEG414" s="318">
        <f>'Contractor Model'!OEG67</f>
        <v>0</v>
      </c>
      <c r="OEH414" s="318">
        <f>'Contractor Model'!OEH67</f>
        <v>0</v>
      </c>
      <c r="OEI414" s="318">
        <f>'Contractor Model'!OEI67</f>
        <v>0</v>
      </c>
      <c r="OEJ414" s="318">
        <f>'Contractor Model'!OEJ67</f>
        <v>0</v>
      </c>
      <c r="OEK414" s="318">
        <f>'Contractor Model'!OEK67</f>
        <v>0</v>
      </c>
      <c r="OEL414" s="318">
        <f>'Contractor Model'!OEL67</f>
        <v>0</v>
      </c>
      <c r="OEM414" s="318">
        <f>'Contractor Model'!OEM67</f>
        <v>0</v>
      </c>
      <c r="OEN414" s="318">
        <f>'Contractor Model'!OEN67</f>
        <v>0</v>
      </c>
      <c r="OEO414" s="318">
        <f>'Contractor Model'!OEO67</f>
        <v>0</v>
      </c>
      <c r="OEP414" s="318">
        <f>'Contractor Model'!OEP67</f>
        <v>0</v>
      </c>
      <c r="OEQ414" s="318">
        <f>'Contractor Model'!OEQ67</f>
        <v>0</v>
      </c>
      <c r="OER414" s="318">
        <f>'Contractor Model'!OER67</f>
        <v>0</v>
      </c>
      <c r="OES414" s="318">
        <f>'Contractor Model'!OES67</f>
        <v>0</v>
      </c>
      <c r="OET414" s="318">
        <f>'Contractor Model'!OET67</f>
        <v>0</v>
      </c>
      <c r="OEU414" s="318">
        <f>'Contractor Model'!OEU67</f>
        <v>0</v>
      </c>
      <c r="OEV414" s="318">
        <f>'Contractor Model'!OEV67</f>
        <v>0</v>
      </c>
      <c r="OEW414" s="318">
        <f>'Contractor Model'!OEW67</f>
        <v>0</v>
      </c>
      <c r="OEX414" s="318">
        <f>'Contractor Model'!OEX67</f>
        <v>0</v>
      </c>
      <c r="OEY414" s="318">
        <f>'Contractor Model'!OEY67</f>
        <v>0</v>
      </c>
      <c r="OEZ414" s="318">
        <f>'Contractor Model'!OEZ67</f>
        <v>0</v>
      </c>
      <c r="OFA414" s="318">
        <f>'Contractor Model'!OFA67</f>
        <v>0</v>
      </c>
      <c r="OFB414" s="318">
        <f>'Contractor Model'!OFB67</f>
        <v>0</v>
      </c>
      <c r="OFC414" s="318">
        <f>'Contractor Model'!OFC67</f>
        <v>0</v>
      </c>
      <c r="OFD414" s="318">
        <f>'Contractor Model'!OFD67</f>
        <v>0</v>
      </c>
      <c r="OFE414" s="318">
        <f>'Contractor Model'!OFE67</f>
        <v>0</v>
      </c>
      <c r="OFF414" s="318">
        <f>'Contractor Model'!OFF67</f>
        <v>0</v>
      </c>
      <c r="OFG414" s="318">
        <f>'Contractor Model'!OFG67</f>
        <v>0</v>
      </c>
      <c r="OFH414" s="318">
        <f>'Contractor Model'!OFH67</f>
        <v>0</v>
      </c>
      <c r="OFI414" s="318">
        <f>'Contractor Model'!OFI67</f>
        <v>0</v>
      </c>
      <c r="OFJ414" s="318">
        <f>'Contractor Model'!OFJ67</f>
        <v>0</v>
      </c>
      <c r="OFK414" s="318">
        <f>'Contractor Model'!OFK67</f>
        <v>0</v>
      </c>
      <c r="OFL414" s="318">
        <f>'Contractor Model'!OFL67</f>
        <v>0</v>
      </c>
      <c r="OFM414" s="318">
        <f>'Contractor Model'!OFM67</f>
        <v>0</v>
      </c>
      <c r="OFN414" s="318">
        <f>'Contractor Model'!OFN67</f>
        <v>0</v>
      </c>
      <c r="OFO414" s="318">
        <f>'Contractor Model'!OFO67</f>
        <v>0</v>
      </c>
      <c r="OFP414" s="318">
        <f>'Contractor Model'!OFP67</f>
        <v>0</v>
      </c>
      <c r="OFQ414" s="318">
        <f>'Contractor Model'!OFQ67</f>
        <v>0</v>
      </c>
      <c r="OFR414" s="318">
        <f>'Contractor Model'!OFR67</f>
        <v>0</v>
      </c>
      <c r="OFS414" s="318">
        <f>'Contractor Model'!OFS67</f>
        <v>0</v>
      </c>
      <c r="OFT414" s="318">
        <f>'Contractor Model'!OFT67</f>
        <v>0</v>
      </c>
      <c r="OFU414" s="318">
        <f>'Contractor Model'!OFU67</f>
        <v>0</v>
      </c>
      <c r="OFV414" s="318">
        <f>'Contractor Model'!OFV67</f>
        <v>0</v>
      </c>
      <c r="OFW414" s="318">
        <f>'Contractor Model'!OFW67</f>
        <v>0</v>
      </c>
      <c r="OFX414" s="318">
        <f>'Contractor Model'!OFX67</f>
        <v>0</v>
      </c>
      <c r="OFY414" s="318">
        <f>'Contractor Model'!OFY67</f>
        <v>0</v>
      </c>
      <c r="OFZ414" s="318">
        <f>'Contractor Model'!OFZ67</f>
        <v>0</v>
      </c>
      <c r="OGA414" s="318">
        <f>'Contractor Model'!OGA67</f>
        <v>0</v>
      </c>
      <c r="OGB414" s="318">
        <f>'Contractor Model'!OGB67</f>
        <v>0</v>
      </c>
      <c r="OGC414" s="318">
        <f>'Contractor Model'!OGC67</f>
        <v>0</v>
      </c>
      <c r="OGD414" s="318">
        <f>'Contractor Model'!OGD67</f>
        <v>0</v>
      </c>
      <c r="OGE414" s="318">
        <f>'Contractor Model'!OGE67</f>
        <v>0</v>
      </c>
      <c r="OGF414" s="318">
        <f>'Contractor Model'!OGF67</f>
        <v>0</v>
      </c>
      <c r="OGG414" s="318">
        <f>'Contractor Model'!OGG67</f>
        <v>0</v>
      </c>
      <c r="OGH414" s="318">
        <f>'Contractor Model'!OGH67</f>
        <v>0</v>
      </c>
      <c r="OGI414" s="318">
        <f>'Contractor Model'!OGI67</f>
        <v>0</v>
      </c>
      <c r="OGJ414" s="318">
        <f>'Contractor Model'!OGJ67</f>
        <v>0</v>
      </c>
      <c r="OGK414" s="318">
        <f>'Contractor Model'!OGK67</f>
        <v>0</v>
      </c>
      <c r="OGL414" s="318">
        <f>'Contractor Model'!OGL67</f>
        <v>0</v>
      </c>
      <c r="OGM414" s="318">
        <f>'Contractor Model'!OGM67</f>
        <v>0</v>
      </c>
      <c r="OGN414" s="318">
        <f>'Contractor Model'!OGN67</f>
        <v>0</v>
      </c>
      <c r="OGO414" s="318">
        <f>'Contractor Model'!OGO67</f>
        <v>0</v>
      </c>
      <c r="OGP414" s="318">
        <f>'Contractor Model'!OGP67</f>
        <v>0</v>
      </c>
      <c r="OGQ414" s="318">
        <f>'Contractor Model'!OGQ67</f>
        <v>0</v>
      </c>
      <c r="OGR414" s="318">
        <f>'Contractor Model'!OGR67</f>
        <v>0</v>
      </c>
      <c r="OGS414" s="318">
        <f>'Contractor Model'!OGS67</f>
        <v>0</v>
      </c>
      <c r="OGT414" s="318">
        <f>'Contractor Model'!OGT67</f>
        <v>0</v>
      </c>
      <c r="OGU414" s="318">
        <f>'Contractor Model'!OGU67</f>
        <v>0</v>
      </c>
      <c r="OGV414" s="318">
        <f>'Contractor Model'!OGV67</f>
        <v>0</v>
      </c>
      <c r="OGW414" s="318">
        <f>'Contractor Model'!OGW67</f>
        <v>0</v>
      </c>
      <c r="OGX414" s="318">
        <f>'Contractor Model'!OGX67</f>
        <v>0</v>
      </c>
      <c r="OGY414" s="318">
        <f>'Contractor Model'!OGY67</f>
        <v>0</v>
      </c>
      <c r="OGZ414" s="318">
        <f>'Contractor Model'!OGZ67</f>
        <v>0</v>
      </c>
      <c r="OHA414" s="318">
        <f>'Contractor Model'!OHA67</f>
        <v>0</v>
      </c>
      <c r="OHB414" s="318">
        <f>'Contractor Model'!OHB67</f>
        <v>0</v>
      </c>
      <c r="OHC414" s="318">
        <f>'Contractor Model'!OHC67</f>
        <v>0</v>
      </c>
      <c r="OHD414" s="318">
        <f>'Contractor Model'!OHD67</f>
        <v>0</v>
      </c>
      <c r="OHE414" s="318">
        <f>'Contractor Model'!OHE67</f>
        <v>0</v>
      </c>
      <c r="OHF414" s="318">
        <f>'Contractor Model'!OHF67</f>
        <v>0</v>
      </c>
      <c r="OHG414" s="318">
        <f>'Contractor Model'!OHG67</f>
        <v>0</v>
      </c>
      <c r="OHH414" s="318">
        <f>'Contractor Model'!OHH67</f>
        <v>0</v>
      </c>
      <c r="OHI414" s="318">
        <f>'Contractor Model'!OHI67</f>
        <v>0</v>
      </c>
      <c r="OHJ414" s="318">
        <f>'Contractor Model'!OHJ67</f>
        <v>0</v>
      </c>
      <c r="OHK414" s="318">
        <f>'Contractor Model'!OHK67</f>
        <v>0</v>
      </c>
      <c r="OHL414" s="318">
        <f>'Contractor Model'!OHL67</f>
        <v>0</v>
      </c>
      <c r="OHM414" s="318">
        <f>'Contractor Model'!OHM67</f>
        <v>0</v>
      </c>
      <c r="OHN414" s="318">
        <f>'Contractor Model'!OHN67</f>
        <v>0</v>
      </c>
      <c r="OHO414" s="318">
        <f>'Contractor Model'!OHO67</f>
        <v>0</v>
      </c>
      <c r="OHP414" s="318">
        <f>'Contractor Model'!OHP67</f>
        <v>0</v>
      </c>
      <c r="OHQ414" s="318">
        <f>'Contractor Model'!OHQ67</f>
        <v>0</v>
      </c>
      <c r="OHR414" s="318">
        <f>'Contractor Model'!OHR67</f>
        <v>0</v>
      </c>
      <c r="OHS414" s="318">
        <f>'Contractor Model'!OHS67</f>
        <v>0</v>
      </c>
      <c r="OHT414" s="318">
        <f>'Contractor Model'!OHT67</f>
        <v>0</v>
      </c>
      <c r="OHU414" s="318">
        <f>'Contractor Model'!OHU67</f>
        <v>0</v>
      </c>
      <c r="OHV414" s="318">
        <f>'Contractor Model'!OHV67</f>
        <v>0</v>
      </c>
      <c r="OHW414" s="318">
        <f>'Contractor Model'!OHW67</f>
        <v>0</v>
      </c>
      <c r="OHX414" s="318">
        <f>'Contractor Model'!OHX67</f>
        <v>0</v>
      </c>
      <c r="OHY414" s="318">
        <f>'Contractor Model'!OHY67</f>
        <v>0</v>
      </c>
      <c r="OHZ414" s="318">
        <f>'Contractor Model'!OHZ67</f>
        <v>0</v>
      </c>
      <c r="OIA414" s="318">
        <f>'Contractor Model'!OIA67</f>
        <v>0</v>
      </c>
      <c r="OIB414" s="318">
        <f>'Contractor Model'!OIB67</f>
        <v>0</v>
      </c>
      <c r="OIC414" s="318">
        <f>'Contractor Model'!OIC67</f>
        <v>0</v>
      </c>
      <c r="OID414" s="318">
        <f>'Contractor Model'!OID67</f>
        <v>0</v>
      </c>
      <c r="OIE414" s="318">
        <f>'Contractor Model'!OIE67</f>
        <v>0</v>
      </c>
      <c r="OIF414" s="318">
        <f>'Contractor Model'!OIF67</f>
        <v>0</v>
      </c>
      <c r="OIG414" s="318">
        <f>'Contractor Model'!OIG67</f>
        <v>0</v>
      </c>
      <c r="OIH414" s="318">
        <f>'Contractor Model'!OIH67</f>
        <v>0</v>
      </c>
      <c r="OII414" s="318">
        <f>'Contractor Model'!OII67</f>
        <v>0</v>
      </c>
      <c r="OIJ414" s="318">
        <f>'Contractor Model'!OIJ67</f>
        <v>0</v>
      </c>
      <c r="OIK414" s="318">
        <f>'Contractor Model'!OIK67</f>
        <v>0</v>
      </c>
      <c r="OIL414" s="318">
        <f>'Contractor Model'!OIL67</f>
        <v>0</v>
      </c>
      <c r="OIM414" s="318">
        <f>'Contractor Model'!OIM67</f>
        <v>0</v>
      </c>
      <c r="OIN414" s="318">
        <f>'Contractor Model'!OIN67</f>
        <v>0</v>
      </c>
      <c r="OIO414" s="318">
        <f>'Contractor Model'!OIO67</f>
        <v>0</v>
      </c>
      <c r="OIP414" s="318">
        <f>'Contractor Model'!OIP67</f>
        <v>0</v>
      </c>
      <c r="OIQ414" s="318">
        <f>'Contractor Model'!OIQ67</f>
        <v>0</v>
      </c>
      <c r="OIR414" s="318">
        <f>'Contractor Model'!OIR67</f>
        <v>0</v>
      </c>
      <c r="OIS414" s="318">
        <f>'Contractor Model'!OIS67</f>
        <v>0</v>
      </c>
      <c r="OIT414" s="318">
        <f>'Contractor Model'!OIT67</f>
        <v>0</v>
      </c>
      <c r="OIU414" s="318">
        <f>'Contractor Model'!OIU67</f>
        <v>0</v>
      </c>
      <c r="OIV414" s="318">
        <f>'Contractor Model'!OIV67</f>
        <v>0</v>
      </c>
      <c r="OIW414" s="318">
        <f>'Contractor Model'!OIW67</f>
        <v>0</v>
      </c>
      <c r="OIX414" s="318">
        <f>'Contractor Model'!OIX67</f>
        <v>0</v>
      </c>
      <c r="OIY414" s="318">
        <f>'Contractor Model'!OIY67</f>
        <v>0</v>
      </c>
      <c r="OIZ414" s="318">
        <f>'Contractor Model'!OIZ67</f>
        <v>0</v>
      </c>
      <c r="OJA414" s="318">
        <f>'Contractor Model'!OJA67</f>
        <v>0</v>
      </c>
      <c r="OJB414" s="318">
        <f>'Contractor Model'!OJB67</f>
        <v>0</v>
      </c>
      <c r="OJC414" s="318">
        <f>'Contractor Model'!OJC67</f>
        <v>0</v>
      </c>
      <c r="OJD414" s="318">
        <f>'Contractor Model'!OJD67</f>
        <v>0</v>
      </c>
      <c r="OJE414" s="318">
        <f>'Contractor Model'!OJE67</f>
        <v>0</v>
      </c>
      <c r="OJF414" s="318">
        <f>'Contractor Model'!OJF67</f>
        <v>0</v>
      </c>
      <c r="OJG414" s="318">
        <f>'Contractor Model'!OJG67</f>
        <v>0</v>
      </c>
      <c r="OJH414" s="318">
        <f>'Contractor Model'!OJH67</f>
        <v>0</v>
      </c>
      <c r="OJI414" s="318">
        <f>'Contractor Model'!OJI67</f>
        <v>0</v>
      </c>
      <c r="OJJ414" s="318">
        <f>'Contractor Model'!OJJ67</f>
        <v>0</v>
      </c>
      <c r="OJK414" s="318">
        <f>'Contractor Model'!OJK67</f>
        <v>0</v>
      </c>
      <c r="OJL414" s="318">
        <f>'Contractor Model'!OJL67</f>
        <v>0</v>
      </c>
      <c r="OJM414" s="318">
        <f>'Contractor Model'!OJM67</f>
        <v>0</v>
      </c>
      <c r="OJN414" s="318">
        <f>'Contractor Model'!OJN67</f>
        <v>0</v>
      </c>
      <c r="OJO414" s="318">
        <f>'Contractor Model'!OJO67</f>
        <v>0</v>
      </c>
      <c r="OJP414" s="318">
        <f>'Contractor Model'!OJP67</f>
        <v>0</v>
      </c>
      <c r="OJQ414" s="318">
        <f>'Contractor Model'!OJQ67</f>
        <v>0</v>
      </c>
      <c r="OJR414" s="318">
        <f>'Contractor Model'!OJR67</f>
        <v>0</v>
      </c>
      <c r="OJS414" s="318">
        <f>'Contractor Model'!OJS67</f>
        <v>0</v>
      </c>
      <c r="OJT414" s="318">
        <f>'Contractor Model'!OJT67</f>
        <v>0</v>
      </c>
      <c r="OJU414" s="318">
        <f>'Contractor Model'!OJU67</f>
        <v>0</v>
      </c>
      <c r="OJV414" s="318">
        <f>'Contractor Model'!OJV67</f>
        <v>0</v>
      </c>
      <c r="OJW414" s="318">
        <f>'Contractor Model'!OJW67</f>
        <v>0</v>
      </c>
      <c r="OJX414" s="318">
        <f>'Contractor Model'!OJX67</f>
        <v>0</v>
      </c>
      <c r="OJY414" s="318">
        <f>'Contractor Model'!OJY67</f>
        <v>0</v>
      </c>
      <c r="OJZ414" s="318">
        <f>'Contractor Model'!OJZ67</f>
        <v>0</v>
      </c>
      <c r="OKA414" s="318">
        <f>'Contractor Model'!OKA67</f>
        <v>0</v>
      </c>
      <c r="OKB414" s="318">
        <f>'Contractor Model'!OKB67</f>
        <v>0</v>
      </c>
      <c r="OKC414" s="318">
        <f>'Contractor Model'!OKC67</f>
        <v>0</v>
      </c>
      <c r="OKD414" s="318">
        <f>'Contractor Model'!OKD67</f>
        <v>0</v>
      </c>
      <c r="OKE414" s="318">
        <f>'Contractor Model'!OKE67</f>
        <v>0</v>
      </c>
      <c r="OKF414" s="318">
        <f>'Contractor Model'!OKF67</f>
        <v>0</v>
      </c>
      <c r="OKG414" s="318">
        <f>'Contractor Model'!OKG67</f>
        <v>0</v>
      </c>
      <c r="OKH414" s="318">
        <f>'Contractor Model'!OKH67</f>
        <v>0</v>
      </c>
      <c r="OKI414" s="318">
        <f>'Contractor Model'!OKI67</f>
        <v>0</v>
      </c>
      <c r="OKJ414" s="318">
        <f>'Contractor Model'!OKJ67</f>
        <v>0</v>
      </c>
      <c r="OKK414" s="318">
        <f>'Contractor Model'!OKK67</f>
        <v>0</v>
      </c>
      <c r="OKL414" s="318">
        <f>'Contractor Model'!OKL67</f>
        <v>0</v>
      </c>
      <c r="OKM414" s="318">
        <f>'Contractor Model'!OKM67</f>
        <v>0</v>
      </c>
      <c r="OKN414" s="318">
        <f>'Contractor Model'!OKN67</f>
        <v>0</v>
      </c>
      <c r="OKO414" s="318">
        <f>'Contractor Model'!OKO67</f>
        <v>0</v>
      </c>
      <c r="OKP414" s="318">
        <f>'Contractor Model'!OKP67</f>
        <v>0</v>
      </c>
      <c r="OKQ414" s="318">
        <f>'Contractor Model'!OKQ67</f>
        <v>0</v>
      </c>
      <c r="OKR414" s="318">
        <f>'Contractor Model'!OKR67</f>
        <v>0</v>
      </c>
      <c r="OKS414" s="318">
        <f>'Contractor Model'!OKS67</f>
        <v>0</v>
      </c>
      <c r="OKT414" s="318">
        <f>'Contractor Model'!OKT67</f>
        <v>0</v>
      </c>
      <c r="OKU414" s="318">
        <f>'Contractor Model'!OKU67</f>
        <v>0</v>
      </c>
      <c r="OKV414" s="318">
        <f>'Contractor Model'!OKV67</f>
        <v>0</v>
      </c>
      <c r="OKW414" s="318">
        <f>'Contractor Model'!OKW67</f>
        <v>0</v>
      </c>
      <c r="OKX414" s="318">
        <f>'Contractor Model'!OKX67</f>
        <v>0</v>
      </c>
      <c r="OKY414" s="318">
        <f>'Contractor Model'!OKY67</f>
        <v>0</v>
      </c>
      <c r="OKZ414" s="318">
        <f>'Contractor Model'!OKZ67</f>
        <v>0</v>
      </c>
      <c r="OLA414" s="318">
        <f>'Contractor Model'!OLA67</f>
        <v>0</v>
      </c>
      <c r="OLB414" s="318">
        <f>'Contractor Model'!OLB67</f>
        <v>0</v>
      </c>
      <c r="OLC414" s="318">
        <f>'Contractor Model'!OLC67</f>
        <v>0</v>
      </c>
      <c r="OLD414" s="318">
        <f>'Contractor Model'!OLD67</f>
        <v>0</v>
      </c>
      <c r="OLE414" s="318">
        <f>'Contractor Model'!OLE67</f>
        <v>0</v>
      </c>
      <c r="OLF414" s="318">
        <f>'Contractor Model'!OLF67</f>
        <v>0</v>
      </c>
      <c r="OLG414" s="318">
        <f>'Contractor Model'!OLG67</f>
        <v>0</v>
      </c>
      <c r="OLH414" s="318">
        <f>'Contractor Model'!OLH67</f>
        <v>0</v>
      </c>
      <c r="OLI414" s="318">
        <f>'Contractor Model'!OLI67</f>
        <v>0</v>
      </c>
      <c r="OLJ414" s="318">
        <f>'Contractor Model'!OLJ67</f>
        <v>0</v>
      </c>
      <c r="OLK414" s="318">
        <f>'Contractor Model'!OLK67</f>
        <v>0</v>
      </c>
      <c r="OLL414" s="318">
        <f>'Contractor Model'!OLL67</f>
        <v>0</v>
      </c>
      <c r="OLM414" s="318">
        <f>'Contractor Model'!OLM67</f>
        <v>0</v>
      </c>
      <c r="OLN414" s="318">
        <f>'Contractor Model'!OLN67</f>
        <v>0</v>
      </c>
      <c r="OLO414" s="318">
        <f>'Contractor Model'!OLO67</f>
        <v>0</v>
      </c>
      <c r="OLP414" s="318">
        <f>'Contractor Model'!OLP67</f>
        <v>0</v>
      </c>
      <c r="OLQ414" s="318">
        <f>'Contractor Model'!OLQ67</f>
        <v>0</v>
      </c>
      <c r="OLR414" s="318">
        <f>'Contractor Model'!OLR67</f>
        <v>0</v>
      </c>
      <c r="OLS414" s="318">
        <f>'Contractor Model'!OLS67</f>
        <v>0</v>
      </c>
      <c r="OLT414" s="318">
        <f>'Contractor Model'!OLT67</f>
        <v>0</v>
      </c>
      <c r="OLU414" s="318">
        <f>'Contractor Model'!OLU67</f>
        <v>0</v>
      </c>
      <c r="OLV414" s="318">
        <f>'Contractor Model'!OLV67</f>
        <v>0</v>
      </c>
      <c r="OLW414" s="318">
        <f>'Contractor Model'!OLW67</f>
        <v>0</v>
      </c>
      <c r="OLX414" s="318">
        <f>'Contractor Model'!OLX67</f>
        <v>0</v>
      </c>
      <c r="OLY414" s="318">
        <f>'Contractor Model'!OLY67</f>
        <v>0</v>
      </c>
      <c r="OLZ414" s="318">
        <f>'Contractor Model'!OLZ67</f>
        <v>0</v>
      </c>
      <c r="OMA414" s="318">
        <f>'Contractor Model'!OMA67</f>
        <v>0</v>
      </c>
      <c r="OMB414" s="318">
        <f>'Contractor Model'!OMB67</f>
        <v>0</v>
      </c>
      <c r="OMC414" s="318">
        <f>'Contractor Model'!OMC67</f>
        <v>0</v>
      </c>
      <c r="OMD414" s="318">
        <f>'Contractor Model'!OMD67</f>
        <v>0</v>
      </c>
      <c r="OME414" s="318">
        <f>'Contractor Model'!OME67</f>
        <v>0</v>
      </c>
      <c r="OMF414" s="318">
        <f>'Contractor Model'!OMF67</f>
        <v>0</v>
      </c>
      <c r="OMG414" s="318">
        <f>'Contractor Model'!OMG67</f>
        <v>0</v>
      </c>
      <c r="OMH414" s="318">
        <f>'Contractor Model'!OMH67</f>
        <v>0</v>
      </c>
      <c r="OMI414" s="318">
        <f>'Contractor Model'!OMI67</f>
        <v>0</v>
      </c>
      <c r="OMJ414" s="318">
        <f>'Contractor Model'!OMJ67</f>
        <v>0</v>
      </c>
      <c r="OMK414" s="318">
        <f>'Contractor Model'!OMK67</f>
        <v>0</v>
      </c>
      <c r="OML414" s="318">
        <f>'Contractor Model'!OML67</f>
        <v>0</v>
      </c>
      <c r="OMM414" s="318">
        <f>'Contractor Model'!OMM67</f>
        <v>0</v>
      </c>
      <c r="OMN414" s="318">
        <f>'Contractor Model'!OMN67</f>
        <v>0</v>
      </c>
      <c r="OMO414" s="318">
        <f>'Contractor Model'!OMO67</f>
        <v>0</v>
      </c>
      <c r="OMP414" s="318">
        <f>'Contractor Model'!OMP67</f>
        <v>0</v>
      </c>
      <c r="OMQ414" s="318">
        <f>'Contractor Model'!OMQ67</f>
        <v>0</v>
      </c>
      <c r="OMR414" s="318">
        <f>'Contractor Model'!OMR67</f>
        <v>0</v>
      </c>
      <c r="OMS414" s="318">
        <f>'Contractor Model'!OMS67</f>
        <v>0</v>
      </c>
      <c r="OMT414" s="318">
        <f>'Contractor Model'!OMT67</f>
        <v>0</v>
      </c>
      <c r="OMU414" s="318">
        <f>'Contractor Model'!OMU67</f>
        <v>0</v>
      </c>
      <c r="OMV414" s="318">
        <f>'Contractor Model'!OMV67</f>
        <v>0</v>
      </c>
      <c r="OMW414" s="318">
        <f>'Contractor Model'!OMW67</f>
        <v>0</v>
      </c>
      <c r="OMX414" s="318">
        <f>'Contractor Model'!OMX67</f>
        <v>0</v>
      </c>
      <c r="OMY414" s="318">
        <f>'Contractor Model'!OMY67</f>
        <v>0</v>
      </c>
      <c r="OMZ414" s="318">
        <f>'Contractor Model'!OMZ67</f>
        <v>0</v>
      </c>
      <c r="ONA414" s="318">
        <f>'Contractor Model'!ONA67</f>
        <v>0</v>
      </c>
      <c r="ONB414" s="318">
        <f>'Contractor Model'!ONB67</f>
        <v>0</v>
      </c>
      <c r="ONC414" s="318">
        <f>'Contractor Model'!ONC67</f>
        <v>0</v>
      </c>
      <c r="OND414" s="318">
        <f>'Contractor Model'!OND67</f>
        <v>0</v>
      </c>
      <c r="ONE414" s="318">
        <f>'Contractor Model'!ONE67</f>
        <v>0</v>
      </c>
      <c r="ONF414" s="318">
        <f>'Contractor Model'!ONF67</f>
        <v>0</v>
      </c>
      <c r="ONG414" s="318">
        <f>'Contractor Model'!ONG67</f>
        <v>0</v>
      </c>
      <c r="ONH414" s="318">
        <f>'Contractor Model'!ONH67</f>
        <v>0</v>
      </c>
      <c r="ONI414" s="318">
        <f>'Contractor Model'!ONI67</f>
        <v>0</v>
      </c>
      <c r="ONJ414" s="318">
        <f>'Contractor Model'!ONJ67</f>
        <v>0</v>
      </c>
      <c r="ONK414" s="318">
        <f>'Contractor Model'!ONK67</f>
        <v>0</v>
      </c>
      <c r="ONL414" s="318">
        <f>'Contractor Model'!ONL67</f>
        <v>0</v>
      </c>
      <c r="ONM414" s="318">
        <f>'Contractor Model'!ONM67</f>
        <v>0</v>
      </c>
      <c r="ONN414" s="318">
        <f>'Contractor Model'!ONN67</f>
        <v>0</v>
      </c>
      <c r="ONO414" s="318">
        <f>'Contractor Model'!ONO67</f>
        <v>0</v>
      </c>
      <c r="ONP414" s="318">
        <f>'Contractor Model'!ONP67</f>
        <v>0</v>
      </c>
      <c r="ONQ414" s="318">
        <f>'Contractor Model'!ONQ67</f>
        <v>0</v>
      </c>
      <c r="ONR414" s="318">
        <f>'Contractor Model'!ONR67</f>
        <v>0</v>
      </c>
      <c r="ONS414" s="318">
        <f>'Contractor Model'!ONS67</f>
        <v>0</v>
      </c>
      <c r="ONT414" s="318">
        <f>'Contractor Model'!ONT67</f>
        <v>0</v>
      </c>
      <c r="ONU414" s="318">
        <f>'Contractor Model'!ONU67</f>
        <v>0</v>
      </c>
      <c r="ONV414" s="318">
        <f>'Contractor Model'!ONV67</f>
        <v>0</v>
      </c>
      <c r="ONW414" s="318">
        <f>'Contractor Model'!ONW67</f>
        <v>0</v>
      </c>
      <c r="ONX414" s="318">
        <f>'Contractor Model'!ONX67</f>
        <v>0</v>
      </c>
      <c r="ONY414" s="318">
        <f>'Contractor Model'!ONY67</f>
        <v>0</v>
      </c>
      <c r="ONZ414" s="318">
        <f>'Contractor Model'!ONZ67</f>
        <v>0</v>
      </c>
      <c r="OOA414" s="318">
        <f>'Contractor Model'!OOA67</f>
        <v>0</v>
      </c>
      <c r="OOB414" s="318">
        <f>'Contractor Model'!OOB67</f>
        <v>0</v>
      </c>
      <c r="OOC414" s="318">
        <f>'Contractor Model'!OOC67</f>
        <v>0</v>
      </c>
      <c r="OOD414" s="318">
        <f>'Contractor Model'!OOD67</f>
        <v>0</v>
      </c>
      <c r="OOE414" s="318">
        <f>'Contractor Model'!OOE67</f>
        <v>0</v>
      </c>
      <c r="OOF414" s="318">
        <f>'Contractor Model'!OOF67</f>
        <v>0</v>
      </c>
      <c r="OOG414" s="318">
        <f>'Contractor Model'!OOG67</f>
        <v>0</v>
      </c>
      <c r="OOH414" s="318">
        <f>'Contractor Model'!OOH67</f>
        <v>0</v>
      </c>
      <c r="OOI414" s="318">
        <f>'Contractor Model'!OOI67</f>
        <v>0</v>
      </c>
      <c r="OOJ414" s="318">
        <f>'Contractor Model'!OOJ67</f>
        <v>0</v>
      </c>
      <c r="OOK414" s="318">
        <f>'Contractor Model'!OOK67</f>
        <v>0</v>
      </c>
      <c r="OOL414" s="318">
        <f>'Contractor Model'!OOL67</f>
        <v>0</v>
      </c>
      <c r="OOM414" s="318">
        <f>'Contractor Model'!OOM67</f>
        <v>0</v>
      </c>
      <c r="OON414" s="318">
        <f>'Contractor Model'!OON67</f>
        <v>0</v>
      </c>
      <c r="OOO414" s="318">
        <f>'Contractor Model'!OOO67</f>
        <v>0</v>
      </c>
      <c r="OOP414" s="318">
        <f>'Contractor Model'!OOP67</f>
        <v>0</v>
      </c>
      <c r="OOQ414" s="318">
        <f>'Contractor Model'!OOQ67</f>
        <v>0</v>
      </c>
      <c r="OOR414" s="318">
        <f>'Contractor Model'!OOR67</f>
        <v>0</v>
      </c>
      <c r="OOS414" s="318">
        <f>'Contractor Model'!OOS67</f>
        <v>0</v>
      </c>
      <c r="OOT414" s="318">
        <f>'Contractor Model'!OOT67</f>
        <v>0</v>
      </c>
      <c r="OOU414" s="318">
        <f>'Contractor Model'!OOU67</f>
        <v>0</v>
      </c>
      <c r="OOV414" s="318">
        <f>'Contractor Model'!OOV67</f>
        <v>0</v>
      </c>
      <c r="OOW414" s="318">
        <f>'Contractor Model'!OOW67</f>
        <v>0</v>
      </c>
      <c r="OOX414" s="318">
        <f>'Contractor Model'!OOX67</f>
        <v>0</v>
      </c>
      <c r="OOY414" s="318">
        <f>'Contractor Model'!OOY67</f>
        <v>0</v>
      </c>
      <c r="OOZ414" s="318">
        <f>'Contractor Model'!OOZ67</f>
        <v>0</v>
      </c>
      <c r="OPA414" s="318">
        <f>'Contractor Model'!OPA67</f>
        <v>0</v>
      </c>
      <c r="OPB414" s="318">
        <f>'Contractor Model'!OPB67</f>
        <v>0</v>
      </c>
      <c r="OPC414" s="318">
        <f>'Contractor Model'!OPC67</f>
        <v>0</v>
      </c>
      <c r="OPD414" s="318">
        <f>'Contractor Model'!OPD67</f>
        <v>0</v>
      </c>
      <c r="OPE414" s="318">
        <f>'Contractor Model'!OPE67</f>
        <v>0</v>
      </c>
      <c r="OPF414" s="318">
        <f>'Contractor Model'!OPF67</f>
        <v>0</v>
      </c>
      <c r="OPG414" s="318">
        <f>'Contractor Model'!OPG67</f>
        <v>0</v>
      </c>
      <c r="OPH414" s="318">
        <f>'Contractor Model'!OPH67</f>
        <v>0</v>
      </c>
      <c r="OPI414" s="318">
        <f>'Contractor Model'!OPI67</f>
        <v>0</v>
      </c>
      <c r="OPJ414" s="318">
        <f>'Contractor Model'!OPJ67</f>
        <v>0</v>
      </c>
      <c r="OPK414" s="318">
        <f>'Contractor Model'!OPK67</f>
        <v>0</v>
      </c>
      <c r="OPL414" s="318">
        <f>'Contractor Model'!OPL67</f>
        <v>0</v>
      </c>
      <c r="OPM414" s="318">
        <f>'Contractor Model'!OPM67</f>
        <v>0</v>
      </c>
      <c r="OPN414" s="318">
        <f>'Contractor Model'!OPN67</f>
        <v>0</v>
      </c>
      <c r="OPO414" s="318">
        <f>'Contractor Model'!OPO67</f>
        <v>0</v>
      </c>
      <c r="OPP414" s="318">
        <f>'Contractor Model'!OPP67</f>
        <v>0</v>
      </c>
      <c r="OPQ414" s="318">
        <f>'Contractor Model'!OPQ67</f>
        <v>0</v>
      </c>
      <c r="OPR414" s="318">
        <f>'Contractor Model'!OPR67</f>
        <v>0</v>
      </c>
      <c r="OPS414" s="318">
        <f>'Contractor Model'!OPS67</f>
        <v>0</v>
      </c>
      <c r="OPT414" s="318">
        <f>'Contractor Model'!OPT67</f>
        <v>0</v>
      </c>
      <c r="OPU414" s="318">
        <f>'Contractor Model'!OPU67</f>
        <v>0</v>
      </c>
      <c r="OPV414" s="318">
        <f>'Contractor Model'!OPV67</f>
        <v>0</v>
      </c>
      <c r="OPW414" s="318">
        <f>'Contractor Model'!OPW67</f>
        <v>0</v>
      </c>
      <c r="OPX414" s="318">
        <f>'Contractor Model'!OPX67</f>
        <v>0</v>
      </c>
      <c r="OPY414" s="318">
        <f>'Contractor Model'!OPY67</f>
        <v>0</v>
      </c>
      <c r="OPZ414" s="318">
        <f>'Contractor Model'!OPZ67</f>
        <v>0</v>
      </c>
      <c r="OQA414" s="318">
        <f>'Contractor Model'!OQA67</f>
        <v>0</v>
      </c>
      <c r="OQB414" s="318">
        <f>'Contractor Model'!OQB67</f>
        <v>0</v>
      </c>
      <c r="OQC414" s="318">
        <f>'Contractor Model'!OQC67</f>
        <v>0</v>
      </c>
      <c r="OQD414" s="318">
        <f>'Contractor Model'!OQD67</f>
        <v>0</v>
      </c>
      <c r="OQE414" s="318">
        <f>'Contractor Model'!OQE67</f>
        <v>0</v>
      </c>
      <c r="OQF414" s="318">
        <f>'Contractor Model'!OQF67</f>
        <v>0</v>
      </c>
      <c r="OQG414" s="318">
        <f>'Contractor Model'!OQG67</f>
        <v>0</v>
      </c>
      <c r="OQH414" s="318">
        <f>'Contractor Model'!OQH67</f>
        <v>0</v>
      </c>
      <c r="OQI414" s="318">
        <f>'Contractor Model'!OQI67</f>
        <v>0</v>
      </c>
      <c r="OQJ414" s="318">
        <f>'Contractor Model'!OQJ67</f>
        <v>0</v>
      </c>
      <c r="OQK414" s="318">
        <f>'Contractor Model'!OQK67</f>
        <v>0</v>
      </c>
      <c r="OQL414" s="318">
        <f>'Contractor Model'!OQL67</f>
        <v>0</v>
      </c>
      <c r="OQM414" s="318">
        <f>'Contractor Model'!OQM67</f>
        <v>0</v>
      </c>
      <c r="OQN414" s="318">
        <f>'Contractor Model'!OQN67</f>
        <v>0</v>
      </c>
      <c r="OQO414" s="318">
        <f>'Contractor Model'!OQO67</f>
        <v>0</v>
      </c>
      <c r="OQP414" s="318">
        <f>'Contractor Model'!OQP67</f>
        <v>0</v>
      </c>
      <c r="OQQ414" s="318">
        <f>'Contractor Model'!OQQ67</f>
        <v>0</v>
      </c>
      <c r="OQR414" s="318">
        <f>'Contractor Model'!OQR67</f>
        <v>0</v>
      </c>
      <c r="OQS414" s="318">
        <f>'Contractor Model'!OQS67</f>
        <v>0</v>
      </c>
      <c r="OQT414" s="318">
        <f>'Contractor Model'!OQT67</f>
        <v>0</v>
      </c>
      <c r="OQU414" s="318">
        <f>'Contractor Model'!OQU67</f>
        <v>0</v>
      </c>
      <c r="OQV414" s="318">
        <f>'Contractor Model'!OQV67</f>
        <v>0</v>
      </c>
      <c r="OQW414" s="318">
        <f>'Contractor Model'!OQW67</f>
        <v>0</v>
      </c>
      <c r="OQX414" s="318">
        <f>'Contractor Model'!OQX67</f>
        <v>0</v>
      </c>
      <c r="OQY414" s="318">
        <f>'Contractor Model'!OQY67</f>
        <v>0</v>
      </c>
      <c r="OQZ414" s="318">
        <f>'Contractor Model'!OQZ67</f>
        <v>0</v>
      </c>
      <c r="ORA414" s="318">
        <f>'Contractor Model'!ORA67</f>
        <v>0</v>
      </c>
      <c r="ORB414" s="318">
        <f>'Contractor Model'!ORB67</f>
        <v>0</v>
      </c>
      <c r="ORC414" s="318">
        <f>'Contractor Model'!ORC67</f>
        <v>0</v>
      </c>
      <c r="ORD414" s="318">
        <f>'Contractor Model'!ORD67</f>
        <v>0</v>
      </c>
      <c r="ORE414" s="318">
        <f>'Contractor Model'!ORE67</f>
        <v>0</v>
      </c>
      <c r="ORF414" s="318">
        <f>'Contractor Model'!ORF67</f>
        <v>0</v>
      </c>
      <c r="ORG414" s="318">
        <f>'Contractor Model'!ORG67</f>
        <v>0</v>
      </c>
      <c r="ORH414" s="318">
        <f>'Contractor Model'!ORH67</f>
        <v>0</v>
      </c>
      <c r="ORI414" s="318">
        <f>'Contractor Model'!ORI67</f>
        <v>0</v>
      </c>
      <c r="ORJ414" s="318">
        <f>'Contractor Model'!ORJ67</f>
        <v>0</v>
      </c>
      <c r="ORK414" s="318">
        <f>'Contractor Model'!ORK67</f>
        <v>0</v>
      </c>
      <c r="ORL414" s="318">
        <f>'Contractor Model'!ORL67</f>
        <v>0</v>
      </c>
      <c r="ORM414" s="318">
        <f>'Contractor Model'!ORM67</f>
        <v>0</v>
      </c>
      <c r="ORN414" s="318">
        <f>'Contractor Model'!ORN67</f>
        <v>0</v>
      </c>
      <c r="ORO414" s="318">
        <f>'Contractor Model'!ORO67</f>
        <v>0</v>
      </c>
      <c r="ORP414" s="318">
        <f>'Contractor Model'!ORP67</f>
        <v>0</v>
      </c>
      <c r="ORQ414" s="318">
        <f>'Contractor Model'!ORQ67</f>
        <v>0</v>
      </c>
      <c r="ORR414" s="318">
        <f>'Contractor Model'!ORR67</f>
        <v>0</v>
      </c>
      <c r="ORS414" s="318">
        <f>'Contractor Model'!ORS67</f>
        <v>0</v>
      </c>
      <c r="ORT414" s="318">
        <f>'Contractor Model'!ORT67</f>
        <v>0</v>
      </c>
      <c r="ORU414" s="318">
        <f>'Contractor Model'!ORU67</f>
        <v>0</v>
      </c>
      <c r="ORV414" s="318">
        <f>'Contractor Model'!ORV67</f>
        <v>0</v>
      </c>
      <c r="ORW414" s="318">
        <f>'Contractor Model'!ORW67</f>
        <v>0</v>
      </c>
      <c r="ORX414" s="318">
        <f>'Contractor Model'!ORX67</f>
        <v>0</v>
      </c>
      <c r="ORY414" s="318">
        <f>'Contractor Model'!ORY67</f>
        <v>0</v>
      </c>
      <c r="ORZ414" s="318">
        <f>'Contractor Model'!ORZ67</f>
        <v>0</v>
      </c>
      <c r="OSA414" s="318">
        <f>'Contractor Model'!OSA67</f>
        <v>0</v>
      </c>
      <c r="OSB414" s="318">
        <f>'Contractor Model'!OSB67</f>
        <v>0</v>
      </c>
      <c r="OSC414" s="318">
        <f>'Contractor Model'!OSC67</f>
        <v>0</v>
      </c>
      <c r="OSD414" s="318">
        <f>'Contractor Model'!OSD67</f>
        <v>0</v>
      </c>
      <c r="OSE414" s="318">
        <f>'Contractor Model'!OSE67</f>
        <v>0</v>
      </c>
      <c r="OSF414" s="318">
        <f>'Contractor Model'!OSF67</f>
        <v>0</v>
      </c>
      <c r="OSG414" s="318">
        <f>'Contractor Model'!OSG67</f>
        <v>0</v>
      </c>
      <c r="OSH414" s="318">
        <f>'Contractor Model'!OSH67</f>
        <v>0</v>
      </c>
      <c r="OSI414" s="318">
        <f>'Contractor Model'!OSI67</f>
        <v>0</v>
      </c>
      <c r="OSJ414" s="318">
        <f>'Contractor Model'!OSJ67</f>
        <v>0</v>
      </c>
      <c r="OSK414" s="318">
        <f>'Contractor Model'!OSK67</f>
        <v>0</v>
      </c>
      <c r="OSL414" s="318">
        <f>'Contractor Model'!OSL67</f>
        <v>0</v>
      </c>
      <c r="OSM414" s="318">
        <f>'Contractor Model'!OSM67</f>
        <v>0</v>
      </c>
      <c r="OSN414" s="318">
        <f>'Contractor Model'!OSN67</f>
        <v>0</v>
      </c>
      <c r="OSO414" s="318">
        <f>'Contractor Model'!OSO67</f>
        <v>0</v>
      </c>
      <c r="OSP414" s="318">
        <f>'Contractor Model'!OSP67</f>
        <v>0</v>
      </c>
      <c r="OSQ414" s="318">
        <f>'Contractor Model'!OSQ67</f>
        <v>0</v>
      </c>
      <c r="OSR414" s="318">
        <f>'Contractor Model'!OSR67</f>
        <v>0</v>
      </c>
      <c r="OSS414" s="318">
        <f>'Contractor Model'!OSS67</f>
        <v>0</v>
      </c>
      <c r="OST414" s="318">
        <f>'Contractor Model'!OST67</f>
        <v>0</v>
      </c>
      <c r="OSU414" s="318">
        <f>'Contractor Model'!OSU67</f>
        <v>0</v>
      </c>
      <c r="OSV414" s="318">
        <f>'Contractor Model'!OSV67</f>
        <v>0</v>
      </c>
      <c r="OSW414" s="318">
        <f>'Contractor Model'!OSW67</f>
        <v>0</v>
      </c>
      <c r="OSX414" s="318">
        <f>'Contractor Model'!OSX67</f>
        <v>0</v>
      </c>
      <c r="OSY414" s="318">
        <f>'Contractor Model'!OSY67</f>
        <v>0</v>
      </c>
      <c r="OSZ414" s="318">
        <f>'Contractor Model'!OSZ67</f>
        <v>0</v>
      </c>
      <c r="OTA414" s="318">
        <f>'Contractor Model'!OTA67</f>
        <v>0</v>
      </c>
      <c r="OTB414" s="318">
        <f>'Contractor Model'!OTB67</f>
        <v>0</v>
      </c>
      <c r="OTC414" s="318">
        <f>'Contractor Model'!OTC67</f>
        <v>0</v>
      </c>
      <c r="OTD414" s="318">
        <f>'Contractor Model'!OTD67</f>
        <v>0</v>
      </c>
      <c r="OTE414" s="318">
        <f>'Contractor Model'!OTE67</f>
        <v>0</v>
      </c>
      <c r="OTF414" s="318">
        <f>'Contractor Model'!OTF67</f>
        <v>0</v>
      </c>
      <c r="OTG414" s="318">
        <f>'Contractor Model'!OTG67</f>
        <v>0</v>
      </c>
      <c r="OTH414" s="318">
        <f>'Contractor Model'!OTH67</f>
        <v>0</v>
      </c>
      <c r="OTI414" s="318">
        <f>'Contractor Model'!OTI67</f>
        <v>0</v>
      </c>
      <c r="OTJ414" s="318">
        <f>'Contractor Model'!OTJ67</f>
        <v>0</v>
      </c>
      <c r="OTK414" s="318">
        <f>'Contractor Model'!OTK67</f>
        <v>0</v>
      </c>
      <c r="OTL414" s="318">
        <f>'Contractor Model'!OTL67</f>
        <v>0</v>
      </c>
      <c r="OTM414" s="318">
        <f>'Contractor Model'!OTM67</f>
        <v>0</v>
      </c>
      <c r="OTN414" s="318">
        <f>'Contractor Model'!OTN67</f>
        <v>0</v>
      </c>
      <c r="OTO414" s="318">
        <f>'Contractor Model'!OTO67</f>
        <v>0</v>
      </c>
      <c r="OTP414" s="318">
        <f>'Contractor Model'!OTP67</f>
        <v>0</v>
      </c>
      <c r="OTQ414" s="318">
        <f>'Contractor Model'!OTQ67</f>
        <v>0</v>
      </c>
      <c r="OTR414" s="318">
        <f>'Contractor Model'!OTR67</f>
        <v>0</v>
      </c>
      <c r="OTS414" s="318">
        <f>'Contractor Model'!OTS67</f>
        <v>0</v>
      </c>
      <c r="OTT414" s="318">
        <f>'Contractor Model'!OTT67</f>
        <v>0</v>
      </c>
      <c r="OTU414" s="318">
        <f>'Contractor Model'!OTU67</f>
        <v>0</v>
      </c>
      <c r="OTV414" s="318">
        <f>'Contractor Model'!OTV67</f>
        <v>0</v>
      </c>
      <c r="OTW414" s="318">
        <f>'Contractor Model'!OTW67</f>
        <v>0</v>
      </c>
      <c r="OTX414" s="318">
        <f>'Contractor Model'!OTX67</f>
        <v>0</v>
      </c>
      <c r="OTY414" s="318">
        <f>'Contractor Model'!OTY67</f>
        <v>0</v>
      </c>
      <c r="OTZ414" s="318">
        <f>'Contractor Model'!OTZ67</f>
        <v>0</v>
      </c>
      <c r="OUA414" s="318">
        <f>'Contractor Model'!OUA67</f>
        <v>0</v>
      </c>
      <c r="OUB414" s="318">
        <f>'Contractor Model'!OUB67</f>
        <v>0</v>
      </c>
      <c r="OUC414" s="318">
        <f>'Contractor Model'!OUC67</f>
        <v>0</v>
      </c>
      <c r="OUD414" s="318">
        <f>'Contractor Model'!OUD67</f>
        <v>0</v>
      </c>
      <c r="OUE414" s="318">
        <f>'Contractor Model'!OUE67</f>
        <v>0</v>
      </c>
      <c r="OUF414" s="318">
        <f>'Contractor Model'!OUF67</f>
        <v>0</v>
      </c>
      <c r="OUG414" s="318">
        <f>'Contractor Model'!OUG67</f>
        <v>0</v>
      </c>
      <c r="OUH414" s="318">
        <f>'Contractor Model'!OUH67</f>
        <v>0</v>
      </c>
      <c r="OUI414" s="318">
        <f>'Contractor Model'!OUI67</f>
        <v>0</v>
      </c>
      <c r="OUJ414" s="318">
        <f>'Contractor Model'!OUJ67</f>
        <v>0</v>
      </c>
      <c r="OUK414" s="318">
        <f>'Contractor Model'!OUK67</f>
        <v>0</v>
      </c>
      <c r="OUL414" s="318">
        <f>'Contractor Model'!OUL67</f>
        <v>0</v>
      </c>
      <c r="OUM414" s="318">
        <f>'Contractor Model'!OUM67</f>
        <v>0</v>
      </c>
      <c r="OUN414" s="318">
        <f>'Contractor Model'!OUN67</f>
        <v>0</v>
      </c>
      <c r="OUO414" s="318">
        <f>'Contractor Model'!OUO67</f>
        <v>0</v>
      </c>
      <c r="OUP414" s="318">
        <f>'Contractor Model'!OUP67</f>
        <v>0</v>
      </c>
      <c r="OUQ414" s="318">
        <f>'Contractor Model'!OUQ67</f>
        <v>0</v>
      </c>
      <c r="OUR414" s="318">
        <f>'Contractor Model'!OUR67</f>
        <v>0</v>
      </c>
      <c r="OUS414" s="318">
        <f>'Contractor Model'!OUS67</f>
        <v>0</v>
      </c>
      <c r="OUT414" s="318">
        <f>'Contractor Model'!OUT67</f>
        <v>0</v>
      </c>
      <c r="OUU414" s="318">
        <f>'Contractor Model'!OUU67</f>
        <v>0</v>
      </c>
      <c r="OUV414" s="318">
        <f>'Contractor Model'!OUV67</f>
        <v>0</v>
      </c>
      <c r="OUW414" s="318">
        <f>'Contractor Model'!OUW67</f>
        <v>0</v>
      </c>
      <c r="OUX414" s="318">
        <f>'Contractor Model'!OUX67</f>
        <v>0</v>
      </c>
      <c r="OUY414" s="318">
        <f>'Contractor Model'!OUY67</f>
        <v>0</v>
      </c>
      <c r="OUZ414" s="318">
        <f>'Contractor Model'!OUZ67</f>
        <v>0</v>
      </c>
      <c r="OVA414" s="318">
        <f>'Contractor Model'!OVA67</f>
        <v>0</v>
      </c>
      <c r="OVB414" s="318">
        <f>'Contractor Model'!OVB67</f>
        <v>0</v>
      </c>
      <c r="OVC414" s="318">
        <f>'Contractor Model'!OVC67</f>
        <v>0</v>
      </c>
      <c r="OVD414" s="318">
        <f>'Contractor Model'!OVD67</f>
        <v>0</v>
      </c>
      <c r="OVE414" s="318">
        <f>'Contractor Model'!OVE67</f>
        <v>0</v>
      </c>
      <c r="OVF414" s="318">
        <f>'Contractor Model'!OVF67</f>
        <v>0</v>
      </c>
      <c r="OVG414" s="318">
        <f>'Contractor Model'!OVG67</f>
        <v>0</v>
      </c>
      <c r="OVH414" s="318">
        <f>'Contractor Model'!OVH67</f>
        <v>0</v>
      </c>
      <c r="OVI414" s="318">
        <f>'Contractor Model'!OVI67</f>
        <v>0</v>
      </c>
      <c r="OVJ414" s="318">
        <f>'Contractor Model'!OVJ67</f>
        <v>0</v>
      </c>
      <c r="OVK414" s="318">
        <f>'Contractor Model'!OVK67</f>
        <v>0</v>
      </c>
      <c r="OVL414" s="318">
        <f>'Contractor Model'!OVL67</f>
        <v>0</v>
      </c>
      <c r="OVM414" s="318">
        <f>'Contractor Model'!OVM67</f>
        <v>0</v>
      </c>
      <c r="OVN414" s="318">
        <f>'Contractor Model'!OVN67</f>
        <v>0</v>
      </c>
      <c r="OVO414" s="318">
        <f>'Contractor Model'!OVO67</f>
        <v>0</v>
      </c>
      <c r="OVP414" s="318">
        <f>'Contractor Model'!OVP67</f>
        <v>0</v>
      </c>
      <c r="OVQ414" s="318">
        <f>'Contractor Model'!OVQ67</f>
        <v>0</v>
      </c>
      <c r="OVR414" s="318">
        <f>'Contractor Model'!OVR67</f>
        <v>0</v>
      </c>
      <c r="OVS414" s="318">
        <f>'Contractor Model'!OVS67</f>
        <v>0</v>
      </c>
      <c r="OVT414" s="318">
        <f>'Contractor Model'!OVT67</f>
        <v>0</v>
      </c>
      <c r="OVU414" s="318">
        <f>'Contractor Model'!OVU67</f>
        <v>0</v>
      </c>
      <c r="OVV414" s="318">
        <f>'Contractor Model'!OVV67</f>
        <v>0</v>
      </c>
      <c r="OVW414" s="318">
        <f>'Contractor Model'!OVW67</f>
        <v>0</v>
      </c>
      <c r="OVX414" s="318">
        <f>'Contractor Model'!OVX67</f>
        <v>0</v>
      </c>
      <c r="OVY414" s="318">
        <f>'Contractor Model'!OVY67</f>
        <v>0</v>
      </c>
      <c r="OVZ414" s="318">
        <f>'Contractor Model'!OVZ67</f>
        <v>0</v>
      </c>
      <c r="OWA414" s="318">
        <f>'Contractor Model'!OWA67</f>
        <v>0</v>
      </c>
      <c r="OWB414" s="318">
        <f>'Contractor Model'!OWB67</f>
        <v>0</v>
      </c>
      <c r="OWC414" s="318">
        <f>'Contractor Model'!OWC67</f>
        <v>0</v>
      </c>
      <c r="OWD414" s="318">
        <f>'Contractor Model'!OWD67</f>
        <v>0</v>
      </c>
      <c r="OWE414" s="318">
        <f>'Contractor Model'!OWE67</f>
        <v>0</v>
      </c>
      <c r="OWF414" s="318">
        <f>'Contractor Model'!OWF67</f>
        <v>0</v>
      </c>
      <c r="OWG414" s="318">
        <f>'Contractor Model'!OWG67</f>
        <v>0</v>
      </c>
      <c r="OWH414" s="318">
        <f>'Contractor Model'!OWH67</f>
        <v>0</v>
      </c>
      <c r="OWI414" s="318">
        <f>'Contractor Model'!OWI67</f>
        <v>0</v>
      </c>
      <c r="OWJ414" s="318">
        <f>'Contractor Model'!OWJ67</f>
        <v>0</v>
      </c>
      <c r="OWK414" s="318">
        <f>'Contractor Model'!OWK67</f>
        <v>0</v>
      </c>
      <c r="OWL414" s="318">
        <f>'Contractor Model'!OWL67</f>
        <v>0</v>
      </c>
      <c r="OWM414" s="318">
        <f>'Contractor Model'!OWM67</f>
        <v>0</v>
      </c>
      <c r="OWN414" s="318">
        <f>'Contractor Model'!OWN67</f>
        <v>0</v>
      </c>
      <c r="OWO414" s="318">
        <f>'Contractor Model'!OWO67</f>
        <v>0</v>
      </c>
      <c r="OWP414" s="318">
        <f>'Contractor Model'!OWP67</f>
        <v>0</v>
      </c>
      <c r="OWQ414" s="318">
        <f>'Contractor Model'!OWQ67</f>
        <v>0</v>
      </c>
      <c r="OWR414" s="318">
        <f>'Contractor Model'!OWR67</f>
        <v>0</v>
      </c>
      <c r="OWS414" s="318">
        <f>'Contractor Model'!OWS67</f>
        <v>0</v>
      </c>
      <c r="OWT414" s="318">
        <f>'Contractor Model'!OWT67</f>
        <v>0</v>
      </c>
      <c r="OWU414" s="318">
        <f>'Contractor Model'!OWU67</f>
        <v>0</v>
      </c>
      <c r="OWV414" s="318">
        <f>'Contractor Model'!OWV67</f>
        <v>0</v>
      </c>
      <c r="OWW414" s="318">
        <f>'Contractor Model'!OWW67</f>
        <v>0</v>
      </c>
      <c r="OWX414" s="318">
        <f>'Contractor Model'!OWX67</f>
        <v>0</v>
      </c>
      <c r="OWY414" s="318">
        <f>'Contractor Model'!OWY67</f>
        <v>0</v>
      </c>
      <c r="OWZ414" s="318">
        <f>'Contractor Model'!OWZ67</f>
        <v>0</v>
      </c>
      <c r="OXA414" s="318">
        <f>'Contractor Model'!OXA67</f>
        <v>0</v>
      </c>
      <c r="OXB414" s="318">
        <f>'Contractor Model'!OXB67</f>
        <v>0</v>
      </c>
      <c r="OXC414" s="318">
        <f>'Contractor Model'!OXC67</f>
        <v>0</v>
      </c>
      <c r="OXD414" s="318">
        <f>'Contractor Model'!OXD67</f>
        <v>0</v>
      </c>
      <c r="OXE414" s="318">
        <f>'Contractor Model'!OXE67</f>
        <v>0</v>
      </c>
      <c r="OXF414" s="318">
        <f>'Contractor Model'!OXF67</f>
        <v>0</v>
      </c>
      <c r="OXG414" s="318">
        <f>'Contractor Model'!OXG67</f>
        <v>0</v>
      </c>
      <c r="OXH414" s="318">
        <f>'Contractor Model'!OXH67</f>
        <v>0</v>
      </c>
      <c r="OXI414" s="318">
        <f>'Contractor Model'!OXI67</f>
        <v>0</v>
      </c>
      <c r="OXJ414" s="318">
        <f>'Contractor Model'!OXJ67</f>
        <v>0</v>
      </c>
      <c r="OXK414" s="318">
        <f>'Contractor Model'!OXK67</f>
        <v>0</v>
      </c>
      <c r="OXL414" s="318">
        <f>'Contractor Model'!OXL67</f>
        <v>0</v>
      </c>
      <c r="OXM414" s="318">
        <f>'Contractor Model'!OXM67</f>
        <v>0</v>
      </c>
      <c r="OXN414" s="318">
        <f>'Contractor Model'!OXN67</f>
        <v>0</v>
      </c>
      <c r="OXO414" s="318">
        <f>'Contractor Model'!OXO67</f>
        <v>0</v>
      </c>
      <c r="OXP414" s="318">
        <f>'Contractor Model'!OXP67</f>
        <v>0</v>
      </c>
      <c r="OXQ414" s="318">
        <f>'Contractor Model'!OXQ67</f>
        <v>0</v>
      </c>
      <c r="OXR414" s="318">
        <f>'Contractor Model'!OXR67</f>
        <v>0</v>
      </c>
      <c r="OXS414" s="318">
        <f>'Contractor Model'!OXS67</f>
        <v>0</v>
      </c>
      <c r="OXT414" s="318">
        <f>'Contractor Model'!OXT67</f>
        <v>0</v>
      </c>
      <c r="OXU414" s="318">
        <f>'Contractor Model'!OXU67</f>
        <v>0</v>
      </c>
      <c r="OXV414" s="318">
        <f>'Contractor Model'!OXV67</f>
        <v>0</v>
      </c>
      <c r="OXW414" s="318">
        <f>'Contractor Model'!OXW67</f>
        <v>0</v>
      </c>
      <c r="OXX414" s="318">
        <f>'Contractor Model'!OXX67</f>
        <v>0</v>
      </c>
      <c r="OXY414" s="318">
        <f>'Contractor Model'!OXY67</f>
        <v>0</v>
      </c>
      <c r="OXZ414" s="318">
        <f>'Contractor Model'!OXZ67</f>
        <v>0</v>
      </c>
      <c r="OYA414" s="318">
        <f>'Contractor Model'!OYA67</f>
        <v>0</v>
      </c>
      <c r="OYB414" s="318">
        <f>'Contractor Model'!OYB67</f>
        <v>0</v>
      </c>
      <c r="OYC414" s="318">
        <f>'Contractor Model'!OYC67</f>
        <v>0</v>
      </c>
      <c r="OYD414" s="318">
        <f>'Contractor Model'!OYD67</f>
        <v>0</v>
      </c>
      <c r="OYE414" s="318">
        <f>'Contractor Model'!OYE67</f>
        <v>0</v>
      </c>
      <c r="OYF414" s="318">
        <f>'Contractor Model'!OYF67</f>
        <v>0</v>
      </c>
      <c r="OYG414" s="318">
        <f>'Contractor Model'!OYG67</f>
        <v>0</v>
      </c>
      <c r="OYH414" s="318">
        <f>'Contractor Model'!OYH67</f>
        <v>0</v>
      </c>
      <c r="OYI414" s="318">
        <f>'Contractor Model'!OYI67</f>
        <v>0</v>
      </c>
      <c r="OYJ414" s="318">
        <f>'Contractor Model'!OYJ67</f>
        <v>0</v>
      </c>
      <c r="OYK414" s="318">
        <f>'Contractor Model'!OYK67</f>
        <v>0</v>
      </c>
      <c r="OYL414" s="318">
        <f>'Contractor Model'!OYL67</f>
        <v>0</v>
      </c>
      <c r="OYM414" s="318">
        <f>'Contractor Model'!OYM67</f>
        <v>0</v>
      </c>
      <c r="OYN414" s="318">
        <f>'Contractor Model'!OYN67</f>
        <v>0</v>
      </c>
      <c r="OYO414" s="318">
        <f>'Contractor Model'!OYO67</f>
        <v>0</v>
      </c>
      <c r="OYP414" s="318">
        <f>'Contractor Model'!OYP67</f>
        <v>0</v>
      </c>
      <c r="OYQ414" s="318">
        <f>'Contractor Model'!OYQ67</f>
        <v>0</v>
      </c>
      <c r="OYR414" s="318">
        <f>'Contractor Model'!OYR67</f>
        <v>0</v>
      </c>
      <c r="OYS414" s="318">
        <f>'Contractor Model'!OYS67</f>
        <v>0</v>
      </c>
      <c r="OYT414" s="318">
        <f>'Contractor Model'!OYT67</f>
        <v>0</v>
      </c>
      <c r="OYU414" s="318">
        <f>'Contractor Model'!OYU67</f>
        <v>0</v>
      </c>
      <c r="OYV414" s="318">
        <f>'Contractor Model'!OYV67</f>
        <v>0</v>
      </c>
      <c r="OYW414" s="318">
        <f>'Contractor Model'!OYW67</f>
        <v>0</v>
      </c>
      <c r="OYX414" s="318">
        <f>'Contractor Model'!OYX67</f>
        <v>0</v>
      </c>
      <c r="OYY414" s="318">
        <f>'Contractor Model'!OYY67</f>
        <v>0</v>
      </c>
      <c r="OYZ414" s="318">
        <f>'Contractor Model'!OYZ67</f>
        <v>0</v>
      </c>
      <c r="OZA414" s="318">
        <f>'Contractor Model'!OZA67</f>
        <v>0</v>
      </c>
      <c r="OZB414" s="318">
        <f>'Contractor Model'!OZB67</f>
        <v>0</v>
      </c>
      <c r="OZC414" s="318">
        <f>'Contractor Model'!OZC67</f>
        <v>0</v>
      </c>
      <c r="OZD414" s="318">
        <f>'Contractor Model'!OZD67</f>
        <v>0</v>
      </c>
      <c r="OZE414" s="318">
        <f>'Contractor Model'!OZE67</f>
        <v>0</v>
      </c>
      <c r="OZF414" s="318">
        <f>'Contractor Model'!OZF67</f>
        <v>0</v>
      </c>
      <c r="OZG414" s="318">
        <f>'Contractor Model'!OZG67</f>
        <v>0</v>
      </c>
      <c r="OZH414" s="318">
        <f>'Contractor Model'!OZH67</f>
        <v>0</v>
      </c>
      <c r="OZI414" s="318">
        <f>'Contractor Model'!OZI67</f>
        <v>0</v>
      </c>
      <c r="OZJ414" s="318">
        <f>'Contractor Model'!OZJ67</f>
        <v>0</v>
      </c>
      <c r="OZK414" s="318">
        <f>'Contractor Model'!OZK67</f>
        <v>0</v>
      </c>
      <c r="OZL414" s="318">
        <f>'Contractor Model'!OZL67</f>
        <v>0</v>
      </c>
      <c r="OZM414" s="318">
        <f>'Contractor Model'!OZM67</f>
        <v>0</v>
      </c>
      <c r="OZN414" s="318">
        <f>'Contractor Model'!OZN67</f>
        <v>0</v>
      </c>
      <c r="OZO414" s="318">
        <f>'Contractor Model'!OZO67</f>
        <v>0</v>
      </c>
      <c r="OZP414" s="318">
        <f>'Contractor Model'!OZP67</f>
        <v>0</v>
      </c>
      <c r="OZQ414" s="318">
        <f>'Contractor Model'!OZQ67</f>
        <v>0</v>
      </c>
      <c r="OZR414" s="318">
        <f>'Contractor Model'!OZR67</f>
        <v>0</v>
      </c>
      <c r="OZS414" s="318">
        <f>'Contractor Model'!OZS67</f>
        <v>0</v>
      </c>
      <c r="OZT414" s="318">
        <f>'Contractor Model'!OZT67</f>
        <v>0</v>
      </c>
      <c r="OZU414" s="318">
        <f>'Contractor Model'!OZU67</f>
        <v>0</v>
      </c>
      <c r="OZV414" s="318">
        <f>'Contractor Model'!OZV67</f>
        <v>0</v>
      </c>
      <c r="OZW414" s="318">
        <f>'Contractor Model'!OZW67</f>
        <v>0</v>
      </c>
      <c r="OZX414" s="318">
        <f>'Contractor Model'!OZX67</f>
        <v>0</v>
      </c>
      <c r="OZY414" s="318">
        <f>'Contractor Model'!OZY67</f>
        <v>0</v>
      </c>
      <c r="OZZ414" s="318">
        <f>'Contractor Model'!OZZ67</f>
        <v>0</v>
      </c>
      <c r="PAA414" s="318">
        <f>'Contractor Model'!PAA67</f>
        <v>0</v>
      </c>
      <c r="PAB414" s="318">
        <f>'Contractor Model'!PAB67</f>
        <v>0</v>
      </c>
      <c r="PAC414" s="318">
        <f>'Contractor Model'!PAC67</f>
        <v>0</v>
      </c>
      <c r="PAD414" s="318">
        <f>'Contractor Model'!PAD67</f>
        <v>0</v>
      </c>
      <c r="PAE414" s="318">
        <f>'Contractor Model'!PAE67</f>
        <v>0</v>
      </c>
      <c r="PAF414" s="318">
        <f>'Contractor Model'!PAF67</f>
        <v>0</v>
      </c>
      <c r="PAG414" s="318">
        <f>'Contractor Model'!PAG67</f>
        <v>0</v>
      </c>
      <c r="PAH414" s="318">
        <f>'Contractor Model'!PAH67</f>
        <v>0</v>
      </c>
      <c r="PAI414" s="318">
        <f>'Contractor Model'!PAI67</f>
        <v>0</v>
      </c>
      <c r="PAJ414" s="318">
        <f>'Contractor Model'!PAJ67</f>
        <v>0</v>
      </c>
      <c r="PAK414" s="318">
        <f>'Contractor Model'!PAK67</f>
        <v>0</v>
      </c>
      <c r="PAL414" s="318">
        <f>'Contractor Model'!PAL67</f>
        <v>0</v>
      </c>
      <c r="PAM414" s="318">
        <f>'Contractor Model'!PAM67</f>
        <v>0</v>
      </c>
      <c r="PAN414" s="318">
        <f>'Contractor Model'!PAN67</f>
        <v>0</v>
      </c>
      <c r="PAO414" s="318">
        <f>'Contractor Model'!PAO67</f>
        <v>0</v>
      </c>
      <c r="PAP414" s="318">
        <f>'Contractor Model'!PAP67</f>
        <v>0</v>
      </c>
      <c r="PAQ414" s="318">
        <f>'Contractor Model'!PAQ67</f>
        <v>0</v>
      </c>
      <c r="PAR414" s="318">
        <f>'Contractor Model'!PAR67</f>
        <v>0</v>
      </c>
      <c r="PAS414" s="318">
        <f>'Contractor Model'!PAS67</f>
        <v>0</v>
      </c>
      <c r="PAT414" s="318">
        <f>'Contractor Model'!PAT67</f>
        <v>0</v>
      </c>
      <c r="PAU414" s="318">
        <f>'Contractor Model'!PAU67</f>
        <v>0</v>
      </c>
      <c r="PAV414" s="318">
        <f>'Contractor Model'!PAV67</f>
        <v>0</v>
      </c>
      <c r="PAW414" s="318">
        <f>'Contractor Model'!PAW67</f>
        <v>0</v>
      </c>
      <c r="PAX414" s="318">
        <f>'Contractor Model'!PAX67</f>
        <v>0</v>
      </c>
      <c r="PAY414" s="318">
        <f>'Contractor Model'!PAY67</f>
        <v>0</v>
      </c>
      <c r="PAZ414" s="318">
        <f>'Contractor Model'!PAZ67</f>
        <v>0</v>
      </c>
      <c r="PBA414" s="318">
        <f>'Contractor Model'!PBA67</f>
        <v>0</v>
      </c>
      <c r="PBB414" s="318">
        <f>'Contractor Model'!PBB67</f>
        <v>0</v>
      </c>
      <c r="PBC414" s="318">
        <f>'Contractor Model'!PBC67</f>
        <v>0</v>
      </c>
      <c r="PBD414" s="318">
        <f>'Contractor Model'!PBD67</f>
        <v>0</v>
      </c>
      <c r="PBE414" s="318">
        <f>'Contractor Model'!PBE67</f>
        <v>0</v>
      </c>
      <c r="PBF414" s="318">
        <f>'Contractor Model'!PBF67</f>
        <v>0</v>
      </c>
      <c r="PBG414" s="318">
        <f>'Contractor Model'!PBG67</f>
        <v>0</v>
      </c>
      <c r="PBH414" s="318">
        <f>'Contractor Model'!PBH67</f>
        <v>0</v>
      </c>
      <c r="PBI414" s="318">
        <f>'Contractor Model'!PBI67</f>
        <v>0</v>
      </c>
      <c r="PBJ414" s="318">
        <f>'Contractor Model'!PBJ67</f>
        <v>0</v>
      </c>
      <c r="PBK414" s="318">
        <f>'Contractor Model'!PBK67</f>
        <v>0</v>
      </c>
      <c r="PBL414" s="318">
        <f>'Contractor Model'!PBL67</f>
        <v>0</v>
      </c>
      <c r="PBM414" s="318">
        <f>'Contractor Model'!PBM67</f>
        <v>0</v>
      </c>
      <c r="PBN414" s="318">
        <f>'Contractor Model'!PBN67</f>
        <v>0</v>
      </c>
      <c r="PBO414" s="318">
        <f>'Contractor Model'!PBO67</f>
        <v>0</v>
      </c>
      <c r="PBP414" s="318">
        <f>'Contractor Model'!PBP67</f>
        <v>0</v>
      </c>
      <c r="PBQ414" s="318">
        <f>'Contractor Model'!PBQ67</f>
        <v>0</v>
      </c>
      <c r="PBR414" s="318">
        <f>'Contractor Model'!PBR67</f>
        <v>0</v>
      </c>
      <c r="PBS414" s="318">
        <f>'Contractor Model'!PBS67</f>
        <v>0</v>
      </c>
      <c r="PBT414" s="318">
        <f>'Contractor Model'!PBT67</f>
        <v>0</v>
      </c>
      <c r="PBU414" s="318">
        <f>'Contractor Model'!PBU67</f>
        <v>0</v>
      </c>
      <c r="PBV414" s="318">
        <f>'Contractor Model'!PBV67</f>
        <v>0</v>
      </c>
      <c r="PBW414" s="318">
        <f>'Contractor Model'!PBW67</f>
        <v>0</v>
      </c>
      <c r="PBX414" s="318">
        <f>'Contractor Model'!PBX67</f>
        <v>0</v>
      </c>
      <c r="PBY414" s="318">
        <f>'Contractor Model'!PBY67</f>
        <v>0</v>
      </c>
      <c r="PBZ414" s="318">
        <f>'Contractor Model'!PBZ67</f>
        <v>0</v>
      </c>
      <c r="PCA414" s="318">
        <f>'Contractor Model'!PCA67</f>
        <v>0</v>
      </c>
      <c r="PCB414" s="318">
        <f>'Contractor Model'!PCB67</f>
        <v>0</v>
      </c>
      <c r="PCC414" s="318">
        <f>'Contractor Model'!PCC67</f>
        <v>0</v>
      </c>
      <c r="PCD414" s="318">
        <f>'Contractor Model'!PCD67</f>
        <v>0</v>
      </c>
      <c r="PCE414" s="318">
        <f>'Contractor Model'!PCE67</f>
        <v>0</v>
      </c>
      <c r="PCF414" s="318">
        <f>'Contractor Model'!PCF67</f>
        <v>0</v>
      </c>
      <c r="PCG414" s="318">
        <f>'Contractor Model'!PCG67</f>
        <v>0</v>
      </c>
      <c r="PCH414" s="318">
        <f>'Contractor Model'!PCH67</f>
        <v>0</v>
      </c>
      <c r="PCI414" s="318">
        <f>'Contractor Model'!PCI67</f>
        <v>0</v>
      </c>
      <c r="PCJ414" s="318">
        <f>'Contractor Model'!PCJ67</f>
        <v>0</v>
      </c>
      <c r="PCK414" s="318">
        <f>'Contractor Model'!PCK67</f>
        <v>0</v>
      </c>
      <c r="PCL414" s="318">
        <f>'Contractor Model'!PCL67</f>
        <v>0</v>
      </c>
      <c r="PCM414" s="318">
        <f>'Contractor Model'!PCM67</f>
        <v>0</v>
      </c>
      <c r="PCN414" s="318">
        <f>'Contractor Model'!PCN67</f>
        <v>0</v>
      </c>
      <c r="PCO414" s="318">
        <f>'Contractor Model'!PCO67</f>
        <v>0</v>
      </c>
      <c r="PCP414" s="318">
        <f>'Contractor Model'!PCP67</f>
        <v>0</v>
      </c>
      <c r="PCQ414" s="318">
        <f>'Contractor Model'!PCQ67</f>
        <v>0</v>
      </c>
      <c r="PCR414" s="318">
        <f>'Contractor Model'!PCR67</f>
        <v>0</v>
      </c>
      <c r="PCS414" s="318">
        <f>'Contractor Model'!PCS67</f>
        <v>0</v>
      </c>
      <c r="PCT414" s="318">
        <f>'Contractor Model'!PCT67</f>
        <v>0</v>
      </c>
      <c r="PCU414" s="318">
        <f>'Contractor Model'!PCU67</f>
        <v>0</v>
      </c>
      <c r="PCV414" s="318">
        <f>'Contractor Model'!PCV67</f>
        <v>0</v>
      </c>
      <c r="PCW414" s="318">
        <f>'Contractor Model'!PCW67</f>
        <v>0</v>
      </c>
      <c r="PCX414" s="318">
        <f>'Contractor Model'!PCX67</f>
        <v>0</v>
      </c>
      <c r="PCY414" s="318">
        <f>'Contractor Model'!PCY67</f>
        <v>0</v>
      </c>
      <c r="PCZ414" s="318">
        <f>'Contractor Model'!PCZ67</f>
        <v>0</v>
      </c>
      <c r="PDA414" s="318">
        <f>'Contractor Model'!PDA67</f>
        <v>0</v>
      </c>
      <c r="PDB414" s="318">
        <f>'Contractor Model'!PDB67</f>
        <v>0</v>
      </c>
      <c r="PDC414" s="318">
        <f>'Contractor Model'!PDC67</f>
        <v>0</v>
      </c>
      <c r="PDD414" s="318">
        <f>'Contractor Model'!PDD67</f>
        <v>0</v>
      </c>
      <c r="PDE414" s="318">
        <f>'Contractor Model'!PDE67</f>
        <v>0</v>
      </c>
      <c r="PDF414" s="318">
        <f>'Contractor Model'!PDF67</f>
        <v>0</v>
      </c>
      <c r="PDG414" s="318">
        <f>'Contractor Model'!PDG67</f>
        <v>0</v>
      </c>
      <c r="PDH414" s="318">
        <f>'Contractor Model'!PDH67</f>
        <v>0</v>
      </c>
      <c r="PDI414" s="318">
        <f>'Contractor Model'!PDI67</f>
        <v>0</v>
      </c>
      <c r="PDJ414" s="318">
        <f>'Contractor Model'!PDJ67</f>
        <v>0</v>
      </c>
      <c r="PDK414" s="318">
        <f>'Contractor Model'!PDK67</f>
        <v>0</v>
      </c>
      <c r="PDL414" s="318">
        <f>'Contractor Model'!PDL67</f>
        <v>0</v>
      </c>
      <c r="PDM414" s="318">
        <f>'Contractor Model'!PDM67</f>
        <v>0</v>
      </c>
      <c r="PDN414" s="318">
        <f>'Contractor Model'!PDN67</f>
        <v>0</v>
      </c>
      <c r="PDO414" s="318">
        <f>'Contractor Model'!PDO67</f>
        <v>0</v>
      </c>
      <c r="PDP414" s="318">
        <f>'Contractor Model'!PDP67</f>
        <v>0</v>
      </c>
      <c r="PDQ414" s="318">
        <f>'Contractor Model'!PDQ67</f>
        <v>0</v>
      </c>
      <c r="PDR414" s="318">
        <f>'Contractor Model'!PDR67</f>
        <v>0</v>
      </c>
      <c r="PDS414" s="318">
        <f>'Contractor Model'!PDS67</f>
        <v>0</v>
      </c>
      <c r="PDT414" s="318">
        <f>'Contractor Model'!PDT67</f>
        <v>0</v>
      </c>
      <c r="PDU414" s="318">
        <f>'Contractor Model'!PDU67</f>
        <v>0</v>
      </c>
      <c r="PDV414" s="318">
        <f>'Contractor Model'!PDV67</f>
        <v>0</v>
      </c>
      <c r="PDW414" s="318">
        <f>'Contractor Model'!PDW67</f>
        <v>0</v>
      </c>
      <c r="PDX414" s="318">
        <f>'Contractor Model'!PDX67</f>
        <v>0</v>
      </c>
      <c r="PDY414" s="318">
        <f>'Contractor Model'!PDY67</f>
        <v>0</v>
      </c>
      <c r="PDZ414" s="318">
        <f>'Contractor Model'!PDZ67</f>
        <v>0</v>
      </c>
      <c r="PEA414" s="318">
        <f>'Contractor Model'!PEA67</f>
        <v>0</v>
      </c>
      <c r="PEB414" s="318">
        <f>'Contractor Model'!PEB67</f>
        <v>0</v>
      </c>
      <c r="PEC414" s="318">
        <f>'Contractor Model'!PEC67</f>
        <v>0</v>
      </c>
      <c r="PED414" s="318">
        <f>'Contractor Model'!PED67</f>
        <v>0</v>
      </c>
      <c r="PEE414" s="318">
        <f>'Contractor Model'!PEE67</f>
        <v>0</v>
      </c>
      <c r="PEF414" s="318">
        <f>'Contractor Model'!PEF67</f>
        <v>0</v>
      </c>
      <c r="PEG414" s="318">
        <f>'Contractor Model'!PEG67</f>
        <v>0</v>
      </c>
      <c r="PEH414" s="318">
        <f>'Contractor Model'!PEH67</f>
        <v>0</v>
      </c>
      <c r="PEI414" s="318">
        <f>'Contractor Model'!PEI67</f>
        <v>0</v>
      </c>
      <c r="PEJ414" s="318">
        <f>'Contractor Model'!PEJ67</f>
        <v>0</v>
      </c>
      <c r="PEK414" s="318">
        <f>'Contractor Model'!PEK67</f>
        <v>0</v>
      </c>
      <c r="PEL414" s="318">
        <f>'Contractor Model'!PEL67</f>
        <v>0</v>
      </c>
      <c r="PEM414" s="318">
        <f>'Contractor Model'!PEM67</f>
        <v>0</v>
      </c>
      <c r="PEN414" s="318">
        <f>'Contractor Model'!PEN67</f>
        <v>0</v>
      </c>
      <c r="PEO414" s="318">
        <f>'Contractor Model'!PEO67</f>
        <v>0</v>
      </c>
      <c r="PEP414" s="318">
        <f>'Contractor Model'!PEP67</f>
        <v>0</v>
      </c>
      <c r="PEQ414" s="318">
        <f>'Contractor Model'!PEQ67</f>
        <v>0</v>
      </c>
      <c r="PER414" s="318">
        <f>'Contractor Model'!PER67</f>
        <v>0</v>
      </c>
      <c r="PES414" s="318">
        <f>'Contractor Model'!PES67</f>
        <v>0</v>
      </c>
      <c r="PET414" s="318">
        <f>'Contractor Model'!PET67</f>
        <v>0</v>
      </c>
      <c r="PEU414" s="318">
        <f>'Contractor Model'!PEU67</f>
        <v>0</v>
      </c>
      <c r="PEV414" s="318">
        <f>'Contractor Model'!PEV67</f>
        <v>0</v>
      </c>
      <c r="PEW414" s="318">
        <f>'Contractor Model'!PEW67</f>
        <v>0</v>
      </c>
      <c r="PEX414" s="318">
        <f>'Contractor Model'!PEX67</f>
        <v>0</v>
      </c>
      <c r="PEY414" s="318">
        <f>'Contractor Model'!PEY67</f>
        <v>0</v>
      </c>
      <c r="PEZ414" s="318">
        <f>'Contractor Model'!PEZ67</f>
        <v>0</v>
      </c>
      <c r="PFA414" s="318">
        <f>'Contractor Model'!PFA67</f>
        <v>0</v>
      </c>
      <c r="PFB414" s="318">
        <f>'Contractor Model'!PFB67</f>
        <v>0</v>
      </c>
      <c r="PFC414" s="318">
        <f>'Contractor Model'!PFC67</f>
        <v>0</v>
      </c>
      <c r="PFD414" s="318">
        <f>'Contractor Model'!PFD67</f>
        <v>0</v>
      </c>
      <c r="PFE414" s="318">
        <f>'Contractor Model'!PFE67</f>
        <v>0</v>
      </c>
      <c r="PFF414" s="318">
        <f>'Contractor Model'!PFF67</f>
        <v>0</v>
      </c>
      <c r="PFG414" s="318">
        <f>'Contractor Model'!PFG67</f>
        <v>0</v>
      </c>
      <c r="PFH414" s="318">
        <f>'Contractor Model'!PFH67</f>
        <v>0</v>
      </c>
      <c r="PFI414" s="318">
        <f>'Contractor Model'!PFI67</f>
        <v>0</v>
      </c>
      <c r="PFJ414" s="318">
        <f>'Contractor Model'!PFJ67</f>
        <v>0</v>
      </c>
      <c r="PFK414" s="318">
        <f>'Contractor Model'!PFK67</f>
        <v>0</v>
      </c>
      <c r="PFL414" s="318">
        <f>'Contractor Model'!PFL67</f>
        <v>0</v>
      </c>
      <c r="PFM414" s="318">
        <f>'Contractor Model'!PFM67</f>
        <v>0</v>
      </c>
      <c r="PFN414" s="318">
        <f>'Contractor Model'!PFN67</f>
        <v>0</v>
      </c>
      <c r="PFO414" s="318">
        <f>'Contractor Model'!PFO67</f>
        <v>0</v>
      </c>
      <c r="PFP414" s="318">
        <f>'Contractor Model'!PFP67</f>
        <v>0</v>
      </c>
      <c r="PFQ414" s="318">
        <f>'Contractor Model'!PFQ67</f>
        <v>0</v>
      </c>
      <c r="PFR414" s="318">
        <f>'Contractor Model'!PFR67</f>
        <v>0</v>
      </c>
      <c r="PFS414" s="318">
        <f>'Contractor Model'!PFS67</f>
        <v>0</v>
      </c>
      <c r="PFT414" s="318">
        <f>'Contractor Model'!PFT67</f>
        <v>0</v>
      </c>
      <c r="PFU414" s="318">
        <f>'Contractor Model'!PFU67</f>
        <v>0</v>
      </c>
      <c r="PFV414" s="318">
        <f>'Contractor Model'!PFV67</f>
        <v>0</v>
      </c>
      <c r="PFW414" s="318">
        <f>'Contractor Model'!PFW67</f>
        <v>0</v>
      </c>
      <c r="PFX414" s="318">
        <f>'Contractor Model'!PFX67</f>
        <v>0</v>
      </c>
      <c r="PFY414" s="318">
        <f>'Contractor Model'!PFY67</f>
        <v>0</v>
      </c>
      <c r="PFZ414" s="318">
        <f>'Contractor Model'!PFZ67</f>
        <v>0</v>
      </c>
      <c r="PGA414" s="318">
        <f>'Contractor Model'!PGA67</f>
        <v>0</v>
      </c>
      <c r="PGB414" s="318">
        <f>'Contractor Model'!PGB67</f>
        <v>0</v>
      </c>
      <c r="PGC414" s="318">
        <f>'Contractor Model'!PGC67</f>
        <v>0</v>
      </c>
      <c r="PGD414" s="318">
        <f>'Contractor Model'!PGD67</f>
        <v>0</v>
      </c>
      <c r="PGE414" s="318">
        <f>'Contractor Model'!PGE67</f>
        <v>0</v>
      </c>
      <c r="PGF414" s="318">
        <f>'Contractor Model'!PGF67</f>
        <v>0</v>
      </c>
      <c r="PGG414" s="318">
        <f>'Contractor Model'!PGG67</f>
        <v>0</v>
      </c>
      <c r="PGH414" s="318">
        <f>'Contractor Model'!PGH67</f>
        <v>0</v>
      </c>
      <c r="PGI414" s="318">
        <f>'Contractor Model'!PGI67</f>
        <v>0</v>
      </c>
      <c r="PGJ414" s="318">
        <f>'Contractor Model'!PGJ67</f>
        <v>0</v>
      </c>
      <c r="PGK414" s="318">
        <f>'Contractor Model'!PGK67</f>
        <v>0</v>
      </c>
      <c r="PGL414" s="318">
        <f>'Contractor Model'!PGL67</f>
        <v>0</v>
      </c>
      <c r="PGM414" s="318">
        <f>'Contractor Model'!PGM67</f>
        <v>0</v>
      </c>
      <c r="PGN414" s="318">
        <f>'Contractor Model'!PGN67</f>
        <v>0</v>
      </c>
      <c r="PGO414" s="318">
        <f>'Contractor Model'!PGO67</f>
        <v>0</v>
      </c>
      <c r="PGP414" s="318">
        <f>'Contractor Model'!PGP67</f>
        <v>0</v>
      </c>
      <c r="PGQ414" s="318">
        <f>'Contractor Model'!PGQ67</f>
        <v>0</v>
      </c>
      <c r="PGR414" s="318">
        <f>'Contractor Model'!PGR67</f>
        <v>0</v>
      </c>
      <c r="PGS414" s="318">
        <f>'Contractor Model'!PGS67</f>
        <v>0</v>
      </c>
      <c r="PGT414" s="318">
        <f>'Contractor Model'!PGT67</f>
        <v>0</v>
      </c>
      <c r="PGU414" s="318">
        <f>'Contractor Model'!PGU67</f>
        <v>0</v>
      </c>
      <c r="PGV414" s="318">
        <f>'Contractor Model'!PGV67</f>
        <v>0</v>
      </c>
      <c r="PGW414" s="318">
        <f>'Contractor Model'!PGW67</f>
        <v>0</v>
      </c>
      <c r="PGX414" s="318">
        <f>'Contractor Model'!PGX67</f>
        <v>0</v>
      </c>
      <c r="PGY414" s="318">
        <f>'Contractor Model'!PGY67</f>
        <v>0</v>
      </c>
      <c r="PGZ414" s="318">
        <f>'Contractor Model'!PGZ67</f>
        <v>0</v>
      </c>
      <c r="PHA414" s="318">
        <f>'Contractor Model'!PHA67</f>
        <v>0</v>
      </c>
      <c r="PHB414" s="318">
        <f>'Contractor Model'!PHB67</f>
        <v>0</v>
      </c>
      <c r="PHC414" s="318">
        <f>'Contractor Model'!PHC67</f>
        <v>0</v>
      </c>
      <c r="PHD414" s="318">
        <f>'Contractor Model'!PHD67</f>
        <v>0</v>
      </c>
      <c r="PHE414" s="318">
        <f>'Contractor Model'!PHE67</f>
        <v>0</v>
      </c>
      <c r="PHF414" s="318">
        <f>'Contractor Model'!PHF67</f>
        <v>0</v>
      </c>
      <c r="PHG414" s="318">
        <f>'Contractor Model'!PHG67</f>
        <v>0</v>
      </c>
      <c r="PHH414" s="318">
        <f>'Contractor Model'!PHH67</f>
        <v>0</v>
      </c>
      <c r="PHI414" s="318">
        <f>'Contractor Model'!PHI67</f>
        <v>0</v>
      </c>
      <c r="PHJ414" s="318">
        <f>'Contractor Model'!PHJ67</f>
        <v>0</v>
      </c>
      <c r="PHK414" s="318">
        <f>'Contractor Model'!PHK67</f>
        <v>0</v>
      </c>
      <c r="PHL414" s="318">
        <f>'Contractor Model'!PHL67</f>
        <v>0</v>
      </c>
      <c r="PHM414" s="318">
        <f>'Contractor Model'!PHM67</f>
        <v>0</v>
      </c>
      <c r="PHN414" s="318">
        <f>'Contractor Model'!PHN67</f>
        <v>0</v>
      </c>
      <c r="PHO414" s="318">
        <f>'Contractor Model'!PHO67</f>
        <v>0</v>
      </c>
      <c r="PHP414" s="318">
        <f>'Contractor Model'!PHP67</f>
        <v>0</v>
      </c>
      <c r="PHQ414" s="318">
        <f>'Contractor Model'!PHQ67</f>
        <v>0</v>
      </c>
      <c r="PHR414" s="318">
        <f>'Contractor Model'!PHR67</f>
        <v>0</v>
      </c>
      <c r="PHS414" s="318">
        <f>'Contractor Model'!PHS67</f>
        <v>0</v>
      </c>
      <c r="PHT414" s="318">
        <f>'Contractor Model'!PHT67</f>
        <v>0</v>
      </c>
      <c r="PHU414" s="318">
        <f>'Contractor Model'!PHU67</f>
        <v>0</v>
      </c>
      <c r="PHV414" s="318">
        <f>'Contractor Model'!PHV67</f>
        <v>0</v>
      </c>
      <c r="PHW414" s="318">
        <f>'Contractor Model'!PHW67</f>
        <v>0</v>
      </c>
      <c r="PHX414" s="318">
        <f>'Contractor Model'!PHX67</f>
        <v>0</v>
      </c>
      <c r="PHY414" s="318">
        <f>'Contractor Model'!PHY67</f>
        <v>0</v>
      </c>
      <c r="PHZ414" s="318">
        <f>'Contractor Model'!PHZ67</f>
        <v>0</v>
      </c>
      <c r="PIA414" s="318">
        <f>'Contractor Model'!PIA67</f>
        <v>0</v>
      </c>
      <c r="PIB414" s="318">
        <f>'Contractor Model'!PIB67</f>
        <v>0</v>
      </c>
      <c r="PIC414" s="318">
        <f>'Contractor Model'!PIC67</f>
        <v>0</v>
      </c>
      <c r="PID414" s="318">
        <f>'Contractor Model'!PID67</f>
        <v>0</v>
      </c>
      <c r="PIE414" s="318">
        <f>'Contractor Model'!PIE67</f>
        <v>0</v>
      </c>
      <c r="PIF414" s="318">
        <f>'Contractor Model'!PIF67</f>
        <v>0</v>
      </c>
      <c r="PIG414" s="318">
        <f>'Contractor Model'!PIG67</f>
        <v>0</v>
      </c>
      <c r="PIH414" s="318">
        <f>'Contractor Model'!PIH67</f>
        <v>0</v>
      </c>
      <c r="PII414" s="318">
        <f>'Contractor Model'!PII67</f>
        <v>0</v>
      </c>
      <c r="PIJ414" s="318">
        <f>'Contractor Model'!PIJ67</f>
        <v>0</v>
      </c>
      <c r="PIK414" s="318">
        <f>'Contractor Model'!PIK67</f>
        <v>0</v>
      </c>
      <c r="PIL414" s="318">
        <f>'Contractor Model'!PIL67</f>
        <v>0</v>
      </c>
      <c r="PIM414" s="318">
        <f>'Contractor Model'!PIM67</f>
        <v>0</v>
      </c>
      <c r="PIN414" s="318">
        <f>'Contractor Model'!PIN67</f>
        <v>0</v>
      </c>
      <c r="PIO414" s="318">
        <f>'Contractor Model'!PIO67</f>
        <v>0</v>
      </c>
      <c r="PIP414" s="318">
        <f>'Contractor Model'!PIP67</f>
        <v>0</v>
      </c>
      <c r="PIQ414" s="318">
        <f>'Contractor Model'!PIQ67</f>
        <v>0</v>
      </c>
      <c r="PIR414" s="318">
        <f>'Contractor Model'!PIR67</f>
        <v>0</v>
      </c>
      <c r="PIS414" s="318">
        <f>'Contractor Model'!PIS67</f>
        <v>0</v>
      </c>
      <c r="PIT414" s="318">
        <f>'Contractor Model'!PIT67</f>
        <v>0</v>
      </c>
      <c r="PIU414" s="318">
        <f>'Contractor Model'!PIU67</f>
        <v>0</v>
      </c>
      <c r="PIV414" s="318">
        <f>'Contractor Model'!PIV67</f>
        <v>0</v>
      </c>
      <c r="PIW414" s="318">
        <f>'Contractor Model'!PIW67</f>
        <v>0</v>
      </c>
      <c r="PIX414" s="318">
        <f>'Contractor Model'!PIX67</f>
        <v>0</v>
      </c>
      <c r="PIY414" s="318">
        <f>'Contractor Model'!PIY67</f>
        <v>0</v>
      </c>
      <c r="PIZ414" s="318">
        <f>'Contractor Model'!PIZ67</f>
        <v>0</v>
      </c>
      <c r="PJA414" s="318">
        <f>'Contractor Model'!PJA67</f>
        <v>0</v>
      </c>
      <c r="PJB414" s="318">
        <f>'Contractor Model'!PJB67</f>
        <v>0</v>
      </c>
      <c r="PJC414" s="318">
        <f>'Contractor Model'!PJC67</f>
        <v>0</v>
      </c>
      <c r="PJD414" s="318">
        <f>'Contractor Model'!PJD67</f>
        <v>0</v>
      </c>
      <c r="PJE414" s="318">
        <f>'Contractor Model'!PJE67</f>
        <v>0</v>
      </c>
      <c r="PJF414" s="318">
        <f>'Contractor Model'!PJF67</f>
        <v>0</v>
      </c>
      <c r="PJG414" s="318">
        <f>'Contractor Model'!PJG67</f>
        <v>0</v>
      </c>
      <c r="PJH414" s="318">
        <f>'Contractor Model'!PJH67</f>
        <v>0</v>
      </c>
      <c r="PJI414" s="318">
        <f>'Contractor Model'!PJI67</f>
        <v>0</v>
      </c>
      <c r="PJJ414" s="318">
        <f>'Contractor Model'!PJJ67</f>
        <v>0</v>
      </c>
      <c r="PJK414" s="318">
        <f>'Contractor Model'!PJK67</f>
        <v>0</v>
      </c>
      <c r="PJL414" s="318">
        <f>'Contractor Model'!PJL67</f>
        <v>0</v>
      </c>
      <c r="PJM414" s="318">
        <f>'Contractor Model'!PJM67</f>
        <v>0</v>
      </c>
      <c r="PJN414" s="318">
        <f>'Contractor Model'!PJN67</f>
        <v>0</v>
      </c>
      <c r="PJO414" s="318">
        <f>'Contractor Model'!PJO67</f>
        <v>0</v>
      </c>
      <c r="PJP414" s="318">
        <f>'Contractor Model'!PJP67</f>
        <v>0</v>
      </c>
      <c r="PJQ414" s="318">
        <f>'Contractor Model'!PJQ67</f>
        <v>0</v>
      </c>
      <c r="PJR414" s="318">
        <f>'Contractor Model'!PJR67</f>
        <v>0</v>
      </c>
      <c r="PJS414" s="318">
        <f>'Contractor Model'!PJS67</f>
        <v>0</v>
      </c>
      <c r="PJT414" s="318">
        <f>'Contractor Model'!PJT67</f>
        <v>0</v>
      </c>
      <c r="PJU414" s="318">
        <f>'Contractor Model'!PJU67</f>
        <v>0</v>
      </c>
      <c r="PJV414" s="318">
        <f>'Contractor Model'!PJV67</f>
        <v>0</v>
      </c>
      <c r="PJW414" s="318">
        <f>'Contractor Model'!PJW67</f>
        <v>0</v>
      </c>
      <c r="PJX414" s="318">
        <f>'Contractor Model'!PJX67</f>
        <v>0</v>
      </c>
      <c r="PJY414" s="318">
        <f>'Contractor Model'!PJY67</f>
        <v>0</v>
      </c>
      <c r="PJZ414" s="318">
        <f>'Contractor Model'!PJZ67</f>
        <v>0</v>
      </c>
      <c r="PKA414" s="318">
        <f>'Contractor Model'!PKA67</f>
        <v>0</v>
      </c>
      <c r="PKB414" s="318">
        <f>'Contractor Model'!PKB67</f>
        <v>0</v>
      </c>
      <c r="PKC414" s="318">
        <f>'Contractor Model'!PKC67</f>
        <v>0</v>
      </c>
      <c r="PKD414" s="318">
        <f>'Contractor Model'!PKD67</f>
        <v>0</v>
      </c>
      <c r="PKE414" s="318">
        <f>'Contractor Model'!PKE67</f>
        <v>0</v>
      </c>
      <c r="PKF414" s="318">
        <f>'Contractor Model'!PKF67</f>
        <v>0</v>
      </c>
      <c r="PKG414" s="318">
        <f>'Contractor Model'!PKG67</f>
        <v>0</v>
      </c>
      <c r="PKH414" s="318">
        <f>'Contractor Model'!PKH67</f>
        <v>0</v>
      </c>
      <c r="PKI414" s="318">
        <f>'Contractor Model'!PKI67</f>
        <v>0</v>
      </c>
      <c r="PKJ414" s="318">
        <f>'Contractor Model'!PKJ67</f>
        <v>0</v>
      </c>
      <c r="PKK414" s="318">
        <f>'Contractor Model'!PKK67</f>
        <v>0</v>
      </c>
      <c r="PKL414" s="318">
        <f>'Contractor Model'!PKL67</f>
        <v>0</v>
      </c>
      <c r="PKM414" s="318">
        <f>'Contractor Model'!PKM67</f>
        <v>0</v>
      </c>
      <c r="PKN414" s="318">
        <f>'Contractor Model'!PKN67</f>
        <v>0</v>
      </c>
      <c r="PKO414" s="318">
        <f>'Contractor Model'!PKO67</f>
        <v>0</v>
      </c>
      <c r="PKP414" s="318">
        <f>'Contractor Model'!PKP67</f>
        <v>0</v>
      </c>
      <c r="PKQ414" s="318">
        <f>'Contractor Model'!PKQ67</f>
        <v>0</v>
      </c>
      <c r="PKR414" s="318">
        <f>'Contractor Model'!PKR67</f>
        <v>0</v>
      </c>
      <c r="PKS414" s="318">
        <f>'Contractor Model'!PKS67</f>
        <v>0</v>
      </c>
      <c r="PKT414" s="318">
        <f>'Contractor Model'!PKT67</f>
        <v>0</v>
      </c>
      <c r="PKU414" s="318">
        <f>'Contractor Model'!PKU67</f>
        <v>0</v>
      </c>
      <c r="PKV414" s="318">
        <f>'Contractor Model'!PKV67</f>
        <v>0</v>
      </c>
      <c r="PKW414" s="318">
        <f>'Contractor Model'!PKW67</f>
        <v>0</v>
      </c>
      <c r="PKX414" s="318">
        <f>'Contractor Model'!PKX67</f>
        <v>0</v>
      </c>
      <c r="PKY414" s="318">
        <f>'Contractor Model'!PKY67</f>
        <v>0</v>
      </c>
      <c r="PKZ414" s="318">
        <f>'Contractor Model'!PKZ67</f>
        <v>0</v>
      </c>
      <c r="PLA414" s="318">
        <f>'Contractor Model'!PLA67</f>
        <v>0</v>
      </c>
      <c r="PLB414" s="318">
        <f>'Contractor Model'!PLB67</f>
        <v>0</v>
      </c>
      <c r="PLC414" s="318">
        <f>'Contractor Model'!PLC67</f>
        <v>0</v>
      </c>
      <c r="PLD414" s="318">
        <f>'Contractor Model'!PLD67</f>
        <v>0</v>
      </c>
      <c r="PLE414" s="318">
        <f>'Contractor Model'!PLE67</f>
        <v>0</v>
      </c>
      <c r="PLF414" s="318">
        <f>'Contractor Model'!PLF67</f>
        <v>0</v>
      </c>
      <c r="PLG414" s="318">
        <f>'Contractor Model'!PLG67</f>
        <v>0</v>
      </c>
      <c r="PLH414" s="318">
        <f>'Contractor Model'!PLH67</f>
        <v>0</v>
      </c>
      <c r="PLI414" s="318">
        <f>'Contractor Model'!PLI67</f>
        <v>0</v>
      </c>
      <c r="PLJ414" s="318">
        <f>'Contractor Model'!PLJ67</f>
        <v>0</v>
      </c>
      <c r="PLK414" s="318">
        <f>'Contractor Model'!PLK67</f>
        <v>0</v>
      </c>
      <c r="PLL414" s="318">
        <f>'Contractor Model'!PLL67</f>
        <v>0</v>
      </c>
      <c r="PLM414" s="318">
        <f>'Contractor Model'!PLM67</f>
        <v>0</v>
      </c>
      <c r="PLN414" s="318">
        <f>'Contractor Model'!PLN67</f>
        <v>0</v>
      </c>
      <c r="PLO414" s="318">
        <f>'Contractor Model'!PLO67</f>
        <v>0</v>
      </c>
      <c r="PLP414" s="318">
        <f>'Contractor Model'!PLP67</f>
        <v>0</v>
      </c>
      <c r="PLQ414" s="318">
        <f>'Contractor Model'!PLQ67</f>
        <v>0</v>
      </c>
      <c r="PLR414" s="318">
        <f>'Contractor Model'!PLR67</f>
        <v>0</v>
      </c>
      <c r="PLS414" s="318">
        <f>'Contractor Model'!PLS67</f>
        <v>0</v>
      </c>
      <c r="PLT414" s="318">
        <f>'Contractor Model'!PLT67</f>
        <v>0</v>
      </c>
      <c r="PLU414" s="318">
        <f>'Contractor Model'!PLU67</f>
        <v>0</v>
      </c>
      <c r="PLV414" s="318">
        <f>'Contractor Model'!PLV67</f>
        <v>0</v>
      </c>
      <c r="PLW414" s="318">
        <f>'Contractor Model'!PLW67</f>
        <v>0</v>
      </c>
      <c r="PLX414" s="318">
        <f>'Contractor Model'!PLX67</f>
        <v>0</v>
      </c>
      <c r="PLY414" s="318">
        <f>'Contractor Model'!PLY67</f>
        <v>0</v>
      </c>
      <c r="PLZ414" s="318">
        <f>'Contractor Model'!PLZ67</f>
        <v>0</v>
      </c>
      <c r="PMA414" s="318">
        <f>'Contractor Model'!PMA67</f>
        <v>0</v>
      </c>
      <c r="PMB414" s="318">
        <f>'Contractor Model'!PMB67</f>
        <v>0</v>
      </c>
      <c r="PMC414" s="318">
        <f>'Contractor Model'!PMC67</f>
        <v>0</v>
      </c>
      <c r="PMD414" s="318">
        <f>'Contractor Model'!PMD67</f>
        <v>0</v>
      </c>
      <c r="PME414" s="318">
        <f>'Contractor Model'!PME67</f>
        <v>0</v>
      </c>
      <c r="PMF414" s="318">
        <f>'Contractor Model'!PMF67</f>
        <v>0</v>
      </c>
      <c r="PMG414" s="318">
        <f>'Contractor Model'!PMG67</f>
        <v>0</v>
      </c>
      <c r="PMH414" s="318">
        <f>'Contractor Model'!PMH67</f>
        <v>0</v>
      </c>
      <c r="PMI414" s="318">
        <f>'Contractor Model'!PMI67</f>
        <v>0</v>
      </c>
      <c r="PMJ414" s="318">
        <f>'Contractor Model'!PMJ67</f>
        <v>0</v>
      </c>
      <c r="PMK414" s="318">
        <f>'Contractor Model'!PMK67</f>
        <v>0</v>
      </c>
      <c r="PML414" s="318">
        <f>'Contractor Model'!PML67</f>
        <v>0</v>
      </c>
      <c r="PMM414" s="318">
        <f>'Contractor Model'!PMM67</f>
        <v>0</v>
      </c>
      <c r="PMN414" s="318">
        <f>'Contractor Model'!PMN67</f>
        <v>0</v>
      </c>
      <c r="PMO414" s="318">
        <f>'Contractor Model'!PMO67</f>
        <v>0</v>
      </c>
      <c r="PMP414" s="318">
        <f>'Contractor Model'!PMP67</f>
        <v>0</v>
      </c>
      <c r="PMQ414" s="318">
        <f>'Contractor Model'!PMQ67</f>
        <v>0</v>
      </c>
      <c r="PMR414" s="318">
        <f>'Contractor Model'!PMR67</f>
        <v>0</v>
      </c>
      <c r="PMS414" s="318">
        <f>'Contractor Model'!PMS67</f>
        <v>0</v>
      </c>
      <c r="PMT414" s="318">
        <f>'Contractor Model'!PMT67</f>
        <v>0</v>
      </c>
      <c r="PMU414" s="318">
        <f>'Contractor Model'!PMU67</f>
        <v>0</v>
      </c>
      <c r="PMV414" s="318">
        <f>'Contractor Model'!PMV67</f>
        <v>0</v>
      </c>
      <c r="PMW414" s="318">
        <f>'Contractor Model'!PMW67</f>
        <v>0</v>
      </c>
      <c r="PMX414" s="318">
        <f>'Contractor Model'!PMX67</f>
        <v>0</v>
      </c>
      <c r="PMY414" s="318">
        <f>'Contractor Model'!PMY67</f>
        <v>0</v>
      </c>
      <c r="PMZ414" s="318">
        <f>'Contractor Model'!PMZ67</f>
        <v>0</v>
      </c>
      <c r="PNA414" s="318">
        <f>'Contractor Model'!PNA67</f>
        <v>0</v>
      </c>
      <c r="PNB414" s="318">
        <f>'Contractor Model'!PNB67</f>
        <v>0</v>
      </c>
      <c r="PNC414" s="318">
        <f>'Contractor Model'!PNC67</f>
        <v>0</v>
      </c>
      <c r="PND414" s="318">
        <f>'Contractor Model'!PND67</f>
        <v>0</v>
      </c>
      <c r="PNE414" s="318">
        <f>'Contractor Model'!PNE67</f>
        <v>0</v>
      </c>
      <c r="PNF414" s="318">
        <f>'Contractor Model'!PNF67</f>
        <v>0</v>
      </c>
      <c r="PNG414" s="318">
        <f>'Contractor Model'!PNG67</f>
        <v>0</v>
      </c>
      <c r="PNH414" s="318">
        <f>'Contractor Model'!PNH67</f>
        <v>0</v>
      </c>
      <c r="PNI414" s="318">
        <f>'Contractor Model'!PNI67</f>
        <v>0</v>
      </c>
      <c r="PNJ414" s="318">
        <f>'Contractor Model'!PNJ67</f>
        <v>0</v>
      </c>
      <c r="PNK414" s="318">
        <f>'Contractor Model'!PNK67</f>
        <v>0</v>
      </c>
      <c r="PNL414" s="318">
        <f>'Contractor Model'!PNL67</f>
        <v>0</v>
      </c>
      <c r="PNM414" s="318">
        <f>'Contractor Model'!PNM67</f>
        <v>0</v>
      </c>
      <c r="PNN414" s="318">
        <f>'Contractor Model'!PNN67</f>
        <v>0</v>
      </c>
      <c r="PNO414" s="318">
        <f>'Contractor Model'!PNO67</f>
        <v>0</v>
      </c>
      <c r="PNP414" s="318">
        <f>'Contractor Model'!PNP67</f>
        <v>0</v>
      </c>
      <c r="PNQ414" s="318">
        <f>'Contractor Model'!PNQ67</f>
        <v>0</v>
      </c>
      <c r="PNR414" s="318">
        <f>'Contractor Model'!PNR67</f>
        <v>0</v>
      </c>
      <c r="PNS414" s="318">
        <f>'Contractor Model'!PNS67</f>
        <v>0</v>
      </c>
      <c r="PNT414" s="318">
        <f>'Contractor Model'!PNT67</f>
        <v>0</v>
      </c>
      <c r="PNU414" s="318">
        <f>'Contractor Model'!PNU67</f>
        <v>0</v>
      </c>
      <c r="PNV414" s="318">
        <f>'Contractor Model'!PNV67</f>
        <v>0</v>
      </c>
      <c r="PNW414" s="318">
        <f>'Contractor Model'!PNW67</f>
        <v>0</v>
      </c>
      <c r="PNX414" s="318">
        <f>'Contractor Model'!PNX67</f>
        <v>0</v>
      </c>
      <c r="PNY414" s="318">
        <f>'Contractor Model'!PNY67</f>
        <v>0</v>
      </c>
      <c r="PNZ414" s="318">
        <f>'Contractor Model'!PNZ67</f>
        <v>0</v>
      </c>
      <c r="POA414" s="318">
        <f>'Contractor Model'!POA67</f>
        <v>0</v>
      </c>
      <c r="POB414" s="318">
        <f>'Contractor Model'!POB67</f>
        <v>0</v>
      </c>
      <c r="POC414" s="318">
        <f>'Contractor Model'!POC67</f>
        <v>0</v>
      </c>
      <c r="POD414" s="318">
        <f>'Contractor Model'!POD67</f>
        <v>0</v>
      </c>
      <c r="POE414" s="318">
        <f>'Contractor Model'!POE67</f>
        <v>0</v>
      </c>
      <c r="POF414" s="318">
        <f>'Contractor Model'!POF67</f>
        <v>0</v>
      </c>
      <c r="POG414" s="318">
        <f>'Contractor Model'!POG67</f>
        <v>0</v>
      </c>
      <c r="POH414" s="318">
        <f>'Contractor Model'!POH67</f>
        <v>0</v>
      </c>
      <c r="POI414" s="318">
        <f>'Contractor Model'!POI67</f>
        <v>0</v>
      </c>
      <c r="POJ414" s="318">
        <f>'Contractor Model'!POJ67</f>
        <v>0</v>
      </c>
      <c r="POK414" s="318">
        <f>'Contractor Model'!POK67</f>
        <v>0</v>
      </c>
      <c r="POL414" s="318">
        <f>'Contractor Model'!POL67</f>
        <v>0</v>
      </c>
      <c r="POM414" s="318">
        <f>'Contractor Model'!POM67</f>
        <v>0</v>
      </c>
      <c r="PON414" s="318">
        <f>'Contractor Model'!PON67</f>
        <v>0</v>
      </c>
      <c r="POO414" s="318">
        <f>'Contractor Model'!POO67</f>
        <v>0</v>
      </c>
      <c r="POP414" s="318">
        <f>'Contractor Model'!POP67</f>
        <v>0</v>
      </c>
      <c r="POQ414" s="318">
        <f>'Contractor Model'!POQ67</f>
        <v>0</v>
      </c>
      <c r="POR414" s="318">
        <f>'Contractor Model'!POR67</f>
        <v>0</v>
      </c>
      <c r="POS414" s="318">
        <f>'Contractor Model'!POS67</f>
        <v>0</v>
      </c>
      <c r="POT414" s="318">
        <f>'Contractor Model'!POT67</f>
        <v>0</v>
      </c>
      <c r="POU414" s="318">
        <f>'Contractor Model'!POU67</f>
        <v>0</v>
      </c>
      <c r="POV414" s="318">
        <f>'Contractor Model'!POV67</f>
        <v>0</v>
      </c>
      <c r="POW414" s="318">
        <f>'Contractor Model'!POW67</f>
        <v>0</v>
      </c>
      <c r="POX414" s="318">
        <f>'Contractor Model'!POX67</f>
        <v>0</v>
      </c>
      <c r="POY414" s="318">
        <f>'Contractor Model'!POY67</f>
        <v>0</v>
      </c>
      <c r="POZ414" s="318">
        <f>'Contractor Model'!POZ67</f>
        <v>0</v>
      </c>
      <c r="PPA414" s="318">
        <f>'Contractor Model'!PPA67</f>
        <v>0</v>
      </c>
      <c r="PPB414" s="318">
        <f>'Contractor Model'!PPB67</f>
        <v>0</v>
      </c>
      <c r="PPC414" s="318">
        <f>'Contractor Model'!PPC67</f>
        <v>0</v>
      </c>
      <c r="PPD414" s="318">
        <f>'Contractor Model'!PPD67</f>
        <v>0</v>
      </c>
      <c r="PPE414" s="318">
        <f>'Contractor Model'!PPE67</f>
        <v>0</v>
      </c>
      <c r="PPF414" s="318">
        <f>'Contractor Model'!PPF67</f>
        <v>0</v>
      </c>
      <c r="PPG414" s="318">
        <f>'Contractor Model'!PPG67</f>
        <v>0</v>
      </c>
      <c r="PPH414" s="318">
        <f>'Contractor Model'!PPH67</f>
        <v>0</v>
      </c>
      <c r="PPI414" s="318">
        <f>'Contractor Model'!PPI67</f>
        <v>0</v>
      </c>
      <c r="PPJ414" s="318">
        <f>'Contractor Model'!PPJ67</f>
        <v>0</v>
      </c>
      <c r="PPK414" s="318">
        <f>'Contractor Model'!PPK67</f>
        <v>0</v>
      </c>
      <c r="PPL414" s="318">
        <f>'Contractor Model'!PPL67</f>
        <v>0</v>
      </c>
      <c r="PPM414" s="318">
        <f>'Contractor Model'!PPM67</f>
        <v>0</v>
      </c>
      <c r="PPN414" s="318">
        <f>'Contractor Model'!PPN67</f>
        <v>0</v>
      </c>
      <c r="PPO414" s="318">
        <f>'Contractor Model'!PPO67</f>
        <v>0</v>
      </c>
      <c r="PPP414" s="318">
        <f>'Contractor Model'!PPP67</f>
        <v>0</v>
      </c>
      <c r="PPQ414" s="318">
        <f>'Contractor Model'!PPQ67</f>
        <v>0</v>
      </c>
      <c r="PPR414" s="318">
        <f>'Contractor Model'!PPR67</f>
        <v>0</v>
      </c>
      <c r="PPS414" s="318">
        <f>'Contractor Model'!PPS67</f>
        <v>0</v>
      </c>
      <c r="PPT414" s="318">
        <f>'Contractor Model'!PPT67</f>
        <v>0</v>
      </c>
      <c r="PPU414" s="318">
        <f>'Contractor Model'!PPU67</f>
        <v>0</v>
      </c>
      <c r="PPV414" s="318">
        <f>'Contractor Model'!PPV67</f>
        <v>0</v>
      </c>
      <c r="PPW414" s="318">
        <f>'Contractor Model'!PPW67</f>
        <v>0</v>
      </c>
      <c r="PPX414" s="318">
        <f>'Contractor Model'!PPX67</f>
        <v>0</v>
      </c>
      <c r="PPY414" s="318">
        <f>'Contractor Model'!PPY67</f>
        <v>0</v>
      </c>
      <c r="PPZ414" s="318">
        <f>'Contractor Model'!PPZ67</f>
        <v>0</v>
      </c>
      <c r="PQA414" s="318">
        <f>'Contractor Model'!PQA67</f>
        <v>0</v>
      </c>
      <c r="PQB414" s="318">
        <f>'Contractor Model'!PQB67</f>
        <v>0</v>
      </c>
      <c r="PQC414" s="318">
        <f>'Contractor Model'!PQC67</f>
        <v>0</v>
      </c>
      <c r="PQD414" s="318">
        <f>'Contractor Model'!PQD67</f>
        <v>0</v>
      </c>
      <c r="PQE414" s="318">
        <f>'Contractor Model'!PQE67</f>
        <v>0</v>
      </c>
      <c r="PQF414" s="318">
        <f>'Contractor Model'!PQF67</f>
        <v>0</v>
      </c>
      <c r="PQG414" s="318">
        <f>'Contractor Model'!PQG67</f>
        <v>0</v>
      </c>
      <c r="PQH414" s="318">
        <f>'Contractor Model'!PQH67</f>
        <v>0</v>
      </c>
      <c r="PQI414" s="318">
        <f>'Contractor Model'!PQI67</f>
        <v>0</v>
      </c>
      <c r="PQJ414" s="318">
        <f>'Contractor Model'!PQJ67</f>
        <v>0</v>
      </c>
      <c r="PQK414" s="318">
        <f>'Contractor Model'!PQK67</f>
        <v>0</v>
      </c>
      <c r="PQL414" s="318">
        <f>'Contractor Model'!PQL67</f>
        <v>0</v>
      </c>
      <c r="PQM414" s="318">
        <f>'Contractor Model'!PQM67</f>
        <v>0</v>
      </c>
      <c r="PQN414" s="318">
        <f>'Contractor Model'!PQN67</f>
        <v>0</v>
      </c>
      <c r="PQO414" s="318">
        <f>'Contractor Model'!PQO67</f>
        <v>0</v>
      </c>
      <c r="PQP414" s="318">
        <f>'Contractor Model'!PQP67</f>
        <v>0</v>
      </c>
      <c r="PQQ414" s="318">
        <f>'Contractor Model'!PQQ67</f>
        <v>0</v>
      </c>
      <c r="PQR414" s="318">
        <f>'Contractor Model'!PQR67</f>
        <v>0</v>
      </c>
      <c r="PQS414" s="318">
        <f>'Contractor Model'!PQS67</f>
        <v>0</v>
      </c>
      <c r="PQT414" s="318">
        <f>'Contractor Model'!PQT67</f>
        <v>0</v>
      </c>
      <c r="PQU414" s="318">
        <f>'Contractor Model'!PQU67</f>
        <v>0</v>
      </c>
      <c r="PQV414" s="318">
        <f>'Contractor Model'!PQV67</f>
        <v>0</v>
      </c>
      <c r="PQW414" s="318">
        <f>'Contractor Model'!PQW67</f>
        <v>0</v>
      </c>
      <c r="PQX414" s="318">
        <f>'Contractor Model'!PQX67</f>
        <v>0</v>
      </c>
      <c r="PQY414" s="318">
        <f>'Contractor Model'!PQY67</f>
        <v>0</v>
      </c>
      <c r="PQZ414" s="318">
        <f>'Contractor Model'!PQZ67</f>
        <v>0</v>
      </c>
      <c r="PRA414" s="318">
        <f>'Contractor Model'!PRA67</f>
        <v>0</v>
      </c>
      <c r="PRB414" s="318">
        <f>'Contractor Model'!PRB67</f>
        <v>0</v>
      </c>
      <c r="PRC414" s="318">
        <f>'Contractor Model'!PRC67</f>
        <v>0</v>
      </c>
      <c r="PRD414" s="318">
        <f>'Contractor Model'!PRD67</f>
        <v>0</v>
      </c>
      <c r="PRE414" s="318">
        <f>'Contractor Model'!PRE67</f>
        <v>0</v>
      </c>
      <c r="PRF414" s="318">
        <f>'Contractor Model'!PRF67</f>
        <v>0</v>
      </c>
      <c r="PRG414" s="318">
        <f>'Contractor Model'!PRG67</f>
        <v>0</v>
      </c>
      <c r="PRH414" s="318">
        <f>'Contractor Model'!PRH67</f>
        <v>0</v>
      </c>
      <c r="PRI414" s="318">
        <f>'Contractor Model'!PRI67</f>
        <v>0</v>
      </c>
      <c r="PRJ414" s="318">
        <f>'Contractor Model'!PRJ67</f>
        <v>0</v>
      </c>
      <c r="PRK414" s="318">
        <f>'Contractor Model'!PRK67</f>
        <v>0</v>
      </c>
      <c r="PRL414" s="318">
        <f>'Contractor Model'!PRL67</f>
        <v>0</v>
      </c>
      <c r="PRM414" s="318">
        <f>'Contractor Model'!PRM67</f>
        <v>0</v>
      </c>
      <c r="PRN414" s="318">
        <f>'Contractor Model'!PRN67</f>
        <v>0</v>
      </c>
      <c r="PRO414" s="318">
        <f>'Contractor Model'!PRO67</f>
        <v>0</v>
      </c>
      <c r="PRP414" s="318">
        <f>'Contractor Model'!PRP67</f>
        <v>0</v>
      </c>
      <c r="PRQ414" s="318">
        <f>'Contractor Model'!PRQ67</f>
        <v>0</v>
      </c>
      <c r="PRR414" s="318">
        <f>'Contractor Model'!PRR67</f>
        <v>0</v>
      </c>
      <c r="PRS414" s="318">
        <f>'Contractor Model'!PRS67</f>
        <v>0</v>
      </c>
      <c r="PRT414" s="318">
        <f>'Contractor Model'!PRT67</f>
        <v>0</v>
      </c>
      <c r="PRU414" s="318">
        <f>'Contractor Model'!PRU67</f>
        <v>0</v>
      </c>
      <c r="PRV414" s="318">
        <f>'Contractor Model'!PRV67</f>
        <v>0</v>
      </c>
      <c r="PRW414" s="318">
        <f>'Contractor Model'!PRW67</f>
        <v>0</v>
      </c>
      <c r="PRX414" s="318">
        <f>'Contractor Model'!PRX67</f>
        <v>0</v>
      </c>
      <c r="PRY414" s="318">
        <f>'Contractor Model'!PRY67</f>
        <v>0</v>
      </c>
      <c r="PRZ414" s="318">
        <f>'Contractor Model'!PRZ67</f>
        <v>0</v>
      </c>
      <c r="PSA414" s="318">
        <f>'Contractor Model'!PSA67</f>
        <v>0</v>
      </c>
      <c r="PSB414" s="318">
        <f>'Contractor Model'!PSB67</f>
        <v>0</v>
      </c>
      <c r="PSC414" s="318">
        <f>'Contractor Model'!PSC67</f>
        <v>0</v>
      </c>
      <c r="PSD414" s="318">
        <f>'Contractor Model'!PSD67</f>
        <v>0</v>
      </c>
      <c r="PSE414" s="318">
        <f>'Contractor Model'!PSE67</f>
        <v>0</v>
      </c>
      <c r="PSF414" s="318">
        <f>'Contractor Model'!PSF67</f>
        <v>0</v>
      </c>
      <c r="PSG414" s="318">
        <f>'Contractor Model'!PSG67</f>
        <v>0</v>
      </c>
      <c r="PSH414" s="318">
        <f>'Contractor Model'!PSH67</f>
        <v>0</v>
      </c>
      <c r="PSI414" s="318">
        <f>'Contractor Model'!PSI67</f>
        <v>0</v>
      </c>
      <c r="PSJ414" s="318">
        <f>'Contractor Model'!PSJ67</f>
        <v>0</v>
      </c>
      <c r="PSK414" s="318">
        <f>'Contractor Model'!PSK67</f>
        <v>0</v>
      </c>
      <c r="PSL414" s="318">
        <f>'Contractor Model'!PSL67</f>
        <v>0</v>
      </c>
      <c r="PSM414" s="318">
        <f>'Contractor Model'!PSM67</f>
        <v>0</v>
      </c>
      <c r="PSN414" s="318">
        <f>'Contractor Model'!PSN67</f>
        <v>0</v>
      </c>
      <c r="PSO414" s="318">
        <f>'Contractor Model'!PSO67</f>
        <v>0</v>
      </c>
      <c r="PSP414" s="318">
        <f>'Contractor Model'!PSP67</f>
        <v>0</v>
      </c>
      <c r="PSQ414" s="318">
        <f>'Contractor Model'!PSQ67</f>
        <v>0</v>
      </c>
      <c r="PSR414" s="318">
        <f>'Contractor Model'!PSR67</f>
        <v>0</v>
      </c>
      <c r="PSS414" s="318">
        <f>'Contractor Model'!PSS67</f>
        <v>0</v>
      </c>
      <c r="PST414" s="318">
        <f>'Contractor Model'!PST67</f>
        <v>0</v>
      </c>
      <c r="PSU414" s="318">
        <f>'Contractor Model'!PSU67</f>
        <v>0</v>
      </c>
      <c r="PSV414" s="318">
        <f>'Contractor Model'!PSV67</f>
        <v>0</v>
      </c>
      <c r="PSW414" s="318">
        <f>'Contractor Model'!PSW67</f>
        <v>0</v>
      </c>
      <c r="PSX414" s="318">
        <f>'Contractor Model'!PSX67</f>
        <v>0</v>
      </c>
      <c r="PSY414" s="318">
        <f>'Contractor Model'!PSY67</f>
        <v>0</v>
      </c>
      <c r="PSZ414" s="318">
        <f>'Contractor Model'!PSZ67</f>
        <v>0</v>
      </c>
      <c r="PTA414" s="318">
        <f>'Contractor Model'!PTA67</f>
        <v>0</v>
      </c>
      <c r="PTB414" s="318">
        <f>'Contractor Model'!PTB67</f>
        <v>0</v>
      </c>
      <c r="PTC414" s="318">
        <f>'Contractor Model'!PTC67</f>
        <v>0</v>
      </c>
      <c r="PTD414" s="318">
        <f>'Contractor Model'!PTD67</f>
        <v>0</v>
      </c>
      <c r="PTE414" s="318">
        <f>'Contractor Model'!PTE67</f>
        <v>0</v>
      </c>
      <c r="PTF414" s="318">
        <f>'Contractor Model'!PTF67</f>
        <v>0</v>
      </c>
      <c r="PTG414" s="318">
        <f>'Contractor Model'!PTG67</f>
        <v>0</v>
      </c>
      <c r="PTH414" s="318">
        <f>'Contractor Model'!PTH67</f>
        <v>0</v>
      </c>
      <c r="PTI414" s="318">
        <f>'Contractor Model'!PTI67</f>
        <v>0</v>
      </c>
      <c r="PTJ414" s="318">
        <f>'Contractor Model'!PTJ67</f>
        <v>0</v>
      </c>
      <c r="PTK414" s="318">
        <f>'Contractor Model'!PTK67</f>
        <v>0</v>
      </c>
      <c r="PTL414" s="318">
        <f>'Contractor Model'!PTL67</f>
        <v>0</v>
      </c>
      <c r="PTM414" s="318">
        <f>'Contractor Model'!PTM67</f>
        <v>0</v>
      </c>
      <c r="PTN414" s="318">
        <f>'Contractor Model'!PTN67</f>
        <v>0</v>
      </c>
      <c r="PTO414" s="318">
        <f>'Contractor Model'!PTO67</f>
        <v>0</v>
      </c>
      <c r="PTP414" s="318">
        <f>'Contractor Model'!PTP67</f>
        <v>0</v>
      </c>
      <c r="PTQ414" s="318">
        <f>'Contractor Model'!PTQ67</f>
        <v>0</v>
      </c>
      <c r="PTR414" s="318">
        <f>'Contractor Model'!PTR67</f>
        <v>0</v>
      </c>
      <c r="PTS414" s="318">
        <f>'Contractor Model'!PTS67</f>
        <v>0</v>
      </c>
      <c r="PTT414" s="318">
        <f>'Contractor Model'!PTT67</f>
        <v>0</v>
      </c>
      <c r="PTU414" s="318">
        <f>'Contractor Model'!PTU67</f>
        <v>0</v>
      </c>
      <c r="PTV414" s="318">
        <f>'Contractor Model'!PTV67</f>
        <v>0</v>
      </c>
      <c r="PTW414" s="318">
        <f>'Contractor Model'!PTW67</f>
        <v>0</v>
      </c>
      <c r="PTX414" s="318">
        <f>'Contractor Model'!PTX67</f>
        <v>0</v>
      </c>
      <c r="PTY414" s="318">
        <f>'Contractor Model'!PTY67</f>
        <v>0</v>
      </c>
      <c r="PTZ414" s="318">
        <f>'Contractor Model'!PTZ67</f>
        <v>0</v>
      </c>
      <c r="PUA414" s="318">
        <f>'Contractor Model'!PUA67</f>
        <v>0</v>
      </c>
      <c r="PUB414" s="318">
        <f>'Contractor Model'!PUB67</f>
        <v>0</v>
      </c>
      <c r="PUC414" s="318">
        <f>'Contractor Model'!PUC67</f>
        <v>0</v>
      </c>
      <c r="PUD414" s="318">
        <f>'Contractor Model'!PUD67</f>
        <v>0</v>
      </c>
      <c r="PUE414" s="318">
        <f>'Contractor Model'!PUE67</f>
        <v>0</v>
      </c>
      <c r="PUF414" s="318">
        <f>'Contractor Model'!PUF67</f>
        <v>0</v>
      </c>
      <c r="PUG414" s="318">
        <f>'Contractor Model'!PUG67</f>
        <v>0</v>
      </c>
      <c r="PUH414" s="318">
        <f>'Contractor Model'!PUH67</f>
        <v>0</v>
      </c>
      <c r="PUI414" s="318">
        <f>'Contractor Model'!PUI67</f>
        <v>0</v>
      </c>
      <c r="PUJ414" s="318">
        <f>'Contractor Model'!PUJ67</f>
        <v>0</v>
      </c>
      <c r="PUK414" s="318">
        <f>'Contractor Model'!PUK67</f>
        <v>0</v>
      </c>
      <c r="PUL414" s="318">
        <f>'Contractor Model'!PUL67</f>
        <v>0</v>
      </c>
      <c r="PUM414" s="318">
        <f>'Contractor Model'!PUM67</f>
        <v>0</v>
      </c>
      <c r="PUN414" s="318">
        <f>'Contractor Model'!PUN67</f>
        <v>0</v>
      </c>
      <c r="PUO414" s="318">
        <f>'Contractor Model'!PUO67</f>
        <v>0</v>
      </c>
      <c r="PUP414" s="318">
        <f>'Contractor Model'!PUP67</f>
        <v>0</v>
      </c>
      <c r="PUQ414" s="318">
        <f>'Contractor Model'!PUQ67</f>
        <v>0</v>
      </c>
      <c r="PUR414" s="318">
        <f>'Contractor Model'!PUR67</f>
        <v>0</v>
      </c>
      <c r="PUS414" s="318">
        <f>'Contractor Model'!PUS67</f>
        <v>0</v>
      </c>
      <c r="PUT414" s="318">
        <f>'Contractor Model'!PUT67</f>
        <v>0</v>
      </c>
      <c r="PUU414" s="318">
        <f>'Contractor Model'!PUU67</f>
        <v>0</v>
      </c>
      <c r="PUV414" s="318">
        <f>'Contractor Model'!PUV67</f>
        <v>0</v>
      </c>
      <c r="PUW414" s="318">
        <f>'Contractor Model'!PUW67</f>
        <v>0</v>
      </c>
      <c r="PUX414" s="318">
        <f>'Contractor Model'!PUX67</f>
        <v>0</v>
      </c>
      <c r="PUY414" s="318">
        <f>'Contractor Model'!PUY67</f>
        <v>0</v>
      </c>
      <c r="PUZ414" s="318">
        <f>'Contractor Model'!PUZ67</f>
        <v>0</v>
      </c>
      <c r="PVA414" s="318">
        <f>'Contractor Model'!PVA67</f>
        <v>0</v>
      </c>
      <c r="PVB414" s="318">
        <f>'Contractor Model'!PVB67</f>
        <v>0</v>
      </c>
      <c r="PVC414" s="318">
        <f>'Contractor Model'!PVC67</f>
        <v>0</v>
      </c>
      <c r="PVD414" s="318">
        <f>'Contractor Model'!PVD67</f>
        <v>0</v>
      </c>
      <c r="PVE414" s="318">
        <f>'Contractor Model'!PVE67</f>
        <v>0</v>
      </c>
      <c r="PVF414" s="318">
        <f>'Contractor Model'!PVF67</f>
        <v>0</v>
      </c>
      <c r="PVG414" s="318">
        <f>'Contractor Model'!PVG67</f>
        <v>0</v>
      </c>
      <c r="PVH414" s="318">
        <f>'Contractor Model'!PVH67</f>
        <v>0</v>
      </c>
      <c r="PVI414" s="318">
        <f>'Contractor Model'!PVI67</f>
        <v>0</v>
      </c>
      <c r="PVJ414" s="318">
        <f>'Contractor Model'!PVJ67</f>
        <v>0</v>
      </c>
      <c r="PVK414" s="318">
        <f>'Contractor Model'!PVK67</f>
        <v>0</v>
      </c>
      <c r="PVL414" s="318">
        <f>'Contractor Model'!PVL67</f>
        <v>0</v>
      </c>
      <c r="PVM414" s="318">
        <f>'Contractor Model'!PVM67</f>
        <v>0</v>
      </c>
      <c r="PVN414" s="318">
        <f>'Contractor Model'!PVN67</f>
        <v>0</v>
      </c>
      <c r="PVO414" s="318">
        <f>'Contractor Model'!PVO67</f>
        <v>0</v>
      </c>
      <c r="PVP414" s="318">
        <f>'Contractor Model'!PVP67</f>
        <v>0</v>
      </c>
      <c r="PVQ414" s="318">
        <f>'Contractor Model'!PVQ67</f>
        <v>0</v>
      </c>
      <c r="PVR414" s="318">
        <f>'Contractor Model'!PVR67</f>
        <v>0</v>
      </c>
      <c r="PVS414" s="318">
        <f>'Contractor Model'!PVS67</f>
        <v>0</v>
      </c>
      <c r="PVT414" s="318">
        <f>'Contractor Model'!PVT67</f>
        <v>0</v>
      </c>
      <c r="PVU414" s="318">
        <f>'Contractor Model'!PVU67</f>
        <v>0</v>
      </c>
      <c r="PVV414" s="318">
        <f>'Contractor Model'!PVV67</f>
        <v>0</v>
      </c>
      <c r="PVW414" s="318">
        <f>'Contractor Model'!PVW67</f>
        <v>0</v>
      </c>
      <c r="PVX414" s="318">
        <f>'Contractor Model'!PVX67</f>
        <v>0</v>
      </c>
      <c r="PVY414" s="318">
        <f>'Contractor Model'!PVY67</f>
        <v>0</v>
      </c>
      <c r="PVZ414" s="318">
        <f>'Contractor Model'!PVZ67</f>
        <v>0</v>
      </c>
      <c r="PWA414" s="318">
        <f>'Contractor Model'!PWA67</f>
        <v>0</v>
      </c>
      <c r="PWB414" s="318">
        <f>'Contractor Model'!PWB67</f>
        <v>0</v>
      </c>
      <c r="PWC414" s="318">
        <f>'Contractor Model'!PWC67</f>
        <v>0</v>
      </c>
      <c r="PWD414" s="318">
        <f>'Contractor Model'!PWD67</f>
        <v>0</v>
      </c>
      <c r="PWE414" s="318">
        <f>'Contractor Model'!PWE67</f>
        <v>0</v>
      </c>
      <c r="PWF414" s="318">
        <f>'Contractor Model'!PWF67</f>
        <v>0</v>
      </c>
      <c r="PWG414" s="318">
        <f>'Contractor Model'!PWG67</f>
        <v>0</v>
      </c>
      <c r="PWH414" s="318">
        <f>'Contractor Model'!PWH67</f>
        <v>0</v>
      </c>
      <c r="PWI414" s="318">
        <f>'Contractor Model'!PWI67</f>
        <v>0</v>
      </c>
      <c r="PWJ414" s="318">
        <f>'Contractor Model'!PWJ67</f>
        <v>0</v>
      </c>
      <c r="PWK414" s="318">
        <f>'Contractor Model'!PWK67</f>
        <v>0</v>
      </c>
      <c r="PWL414" s="318">
        <f>'Contractor Model'!PWL67</f>
        <v>0</v>
      </c>
      <c r="PWM414" s="318">
        <f>'Contractor Model'!PWM67</f>
        <v>0</v>
      </c>
      <c r="PWN414" s="318">
        <f>'Contractor Model'!PWN67</f>
        <v>0</v>
      </c>
      <c r="PWO414" s="318">
        <f>'Contractor Model'!PWO67</f>
        <v>0</v>
      </c>
      <c r="PWP414" s="318">
        <f>'Contractor Model'!PWP67</f>
        <v>0</v>
      </c>
      <c r="PWQ414" s="318">
        <f>'Contractor Model'!PWQ67</f>
        <v>0</v>
      </c>
      <c r="PWR414" s="318">
        <f>'Contractor Model'!PWR67</f>
        <v>0</v>
      </c>
      <c r="PWS414" s="318">
        <f>'Contractor Model'!PWS67</f>
        <v>0</v>
      </c>
      <c r="PWT414" s="318">
        <f>'Contractor Model'!PWT67</f>
        <v>0</v>
      </c>
      <c r="PWU414" s="318">
        <f>'Contractor Model'!PWU67</f>
        <v>0</v>
      </c>
      <c r="PWV414" s="318">
        <f>'Contractor Model'!PWV67</f>
        <v>0</v>
      </c>
      <c r="PWW414" s="318">
        <f>'Contractor Model'!PWW67</f>
        <v>0</v>
      </c>
      <c r="PWX414" s="318">
        <f>'Contractor Model'!PWX67</f>
        <v>0</v>
      </c>
      <c r="PWY414" s="318">
        <f>'Contractor Model'!PWY67</f>
        <v>0</v>
      </c>
      <c r="PWZ414" s="318">
        <f>'Contractor Model'!PWZ67</f>
        <v>0</v>
      </c>
      <c r="PXA414" s="318">
        <f>'Contractor Model'!PXA67</f>
        <v>0</v>
      </c>
      <c r="PXB414" s="318">
        <f>'Contractor Model'!PXB67</f>
        <v>0</v>
      </c>
      <c r="PXC414" s="318">
        <f>'Contractor Model'!PXC67</f>
        <v>0</v>
      </c>
      <c r="PXD414" s="318">
        <f>'Contractor Model'!PXD67</f>
        <v>0</v>
      </c>
      <c r="PXE414" s="318">
        <f>'Contractor Model'!PXE67</f>
        <v>0</v>
      </c>
      <c r="PXF414" s="318">
        <f>'Contractor Model'!PXF67</f>
        <v>0</v>
      </c>
      <c r="PXG414" s="318">
        <f>'Contractor Model'!PXG67</f>
        <v>0</v>
      </c>
      <c r="PXH414" s="318">
        <f>'Contractor Model'!PXH67</f>
        <v>0</v>
      </c>
      <c r="PXI414" s="318">
        <f>'Contractor Model'!PXI67</f>
        <v>0</v>
      </c>
      <c r="PXJ414" s="318">
        <f>'Contractor Model'!PXJ67</f>
        <v>0</v>
      </c>
      <c r="PXK414" s="318">
        <f>'Contractor Model'!PXK67</f>
        <v>0</v>
      </c>
      <c r="PXL414" s="318">
        <f>'Contractor Model'!PXL67</f>
        <v>0</v>
      </c>
      <c r="PXM414" s="318">
        <f>'Contractor Model'!PXM67</f>
        <v>0</v>
      </c>
      <c r="PXN414" s="318">
        <f>'Contractor Model'!PXN67</f>
        <v>0</v>
      </c>
      <c r="PXO414" s="318">
        <f>'Contractor Model'!PXO67</f>
        <v>0</v>
      </c>
      <c r="PXP414" s="318">
        <f>'Contractor Model'!PXP67</f>
        <v>0</v>
      </c>
      <c r="PXQ414" s="318">
        <f>'Contractor Model'!PXQ67</f>
        <v>0</v>
      </c>
      <c r="PXR414" s="318">
        <f>'Contractor Model'!PXR67</f>
        <v>0</v>
      </c>
      <c r="PXS414" s="318">
        <f>'Contractor Model'!PXS67</f>
        <v>0</v>
      </c>
      <c r="PXT414" s="318">
        <f>'Contractor Model'!PXT67</f>
        <v>0</v>
      </c>
      <c r="PXU414" s="318">
        <f>'Contractor Model'!PXU67</f>
        <v>0</v>
      </c>
      <c r="PXV414" s="318">
        <f>'Contractor Model'!PXV67</f>
        <v>0</v>
      </c>
      <c r="PXW414" s="318">
        <f>'Contractor Model'!PXW67</f>
        <v>0</v>
      </c>
      <c r="PXX414" s="318">
        <f>'Contractor Model'!PXX67</f>
        <v>0</v>
      </c>
      <c r="PXY414" s="318">
        <f>'Contractor Model'!PXY67</f>
        <v>0</v>
      </c>
      <c r="PXZ414" s="318">
        <f>'Contractor Model'!PXZ67</f>
        <v>0</v>
      </c>
      <c r="PYA414" s="318">
        <f>'Contractor Model'!PYA67</f>
        <v>0</v>
      </c>
      <c r="PYB414" s="318">
        <f>'Contractor Model'!PYB67</f>
        <v>0</v>
      </c>
      <c r="PYC414" s="318">
        <f>'Contractor Model'!PYC67</f>
        <v>0</v>
      </c>
      <c r="PYD414" s="318">
        <f>'Contractor Model'!PYD67</f>
        <v>0</v>
      </c>
      <c r="PYE414" s="318">
        <f>'Contractor Model'!PYE67</f>
        <v>0</v>
      </c>
      <c r="PYF414" s="318">
        <f>'Contractor Model'!PYF67</f>
        <v>0</v>
      </c>
      <c r="PYG414" s="318">
        <f>'Contractor Model'!PYG67</f>
        <v>0</v>
      </c>
      <c r="PYH414" s="318">
        <f>'Contractor Model'!PYH67</f>
        <v>0</v>
      </c>
      <c r="PYI414" s="318">
        <f>'Contractor Model'!PYI67</f>
        <v>0</v>
      </c>
      <c r="PYJ414" s="318">
        <f>'Contractor Model'!PYJ67</f>
        <v>0</v>
      </c>
      <c r="PYK414" s="318">
        <f>'Contractor Model'!PYK67</f>
        <v>0</v>
      </c>
      <c r="PYL414" s="318">
        <f>'Contractor Model'!PYL67</f>
        <v>0</v>
      </c>
      <c r="PYM414" s="318">
        <f>'Contractor Model'!PYM67</f>
        <v>0</v>
      </c>
      <c r="PYN414" s="318">
        <f>'Contractor Model'!PYN67</f>
        <v>0</v>
      </c>
      <c r="PYO414" s="318">
        <f>'Contractor Model'!PYO67</f>
        <v>0</v>
      </c>
      <c r="PYP414" s="318">
        <f>'Contractor Model'!PYP67</f>
        <v>0</v>
      </c>
      <c r="PYQ414" s="318">
        <f>'Contractor Model'!PYQ67</f>
        <v>0</v>
      </c>
      <c r="PYR414" s="318">
        <f>'Contractor Model'!PYR67</f>
        <v>0</v>
      </c>
      <c r="PYS414" s="318">
        <f>'Contractor Model'!PYS67</f>
        <v>0</v>
      </c>
      <c r="PYT414" s="318">
        <f>'Contractor Model'!PYT67</f>
        <v>0</v>
      </c>
      <c r="PYU414" s="318">
        <f>'Contractor Model'!PYU67</f>
        <v>0</v>
      </c>
      <c r="PYV414" s="318">
        <f>'Contractor Model'!PYV67</f>
        <v>0</v>
      </c>
      <c r="PYW414" s="318">
        <f>'Contractor Model'!PYW67</f>
        <v>0</v>
      </c>
      <c r="PYX414" s="318">
        <f>'Contractor Model'!PYX67</f>
        <v>0</v>
      </c>
      <c r="PYY414" s="318">
        <f>'Contractor Model'!PYY67</f>
        <v>0</v>
      </c>
      <c r="PYZ414" s="318">
        <f>'Contractor Model'!PYZ67</f>
        <v>0</v>
      </c>
      <c r="PZA414" s="318">
        <f>'Contractor Model'!PZA67</f>
        <v>0</v>
      </c>
      <c r="PZB414" s="318">
        <f>'Contractor Model'!PZB67</f>
        <v>0</v>
      </c>
      <c r="PZC414" s="318">
        <f>'Contractor Model'!PZC67</f>
        <v>0</v>
      </c>
      <c r="PZD414" s="318">
        <f>'Contractor Model'!PZD67</f>
        <v>0</v>
      </c>
      <c r="PZE414" s="318">
        <f>'Contractor Model'!PZE67</f>
        <v>0</v>
      </c>
      <c r="PZF414" s="318">
        <f>'Contractor Model'!PZF67</f>
        <v>0</v>
      </c>
      <c r="PZG414" s="318">
        <f>'Contractor Model'!PZG67</f>
        <v>0</v>
      </c>
      <c r="PZH414" s="318">
        <f>'Contractor Model'!PZH67</f>
        <v>0</v>
      </c>
      <c r="PZI414" s="318">
        <f>'Contractor Model'!PZI67</f>
        <v>0</v>
      </c>
      <c r="PZJ414" s="318">
        <f>'Contractor Model'!PZJ67</f>
        <v>0</v>
      </c>
      <c r="PZK414" s="318">
        <f>'Contractor Model'!PZK67</f>
        <v>0</v>
      </c>
      <c r="PZL414" s="318">
        <f>'Contractor Model'!PZL67</f>
        <v>0</v>
      </c>
      <c r="PZM414" s="318">
        <f>'Contractor Model'!PZM67</f>
        <v>0</v>
      </c>
      <c r="PZN414" s="318">
        <f>'Contractor Model'!PZN67</f>
        <v>0</v>
      </c>
      <c r="PZO414" s="318">
        <f>'Contractor Model'!PZO67</f>
        <v>0</v>
      </c>
      <c r="PZP414" s="318">
        <f>'Contractor Model'!PZP67</f>
        <v>0</v>
      </c>
      <c r="PZQ414" s="318">
        <f>'Contractor Model'!PZQ67</f>
        <v>0</v>
      </c>
      <c r="PZR414" s="318">
        <f>'Contractor Model'!PZR67</f>
        <v>0</v>
      </c>
      <c r="PZS414" s="318">
        <f>'Contractor Model'!PZS67</f>
        <v>0</v>
      </c>
      <c r="PZT414" s="318">
        <f>'Contractor Model'!PZT67</f>
        <v>0</v>
      </c>
      <c r="PZU414" s="318">
        <f>'Contractor Model'!PZU67</f>
        <v>0</v>
      </c>
      <c r="PZV414" s="318">
        <f>'Contractor Model'!PZV67</f>
        <v>0</v>
      </c>
      <c r="PZW414" s="318">
        <f>'Contractor Model'!PZW67</f>
        <v>0</v>
      </c>
      <c r="PZX414" s="318">
        <f>'Contractor Model'!PZX67</f>
        <v>0</v>
      </c>
      <c r="PZY414" s="318">
        <f>'Contractor Model'!PZY67</f>
        <v>0</v>
      </c>
      <c r="PZZ414" s="318">
        <f>'Contractor Model'!PZZ67</f>
        <v>0</v>
      </c>
      <c r="QAA414" s="318">
        <f>'Contractor Model'!QAA67</f>
        <v>0</v>
      </c>
      <c r="QAB414" s="318">
        <f>'Contractor Model'!QAB67</f>
        <v>0</v>
      </c>
      <c r="QAC414" s="318">
        <f>'Contractor Model'!QAC67</f>
        <v>0</v>
      </c>
      <c r="QAD414" s="318">
        <f>'Contractor Model'!QAD67</f>
        <v>0</v>
      </c>
      <c r="QAE414" s="318">
        <f>'Contractor Model'!QAE67</f>
        <v>0</v>
      </c>
      <c r="QAF414" s="318">
        <f>'Contractor Model'!QAF67</f>
        <v>0</v>
      </c>
      <c r="QAG414" s="318">
        <f>'Contractor Model'!QAG67</f>
        <v>0</v>
      </c>
      <c r="QAH414" s="318">
        <f>'Contractor Model'!QAH67</f>
        <v>0</v>
      </c>
      <c r="QAI414" s="318">
        <f>'Contractor Model'!QAI67</f>
        <v>0</v>
      </c>
      <c r="QAJ414" s="318">
        <f>'Contractor Model'!QAJ67</f>
        <v>0</v>
      </c>
      <c r="QAK414" s="318">
        <f>'Contractor Model'!QAK67</f>
        <v>0</v>
      </c>
      <c r="QAL414" s="318">
        <f>'Contractor Model'!QAL67</f>
        <v>0</v>
      </c>
      <c r="QAM414" s="318">
        <f>'Contractor Model'!QAM67</f>
        <v>0</v>
      </c>
      <c r="QAN414" s="318">
        <f>'Contractor Model'!QAN67</f>
        <v>0</v>
      </c>
      <c r="QAO414" s="318">
        <f>'Contractor Model'!QAO67</f>
        <v>0</v>
      </c>
      <c r="QAP414" s="318">
        <f>'Contractor Model'!QAP67</f>
        <v>0</v>
      </c>
      <c r="QAQ414" s="318">
        <f>'Contractor Model'!QAQ67</f>
        <v>0</v>
      </c>
      <c r="QAR414" s="318">
        <f>'Contractor Model'!QAR67</f>
        <v>0</v>
      </c>
      <c r="QAS414" s="318">
        <f>'Contractor Model'!QAS67</f>
        <v>0</v>
      </c>
      <c r="QAT414" s="318">
        <f>'Contractor Model'!QAT67</f>
        <v>0</v>
      </c>
      <c r="QAU414" s="318">
        <f>'Contractor Model'!QAU67</f>
        <v>0</v>
      </c>
      <c r="QAV414" s="318">
        <f>'Contractor Model'!QAV67</f>
        <v>0</v>
      </c>
      <c r="QAW414" s="318">
        <f>'Contractor Model'!QAW67</f>
        <v>0</v>
      </c>
      <c r="QAX414" s="318">
        <f>'Contractor Model'!QAX67</f>
        <v>0</v>
      </c>
      <c r="QAY414" s="318">
        <f>'Contractor Model'!QAY67</f>
        <v>0</v>
      </c>
      <c r="QAZ414" s="318">
        <f>'Contractor Model'!QAZ67</f>
        <v>0</v>
      </c>
      <c r="QBA414" s="318">
        <f>'Contractor Model'!QBA67</f>
        <v>0</v>
      </c>
      <c r="QBB414" s="318">
        <f>'Contractor Model'!QBB67</f>
        <v>0</v>
      </c>
      <c r="QBC414" s="318">
        <f>'Contractor Model'!QBC67</f>
        <v>0</v>
      </c>
      <c r="QBD414" s="318">
        <f>'Contractor Model'!QBD67</f>
        <v>0</v>
      </c>
      <c r="QBE414" s="318">
        <f>'Contractor Model'!QBE67</f>
        <v>0</v>
      </c>
      <c r="QBF414" s="318">
        <f>'Contractor Model'!QBF67</f>
        <v>0</v>
      </c>
      <c r="QBG414" s="318">
        <f>'Contractor Model'!QBG67</f>
        <v>0</v>
      </c>
      <c r="QBH414" s="318">
        <f>'Contractor Model'!QBH67</f>
        <v>0</v>
      </c>
      <c r="QBI414" s="318">
        <f>'Contractor Model'!QBI67</f>
        <v>0</v>
      </c>
      <c r="QBJ414" s="318">
        <f>'Contractor Model'!QBJ67</f>
        <v>0</v>
      </c>
      <c r="QBK414" s="318">
        <f>'Contractor Model'!QBK67</f>
        <v>0</v>
      </c>
      <c r="QBL414" s="318">
        <f>'Contractor Model'!QBL67</f>
        <v>0</v>
      </c>
      <c r="QBM414" s="318">
        <f>'Contractor Model'!QBM67</f>
        <v>0</v>
      </c>
      <c r="QBN414" s="318">
        <f>'Contractor Model'!QBN67</f>
        <v>0</v>
      </c>
      <c r="QBO414" s="318">
        <f>'Contractor Model'!QBO67</f>
        <v>0</v>
      </c>
      <c r="QBP414" s="318">
        <f>'Contractor Model'!QBP67</f>
        <v>0</v>
      </c>
      <c r="QBQ414" s="318">
        <f>'Contractor Model'!QBQ67</f>
        <v>0</v>
      </c>
      <c r="QBR414" s="318">
        <f>'Contractor Model'!QBR67</f>
        <v>0</v>
      </c>
      <c r="QBS414" s="318">
        <f>'Contractor Model'!QBS67</f>
        <v>0</v>
      </c>
      <c r="QBT414" s="318">
        <f>'Contractor Model'!QBT67</f>
        <v>0</v>
      </c>
      <c r="QBU414" s="318">
        <f>'Contractor Model'!QBU67</f>
        <v>0</v>
      </c>
      <c r="QBV414" s="318">
        <f>'Contractor Model'!QBV67</f>
        <v>0</v>
      </c>
      <c r="QBW414" s="318">
        <f>'Contractor Model'!QBW67</f>
        <v>0</v>
      </c>
      <c r="QBX414" s="318">
        <f>'Contractor Model'!QBX67</f>
        <v>0</v>
      </c>
      <c r="QBY414" s="318">
        <f>'Contractor Model'!QBY67</f>
        <v>0</v>
      </c>
      <c r="QBZ414" s="318">
        <f>'Contractor Model'!QBZ67</f>
        <v>0</v>
      </c>
      <c r="QCA414" s="318">
        <f>'Contractor Model'!QCA67</f>
        <v>0</v>
      </c>
      <c r="QCB414" s="318">
        <f>'Contractor Model'!QCB67</f>
        <v>0</v>
      </c>
      <c r="QCC414" s="318">
        <f>'Contractor Model'!QCC67</f>
        <v>0</v>
      </c>
      <c r="QCD414" s="318">
        <f>'Contractor Model'!QCD67</f>
        <v>0</v>
      </c>
      <c r="QCE414" s="318">
        <f>'Contractor Model'!QCE67</f>
        <v>0</v>
      </c>
      <c r="QCF414" s="318">
        <f>'Contractor Model'!QCF67</f>
        <v>0</v>
      </c>
      <c r="QCG414" s="318">
        <f>'Contractor Model'!QCG67</f>
        <v>0</v>
      </c>
      <c r="QCH414" s="318">
        <f>'Contractor Model'!QCH67</f>
        <v>0</v>
      </c>
      <c r="QCI414" s="318">
        <f>'Contractor Model'!QCI67</f>
        <v>0</v>
      </c>
      <c r="QCJ414" s="318">
        <f>'Contractor Model'!QCJ67</f>
        <v>0</v>
      </c>
      <c r="QCK414" s="318">
        <f>'Contractor Model'!QCK67</f>
        <v>0</v>
      </c>
      <c r="QCL414" s="318">
        <f>'Contractor Model'!QCL67</f>
        <v>0</v>
      </c>
      <c r="QCM414" s="318">
        <f>'Contractor Model'!QCM67</f>
        <v>0</v>
      </c>
      <c r="QCN414" s="318">
        <f>'Contractor Model'!QCN67</f>
        <v>0</v>
      </c>
      <c r="QCO414" s="318">
        <f>'Contractor Model'!QCO67</f>
        <v>0</v>
      </c>
      <c r="QCP414" s="318">
        <f>'Contractor Model'!QCP67</f>
        <v>0</v>
      </c>
      <c r="QCQ414" s="318">
        <f>'Contractor Model'!QCQ67</f>
        <v>0</v>
      </c>
      <c r="QCR414" s="318">
        <f>'Contractor Model'!QCR67</f>
        <v>0</v>
      </c>
      <c r="QCS414" s="318">
        <f>'Contractor Model'!QCS67</f>
        <v>0</v>
      </c>
      <c r="QCT414" s="318">
        <f>'Contractor Model'!QCT67</f>
        <v>0</v>
      </c>
      <c r="QCU414" s="318">
        <f>'Contractor Model'!QCU67</f>
        <v>0</v>
      </c>
      <c r="QCV414" s="318">
        <f>'Contractor Model'!QCV67</f>
        <v>0</v>
      </c>
      <c r="QCW414" s="318">
        <f>'Contractor Model'!QCW67</f>
        <v>0</v>
      </c>
      <c r="QCX414" s="318">
        <f>'Contractor Model'!QCX67</f>
        <v>0</v>
      </c>
      <c r="QCY414" s="318">
        <f>'Contractor Model'!QCY67</f>
        <v>0</v>
      </c>
      <c r="QCZ414" s="318">
        <f>'Contractor Model'!QCZ67</f>
        <v>0</v>
      </c>
      <c r="QDA414" s="318">
        <f>'Contractor Model'!QDA67</f>
        <v>0</v>
      </c>
      <c r="QDB414" s="318">
        <f>'Contractor Model'!QDB67</f>
        <v>0</v>
      </c>
      <c r="QDC414" s="318">
        <f>'Contractor Model'!QDC67</f>
        <v>0</v>
      </c>
      <c r="QDD414" s="318">
        <f>'Contractor Model'!QDD67</f>
        <v>0</v>
      </c>
      <c r="QDE414" s="318">
        <f>'Contractor Model'!QDE67</f>
        <v>0</v>
      </c>
      <c r="QDF414" s="318">
        <f>'Contractor Model'!QDF67</f>
        <v>0</v>
      </c>
      <c r="QDG414" s="318">
        <f>'Contractor Model'!QDG67</f>
        <v>0</v>
      </c>
      <c r="QDH414" s="318">
        <f>'Contractor Model'!QDH67</f>
        <v>0</v>
      </c>
      <c r="QDI414" s="318">
        <f>'Contractor Model'!QDI67</f>
        <v>0</v>
      </c>
      <c r="QDJ414" s="318">
        <f>'Contractor Model'!QDJ67</f>
        <v>0</v>
      </c>
      <c r="QDK414" s="318">
        <f>'Contractor Model'!QDK67</f>
        <v>0</v>
      </c>
      <c r="QDL414" s="318">
        <f>'Contractor Model'!QDL67</f>
        <v>0</v>
      </c>
      <c r="QDM414" s="318">
        <f>'Contractor Model'!QDM67</f>
        <v>0</v>
      </c>
      <c r="QDN414" s="318">
        <f>'Contractor Model'!QDN67</f>
        <v>0</v>
      </c>
      <c r="QDO414" s="318">
        <f>'Contractor Model'!QDO67</f>
        <v>0</v>
      </c>
      <c r="QDP414" s="318">
        <f>'Contractor Model'!QDP67</f>
        <v>0</v>
      </c>
      <c r="QDQ414" s="318">
        <f>'Contractor Model'!QDQ67</f>
        <v>0</v>
      </c>
      <c r="QDR414" s="318">
        <f>'Contractor Model'!QDR67</f>
        <v>0</v>
      </c>
      <c r="QDS414" s="318">
        <f>'Contractor Model'!QDS67</f>
        <v>0</v>
      </c>
      <c r="QDT414" s="318">
        <f>'Contractor Model'!QDT67</f>
        <v>0</v>
      </c>
      <c r="QDU414" s="318">
        <f>'Contractor Model'!QDU67</f>
        <v>0</v>
      </c>
      <c r="QDV414" s="318">
        <f>'Contractor Model'!QDV67</f>
        <v>0</v>
      </c>
      <c r="QDW414" s="318">
        <f>'Contractor Model'!QDW67</f>
        <v>0</v>
      </c>
      <c r="QDX414" s="318">
        <f>'Contractor Model'!QDX67</f>
        <v>0</v>
      </c>
      <c r="QDY414" s="318">
        <f>'Contractor Model'!QDY67</f>
        <v>0</v>
      </c>
      <c r="QDZ414" s="318">
        <f>'Contractor Model'!QDZ67</f>
        <v>0</v>
      </c>
      <c r="QEA414" s="318">
        <f>'Contractor Model'!QEA67</f>
        <v>0</v>
      </c>
      <c r="QEB414" s="318">
        <f>'Contractor Model'!QEB67</f>
        <v>0</v>
      </c>
      <c r="QEC414" s="318">
        <f>'Contractor Model'!QEC67</f>
        <v>0</v>
      </c>
      <c r="QED414" s="318">
        <f>'Contractor Model'!QED67</f>
        <v>0</v>
      </c>
      <c r="QEE414" s="318">
        <f>'Contractor Model'!QEE67</f>
        <v>0</v>
      </c>
      <c r="QEF414" s="318">
        <f>'Contractor Model'!QEF67</f>
        <v>0</v>
      </c>
      <c r="QEG414" s="318">
        <f>'Contractor Model'!QEG67</f>
        <v>0</v>
      </c>
      <c r="QEH414" s="318">
        <f>'Contractor Model'!QEH67</f>
        <v>0</v>
      </c>
      <c r="QEI414" s="318">
        <f>'Contractor Model'!QEI67</f>
        <v>0</v>
      </c>
      <c r="QEJ414" s="318">
        <f>'Contractor Model'!QEJ67</f>
        <v>0</v>
      </c>
      <c r="QEK414" s="318">
        <f>'Contractor Model'!QEK67</f>
        <v>0</v>
      </c>
      <c r="QEL414" s="318">
        <f>'Contractor Model'!QEL67</f>
        <v>0</v>
      </c>
      <c r="QEM414" s="318">
        <f>'Contractor Model'!QEM67</f>
        <v>0</v>
      </c>
      <c r="QEN414" s="318">
        <f>'Contractor Model'!QEN67</f>
        <v>0</v>
      </c>
      <c r="QEO414" s="318">
        <f>'Contractor Model'!QEO67</f>
        <v>0</v>
      </c>
      <c r="QEP414" s="318">
        <f>'Contractor Model'!QEP67</f>
        <v>0</v>
      </c>
      <c r="QEQ414" s="318">
        <f>'Contractor Model'!QEQ67</f>
        <v>0</v>
      </c>
      <c r="QER414" s="318">
        <f>'Contractor Model'!QER67</f>
        <v>0</v>
      </c>
      <c r="QES414" s="318">
        <f>'Contractor Model'!QES67</f>
        <v>0</v>
      </c>
      <c r="QET414" s="318">
        <f>'Contractor Model'!QET67</f>
        <v>0</v>
      </c>
      <c r="QEU414" s="318">
        <f>'Contractor Model'!QEU67</f>
        <v>0</v>
      </c>
      <c r="QEV414" s="318">
        <f>'Contractor Model'!QEV67</f>
        <v>0</v>
      </c>
      <c r="QEW414" s="318">
        <f>'Contractor Model'!QEW67</f>
        <v>0</v>
      </c>
      <c r="QEX414" s="318">
        <f>'Contractor Model'!QEX67</f>
        <v>0</v>
      </c>
      <c r="QEY414" s="318">
        <f>'Contractor Model'!QEY67</f>
        <v>0</v>
      </c>
      <c r="QEZ414" s="318">
        <f>'Contractor Model'!QEZ67</f>
        <v>0</v>
      </c>
      <c r="QFA414" s="318">
        <f>'Contractor Model'!QFA67</f>
        <v>0</v>
      </c>
      <c r="QFB414" s="318">
        <f>'Contractor Model'!QFB67</f>
        <v>0</v>
      </c>
      <c r="QFC414" s="318">
        <f>'Contractor Model'!QFC67</f>
        <v>0</v>
      </c>
      <c r="QFD414" s="318">
        <f>'Contractor Model'!QFD67</f>
        <v>0</v>
      </c>
      <c r="QFE414" s="318">
        <f>'Contractor Model'!QFE67</f>
        <v>0</v>
      </c>
      <c r="QFF414" s="318">
        <f>'Contractor Model'!QFF67</f>
        <v>0</v>
      </c>
      <c r="QFG414" s="318">
        <f>'Contractor Model'!QFG67</f>
        <v>0</v>
      </c>
      <c r="QFH414" s="318">
        <f>'Contractor Model'!QFH67</f>
        <v>0</v>
      </c>
      <c r="QFI414" s="318">
        <f>'Contractor Model'!QFI67</f>
        <v>0</v>
      </c>
      <c r="QFJ414" s="318">
        <f>'Contractor Model'!QFJ67</f>
        <v>0</v>
      </c>
      <c r="QFK414" s="318">
        <f>'Contractor Model'!QFK67</f>
        <v>0</v>
      </c>
      <c r="QFL414" s="318">
        <f>'Contractor Model'!QFL67</f>
        <v>0</v>
      </c>
      <c r="QFM414" s="318">
        <f>'Contractor Model'!QFM67</f>
        <v>0</v>
      </c>
      <c r="QFN414" s="318">
        <f>'Contractor Model'!QFN67</f>
        <v>0</v>
      </c>
      <c r="QFO414" s="318">
        <f>'Contractor Model'!QFO67</f>
        <v>0</v>
      </c>
      <c r="QFP414" s="318">
        <f>'Contractor Model'!QFP67</f>
        <v>0</v>
      </c>
      <c r="QFQ414" s="318">
        <f>'Contractor Model'!QFQ67</f>
        <v>0</v>
      </c>
      <c r="QFR414" s="318">
        <f>'Contractor Model'!QFR67</f>
        <v>0</v>
      </c>
      <c r="QFS414" s="318">
        <f>'Contractor Model'!QFS67</f>
        <v>0</v>
      </c>
      <c r="QFT414" s="318">
        <f>'Contractor Model'!QFT67</f>
        <v>0</v>
      </c>
      <c r="QFU414" s="318">
        <f>'Contractor Model'!QFU67</f>
        <v>0</v>
      </c>
      <c r="QFV414" s="318">
        <f>'Contractor Model'!QFV67</f>
        <v>0</v>
      </c>
      <c r="QFW414" s="318">
        <f>'Contractor Model'!QFW67</f>
        <v>0</v>
      </c>
      <c r="QFX414" s="318">
        <f>'Contractor Model'!QFX67</f>
        <v>0</v>
      </c>
      <c r="QFY414" s="318">
        <f>'Contractor Model'!QFY67</f>
        <v>0</v>
      </c>
      <c r="QFZ414" s="318">
        <f>'Contractor Model'!QFZ67</f>
        <v>0</v>
      </c>
      <c r="QGA414" s="318">
        <f>'Contractor Model'!QGA67</f>
        <v>0</v>
      </c>
      <c r="QGB414" s="318">
        <f>'Contractor Model'!QGB67</f>
        <v>0</v>
      </c>
      <c r="QGC414" s="318">
        <f>'Contractor Model'!QGC67</f>
        <v>0</v>
      </c>
      <c r="QGD414" s="318">
        <f>'Contractor Model'!QGD67</f>
        <v>0</v>
      </c>
      <c r="QGE414" s="318">
        <f>'Contractor Model'!QGE67</f>
        <v>0</v>
      </c>
      <c r="QGF414" s="318">
        <f>'Contractor Model'!QGF67</f>
        <v>0</v>
      </c>
      <c r="QGG414" s="318">
        <f>'Contractor Model'!QGG67</f>
        <v>0</v>
      </c>
      <c r="QGH414" s="318">
        <f>'Contractor Model'!QGH67</f>
        <v>0</v>
      </c>
      <c r="QGI414" s="318">
        <f>'Contractor Model'!QGI67</f>
        <v>0</v>
      </c>
      <c r="QGJ414" s="318">
        <f>'Contractor Model'!QGJ67</f>
        <v>0</v>
      </c>
      <c r="QGK414" s="318">
        <f>'Contractor Model'!QGK67</f>
        <v>0</v>
      </c>
      <c r="QGL414" s="318">
        <f>'Contractor Model'!QGL67</f>
        <v>0</v>
      </c>
      <c r="QGM414" s="318">
        <f>'Contractor Model'!QGM67</f>
        <v>0</v>
      </c>
      <c r="QGN414" s="318">
        <f>'Contractor Model'!QGN67</f>
        <v>0</v>
      </c>
      <c r="QGO414" s="318">
        <f>'Contractor Model'!QGO67</f>
        <v>0</v>
      </c>
      <c r="QGP414" s="318">
        <f>'Contractor Model'!QGP67</f>
        <v>0</v>
      </c>
      <c r="QGQ414" s="318">
        <f>'Contractor Model'!QGQ67</f>
        <v>0</v>
      </c>
      <c r="QGR414" s="318">
        <f>'Contractor Model'!QGR67</f>
        <v>0</v>
      </c>
      <c r="QGS414" s="318">
        <f>'Contractor Model'!QGS67</f>
        <v>0</v>
      </c>
      <c r="QGT414" s="318">
        <f>'Contractor Model'!QGT67</f>
        <v>0</v>
      </c>
      <c r="QGU414" s="318">
        <f>'Contractor Model'!QGU67</f>
        <v>0</v>
      </c>
      <c r="QGV414" s="318">
        <f>'Contractor Model'!QGV67</f>
        <v>0</v>
      </c>
      <c r="QGW414" s="318">
        <f>'Contractor Model'!QGW67</f>
        <v>0</v>
      </c>
      <c r="QGX414" s="318">
        <f>'Contractor Model'!QGX67</f>
        <v>0</v>
      </c>
      <c r="QGY414" s="318">
        <f>'Contractor Model'!QGY67</f>
        <v>0</v>
      </c>
      <c r="QGZ414" s="318">
        <f>'Contractor Model'!QGZ67</f>
        <v>0</v>
      </c>
      <c r="QHA414" s="318">
        <f>'Contractor Model'!QHA67</f>
        <v>0</v>
      </c>
      <c r="QHB414" s="318">
        <f>'Contractor Model'!QHB67</f>
        <v>0</v>
      </c>
      <c r="QHC414" s="318">
        <f>'Contractor Model'!QHC67</f>
        <v>0</v>
      </c>
      <c r="QHD414" s="318">
        <f>'Contractor Model'!QHD67</f>
        <v>0</v>
      </c>
      <c r="QHE414" s="318">
        <f>'Contractor Model'!QHE67</f>
        <v>0</v>
      </c>
      <c r="QHF414" s="318">
        <f>'Contractor Model'!QHF67</f>
        <v>0</v>
      </c>
      <c r="QHG414" s="318">
        <f>'Contractor Model'!QHG67</f>
        <v>0</v>
      </c>
      <c r="QHH414" s="318">
        <f>'Contractor Model'!QHH67</f>
        <v>0</v>
      </c>
      <c r="QHI414" s="318">
        <f>'Contractor Model'!QHI67</f>
        <v>0</v>
      </c>
      <c r="QHJ414" s="318">
        <f>'Contractor Model'!QHJ67</f>
        <v>0</v>
      </c>
      <c r="QHK414" s="318">
        <f>'Contractor Model'!QHK67</f>
        <v>0</v>
      </c>
      <c r="QHL414" s="318">
        <f>'Contractor Model'!QHL67</f>
        <v>0</v>
      </c>
      <c r="QHM414" s="318">
        <f>'Contractor Model'!QHM67</f>
        <v>0</v>
      </c>
      <c r="QHN414" s="318">
        <f>'Contractor Model'!QHN67</f>
        <v>0</v>
      </c>
      <c r="QHO414" s="318">
        <f>'Contractor Model'!QHO67</f>
        <v>0</v>
      </c>
      <c r="QHP414" s="318">
        <f>'Contractor Model'!QHP67</f>
        <v>0</v>
      </c>
      <c r="QHQ414" s="318">
        <f>'Contractor Model'!QHQ67</f>
        <v>0</v>
      </c>
      <c r="QHR414" s="318">
        <f>'Contractor Model'!QHR67</f>
        <v>0</v>
      </c>
      <c r="QHS414" s="318">
        <f>'Contractor Model'!QHS67</f>
        <v>0</v>
      </c>
      <c r="QHT414" s="318">
        <f>'Contractor Model'!QHT67</f>
        <v>0</v>
      </c>
      <c r="QHU414" s="318">
        <f>'Contractor Model'!QHU67</f>
        <v>0</v>
      </c>
      <c r="QHV414" s="318">
        <f>'Contractor Model'!QHV67</f>
        <v>0</v>
      </c>
      <c r="QHW414" s="318">
        <f>'Contractor Model'!QHW67</f>
        <v>0</v>
      </c>
      <c r="QHX414" s="318">
        <f>'Contractor Model'!QHX67</f>
        <v>0</v>
      </c>
      <c r="QHY414" s="318">
        <f>'Contractor Model'!QHY67</f>
        <v>0</v>
      </c>
      <c r="QHZ414" s="318">
        <f>'Contractor Model'!QHZ67</f>
        <v>0</v>
      </c>
      <c r="QIA414" s="318">
        <f>'Contractor Model'!QIA67</f>
        <v>0</v>
      </c>
      <c r="QIB414" s="318">
        <f>'Contractor Model'!QIB67</f>
        <v>0</v>
      </c>
      <c r="QIC414" s="318">
        <f>'Contractor Model'!QIC67</f>
        <v>0</v>
      </c>
      <c r="QID414" s="318">
        <f>'Contractor Model'!QID67</f>
        <v>0</v>
      </c>
      <c r="QIE414" s="318">
        <f>'Contractor Model'!QIE67</f>
        <v>0</v>
      </c>
      <c r="QIF414" s="318">
        <f>'Contractor Model'!QIF67</f>
        <v>0</v>
      </c>
      <c r="QIG414" s="318">
        <f>'Contractor Model'!QIG67</f>
        <v>0</v>
      </c>
      <c r="QIH414" s="318">
        <f>'Contractor Model'!QIH67</f>
        <v>0</v>
      </c>
      <c r="QII414" s="318">
        <f>'Contractor Model'!QII67</f>
        <v>0</v>
      </c>
      <c r="QIJ414" s="318">
        <f>'Contractor Model'!QIJ67</f>
        <v>0</v>
      </c>
      <c r="QIK414" s="318">
        <f>'Contractor Model'!QIK67</f>
        <v>0</v>
      </c>
      <c r="QIL414" s="318">
        <f>'Contractor Model'!QIL67</f>
        <v>0</v>
      </c>
      <c r="QIM414" s="318">
        <f>'Contractor Model'!QIM67</f>
        <v>0</v>
      </c>
      <c r="QIN414" s="318">
        <f>'Contractor Model'!QIN67</f>
        <v>0</v>
      </c>
      <c r="QIO414" s="318">
        <f>'Contractor Model'!QIO67</f>
        <v>0</v>
      </c>
      <c r="QIP414" s="318">
        <f>'Contractor Model'!QIP67</f>
        <v>0</v>
      </c>
      <c r="QIQ414" s="318">
        <f>'Contractor Model'!QIQ67</f>
        <v>0</v>
      </c>
      <c r="QIR414" s="318">
        <f>'Contractor Model'!QIR67</f>
        <v>0</v>
      </c>
      <c r="QIS414" s="318">
        <f>'Contractor Model'!QIS67</f>
        <v>0</v>
      </c>
      <c r="QIT414" s="318">
        <f>'Contractor Model'!QIT67</f>
        <v>0</v>
      </c>
      <c r="QIU414" s="318">
        <f>'Contractor Model'!QIU67</f>
        <v>0</v>
      </c>
      <c r="QIV414" s="318">
        <f>'Contractor Model'!QIV67</f>
        <v>0</v>
      </c>
      <c r="QIW414" s="318">
        <f>'Contractor Model'!QIW67</f>
        <v>0</v>
      </c>
      <c r="QIX414" s="318">
        <f>'Contractor Model'!QIX67</f>
        <v>0</v>
      </c>
      <c r="QIY414" s="318">
        <f>'Contractor Model'!QIY67</f>
        <v>0</v>
      </c>
      <c r="QIZ414" s="318">
        <f>'Contractor Model'!QIZ67</f>
        <v>0</v>
      </c>
      <c r="QJA414" s="318">
        <f>'Contractor Model'!QJA67</f>
        <v>0</v>
      </c>
      <c r="QJB414" s="318">
        <f>'Contractor Model'!QJB67</f>
        <v>0</v>
      </c>
      <c r="QJC414" s="318">
        <f>'Contractor Model'!QJC67</f>
        <v>0</v>
      </c>
      <c r="QJD414" s="318">
        <f>'Contractor Model'!QJD67</f>
        <v>0</v>
      </c>
      <c r="QJE414" s="318">
        <f>'Contractor Model'!QJE67</f>
        <v>0</v>
      </c>
      <c r="QJF414" s="318">
        <f>'Contractor Model'!QJF67</f>
        <v>0</v>
      </c>
      <c r="QJG414" s="318">
        <f>'Contractor Model'!QJG67</f>
        <v>0</v>
      </c>
      <c r="QJH414" s="318">
        <f>'Contractor Model'!QJH67</f>
        <v>0</v>
      </c>
      <c r="QJI414" s="318">
        <f>'Contractor Model'!QJI67</f>
        <v>0</v>
      </c>
      <c r="QJJ414" s="318">
        <f>'Contractor Model'!QJJ67</f>
        <v>0</v>
      </c>
      <c r="QJK414" s="318">
        <f>'Contractor Model'!QJK67</f>
        <v>0</v>
      </c>
      <c r="QJL414" s="318">
        <f>'Contractor Model'!QJL67</f>
        <v>0</v>
      </c>
      <c r="QJM414" s="318">
        <f>'Contractor Model'!QJM67</f>
        <v>0</v>
      </c>
      <c r="QJN414" s="318">
        <f>'Contractor Model'!QJN67</f>
        <v>0</v>
      </c>
      <c r="QJO414" s="318">
        <f>'Contractor Model'!QJO67</f>
        <v>0</v>
      </c>
      <c r="QJP414" s="318">
        <f>'Contractor Model'!QJP67</f>
        <v>0</v>
      </c>
      <c r="QJQ414" s="318">
        <f>'Contractor Model'!QJQ67</f>
        <v>0</v>
      </c>
      <c r="QJR414" s="318">
        <f>'Contractor Model'!QJR67</f>
        <v>0</v>
      </c>
      <c r="QJS414" s="318">
        <f>'Contractor Model'!QJS67</f>
        <v>0</v>
      </c>
      <c r="QJT414" s="318">
        <f>'Contractor Model'!QJT67</f>
        <v>0</v>
      </c>
      <c r="QJU414" s="318">
        <f>'Contractor Model'!QJU67</f>
        <v>0</v>
      </c>
      <c r="QJV414" s="318">
        <f>'Contractor Model'!QJV67</f>
        <v>0</v>
      </c>
      <c r="QJW414" s="318">
        <f>'Contractor Model'!QJW67</f>
        <v>0</v>
      </c>
      <c r="QJX414" s="318">
        <f>'Contractor Model'!QJX67</f>
        <v>0</v>
      </c>
      <c r="QJY414" s="318">
        <f>'Contractor Model'!QJY67</f>
        <v>0</v>
      </c>
      <c r="QJZ414" s="318">
        <f>'Contractor Model'!QJZ67</f>
        <v>0</v>
      </c>
      <c r="QKA414" s="318">
        <f>'Contractor Model'!QKA67</f>
        <v>0</v>
      </c>
      <c r="QKB414" s="318">
        <f>'Contractor Model'!QKB67</f>
        <v>0</v>
      </c>
      <c r="QKC414" s="318">
        <f>'Contractor Model'!QKC67</f>
        <v>0</v>
      </c>
      <c r="QKD414" s="318">
        <f>'Contractor Model'!QKD67</f>
        <v>0</v>
      </c>
      <c r="QKE414" s="318">
        <f>'Contractor Model'!QKE67</f>
        <v>0</v>
      </c>
      <c r="QKF414" s="318">
        <f>'Contractor Model'!QKF67</f>
        <v>0</v>
      </c>
      <c r="QKG414" s="318">
        <f>'Contractor Model'!QKG67</f>
        <v>0</v>
      </c>
      <c r="QKH414" s="318">
        <f>'Contractor Model'!QKH67</f>
        <v>0</v>
      </c>
      <c r="QKI414" s="318">
        <f>'Contractor Model'!QKI67</f>
        <v>0</v>
      </c>
      <c r="QKJ414" s="318">
        <f>'Contractor Model'!QKJ67</f>
        <v>0</v>
      </c>
      <c r="QKK414" s="318">
        <f>'Contractor Model'!QKK67</f>
        <v>0</v>
      </c>
      <c r="QKL414" s="318">
        <f>'Contractor Model'!QKL67</f>
        <v>0</v>
      </c>
      <c r="QKM414" s="318">
        <f>'Contractor Model'!QKM67</f>
        <v>0</v>
      </c>
      <c r="QKN414" s="318">
        <f>'Contractor Model'!QKN67</f>
        <v>0</v>
      </c>
      <c r="QKO414" s="318">
        <f>'Contractor Model'!QKO67</f>
        <v>0</v>
      </c>
      <c r="QKP414" s="318">
        <f>'Contractor Model'!QKP67</f>
        <v>0</v>
      </c>
      <c r="QKQ414" s="318">
        <f>'Contractor Model'!QKQ67</f>
        <v>0</v>
      </c>
      <c r="QKR414" s="318">
        <f>'Contractor Model'!QKR67</f>
        <v>0</v>
      </c>
      <c r="QKS414" s="318">
        <f>'Contractor Model'!QKS67</f>
        <v>0</v>
      </c>
      <c r="QKT414" s="318">
        <f>'Contractor Model'!QKT67</f>
        <v>0</v>
      </c>
      <c r="QKU414" s="318">
        <f>'Contractor Model'!QKU67</f>
        <v>0</v>
      </c>
      <c r="QKV414" s="318">
        <f>'Contractor Model'!QKV67</f>
        <v>0</v>
      </c>
      <c r="QKW414" s="318">
        <f>'Contractor Model'!QKW67</f>
        <v>0</v>
      </c>
      <c r="QKX414" s="318">
        <f>'Contractor Model'!QKX67</f>
        <v>0</v>
      </c>
      <c r="QKY414" s="318">
        <f>'Contractor Model'!QKY67</f>
        <v>0</v>
      </c>
      <c r="QKZ414" s="318">
        <f>'Contractor Model'!QKZ67</f>
        <v>0</v>
      </c>
      <c r="QLA414" s="318">
        <f>'Contractor Model'!QLA67</f>
        <v>0</v>
      </c>
      <c r="QLB414" s="318">
        <f>'Contractor Model'!QLB67</f>
        <v>0</v>
      </c>
      <c r="QLC414" s="318">
        <f>'Contractor Model'!QLC67</f>
        <v>0</v>
      </c>
      <c r="QLD414" s="318">
        <f>'Contractor Model'!QLD67</f>
        <v>0</v>
      </c>
      <c r="QLE414" s="318">
        <f>'Contractor Model'!QLE67</f>
        <v>0</v>
      </c>
      <c r="QLF414" s="318">
        <f>'Contractor Model'!QLF67</f>
        <v>0</v>
      </c>
      <c r="QLG414" s="318">
        <f>'Contractor Model'!QLG67</f>
        <v>0</v>
      </c>
      <c r="QLH414" s="318">
        <f>'Contractor Model'!QLH67</f>
        <v>0</v>
      </c>
      <c r="QLI414" s="318">
        <f>'Contractor Model'!QLI67</f>
        <v>0</v>
      </c>
      <c r="QLJ414" s="318">
        <f>'Contractor Model'!QLJ67</f>
        <v>0</v>
      </c>
      <c r="QLK414" s="318">
        <f>'Contractor Model'!QLK67</f>
        <v>0</v>
      </c>
      <c r="QLL414" s="318">
        <f>'Contractor Model'!QLL67</f>
        <v>0</v>
      </c>
      <c r="QLM414" s="318">
        <f>'Contractor Model'!QLM67</f>
        <v>0</v>
      </c>
      <c r="QLN414" s="318">
        <f>'Contractor Model'!QLN67</f>
        <v>0</v>
      </c>
      <c r="QLO414" s="318">
        <f>'Contractor Model'!QLO67</f>
        <v>0</v>
      </c>
      <c r="QLP414" s="318">
        <f>'Contractor Model'!QLP67</f>
        <v>0</v>
      </c>
      <c r="QLQ414" s="318">
        <f>'Contractor Model'!QLQ67</f>
        <v>0</v>
      </c>
      <c r="QLR414" s="318">
        <f>'Contractor Model'!QLR67</f>
        <v>0</v>
      </c>
      <c r="QLS414" s="318">
        <f>'Contractor Model'!QLS67</f>
        <v>0</v>
      </c>
      <c r="QLT414" s="318">
        <f>'Contractor Model'!QLT67</f>
        <v>0</v>
      </c>
      <c r="QLU414" s="318">
        <f>'Contractor Model'!QLU67</f>
        <v>0</v>
      </c>
      <c r="QLV414" s="318">
        <f>'Contractor Model'!QLV67</f>
        <v>0</v>
      </c>
      <c r="QLW414" s="318">
        <f>'Contractor Model'!QLW67</f>
        <v>0</v>
      </c>
      <c r="QLX414" s="318">
        <f>'Contractor Model'!QLX67</f>
        <v>0</v>
      </c>
      <c r="QLY414" s="318">
        <f>'Contractor Model'!QLY67</f>
        <v>0</v>
      </c>
      <c r="QLZ414" s="318">
        <f>'Contractor Model'!QLZ67</f>
        <v>0</v>
      </c>
      <c r="QMA414" s="318">
        <f>'Contractor Model'!QMA67</f>
        <v>0</v>
      </c>
      <c r="QMB414" s="318">
        <f>'Contractor Model'!QMB67</f>
        <v>0</v>
      </c>
      <c r="QMC414" s="318">
        <f>'Contractor Model'!QMC67</f>
        <v>0</v>
      </c>
      <c r="QMD414" s="318">
        <f>'Contractor Model'!QMD67</f>
        <v>0</v>
      </c>
      <c r="QME414" s="318">
        <f>'Contractor Model'!QME67</f>
        <v>0</v>
      </c>
      <c r="QMF414" s="318">
        <f>'Contractor Model'!QMF67</f>
        <v>0</v>
      </c>
      <c r="QMG414" s="318">
        <f>'Contractor Model'!QMG67</f>
        <v>0</v>
      </c>
      <c r="QMH414" s="318">
        <f>'Contractor Model'!QMH67</f>
        <v>0</v>
      </c>
      <c r="QMI414" s="318">
        <f>'Contractor Model'!QMI67</f>
        <v>0</v>
      </c>
      <c r="QMJ414" s="318">
        <f>'Contractor Model'!QMJ67</f>
        <v>0</v>
      </c>
      <c r="QMK414" s="318">
        <f>'Contractor Model'!QMK67</f>
        <v>0</v>
      </c>
      <c r="QML414" s="318">
        <f>'Contractor Model'!QML67</f>
        <v>0</v>
      </c>
      <c r="QMM414" s="318">
        <f>'Contractor Model'!QMM67</f>
        <v>0</v>
      </c>
      <c r="QMN414" s="318">
        <f>'Contractor Model'!QMN67</f>
        <v>0</v>
      </c>
      <c r="QMO414" s="318">
        <f>'Contractor Model'!QMO67</f>
        <v>0</v>
      </c>
      <c r="QMP414" s="318">
        <f>'Contractor Model'!QMP67</f>
        <v>0</v>
      </c>
      <c r="QMQ414" s="318">
        <f>'Contractor Model'!QMQ67</f>
        <v>0</v>
      </c>
      <c r="QMR414" s="318">
        <f>'Contractor Model'!QMR67</f>
        <v>0</v>
      </c>
      <c r="QMS414" s="318">
        <f>'Contractor Model'!QMS67</f>
        <v>0</v>
      </c>
      <c r="QMT414" s="318">
        <f>'Contractor Model'!QMT67</f>
        <v>0</v>
      </c>
      <c r="QMU414" s="318">
        <f>'Contractor Model'!QMU67</f>
        <v>0</v>
      </c>
      <c r="QMV414" s="318">
        <f>'Contractor Model'!QMV67</f>
        <v>0</v>
      </c>
      <c r="QMW414" s="318">
        <f>'Contractor Model'!QMW67</f>
        <v>0</v>
      </c>
      <c r="QMX414" s="318">
        <f>'Contractor Model'!QMX67</f>
        <v>0</v>
      </c>
      <c r="QMY414" s="318">
        <f>'Contractor Model'!QMY67</f>
        <v>0</v>
      </c>
      <c r="QMZ414" s="318">
        <f>'Contractor Model'!QMZ67</f>
        <v>0</v>
      </c>
      <c r="QNA414" s="318">
        <f>'Contractor Model'!QNA67</f>
        <v>0</v>
      </c>
      <c r="QNB414" s="318">
        <f>'Contractor Model'!QNB67</f>
        <v>0</v>
      </c>
      <c r="QNC414" s="318">
        <f>'Contractor Model'!QNC67</f>
        <v>0</v>
      </c>
      <c r="QND414" s="318">
        <f>'Contractor Model'!QND67</f>
        <v>0</v>
      </c>
      <c r="QNE414" s="318">
        <f>'Contractor Model'!QNE67</f>
        <v>0</v>
      </c>
      <c r="QNF414" s="318">
        <f>'Contractor Model'!QNF67</f>
        <v>0</v>
      </c>
      <c r="QNG414" s="318">
        <f>'Contractor Model'!QNG67</f>
        <v>0</v>
      </c>
      <c r="QNH414" s="318">
        <f>'Contractor Model'!QNH67</f>
        <v>0</v>
      </c>
      <c r="QNI414" s="318">
        <f>'Contractor Model'!QNI67</f>
        <v>0</v>
      </c>
      <c r="QNJ414" s="318">
        <f>'Contractor Model'!QNJ67</f>
        <v>0</v>
      </c>
      <c r="QNK414" s="318">
        <f>'Contractor Model'!QNK67</f>
        <v>0</v>
      </c>
      <c r="QNL414" s="318">
        <f>'Contractor Model'!QNL67</f>
        <v>0</v>
      </c>
      <c r="QNM414" s="318">
        <f>'Contractor Model'!QNM67</f>
        <v>0</v>
      </c>
      <c r="QNN414" s="318">
        <f>'Contractor Model'!QNN67</f>
        <v>0</v>
      </c>
      <c r="QNO414" s="318">
        <f>'Contractor Model'!QNO67</f>
        <v>0</v>
      </c>
      <c r="QNP414" s="318">
        <f>'Contractor Model'!QNP67</f>
        <v>0</v>
      </c>
      <c r="QNQ414" s="318">
        <f>'Contractor Model'!QNQ67</f>
        <v>0</v>
      </c>
      <c r="QNR414" s="318">
        <f>'Contractor Model'!QNR67</f>
        <v>0</v>
      </c>
      <c r="QNS414" s="318">
        <f>'Contractor Model'!QNS67</f>
        <v>0</v>
      </c>
      <c r="QNT414" s="318">
        <f>'Contractor Model'!QNT67</f>
        <v>0</v>
      </c>
      <c r="QNU414" s="318">
        <f>'Contractor Model'!QNU67</f>
        <v>0</v>
      </c>
      <c r="QNV414" s="318">
        <f>'Contractor Model'!QNV67</f>
        <v>0</v>
      </c>
      <c r="QNW414" s="318">
        <f>'Contractor Model'!QNW67</f>
        <v>0</v>
      </c>
      <c r="QNX414" s="318">
        <f>'Contractor Model'!QNX67</f>
        <v>0</v>
      </c>
      <c r="QNY414" s="318">
        <f>'Contractor Model'!QNY67</f>
        <v>0</v>
      </c>
      <c r="QNZ414" s="318">
        <f>'Contractor Model'!QNZ67</f>
        <v>0</v>
      </c>
      <c r="QOA414" s="318">
        <f>'Contractor Model'!QOA67</f>
        <v>0</v>
      </c>
      <c r="QOB414" s="318">
        <f>'Contractor Model'!QOB67</f>
        <v>0</v>
      </c>
      <c r="QOC414" s="318">
        <f>'Contractor Model'!QOC67</f>
        <v>0</v>
      </c>
      <c r="QOD414" s="318">
        <f>'Contractor Model'!QOD67</f>
        <v>0</v>
      </c>
      <c r="QOE414" s="318">
        <f>'Contractor Model'!QOE67</f>
        <v>0</v>
      </c>
      <c r="QOF414" s="318">
        <f>'Contractor Model'!QOF67</f>
        <v>0</v>
      </c>
      <c r="QOG414" s="318">
        <f>'Contractor Model'!QOG67</f>
        <v>0</v>
      </c>
      <c r="QOH414" s="318">
        <f>'Contractor Model'!QOH67</f>
        <v>0</v>
      </c>
      <c r="QOI414" s="318">
        <f>'Contractor Model'!QOI67</f>
        <v>0</v>
      </c>
      <c r="QOJ414" s="318">
        <f>'Contractor Model'!QOJ67</f>
        <v>0</v>
      </c>
      <c r="QOK414" s="318">
        <f>'Contractor Model'!QOK67</f>
        <v>0</v>
      </c>
      <c r="QOL414" s="318">
        <f>'Contractor Model'!QOL67</f>
        <v>0</v>
      </c>
      <c r="QOM414" s="318">
        <f>'Contractor Model'!QOM67</f>
        <v>0</v>
      </c>
      <c r="QON414" s="318">
        <f>'Contractor Model'!QON67</f>
        <v>0</v>
      </c>
      <c r="QOO414" s="318">
        <f>'Contractor Model'!QOO67</f>
        <v>0</v>
      </c>
      <c r="QOP414" s="318">
        <f>'Contractor Model'!QOP67</f>
        <v>0</v>
      </c>
      <c r="QOQ414" s="318">
        <f>'Contractor Model'!QOQ67</f>
        <v>0</v>
      </c>
      <c r="QOR414" s="318">
        <f>'Contractor Model'!QOR67</f>
        <v>0</v>
      </c>
      <c r="QOS414" s="318">
        <f>'Contractor Model'!QOS67</f>
        <v>0</v>
      </c>
      <c r="QOT414" s="318">
        <f>'Contractor Model'!QOT67</f>
        <v>0</v>
      </c>
      <c r="QOU414" s="318">
        <f>'Contractor Model'!QOU67</f>
        <v>0</v>
      </c>
      <c r="QOV414" s="318">
        <f>'Contractor Model'!QOV67</f>
        <v>0</v>
      </c>
      <c r="QOW414" s="318">
        <f>'Contractor Model'!QOW67</f>
        <v>0</v>
      </c>
      <c r="QOX414" s="318">
        <f>'Contractor Model'!QOX67</f>
        <v>0</v>
      </c>
      <c r="QOY414" s="318">
        <f>'Contractor Model'!QOY67</f>
        <v>0</v>
      </c>
      <c r="QOZ414" s="318">
        <f>'Contractor Model'!QOZ67</f>
        <v>0</v>
      </c>
      <c r="QPA414" s="318">
        <f>'Contractor Model'!QPA67</f>
        <v>0</v>
      </c>
      <c r="QPB414" s="318">
        <f>'Contractor Model'!QPB67</f>
        <v>0</v>
      </c>
      <c r="QPC414" s="318">
        <f>'Contractor Model'!QPC67</f>
        <v>0</v>
      </c>
      <c r="QPD414" s="318">
        <f>'Contractor Model'!QPD67</f>
        <v>0</v>
      </c>
      <c r="QPE414" s="318">
        <f>'Contractor Model'!QPE67</f>
        <v>0</v>
      </c>
      <c r="QPF414" s="318">
        <f>'Contractor Model'!QPF67</f>
        <v>0</v>
      </c>
      <c r="QPG414" s="318">
        <f>'Contractor Model'!QPG67</f>
        <v>0</v>
      </c>
      <c r="QPH414" s="318">
        <f>'Contractor Model'!QPH67</f>
        <v>0</v>
      </c>
      <c r="QPI414" s="318">
        <f>'Contractor Model'!QPI67</f>
        <v>0</v>
      </c>
      <c r="QPJ414" s="318">
        <f>'Contractor Model'!QPJ67</f>
        <v>0</v>
      </c>
      <c r="QPK414" s="318">
        <f>'Contractor Model'!QPK67</f>
        <v>0</v>
      </c>
      <c r="QPL414" s="318">
        <f>'Contractor Model'!QPL67</f>
        <v>0</v>
      </c>
      <c r="QPM414" s="318">
        <f>'Contractor Model'!QPM67</f>
        <v>0</v>
      </c>
      <c r="QPN414" s="318">
        <f>'Contractor Model'!QPN67</f>
        <v>0</v>
      </c>
      <c r="QPO414" s="318">
        <f>'Contractor Model'!QPO67</f>
        <v>0</v>
      </c>
      <c r="QPP414" s="318">
        <f>'Contractor Model'!QPP67</f>
        <v>0</v>
      </c>
      <c r="QPQ414" s="318">
        <f>'Contractor Model'!QPQ67</f>
        <v>0</v>
      </c>
      <c r="QPR414" s="318">
        <f>'Contractor Model'!QPR67</f>
        <v>0</v>
      </c>
      <c r="QPS414" s="318">
        <f>'Contractor Model'!QPS67</f>
        <v>0</v>
      </c>
      <c r="QPT414" s="318">
        <f>'Contractor Model'!QPT67</f>
        <v>0</v>
      </c>
      <c r="QPU414" s="318">
        <f>'Contractor Model'!QPU67</f>
        <v>0</v>
      </c>
      <c r="QPV414" s="318">
        <f>'Contractor Model'!QPV67</f>
        <v>0</v>
      </c>
      <c r="QPW414" s="318">
        <f>'Contractor Model'!QPW67</f>
        <v>0</v>
      </c>
      <c r="QPX414" s="318">
        <f>'Contractor Model'!QPX67</f>
        <v>0</v>
      </c>
      <c r="QPY414" s="318">
        <f>'Contractor Model'!QPY67</f>
        <v>0</v>
      </c>
      <c r="QPZ414" s="318">
        <f>'Contractor Model'!QPZ67</f>
        <v>0</v>
      </c>
      <c r="QQA414" s="318">
        <f>'Contractor Model'!QQA67</f>
        <v>0</v>
      </c>
      <c r="QQB414" s="318">
        <f>'Contractor Model'!QQB67</f>
        <v>0</v>
      </c>
      <c r="QQC414" s="318">
        <f>'Contractor Model'!QQC67</f>
        <v>0</v>
      </c>
      <c r="QQD414" s="318">
        <f>'Contractor Model'!QQD67</f>
        <v>0</v>
      </c>
      <c r="QQE414" s="318">
        <f>'Contractor Model'!QQE67</f>
        <v>0</v>
      </c>
      <c r="QQF414" s="318">
        <f>'Contractor Model'!QQF67</f>
        <v>0</v>
      </c>
      <c r="QQG414" s="318">
        <f>'Contractor Model'!QQG67</f>
        <v>0</v>
      </c>
      <c r="QQH414" s="318">
        <f>'Contractor Model'!QQH67</f>
        <v>0</v>
      </c>
      <c r="QQI414" s="318">
        <f>'Contractor Model'!QQI67</f>
        <v>0</v>
      </c>
      <c r="QQJ414" s="318">
        <f>'Contractor Model'!QQJ67</f>
        <v>0</v>
      </c>
      <c r="QQK414" s="318">
        <f>'Contractor Model'!QQK67</f>
        <v>0</v>
      </c>
      <c r="QQL414" s="318">
        <f>'Contractor Model'!QQL67</f>
        <v>0</v>
      </c>
      <c r="QQM414" s="318">
        <f>'Contractor Model'!QQM67</f>
        <v>0</v>
      </c>
      <c r="QQN414" s="318">
        <f>'Contractor Model'!QQN67</f>
        <v>0</v>
      </c>
      <c r="QQO414" s="318">
        <f>'Contractor Model'!QQO67</f>
        <v>0</v>
      </c>
      <c r="QQP414" s="318">
        <f>'Contractor Model'!QQP67</f>
        <v>0</v>
      </c>
      <c r="QQQ414" s="318">
        <f>'Contractor Model'!QQQ67</f>
        <v>0</v>
      </c>
      <c r="QQR414" s="318">
        <f>'Contractor Model'!QQR67</f>
        <v>0</v>
      </c>
      <c r="QQS414" s="318">
        <f>'Contractor Model'!QQS67</f>
        <v>0</v>
      </c>
      <c r="QQT414" s="318">
        <f>'Contractor Model'!QQT67</f>
        <v>0</v>
      </c>
      <c r="QQU414" s="318">
        <f>'Contractor Model'!QQU67</f>
        <v>0</v>
      </c>
      <c r="QQV414" s="318">
        <f>'Contractor Model'!QQV67</f>
        <v>0</v>
      </c>
      <c r="QQW414" s="318">
        <f>'Contractor Model'!QQW67</f>
        <v>0</v>
      </c>
      <c r="QQX414" s="318">
        <f>'Contractor Model'!QQX67</f>
        <v>0</v>
      </c>
      <c r="QQY414" s="318">
        <f>'Contractor Model'!QQY67</f>
        <v>0</v>
      </c>
      <c r="QQZ414" s="318">
        <f>'Contractor Model'!QQZ67</f>
        <v>0</v>
      </c>
      <c r="QRA414" s="318">
        <f>'Contractor Model'!QRA67</f>
        <v>0</v>
      </c>
      <c r="QRB414" s="318">
        <f>'Contractor Model'!QRB67</f>
        <v>0</v>
      </c>
      <c r="QRC414" s="318">
        <f>'Contractor Model'!QRC67</f>
        <v>0</v>
      </c>
      <c r="QRD414" s="318">
        <f>'Contractor Model'!QRD67</f>
        <v>0</v>
      </c>
      <c r="QRE414" s="318">
        <f>'Contractor Model'!QRE67</f>
        <v>0</v>
      </c>
      <c r="QRF414" s="318">
        <f>'Contractor Model'!QRF67</f>
        <v>0</v>
      </c>
      <c r="QRG414" s="318">
        <f>'Contractor Model'!QRG67</f>
        <v>0</v>
      </c>
      <c r="QRH414" s="318">
        <f>'Contractor Model'!QRH67</f>
        <v>0</v>
      </c>
      <c r="QRI414" s="318">
        <f>'Contractor Model'!QRI67</f>
        <v>0</v>
      </c>
      <c r="QRJ414" s="318">
        <f>'Contractor Model'!QRJ67</f>
        <v>0</v>
      </c>
      <c r="QRK414" s="318">
        <f>'Contractor Model'!QRK67</f>
        <v>0</v>
      </c>
      <c r="QRL414" s="318">
        <f>'Contractor Model'!QRL67</f>
        <v>0</v>
      </c>
      <c r="QRM414" s="318">
        <f>'Contractor Model'!QRM67</f>
        <v>0</v>
      </c>
      <c r="QRN414" s="318">
        <f>'Contractor Model'!QRN67</f>
        <v>0</v>
      </c>
      <c r="QRO414" s="318">
        <f>'Contractor Model'!QRO67</f>
        <v>0</v>
      </c>
      <c r="QRP414" s="318">
        <f>'Contractor Model'!QRP67</f>
        <v>0</v>
      </c>
      <c r="QRQ414" s="318">
        <f>'Contractor Model'!QRQ67</f>
        <v>0</v>
      </c>
      <c r="QRR414" s="318">
        <f>'Contractor Model'!QRR67</f>
        <v>0</v>
      </c>
      <c r="QRS414" s="318">
        <f>'Contractor Model'!QRS67</f>
        <v>0</v>
      </c>
      <c r="QRT414" s="318">
        <f>'Contractor Model'!QRT67</f>
        <v>0</v>
      </c>
      <c r="QRU414" s="318">
        <f>'Contractor Model'!QRU67</f>
        <v>0</v>
      </c>
      <c r="QRV414" s="318">
        <f>'Contractor Model'!QRV67</f>
        <v>0</v>
      </c>
      <c r="QRW414" s="318">
        <f>'Contractor Model'!QRW67</f>
        <v>0</v>
      </c>
      <c r="QRX414" s="318">
        <f>'Contractor Model'!QRX67</f>
        <v>0</v>
      </c>
      <c r="QRY414" s="318">
        <f>'Contractor Model'!QRY67</f>
        <v>0</v>
      </c>
      <c r="QRZ414" s="318">
        <f>'Contractor Model'!QRZ67</f>
        <v>0</v>
      </c>
      <c r="QSA414" s="318">
        <f>'Contractor Model'!QSA67</f>
        <v>0</v>
      </c>
      <c r="QSB414" s="318">
        <f>'Contractor Model'!QSB67</f>
        <v>0</v>
      </c>
      <c r="QSC414" s="318">
        <f>'Contractor Model'!QSC67</f>
        <v>0</v>
      </c>
      <c r="QSD414" s="318">
        <f>'Contractor Model'!QSD67</f>
        <v>0</v>
      </c>
      <c r="QSE414" s="318">
        <f>'Contractor Model'!QSE67</f>
        <v>0</v>
      </c>
      <c r="QSF414" s="318">
        <f>'Contractor Model'!QSF67</f>
        <v>0</v>
      </c>
      <c r="QSG414" s="318">
        <f>'Contractor Model'!QSG67</f>
        <v>0</v>
      </c>
      <c r="QSH414" s="318">
        <f>'Contractor Model'!QSH67</f>
        <v>0</v>
      </c>
      <c r="QSI414" s="318">
        <f>'Contractor Model'!QSI67</f>
        <v>0</v>
      </c>
      <c r="QSJ414" s="318">
        <f>'Contractor Model'!QSJ67</f>
        <v>0</v>
      </c>
      <c r="QSK414" s="318">
        <f>'Contractor Model'!QSK67</f>
        <v>0</v>
      </c>
      <c r="QSL414" s="318">
        <f>'Contractor Model'!QSL67</f>
        <v>0</v>
      </c>
      <c r="QSM414" s="318">
        <f>'Contractor Model'!QSM67</f>
        <v>0</v>
      </c>
      <c r="QSN414" s="318">
        <f>'Contractor Model'!QSN67</f>
        <v>0</v>
      </c>
      <c r="QSO414" s="318">
        <f>'Contractor Model'!QSO67</f>
        <v>0</v>
      </c>
      <c r="QSP414" s="318">
        <f>'Contractor Model'!QSP67</f>
        <v>0</v>
      </c>
      <c r="QSQ414" s="318">
        <f>'Contractor Model'!QSQ67</f>
        <v>0</v>
      </c>
      <c r="QSR414" s="318">
        <f>'Contractor Model'!QSR67</f>
        <v>0</v>
      </c>
      <c r="QSS414" s="318">
        <f>'Contractor Model'!QSS67</f>
        <v>0</v>
      </c>
      <c r="QST414" s="318">
        <f>'Contractor Model'!QST67</f>
        <v>0</v>
      </c>
      <c r="QSU414" s="318">
        <f>'Contractor Model'!QSU67</f>
        <v>0</v>
      </c>
      <c r="QSV414" s="318">
        <f>'Contractor Model'!QSV67</f>
        <v>0</v>
      </c>
      <c r="QSW414" s="318">
        <f>'Contractor Model'!QSW67</f>
        <v>0</v>
      </c>
      <c r="QSX414" s="318">
        <f>'Contractor Model'!QSX67</f>
        <v>0</v>
      </c>
      <c r="QSY414" s="318">
        <f>'Contractor Model'!QSY67</f>
        <v>0</v>
      </c>
      <c r="QSZ414" s="318">
        <f>'Contractor Model'!QSZ67</f>
        <v>0</v>
      </c>
      <c r="QTA414" s="318">
        <f>'Contractor Model'!QTA67</f>
        <v>0</v>
      </c>
      <c r="QTB414" s="318">
        <f>'Contractor Model'!QTB67</f>
        <v>0</v>
      </c>
      <c r="QTC414" s="318">
        <f>'Contractor Model'!QTC67</f>
        <v>0</v>
      </c>
      <c r="QTD414" s="318">
        <f>'Contractor Model'!QTD67</f>
        <v>0</v>
      </c>
      <c r="QTE414" s="318">
        <f>'Contractor Model'!QTE67</f>
        <v>0</v>
      </c>
      <c r="QTF414" s="318">
        <f>'Contractor Model'!QTF67</f>
        <v>0</v>
      </c>
      <c r="QTG414" s="318">
        <f>'Contractor Model'!QTG67</f>
        <v>0</v>
      </c>
      <c r="QTH414" s="318">
        <f>'Contractor Model'!QTH67</f>
        <v>0</v>
      </c>
      <c r="QTI414" s="318">
        <f>'Contractor Model'!QTI67</f>
        <v>0</v>
      </c>
      <c r="QTJ414" s="318">
        <f>'Contractor Model'!QTJ67</f>
        <v>0</v>
      </c>
      <c r="QTK414" s="318">
        <f>'Contractor Model'!QTK67</f>
        <v>0</v>
      </c>
      <c r="QTL414" s="318">
        <f>'Contractor Model'!QTL67</f>
        <v>0</v>
      </c>
      <c r="QTM414" s="318">
        <f>'Contractor Model'!QTM67</f>
        <v>0</v>
      </c>
      <c r="QTN414" s="318">
        <f>'Contractor Model'!QTN67</f>
        <v>0</v>
      </c>
      <c r="QTO414" s="318">
        <f>'Contractor Model'!QTO67</f>
        <v>0</v>
      </c>
      <c r="QTP414" s="318">
        <f>'Contractor Model'!QTP67</f>
        <v>0</v>
      </c>
      <c r="QTQ414" s="318">
        <f>'Contractor Model'!QTQ67</f>
        <v>0</v>
      </c>
      <c r="QTR414" s="318">
        <f>'Contractor Model'!QTR67</f>
        <v>0</v>
      </c>
      <c r="QTS414" s="318">
        <f>'Contractor Model'!QTS67</f>
        <v>0</v>
      </c>
      <c r="QTT414" s="318">
        <f>'Contractor Model'!QTT67</f>
        <v>0</v>
      </c>
      <c r="QTU414" s="318">
        <f>'Contractor Model'!QTU67</f>
        <v>0</v>
      </c>
      <c r="QTV414" s="318">
        <f>'Contractor Model'!QTV67</f>
        <v>0</v>
      </c>
      <c r="QTW414" s="318">
        <f>'Contractor Model'!QTW67</f>
        <v>0</v>
      </c>
      <c r="QTX414" s="318">
        <f>'Contractor Model'!QTX67</f>
        <v>0</v>
      </c>
      <c r="QTY414" s="318">
        <f>'Contractor Model'!QTY67</f>
        <v>0</v>
      </c>
      <c r="QTZ414" s="318">
        <f>'Contractor Model'!QTZ67</f>
        <v>0</v>
      </c>
      <c r="QUA414" s="318">
        <f>'Contractor Model'!QUA67</f>
        <v>0</v>
      </c>
      <c r="QUB414" s="318">
        <f>'Contractor Model'!QUB67</f>
        <v>0</v>
      </c>
      <c r="QUC414" s="318">
        <f>'Contractor Model'!QUC67</f>
        <v>0</v>
      </c>
      <c r="QUD414" s="318">
        <f>'Contractor Model'!QUD67</f>
        <v>0</v>
      </c>
      <c r="QUE414" s="318">
        <f>'Contractor Model'!QUE67</f>
        <v>0</v>
      </c>
      <c r="QUF414" s="318">
        <f>'Contractor Model'!QUF67</f>
        <v>0</v>
      </c>
      <c r="QUG414" s="318">
        <f>'Contractor Model'!QUG67</f>
        <v>0</v>
      </c>
      <c r="QUH414" s="318">
        <f>'Contractor Model'!QUH67</f>
        <v>0</v>
      </c>
      <c r="QUI414" s="318">
        <f>'Contractor Model'!QUI67</f>
        <v>0</v>
      </c>
      <c r="QUJ414" s="318">
        <f>'Contractor Model'!QUJ67</f>
        <v>0</v>
      </c>
      <c r="QUK414" s="318">
        <f>'Contractor Model'!QUK67</f>
        <v>0</v>
      </c>
      <c r="QUL414" s="318">
        <f>'Contractor Model'!QUL67</f>
        <v>0</v>
      </c>
      <c r="QUM414" s="318">
        <f>'Contractor Model'!QUM67</f>
        <v>0</v>
      </c>
      <c r="QUN414" s="318">
        <f>'Contractor Model'!QUN67</f>
        <v>0</v>
      </c>
      <c r="QUO414" s="318">
        <f>'Contractor Model'!QUO67</f>
        <v>0</v>
      </c>
      <c r="QUP414" s="318">
        <f>'Contractor Model'!QUP67</f>
        <v>0</v>
      </c>
      <c r="QUQ414" s="318">
        <f>'Contractor Model'!QUQ67</f>
        <v>0</v>
      </c>
      <c r="QUR414" s="318">
        <f>'Contractor Model'!QUR67</f>
        <v>0</v>
      </c>
      <c r="QUS414" s="318">
        <f>'Contractor Model'!QUS67</f>
        <v>0</v>
      </c>
      <c r="QUT414" s="318">
        <f>'Contractor Model'!QUT67</f>
        <v>0</v>
      </c>
      <c r="QUU414" s="318">
        <f>'Contractor Model'!QUU67</f>
        <v>0</v>
      </c>
      <c r="QUV414" s="318">
        <f>'Contractor Model'!QUV67</f>
        <v>0</v>
      </c>
      <c r="QUW414" s="318">
        <f>'Contractor Model'!QUW67</f>
        <v>0</v>
      </c>
      <c r="QUX414" s="318">
        <f>'Contractor Model'!QUX67</f>
        <v>0</v>
      </c>
      <c r="QUY414" s="318">
        <f>'Contractor Model'!QUY67</f>
        <v>0</v>
      </c>
      <c r="QUZ414" s="318">
        <f>'Contractor Model'!QUZ67</f>
        <v>0</v>
      </c>
      <c r="QVA414" s="318">
        <f>'Contractor Model'!QVA67</f>
        <v>0</v>
      </c>
      <c r="QVB414" s="318">
        <f>'Contractor Model'!QVB67</f>
        <v>0</v>
      </c>
      <c r="QVC414" s="318">
        <f>'Contractor Model'!QVC67</f>
        <v>0</v>
      </c>
      <c r="QVD414" s="318">
        <f>'Contractor Model'!QVD67</f>
        <v>0</v>
      </c>
      <c r="QVE414" s="318">
        <f>'Contractor Model'!QVE67</f>
        <v>0</v>
      </c>
      <c r="QVF414" s="318">
        <f>'Contractor Model'!QVF67</f>
        <v>0</v>
      </c>
      <c r="QVG414" s="318">
        <f>'Contractor Model'!QVG67</f>
        <v>0</v>
      </c>
      <c r="QVH414" s="318">
        <f>'Contractor Model'!QVH67</f>
        <v>0</v>
      </c>
      <c r="QVI414" s="318">
        <f>'Contractor Model'!QVI67</f>
        <v>0</v>
      </c>
      <c r="QVJ414" s="318">
        <f>'Contractor Model'!QVJ67</f>
        <v>0</v>
      </c>
      <c r="QVK414" s="318">
        <f>'Contractor Model'!QVK67</f>
        <v>0</v>
      </c>
      <c r="QVL414" s="318">
        <f>'Contractor Model'!QVL67</f>
        <v>0</v>
      </c>
      <c r="QVM414" s="318">
        <f>'Contractor Model'!QVM67</f>
        <v>0</v>
      </c>
      <c r="QVN414" s="318">
        <f>'Contractor Model'!QVN67</f>
        <v>0</v>
      </c>
      <c r="QVO414" s="318">
        <f>'Contractor Model'!QVO67</f>
        <v>0</v>
      </c>
      <c r="QVP414" s="318">
        <f>'Contractor Model'!QVP67</f>
        <v>0</v>
      </c>
      <c r="QVQ414" s="318">
        <f>'Contractor Model'!QVQ67</f>
        <v>0</v>
      </c>
      <c r="QVR414" s="318">
        <f>'Contractor Model'!QVR67</f>
        <v>0</v>
      </c>
      <c r="QVS414" s="318">
        <f>'Contractor Model'!QVS67</f>
        <v>0</v>
      </c>
      <c r="QVT414" s="318">
        <f>'Contractor Model'!QVT67</f>
        <v>0</v>
      </c>
      <c r="QVU414" s="318">
        <f>'Contractor Model'!QVU67</f>
        <v>0</v>
      </c>
      <c r="QVV414" s="318">
        <f>'Contractor Model'!QVV67</f>
        <v>0</v>
      </c>
      <c r="QVW414" s="318">
        <f>'Contractor Model'!QVW67</f>
        <v>0</v>
      </c>
      <c r="QVX414" s="318">
        <f>'Contractor Model'!QVX67</f>
        <v>0</v>
      </c>
      <c r="QVY414" s="318">
        <f>'Contractor Model'!QVY67</f>
        <v>0</v>
      </c>
      <c r="QVZ414" s="318">
        <f>'Contractor Model'!QVZ67</f>
        <v>0</v>
      </c>
      <c r="QWA414" s="318">
        <f>'Contractor Model'!QWA67</f>
        <v>0</v>
      </c>
      <c r="QWB414" s="318">
        <f>'Contractor Model'!QWB67</f>
        <v>0</v>
      </c>
      <c r="QWC414" s="318">
        <f>'Contractor Model'!QWC67</f>
        <v>0</v>
      </c>
      <c r="QWD414" s="318">
        <f>'Contractor Model'!QWD67</f>
        <v>0</v>
      </c>
      <c r="QWE414" s="318">
        <f>'Contractor Model'!QWE67</f>
        <v>0</v>
      </c>
      <c r="QWF414" s="318">
        <f>'Contractor Model'!QWF67</f>
        <v>0</v>
      </c>
      <c r="QWG414" s="318">
        <f>'Contractor Model'!QWG67</f>
        <v>0</v>
      </c>
      <c r="QWH414" s="318">
        <f>'Contractor Model'!QWH67</f>
        <v>0</v>
      </c>
      <c r="QWI414" s="318">
        <f>'Contractor Model'!QWI67</f>
        <v>0</v>
      </c>
      <c r="QWJ414" s="318">
        <f>'Contractor Model'!QWJ67</f>
        <v>0</v>
      </c>
      <c r="QWK414" s="318">
        <f>'Contractor Model'!QWK67</f>
        <v>0</v>
      </c>
      <c r="QWL414" s="318">
        <f>'Contractor Model'!QWL67</f>
        <v>0</v>
      </c>
      <c r="QWM414" s="318">
        <f>'Contractor Model'!QWM67</f>
        <v>0</v>
      </c>
      <c r="QWN414" s="318">
        <f>'Contractor Model'!QWN67</f>
        <v>0</v>
      </c>
      <c r="QWO414" s="318">
        <f>'Contractor Model'!QWO67</f>
        <v>0</v>
      </c>
      <c r="QWP414" s="318">
        <f>'Contractor Model'!QWP67</f>
        <v>0</v>
      </c>
      <c r="QWQ414" s="318">
        <f>'Contractor Model'!QWQ67</f>
        <v>0</v>
      </c>
      <c r="QWR414" s="318">
        <f>'Contractor Model'!QWR67</f>
        <v>0</v>
      </c>
      <c r="QWS414" s="318">
        <f>'Contractor Model'!QWS67</f>
        <v>0</v>
      </c>
      <c r="QWT414" s="318">
        <f>'Contractor Model'!QWT67</f>
        <v>0</v>
      </c>
      <c r="QWU414" s="318">
        <f>'Contractor Model'!QWU67</f>
        <v>0</v>
      </c>
      <c r="QWV414" s="318">
        <f>'Contractor Model'!QWV67</f>
        <v>0</v>
      </c>
      <c r="QWW414" s="318">
        <f>'Contractor Model'!QWW67</f>
        <v>0</v>
      </c>
      <c r="QWX414" s="318">
        <f>'Contractor Model'!QWX67</f>
        <v>0</v>
      </c>
      <c r="QWY414" s="318">
        <f>'Contractor Model'!QWY67</f>
        <v>0</v>
      </c>
      <c r="QWZ414" s="318">
        <f>'Contractor Model'!QWZ67</f>
        <v>0</v>
      </c>
      <c r="QXA414" s="318">
        <f>'Contractor Model'!QXA67</f>
        <v>0</v>
      </c>
      <c r="QXB414" s="318">
        <f>'Contractor Model'!QXB67</f>
        <v>0</v>
      </c>
      <c r="QXC414" s="318">
        <f>'Contractor Model'!QXC67</f>
        <v>0</v>
      </c>
      <c r="QXD414" s="318">
        <f>'Contractor Model'!QXD67</f>
        <v>0</v>
      </c>
      <c r="QXE414" s="318">
        <f>'Contractor Model'!QXE67</f>
        <v>0</v>
      </c>
      <c r="QXF414" s="318">
        <f>'Contractor Model'!QXF67</f>
        <v>0</v>
      </c>
      <c r="QXG414" s="318">
        <f>'Contractor Model'!QXG67</f>
        <v>0</v>
      </c>
      <c r="QXH414" s="318">
        <f>'Contractor Model'!QXH67</f>
        <v>0</v>
      </c>
      <c r="QXI414" s="318">
        <f>'Contractor Model'!QXI67</f>
        <v>0</v>
      </c>
      <c r="QXJ414" s="318">
        <f>'Contractor Model'!QXJ67</f>
        <v>0</v>
      </c>
      <c r="QXK414" s="318">
        <f>'Contractor Model'!QXK67</f>
        <v>0</v>
      </c>
      <c r="QXL414" s="318">
        <f>'Contractor Model'!QXL67</f>
        <v>0</v>
      </c>
      <c r="QXM414" s="318">
        <f>'Contractor Model'!QXM67</f>
        <v>0</v>
      </c>
      <c r="QXN414" s="318">
        <f>'Contractor Model'!QXN67</f>
        <v>0</v>
      </c>
      <c r="QXO414" s="318">
        <f>'Contractor Model'!QXO67</f>
        <v>0</v>
      </c>
      <c r="QXP414" s="318">
        <f>'Contractor Model'!QXP67</f>
        <v>0</v>
      </c>
      <c r="QXQ414" s="318">
        <f>'Contractor Model'!QXQ67</f>
        <v>0</v>
      </c>
      <c r="QXR414" s="318">
        <f>'Contractor Model'!QXR67</f>
        <v>0</v>
      </c>
      <c r="QXS414" s="318">
        <f>'Contractor Model'!QXS67</f>
        <v>0</v>
      </c>
      <c r="QXT414" s="318">
        <f>'Contractor Model'!QXT67</f>
        <v>0</v>
      </c>
      <c r="QXU414" s="318">
        <f>'Contractor Model'!QXU67</f>
        <v>0</v>
      </c>
      <c r="QXV414" s="318">
        <f>'Contractor Model'!QXV67</f>
        <v>0</v>
      </c>
      <c r="QXW414" s="318">
        <f>'Contractor Model'!QXW67</f>
        <v>0</v>
      </c>
      <c r="QXX414" s="318">
        <f>'Contractor Model'!QXX67</f>
        <v>0</v>
      </c>
      <c r="QXY414" s="318">
        <f>'Contractor Model'!QXY67</f>
        <v>0</v>
      </c>
      <c r="QXZ414" s="318">
        <f>'Contractor Model'!QXZ67</f>
        <v>0</v>
      </c>
      <c r="QYA414" s="318">
        <f>'Contractor Model'!QYA67</f>
        <v>0</v>
      </c>
      <c r="QYB414" s="318">
        <f>'Contractor Model'!QYB67</f>
        <v>0</v>
      </c>
      <c r="QYC414" s="318">
        <f>'Contractor Model'!QYC67</f>
        <v>0</v>
      </c>
      <c r="QYD414" s="318">
        <f>'Contractor Model'!QYD67</f>
        <v>0</v>
      </c>
      <c r="QYE414" s="318">
        <f>'Contractor Model'!QYE67</f>
        <v>0</v>
      </c>
      <c r="QYF414" s="318">
        <f>'Contractor Model'!QYF67</f>
        <v>0</v>
      </c>
      <c r="QYG414" s="318">
        <f>'Contractor Model'!QYG67</f>
        <v>0</v>
      </c>
      <c r="QYH414" s="318">
        <f>'Contractor Model'!QYH67</f>
        <v>0</v>
      </c>
      <c r="QYI414" s="318">
        <f>'Contractor Model'!QYI67</f>
        <v>0</v>
      </c>
      <c r="QYJ414" s="318">
        <f>'Contractor Model'!QYJ67</f>
        <v>0</v>
      </c>
      <c r="QYK414" s="318">
        <f>'Contractor Model'!QYK67</f>
        <v>0</v>
      </c>
      <c r="QYL414" s="318">
        <f>'Contractor Model'!QYL67</f>
        <v>0</v>
      </c>
      <c r="QYM414" s="318">
        <f>'Contractor Model'!QYM67</f>
        <v>0</v>
      </c>
      <c r="QYN414" s="318">
        <f>'Contractor Model'!QYN67</f>
        <v>0</v>
      </c>
      <c r="QYO414" s="318">
        <f>'Contractor Model'!QYO67</f>
        <v>0</v>
      </c>
      <c r="QYP414" s="318">
        <f>'Contractor Model'!QYP67</f>
        <v>0</v>
      </c>
      <c r="QYQ414" s="318">
        <f>'Contractor Model'!QYQ67</f>
        <v>0</v>
      </c>
      <c r="QYR414" s="318">
        <f>'Contractor Model'!QYR67</f>
        <v>0</v>
      </c>
      <c r="QYS414" s="318">
        <f>'Contractor Model'!QYS67</f>
        <v>0</v>
      </c>
      <c r="QYT414" s="318">
        <f>'Contractor Model'!QYT67</f>
        <v>0</v>
      </c>
      <c r="QYU414" s="318">
        <f>'Contractor Model'!QYU67</f>
        <v>0</v>
      </c>
      <c r="QYV414" s="318">
        <f>'Contractor Model'!QYV67</f>
        <v>0</v>
      </c>
      <c r="QYW414" s="318">
        <f>'Contractor Model'!QYW67</f>
        <v>0</v>
      </c>
      <c r="QYX414" s="318">
        <f>'Contractor Model'!QYX67</f>
        <v>0</v>
      </c>
      <c r="QYY414" s="318">
        <f>'Contractor Model'!QYY67</f>
        <v>0</v>
      </c>
      <c r="QYZ414" s="318">
        <f>'Contractor Model'!QYZ67</f>
        <v>0</v>
      </c>
      <c r="QZA414" s="318">
        <f>'Contractor Model'!QZA67</f>
        <v>0</v>
      </c>
      <c r="QZB414" s="318">
        <f>'Contractor Model'!QZB67</f>
        <v>0</v>
      </c>
      <c r="QZC414" s="318">
        <f>'Contractor Model'!QZC67</f>
        <v>0</v>
      </c>
      <c r="QZD414" s="318">
        <f>'Contractor Model'!QZD67</f>
        <v>0</v>
      </c>
      <c r="QZE414" s="318">
        <f>'Contractor Model'!QZE67</f>
        <v>0</v>
      </c>
      <c r="QZF414" s="318">
        <f>'Contractor Model'!QZF67</f>
        <v>0</v>
      </c>
      <c r="QZG414" s="318">
        <f>'Contractor Model'!QZG67</f>
        <v>0</v>
      </c>
      <c r="QZH414" s="318">
        <f>'Contractor Model'!QZH67</f>
        <v>0</v>
      </c>
      <c r="QZI414" s="318">
        <f>'Contractor Model'!QZI67</f>
        <v>0</v>
      </c>
      <c r="QZJ414" s="318">
        <f>'Contractor Model'!QZJ67</f>
        <v>0</v>
      </c>
      <c r="QZK414" s="318">
        <f>'Contractor Model'!QZK67</f>
        <v>0</v>
      </c>
      <c r="QZL414" s="318">
        <f>'Contractor Model'!QZL67</f>
        <v>0</v>
      </c>
      <c r="QZM414" s="318">
        <f>'Contractor Model'!QZM67</f>
        <v>0</v>
      </c>
      <c r="QZN414" s="318">
        <f>'Contractor Model'!QZN67</f>
        <v>0</v>
      </c>
      <c r="QZO414" s="318">
        <f>'Contractor Model'!QZO67</f>
        <v>0</v>
      </c>
      <c r="QZP414" s="318">
        <f>'Contractor Model'!QZP67</f>
        <v>0</v>
      </c>
      <c r="QZQ414" s="318">
        <f>'Contractor Model'!QZQ67</f>
        <v>0</v>
      </c>
      <c r="QZR414" s="318">
        <f>'Contractor Model'!QZR67</f>
        <v>0</v>
      </c>
      <c r="QZS414" s="318">
        <f>'Contractor Model'!QZS67</f>
        <v>0</v>
      </c>
      <c r="QZT414" s="318">
        <f>'Contractor Model'!QZT67</f>
        <v>0</v>
      </c>
      <c r="QZU414" s="318">
        <f>'Contractor Model'!QZU67</f>
        <v>0</v>
      </c>
      <c r="QZV414" s="318">
        <f>'Contractor Model'!QZV67</f>
        <v>0</v>
      </c>
      <c r="QZW414" s="318">
        <f>'Contractor Model'!QZW67</f>
        <v>0</v>
      </c>
      <c r="QZX414" s="318">
        <f>'Contractor Model'!QZX67</f>
        <v>0</v>
      </c>
      <c r="QZY414" s="318">
        <f>'Contractor Model'!QZY67</f>
        <v>0</v>
      </c>
      <c r="QZZ414" s="318">
        <f>'Contractor Model'!QZZ67</f>
        <v>0</v>
      </c>
      <c r="RAA414" s="318">
        <f>'Contractor Model'!RAA67</f>
        <v>0</v>
      </c>
      <c r="RAB414" s="318">
        <f>'Contractor Model'!RAB67</f>
        <v>0</v>
      </c>
      <c r="RAC414" s="318">
        <f>'Contractor Model'!RAC67</f>
        <v>0</v>
      </c>
      <c r="RAD414" s="318">
        <f>'Contractor Model'!RAD67</f>
        <v>0</v>
      </c>
      <c r="RAE414" s="318">
        <f>'Contractor Model'!RAE67</f>
        <v>0</v>
      </c>
      <c r="RAF414" s="318">
        <f>'Contractor Model'!RAF67</f>
        <v>0</v>
      </c>
      <c r="RAG414" s="318">
        <f>'Contractor Model'!RAG67</f>
        <v>0</v>
      </c>
      <c r="RAH414" s="318">
        <f>'Contractor Model'!RAH67</f>
        <v>0</v>
      </c>
      <c r="RAI414" s="318">
        <f>'Contractor Model'!RAI67</f>
        <v>0</v>
      </c>
      <c r="RAJ414" s="318">
        <f>'Contractor Model'!RAJ67</f>
        <v>0</v>
      </c>
      <c r="RAK414" s="318">
        <f>'Contractor Model'!RAK67</f>
        <v>0</v>
      </c>
      <c r="RAL414" s="318">
        <f>'Contractor Model'!RAL67</f>
        <v>0</v>
      </c>
      <c r="RAM414" s="318">
        <f>'Contractor Model'!RAM67</f>
        <v>0</v>
      </c>
      <c r="RAN414" s="318">
        <f>'Contractor Model'!RAN67</f>
        <v>0</v>
      </c>
      <c r="RAO414" s="318">
        <f>'Contractor Model'!RAO67</f>
        <v>0</v>
      </c>
      <c r="RAP414" s="318">
        <f>'Contractor Model'!RAP67</f>
        <v>0</v>
      </c>
      <c r="RAQ414" s="318">
        <f>'Contractor Model'!RAQ67</f>
        <v>0</v>
      </c>
      <c r="RAR414" s="318">
        <f>'Contractor Model'!RAR67</f>
        <v>0</v>
      </c>
      <c r="RAS414" s="318">
        <f>'Contractor Model'!RAS67</f>
        <v>0</v>
      </c>
      <c r="RAT414" s="318">
        <f>'Contractor Model'!RAT67</f>
        <v>0</v>
      </c>
      <c r="RAU414" s="318">
        <f>'Contractor Model'!RAU67</f>
        <v>0</v>
      </c>
      <c r="RAV414" s="318">
        <f>'Contractor Model'!RAV67</f>
        <v>0</v>
      </c>
      <c r="RAW414" s="318">
        <f>'Contractor Model'!RAW67</f>
        <v>0</v>
      </c>
      <c r="RAX414" s="318">
        <f>'Contractor Model'!RAX67</f>
        <v>0</v>
      </c>
      <c r="RAY414" s="318">
        <f>'Contractor Model'!RAY67</f>
        <v>0</v>
      </c>
      <c r="RAZ414" s="318">
        <f>'Contractor Model'!RAZ67</f>
        <v>0</v>
      </c>
      <c r="RBA414" s="318">
        <f>'Contractor Model'!RBA67</f>
        <v>0</v>
      </c>
      <c r="RBB414" s="318">
        <f>'Contractor Model'!RBB67</f>
        <v>0</v>
      </c>
      <c r="RBC414" s="318">
        <f>'Contractor Model'!RBC67</f>
        <v>0</v>
      </c>
      <c r="RBD414" s="318">
        <f>'Contractor Model'!RBD67</f>
        <v>0</v>
      </c>
      <c r="RBE414" s="318">
        <f>'Contractor Model'!RBE67</f>
        <v>0</v>
      </c>
      <c r="RBF414" s="318">
        <f>'Contractor Model'!RBF67</f>
        <v>0</v>
      </c>
      <c r="RBG414" s="318">
        <f>'Contractor Model'!RBG67</f>
        <v>0</v>
      </c>
      <c r="RBH414" s="318">
        <f>'Contractor Model'!RBH67</f>
        <v>0</v>
      </c>
      <c r="RBI414" s="318">
        <f>'Contractor Model'!RBI67</f>
        <v>0</v>
      </c>
      <c r="RBJ414" s="318">
        <f>'Contractor Model'!RBJ67</f>
        <v>0</v>
      </c>
      <c r="RBK414" s="318">
        <f>'Contractor Model'!RBK67</f>
        <v>0</v>
      </c>
      <c r="RBL414" s="318">
        <f>'Contractor Model'!RBL67</f>
        <v>0</v>
      </c>
      <c r="RBM414" s="318">
        <f>'Contractor Model'!RBM67</f>
        <v>0</v>
      </c>
      <c r="RBN414" s="318">
        <f>'Contractor Model'!RBN67</f>
        <v>0</v>
      </c>
      <c r="RBO414" s="318">
        <f>'Contractor Model'!RBO67</f>
        <v>0</v>
      </c>
      <c r="RBP414" s="318">
        <f>'Contractor Model'!RBP67</f>
        <v>0</v>
      </c>
      <c r="RBQ414" s="318">
        <f>'Contractor Model'!RBQ67</f>
        <v>0</v>
      </c>
      <c r="RBR414" s="318">
        <f>'Contractor Model'!RBR67</f>
        <v>0</v>
      </c>
      <c r="RBS414" s="318">
        <f>'Contractor Model'!RBS67</f>
        <v>0</v>
      </c>
      <c r="RBT414" s="318">
        <f>'Contractor Model'!RBT67</f>
        <v>0</v>
      </c>
      <c r="RBU414" s="318">
        <f>'Contractor Model'!RBU67</f>
        <v>0</v>
      </c>
      <c r="RBV414" s="318">
        <f>'Contractor Model'!RBV67</f>
        <v>0</v>
      </c>
      <c r="RBW414" s="318">
        <f>'Contractor Model'!RBW67</f>
        <v>0</v>
      </c>
      <c r="RBX414" s="318">
        <f>'Contractor Model'!RBX67</f>
        <v>0</v>
      </c>
      <c r="RBY414" s="318">
        <f>'Contractor Model'!RBY67</f>
        <v>0</v>
      </c>
      <c r="RBZ414" s="318">
        <f>'Contractor Model'!RBZ67</f>
        <v>0</v>
      </c>
      <c r="RCA414" s="318">
        <f>'Contractor Model'!RCA67</f>
        <v>0</v>
      </c>
      <c r="RCB414" s="318">
        <f>'Contractor Model'!RCB67</f>
        <v>0</v>
      </c>
      <c r="RCC414" s="318">
        <f>'Contractor Model'!RCC67</f>
        <v>0</v>
      </c>
      <c r="RCD414" s="318">
        <f>'Contractor Model'!RCD67</f>
        <v>0</v>
      </c>
      <c r="RCE414" s="318">
        <f>'Contractor Model'!RCE67</f>
        <v>0</v>
      </c>
      <c r="RCF414" s="318">
        <f>'Contractor Model'!RCF67</f>
        <v>0</v>
      </c>
      <c r="RCG414" s="318">
        <f>'Contractor Model'!RCG67</f>
        <v>0</v>
      </c>
      <c r="RCH414" s="318">
        <f>'Contractor Model'!RCH67</f>
        <v>0</v>
      </c>
      <c r="RCI414" s="318">
        <f>'Contractor Model'!RCI67</f>
        <v>0</v>
      </c>
      <c r="RCJ414" s="318">
        <f>'Contractor Model'!RCJ67</f>
        <v>0</v>
      </c>
      <c r="RCK414" s="318">
        <f>'Contractor Model'!RCK67</f>
        <v>0</v>
      </c>
      <c r="RCL414" s="318">
        <f>'Contractor Model'!RCL67</f>
        <v>0</v>
      </c>
      <c r="RCM414" s="318">
        <f>'Contractor Model'!RCM67</f>
        <v>0</v>
      </c>
      <c r="RCN414" s="318">
        <f>'Contractor Model'!RCN67</f>
        <v>0</v>
      </c>
      <c r="RCO414" s="318">
        <f>'Contractor Model'!RCO67</f>
        <v>0</v>
      </c>
      <c r="RCP414" s="318">
        <f>'Contractor Model'!RCP67</f>
        <v>0</v>
      </c>
      <c r="RCQ414" s="318">
        <f>'Contractor Model'!RCQ67</f>
        <v>0</v>
      </c>
      <c r="RCR414" s="318">
        <f>'Contractor Model'!RCR67</f>
        <v>0</v>
      </c>
      <c r="RCS414" s="318">
        <f>'Contractor Model'!RCS67</f>
        <v>0</v>
      </c>
      <c r="RCT414" s="318">
        <f>'Contractor Model'!RCT67</f>
        <v>0</v>
      </c>
      <c r="RCU414" s="318">
        <f>'Contractor Model'!RCU67</f>
        <v>0</v>
      </c>
      <c r="RCV414" s="318">
        <f>'Contractor Model'!RCV67</f>
        <v>0</v>
      </c>
      <c r="RCW414" s="318">
        <f>'Contractor Model'!RCW67</f>
        <v>0</v>
      </c>
      <c r="RCX414" s="318">
        <f>'Contractor Model'!RCX67</f>
        <v>0</v>
      </c>
      <c r="RCY414" s="318">
        <f>'Contractor Model'!RCY67</f>
        <v>0</v>
      </c>
      <c r="RCZ414" s="318">
        <f>'Contractor Model'!RCZ67</f>
        <v>0</v>
      </c>
      <c r="RDA414" s="318">
        <f>'Contractor Model'!RDA67</f>
        <v>0</v>
      </c>
      <c r="RDB414" s="318">
        <f>'Contractor Model'!RDB67</f>
        <v>0</v>
      </c>
      <c r="RDC414" s="318">
        <f>'Contractor Model'!RDC67</f>
        <v>0</v>
      </c>
      <c r="RDD414" s="318">
        <f>'Contractor Model'!RDD67</f>
        <v>0</v>
      </c>
      <c r="RDE414" s="318">
        <f>'Contractor Model'!RDE67</f>
        <v>0</v>
      </c>
      <c r="RDF414" s="318">
        <f>'Contractor Model'!RDF67</f>
        <v>0</v>
      </c>
      <c r="RDG414" s="318">
        <f>'Contractor Model'!RDG67</f>
        <v>0</v>
      </c>
      <c r="RDH414" s="318">
        <f>'Contractor Model'!RDH67</f>
        <v>0</v>
      </c>
      <c r="RDI414" s="318">
        <f>'Contractor Model'!RDI67</f>
        <v>0</v>
      </c>
      <c r="RDJ414" s="318">
        <f>'Contractor Model'!RDJ67</f>
        <v>0</v>
      </c>
      <c r="RDK414" s="318">
        <f>'Contractor Model'!RDK67</f>
        <v>0</v>
      </c>
      <c r="RDL414" s="318">
        <f>'Contractor Model'!RDL67</f>
        <v>0</v>
      </c>
      <c r="RDM414" s="318">
        <f>'Contractor Model'!RDM67</f>
        <v>0</v>
      </c>
      <c r="RDN414" s="318">
        <f>'Contractor Model'!RDN67</f>
        <v>0</v>
      </c>
      <c r="RDO414" s="318">
        <f>'Contractor Model'!RDO67</f>
        <v>0</v>
      </c>
      <c r="RDP414" s="318">
        <f>'Contractor Model'!RDP67</f>
        <v>0</v>
      </c>
      <c r="RDQ414" s="318">
        <f>'Contractor Model'!RDQ67</f>
        <v>0</v>
      </c>
      <c r="RDR414" s="318">
        <f>'Contractor Model'!RDR67</f>
        <v>0</v>
      </c>
      <c r="RDS414" s="318">
        <f>'Contractor Model'!RDS67</f>
        <v>0</v>
      </c>
      <c r="RDT414" s="318">
        <f>'Contractor Model'!RDT67</f>
        <v>0</v>
      </c>
      <c r="RDU414" s="318">
        <f>'Contractor Model'!RDU67</f>
        <v>0</v>
      </c>
      <c r="RDV414" s="318">
        <f>'Contractor Model'!RDV67</f>
        <v>0</v>
      </c>
      <c r="RDW414" s="318">
        <f>'Contractor Model'!RDW67</f>
        <v>0</v>
      </c>
      <c r="RDX414" s="318">
        <f>'Contractor Model'!RDX67</f>
        <v>0</v>
      </c>
      <c r="RDY414" s="318">
        <f>'Contractor Model'!RDY67</f>
        <v>0</v>
      </c>
      <c r="RDZ414" s="318">
        <f>'Contractor Model'!RDZ67</f>
        <v>0</v>
      </c>
      <c r="REA414" s="318">
        <f>'Contractor Model'!REA67</f>
        <v>0</v>
      </c>
      <c r="REB414" s="318">
        <f>'Contractor Model'!REB67</f>
        <v>0</v>
      </c>
      <c r="REC414" s="318">
        <f>'Contractor Model'!REC67</f>
        <v>0</v>
      </c>
      <c r="RED414" s="318">
        <f>'Contractor Model'!RED67</f>
        <v>0</v>
      </c>
      <c r="REE414" s="318">
        <f>'Contractor Model'!REE67</f>
        <v>0</v>
      </c>
      <c r="REF414" s="318">
        <f>'Contractor Model'!REF67</f>
        <v>0</v>
      </c>
      <c r="REG414" s="318">
        <f>'Contractor Model'!REG67</f>
        <v>0</v>
      </c>
      <c r="REH414" s="318">
        <f>'Contractor Model'!REH67</f>
        <v>0</v>
      </c>
      <c r="REI414" s="318">
        <f>'Contractor Model'!REI67</f>
        <v>0</v>
      </c>
      <c r="REJ414" s="318">
        <f>'Contractor Model'!REJ67</f>
        <v>0</v>
      </c>
      <c r="REK414" s="318">
        <f>'Contractor Model'!REK67</f>
        <v>0</v>
      </c>
      <c r="REL414" s="318">
        <f>'Contractor Model'!REL67</f>
        <v>0</v>
      </c>
      <c r="REM414" s="318">
        <f>'Contractor Model'!REM67</f>
        <v>0</v>
      </c>
      <c r="REN414" s="318">
        <f>'Contractor Model'!REN67</f>
        <v>0</v>
      </c>
      <c r="REO414" s="318">
        <f>'Contractor Model'!REO67</f>
        <v>0</v>
      </c>
      <c r="REP414" s="318">
        <f>'Contractor Model'!REP67</f>
        <v>0</v>
      </c>
      <c r="REQ414" s="318">
        <f>'Contractor Model'!REQ67</f>
        <v>0</v>
      </c>
      <c r="RER414" s="318">
        <f>'Contractor Model'!RER67</f>
        <v>0</v>
      </c>
      <c r="RES414" s="318">
        <f>'Contractor Model'!RES67</f>
        <v>0</v>
      </c>
      <c r="RET414" s="318">
        <f>'Contractor Model'!RET67</f>
        <v>0</v>
      </c>
      <c r="REU414" s="318">
        <f>'Contractor Model'!REU67</f>
        <v>0</v>
      </c>
      <c r="REV414" s="318">
        <f>'Contractor Model'!REV67</f>
        <v>0</v>
      </c>
      <c r="REW414" s="318">
        <f>'Contractor Model'!REW67</f>
        <v>0</v>
      </c>
      <c r="REX414" s="318">
        <f>'Contractor Model'!REX67</f>
        <v>0</v>
      </c>
      <c r="REY414" s="318">
        <f>'Contractor Model'!REY67</f>
        <v>0</v>
      </c>
      <c r="REZ414" s="318">
        <f>'Contractor Model'!REZ67</f>
        <v>0</v>
      </c>
      <c r="RFA414" s="318">
        <f>'Contractor Model'!RFA67</f>
        <v>0</v>
      </c>
      <c r="RFB414" s="318">
        <f>'Contractor Model'!RFB67</f>
        <v>0</v>
      </c>
      <c r="RFC414" s="318">
        <f>'Contractor Model'!RFC67</f>
        <v>0</v>
      </c>
      <c r="RFD414" s="318">
        <f>'Contractor Model'!RFD67</f>
        <v>0</v>
      </c>
      <c r="RFE414" s="318">
        <f>'Contractor Model'!RFE67</f>
        <v>0</v>
      </c>
      <c r="RFF414" s="318">
        <f>'Contractor Model'!RFF67</f>
        <v>0</v>
      </c>
      <c r="RFG414" s="318">
        <f>'Contractor Model'!RFG67</f>
        <v>0</v>
      </c>
      <c r="RFH414" s="318">
        <f>'Contractor Model'!RFH67</f>
        <v>0</v>
      </c>
      <c r="RFI414" s="318">
        <f>'Contractor Model'!RFI67</f>
        <v>0</v>
      </c>
      <c r="RFJ414" s="318">
        <f>'Contractor Model'!RFJ67</f>
        <v>0</v>
      </c>
      <c r="RFK414" s="318">
        <f>'Contractor Model'!RFK67</f>
        <v>0</v>
      </c>
      <c r="RFL414" s="318">
        <f>'Contractor Model'!RFL67</f>
        <v>0</v>
      </c>
      <c r="RFM414" s="318">
        <f>'Contractor Model'!RFM67</f>
        <v>0</v>
      </c>
      <c r="RFN414" s="318">
        <f>'Contractor Model'!RFN67</f>
        <v>0</v>
      </c>
      <c r="RFO414" s="318">
        <f>'Contractor Model'!RFO67</f>
        <v>0</v>
      </c>
      <c r="RFP414" s="318">
        <f>'Contractor Model'!RFP67</f>
        <v>0</v>
      </c>
      <c r="RFQ414" s="318">
        <f>'Contractor Model'!RFQ67</f>
        <v>0</v>
      </c>
      <c r="RFR414" s="318">
        <f>'Contractor Model'!RFR67</f>
        <v>0</v>
      </c>
      <c r="RFS414" s="318">
        <f>'Contractor Model'!RFS67</f>
        <v>0</v>
      </c>
      <c r="RFT414" s="318">
        <f>'Contractor Model'!RFT67</f>
        <v>0</v>
      </c>
      <c r="RFU414" s="318">
        <f>'Contractor Model'!RFU67</f>
        <v>0</v>
      </c>
      <c r="RFV414" s="318">
        <f>'Contractor Model'!RFV67</f>
        <v>0</v>
      </c>
      <c r="RFW414" s="318">
        <f>'Contractor Model'!RFW67</f>
        <v>0</v>
      </c>
      <c r="RFX414" s="318">
        <f>'Contractor Model'!RFX67</f>
        <v>0</v>
      </c>
      <c r="RFY414" s="318">
        <f>'Contractor Model'!RFY67</f>
        <v>0</v>
      </c>
      <c r="RFZ414" s="318">
        <f>'Contractor Model'!RFZ67</f>
        <v>0</v>
      </c>
      <c r="RGA414" s="318">
        <f>'Contractor Model'!RGA67</f>
        <v>0</v>
      </c>
      <c r="RGB414" s="318">
        <f>'Contractor Model'!RGB67</f>
        <v>0</v>
      </c>
      <c r="RGC414" s="318">
        <f>'Contractor Model'!RGC67</f>
        <v>0</v>
      </c>
      <c r="RGD414" s="318">
        <f>'Contractor Model'!RGD67</f>
        <v>0</v>
      </c>
      <c r="RGE414" s="318">
        <f>'Contractor Model'!RGE67</f>
        <v>0</v>
      </c>
      <c r="RGF414" s="318">
        <f>'Contractor Model'!RGF67</f>
        <v>0</v>
      </c>
      <c r="RGG414" s="318">
        <f>'Contractor Model'!RGG67</f>
        <v>0</v>
      </c>
      <c r="RGH414" s="318">
        <f>'Contractor Model'!RGH67</f>
        <v>0</v>
      </c>
      <c r="RGI414" s="318">
        <f>'Contractor Model'!RGI67</f>
        <v>0</v>
      </c>
      <c r="RGJ414" s="318">
        <f>'Contractor Model'!RGJ67</f>
        <v>0</v>
      </c>
      <c r="RGK414" s="318">
        <f>'Contractor Model'!RGK67</f>
        <v>0</v>
      </c>
      <c r="RGL414" s="318">
        <f>'Contractor Model'!RGL67</f>
        <v>0</v>
      </c>
      <c r="RGM414" s="318">
        <f>'Contractor Model'!RGM67</f>
        <v>0</v>
      </c>
      <c r="RGN414" s="318">
        <f>'Contractor Model'!RGN67</f>
        <v>0</v>
      </c>
      <c r="RGO414" s="318">
        <f>'Contractor Model'!RGO67</f>
        <v>0</v>
      </c>
      <c r="RGP414" s="318">
        <f>'Contractor Model'!RGP67</f>
        <v>0</v>
      </c>
      <c r="RGQ414" s="318">
        <f>'Contractor Model'!RGQ67</f>
        <v>0</v>
      </c>
      <c r="RGR414" s="318">
        <f>'Contractor Model'!RGR67</f>
        <v>0</v>
      </c>
      <c r="RGS414" s="318">
        <f>'Contractor Model'!RGS67</f>
        <v>0</v>
      </c>
      <c r="RGT414" s="318">
        <f>'Contractor Model'!RGT67</f>
        <v>0</v>
      </c>
      <c r="RGU414" s="318">
        <f>'Contractor Model'!RGU67</f>
        <v>0</v>
      </c>
      <c r="RGV414" s="318">
        <f>'Contractor Model'!RGV67</f>
        <v>0</v>
      </c>
      <c r="RGW414" s="318">
        <f>'Contractor Model'!RGW67</f>
        <v>0</v>
      </c>
      <c r="RGX414" s="318">
        <f>'Contractor Model'!RGX67</f>
        <v>0</v>
      </c>
      <c r="RGY414" s="318">
        <f>'Contractor Model'!RGY67</f>
        <v>0</v>
      </c>
      <c r="RGZ414" s="318">
        <f>'Contractor Model'!RGZ67</f>
        <v>0</v>
      </c>
      <c r="RHA414" s="318">
        <f>'Contractor Model'!RHA67</f>
        <v>0</v>
      </c>
      <c r="RHB414" s="318">
        <f>'Contractor Model'!RHB67</f>
        <v>0</v>
      </c>
      <c r="RHC414" s="318">
        <f>'Contractor Model'!RHC67</f>
        <v>0</v>
      </c>
      <c r="RHD414" s="318">
        <f>'Contractor Model'!RHD67</f>
        <v>0</v>
      </c>
      <c r="RHE414" s="318">
        <f>'Contractor Model'!RHE67</f>
        <v>0</v>
      </c>
      <c r="RHF414" s="318">
        <f>'Contractor Model'!RHF67</f>
        <v>0</v>
      </c>
      <c r="RHG414" s="318">
        <f>'Contractor Model'!RHG67</f>
        <v>0</v>
      </c>
      <c r="RHH414" s="318">
        <f>'Contractor Model'!RHH67</f>
        <v>0</v>
      </c>
      <c r="RHI414" s="318">
        <f>'Contractor Model'!RHI67</f>
        <v>0</v>
      </c>
      <c r="RHJ414" s="318">
        <f>'Contractor Model'!RHJ67</f>
        <v>0</v>
      </c>
      <c r="RHK414" s="318">
        <f>'Contractor Model'!RHK67</f>
        <v>0</v>
      </c>
      <c r="RHL414" s="318">
        <f>'Contractor Model'!RHL67</f>
        <v>0</v>
      </c>
      <c r="RHM414" s="318">
        <f>'Contractor Model'!RHM67</f>
        <v>0</v>
      </c>
      <c r="RHN414" s="318">
        <f>'Contractor Model'!RHN67</f>
        <v>0</v>
      </c>
      <c r="RHO414" s="318">
        <f>'Contractor Model'!RHO67</f>
        <v>0</v>
      </c>
      <c r="RHP414" s="318">
        <f>'Contractor Model'!RHP67</f>
        <v>0</v>
      </c>
      <c r="RHQ414" s="318">
        <f>'Contractor Model'!RHQ67</f>
        <v>0</v>
      </c>
      <c r="RHR414" s="318">
        <f>'Contractor Model'!RHR67</f>
        <v>0</v>
      </c>
      <c r="RHS414" s="318">
        <f>'Contractor Model'!RHS67</f>
        <v>0</v>
      </c>
      <c r="RHT414" s="318">
        <f>'Contractor Model'!RHT67</f>
        <v>0</v>
      </c>
      <c r="RHU414" s="318">
        <f>'Contractor Model'!RHU67</f>
        <v>0</v>
      </c>
      <c r="RHV414" s="318">
        <f>'Contractor Model'!RHV67</f>
        <v>0</v>
      </c>
      <c r="RHW414" s="318">
        <f>'Contractor Model'!RHW67</f>
        <v>0</v>
      </c>
      <c r="RHX414" s="318">
        <f>'Contractor Model'!RHX67</f>
        <v>0</v>
      </c>
      <c r="RHY414" s="318">
        <f>'Contractor Model'!RHY67</f>
        <v>0</v>
      </c>
      <c r="RHZ414" s="318">
        <f>'Contractor Model'!RHZ67</f>
        <v>0</v>
      </c>
      <c r="RIA414" s="318">
        <f>'Contractor Model'!RIA67</f>
        <v>0</v>
      </c>
      <c r="RIB414" s="318">
        <f>'Contractor Model'!RIB67</f>
        <v>0</v>
      </c>
      <c r="RIC414" s="318">
        <f>'Contractor Model'!RIC67</f>
        <v>0</v>
      </c>
      <c r="RID414" s="318">
        <f>'Contractor Model'!RID67</f>
        <v>0</v>
      </c>
      <c r="RIE414" s="318">
        <f>'Contractor Model'!RIE67</f>
        <v>0</v>
      </c>
      <c r="RIF414" s="318">
        <f>'Contractor Model'!RIF67</f>
        <v>0</v>
      </c>
      <c r="RIG414" s="318">
        <f>'Contractor Model'!RIG67</f>
        <v>0</v>
      </c>
      <c r="RIH414" s="318">
        <f>'Contractor Model'!RIH67</f>
        <v>0</v>
      </c>
      <c r="RII414" s="318">
        <f>'Contractor Model'!RII67</f>
        <v>0</v>
      </c>
      <c r="RIJ414" s="318">
        <f>'Contractor Model'!RIJ67</f>
        <v>0</v>
      </c>
      <c r="RIK414" s="318">
        <f>'Contractor Model'!RIK67</f>
        <v>0</v>
      </c>
      <c r="RIL414" s="318">
        <f>'Contractor Model'!RIL67</f>
        <v>0</v>
      </c>
      <c r="RIM414" s="318">
        <f>'Contractor Model'!RIM67</f>
        <v>0</v>
      </c>
      <c r="RIN414" s="318">
        <f>'Contractor Model'!RIN67</f>
        <v>0</v>
      </c>
      <c r="RIO414" s="318">
        <f>'Contractor Model'!RIO67</f>
        <v>0</v>
      </c>
      <c r="RIP414" s="318">
        <f>'Contractor Model'!RIP67</f>
        <v>0</v>
      </c>
      <c r="RIQ414" s="318">
        <f>'Contractor Model'!RIQ67</f>
        <v>0</v>
      </c>
      <c r="RIR414" s="318">
        <f>'Contractor Model'!RIR67</f>
        <v>0</v>
      </c>
      <c r="RIS414" s="318">
        <f>'Contractor Model'!RIS67</f>
        <v>0</v>
      </c>
      <c r="RIT414" s="318">
        <f>'Contractor Model'!RIT67</f>
        <v>0</v>
      </c>
      <c r="RIU414" s="318">
        <f>'Contractor Model'!RIU67</f>
        <v>0</v>
      </c>
      <c r="RIV414" s="318">
        <f>'Contractor Model'!RIV67</f>
        <v>0</v>
      </c>
      <c r="RIW414" s="318">
        <f>'Contractor Model'!RIW67</f>
        <v>0</v>
      </c>
      <c r="RIX414" s="318">
        <f>'Contractor Model'!RIX67</f>
        <v>0</v>
      </c>
      <c r="RIY414" s="318">
        <f>'Contractor Model'!RIY67</f>
        <v>0</v>
      </c>
      <c r="RIZ414" s="318">
        <f>'Contractor Model'!RIZ67</f>
        <v>0</v>
      </c>
      <c r="RJA414" s="318">
        <f>'Contractor Model'!RJA67</f>
        <v>0</v>
      </c>
      <c r="RJB414" s="318">
        <f>'Contractor Model'!RJB67</f>
        <v>0</v>
      </c>
      <c r="RJC414" s="318">
        <f>'Contractor Model'!RJC67</f>
        <v>0</v>
      </c>
      <c r="RJD414" s="318">
        <f>'Contractor Model'!RJD67</f>
        <v>0</v>
      </c>
      <c r="RJE414" s="318">
        <f>'Contractor Model'!RJE67</f>
        <v>0</v>
      </c>
      <c r="RJF414" s="318">
        <f>'Contractor Model'!RJF67</f>
        <v>0</v>
      </c>
      <c r="RJG414" s="318">
        <f>'Contractor Model'!RJG67</f>
        <v>0</v>
      </c>
      <c r="RJH414" s="318">
        <f>'Contractor Model'!RJH67</f>
        <v>0</v>
      </c>
      <c r="RJI414" s="318">
        <f>'Contractor Model'!RJI67</f>
        <v>0</v>
      </c>
      <c r="RJJ414" s="318">
        <f>'Contractor Model'!RJJ67</f>
        <v>0</v>
      </c>
      <c r="RJK414" s="318">
        <f>'Contractor Model'!RJK67</f>
        <v>0</v>
      </c>
      <c r="RJL414" s="318">
        <f>'Contractor Model'!RJL67</f>
        <v>0</v>
      </c>
      <c r="RJM414" s="318">
        <f>'Contractor Model'!RJM67</f>
        <v>0</v>
      </c>
      <c r="RJN414" s="318">
        <f>'Contractor Model'!RJN67</f>
        <v>0</v>
      </c>
      <c r="RJO414" s="318">
        <f>'Contractor Model'!RJO67</f>
        <v>0</v>
      </c>
      <c r="RJP414" s="318">
        <f>'Contractor Model'!RJP67</f>
        <v>0</v>
      </c>
      <c r="RJQ414" s="318">
        <f>'Contractor Model'!RJQ67</f>
        <v>0</v>
      </c>
      <c r="RJR414" s="318">
        <f>'Contractor Model'!RJR67</f>
        <v>0</v>
      </c>
      <c r="RJS414" s="318">
        <f>'Contractor Model'!RJS67</f>
        <v>0</v>
      </c>
      <c r="RJT414" s="318">
        <f>'Contractor Model'!RJT67</f>
        <v>0</v>
      </c>
      <c r="RJU414" s="318">
        <f>'Contractor Model'!RJU67</f>
        <v>0</v>
      </c>
      <c r="RJV414" s="318">
        <f>'Contractor Model'!RJV67</f>
        <v>0</v>
      </c>
      <c r="RJW414" s="318">
        <f>'Contractor Model'!RJW67</f>
        <v>0</v>
      </c>
      <c r="RJX414" s="318">
        <f>'Contractor Model'!RJX67</f>
        <v>0</v>
      </c>
      <c r="RJY414" s="318">
        <f>'Contractor Model'!RJY67</f>
        <v>0</v>
      </c>
      <c r="RJZ414" s="318">
        <f>'Contractor Model'!RJZ67</f>
        <v>0</v>
      </c>
      <c r="RKA414" s="318">
        <f>'Contractor Model'!RKA67</f>
        <v>0</v>
      </c>
      <c r="RKB414" s="318">
        <f>'Contractor Model'!RKB67</f>
        <v>0</v>
      </c>
      <c r="RKC414" s="318">
        <f>'Contractor Model'!RKC67</f>
        <v>0</v>
      </c>
      <c r="RKD414" s="318">
        <f>'Contractor Model'!RKD67</f>
        <v>0</v>
      </c>
      <c r="RKE414" s="318">
        <f>'Contractor Model'!RKE67</f>
        <v>0</v>
      </c>
      <c r="RKF414" s="318">
        <f>'Contractor Model'!RKF67</f>
        <v>0</v>
      </c>
      <c r="RKG414" s="318">
        <f>'Contractor Model'!RKG67</f>
        <v>0</v>
      </c>
      <c r="RKH414" s="318">
        <f>'Contractor Model'!RKH67</f>
        <v>0</v>
      </c>
      <c r="RKI414" s="318">
        <f>'Contractor Model'!RKI67</f>
        <v>0</v>
      </c>
      <c r="RKJ414" s="318">
        <f>'Contractor Model'!RKJ67</f>
        <v>0</v>
      </c>
      <c r="RKK414" s="318">
        <f>'Contractor Model'!RKK67</f>
        <v>0</v>
      </c>
      <c r="RKL414" s="318">
        <f>'Contractor Model'!RKL67</f>
        <v>0</v>
      </c>
      <c r="RKM414" s="318">
        <f>'Contractor Model'!RKM67</f>
        <v>0</v>
      </c>
      <c r="RKN414" s="318">
        <f>'Contractor Model'!RKN67</f>
        <v>0</v>
      </c>
      <c r="RKO414" s="318">
        <f>'Contractor Model'!RKO67</f>
        <v>0</v>
      </c>
      <c r="RKP414" s="318">
        <f>'Contractor Model'!RKP67</f>
        <v>0</v>
      </c>
      <c r="RKQ414" s="318">
        <f>'Contractor Model'!RKQ67</f>
        <v>0</v>
      </c>
      <c r="RKR414" s="318">
        <f>'Contractor Model'!RKR67</f>
        <v>0</v>
      </c>
      <c r="RKS414" s="318">
        <f>'Contractor Model'!RKS67</f>
        <v>0</v>
      </c>
      <c r="RKT414" s="318">
        <f>'Contractor Model'!RKT67</f>
        <v>0</v>
      </c>
      <c r="RKU414" s="318">
        <f>'Contractor Model'!RKU67</f>
        <v>0</v>
      </c>
      <c r="RKV414" s="318">
        <f>'Contractor Model'!RKV67</f>
        <v>0</v>
      </c>
      <c r="RKW414" s="318">
        <f>'Contractor Model'!RKW67</f>
        <v>0</v>
      </c>
      <c r="RKX414" s="318">
        <f>'Contractor Model'!RKX67</f>
        <v>0</v>
      </c>
      <c r="RKY414" s="318">
        <f>'Contractor Model'!RKY67</f>
        <v>0</v>
      </c>
      <c r="RKZ414" s="318">
        <f>'Contractor Model'!RKZ67</f>
        <v>0</v>
      </c>
      <c r="RLA414" s="318">
        <f>'Contractor Model'!RLA67</f>
        <v>0</v>
      </c>
      <c r="RLB414" s="318">
        <f>'Contractor Model'!RLB67</f>
        <v>0</v>
      </c>
      <c r="RLC414" s="318">
        <f>'Contractor Model'!RLC67</f>
        <v>0</v>
      </c>
      <c r="RLD414" s="318">
        <f>'Contractor Model'!RLD67</f>
        <v>0</v>
      </c>
      <c r="RLE414" s="318">
        <f>'Contractor Model'!RLE67</f>
        <v>0</v>
      </c>
      <c r="RLF414" s="318">
        <f>'Contractor Model'!RLF67</f>
        <v>0</v>
      </c>
      <c r="RLG414" s="318">
        <f>'Contractor Model'!RLG67</f>
        <v>0</v>
      </c>
      <c r="RLH414" s="318">
        <f>'Contractor Model'!RLH67</f>
        <v>0</v>
      </c>
      <c r="RLI414" s="318">
        <f>'Contractor Model'!RLI67</f>
        <v>0</v>
      </c>
      <c r="RLJ414" s="318">
        <f>'Contractor Model'!RLJ67</f>
        <v>0</v>
      </c>
      <c r="RLK414" s="318">
        <f>'Contractor Model'!RLK67</f>
        <v>0</v>
      </c>
      <c r="RLL414" s="318">
        <f>'Contractor Model'!RLL67</f>
        <v>0</v>
      </c>
      <c r="RLM414" s="318">
        <f>'Contractor Model'!RLM67</f>
        <v>0</v>
      </c>
      <c r="RLN414" s="318">
        <f>'Contractor Model'!RLN67</f>
        <v>0</v>
      </c>
      <c r="RLO414" s="318">
        <f>'Contractor Model'!RLO67</f>
        <v>0</v>
      </c>
      <c r="RLP414" s="318">
        <f>'Contractor Model'!RLP67</f>
        <v>0</v>
      </c>
      <c r="RLQ414" s="318">
        <f>'Contractor Model'!RLQ67</f>
        <v>0</v>
      </c>
      <c r="RLR414" s="318">
        <f>'Contractor Model'!RLR67</f>
        <v>0</v>
      </c>
      <c r="RLS414" s="318">
        <f>'Contractor Model'!RLS67</f>
        <v>0</v>
      </c>
      <c r="RLT414" s="318">
        <f>'Contractor Model'!RLT67</f>
        <v>0</v>
      </c>
      <c r="RLU414" s="318">
        <f>'Contractor Model'!RLU67</f>
        <v>0</v>
      </c>
      <c r="RLV414" s="318">
        <f>'Contractor Model'!RLV67</f>
        <v>0</v>
      </c>
      <c r="RLW414" s="318">
        <f>'Contractor Model'!RLW67</f>
        <v>0</v>
      </c>
      <c r="RLX414" s="318">
        <f>'Contractor Model'!RLX67</f>
        <v>0</v>
      </c>
      <c r="RLY414" s="318">
        <f>'Contractor Model'!RLY67</f>
        <v>0</v>
      </c>
      <c r="RLZ414" s="318">
        <f>'Contractor Model'!RLZ67</f>
        <v>0</v>
      </c>
      <c r="RMA414" s="318">
        <f>'Contractor Model'!RMA67</f>
        <v>0</v>
      </c>
      <c r="RMB414" s="318">
        <f>'Contractor Model'!RMB67</f>
        <v>0</v>
      </c>
      <c r="RMC414" s="318">
        <f>'Contractor Model'!RMC67</f>
        <v>0</v>
      </c>
      <c r="RMD414" s="318">
        <f>'Contractor Model'!RMD67</f>
        <v>0</v>
      </c>
      <c r="RME414" s="318">
        <f>'Contractor Model'!RME67</f>
        <v>0</v>
      </c>
      <c r="RMF414" s="318">
        <f>'Contractor Model'!RMF67</f>
        <v>0</v>
      </c>
      <c r="RMG414" s="318">
        <f>'Contractor Model'!RMG67</f>
        <v>0</v>
      </c>
      <c r="RMH414" s="318">
        <f>'Contractor Model'!RMH67</f>
        <v>0</v>
      </c>
      <c r="RMI414" s="318">
        <f>'Contractor Model'!RMI67</f>
        <v>0</v>
      </c>
      <c r="RMJ414" s="318">
        <f>'Contractor Model'!RMJ67</f>
        <v>0</v>
      </c>
      <c r="RMK414" s="318">
        <f>'Contractor Model'!RMK67</f>
        <v>0</v>
      </c>
      <c r="RML414" s="318">
        <f>'Contractor Model'!RML67</f>
        <v>0</v>
      </c>
      <c r="RMM414" s="318">
        <f>'Contractor Model'!RMM67</f>
        <v>0</v>
      </c>
      <c r="RMN414" s="318">
        <f>'Contractor Model'!RMN67</f>
        <v>0</v>
      </c>
      <c r="RMO414" s="318">
        <f>'Contractor Model'!RMO67</f>
        <v>0</v>
      </c>
      <c r="RMP414" s="318">
        <f>'Contractor Model'!RMP67</f>
        <v>0</v>
      </c>
      <c r="RMQ414" s="318">
        <f>'Contractor Model'!RMQ67</f>
        <v>0</v>
      </c>
      <c r="RMR414" s="318">
        <f>'Contractor Model'!RMR67</f>
        <v>0</v>
      </c>
      <c r="RMS414" s="318">
        <f>'Contractor Model'!RMS67</f>
        <v>0</v>
      </c>
      <c r="RMT414" s="318">
        <f>'Contractor Model'!RMT67</f>
        <v>0</v>
      </c>
      <c r="RMU414" s="318">
        <f>'Contractor Model'!RMU67</f>
        <v>0</v>
      </c>
      <c r="RMV414" s="318">
        <f>'Contractor Model'!RMV67</f>
        <v>0</v>
      </c>
      <c r="RMW414" s="318">
        <f>'Contractor Model'!RMW67</f>
        <v>0</v>
      </c>
      <c r="RMX414" s="318">
        <f>'Contractor Model'!RMX67</f>
        <v>0</v>
      </c>
      <c r="RMY414" s="318">
        <f>'Contractor Model'!RMY67</f>
        <v>0</v>
      </c>
      <c r="RMZ414" s="318">
        <f>'Contractor Model'!RMZ67</f>
        <v>0</v>
      </c>
      <c r="RNA414" s="318">
        <f>'Contractor Model'!RNA67</f>
        <v>0</v>
      </c>
      <c r="RNB414" s="318">
        <f>'Contractor Model'!RNB67</f>
        <v>0</v>
      </c>
      <c r="RNC414" s="318">
        <f>'Contractor Model'!RNC67</f>
        <v>0</v>
      </c>
      <c r="RND414" s="318">
        <f>'Contractor Model'!RND67</f>
        <v>0</v>
      </c>
      <c r="RNE414" s="318">
        <f>'Contractor Model'!RNE67</f>
        <v>0</v>
      </c>
      <c r="RNF414" s="318">
        <f>'Contractor Model'!RNF67</f>
        <v>0</v>
      </c>
      <c r="RNG414" s="318">
        <f>'Contractor Model'!RNG67</f>
        <v>0</v>
      </c>
      <c r="RNH414" s="318">
        <f>'Contractor Model'!RNH67</f>
        <v>0</v>
      </c>
      <c r="RNI414" s="318">
        <f>'Contractor Model'!RNI67</f>
        <v>0</v>
      </c>
      <c r="RNJ414" s="318">
        <f>'Contractor Model'!RNJ67</f>
        <v>0</v>
      </c>
      <c r="RNK414" s="318">
        <f>'Contractor Model'!RNK67</f>
        <v>0</v>
      </c>
      <c r="RNL414" s="318">
        <f>'Contractor Model'!RNL67</f>
        <v>0</v>
      </c>
      <c r="RNM414" s="318">
        <f>'Contractor Model'!RNM67</f>
        <v>0</v>
      </c>
      <c r="RNN414" s="318">
        <f>'Contractor Model'!RNN67</f>
        <v>0</v>
      </c>
      <c r="RNO414" s="318">
        <f>'Contractor Model'!RNO67</f>
        <v>0</v>
      </c>
      <c r="RNP414" s="318">
        <f>'Contractor Model'!RNP67</f>
        <v>0</v>
      </c>
      <c r="RNQ414" s="318">
        <f>'Contractor Model'!RNQ67</f>
        <v>0</v>
      </c>
      <c r="RNR414" s="318">
        <f>'Contractor Model'!RNR67</f>
        <v>0</v>
      </c>
      <c r="RNS414" s="318">
        <f>'Contractor Model'!RNS67</f>
        <v>0</v>
      </c>
      <c r="RNT414" s="318">
        <f>'Contractor Model'!RNT67</f>
        <v>0</v>
      </c>
      <c r="RNU414" s="318">
        <f>'Contractor Model'!RNU67</f>
        <v>0</v>
      </c>
      <c r="RNV414" s="318">
        <f>'Contractor Model'!RNV67</f>
        <v>0</v>
      </c>
      <c r="RNW414" s="318">
        <f>'Contractor Model'!RNW67</f>
        <v>0</v>
      </c>
      <c r="RNX414" s="318">
        <f>'Contractor Model'!RNX67</f>
        <v>0</v>
      </c>
      <c r="RNY414" s="318">
        <f>'Contractor Model'!RNY67</f>
        <v>0</v>
      </c>
      <c r="RNZ414" s="318">
        <f>'Contractor Model'!RNZ67</f>
        <v>0</v>
      </c>
      <c r="ROA414" s="318">
        <f>'Contractor Model'!ROA67</f>
        <v>0</v>
      </c>
      <c r="ROB414" s="318">
        <f>'Contractor Model'!ROB67</f>
        <v>0</v>
      </c>
      <c r="ROC414" s="318">
        <f>'Contractor Model'!ROC67</f>
        <v>0</v>
      </c>
      <c r="ROD414" s="318">
        <f>'Contractor Model'!ROD67</f>
        <v>0</v>
      </c>
      <c r="ROE414" s="318">
        <f>'Contractor Model'!ROE67</f>
        <v>0</v>
      </c>
      <c r="ROF414" s="318">
        <f>'Contractor Model'!ROF67</f>
        <v>0</v>
      </c>
      <c r="ROG414" s="318">
        <f>'Contractor Model'!ROG67</f>
        <v>0</v>
      </c>
      <c r="ROH414" s="318">
        <f>'Contractor Model'!ROH67</f>
        <v>0</v>
      </c>
      <c r="ROI414" s="318">
        <f>'Contractor Model'!ROI67</f>
        <v>0</v>
      </c>
      <c r="ROJ414" s="318">
        <f>'Contractor Model'!ROJ67</f>
        <v>0</v>
      </c>
      <c r="ROK414" s="318">
        <f>'Contractor Model'!ROK67</f>
        <v>0</v>
      </c>
      <c r="ROL414" s="318">
        <f>'Contractor Model'!ROL67</f>
        <v>0</v>
      </c>
      <c r="ROM414" s="318">
        <f>'Contractor Model'!ROM67</f>
        <v>0</v>
      </c>
      <c r="RON414" s="318">
        <f>'Contractor Model'!RON67</f>
        <v>0</v>
      </c>
      <c r="ROO414" s="318">
        <f>'Contractor Model'!ROO67</f>
        <v>0</v>
      </c>
      <c r="ROP414" s="318">
        <f>'Contractor Model'!ROP67</f>
        <v>0</v>
      </c>
      <c r="ROQ414" s="318">
        <f>'Contractor Model'!ROQ67</f>
        <v>0</v>
      </c>
      <c r="ROR414" s="318">
        <f>'Contractor Model'!ROR67</f>
        <v>0</v>
      </c>
      <c r="ROS414" s="318">
        <f>'Contractor Model'!ROS67</f>
        <v>0</v>
      </c>
      <c r="ROT414" s="318">
        <f>'Contractor Model'!ROT67</f>
        <v>0</v>
      </c>
      <c r="ROU414" s="318">
        <f>'Contractor Model'!ROU67</f>
        <v>0</v>
      </c>
      <c r="ROV414" s="318">
        <f>'Contractor Model'!ROV67</f>
        <v>0</v>
      </c>
      <c r="ROW414" s="318">
        <f>'Contractor Model'!ROW67</f>
        <v>0</v>
      </c>
      <c r="ROX414" s="318">
        <f>'Contractor Model'!ROX67</f>
        <v>0</v>
      </c>
      <c r="ROY414" s="318">
        <f>'Contractor Model'!ROY67</f>
        <v>0</v>
      </c>
      <c r="ROZ414" s="318">
        <f>'Contractor Model'!ROZ67</f>
        <v>0</v>
      </c>
      <c r="RPA414" s="318">
        <f>'Contractor Model'!RPA67</f>
        <v>0</v>
      </c>
      <c r="RPB414" s="318">
        <f>'Contractor Model'!RPB67</f>
        <v>0</v>
      </c>
      <c r="RPC414" s="318">
        <f>'Contractor Model'!RPC67</f>
        <v>0</v>
      </c>
      <c r="RPD414" s="318">
        <f>'Contractor Model'!RPD67</f>
        <v>0</v>
      </c>
      <c r="RPE414" s="318">
        <f>'Contractor Model'!RPE67</f>
        <v>0</v>
      </c>
      <c r="RPF414" s="318">
        <f>'Contractor Model'!RPF67</f>
        <v>0</v>
      </c>
      <c r="RPG414" s="318">
        <f>'Contractor Model'!RPG67</f>
        <v>0</v>
      </c>
      <c r="RPH414" s="318">
        <f>'Contractor Model'!RPH67</f>
        <v>0</v>
      </c>
      <c r="RPI414" s="318">
        <f>'Contractor Model'!RPI67</f>
        <v>0</v>
      </c>
      <c r="RPJ414" s="318">
        <f>'Contractor Model'!RPJ67</f>
        <v>0</v>
      </c>
      <c r="RPK414" s="318">
        <f>'Contractor Model'!RPK67</f>
        <v>0</v>
      </c>
      <c r="RPL414" s="318">
        <f>'Contractor Model'!RPL67</f>
        <v>0</v>
      </c>
      <c r="RPM414" s="318">
        <f>'Contractor Model'!RPM67</f>
        <v>0</v>
      </c>
      <c r="RPN414" s="318">
        <f>'Contractor Model'!RPN67</f>
        <v>0</v>
      </c>
      <c r="RPO414" s="318">
        <f>'Contractor Model'!RPO67</f>
        <v>0</v>
      </c>
      <c r="RPP414" s="318">
        <f>'Contractor Model'!RPP67</f>
        <v>0</v>
      </c>
      <c r="RPQ414" s="318">
        <f>'Contractor Model'!RPQ67</f>
        <v>0</v>
      </c>
      <c r="RPR414" s="318">
        <f>'Contractor Model'!RPR67</f>
        <v>0</v>
      </c>
      <c r="RPS414" s="318">
        <f>'Contractor Model'!RPS67</f>
        <v>0</v>
      </c>
      <c r="RPT414" s="318">
        <f>'Contractor Model'!RPT67</f>
        <v>0</v>
      </c>
      <c r="RPU414" s="318">
        <f>'Contractor Model'!RPU67</f>
        <v>0</v>
      </c>
      <c r="RPV414" s="318">
        <f>'Contractor Model'!RPV67</f>
        <v>0</v>
      </c>
      <c r="RPW414" s="318">
        <f>'Contractor Model'!RPW67</f>
        <v>0</v>
      </c>
      <c r="RPX414" s="318">
        <f>'Contractor Model'!RPX67</f>
        <v>0</v>
      </c>
      <c r="RPY414" s="318">
        <f>'Contractor Model'!RPY67</f>
        <v>0</v>
      </c>
      <c r="RPZ414" s="318">
        <f>'Contractor Model'!RPZ67</f>
        <v>0</v>
      </c>
      <c r="RQA414" s="318">
        <f>'Contractor Model'!RQA67</f>
        <v>0</v>
      </c>
      <c r="RQB414" s="318">
        <f>'Contractor Model'!RQB67</f>
        <v>0</v>
      </c>
      <c r="RQC414" s="318">
        <f>'Contractor Model'!RQC67</f>
        <v>0</v>
      </c>
      <c r="RQD414" s="318">
        <f>'Contractor Model'!RQD67</f>
        <v>0</v>
      </c>
      <c r="RQE414" s="318">
        <f>'Contractor Model'!RQE67</f>
        <v>0</v>
      </c>
      <c r="RQF414" s="318">
        <f>'Contractor Model'!RQF67</f>
        <v>0</v>
      </c>
      <c r="RQG414" s="318">
        <f>'Contractor Model'!RQG67</f>
        <v>0</v>
      </c>
      <c r="RQH414" s="318">
        <f>'Contractor Model'!RQH67</f>
        <v>0</v>
      </c>
      <c r="RQI414" s="318">
        <f>'Contractor Model'!RQI67</f>
        <v>0</v>
      </c>
      <c r="RQJ414" s="318">
        <f>'Contractor Model'!RQJ67</f>
        <v>0</v>
      </c>
      <c r="RQK414" s="318">
        <f>'Contractor Model'!RQK67</f>
        <v>0</v>
      </c>
      <c r="RQL414" s="318">
        <f>'Contractor Model'!RQL67</f>
        <v>0</v>
      </c>
      <c r="RQM414" s="318">
        <f>'Contractor Model'!RQM67</f>
        <v>0</v>
      </c>
      <c r="RQN414" s="318">
        <f>'Contractor Model'!RQN67</f>
        <v>0</v>
      </c>
      <c r="RQO414" s="318">
        <f>'Contractor Model'!RQO67</f>
        <v>0</v>
      </c>
      <c r="RQP414" s="318">
        <f>'Contractor Model'!RQP67</f>
        <v>0</v>
      </c>
      <c r="RQQ414" s="318">
        <f>'Contractor Model'!RQQ67</f>
        <v>0</v>
      </c>
      <c r="RQR414" s="318">
        <f>'Contractor Model'!RQR67</f>
        <v>0</v>
      </c>
      <c r="RQS414" s="318">
        <f>'Contractor Model'!RQS67</f>
        <v>0</v>
      </c>
      <c r="RQT414" s="318">
        <f>'Contractor Model'!RQT67</f>
        <v>0</v>
      </c>
      <c r="RQU414" s="318">
        <f>'Contractor Model'!RQU67</f>
        <v>0</v>
      </c>
      <c r="RQV414" s="318">
        <f>'Contractor Model'!RQV67</f>
        <v>0</v>
      </c>
      <c r="RQW414" s="318">
        <f>'Contractor Model'!RQW67</f>
        <v>0</v>
      </c>
      <c r="RQX414" s="318">
        <f>'Contractor Model'!RQX67</f>
        <v>0</v>
      </c>
      <c r="RQY414" s="318">
        <f>'Contractor Model'!RQY67</f>
        <v>0</v>
      </c>
      <c r="RQZ414" s="318">
        <f>'Contractor Model'!RQZ67</f>
        <v>0</v>
      </c>
      <c r="RRA414" s="318">
        <f>'Contractor Model'!RRA67</f>
        <v>0</v>
      </c>
      <c r="RRB414" s="318">
        <f>'Contractor Model'!RRB67</f>
        <v>0</v>
      </c>
      <c r="RRC414" s="318">
        <f>'Contractor Model'!RRC67</f>
        <v>0</v>
      </c>
      <c r="RRD414" s="318">
        <f>'Contractor Model'!RRD67</f>
        <v>0</v>
      </c>
      <c r="RRE414" s="318">
        <f>'Contractor Model'!RRE67</f>
        <v>0</v>
      </c>
      <c r="RRF414" s="318">
        <f>'Contractor Model'!RRF67</f>
        <v>0</v>
      </c>
      <c r="RRG414" s="318">
        <f>'Contractor Model'!RRG67</f>
        <v>0</v>
      </c>
      <c r="RRH414" s="318">
        <f>'Contractor Model'!RRH67</f>
        <v>0</v>
      </c>
      <c r="RRI414" s="318">
        <f>'Contractor Model'!RRI67</f>
        <v>0</v>
      </c>
      <c r="RRJ414" s="318">
        <f>'Contractor Model'!RRJ67</f>
        <v>0</v>
      </c>
      <c r="RRK414" s="318">
        <f>'Contractor Model'!RRK67</f>
        <v>0</v>
      </c>
      <c r="RRL414" s="318">
        <f>'Contractor Model'!RRL67</f>
        <v>0</v>
      </c>
      <c r="RRM414" s="318">
        <f>'Contractor Model'!RRM67</f>
        <v>0</v>
      </c>
      <c r="RRN414" s="318">
        <f>'Contractor Model'!RRN67</f>
        <v>0</v>
      </c>
      <c r="RRO414" s="318">
        <f>'Contractor Model'!RRO67</f>
        <v>0</v>
      </c>
      <c r="RRP414" s="318">
        <f>'Contractor Model'!RRP67</f>
        <v>0</v>
      </c>
      <c r="RRQ414" s="318">
        <f>'Contractor Model'!RRQ67</f>
        <v>0</v>
      </c>
      <c r="RRR414" s="318">
        <f>'Contractor Model'!RRR67</f>
        <v>0</v>
      </c>
      <c r="RRS414" s="318">
        <f>'Contractor Model'!RRS67</f>
        <v>0</v>
      </c>
      <c r="RRT414" s="318">
        <f>'Contractor Model'!RRT67</f>
        <v>0</v>
      </c>
      <c r="RRU414" s="318">
        <f>'Contractor Model'!RRU67</f>
        <v>0</v>
      </c>
      <c r="RRV414" s="318">
        <f>'Contractor Model'!RRV67</f>
        <v>0</v>
      </c>
      <c r="RRW414" s="318">
        <f>'Contractor Model'!RRW67</f>
        <v>0</v>
      </c>
      <c r="RRX414" s="318">
        <f>'Contractor Model'!RRX67</f>
        <v>0</v>
      </c>
      <c r="RRY414" s="318">
        <f>'Contractor Model'!RRY67</f>
        <v>0</v>
      </c>
      <c r="RRZ414" s="318">
        <f>'Contractor Model'!RRZ67</f>
        <v>0</v>
      </c>
      <c r="RSA414" s="318">
        <f>'Contractor Model'!RSA67</f>
        <v>0</v>
      </c>
      <c r="RSB414" s="318">
        <f>'Contractor Model'!RSB67</f>
        <v>0</v>
      </c>
      <c r="RSC414" s="318">
        <f>'Contractor Model'!RSC67</f>
        <v>0</v>
      </c>
      <c r="RSD414" s="318">
        <f>'Contractor Model'!RSD67</f>
        <v>0</v>
      </c>
      <c r="RSE414" s="318">
        <f>'Contractor Model'!RSE67</f>
        <v>0</v>
      </c>
      <c r="RSF414" s="318">
        <f>'Contractor Model'!RSF67</f>
        <v>0</v>
      </c>
      <c r="RSG414" s="318">
        <f>'Contractor Model'!RSG67</f>
        <v>0</v>
      </c>
      <c r="RSH414" s="318">
        <f>'Contractor Model'!RSH67</f>
        <v>0</v>
      </c>
      <c r="RSI414" s="318">
        <f>'Contractor Model'!RSI67</f>
        <v>0</v>
      </c>
      <c r="RSJ414" s="318">
        <f>'Contractor Model'!RSJ67</f>
        <v>0</v>
      </c>
      <c r="RSK414" s="318">
        <f>'Contractor Model'!RSK67</f>
        <v>0</v>
      </c>
      <c r="RSL414" s="318">
        <f>'Contractor Model'!RSL67</f>
        <v>0</v>
      </c>
      <c r="RSM414" s="318">
        <f>'Contractor Model'!RSM67</f>
        <v>0</v>
      </c>
      <c r="RSN414" s="318">
        <f>'Contractor Model'!RSN67</f>
        <v>0</v>
      </c>
      <c r="RSO414" s="318">
        <f>'Contractor Model'!RSO67</f>
        <v>0</v>
      </c>
      <c r="RSP414" s="318">
        <f>'Contractor Model'!RSP67</f>
        <v>0</v>
      </c>
      <c r="RSQ414" s="318">
        <f>'Contractor Model'!RSQ67</f>
        <v>0</v>
      </c>
      <c r="RSR414" s="318">
        <f>'Contractor Model'!RSR67</f>
        <v>0</v>
      </c>
      <c r="RSS414" s="318">
        <f>'Contractor Model'!RSS67</f>
        <v>0</v>
      </c>
      <c r="RST414" s="318">
        <f>'Contractor Model'!RST67</f>
        <v>0</v>
      </c>
      <c r="RSU414" s="318">
        <f>'Contractor Model'!RSU67</f>
        <v>0</v>
      </c>
      <c r="RSV414" s="318">
        <f>'Contractor Model'!RSV67</f>
        <v>0</v>
      </c>
      <c r="RSW414" s="318">
        <f>'Contractor Model'!RSW67</f>
        <v>0</v>
      </c>
      <c r="RSX414" s="318">
        <f>'Contractor Model'!RSX67</f>
        <v>0</v>
      </c>
      <c r="RSY414" s="318">
        <f>'Contractor Model'!RSY67</f>
        <v>0</v>
      </c>
      <c r="RSZ414" s="318">
        <f>'Contractor Model'!RSZ67</f>
        <v>0</v>
      </c>
      <c r="RTA414" s="318">
        <f>'Contractor Model'!RTA67</f>
        <v>0</v>
      </c>
      <c r="RTB414" s="318">
        <f>'Contractor Model'!RTB67</f>
        <v>0</v>
      </c>
      <c r="RTC414" s="318">
        <f>'Contractor Model'!RTC67</f>
        <v>0</v>
      </c>
      <c r="RTD414" s="318">
        <f>'Contractor Model'!RTD67</f>
        <v>0</v>
      </c>
      <c r="RTE414" s="318">
        <f>'Contractor Model'!RTE67</f>
        <v>0</v>
      </c>
      <c r="RTF414" s="318">
        <f>'Contractor Model'!RTF67</f>
        <v>0</v>
      </c>
      <c r="RTG414" s="318">
        <f>'Contractor Model'!RTG67</f>
        <v>0</v>
      </c>
      <c r="RTH414" s="318">
        <f>'Contractor Model'!RTH67</f>
        <v>0</v>
      </c>
      <c r="RTI414" s="318">
        <f>'Contractor Model'!RTI67</f>
        <v>0</v>
      </c>
      <c r="RTJ414" s="318">
        <f>'Contractor Model'!RTJ67</f>
        <v>0</v>
      </c>
      <c r="RTK414" s="318">
        <f>'Contractor Model'!RTK67</f>
        <v>0</v>
      </c>
      <c r="RTL414" s="318">
        <f>'Contractor Model'!RTL67</f>
        <v>0</v>
      </c>
      <c r="RTM414" s="318">
        <f>'Contractor Model'!RTM67</f>
        <v>0</v>
      </c>
      <c r="RTN414" s="318">
        <f>'Contractor Model'!RTN67</f>
        <v>0</v>
      </c>
      <c r="RTO414" s="318">
        <f>'Contractor Model'!RTO67</f>
        <v>0</v>
      </c>
      <c r="RTP414" s="318">
        <f>'Contractor Model'!RTP67</f>
        <v>0</v>
      </c>
      <c r="RTQ414" s="318">
        <f>'Contractor Model'!RTQ67</f>
        <v>0</v>
      </c>
      <c r="RTR414" s="318">
        <f>'Contractor Model'!RTR67</f>
        <v>0</v>
      </c>
      <c r="RTS414" s="318">
        <f>'Contractor Model'!RTS67</f>
        <v>0</v>
      </c>
      <c r="RTT414" s="318">
        <f>'Contractor Model'!RTT67</f>
        <v>0</v>
      </c>
      <c r="RTU414" s="318">
        <f>'Contractor Model'!RTU67</f>
        <v>0</v>
      </c>
      <c r="RTV414" s="318">
        <f>'Contractor Model'!RTV67</f>
        <v>0</v>
      </c>
      <c r="RTW414" s="318">
        <f>'Contractor Model'!RTW67</f>
        <v>0</v>
      </c>
      <c r="RTX414" s="318">
        <f>'Contractor Model'!RTX67</f>
        <v>0</v>
      </c>
      <c r="RTY414" s="318">
        <f>'Contractor Model'!RTY67</f>
        <v>0</v>
      </c>
      <c r="RTZ414" s="318">
        <f>'Contractor Model'!RTZ67</f>
        <v>0</v>
      </c>
      <c r="RUA414" s="318">
        <f>'Contractor Model'!RUA67</f>
        <v>0</v>
      </c>
      <c r="RUB414" s="318">
        <f>'Contractor Model'!RUB67</f>
        <v>0</v>
      </c>
      <c r="RUC414" s="318">
        <f>'Contractor Model'!RUC67</f>
        <v>0</v>
      </c>
      <c r="RUD414" s="318">
        <f>'Contractor Model'!RUD67</f>
        <v>0</v>
      </c>
      <c r="RUE414" s="318">
        <f>'Contractor Model'!RUE67</f>
        <v>0</v>
      </c>
      <c r="RUF414" s="318">
        <f>'Contractor Model'!RUF67</f>
        <v>0</v>
      </c>
      <c r="RUG414" s="318">
        <f>'Contractor Model'!RUG67</f>
        <v>0</v>
      </c>
      <c r="RUH414" s="318">
        <f>'Contractor Model'!RUH67</f>
        <v>0</v>
      </c>
      <c r="RUI414" s="318">
        <f>'Contractor Model'!RUI67</f>
        <v>0</v>
      </c>
      <c r="RUJ414" s="318">
        <f>'Contractor Model'!RUJ67</f>
        <v>0</v>
      </c>
      <c r="RUK414" s="318">
        <f>'Contractor Model'!RUK67</f>
        <v>0</v>
      </c>
      <c r="RUL414" s="318">
        <f>'Contractor Model'!RUL67</f>
        <v>0</v>
      </c>
      <c r="RUM414" s="318">
        <f>'Contractor Model'!RUM67</f>
        <v>0</v>
      </c>
      <c r="RUN414" s="318">
        <f>'Contractor Model'!RUN67</f>
        <v>0</v>
      </c>
      <c r="RUO414" s="318">
        <f>'Contractor Model'!RUO67</f>
        <v>0</v>
      </c>
      <c r="RUP414" s="318">
        <f>'Contractor Model'!RUP67</f>
        <v>0</v>
      </c>
      <c r="RUQ414" s="318">
        <f>'Contractor Model'!RUQ67</f>
        <v>0</v>
      </c>
      <c r="RUR414" s="318">
        <f>'Contractor Model'!RUR67</f>
        <v>0</v>
      </c>
      <c r="RUS414" s="318">
        <f>'Contractor Model'!RUS67</f>
        <v>0</v>
      </c>
      <c r="RUT414" s="318">
        <f>'Contractor Model'!RUT67</f>
        <v>0</v>
      </c>
      <c r="RUU414" s="318">
        <f>'Contractor Model'!RUU67</f>
        <v>0</v>
      </c>
      <c r="RUV414" s="318">
        <f>'Contractor Model'!RUV67</f>
        <v>0</v>
      </c>
      <c r="RUW414" s="318">
        <f>'Contractor Model'!RUW67</f>
        <v>0</v>
      </c>
      <c r="RUX414" s="318">
        <f>'Contractor Model'!RUX67</f>
        <v>0</v>
      </c>
      <c r="RUY414" s="318">
        <f>'Contractor Model'!RUY67</f>
        <v>0</v>
      </c>
      <c r="RUZ414" s="318">
        <f>'Contractor Model'!RUZ67</f>
        <v>0</v>
      </c>
      <c r="RVA414" s="318">
        <f>'Contractor Model'!RVA67</f>
        <v>0</v>
      </c>
      <c r="RVB414" s="318">
        <f>'Contractor Model'!RVB67</f>
        <v>0</v>
      </c>
      <c r="RVC414" s="318">
        <f>'Contractor Model'!RVC67</f>
        <v>0</v>
      </c>
      <c r="RVD414" s="318">
        <f>'Contractor Model'!RVD67</f>
        <v>0</v>
      </c>
      <c r="RVE414" s="318">
        <f>'Contractor Model'!RVE67</f>
        <v>0</v>
      </c>
      <c r="RVF414" s="318">
        <f>'Contractor Model'!RVF67</f>
        <v>0</v>
      </c>
      <c r="RVG414" s="318">
        <f>'Contractor Model'!RVG67</f>
        <v>0</v>
      </c>
      <c r="RVH414" s="318">
        <f>'Contractor Model'!RVH67</f>
        <v>0</v>
      </c>
      <c r="RVI414" s="318">
        <f>'Contractor Model'!RVI67</f>
        <v>0</v>
      </c>
      <c r="RVJ414" s="318">
        <f>'Contractor Model'!RVJ67</f>
        <v>0</v>
      </c>
      <c r="RVK414" s="318">
        <f>'Contractor Model'!RVK67</f>
        <v>0</v>
      </c>
      <c r="RVL414" s="318">
        <f>'Contractor Model'!RVL67</f>
        <v>0</v>
      </c>
      <c r="RVM414" s="318">
        <f>'Contractor Model'!RVM67</f>
        <v>0</v>
      </c>
      <c r="RVN414" s="318">
        <f>'Contractor Model'!RVN67</f>
        <v>0</v>
      </c>
      <c r="RVO414" s="318">
        <f>'Contractor Model'!RVO67</f>
        <v>0</v>
      </c>
      <c r="RVP414" s="318">
        <f>'Contractor Model'!RVP67</f>
        <v>0</v>
      </c>
      <c r="RVQ414" s="318">
        <f>'Contractor Model'!RVQ67</f>
        <v>0</v>
      </c>
      <c r="RVR414" s="318">
        <f>'Contractor Model'!RVR67</f>
        <v>0</v>
      </c>
      <c r="RVS414" s="318">
        <f>'Contractor Model'!RVS67</f>
        <v>0</v>
      </c>
      <c r="RVT414" s="318">
        <f>'Contractor Model'!RVT67</f>
        <v>0</v>
      </c>
      <c r="RVU414" s="318">
        <f>'Contractor Model'!RVU67</f>
        <v>0</v>
      </c>
      <c r="RVV414" s="318">
        <f>'Contractor Model'!RVV67</f>
        <v>0</v>
      </c>
      <c r="RVW414" s="318">
        <f>'Contractor Model'!RVW67</f>
        <v>0</v>
      </c>
      <c r="RVX414" s="318">
        <f>'Contractor Model'!RVX67</f>
        <v>0</v>
      </c>
      <c r="RVY414" s="318">
        <f>'Contractor Model'!RVY67</f>
        <v>0</v>
      </c>
      <c r="RVZ414" s="318">
        <f>'Contractor Model'!RVZ67</f>
        <v>0</v>
      </c>
      <c r="RWA414" s="318">
        <f>'Contractor Model'!RWA67</f>
        <v>0</v>
      </c>
      <c r="RWB414" s="318">
        <f>'Contractor Model'!RWB67</f>
        <v>0</v>
      </c>
      <c r="RWC414" s="318">
        <f>'Contractor Model'!RWC67</f>
        <v>0</v>
      </c>
      <c r="RWD414" s="318">
        <f>'Contractor Model'!RWD67</f>
        <v>0</v>
      </c>
      <c r="RWE414" s="318">
        <f>'Contractor Model'!RWE67</f>
        <v>0</v>
      </c>
      <c r="RWF414" s="318">
        <f>'Contractor Model'!RWF67</f>
        <v>0</v>
      </c>
      <c r="RWG414" s="318">
        <f>'Contractor Model'!RWG67</f>
        <v>0</v>
      </c>
      <c r="RWH414" s="318">
        <f>'Contractor Model'!RWH67</f>
        <v>0</v>
      </c>
      <c r="RWI414" s="318">
        <f>'Contractor Model'!RWI67</f>
        <v>0</v>
      </c>
      <c r="RWJ414" s="318">
        <f>'Contractor Model'!RWJ67</f>
        <v>0</v>
      </c>
      <c r="RWK414" s="318">
        <f>'Contractor Model'!RWK67</f>
        <v>0</v>
      </c>
      <c r="RWL414" s="318">
        <f>'Contractor Model'!RWL67</f>
        <v>0</v>
      </c>
      <c r="RWM414" s="318">
        <f>'Contractor Model'!RWM67</f>
        <v>0</v>
      </c>
      <c r="RWN414" s="318">
        <f>'Contractor Model'!RWN67</f>
        <v>0</v>
      </c>
      <c r="RWO414" s="318">
        <f>'Contractor Model'!RWO67</f>
        <v>0</v>
      </c>
      <c r="RWP414" s="318">
        <f>'Contractor Model'!RWP67</f>
        <v>0</v>
      </c>
      <c r="RWQ414" s="318">
        <f>'Contractor Model'!RWQ67</f>
        <v>0</v>
      </c>
      <c r="RWR414" s="318">
        <f>'Contractor Model'!RWR67</f>
        <v>0</v>
      </c>
      <c r="RWS414" s="318">
        <f>'Contractor Model'!RWS67</f>
        <v>0</v>
      </c>
      <c r="RWT414" s="318">
        <f>'Contractor Model'!RWT67</f>
        <v>0</v>
      </c>
      <c r="RWU414" s="318">
        <f>'Contractor Model'!RWU67</f>
        <v>0</v>
      </c>
      <c r="RWV414" s="318">
        <f>'Contractor Model'!RWV67</f>
        <v>0</v>
      </c>
      <c r="RWW414" s="318">
        <f>'Contractor Model'!RWW67</f>
        <v>0</v>
      </c>
      <c r="RWX414" s="318">
        <f>'Contractor Model'!RWX67</f>
        <v>0</v>
      </c>
      <c r="RWY414" s="318">
        <f>'Contractor Model'!RWY67</f>
        <v>0</v>
      </c>
      <c r="RWZ414" s="318">
        <f>'Contractor Model'!RWZ67</f>
        <v>0</v>
      </c>
      <c r="RXA414" s="318">
        <f>'Contractor Model'!RXA67</f>
        <v>0</v>
      </c>
      <c r="RXB414" s="318">
        <f>'Contractor Model'!RXB67</f>
        <v>0</v>
      </c>
      <c r="RXC414" s="318">
        <f>'Contractor Model'!RXC67</f>
        <v>0</v>
      </c>
      <c r="RXD414" s="318">
        <f>'Contractor Model'!RXD67</f>
        <v>0</v>
      </c>
      <c r="RXE414" s="318">
        <f>'Contractor Model'!RXE67</f>
        <v>0</v>
      </c>
      <c r="RXF414" s="318">
        <f>'Contractor Model'!RXF67</f>
        <v>0</v>
      </c>
      <c r="RXG414" s="318">
        <f>'Contractor Model'!RXG67</f>
        <v>0</v>
      </c>
      <c r="RXH414" s="318">
        <f>'Contractor Model'!RXH67</f>
        <v>0</v>
      </c>
      <c r="RXI414" s="318">
        <f>'Contractor Model'!RXI67</f>
        <v>0</v>
      </c>
      <c r="RXJ414" s="318">
        <f>'Contractor Model'!RXJ67</f>
        <v>0</v>
      </c>
      <c r="RXK414" s="318">
        <f>'Contractor Model'!RXK67</f>
        <v>0</v>
      </c>
      <c r="RXL414" s="318">
        <f>'Contractor Model'!RXL67</f>
        <v>0</v>
      </c>
      <c r="RXM414" s="318">
        <f>'Contractor Model'!RXM67</f>
        <v>0</v>
      </c>
      <c r="RXN414" s="318">
        <f>'Contractor Model'!RXN67</f>
        <v>0</v>
      </c>
      <c r="RXO414" s="318">
        <f>'Contractor Model'!RXO67</f>
        <v>0</v>
      </c>
      <c r="RXP414" s="318">
        <f>'Contractor Model'!RXP67</f>
        <v>0</v>
      </c>
      <c r="RXQ414" s="318">
        <f>'Contractor Model'!RXQ67</f>
        <v>0</v>
      </c>
      <c r="RXR414" s="318">
        <f>'Contractor Model'!RXR67</f>
        <v>0</v>
      </c>
      <c r="RXS414" s="318">
        <f>'Contractor Model'!RXS67</f>
        <v>0</v>
      </c>
      <c r="RXT414" s="318">
        <f>'Contractor Model'!RXT67</f>
        <v>0</v>
      </c>
      <c r="RXU414" s="318">
        <f>'Contractor Model'!RXU67</f>
        <v>0</v>
      </c>
      <c r="RXV414" s="318">
        <f>'Contractor Model'!RXV67</f>
        <v>0</v>
      </c>
      <c r="RXW414" s="318">
        <f>'Contractor Model'!RXW67</f>
        <v>0</v>
      </c>
      <c r="RXX414" s="318">
        <f>'Contractor Model'!RXX67</f>
        <v>0</v>
      </c>
      <c r="RXY414" s="318">
        <f>'Contractor Model'!RXY67</f>
        <v>0</v>
      </c>
      <c r="RXZ414" s="318">
        <f>'Contractor Model'!RXZ67</f>
        <v>0</v>
      </c>
      <c r="RYA414" s="318">
        <f>'Contractor Model'!RYA67</f>
        <v>0</v>
      </c>
      <c r="RYB414" s="318">
        <f>'Contractor Model'!RYB67</f>
        <v>0</v>
      </c>
      <c r="RYC414" s="318">
        <f>'Contractor Model'!RYC67</f>
        <v>0</v>
      </c>
      <c r="RYD414" s="318">
        <f>'Contractor Model'!RYD67</f>
        <v>0</v>
      </c>
      <c r="RYE414" s="318">
        <f>'Contractor Model'!RYE67</f>
        <v>0</v>
      </c>
      <c r="RYF414" s="318">
        <f>'Contractor Model'!RYF67</f>
        <v>0</v>
      </c>
      <c r="RYG414" s="318">
        <f>'Contractor Model'!RYG67</f>
        <v>0</v>
      </c>
      <c r="RYH414" s="318">
        <f>'Contractor Model'!RYH67</f>
        <v>0</v>
      </c>
      <c r="RYI414" s="318">
        <f>'Contractor Model'!RYI67</f>
        <v>0</v>
      </c>
      <c r="RYJ414" s="318">
        <f>'Contractor Model'!RYJ67</f>
        <v>0</v>
      </c>
      <c r="RYK414" s="318">
        <f>'Contractor Model'!RYK67</f>
        <v>0</v>
      </c>
      <c r="RYL414" s="318">
        <f>'Contractor Model'!RYL67</f>
        <v>0</v>
      </c>
      <c r="RYM414" s="318">
        <f>'Contractor Model'!RYM67</f>
        <v>0</v>
      </c>
      <c r="RYN414" s="318">
        <f>'Contractor Model'!RYN67</f>
        <v>0</v>
      </c>
      <c r="RYO414" s="318">
        <f>'Contractor Model'!RYO67</f>
        <v>0</v>
      </c>
      <c r="RYP414" s="318">
        <f>'Contractor Model'!RYP67</f>
        <v>0</v>
      </c>
      <c r="RYQ414" s="318">
        <f>'Contractor Model'!RYQ67</f>
        <v>0</v>
      </c>
      <c r="RYR414" s="318">
        <f>'Contractor Model'!RYR67</f>
        <v>0</v>
      </c>
      <c r="RYS414" s="318">
        <f>'Contractor Model'!RYS67</f>
        <v>0</v>
      </c>
      <c r="RYT414" s="318">
        <f>'Contractor Model'!RYT67</f>
        <v>0</v>
      </c>
      <c r="RYU414" s="318">
        <f>'Contractor Model'!RYU67</f>
        <v>0</v>
      </c>
      <c r="RYV414" s="318">
        <f>'Contractor Model'!RYV67</f>
        <v>0</v>
      </c>
      <c r="RYW414" s="318">
        <f>'Contractor Model'!RYW67</f>
        <v>0</v>
      </c>
      <c r="RYX414" s="318">
        <f>'Contractor Model'!RYX67</f>
        <v>0</v>
      </c>
      <c r="RYY414" s="318">
        <f>'Contractor Model'!RYY67</f>
        <v>0</v>
      </c>
      <c r="RYZ414" s="318">
        <f>'Contractor Model'!RYZ67</f>
        <v>0</v>
      </c>
      <c r="RZA414" s="318">
        <f>'Contractor Model'!RZA67</f>
        <v>0</v>
      </c>
      <c r="RZB414" s="318">
        <f>'Contractor Model'!RZB67</f>
        <v>0</v>
      </c>
      <c r="RZC414" s="318">
        <f>'Contractor Model'!RZC67</f>
        <v>0</v>
      </c>
      <c r="RZD414" s="318">
        <f>'Contractor Model'!RZD67</f>
        <v>0</v>
      </c>
      <c r="RZE414" s="318">
        <f>'Contractor Model'!RZE67</f>
        <v>0</v>
      </c>
      <c r="RZF414" s="318">
        <f>'Contractor Model'!RZF67</f>
        <v>0</v>
      </c>
      <c r="RZG414" s="318">
        <f>'Contractor Model'!RZG67</f>
        <v>0</v>
      </c>
      <c r="RZH414" s="318">
        <f>'Contractor Model'!RZH67</f>
        <v>0</v>
      </c>
      <c r="RZI414" s="318">
        <f>'Contractor Model'!RZI67</f>
        <v>0</v>
      </c>
      <c r="RZJ414" s="318">
        <f>'Contractor Model'!RZJ67</f>
        <v>0</v>
      </c>
      <c r="RZK414" s="318">
        <f>'Contractor Model'!RZK67</f>
        <v>0</v>
      </c>
      <c r="RZL414" s="318">
        <f>'Contractor Model'!RZL67</f>
        <v>0</v>
      </c>
      <c r="RZM414" s="318">
        <f>'Contractor Model'!RZM67</f>
        <v>0</v>
      </c>
      <c r="RZN414" s="318">
        <f>'Contractor Model'!RZN67</f>
        <v>0</v>
      </c>
      <c r="RZO414" s="318">
        <f>'Contractor Model'!RZO67</f>
        <v>0</v>
      </c>
      <c r="RZP414" s="318">
        <f>'Contractor Model'!RZP67</f>
        <v>0</v>
      </c>
      <c r="RZQ414" s="318">
        <f>'Contractor Model'!RZQ67</f>
        <v>0</v>
      </c>
      <c r="RZR414" s="318">
        <f>'Contractor Model'!RZR67</f>
        <v>0</v>
      </c>
      <c r="RZS414" s="318">
        <f>'Contractor Model'!RZS67</f>
        <v>0</v>
      </c>
      <c r="RZT414" s="318">
        <f>'Contractor Model'!RZT67</f>
        <v>0</v>
      </c>
      <c r="RZU414" s="318">
        <f>'Contractor Model'!RZU67</f>
        <v>0</v>
      </c>
      <c r="RZV414" s="318">
        <f>'Contractor Model'!RZV67</f>
        <v>0</v>
      </c>
      <c r="RZW414" s="318">
        <f>'Contractor Model'!RZW67</f>
        <v>0</v>
      </c>
      <c r="RZX414" s="318">
        <f>'Contractor Model'!RZX67</f>
        <v>0</v>
      </c>
      <c r="RZY414" s="318">
        <f>'Contractor Model'!RZY67</f>
        <v>0</v>
      </c>
      <c r="RZZ414" s="318">
        <f>'Contractor Model'!RZZ67</f>
        <v>0</v>
      </c>
      <c r="SAA414" s="318">
        <f>'Contractor Model'!SAA67</f>
        <v>0</v>
      </c>
      <c r="SAB414" s="318">
        <f>'Contractor Model'!SAB67</f>
        <v>0</v>
      </c>
      <c r="SAC414" s="318">
        <f>'Contractor Model'!SAC67</f>
        <v>0</v>
      </c>
      <c r="SAD414" s="318">
        <f>'Contractor Model'!SAD67</f>
        <v>0</v>
      </c>
      <c r="SAE414" s="318">
        <f>'Contractor Model'!SAE67</f>
        <v>0</v>
      </c>
      <c r="SAF414" s="318">
        <f>'Contractor Model'!SAF67</f>
        <v>0</v>
      </c>
      <c r="SAG414" s="318">
        <f>'Contractor Model'!SAG67</f>
        <v>0</v>
      </c>
      <c r="SAH414" s="318">
        <f>'Contractor Model'!SAH67</f>
        <v>0</v>
      </c>
      <c r="SAI414" s="318">
        <f>'Contractor Model'!SAI67</f>
        <v>0</v>
      </c>
      <c r="SAJ414" s="318">
        <f>'Contractor Model'!SAJ67</f>
        <v>0</v>
      </c>
      <c r="SAK414" s="318">
        <f>'Contractor Model'!SAK67</f>
        <v>0</v>
      </c>
      <c r="SAL414" s="318">
        <f>'Contractor Model'!SAL67</f>
        <v>0</v>
      </c>
      <c r="SAM414" s="318">
        <f>'Contractor Model'!SAM67</f>
        <v>0</v>
      </c>
      <c r="SAN414" s="318">
        <f>'Contractor Model'!SAN67</f>
        <v>0</v>
      </c>
      <c r="SAO414" s="318">
        <f>'Contractor Model'!SAO67</f>
        <v>0</v>
      </c>
      <c r="SAP414" s="318">
        <f>'Contractor Model'!SAP67</f>
        <v>0</v>
      </c>
      <c r="SAQ414" s="318">
        <f>'Contractor Model'!SAQ67</f>
        <v>0</v>
      </c>
      <c r="SAR414" s="318">
        <f>'Contractor Model'!SAR67</f>
        <v>0</v>
      </c>
      <c r="SAS414" s="318">
        <f>'Contractor Model'!SAS67</f>
        <v>0</v>
      </c>
      <c r="SAT414" s="318">
        <f>'Contractor Model'!SAT67</f>
        <v>0</v>
      </c>
      <c r="SAU414" s="318">
        <f>'Contractor Model'!SAU67</f>
        <v>0</v>
      </c>
      <c r="SAV414" s="318">
        <f>'Contractor Model'!SAV67</f>
        <v>0</v>
      </c>
      <c r="SAW414" s="318">
        <f>'Contractor Model'!SAW67</f>
        <v>0</v>
      </c>
      <c r="SAX414" s="318">
        <f>'Contractor Model'!SAX67</f>
        <v>0</v>
      </c>
      <c r="SAY414" s="318">
        <f>'Contractor Model'!SAY67</f>
        <v>0</v>
      </c>
      <c r="SAZ414" s="318">
        <f>'Contractor Model'!SAZ67</f>
        <v>0</v>
      </c>
      <c r="SBA414" s="318">
        <f>'Contractor Model'!SBA67</f>
        <v>0</v>
      </c>
      <c r="SBB414" s="318">
        <f>'Contractor Model'!SBB67</f>
        <v>0</v>
      </c>
      <c r="SBC414" s="318">
        <f>'Contractor Model'!SBC67</f>
        <v>0</v>
      </c>
      <c r="SBD414" s="318">
        <f>'Contractor Model'!SBD67</f>
        <v>0</v>
      </c>
      <c r="SBE414" s="318">
        <f>'Contractor Model'!SBE67</f>
        <v>0</v>
      </c>
      <c r="SBF414" s="318">
        <f>'Contractor Model'!SBF67</f>
        <v>0</v>
      </c>
      <c r="SBG414" s="318">
        <f>'Contractor Model'!SBG67</f>
        <v>0</v>
      </c>
      <c r="SBH414" s="318">
        <f>'Contractor Model'!SBH67</f>
        <v>0</v>
      </c>
      <c r="SBI414" s="318">
        <f>'Contractor Model'!SBI67</f>
        <v>0</v>
      </c>
      <c r="SBJ414" s="318">
        <f>'Contractor Model'!SBJ67</f>
        <v>0</v>
      </c>
      <c r="SBK414" s="318">
        <f>'Contractor Model'!SBK67</f>
        <v>0</v>
      </c>
      <c r="SBL414" s="318">
        <f>'Contractor Model'!SBL67</f>
        <v>0</v>
      </c>
      <c r="SBM414" s="318">
        <f>'Contractor Model'!SBM67</f>
        <v>0</v>
      </c>
      <c r="SBN414" s="318">
        <f>'Contractor Model'!SBN67</f>
        <v>0</v>
      </c>
      <c r="SBO414" s="318">
        <f>'Contractor Model'!SBO67</f>
        <v>0</v>
      </c>
      <c r="SBP414" s="318">
        <f>'Contractor Model'!SBP67</f>
        <v>0</v>
      </c>
      <c r="SBQ414" s="318">
        <f>'Contractor Model'!SBQ67</f>
        <v>0</v>
      </c>
      <c r="SBR414" s="318">
        <f>'Contractor Model'!SBR67</f>
        <v>0</v>
      </c>
      <c r="SBS414" s="318">
        <f>'Contractor Model'!SBS67</f>
        <v>0</v>
      </c>
      <c r="SBT414" s="318">
        <f>'Contractor Model'!SBT67</f>
        <v>0</v>
      </c>
      <c r="SBU414" s="318">
        <f>'Contractor Model'!SBU67</f>
        <v>0</v>
      </c>
      <c r="SBV414" s="318">
        <f>'Contractor Model'!SBV67</f>
        <v>0</v>
      </c>
      <c r="SBW414" s="318">
        <f>'Contractor Model'!SBW67</f>
        <v>0</v>
      </c>
      <c r="SBX414" s="318">
        <f>'Contractor Model'!SBX67</f>
        <v>0</v>
      </c>
      <c r="SBY414" s="318">
        <f>'Contractor Model'!SBY67</f>
        <v>0</v>
      </c>
      <c r="SBZ414" s="318">
        <f>'Contractor Model'!SBZ67</f>
        <v>0</v>
      </c>
      <c r="SCA414" s="318">
        <f>'Contractor Model'!SCA67</f>
        <v>0</v>
      </c>
      <c r="SCB414" s="318">
        <f>'Contractor Model'!SCB67</f>
        <v>0</v>
      </c>
      <c r="SCC414" s="318">
        <f>'Contractor Model'!SCC67</f>
        <v>0</v>
      </c>
      <c r="SCD414" s="318">
        <f>'Contractor Model'!SCD67</f>
        <v>0</v>
      </c>
      <c r="SCE414" s="318">
        <f>'Contractor Model'!SCE67</f>
        <v>0</v>
      </c>
      <c r="SCF414" s="318">
        <f>'Contractor Model'!SCF67</f>
        <v>0</v>
      </c>
      <c r="SCG414" s="318">
        <f>'Contractor Model'!SCG67</f>
        <v>0</v>
      </c>
      <c r="SCH414" s="318">
        <f>'Contractor Model'!SCH67</f>
        <v>0</v>
      </c>
      <c r="SCI414" s="318">
        <f>'Contractor Model'!SCI67</f>
        <v>0</v>
      </c>
      <c r="SCJ414" s="318">
        <f>'Contractor Model'!SCJ67</f>
        <v>0</v>
      </c>
      <c r="SCK414" s="318">
        <f>'Contractor Model'!SCK67</f>
        <v>0</v>
      </c>
      <c r="SCL414" s="318">
        <f>'Contractor Model'!SCL67</f>
        <v>0</v>
      </c>
      <c r="SCM414" s="318">
        <f>'Contractor Model'!SCM67</f>
        <v>0</v>
      </c>
      <c r="SCN414" s="318">
        <f>'Contractor Model'!SCN67</f>
        <v>0</v>
      </c>
      <c r="SCO414" s="318">
        <f>'Contractor Model'!SCO67</f>
        <v>0</v>
      </c>
      <c r="SCP414" s="318">
        <f>'Contractor Model'!SCP67</f>
        <v>0</v>
      </c>
      <c r="SCQ414" s="318">
        <f>'Contractor Model'!SCQ67</f>
        <v>0</v>
      </c>
      <c r="SCR414" s="318">
        <f>'Contractor Model'!SCR67</f>
        <v>0</v>
      </c>
      <c r="SCS414" s="318">
        <f>'Contractor Model'!SCS67</f>
        <v>0</v>
      </c>
      <c r="SCT414" s="318">
        <f>'Contractor Model'!SCT67</f>
        <v>0</v>
      </c>
      <c r="SCU414" s="318">
        <f>'Contractor Model'!SCU67</f>
        <v>0</v>
      </c>
      <c r="SCV414" s="318">
        <f>'Contractor Model'!SCV67</f>
        <v>0</v>
      </c>
      <c r="SCW414" s="318">
        <f>'Contractor Model'!SCW67</f>
        <v>0</v>
      </c>
      <c r="SCX414" s="318">
        <f>'Contractor Model'!SCX67</f>
        <v>0</v>
      </c>
      <c r="SCY414" s="318">
        <f>'Contractor Model'!SCY67</f>
        <v>0</v>
      </c>
      <c r="SCZ414" s="318">
        <f>'Contractor Model'!SCZ67</f>
        <v>0</v>
      </c>
      <c r="SDA414" s="318">
        <f>'Contractor Model'!SDA67</f>
        <v>0</v>
      </c>
      <c r="SDB414" s="318">
        <f>'Contractor Model'!SDB67</f>
        <v>0</v>
      </c>
      <c r="SDC414" s="318">
        <f>'Contractor Model'!SDC67</f>
        <v>0</v>
      </c>
      <c r="SDD414" s="318">
        <f>'Contractor Model'!SDD67</f>
        <v>0</v>
      </c>
      <c r="SDE414" s="318">
        <f>'Contractor Model'!SDE67</f>
        <v>0</v>
      </c>
      <c r="SDF414" s="318">
        <f>'Contractor Model'!SDF67</f>
        <v>0</v>
      </c>
      <c r="SDG414" s="318">
        <f>'Contractor Model'!SDG67</f>
        <v>0</v>
      </c>
      <c r="SDH414" s="318">
        <f>'Contractor Model'!SDH67</f>
        <v>0</v>
      </c>
      <c r="SDI414" s="318">
        <f>'Contractor Model'!SDI67</f>
        <v>0</v>
      </c>
      <c r="SDJ414" s="318">
        <f>'Contractor Model'!SDJ67</f>
        <v>0</v>
      </c>
      <c r="SDK414" s="318">
        <f>'Contractor Model'!SDK67</f>
        <v>0</v>
      </c>
      <c r="SDL414" s="318">
        <f>'Contractor Model'!SDL67</f>
        <v>0</v>
      </c>
      <c r="SDM414" s="318">
        <f>'Contractor Model'!SDM67</f>
        <v>0</v>
      </c>
      <c r="SDN414" s="318">
        <f>'Contractor Model'!SDN67</f>
        <v>0</v>
      </c>
      <c r="SDO414" s="318">
        <f>'Contractor Model'!SDO67</f>
        <v>0</v>
      </c>
      <c r="SDP414" s="318">
        <f>'Contractor Model'!SDP67</f>
        <v>0</v>
      </c>
      <c r="SDQ414" s="318">
        <f>'Contractor Model'!SDQ67</f>
        <v>0</v>
      </c>
      <c r="SDR414" s="318">
        <f>'Contractor Model'!SDR67</f>
        <v>0</v>
      </c>
      <c r="SDS414" s="318">
        <f>'Contractor Model'!SDS67</f>
        <v>0</v>
      </c>
      <c r="SDT414" s="318">
        <f>'Contractor Model'!SDT67</f>
        <v>0</v>
      </c>
      <c r="SDU414" s="318">
        <f>'Contractor Model'!SDU67</f>
        <v>0</v>
      </c>
      <c r="SDV414" s="318">
        <f>'Contractor Model'!SDV67</f>
        <v>0</v>
      </c>
      <c r="SDW414" s="318">
        <f>'Contractor Model'!SDW67</f>
        <v>0</v>
      </c>
      <c r="SDX414" s="318">
        <f>'Contractor Model'!SDX67</f>
        <v>0</v>
      </c>
      <c r="SDY414" s="318">
        <f>'Contractor Model'!SDY67</f>
        <v>0</v>
      </c>
      <c r="SDZ414" s="318">
        <f>'Contractor Model'!SDZ67</f>
        <v>0</v>
      </c>
      <c r="SEA414" s="318">
        <f>'Contractor Model'!SEA67</f>
        <v>0</v>
      </c>
      <c r="SEB414" s="318">
        <f>'Contractor Model'!SEB67</f>
        <v>0</v>
      </c>
      <c r="SEC414" s="318">
        <f>'Contractor Model'!SEC67</f>
        <v>0</v>
      </c>
      <c r="SED414" s="318">
        <f>'Contractor Model'!SED67</f>
        <v>0</v>
      </c>
      <c r="SEE414" s="318">
        <f>'Contractor Model'!SEE67</f>
        <v>0</v>
      </c>
      <c r="SEF414" s="318">
        <f>'Contractor Model'!SEF67</f>
        <v>0</v>
      </c>
      <c r="SEG414" s="318">
        <f>'Contractor Model'!SEG67</f>
        <v>0</v>
      </c>
      <c r="SEH414" s="318">
        <f>'Contractor Model'!SEH67</f>
        <v>0</v>
      </c>
      <c r="SEI414" s="318">
        <f>'Contractor Model'!SEI67</f>
        <v>0</v>
      </c>
      <c r="SEJ414" s="318">
        <f>'Contractor Model'!SEJ67</f>
        <v>0</v>
      </c>
      <c r="SEK414" s="318">
        <f>'Contractor Model'!SEK67</f>
        <v>0</v>
      </c>
      <c r="SEL414" s="318">
        <f>'Contractor Model'!SEL67</f>
        <v>0</v>
      </c>
      <c r="SEM414" s="318">
        <f>'Contractor Model'!SEM67</f>
        <v>0</v>
      </c>
      <c r="SEN414" s="318">
        <f>'Contractor Model'!SEN67</f>
        <v>0</v>
      </c>
      <c r="SEO414" s="318">
        <f>'Contractor Model'!SEO67</f>
        <v>0</v>
      </c>
      <c r="SEP414" s="318">
        <f>'Contractor Model'!SEP67</f>
        <v>0</v>
      </c>
      <c r="SEQ414" s="318">
        <f>'Contractor Model'!SEQ67</f>
        <v>0</v>
      </c>
      <c r="SER414" s="318">
        <f>'Contractor Model'!SER67</f>
        <v>0</v>
      </c>
      <c r="SES414" s="318">
        <f>'Contractor Model'!SES67</f>
        <v>0</v>
      </c>
      <c r="SET414" s="318">
        <f>'Contractor Model'!SET67</f>
        <v>0</v>
      </c>
      <c r="SEU414" s="318">
        <f>'Contractor Model'!SEU67</f>
        <v>0</v>
      </c>
      <c r="SEV414" s="318">
        <f>'Contractor Model'!SEV67</f>
        <v>0</v>
      </c>
      <c r="SEW414" s="318">
        <f>'Contractor Model'!SEW67</f>
        <v>0</v>
      </c>
      <c r="SEX414" s="318">
        <f>'Contractor Model'!SEX67</f>
        <v>0</v>
      </c>
      <c r="SEY414" s="318">
        <f>'Contractor Model'!SEY67</f>
        <v>0</v>
      </c>
      <c r="SEZ414" s="318">
        <f>'Contractor Model'!SEZ67</f>
        <v>0</v>
      </c>
      <c r="SFA414" s="318">
        <f>'Contractor Model'!SFA67</f>
        <v>0</v>
      </c>
      <c r="SFB414" s="318">
        <f>'Contractor Model'!SFB67</f>
        <v>0</v>
      </c>
      <c r="SFC414" s="318">
        <f>'Contractor Model'!SFC67</f>
        <v>0</v>
      </c>
      <c r="SFD414" s="318">
        <f>'Contractor Model'!SFD67</f>
        <v>0</v>
      </c>
      <c r="SFE414" s="318">
        <f>'Contractor Model'!SFE67</f>
        <v>0</v>
      </c>
      <c r="SFF414" s="318">
        <f>'Contractor Model'!SFF67</f>
        <v>0</v>
      </c>
      <c r="SFG414" s="318">
        <f>'Contractor Model'!SFG67</f>
        <v>0</v>
      </c>
      <c r="SFH414" s="318">
        <f>'Contractor Model'!SFH67</f>
        <v>0</v>
      </c>
      <c r="SFI414" s="318">
        <f>'Contractor Model'!SFI67</f>
        <v>0</v>
      </c>
      <c r="SFJ414" s="318">
        <f>'Contractor Model'!SFJ67</f>
        <v>0</v>
      </c>
      <c r="SFK414" s="318">
        <f>'Contractor Model'!SFK67</f>
        <v>0</v>
      </c>
      <c r="SFL414" s="318">
        <f>'Contractor Model'!SFL67</f>
        <v>0</v>
      </c>
      <c r="SFM414" s="318">
        <f>'Contractor Model'!SFM67</f>
        <v>0</v>
      </c>
      <c r="SFN414" s="318">
        <f>'Contractor Model'!SFN67</f>
        <v>0</v>
      </c>
      <c r="SFO414" s="318">
        <f>'Contractor Model'!SFO67</f>
        <v>0</v>
      </c>
      <c r="SFP414" s="318">
        <f>'Contractor Model'!SFP67</f>
        <v>0</v>
      </c>
      <c r="SFQ414" s="318">
        <f>'Contractor Model'!SFQ67</f>
        <v>0</v>
      </c>
      <c r="SFR414" s="318">
        <f>'Contractor Model'!SFR67</f>
        <v>0</v>
      </c>
      <c r="SFS414" s="318">
        <f>'Contractor Model'!SFS67</f>
        <v>0</v>
      </c>
      <c r="SFT414" s="318">
        <f>'Contractor Model'!SFT67</f>
        <v>0</v>
      </c>
      <c r="SFU414" s="318">
        <f>'Contractor Model'!SFU67</f>
        <v>0</v>
      </c>
      <c r="SFV414" s="318">
        <f>'Contractor Model'!SFV67</f>
        <v>0</v>
      </c>
      <c r="SFW414" s="318">
        <f>'Contractor Model'!SFW67</f>
        <v>0</v>
      </c>
      <c r="SFX414" s="318">
        <f>'Contractor Model'!SFX67</f>
        <v>0</v>
      </c>
      <c r="SFY414" s="318">
        <f>'Contractor Model'!SFY67</f>
        <v>0</v>
      </c>
      <c r="SFZ414" s="318">
        <f>'Contractor Model'!SFZ67</f>
        <v>0</v>
      </c>
      <c r="SGA414" s="318">
        <f>'Contractor Model'!SGA67</f>
        <v>0</v>
      </c>
      <c r="SGB414" s="318">
        <f>'Contractor Model'!SGB67</f>
        <v>0</v>
      </c>
      <c r="SGC414" s="318">
        <f>'Contractor Model'!SGC67</f>
        <v>0</v>
      </c>
      <c r="SGD414" s="318">
        <f>'Contractor Model'!SGD67</f>
        <v>0</v>
      </c>
      <c r="SGE414" s="318">
        <f>'Contractor Model'!SGE67</f>
        <v>0</v>
      </c>
      <c r="SGF414" s="318">
        <f>'Contractor Model'!SGF67</f>
        <v>0</v>
      </c>
      <c r="SGG414" s="318">
        <f>'Contractor Model'!SGG67</f>
        <v>0</v>
      </c>
      <c r="SGH414" s="318">
        <f>'Contractor Model'!SGH67</f>
        <v>0</v>
      </c>
      <c r="SGI414" s="318">
        <f>'Contractor Model'!SGI67</f>
        <v>0</v>
      </c>
      <c r="SGJ414" s="318">
        <f>'Contractor Model'!SGJ67</f>
        <v>0</v>
      </c>
      <c r="SGK414" s="318">
        <f>'Contractor Model'!SGK67</f>
        <v>0</v>
      </c>
      <c r="SGL414" s="318">
        <f>'Contractor Model'!SGL67</f>
        <v>0</v>
      </c>
      <c r="SGM414" s="318">
        <f>'Contractor Model'!SGM67</f>
        <v>0</v>
      </c>
      <c r="SGN414" s="318">
        <f>'Contractor Model'!SGN67</f>
        <v>0</v>
      </c>
      <c r="SGO414" s="318">
        <f>'Contractor Model'!SGO67</f>
        <v>0</v>
      </c>
      <c r="SGP414" s="318">
        <f>'Contractor Model'!SGP67</f>
        <v>0</v>
      </c>
      <c r="SGQ414" s="318">
        <f>'Contractor Model'!SGQ67</f>
        <v>0</v>
      </c>
      <c r="SGR414" s="318">
        <f>'Contractor Model'!SGR67</f>
        <v>0</v>
      </c>
      <c r="SGS414" s="318">
        <f>'Contractor Model'!SGS67</f>
        <v>0</v>
      </c>
      <c r="SGT414" s="318">
        <f>'Contractor Model'!SGT67</f>
        <v>0</v>
      </c>
      <c r="SGU414" s="318">
        <f>'Contractor Model'!SGU67</f>
        <v>0</v>
      </c>
      <c r="SGV414" s="318">
        <f>'Contractor Model'!SGV67</f>
        <v>0</v>
      </c>
      <c r="SGW414" s="318">
        <f>'Contractor Model'!SGW67</f>
        <v>0</v>
      </c>
      <c r="SGX414" s="318">
        <f>'Contractor Model'!SGX67</f>
        <v>0</v>
      </c>
      <c r="SGY414" s="318">
        <f>'Contractor Model'!SGY67</f>
        <v>0</v>
      </c>
      <c r="SGZ414" s="318">
        <f>'Contractor Model'!SGZ67</f>
        <v>0</v>
      </c>
      <c r="SHA414" s="318">
        <f>'Contractor Model'!SHA67</f>
        <v>0</v>
      </c>
      <c r="SHB414" s="318">
        <f>'Contractor Model'!SHB67</f>
        <v>0</v>
      </c>
      <c r="SHC414" s="318">
        <f>'Contractor Model'!SHC67</f>
        <v>0</v>
      </c>
      <c r="SHD414" s="318">
        <f>'Contractor Model'!SHD67</f>
        <v>0</v>
      </c>
      <c r="SHE414" s="318">
        <f>'Contractor Model'!SHE67</f>
        <v>0</v>
      </c>
      <c r="SHF414" s="318">
        <f>'Contractor Model'!SHF67</f>
        <v>0</v>
      </c>
      <c r="SHG414" s="318">
        <f>'Contractor Model'!SHG67</f>
        <v>0</v>
      </c>
      <c r="SHH414" s="318">
        <f>'Contractor Model'!SHH67</f>
        <v>0</v>
      </c>
      <c r="SHI414" s="318">
        <f>'Contractor Model'!SHI67</f>
        <v>0</v>
      </c>
      <c r="SHJ414" s="318">
        <f>'Contractor Model'!SHJ67</f>
        <v>0</v>
      </c>
      <c r="SHK414" s="318">
        <f>'Contractor Model'!SHK67</f>
        <v>0</v>
      </c>
      <c r="SHL414" s="318">
        <f>'Contractor Model'!SHL67</f>
        <v>0</v>
      </c>
      <c r="SHM414" s="318">
        <f>'Contractor Model'!SHM67</f>
        <v>0</v>
      </c>
      <c r="SHN414" s="318">
        <f>'Contractor Model'!SHN67</f>
        <v>0</v>
      </c>
      <c r="SHO414" s="318">
        <f>'Contractor Model'!SHO67</f>
        <v>0</v>
      </c>
      <c r="SHP414" s="318">
        <f>'Contractor Model'!SHP67</f>
        <v>0</v>
      </c>
      <c r="SHQ414" s="318">
        <f>'Contractor Model'!SHQ67</f>
        <v>0</v>
      </c>
      <c r="SHR414" s="318">
        <f>'Contractor Model'!SHR67</f>
        <v>0</v>
      </c>
      <c r="SHS414" s="318">
        <f>'Contractor Model'!SHS67</f>
        <v>0</v>
      </c>
      <c r="SHT414" s="318">
        <f>'Contractor Model'!SHT67</f>
        <v>0</v>
      </c>
      <c r="SHU414" s="318">
        <f>'Contractor Model'!SHU67</f>
        <v>0</v>
      </c>
      <c r="SHV414" s="318">
        <f>'Contractor Model'!SHV67</f>
        <v>0</v>
      </c>
      <c r="SHW414" s="318">
        <f>'Contractor Model'!SHW67</f>
        <v>0</v>
      </c>
      <c r="SHX414" s="318">
        <f>'Contractor Model'!SHX67</f>
        <v>0</v>
      </c>
      <c r="SHY414" s="318">
        <f>'Contractor Model'!SHY67</f>
        <v>0</v>
      </c>
      <c r="SHZ414" s="318">
        <f>'Contractor Model'!SHZ67</f>
        <v>0</v>
      </c>
      <c r="SIA414" s="318">
        <f>'Contractor Model'!SIA67</f>
        <v>0</v>
      </c>
      <c r="SIB414" s="318">
        <f>'Contractor Model'!SIB67</f>
        <v>0</v>
      </c>
      <c r="SIC414" s="318">
        <f>'Contractor Model'!SIC67</f>
        <v>0</v>
      </c>
      <c r="SID414" s="318">
        <f>'Contractor Model'!SID67</f>
        <v>0</v>
      </c>
      <c r="SIE414" s="318">
        <f>'Contractor Model'!SIE67</f>
        <v>0</v>
      </c>
      <c r="SIF414" s="318">
        <f>'Contractor Model'!SIF67</f>
        <v>0</v>
      </c>
      <c r="SIG414" s="318">
        <f>'Contractor Model'!SIG67</f>
        <v>0</v>
      </c>
      <c r="SIH414" s="318">
        <f>'Contractor Model'!SIH67</f>
        <v>0</v>
      </c>
      <c r="SII414" s="318">
        <f>'Contractor Model'!SII67</f>
        <v>0</v>
      </c>
      <c r="SIJ414" s="318">
        <f>'Contractor Model'!SIJ67</f>
        <v>0</v>
      </c>
      <c r="SIK414" s="318">
        <f>'Contractor Model'!SIK67</f>
        <v>0</v>
      </c>
      <c r="SIL414" s="318">
        <f>'Contractor Model'!SIL67</f>
        <v>0</v>
      </c>
      <c r="SIM414" s="318">
        <f>'Contractor Model'!SIM67</f>
        <v>0</v>
      </c>
      <c r="SIN414" s="318">
        <f>'Contractor Model'!SIN67</f>
        <v>0</v>
      </c>
      <c r="SIO414" s="318">
        <f>'Contractor Model'!SIO67</f>
        <v>0</v>
      </c>
      <c r="SIP414" s="318">
        <f>'Contractor Model'!SIP67</f>
        <v>0</v>
      </c>
      <c r="SIQ414" s="318">
        <f>'Contractor Model'!SIQ67</f>
        <v>0</v>
      </c>
      <c r="SIR414" s="318">
        <f>'Contractor Model'!SIR67</f>
        <v>0</v>
      </c>
      <c r="SIS414" s="318">
        <f>'Contractor Model'!SIS67</f>
        <v>0</v>
      </c>
      <c r="SIT414" s="318">
        <f>'Contractor Model'!SIT67</f>
        <v>0</v>
      </c>
      <c r="SIU414" s="318">
        <f>'Contractor Model'!SIU67</f>
        <v>0</v>
      </c>
      <c r="SIV414" s="318">
        <f>'Contractor Model'!SIV67</f>
        <v>0</v>
      </c>
      <c r="SIW414" s="318">
        <f>'Contractor Model'!SIW67</f>
        <v>0</v>
      </c>
      <c r="SIX414" s="318">
        <f>'Contractor Model'!SIX67</f>
        <v>0</v>
      </c>
      <c r="SIY414" s="318">
        <f>'Contractor Model'!SIY67</f>
        <v>0</v>
      </c>
      <c r="SIZ414" s="318">
        <f>'Contractor Model'!SIZ67</f>
        <v>0</v>
      </c>
      <c r="SJA414" s="318">
        <f>'Contractor Model'!SJA67</f>
        <v>0</v>
      </c>
      <c r="SJB414" s="318">
        <f>'Contractor Model'!SJB67</f>
        <v>0</v>
      </c>
      <c r="SJC414" s="318">
        <f>'Contractor Model'!SJC67</f>
        <v>0</v>
      </c>
      <c r="SJD414" s="318">
        <f>'Contractor Model'!SJD67</f>
        <v>0</v>
      </c>
      <c r="SJE414" s="318">
        <f>'Contractor Model'!SJE67</f>
        <v>0</v>
      </c>
      <c r="SJF414" s="318">
        <f>'Contractor Model'!SJF67</f>
        <v>0</v>
      </c>
      <c r="SJG414" s="318">
        <f>'Contractor Model'!SJG67</f>
        <v>0</v>
      </c>
      <c r="SJH414" s="318">
        <f>'Contractor Model'!SJH67</f>
        <v>0</v>
      </c>
      <c r="SJI414" s="318">
        <f>'Contractor Model'!SJI67</f>
        <v>0</v>
      </c>
      <c r="SJJ414" s="318">
        <f>'Contractor Model'!SJJ67</f>
        <v>0</v>
      </c>
      <c r="SJK414" s="318">
        <f>'Contractor Model'!SJK67</f>
        <v>0</v>
      </c>
      <c r="SJL414" s="318">
        <f>'Contractor Model'!SJL67</f>
        <v>0</v>
      </c>
      <c r="SJM414" s="318">
        <f>'Contractor Model'!SJM67</f>
        <v>0</v>
      </c>
      <c r="SJN414" s="318">
        <f>'Contractor Model'!SJN67</f>
        <v>0</v>
      </c>
      <c r="SJO414" s="318">
        <f>'Contractor Model'!SJO67</f>
        <v>0</v>
      </c>
      <c r="SJP414" s="318">
        <f>'Contractor Model'!SJP67</f>
        <v>0</v>
      </c>
      <c r="SJQ414" s="318">
        <f>'Contractor Model'!SJQ67</f>
        <v>0</v>
      </c>
      <c r="SJR414" s="318">
        <f>'Contractor Model'!SJR67</f>
        <v>0</v>
      </c>
      <c r="SJS414" s="318">
        <f>'Contractor Model'!SJS67</f>
        <v>0</v>
      </c>
      <c r="SJT414" s="318">
        <f>'Contractor Model'!SJT67</f>
        <v>0</v>
      </c>
      <c r="SJU414" s="318">
        <f>'Contractor Model'!SJU67</f>
        <v>0</v>
      </c>
      <c r="SJV414" s="318">
        <f>'Contractor Model'!SJV67</f>
        <v>0</v>
      </c>
      <c r="SJW414" s="318">
        <f>'Contractor Model'!SJW67</f>
        <v>0</v>
      </c>
      <c r="SJX414" s="318">
        <f>'Contractor Model'!SJX67</f>
        <v>0</v>
      </c>
      <c r="SJY414" s="318">
        <f>'Contractor Model'!SJY67</f>
        <v>0</v>
      </c>
      <c r="SJZ414" s="318">
        <f>'Contractor Model'!SJZ67</f>
        <v>0</v>
      </c>
      <c r="SKA414" s="318">
        <f>'Contractor Model'!SKA67</f>
        <v>0</v>
      </c>
      <c r="SKB414" s="318">
        <f>'Contractor Model'!SKB67</f>
        <v>0</v>
      </c>
      <c r="SKC414" s="318">
        <f>'Contractor Model'!SKC67</f>
        <v>0</v>
      </c>
      <c r="SKD414" s="318">
        <f>'Contractor Model'!SKD67</f>
        <v>0</v>
      </c>
      <c r="SKE414" s="318">
        <f>'Contractor Model'!SKE67</f>
        <v>0</v>
      </c>
      <c r="SKF414" s="318">
        <f>'Contractor Model'!SKF67</f>
        <v>0</v>
      </c>
      <c r="SKG414" s="318">
        <f>'Contractor Model'!SKG67</f>
        <v>0</v>
      </c>
      <c r="SKH414" s="318">
        <f>'Contractor Model'!SKH67</f>
        <v>0</v>
      </c>
      <c r="SKI414" s="318">
        <f>'Contractor Model'!SKI67</f>
        <v>0</v>
      </c>
      <c r="SKJ414" s="318">
        <f>'Contractor Model'!SKJ67</f>
        <v>0</v>
      </c>
      <c r="SKK414" s="318">
        <f>'Contractor Model'!SKK67</f>
        <v>0</v>
      </c>
      <c r="SKL414" s="318">
        <f>'Contractor Model'!SKL67</f>
        <v>0</v>
      </c>
      <c r="SKM414" s="318">
        <f>'Contractor Model'!SKM67</f>
        <v>0</v>
      </c>
      <c r="SKN414" s="318">
        <f>'Contractor Model'!SKN67</f>
        <v>0</v>
      </c>
      <c r="SKO414" s="318">
        <f>'Contractor Model'!SKO67</f>
        <v>0</v>
      </c>
      <c r="SKP414" s="318">
        <f>'Contractor Model'!SKP67</f>
        <v>0</v>
      </c>
      <c r="SKQ414" s="318">
        <f>'Contractor Model'!SKQ67</f>
        <v>0</v>
      </c>
      <c r="SKR414" s="318">
        <f>'Contractor Model'!SKR67</f>
        <v>0</v>
      </c>
      <c r="SKS414" s="318">
        <f>'Contractor Model'!SKS67</f>
        <v>0</v>
      </c>
      <c r="SKT414" s="318">
        <f>'Contractor Model'!SKT67</f>
        <v>0</v>
      </c>
      <c r="SKU414" s="318">
        <f>'Contractor Model'!SKU67</f>
        <v>0</v>
      </c>
      <c r="SKV414" s="318">
        <f>'Contractor Model'!SKV67</f>
        <v>0</v>
      </c>
      <c r="SKW414" s="318">
        <f>'Contractor Model'!SKW67</f>
        <v>0</v>
      </c>
      <c r="SKX414" s="318">
        <f>'Contractor Model'!SKX67</f>
        <v>0</v>
      </c>
      <c r="SKY414" s="318">
        <f>'Contractor Model'!SKY67</f>
        <v>0</v>
      </c>
      <c r="SKZ414" s="318">
        <f>'Contractor Model'!SKZ67</f>
        <v>0</v>
      </c>
      <c r="SLA414" s="318">
        <f>'Contractor Model'!SLA67</f>
        <v>0</v>
      </c>
      <c r="SLB414" s="318">
        <f>'Contractor Model'!SLB67</f>
        <v>0</v>
      </c>
      <c r="SLC414" s="318">
        <f>'Contractor Model'!SLC67</f>
        <v>0</v>
      </c>
      <c r="SLD414" s="318">
        <f>'Contractor Model'!SLD67</f>
        <v>0</v>
      </c>
      <c r="SLE414" s="318">
        <f>'Contractor Model'!SLE67</f>
        <v>0</v>
      </c>
      <c r="SLF414" s="318">
        <f>'Contractor Model'!SLF67</f>
        <v>0</v>
      </c>
      <c r="SLG414" s="318">
        <f>'Contractor Model'!SLG67</f>
        <v>0</v>
      </c>
      <c r="SLH414" s="318">
        <f>'Contractor Model'!SLH67</f>
        <v>0</v>
      </c>
      <c r="SLI414" s="318">
        <f>'Contractor Model'!SLI67</f>
        <v>0</v>
      </c>
      <c r="SLJ414" s="318">
        <f>'Contractor Model'!SLJ67</f>
        <v>0</v>
      </c>
      <c r="SLK414" s="318">
        <f>'Contractor Model'!SLK67</f>
        <v>0</v>
      </c>
      <c r="SLL414" s="318">
        <f>'Contractor Model'!SLL67</f>
        <v>0</v>
      </c>
      <c r="SLM414" s="318">
        <f>'Contractor Model'!SLM67</f>
        <v>0</v>
      </c>
      <c r="SLN414" s="318">
        <f>'Contractor Model'!SLN67</f>
        <v>0</v>
      </c>
      <c r="SLO414" s="318">
        <f>'Contractor Model'!SLO67</f>
        <v>0</v>
      </c>
      <c r="SLP414" s="318">
        <f>'Contractor Model'!SLP67</f>
        <v>0</v>
      </c>
      <c r="SLQ414" s="318">
        <f>'Contractor Model'!SLQ67</f>
        <v>0</v>
      </c>
      <c r="SLR414" s="318">
        <f>'Contractor Model'!SLR67</f>
        <v>0</v>
      </c>
      <c r="SLS414" s="318">
        <f>'Contractor Model'!SLS67</f>
        <v>0</v>
      </c>
      <c r="SLT414" s="318">
        <f>'Contractor Model'!SLT67</f>
        <v>0</v>
      </c>
      <c r="SLU414" s="318">
        <f>'Contractor Model'!SLU67</f>
        <v>0</v>
      </c>
      <c r="SLV414" s="318">
        <f>'Contractor Model'!SLV67</f>
        <v>0</v>
      </c>
      <c r="SLW414" s="318">
        <f>'Contractor Model'!SLW67</f>
        <v>0</v>
      </c>
      <c r="SLX414" s="318">
        <f>'Contractor Model'!SLX67</f>
        <v>0</v>
      </c>
      <c r="SLY414" s="318">
        <f>'Contractor Model'!SLY67</f>
        <v>0</v>
      </c>
      <c r="SLZ414" s="318">
        <f>'Contractor Model'!SLZ67</f>
        <v>0</v>
      </c>
      <c r="SMA414" s="318">
        <f>'Contractor Model'!SMA67</f>
        <v>0</v>
      </c>
      <c r="SMB414" s="318">
        <f>'Contractor Model'!SMB67</f>
        <v>0</v>
      </c>
      <c r="SMC414" s="318">
        <f>'Contractor Model'!SMC67</f>
        <v>0</v>
      </c>
      <c r="SMD414" s="318">
        <f>'Contractor Model'!SMD67</f>
        <v>0</v>
      </c>
      <c r="SME414" s="318">
        <f>'Contractor Model'!SME67</f>
        <v>0</v>
      </c>
      <c r="SMF414" s="318">
        <f>'Contractor Model'!SMF67</f>
        <v>0</v>
      </c>
      <c r="SMG414" s="318">
        <f>'Contractor Model'!SMG67</f>
        <v>0</v>
      </c>
      <c r="SMH414" s="318">
        <f>'Contractor Model'!SMH67</f>
        <v>0</v>
      </c>
      <c r="SMI414" s="318">
        <f>'Contractor Model'!SMI67</f>
        <v>0</v>
      </c>
      <c r="SMJ414" s="318">
        <f>'Contractor Model'!SMJ67</f>
        <v>0</v>
      </c>
      <c r="SMK414" s="318">
        <f>'Contractor Model'!SMK67</f>
        <v>0</v>
      </c>
      <c r="SML414" s="318">
        <f>'Contractor Model'!SML67</f>
        <v>0</v>
      </c>
      <c r="SMM414" s="318">
        <f>'Contractor Model'!SMM67</f>
        <v>0</v>
      </c>
      <c r="SMN414" s="318">
        <f>'Contractor Model'!SMN67</f>
        <v>0</v>
      </c>
      <c r="SMO414" s="318">
        <f>'Contractor Model'!SMO67</f>
        <v>0</v>
      </c>
      <c r="SMP414" s="318">
        <f>'Contractor Model'!SMP67</f>
        <v>0</v>
      </c>
      <c r="SMQ414" s="318">
        <f>'Contractor Model'!SMQ67</f>
        <v>0</v>
      </c>
      <c r="SMR414" s="318">
        <f>'Contractor Model'!SMR67</f>
        <v>0</v>
      </c>
      <c r="SMS414" s="318">
        <f>'Contractor Model'!SMS67</f>
        <v>0</v>
      </c>
      <c r="SMT414" s="318">
        <f>'Contractor Model'!SMT67</f>
        <v>0</v>
      </c>
      <c r="SMU414" s="318">
        <f>'Contractor Model'!SMU67</f>
        <v>0</v>
      </c>
      <c r="SMV414" s="318">
        <f>'Contractor Model'!SMV67</f>
        <v>0</v>
      </c>
      <c r="SMW414" s="318">
        <f>'Contractor Model'!SMW67</f>
        <v>0</v>
      </c>
      <c r="SMX414" s="318">
        <f>'Contractor Model'!SMX67</f>
        <v>0</v>
      </c>
      <c r="SMY414" s="318">
        <f>'Contractor Model'!SMY67</f>
        <v>0</v>
      </c>
      <c r="SMZ414" s="318">
        <f>'Contractor Model'!SMZ67</f>
        <v>0</v>
      </c>
      <c r="SNA414" s="318">
        <f>'Contractor Model'!SNA67</f>
        <v>0</v>
      </c>
      <c r="SNB414" s="318">
        <f>'Contractor Model'!SNB67</f>
        <v>0</v>
      </c>
      <c r="SNC414" s="318">
        <f>'Contractor Model'!SNC67</f>
        <v>0</v>
      </c>
      <c r="SND414" s="318">
        <f>'Contractor Model'!SND67</f>
        <v>0</v>
      </c>
      <c r="SNE414" s="318">
        <f>'Contractor Model'!SNE67</f>
        <v>0</v>
      </c>
      <c r="SNF414" s="318">
        <f>'Contractor Model'!SNF67</f>
        <v>0</v>
      </c>
      <c r="SNG414" s="318">
        <f>'Contractor Model'!SNG67</f>
        <v>0</v>
      </c>
      <c r="SNH414" s="318">
        <f>'Contractor Model'!SNH67</f>
        <v>0</v>
      </c>
      <c r="SNI414" s="318">
        <f>'Contractor Model'!SNI67</f>
        <v>0</v>
      </c>
      <c r="SNJ414" s="318">
        <f>'Contractor Model'!SNJ67</f>
        <v>0</v>
      </c>
      <c r="SNK414" s="318">
        <f>'Contractor Model'!SNK67</f>
        <v>0</v>
      </c>
      <c r="SNL414" s="318">
        <f>'Contractor Model'!SNL67</f>
        <v>0</v>
      </c>
      <c r="SNM414" s="318">
        <f>'Contractor Model'!SNM67</f>
        <v>0</v>
      </c>
      <c r="SNN414" s="318">
        <f>'Contractor Model'!SNN67</f>
        <v>0</v>
      </c>
      <c r="SNO414" s="318">
        <f>'Contractor Model'!SNO67</f>
        <v>0</v>
      </c>
      <c r="SNP414" s="318">
        <f>'Contractor Model'!SNP67</f>
        <v>0</v>
      </c>
      <c r="SNQ414" s="318">
        <f>'Contractor Model'!SNQ67</f>
        <v>0</v>
      </c>
      <c r="SNR414" s="318">
        <f>'Contractor Model'!SNR67</f>
        <v>0</v>
      </c>
      <c r="SNS414" s="318">
        <f>'Contractor Model'!SNS67</f>
        <v>0</v>
      </c>
      <c r="SNT414" s="318">
        <f>'Contractor Model'!SNT67</f>
        <v>0</v>
      </c>
      <c r="SNU414" s="318">
        <f>'Contractor Model'!SNU67</f>
        <v>0</v>
      </c>
      <c r="SNV414" s="318">
        <f>'Contractor Model'!SNV67</f>
        <v>0</v>
      </c>
      <c r="SNW414" s="318">
        <f>'Contractor Model'!SNW67</f>
        <v>0</v>
      </c>
      <c r="SNX414" s="318">
        <f>'Contractor Model'!SNX67</f>
        <v>0</v>
      </c>
      <c r="SNY414" s="318">
        <f>'Contractor Model'!SNY67</f>
        <v>0</v>
      </c>
      <c r="SNZ414" s="318">
        <f>'Contractor Model'!SNZ67</f>
        <v>0</v>
      </c>
      <c r="SOA414" s="318">
        <f>'Contractor Model'!SOA67</f>
        <v>0</v>
      </c>
      <c r="SOB414" s="318">
        <f>'Contractor Model'!SOB67</f>
        <v>0</v>
      </c>
      <c r="SOC414" s="318">
        <f>'Contractor Model'!SOC67</f>
        <v>0</v>
      </c>
      <c r="SOD414" s="318">
        <f>'Contractor Model'!SOD67</f>
        <v>0</v>
      </c>
      <c r="SOE414" s="318">
        <f>'Contractor Model'!SOE67</f>
        <v>0</v>
      </c>
      <c r="SOF414" s="318">
        <f>'Contractor Model'!SOF67</f>
        <v>0</v>
      </c>
      <c r="SOG414" s="318">
        <f>'Contractor Model'!SOG67</f>
        <v>0</v>
      </c>
      <c r="SOH414" s="318">
        <f>'Contractor Model'!SOH67</f>
        <v>0</v>
      </c>
      <c r="SOI414" s="318">
        <f>'Contractor Model'!SOI67</f>
        <v>0</v>
      </c>
      <c r="SOJ414" s="318">
        <f>'Contractor Model'!SOJ67</f>
        <v>0</v>
      </c>
      <c r="SOK414" s="318">
        <f>'Contractor Model'!SOK67</f>
        <v>0</v>
      </c>
      <c r="SOL414" s="318">
        <f>'Contractor Model'!SOL67</f>
        <v>0</v>
      </c>
      <c r="SOM414" s="318">
        <f>'Contractor Model'!SOM67</f>
        <v>0</v>
      </c>
      <c r="SON414" s="318">
        <f>'Contractor Model'!SON67</f>
        <v>0</v>
      </c>
      <c r="SOO414" s="318">
        <f>'Contractor Model'!SOO67</f>
        <v>0</v>
      </c>
      <c r="SOP414" s="318">
        <f>'Contractor Model'!SOP67</f>
        <v>0</v>
      </c>
      <c r="SOQ414" s="318">
        <f>'Contractor Model'!SOQ67</f>
        <v>0</v>
      </c>
      <c r="SOR414" s="318">
        <f>'Contractor Model'!SOR67</f>
        <v>0</v>
      </c>
      <c r="SOS414" s="318">
        <f>'Contractor Model'!SOS67</f>
        <v>0</v>
      </c>
      <c r="SOT414" s="318">
        <f>'Contractor Model'!SOT67</f>
        <v>0</v>
      </c>
      <c r="SOU414" s="318">
        <f>'Contractor Model'!SOU67</f>
        <v>0</v>
      </c>
      <c r="SOV414" s="318">
        <f>'Contractor Model'!SOV67</f>
        <v>0</v>
      </c>
      <c r="SOW414" s="318">
        <f>'Contractor Model'!SOW67</f>
        <v>0</v>
      </c>
      <c r="SOX414" s="318">
        <f>'Contractor Model'!SOX67</f>
        <v>0</v>
      </c>
      <c r="SOY414" s="318">
        <f>'Contractor Model'!SOY67</f>
        <v>0</v>
      </c>
      <c r="SOZ414" s="318">
        <f>'Contractor Model'!SOZ67</f>
        <v>0</v>
      </c>
      <c r="SPA414" s="318">
        <f>'Contractor Model'!SPA67</f>
        <v>0</v>
      </c>
      <c r="SPB414" s="318">
        <f>'Contractor Model'!SPB67</f>
        <v>0</v>
      </c>
      <c r="SPC414" s="318">
        <f>'Contractor Model'!SPC67</f>
        <v>0</v>
      </c>
      <c r="SPD414" s="318">
        <f>'Contractor Model'!SPD67</f>
        <v>0</v>
      </c>
      <c r="SPE414" s="318">
        <f>'Contractor Model'!SPE67</f>
        <v>0</v>
      </c>
      <c r="SPF414" s="318">
        <f>'Contractor Model'!SPF67</f>
        <v>0</v>
      </c>
      <c r="SPG414" s="318">
        <f>'Contractor Model'!SPG67</f>
        <v>0</v>
      </c>
      <c r="SPH414" s="318">
        <f>'Contractor Model'!SPH67</f>
        <v>0</v>
      </c>
      <c r="SPI414" s="318">
        <f>'Contractor Model'!SPI67</f>
        <v>0</v>
      </c>
      <c r="SPJ414" s="318">
        <f>'Contractor Model'!SPJ67</f>
        <v>0</v>
      </c>
      <c r="SPK414" s="318">
        <f>'Contractor Model'!SPK67</f>
        <v>0</v>
      </c>
      <c r="SPL414" s="318">
        <f>'Contractor Model'!SPL67</f>
        <v>0</v>
      </c>
      <c r="SPM414" s="318">
        <f>'Contractor Model'!SPM67</f>
        <v>0</v>
      </c>
      <c r="SPN414" s="318">
        <f>'Contractor Model'!SPN67</f>
        <v>0</v>
      </c>
      <c r="SPO414" s="318">
        <f>'Contractor Model'!SPO67</f>
        <v>0</v>
      </c>
      <c r="SPP414" s="318">
        <f>'Contractor Model'!SPP67</f>
        <v>0</v>
      </c>
      <c r="SPQ414" s="318">
        <f>'Contractor Model'!SPQ67</f>
        <v>0</v>
      </c>
      <c r="SPR414" s="318">
        <f>'Contractor Model'!SPR67</f>
        <v>0</v>
      </c>
      <c r="SPS414" s="318">
        <f>'Contractor Model'!SPS67</f>
        <v>0</v>
      </c>
      <c r="SPT414" s="318">
        <f>'Contractor Model'!SPT67</f>
        <v>0</v>
      </c>
      <c r="SPU414" s="318">
        <f>'Contractor Model'!SPU67</f>
        <v>0</v>
      </c>
      <c r="SPV414" s="318">
        <f>'Contractor Model'!SPV67</f>
        <v>0</v>
      </c>
      <c r="SPW414" s="318">
        <f>'Contractor Model'!SPW67</f>
        <v>0</v>
      </c>
      <c r="SPX414" s="318">
        <f>'Contractor Model'!SPX67</f>
        <v>0</v>
      </c>
      <c r="SPY414" s="318">
        <f>'Contractor Model'!SPY67</f>
        <v>0</v>
      </c>
      <c r="SPZ414" s="318">
        <f>'Contractor Model'!SPZ67</f>
        <v>0</v>
      </c>
      <c r="SQA414" s="318">
        <f>'Contractor Model'!SQA67</f>
        <v>0</v>
      </c>
      <c r="SQB414" s="318">
        <f>'Contractor Model'!SQB67</f>
        <v>0</v>
      </c>
      <c r="SQC414" s="318">
        <f>'Contractor Model'!SQC67</f>
        <v>0</v>
      </c>
      <c r="SQD414" s="318">
        <f>'Contractor Model'!SQD67</f>
        <v>0</v>
      </c>
      <c r="SQE414" s="318">
        <f>'Contractor Model'!SQE67</f>
        <v>0</v>
      </c>
      <c r="SQF414" s="318">
        <f>'Contractor Model'!SQF67</f>
        <v>0</v>
      </c>
      <c r="SQG414" s="318">
        <f>'Contractor Model'!SQG67</f>
        <v>0</v>
      </c>
      <c r="SQH414" s="318">
        <f>'Contractor Model'!SQH67</f>
        <v>0</v>
      </c>
      <c r="SQI414" s="318">
        <f>'Contractor Model'!SQI67</f>
        <v>0</v>
      </c>
      <c r="SQJ414" s="318">
        <f>'Contractor Model'!SQJ67</f>
        <v>0</v>
      </c>
      <c r="SQK414" s="318">
        <f>'Contractor Model'!SQK67</f>
        <v>0</v>
      </c>
      <c r="SQL414" s="318">
        <f>'Contractor Model'!SQL67</f>
        <v>0</v>
      </c>
      <c r="SQM414" s="318">
        <f>'Contractor Model'!SQM67</f>
        <v>0</v>
      </c>
      <c r="SQN414" s="318">
        <f>'Contractor Model'!SQN67</f>
        <v>0</v>
      </c>
      <c r="SQO414" s="318">
        <f>'Contractor Model'!SQO67</f>
        <v>0</v>
      </c>
      <c r="SQP414" s="318">
        <f>'Contractor Model'!SQP67</f>
        <v>0</v>
      </c>
      <c r="SQQ414" s="318">
        <f>'Contractor Model'!SQQ67</f>
        <v>0</v>
      </c>
      <c r="SQR414" s="318">
        <f>'Contractor Model'!SQR67</f>
        <v>0</v>
      </c>
      <c r="SQS414" s="318">
        <f>'Contractor Model'!SQS67</f>
        <v>0</v>
      </c>
      <c r="SQT414" s="318">
        <f>'Contractor Model'!SQT67</f>
        <v>0</v>
      </c>
      <c r="SQU414" s="318">
        <f>'Contractor Model'!SQU67</f>
        <v>0</v>
      </c>
      <c r="SQV414" s="318">
        <f>'Contractor Model'!SQV67</f>
        <v>0</v>
      </c>
      <c r="SQW414" s="318">
        <f>'Contractor Model'!SQW67</f>
        <v>0</v>
      </c>
      <c r="SQX414" s="318">
        <f>'Contractor Model'!SQX67</f>
        <v>0</v>
      </c>
      <c r="SQY414" s="318">
        <f>'Contractor Model'!SQY67</f>
        <v>0</v>
      </c>
      <c r="SQZ414" s="318">
        <f>'Contractor Model'!SQZ67</f>
        <v>0</v>
      </c>
      <c r="SRA414" s="318">
        <f>'Contractor Model'!SRA67</f>
        <v>0</v>
      </c>
      <c r="SRB414" s="318">
        <f>'Contractor Model'!SRB67</f>
        <v>0</v>
      </c>
      <c r="SRC414" s="318">
        <f>'Contractor Model'!SRC67</f>
        <v>0</v>
      </c>
      <c r="SRD414" s="318">
        <f>'Contractor Model'!SRD67</f>
        <v>0</v>
      </c>
      <c r="SRE414" s="318">
        <f>'Contractor Model'!SRE67</f>
        <v>0</v>
      </c>
      <c r="SRF414" s="318">
        <f>'Contractor Model'!SRF67</f>
        <v>0</v>
      </c>
      <c r="SRG414" s="318">
        <f>'Contractor Model'!SRG67</f>
        <v>0</v>
      </c>
      <c r="SRH414" s="318">
        <f>'Contractor Model'!SRH67</f>
        <v>0</v>
      </c>
      <c r="SRI414" s="318">
        <f>'Contractor Model'!SRI67</f>
        <v>0</v>
      </c>
      <c r="SRJ414" s="318">
        <f>'Contractor Model'!SRJ67</f>
        <v>0</v>
      </c>
      <c r="SRK414" s="318">
        <f>'Contractor Model'!SRK67</f>
        <v>0</v>
      </c>
      <c r="SRL414" s="318">
        <f>'Contractor Model'!SRL67</f>
        <v>0</v>
      </c>
      <c r="SRM414" s="318">
        <f>'Contractor Model'!SRM67</f>
        <v>0</v>
      </c>
      <c r="SRN414" s="318">
        <f>'Contractor Model'!SRN67</f>
        <v>0</v>
      </c>
      <c r="SRO414" s="318">
        <f>'Contractor Model'!SRO67</f>
        <v>0</v>
      </c>
      <c r="SRP414" s="318">
        <f>'Contractor Model'!SRP67</f>
        <v>0</v>
      </c>
      <c r="SRQ414" s="318">
        <f>'Contractor Model'!SRQ67</f>
        <v>0</v>
      </c>
      <c r="SRR414" s="318">
        <f>'Contractor Model'!SRR67</f>
        <v>0</v>
      </c>
      <c r="SRS414" s="318">
        <f>'Contractor Model'!SRS67</f>
        <v>0</v>
      </c>
      <c r="SRT414" s="318">
        <f>'Contractor Model'!SRT67</f>
        <v>0</v>
      </c>
      <c r="SRU414" s="318">
        <f>'Contractor Model'!SRU67</f>
        <v>0</v>
      </c>
      <c r="SRV414" s="318">
        <f>'Contractor Model'!SRV67</f>
        <v>0</v>
      </c>
      <c r="SRW414" s="318">
        <f>'Contractor Model'!SRW67</f>
        <v>0</v>
      </c>
      <c r="SRX414" s="318">
        <f>'Contractor Model'!SRX67</f>
        <v>0</v>
      </c>
      <c r="SRY414" s="318">
        <f>'Contractor Model'!SRY67</f>
        <v>0</v>
      </c>
      <c r="SRZ414" s="318">
        <f>'Contractor Model'!SRZ67</f>
        <v>0</v>
      </c>
      <c r="SSA414" s="318">
        <f>'Contractor Model'!SSA67</f>
        <v>0</v>
      </c>
      <c r="SSB414" s="318">
        <f>'Contractor Model'!SSB67</f>
        <v>0</v>
      </c>
      <c r="SSC414" s="318">
        <f>'Contractor Model'!SSC67</f>
        <v>0</v>
      </c>
      <c r="SSD414" s="318">
        <f>'Contractor Model'!SSD67</f>
        <v>0</v>
      </c>
      <c r="SSE414" s="318">
        <f>'Contractor Model'!SSE67</f>
        <v>0</v>
      </c>
      <c r="SSF414" s="318">
        <f>'Contractor Model'!SSF67</f>
        <v>0</v>
      </c>
      <c r="SSG414" s="318">
        <f>'Contractor Model'!SSG67</f>
        <v>0</v>
      </c>
      <c r="SSH414" s="318">
        <f>'Contractor Model'!SSH67</f>
        <v>0</v>
      </c>
      <c r="SSI414" s="318">
        <f>'Contractor Model'!SSI67</f>
        <v>0</v>
      </c>
      <c r="SSJ414" s="318">
        <f>'Contractor Model'!SSJ67</f>
        <v>0</v>
      </c>
      <c r="SSK414" s="318">
        <f>'Contractor Model'!SSK67</f>
        <v>0</v>
      </c>
      <c r="SSL414" s="318">
        <f>'Contractor Model'!SSL67</f>
        <v>0</v>
      </c>
      <c r="SSM414" s="318">
        <f>'Contractor Model'!SSM67</f>
        <v>0</v>
      </c>
      <c r="SSN414" s="318">
        <f>'Contractor Model'!SSN67</f>
        <v>0</v>
      </c>
      <c r="SSO414" s="318">
        <f>'Contractor Model'!SSO67</f>
        <v>0</v>
      </c>
      <c r="SSP414" s="318">
        <f>'Contractor Model'!SSP67</f>
        <v>0</v>
      </c>
      <c r="SSQ414" s="318">
        <f>'Contractor Model'!SSQ67</f>
        <v>0</v>
      </c>
      <c r="SSR414" s="318">
        <f>'Contractor Model'!SSR67</f>
        <v>0</v>
      </c>
      <c r="SSS414" s="318">
        <f>'Contractor Model'!SSS67</f>
        <v>0</v>
      </c>
      <c r="SST414" s="318">
        <f>'Contractor Model'!SST67</f>
        <v>0</v>
      </c>
      <c r="SSU414" s="318">
        <f>'Contractor Model'!SSU67</f>
        <v>0</v>
      </c>
      <c r="SSV414" s="318">
        <f>'Contractor Model'!SSV67</f>
        <v>0</v>
      </c>
      <c r="SSW414" s="318">
        <f>'Contractor Model'!SSW67</f>
        <v>0</v>
      </c>
      <c r="SSX414" s="318">
        <f>'Contractor Model'!SSX67</f>
        <v>0</v>
      </c>
      <c r="SSY414" s="318">
        <f>'Contractor Model'!SSY67</f>
        <v>0</v>
      </c>
      <c r="SSZ414" s="318">
        <f>'Contractor Model'!SSZ67</f>
        <v>0</v>
      </c>
      <c r="STA414" s="318">
        <f>'Contractor Model'!STA67</f>
        <v>0</v>
      </c>
      <c r="STB414" s="318">
        <f>'Contractor Model'!STB67</f>
        <v>0</v>
      </c>
      <c r="STC414" s="318">
        <f>'Contractor Model'!STC67</f>
        <v>0</v>
      </c>
      <c r="STD414" s="318">
        <f>'Contractor Model'!STD67</f>
        <v>0</v>
      </c>
      <c r="STE414" s="318">
        <f>'Contractor Model'!STE67</f>
        <v>0</v>
      </c>
      <c r="STF414" s="318">
        <f>'Contractor Model'!STF67</f>
        <v>0</v>
      </c>
      <c r="STG414" s="318">
        <f>'Contractor Model'!STG67</f>
        <v>0</v>
      </c>
      <c r="STH414" s="318">
        <f>'Contractor Model'!STH67</f>
        <v>0</v>
      </c>
      <c r="STI414" s="318">
        <f>'Contractor Model'!STI67</f>
        <v>0</v>
      </c>
      <c r="STJ414" s="318">
        <f>'Contractor Model'!STJ67</f>
        <v>0</v>
      </c>
      <c r="STK414" s="318">
        <f>'Contractor Model'!STK67</f>
        <v>0</v>
      </c>
      <c r="STL414" s="318">
        <f>'Contractor Model'!STL67</f>
        <v>0</v>
      </c>
      <c r="STM414" s="318">
        <f>'Contractor Model'!STM67</f>
        <v>0</v>
      </c>
      <c r="STN414" s="318">
        <f>'Contractor Model'!STN67</f>
        <v>0</v>
      </c>
      <c r="STO414" s="318">
        <f>'Contractor Model'!STO67</f>
        <v>0</v>
      </c>
      <c r="STP414" s="318">
        <f>'Contractor Model'!STP67</f>
        <v>0</v>
      </c>
      <c r="STQ414" s="318">
        <f>'Contractor Model'!STQ67</f>
        <v>0</v>
      </c>
      <c r="STR414" s="318">
        <f>'Contractor Model'!STR67</f>
        <v>0</v>
      </c>
      <c r="STS414" s="318">
        <f>'Contractor Model'!STS67</f>
        <v>0</v>
      </c>
      <c r="STT414" s="318">
        <f>'Contractor Model'!STT67</f>
        <v>0</v>
      </c>
      <c r="STU414" s="318">
        <f>'Contractor Model'!STU67</f>
        <v>0</v>
      </c>
      <c r="STV414" s="318">
        <f>'Contractor Model'!STV67</f>
        <v>0</v>
      </c>
      <c r="STW414" s="318">
        <f>'Contractor Model'!STW67</f>
        <v>0</v>
      </c>
      <c r="STX414" s="318">
        <f>'Contractor Model'!STX67</f>
        <v>0</v>
      </c>
      <c r="STY414" s="318">
        <f>'Contractor Model'!STY67</f>
        <v>0</v>
      </c>
      <c r="STZ414" s="318">
        <f>'Contractor Model'!STZ67</f>
        <v>0</v>
      </c>
      <c r="SUA414" s="318">
        <f>'Contractor Model'!SUA67</f>
        <v>0</v>
      </c>
      <c r="SUB414" s="318">
        <f>'Contractor Model'!SUB67</f>
        <v>0</v>
      </c>
      <c r="SUC414" s="318">
        <f>'Contractor Model'!SUC67</f>
        <v>0</v>
      </c>
      <c r="SUD414" s="318">
        <f>'Contractor Model'!SUD67</f>
        <v>0</v>
      </c>
      <c r="SUE414" s="318">
        <f>'Contractor Model'!SUE67</f>
        <v>0</v>
      </c>
      <c r="SUF414" s="318">
        <f>'Contractor Model'!SUF67</f>
        <v>0</v>
      </c>
      <c r="SUG414" s="318">
        <f>'Contractor Model'!SUG67</f>
        <v>0</v>
      </c>
      <c r="SUH414" s="318">
        <f>'Contractor Model'!SUH67</f>
        <v>0</v>
      </c>
      <c r="SUI414" s="318">
        <f>'Contractor Model'!SUI67</f>
        <v>0</v>
      </c>
      <c r="SUJ414" s="318">
        <f>'Contractor Model'!SUJ67</f>
        <v>0</v>
      </c>
      <c r="SUK414" s="318">
        <f>'Contractor Model'!SUK67</f>
        <v>0</v>
      </c>
      <c r="SUL414" s="318">
        <f>'Contractor Model'!SUL67</f>
        <v>0</v>
      </c>
      <c r="SUM414" s="318">
        <f>'Contractor Model'!SUM67</f>
        <v>0</v>
      </c>
      <c r="SUN414" s="318">
        <f>'Contractor Model'!SUN67</f>
        <v>0</v>
      </c>
      <c r="SUO414" s="318">
        <f>'Contractor Model'!SUO67</f>
        <v>0</v>
      </c>
      <c r="SUP414" s="318">
        <f>'Contractor Model'!SUP67</f>
        <v>0</v>
      </c>
      <c r="SUQ414" s="318">
        <f>'Contractor Model'!SUQ67</f>
        <v>0</v>
      </c>
      <c r="SUR414" s="318">
        <f>'Contractor Model'!SUR67</f>
        <v>0</v>
      </c>
      <c r="SUS414" s="318">
        <f>'Contractor Model'!SUS67</f>
        <v>0</v>
      </c>
      <c r="SUT414" s="318">
        <f>'Contractor Model'!SUT67</f>
        <v>0</v>
      </c>
      <c r="SUU414" s="318">
        <f>'Contractor Model'!SUU67</f>
        <v>0</v>
      </c>
      <c r="SUV414" s="318">
        <f>'Contractor Model'!SUV67</f>
        <v>0</v>
      </c>
      <c r="SUW414" s="318">
        <f>'Contractor Model'!SUW67</f>
        <v>0</v>
      </c>
      <c r="SUX414" s="318">
        <f>'Contractor Model'!SUX67</f>
        <v>0</v>
      </c>
      <c r="SUY414" s="318">
        <f>'Contractor Model'!SUY67</f>
        <v>0</v>
      </c>
      <c r="SUZ414" s="318">
        <f>'Contractor Model'!SUZ67</f>
        <v>0</v>
      </c>
      <c r="SVA414" s="318">
        <f>'Contractor Model'!SVA67</f>
        <v>0</v>
      </c>
      <c r="SVB414" s="318">
        <f>'Contractor Model'!SVB67</f>
        <v>0</v>
      </c>
      <c r="SVC414" s="318">
        <f>'Contractor Model'!SVC67</f>
        <v>0</v>
      </c>
      <c r="SVD414" s="318">
        <f>'Contractor Model'!SVD67</f>
        <v>0</v>
      </c>
      <c r="SVE414" s="318">
        <f>'Contractor Model'!SVE67</f>
        <v>0</v>
      </c>
      <c r="SVF414" s="318">
        <f>'Contractor Model'!SVF67</f>
        <v>0</v>
      </c>
      <c r="SVG414" s="318">
        <f>'Contractor Model'!SVG67</f>
        <v>0</v>
      </c>
      <c r="SVH414" s="318">
        <f>'Contractor Model'!SVH67</f>
        <v>0</v>
      </c>
      <c r="SVI414" s="318">
        <f>'Contractor Model'!SVI67</f>
        <v>0</v>
      </c>
      <c r="SVJ414" s="318">
        <f>'Contractor Model'!SVJ67</f>
        <v>0</v>
      </c>
      <c r="SVK414" s="318">
        <f>'Contractor Model'!SVK67</f>
        <v>0</v>
      </c>
      <c r="SVL414" s="318">
        <f>'Contractor Model'!SVL67</f>
        <v>0</v>
      </c>
      <c r="SVM414" s="318">
        <f>'Contractor Model'!SVM67</f>
        <v>0</v>
      </c>
      <c r="SVN414" s="318">
        <f>'Contractor Model'!SVN67</f>
        <v>0</v>
      </c>
      <c r="SVO414" s="318">
        <f>'Contractor Model'!SVO67</f>
        <v>0</v>
      </c>
      <c r="SVP414" s="318">
        <f>'Contractor Model'!SVP67</f>
        <v>0</v>
      </c>
      <c r="SVQ414" s="318">
        <f>'Contractor Model'!SVQ67</f>
        <v>0</v>
      </c>
      <c r="SVR414" s="318">
        <f>'Contractor Model'!SVR67</f>
        <v>0</v>
      </c>
      <c r="SVS414" s="318">
        <f>'Contractor Model'!SVS67</f>
        <v>0</v>
      </c>
      <c r="SVT414" s="318">
        <f>'Contractor Model'!SVT67</f>
        <v>0</v>
      </c>
      <c r="SVU414" s="318">
        <f>'Contractor Model'!SVU67</f>
        <v>0</v>
      </c>
      <c r="SVV414" s="318">
        <f>'Contractor Model'!SVV67</f>
        <v>0</v>
      </c>
      <c r="SVW414" s="318">
        <f>'Contractor Model'!SVW67</f>
        <v>0</v>
      </c>
      <c r="SVX414" s="318">
        <f>'Contractor Model'!SVX67</f>
        <v>0</v>
      </c>
      <c r="SVY414" s="318">
        <f>'Contractor Model'!SVY67</f>
        <v>0</v>
      </c>
      <c r="SVZ414" s="318">
        <f>'Contractor Model'!SVZ67</f>
        <v>0</v>
      </c>
      <c r="SWA414" s="318">
        <f>'Contractor Model'!SWA67</f>
        <v>0</v>
      </c>
      <c r="SWB414" s="318">
        <f>'Contractor Model'!SWB67</f>
        <v>0</v>
      </c>
      <c r="SWC414" s="318">
        <f>'Contractor Model'!SWC67</f>
        <v>0</v>
      </c>
      <c r="SWD414" s="318">
        <f>'Contractor Model'!SWD67</f>
        <v>0</v>
      </c>
      <c r="SWE414" s="318">
        <f>'Contractor Model'!SWE67</f>
        <v>0</v>
      </c>
      <c r="SWF414" s="318">
        <f>'Contractor Model'!SWF67</f>
        <v>0</v>
      </c>
      <c r="SWG414" s="318">
        <f>'Contractor Model'!SWG67</f>
        <v>0</v>
      </c>
      <c r="SWH414" s="318">
        <f>'Contractor Model'!SWH67</f>
        <v>0</v>
      </c>
      <c r="SWI414" s="318">
        <f>'Contractor Model'!SWI67</f>
        <v>0</v>
      </c>
      <c r="SWJ414" s="318">
        <f>'Contractor Model'!SWJ67</f>
        <v>0</v>
      </c>
      <c r="SWK414" s="318">
        <f>'Contractor Model'!SWK67</f>
        <v>0</v>
      </c>
      <c r="SWL414" s="318">
        <f>'Contractor Model'!SWL67</f>
        <v>0</v>
      </c>
      <c r="SWM414" s="318">
        <f>'Contractor Model'!SWM67</f>
        <v>0</v>
      </c>
      <c r="SWN414" s="318">
        <f>'Contractor Model'!SWN67</f>
        <v>0</v>
      </c>
      <c r="SWO414" s="318">
        <f>'Contractor Model'!SWO67</f>
        <v>0</v>
      </c>
      <c r="SWP414" s="318">
        <f>'Contractor Model'!SWP67</f>
        <v>0</v>
      </c>
      <c r="SWQ414" s="318">
        <f>'Contractor Model'!SWQ67</f>
        <v>0</v>
      </c>
      <c r="SWR414" s="318">
        <f>'Contractor Model'!SWR67</f>
        <v>0</v>
      </c>
      <c r="SWS414" s="318">
        <f>'Contractor Model'!SWS67</f>
        <v>0</v>
      </c>
      <c r="SWT414" s="318">
        <f>'Contractor Model'!SWT67</f>
        <v>0</v>
      </c>
      <c r="SWU414" s="318">
        <f>'Contractor Model'!SWU67</f>
        <v>0</v>
      </c>
      <c r="SWV414" s="318">
        <f>'Contractor Model'!SWV67</f>
        <v>0</v>
      </c>
      <c r="SWW414" s="318">
        <f>'Contractor Model'!SWW67</f>
        <v>0</v>
      </c>
      <c r="SWX414" s="318">
        <f>'Contractor Model'!SWX67</f>
        <v>0</v>
      </c>
      <c r="SWY414" s="318">
        <f>'Contractor Model'!SWY67</f>
        <v>0</v>
      </c>
      <c r="SWZ414" s="318">
        <f>'Contractor Model'!SWZ67</f>
        <v>0</v>
      </c>
      <c r="SXA414" s="318">
        <f>'Contractor Model'!SXA67</f>
        <v>0</v>
      </c>
      <c r="SXB414" s="318">
        <f>'Contractor Model'!SXB67</f>
        <v>0</v>
      </c>
      <c r="SXC414" s="318">
        <f>'Contractor Model'!SXC67</f>
        <v>0</v>
      </c>
      <c r="SXD414" s="318">
        <f>'Contractor Model'!SXD67</f>
        <v>0</v>
      </c>
      <c r="SXE414" s="318">
        <f>'Contractor Model'!SXE67</f>
        <v>0</v>
      </c>
      <c r="SXF414" s="318">
        <f>'Contractor Model'!SXF67</f>
        <v>0</v>
      </c>
      <c r="SXG414" s="318">
        <f>'Contractor Model'!SXG67</f>
        <v>0</v>
      </c>
      <c r="SXH414" s="318">
        <f>'Contractor Model'!SXH67</f>
        <v>0</v>
      </c>
      <c r="SXI414" s="318">
        <f>'Contractor Model'!SXI67</f>
        <v>0</v>
      </c>
      <c r="SXJ414" s="318">
        <f>'Contractor Model'!SXJ67</f>
        <v>0</v>
      </c>
      <c r="SXK414" s="318">
        <f>'Contractor Model'!SXK67</f>
        <v>0</v>
      </c>
      <c r="SXL414" s="318">
        <f>'Contractor Model'!SXL67</f>
        <v>0</v>
      </c>
      <c r="SXM414" s="318">
        <f>'Contractor Model'!SXM67</f>
        <v>0</v>
      </c>
      <c r="SXN414" s="318">
        <f>'Contractor Model'!SXN67</f>
        <v>0</v>
      </c>
      <c r="SXO414" s="318">
        <f>'Contractor Model'!SXO67</f>
        <v>0</v>
      </c>
      <c r="SXP414" s="318">
        <f>'Contractor Model'!SXP67</f>
        <v>0</v>
      </c>
      <c r="SXQ414" s="318">
        <f>'Contractor Model'!SXQ67</f>
        <v>0</v>
      </c>
      <c r="SXR414" s="318">
        <f>'Contractor Model'!SXR67</f>
        <v>0</v>
      </c>
      <c r="SXS414" s="318">
        <f>'Contractor Model'!SXS67</f>
        <v>0</v>
      </c>
      <c r="SXT414" s="318">
        <f>'Contractor Model'!SXT67</f>
        <v>0</v>
      </c>
      <c r="SXU414" s="318">
        <f>'Contractor Model'!SXU67</f>
        <v>0</v>
      </c>
      <c r="SXV414" s="318">
        <f>'Contractor Model'!SXV67</f>
        <v>0</v>
      </c>
      <c r="SXW414" s="318">
        <f>'Contractor Model'!SXW67</f>
        <v>0</v>
      </c>
      <c r="SXX414" s="318">
        <f>'Contractor Model'!SXX67</f>
        <v>0</v>
      </c>
      <c r="SXY414" s="318">
        <f>'Contractor Model'!SXY67</f>
        <v>0</v>
      </c>
      <c r="SXZ414" s="318">
        <f>'Contractor Model'!SXZ67</f>
        <v>0</v>
      </c>
      <c r="SYA414" s="318">
        <f>'Contractor Model'!SYA67</f>
        <v>0</v>
      </c>
      <c r="SYB414" s="318">
        <f>'Contractor Model'!SYB67</f>
        <v>0</v>
      </c>
      <c r="SYC414" s="318">
        <f>'Contractor Model'!SYC67</f>
        <v>0</v>
      </c>
      <c r="SYD414" s="318">
        <f>'Contractor Model'!SYD67</f>
        <v>0</v>
      </c>
      <c r="SYE414" s="318">
        <f>'Contractor Model'!SYE67</f>
        <v>0</v>
      </c>
      <c r="SYF414" s="318">
        <f>'Contractor Model'!SYF67</f>
        <v>0</v>
      </c>
      <c r="SYG414" s="318">
        <f>'Contractor Model'!SYG67</f>
        <v>0</v>
      </c>
      <c r="SYH414" s="318">
        <f>'Contractor Model'!SYH67</f>
        <v>0</v>
      </c>
      <c r="SYI414" s="318">
        <f>'Contractor Model'!SYI67</f>
        <v>0</v>
      </c>
      <c r="SYJ414" s="318">
        <f>'Contractor Model'!SYJ67</f>
        <v>0</v>
      </c>
      <c r="SYK414" s="318">
        <f>'Contractor Model'!SYK67</f>
        <v>0</v>
      </c>
      <c r="SYL414" s="318">
        <f>'Contractor Model'!SYL67</f>
        <v>0</v>
      </c>
      <c r="SYM414" s="318">
        <f>'Contractor Model'!SYM67</f>
        <v>0</v>
      </c>
      <c r="SYN414" s="318">
        <f>'Contractor Model'!SYN67</f>
        <v>0</v>
      </c>
      <c r="SYO414" s="318">
        <f>'Contractor Model'!SYO67</f>
        <v>0</v>
      </c>
      <c r="SYP414" s="318">
        <f>'Contractor Model'!SYP67</f>
        <v>0</v>
      </c>
      <c r="SYQ414" s="318">
        <f>'Contractor Model'!SYQ67</f>
        <v>0</v>
      </c>
      <c r="SYR414" s="318">
        <f>'Contractor Model'!SYR67</f>
        <v>0</v>
      </c>
      <c r="SYS414" s="318">
        <f>'Contractor Model'!SYS67</f>
        <v>0</v>
      </c>
      <c r="SYT414" s="318">
        <f>'Contractor Model'!SYT67</f>
        <v>0</v>
      </c>
      <c r="SYU414" s="318">
        <f>'Contractor Model'!SYU67</f>
        <v>0</v>
      </c>
      <c r="SYV414" s="318">
        <f>'Contractor Model'!SYV67</f>
        <v>0</v>
      </c>
      <c r="SYW414" s="318">
        <f>'Contractor Model'!SYW67</f>
        <v>0</v>
      </c>
      <c r="SYX414" s="318">
        <f>'Contractor Model'!SYX67</f>
        <v>0</v>
      </c>
      <c r="SYY414" s="318">
        <f>'Contractor Model'!SYY67</f>
        <v>0</v>
      </c>
      <c r="SYZ414" s="318">
        <f>'Contractor Model'!SYZ67</f>
        <v>0</v>
      </c>
      <c r="SZA414" s="318">
        <f>'Contractor Model'!SZA67</f>
        <v>0</v>
      </c>
      <c r="SZB414" s="318">
        <f>'Contractor Model'!SZB67</f>
        <v>0</v>
      </c>
      <c r="SZC414" s="318">
        <f>'Contractor Model'!SZC67</f>
        <v>0</v>
      </c>
      <c r="SZD414" s="318">
        <f>'Contractor Model'!SZD67</f>
        <v>0</v>
      </c>
      <c r="SZE414" s="318">
        <f>'Contractor Model'!SZE67</f>
        <v>0</v>
      </c>
      <c r="SZF414" s="318">
        <f>'Contractor Model'!SZF67</f>
        <v>0</v>
      </c>
      <c r="SZG414" s="318">
        <f>'Contractor Model'!SZG67</f>
        <v>0</v>
      </c>
      <c r="SZH414" s="318">
        <f>'Contractor Model'!SZH67</f>
        <v>0</v>
      </c>
      <c r="SZI414" s="318">
        <f>'Contractor Model'!SZI67</f>
        <v>0</v>
      </c>
      <c r="SZJ414" s="318">
        <f>'Contractor Model'!SZJ67</f>
        <v>0</v>
      </c>
      <c r="SZK414" s="318">
        <f>'Contractor Model'!SZK67</f>
        <v>0</v>
      </c>
      <c r="SZL414" s="318">
        <f>'Contractor Model'!SZL67</f>
        <v>0</v>
      </c>
      <c r="SZM414" s="318">
        <f>'Contractor Model'!SZM67</f>
        <v>0</v>
      </c>
      <c r="SZN414" s="318">
        <f>'Contractor Model'!SZN67</f>
        <v>0</v>
      </c>
      <c r="SZO414" s="318">
        <f>'Contractor Model'!SZO67</f>
        <v>0</v>
      </c>
      <c r="SZP414" s="318">
        <f>'Contractor Model'!SZP67</f>
        <v>0</v>
      </c>
      <c r="SZQ414" s="318">
        <f>'Contractor Model'!SZQ67</f>
        <v>0</v>
      </c>
      <c r="SZR414" s="318">
        <f>'Contractor Model'!SZR67</f>
        <v>0</v>
      </c>
      <c r="SZS414" s="318">
        <f>'Contractor Model'!SZS67</f>
        <v>0</v>
      </c>
      <c r="SZT414" s="318">
        <f>'Contractor Model'!SZT67</f>
        <v>0</v>
      </c>
      <c r="SZU414" s="318">
        <f>'Contractor Model'!SZU67</f>
        <v>0</v>
      </c>
      <c r="SZV414" s="318">
        <f>'Contractor Model'!SZV67</f>
        <v>0</v>
      </c>
      <c r="SZW414" s="318">
        <f>'Contractor Model'!SZW67</f>
        <v>0</v>
      </c>
      <c r="SZX414" s="318">
        <f>'Contractor Model'!SZX67</f>
        <v>0</v>
      </c>
      <c r="SZY414" s="318">
        <f>'Contractor Model'!SZY67</f>
        <v>0</v>
      </c>
      <c r="SZZ414" s="318">
        <f>'Contractor Model'!SZZ67</f>
        <v>0</v>
      </c>
      <c r="TAA414" s="318">
        <f>'Contractor Model'!TAA67</f>
        <v>0</v>
      </c>
      <c r="TAB414" s="318">
        <f>'Contractor Model'!TAB67</f>
        <v>0</v>
      </c>
      <c r="TAC414" s="318">
        <f>'Contractor Model'!TAC67</f>
        <v>0</v>
      </c>
      <c r="TAD414" s="318">
        <f>'Contractor Model'!TAD67</f>
        <v>0</v>
      </c>
      <c r="TAE414" s="318">
        <f>'Contractor Model'!TAE67</f>
        <v>0</v>
      </c>
      <c r="TAF414" s="318">
        <f>'Contractor Model'!TAF67</f>
        <v>0</v>
      </c>
      <c r="TAG414" s="318">
        <f>'Contractor Model'!TAG67</f>
        <v>0</v>
      </c>
      <c r="TAH414" s="318">
        <f>'Contractor Model'!TAH67</f>
        <v>0</v>
      </c>
      <c r="TAI414" s="318">
        <f>'Contractor Model'!TAI67</f>
        <v>0</v>
      </c>
      <c r="TAJ414" s="318">
        <f>'Contractor Model'!TAJ67</f>
        <v>0</v>
      </c>
      <c r="TAK414" s="318">
        <f>'Contractor Model'!TAK67</f>
        <v>0</v>
      </c>
      <c r="TAL414" s="318">
        <f>'Contractor Model'!TAL67</f>
        <v>0</v>
      </c>
      <c r="TAM414" s="318">
        <f>'Contractor Model'!TAM67</f>
        <v>0</v>
      </c>
      <c r="TAN414" s="318">
        <f>'Contractor Model'!TAN67</f>
        <v>0</v>
      </c>
      <c r="TAO414" s="318">
        <f>'Contractor Model'!TAO67</f>
        <v>0</v>
      </c>
      <c r="TAP414" s="318">
        <f>'Contractor Model'!TAP67</f>
        <v>0</v>
      </c>
      <c r="TAQ414" s="318">
        <f>'Contractor Model'!TAQ67</f>
        <v>0</v>
      </c>
      <c r="TAR414" s="318">
        <f>'Contractor Model'!TAR67</f>
        <v>0</v>
      </c>
      <c r="TAS414" s="318">
        <f>'Contractor Model'!TAS67</f>
        <v>0</v>
      </c>
      <c r="TAT414" s="318">
        <f>'Contractor Model'!TAT67</f>
        <v>0</v>
      </c>
      <c r="TAU414" s="318">
        <f>'Contractor Model'!TAU67</f>
        <v>0</v>
      </c>
      <c r="TAV414" s="318">
        <f>'Contractor Model'!TAV67</f>
        <v>0</v>
      </c>
      <c r="TAW414" s="318">
        <f>'Contractor Model'!TAW67</f>
        <v>0</v>
      </c>
      <c r="TAX414" s="318">
        <f>'Contractor Model'!TAX67</f>
        <v>0</v>
      </c>
      <c r="TAY414" s="318">
        <f>'Contractor Model'!TAY67</f>
        <v>0</v>
      </c>
      <c r="TAZ414" s="318">
        <f>'Contractor Model'!TAZ67</f>
        <v>0</v>
      </c>
      <c r="TBA414" s="318">
        <f>'Contractor Model'!TBA67</f>
        <v>0</v>
      </c>
      <c r="TBB414" s="318">
        <f>'Contractor Model'!TBB67</f>
        <v>0</v>
      </c>
      <c r="TBC414" s="318">
        <f>'Contractor Model'!TBC67</f>
        <v>0</v>
      </c>
      <c r="TBD414" s="318">
        <f>'Contractor Model'!TBD67</f>
        <v>0</v>
      </c>
      <c r="TBE414" s="318">
        <f>'Contractor Model'!TBE67</f>
        <v>0</v>
      </c>
      <c r="TBF414" s="318">
        <f>'Contractor Model'!TBF67</f>
        <v>0</v>
      </c>
      <c r="TBG414" s="318">
        <f>'Contractor Model'!TBG67</f>
        <v>0</v>
      </c>
      <c r="TBH414" s="318">
        <f>'Contractor Model'!TBH67</f>
        <v>0</v>
      </c>
      <c r="TBI414" s="318">
        <f>'Contractor Model'!TBI67</f>
        <v>0</v>
      </c>
      <c r="TBJ414" s="318">
        <f>'Contractor Model'!TBJ67</f>
        <v>0</v>
      </c>
      <c r="TBK414" s="318">
        <f>'Contractor Model'!TBK67</f>
        <v>0</v>
      </c>
      <c r="TBL414" s="318">
        <f>'Contractor Model'!TBL67</f>
        <v>0</v>
      </c>
      <c r="TBM414" s="318">
        <f>'Contractor Model'!TBM67</f>
        <v>0</v>
      </c>
      <c r="TBN414" s="318">
        <f>'Contractor Model'!TBN67</f>
        <v>0</v>
      </c>
      <c r="TBO414" s="318">
        <f>'Contractor Model'!TBO67</f>
        <v>0</v>
      </c>
      <c r="TBP414" s="318">
        <f>'Contractor Model'!TBP67</f>
        <v>0</v>
      </c>
      <c r="TBQ414" s="318">
        <f>'Contractor Model'!TBQ67</f>
        <v>0</v>
      </c>
      <c r="TBR414" s="318">
        <f>'Contractor Model'!TBR67</f>
        <v>0</v>
      </c>
      <c r="TBS414" s="318">
        <f>'Contractor Model'!TBS67</f>
        <v>0</v>
      </c>
      <c r="TBT414" s="318">
        <f>'Contractor Model'!TBT67</f>
        <v>0</v>
      </c>
      <c r="TBU414" s="318">
        <f>'Contractor Model'!TBU67</f>
        <v>0</v>
      </c>
      <c r="TBV414" s="318">
        <f>'Contractor Model'!TBV67</f>
        <v>0</v>
      </c>
      <c r="TBW414" s="318">
        <f>'Contractor Model'!TBW67</f>
        <v>0</v>
      </c>
      <c r="TBX414" s="318">
        <f>'Contractor Model'!TBX67</f>
        <v>0</v>
      </c>
      <c r="TBY414" s="318">
        <f>'Contractor Model'!TBY67</f>
        <v>0</v>
      </c>
      <c r="TBZ414" s="318">
        <f>'Contractor Model'!TBZ67</f>
        <v>0</v>
      </c>
      <c r="TCA414" s="318">
        <f>'Contractor Model'!TCA67</f>
        <v>0</v>
      </c>
      <c r="TCB414" s="318">
        <f>'Contractor Model'!TCB67</f>
        <v>0</v>
      </c>
      <c r="TCC414" s="318">
        <f>'Contractor Model'!TCC67</f>
        <v>0</v>
      </c>
      <c r="TCD414" s="318">
        <f>'Contractor Model'!TCD67</f>
        <v>0</v>
      </c>
      <c r="TCE414" s="318">
        <f>'Contractor Model'!TCE67</f>
        <v>0</v>
      </c>
      <c r="TCF414" s="318">
        <f>'Contractor Model'!TCF67</f>
        <v>0</v>
      </c>
      <c r="TCG414" s="318">
        <f>'Contractor Model'!TCG67</f>
        <v>0</v>
      </c>
      <c r="TCH414" s="318">
        <f>'Contractor Model'!TCH67</f>
        <v>0</v>
      </c>
      <c r="TCI414" s="318">
        <f>'Contractor Model'!TCI67</f>
        <v>0</v>
      </c>
      <c r="TCJ414" s="318">
        <f>'Contractor Model'!TCJ67</f>
        <v>0</v>
      </c>
      <c r="TCK414" s="318">
        <f>'Contractor Model'!TCK67</f>
        <v>0</v>
      </c>
      <c r="TCL414" s="318">
        <f>'Contractor Model'!TCL67</f>
        <v>0</v>
      </c>
      <c r="TCM414" s="318">
        <f>'Contractor Model'!TCM67</f>
        <v>0</v>
      </c>
      <c r="TCN414" s="318">
        <f>'Contractor Model'!TCN67</f>
        <v>0</v>
      </c>
      <c r="TCO414" s="318">
        <f>'Contractor Model'!TCO67</f>
        <v>0</v>
      </c>
      <c r="TCP414" s="318">
        <f>'Contractor Model'!TCP67</f>
        <v>0</v>
      </c>
      <c r="TCQ414" s="318">
        <f>'Contractor Model'!TCQ67</f>
        <v>0</v>
      </c>
      <c r="TCR414" s="318">
        <f>'Contractor Model'!TCR67</f>
        <v>0</v>
      </c>
      <c r="TCS414" s="318">
        <f>'Contractor Model'!TCS67</f>
        <v>0</v>
      </c>
      <c r="TCT414" s="318">
        <f>'Contractor Model'!TCT67</f>
        <v>0</v>
      </c>
      <c r="TCU414" s="318">
        <f>'Contractor Model'!TCU67</f>
        <v>0</v>
      </c>
      <c r="TCV414" s="318">
        <f>'Contractor Model'!TCV67</f>
        <v>0</v>
      </c>
      <c r="TCW414" s="318">
        <f>'Contractor Model'!TCW67</f>
        <v>0</v>
      </c>
      <c r="TCX414" s="318">
        <f>'Contractor Model'!TCX67</f>
        <v>0</v>
      </c>
      <c r="TCY414" s="318">
        <f>'Contractor Model'!TCY67</f>
        <v>0</v>
      </c>
      <c r="TCZ414" s="318">
        <f>'Contractor Model'!TCZ67</f>
        <v>0</v>
      </c>
      <c r="TDA414" s="318">
        <f>'Contractor Model'!TDA67</f>
        <v>0</v>
      </c>
      <c r="TDB414" s="318">
        <f>'Contractor Model'!TDB67</f>
        <v>0</v>
      </c>
      <c r="TDC414" s="318">
        <f>'Contractor Model'!TDC67</f>
        <v>0</v>
      </c>
      <c r="TDD414" s="318">
        <f>'Contractor Model'!TDD67</f>
        <v>0</v>
      </c>
      <c r="TDE414" s="318">
        <f>'Contractor Model'!TDE67</f>
        <v>0</v>
      </c>
      <c r="TDF414" s="318">
        <f>'Contractor Model'!TDF67</f>
        <v>0</v>
      </c>
      <c r="TDG414" s="318">
        <f>'Contractor Model'!TDG67</f>
        <v>0</v>
      </c>
      <c r="TDH414" s="318">
        <f>'Contractor Model'!TDH67</f>
        <v>0</v>
      </c>
      <c r="TDI414" s="318">
        <f>'Contractor Model'!TDI67</f>
        <v>0</v>
      </c>
      <c r="TDJ414" s="318">
        <f>'Contractor Model'!TDJ67</f>
        <v>0</v>
      </c>
      <c r="TDK414" s="318">
        <f>'Contractor Model'!TDK67</f>
        <v>0</v>
      </c>
      <c r="TDL414" s="318">
        <f>'Contractor Model'!TDL67</f>
        <v>0</v>
      </c>
      <c r="TDM414" s="318">
        <f>'Contractor Model'!TDM67</f>
        <v>0</v>
      </c>
      <c r="TDN414" s="318">
        <f>'Contractor Model'!TDN67</f>
        <v>0</v>
      </c>
      <c r="TDO414" s="318">
        <f>'Contractor Model'!TDO67</f>
        <v>0</v>
      </c>
      <c r="TDP414" s="318">
        <f>'Contractor Model'!TDP67</f>
        <v>0</v>
      </c>
      <c r="TDQ414" s="318">
        <f>'Contractor Model'!TDQ67</f>
        <v>0</v>
      </c>
      <c r="TDR414" s="318">
        <f>'Contractor Model'!TDR67</f>
        <v>0</v>
      </c>
      <c r="TDS414" s="318">
        <f>'Contractor Model'!TDS67</f>
        <v>0</v>
      </c>
      <c r="TDT414" s="318">
        <f>'Contractor Model'!TDT67</f>
        <v>0</v>
      </c>
      <c r="TDU414" s="318">
        <f>'Contractor Model'!TDU67</f>
        <v>0</v>
      </c>
      <c r="TDV414" s="318">
        <f>'Contractor Model'!TDV67</f>
        <v>0</v>
      </c>
      <c r="TDW414" s="318">
        <f>'Contractor Model'!TDW67</f>
        <v>0</v>
      </c>
      <c r="TDX414" s="318">
        <f>'Contractor Model'!TDX67</f>
        <v>0</v>
      </c>
      <c r="TDY414" s="318">
        <f>'Contractor Model'!TDY67</f>
        <v>0</v>
      </c>
      <c r="TDZ414" s="318">
        <f>'Contractor Model'!TDZ67</f>
        <v>0</v>
      </c>
      <c r="TEA414" s="318">
        <f>'Contractor Model'!TEA67</f>
        <v>0</v>
      </c>
      <c r="TEB414" s="318">
        <f>'Contractor Model'!TEB67</f>
        <v>0</v>
      </c>
      <c r="TEC414" s="318">
        <f>'Contractor Model'!TEC67</f>
        <v>0</v>
      </c>
      <c r="TED414" s="318">
        <f>'Contractor Model'!TED67</f>
        <v>0</v>
      </c>
      <c r="TEE414" s="318">
        <f>'Contractor Model'!TEE67</f>
        <v>0</v>
      </c>
      <c r="TEF414" s="318">
        <f>'Contractor Model'!TEF67</f>
        <v>0</v>
      </c>
      <c r="TEG414" s="318">
        <f>'Contractor Model'!TEG67</f>
        <v>0</v>
      </c>
      <c r="TEH414" s="318">
        <f>'Contractor Model'!TEH67</f>
        <v>0</v>
      </c>
      <c r="TEI414" s="318">
        <f>'Contractor Model'!TEI67</f>
        <v>0</v>
      </c>
      <c r="TEJ414" s="318">
        <f>'Contractor Model'!TEJ67</f>
        <v>0</v>
      </c>
      <c r="TEK414" s="318">
        <f>'Contractor Model'!TEK67</f>
        <v>0</v>
      </c>
      <c r="TEL414" s="318">
        <f>'Contractor Model'!TEL67</f>
        <v>0</v>
      </c>
      <c r="TEM414" s="318">
        <f>'Contractor Model'!TEM67</f>
        <v>0</v>
      </c>
      <c r="TEN414" s="318">
        <f>'Contractor Model'!TEN67</f>
        <v>0</v>
      </c>
      <c r="TEO414" s="318">
        <f>'Contractor Model'!TEO67</f>
        <v>0</v>
      </c>
      <c r="TEP414" s="318">
        <f>'Contractor Model'!TEP67</f>
        <v>0</v>
      </c>
      <c r="TEQ414" s="318">
        <f>'Contractor Model'!TEQ67</f>
        <v>0</v>
      </c>
      <c r="TER414" s="318">
        <f>'Contractor Model'!TER67</f>
        <v>0</v>
      </c>
      <c r="TES414" s="318">
        <f>'Contractor Model'!TES67</f>
        <v>0</v>
      </c>
      <c r="TET414" s="318">
        <f>'Contractor Model'!TET67</f>
        <v>0</v>
      </c>
      <c r="TEU414" s="318">
        <f>'Contractor Model'!TEU67</f>
        <v>0</v>
      </c>
      <c r="TEV414" s="318">
        <f>'Contractor Model'!TEV67</f>
        <v>0</v>
      </c>
      <c r="TEW414" s="318">
        <f>'Contractor Model'!TEW67</f>
        <v>0</v>
      </c>
      <c r="TEX414" s="318">
        <f>'Contractor Model'!TEX67</f>
        <v>0</v>
      </c>
      <c r="TEY414" s="318">
        <f>'Contractor Model'!TEY67</f>
        <v>0</v>
      </c>
      <c r="TEZ414" s="318">
        <f>'Contractor Model'!TEZ67</f>
        <v>0</v>
      </c>
      <c r="TFA414" s="318">
        <f>'Contractor Model'!TFA67</f>
        <v>0</v>
      </c>
      <c r="TFB414" s="318">
        <f>'Contractor Model'!TFB67</f>
        <v>0</v>
      </c>
      <c r="TFC414" s="318">
        <f>'Contractor Model'!TFC67</f>
        <v>0</v>
      </c>
      <c r="TFD414" s="318">
        <f>'Contractor Model'!TFD67</f>
        <v>0</v>
      </c>
      <c r="TFE414" s="318">
        <f>'Contractor Model'!TFE67</f>
        <v>0</v>
      </c>
      <c r="TFF414" s="318">
        <f>'Contractor Model'!TFF67</f>
        <v>0</v>
      </c>
      <c r="TFG414" s="318">
        <f>'Contractor Model'!TFG67</f>
        <v>0</v>
      </c>
      <c r="TFH414" s="318">
        <f>'Contractor Model'!TFH67</f>
        <v>0</v>
      </c>
      <c r="TFI414" s="318">
        <f>'Contractor Model'!TFI67</f>
        <v>0</v>
      </c>
      <c r="TFJ414" s="318">
        <f>'Contractor Model'!TFJ67</f>
        <v>0</v>
      </c>
      <c r="TFK414" s="318">
        <f>'Contractor Model'!TFK67</f>
        <v>0</v>
      </c>
      <c r="TFL414" s="318">
        <f>'Contractor Model'!TFL67</f>
        <v>0</v>
      </c>
      <c r="TFM414" s="318">
        <f>'Contractor Model'!TFM67</f>
        <v>0</v>
      </c>
      <c r="TFN414" s="318">
        <f>'Contractor Model'!TFN67</f>
        <v>0</v>
      </c>
      <c r="TFO414" s="318">
        <f>'Contractor Model'!TFO67</f>
        <v>0</v>
      </c>
      <c r="TFP414" s="318">
        <f>'Contractor Model'!TFP67</f>
        <v>0</v>
      </c>
      <c r="TFQ414" s="318">
        <f>'Contractor Model'!TFQ67</f>
        <v>0</v>
      </c>
      <c r="TFR414" s="318">
        <f>'Contractor Model'!TFR67</f>
        <v>0</v>
      </c>
      <c r="TFS414" s="318">
        <f>'Contractor Model'!TFS67</f>
        <v>0</v>
      </c>
      <c r="TFT414" s="318">
        <f>'Contractor Model'!TFT67</f>
        <v>0</v>
      </c>
      <c r="TFU414" s="318">
        <f>'Contractor Model'!TFU67</f>
        <v>0</v>
      </c>
      <c r="TFV414" s="318">
        <f>'Contractor Model'!TFV67</f>
        <v>0</v>
      </c>
      <c r="TFW414" s="318">
        <f>'Contractor Model'!TFW67</f>
        <v>0</v>
      </c>
      <c r="TFX414" s="318">
        <f>'Contractor Model'!TFX67</f>
        <v>0</v>
      </c>
      <c r="TFY414" s="318">
        <f>'Contractor Model'!TFY67</f>
        <v>0</v>
      </c>
      <c r="TFZ414" s="318">
        <f>'Contractor Model'!TFZ67</f>
        <v>0</v>
      </c>
      <c r="TGA414" s="318">
        <f>'Contractor Model'!TGA67</f>
        <v>0</v>
      </c>
      <c r="TGB414" s="318">
        <f>'Contractor Model'!TGB67</f>
        <v>0</v>
      </c>
      <c r="TGC414" s="318">
        <f>'Contractor Model'!TGC67</f>
        <v>0</v>
      </c>
      <c r="TGD414" s="318">
        <f>'Contractor Model'!TGD67</f>
        <v>0</v>
      </c>
      <c r="TGE414" s="318">
        <f>'Contractor Model'!TGE67</f>
        <v>0</v>
      </c>
      <c r="TGF414" s="318">
        <f>'Contractor Model'!TGF67</f>
        <v>0</v>
      </c>
      <c r="TGG414" s="318">
        <f>'Contractor Model'!TGG67</f>
        <v>0</v>
      </c>
      <c r="TGH414" s="318">
        <f>'Contractor Model'!TGH67</f>
        <v>0</v>
      </c>
      <c r="TGI414" s="318">
        <f>'Contractor Model'!TGI67</f>
        <v>0</v>
      </c>
      <c r="TGJ414" s="318">
        <f>'Contractor Model'!TGJ67</f>
        <v>0</v>
      </c>
      <c r="TGK414" s="318">
        <f>'Contractor Model'!TGK67</f>
        <v>0</v>
      </c>
      <c r="TGL414" s="318">
        <f>'Contractor Model'!TGL67</f>
        <v>0</v>
      </c>
      <c r="TGM414" s="318">
        <f>'Contractor Model'!TGM67</f>
        <v>0</v>
      </c>
      <c r="TGN414" s="318">
        <f>'Contractor Model'!TGN67</f>
        <v>0</v>
      </c>
      <c r="TGO414" s="318">
        <f>'Contractor Model'!TGO67</f>
        <v>0</v>
      </c>
      <c r="TGP414" s="318">
        <f>'Contractor Model'!TGP67</f>
        <v>0</v>
      </c>
      <c r="TGQ414" s="318">
        <f>'Contractor Model'!TGQ67</f>
        <v>0</v>
      </c>
      <c r="TGR414" s="318">
        <f>'Contractor Model'!TGR67</f>
        <v>0</v>
      </c>
      <c r="TGS414" s="318">
        <f>'Contractor Model'!TGS67</f>
        <v>0</v>
      </c>
      <c r="TGT414" s="318">
        <f>'Contractor Model'!TGT67</f>
        <v>0</v>
      </c>
      <c r="TGU414" s="318">
        <f>'Contractor Model'!TGU67</f>
        <v>0</v>
      </c>
      <c r="TGV414" s="318">
        <f>'Contractor Model'!TGV67</f>
        <v>0</v>
      </c>
      <c r="TGW414" s="318">
        <f>'Contractor Model'!TGW67</f>
        <v>0</v>
      </c>
      <c r="TGX414" s="318">
        <f>'Contractor Model'!TGX67</f>
        <v>0</v>
      </c>
      <c r="TGY414" s="318">
        <f>'Contractor Model'!TGY67</f>
        <v>0</v>
      </c>
      <c r="TGZ414" s="318">
        <f>'Contractor Model'!TGZ67</f>
        <v>0</v>
      </c>
      <c r="THA414" s="318">
        <f>'Contractor Model'!THA67</f>
        <v>0</v>
      </c>
      <c r="THB414" s="318">
        <f>'Contractor Model'!THB67</f>
        <v>0</v>
      </c>
      <c r="THC414" s="318">
        <f>'Contractor Model'!THC67</f>
        <v>0</v>
      </c>
      <c r="THD414" s="318">
        <f>'Contractor Model'!THD67</f>
        <v>0</v>
      </c>
      <c r="THE414" s="318">
        <f>'Contractor Model'!THE67</f>
        <v>0</v>
      </c>
      <c r="THF414" s="318">
        <f>'Contractor Model'!THF67</f>
        <v>0</v>
      </c>
      <c r="THG414" s="318">
        <f>'Contractor Model'!THG67</f>
        <v>0</v>
      </c>
      <c r="THH414" s="318">
        <f>'Contractor Model'!THH67</f>
        <v>0</v>
      </c>
      <c r="THI414" s="318">
        <f>'Contractor Model'!THI67</f>
        <v>0</v>
      </c>
      <c r="THJ414" s="318">
        <f>'Contractor Model'!THJ67</f>
        <v>0</v>
      </c>
      <c r="THK414" s="318">
        <f>'Contractor Model'!THK67</f>
        <v>0</v>
      </c>
      <c r="THL414" s="318">
        <f>'Contractor Model'!THL67</f>
        <v>0</v>
      </c>
      <c r="THM414" s="318">
        <f>'Contractor Model'!THM67</f>
        <v>0</v>
      </c>
      <c r="THN414" s="318">
        <f>'Contractor Model'!THN67</f>
        <v>0</v>
      </c>
      <c r="THO414" s="318">
        <f>'Contractor Model'!THO67</f>
        <v>0</v>
      </c>
      <c r="THP414" s="318">
        <f>'Contractor Model'!THP67</f>
        <v>0</v>
      </c>
      <c r="THQ414" s="318">
        <f>'Contractor Model'!THQ67</f>
        <v>0</v>
      </c>
      <c r="THR414" s="318">
        <f>'Contractor Model'!THR67</f>
        <v>0</v>
      </c>
      <c r="THS414" s="318">
        <f>'Contractor Model'!THS67</f>
        <v>0</v>
      </c>
      <c r="THT414" s="318">
        <f>'Contractor Model'!THT67</f>
        <v>0</v>
      </c>
      <c r="THU414" s="318">
        <f>'Contractor Model'!THU67</f>
        <v>0</v>
      </c>
      <c r="THV414" s="318">
        <f>'Contractor Model'!THV67</f>
        <v>0</v>
      </c>
      <c r="THW414" s="318">
        <f>'Contractor Model'!THW67</f>
        <v>0</v>
      </c>
      <c r="THX414" s="318">
        <f>'Contractor Model'!THX67</f>
        <v>0</v>
      </c>
      <c r="THY414" s="318">
        <f>'Contractor Model'!THY67</f>
        <v>0</v>
      </c>
      <c r="THZ414" s="318">
        <f>'Contractor Model'!THZ67</f>
        <v>0</v>
      </c>
      <c r="TIA414" s="318">
        <f>'Contractor Model'!TIA67</f>
        <v>0</v>
      </c>
      <c r="TIB414" s="318">
        <f>'Contractor Model'!TIB67</f>
        <v>0</v>
      </c>
      <c r="TIC414" s="318">
        <f>'Contractor Model'!TIC67</f>
        <v>0</v>
      </c>
      <c r="TID414" s="318">
        <f>'Contractor Model'!TID67</f>
        <v>0</v>
      </c>
      <c r="TIE414" s="318">
        <f>'Contractor Model'!TIE67</f>
        <v>0</v>
      </c>
      <c r="TIF414" s="318">
        <f>'Contractor Model'!TIF67</f>
        <v>0</v>
      </c>
      <c r="TIG414" s="318">
        <f>'Contractor Model'!TIG67</f>
        <v>0</v>
      </c>
      <c r="TIH414" s="318">
        <f>'Contractor Model'!TIH67</f>
        <v>0</v>
      </c>
      <c r="TII414" s="318">
        <f>'Contractor Model'!TII67</f>
        <v>0</v>
      </c>
      <c r="TIJ414" s="318">
        <f>'Contractor Model'!TIJ67</f>
        <v>0</v>
      </c>
      <c r="TIK414" s="318">
        <f>'Contractor Model'!TIK67</f>
        <v>0</v>
      </c>
      <c r="TIL414" s="318">
        <f>'Contractor Model'!TIL67</f>
        <v>0</v>
      </c>
      <c r="TIM414" s="318">
        <f>'Contractor Model'!TIM67</f>
        <v>0</v>
      </c>
      <c r="TIN414" s="318">
        <f>'Contractor Model'!TIN67</f>
        <v>0</v>
      </c>
      <c r="TIO414" s="318">
        <f>'Contractor Model'!TIO67</f>
        <v>0</v>
      </c>
      <c r="TIP414" s="318">
        <f>'Contractor Model'!TIP67</f>
        <v>0</v>
      </c>
      <c r="TIQ414" s="318">
        <f>'Contractor Model'!TIQ67</f>
        <v>0</v>
      </c>
      <c r="TIR414" s="318">
        <f>'Contractor Model'!TIR67</f>
        <v>0</v>
      </c>
      <c r="TIS414" s="318">
        <f>'Contractor Model'!TIS67</f>
        <v>0</v>
      </c>
      <c r="TIT414" s="318">
        <f>'Contractor Model'!TIT67</f>
        <v>0</v>
      </c>
      <c r="TIU414" s="318">
        <f>'Contractor Model'!TIU67</f>
        <v>0</v>
      </c>
      <c r="TIV414" s="318">
        <f>'Contractor Model'!TIV67</f>
        <v>0</v>
      </c>
      <c r="TIW414" s="318">
        <f>'Contractor Model'!TIW67</f>
        <v>0</v>
      </c>
      <c r="TIX414" s="318">
        <f>'Contractor Model'!TIX67</f>
        <v>0</v>
      </c>
      <c r="TIY414" s="318">
        <f>'Contractor Model'!TIY67</f>
        <v>0</v>
      </c>
      <c r="TIZ414" s="318">
        <f>'Contractor Model'!TIZ67</f>
        <v>0</v>
      </c>
      <c r="TJA414" s="318">
        <f>'Contractor Model'!TJA67</f>
        <v>0</v>
      </c>
      <c r="TJB414" s="318">
        <f>'Contractor Model'!TJB67</f>
        <v>0</v>
      </c>
      <c r="TJC414" s="318">
        <f>'Contractor Model'!TJC67</f>
        <v>0</v>
      </c>
      <c r="TJD414" s="318">
        <f>'Contractor Model'!TJD67</f>
        <v>0</v>
      </c>
      <c r="TJE414" s="318">
        <f>'Contractor Model'!TJE67</f>
        <v>0</v>
      </c>
      <c r="TJF414" s="318">
        <f>'Contractor Model'!TJF67</f>
        <v>0</v>
      </c>
      <c r="TJG414" s="318">
        <f>'Contractor Model'!TJG67</f>
        <v>0</v>
      </c>
      <c r="TJH414" s="318">
        <f>'Contractor Model'!TJH67</f>
        <v>0</v>
      </c>
      <c r="TJI414" s="318">
        <f>'Contractor Model'!TJI67</f>
        <v>0</v>
      </c>
      <c r="TJJ414" s="318">
        <f>'Contractor Model'!TJJ67</f>
        <v>0</v>
      </c>
      <c r="TJK414" s="318">
        <f>'Contractor Model'!TJK67</f>
        <v>0</v>
      </c>
      <c r="TJL414" s="318">
        <f>'Contractor Model'!TJL67</f>
        <v>0</v>
      </c>
      <c r="TJM414" s="318">
        <f>'Contractor Model'!TJM67</f>
        <v>0</v>
      </c>
      <c r="TJN414" s="318">
        <f>'Contractor Model'!TJN67</f>
        <v>0</v>
      </c>
      <c r="TJO414" s="318">
        <f>'Contractor Model'!TJO67</f>
        <v>0</v>
      </c>
      <c r="TJP414" s="318">
        <f>'Contractor Model'!TJP67</f>
        <v>0</v>
      </c>
      <c r="TJQ414" s="318">
        <f>'Contractor Model'!TJQ67</f>
        <v>0</v>
      </c>
      <c r="TJR414" s="318">
        <f>'Contractor Model'!TJR67</f>
        <v>0</v>
      </c>
      <c r="TJS414" s="318">
        <f>'Contractor Model'!TJS67</f>
        <v>0</v>
      </c>
      <c r="TJT414" s="318">
        <f>'Contractor Model'!TJT67</f>
        <v>0</v>
      </c>
      <c r="TJU414" s="318">
        <f>'Contractor Model'!TJU67</f>
        <v>0</v>
      </c>
      <c r="TJV414" s="318">
        <f>'Contractor Model'!TJV67</f>
        <v>0</v>
      </c>
      <c r="TJW414" s="318">
        <f>'Contractor Model'!TJW67</f>
        <v>0</v>
      </c>
      <c r="TJX414" s="318">
        <f>'Contractor Model'!TJX67</f>
        <v>0</v>
      </c>
      <c r="TJY414" s="318">
        <f>'Contractor Model'!TJY67</f>
        <v>0</v>
      </c>
      <c r="TJZ414" s="318">
        <f>'Contractor Model'!TJZ67</f>
        <v>0</v>
      </c>
      <c r="TKA414" s="318">
        <f>'Contractor Model'!TKA67</f>
        <v>0</v>
      </c>
      <c r="TKB414" s="318">
        <f>'Contractor Model'!TKB67</f>
        <v>0</v>
      </c>
      <c r="TKC414" s="318">
        <f>'Contractor Model'!TKC67</f>
        <v>0</v>
      </c>
      <c r="TKD414" s="318">
        <f>'Contractor Model'!TKD67</f>
        <v>0</v>
      </c>
      <c r="TKE414" s="318">
        <f>'Contractor Model'!TKE67</f>
        <v>0</v>
      </c>
      <c r="TKF414" s="318">
        <f>'Contractor Model'!TKF67</f>
        <v>0</v>
      </c>
      <c r="TKG414" s="318">
        <f>'Contractor Model'!TKG67</f>
        <v>0</v>
      </c>
      <c r="TKH414" s="318">
        <f>'Contractor Model'!TKH67</f>
        <v>0</v>
      </c>
      <c r="TKI414" s="318">
        <f>'Contractor Model'!TKI67</f>
        <v>0</v>
      </c>
      <c r="TKJ414" s="318">
        <f>'Contractor Model'!TKJ67</f>
        <v>0</v>
      </c>
      <c r="TKK414" s="318">
        <f>'Contractor Model'!TKK67</f>
        <v>0</v>
      </c>
      <c r="TKL414" s="318">
        <f>'Contractor Model'!TKL67</f>
        <v>0</v>
      </c>
      <c r="TKM414" s="318">
        <f>'Contractor Model'!TKM67</f>
        <v>0</v>
      </c>
      <c r="TKN414" s="318">
        <f>'Contractor Model'!TKN67</f>
        <v>0</v>
      </c>
      <c r="TKO414" s="318">
        <f>'Contractor Model'!TKO67</f>
        <v>0</v>
      </c>
      <c r="TKP414" s="318">
        <f>'Contractor Model'!TKP67</f>
        <v>0</v>
      </c>
      <c r="TKQ414" s="318">
        <f>'Contractor Model'!TKQ67</f>
        <v>0</v>
      </c>
      <c r="TKR414" s="318">
        <f>'Contractor Model'!TKR67</f>
        <v>0</v>
      </c>
      <c r="TKS414" s="318">
        <f>'Contractor Model'!TKS67</f>
        <v>0</v>
      </c>
      <c r="TKT414" s="318">
        <f>'Contractor Model'!TKT67</f>
        <v>0</v>
      </c>
      <c r="TKU414" s="318">
        <f>'Contractor Model'!TKU67</f>
        <v>0</v>
      </c>
      <c r="TKV414" s="318">
        <f>'Contractor Model'!TKV67</f>
        <v>0</v>
      </c>
      <c r="TKW414" s="318">
        <f>'Contractor Model'!TKW67</f>
        <v>0</v>
      </c>
      <c r="TKX414" s="318">
        <f>'Contractor Model'!TKX67</f>
        <v>0</v>
      </c>
      <c r="TKY414" s="318">
        <f>'Contractor Model'!TKY67</f>
        <v>0</v>
      </c>
      <c r="TKZ414" s="318">
        <f>'Contractor Model'!TKZ67</f>
        <v>0</v>
      </c>
      <c r="TLA414" s="318">
        <f>'Contractor Model'!TLA67</f>
        <v>0</v>
      </c>
      <c r="TLB414" s="318">
        <f>'Contractor Model'!TLB67</f>
        <v>0</v>
      </c>
      <c r="TLC414" s="318">
        <f>'Contractor Model'!TLC67</f>
        <v>0</v>
      </c>
      <c r="TLD414" s="318">
        <f>'Contractor Model'!TLD67</f>
        <v>0</v>
      </c>
      <c r="TLE414" s="318">
        <f>'Contractor Model'!TLE67</f>
        <v>0</v>
      </c>
      <c r="TLF414" s="318">
        <f>'Contractor Model'!TLF67</f>
        <v>0</v>
      </c>
      <c r="TLG414" s="318">
        <f>'Contractor Model'!TLG67</f>
        <v>0</v>
      </c>
      <c r="TLH414" s="318">
        <f>'Contractor Model'!TLH67</f>
        <v>0</v>
      </c>
      <c r="TLI414" s="318">
        <f>'Contractor Model'!TLI67</f>
        <v>0</v>
      </c>
      <c r="TLJ414" s="318">
        <f>'Contractor Model'!TLJ67</f>
        <v>0</v>
      </c>
      <c r="TLK414" s="318">
        <f>'Contractor Model'!TLK67</f>
        <v>0</v>
      </c>
      <c r="TLL414" s="318">
        <f>'Contractor Model'!TLL67</f>
        <v>0</v>
      </c>
      <c r="TLM414" s="318">
        <f>'Contractor Model'!TLM67</f>
        <v>0</v>
      </c>
      <c r="TLN414" s="318">
        <f>'Contractor Model'!TLN67</f>
        <v>0</v>
      </c>
      <c r="TLO414" s="318">
        <f>'Contractor Model'!TLO67</f>
        <v>0</v>
      </c>
      <c r="TLP414" s="318">
        <f>'Contractor Model'!TLP67</f>
        <v>0</v>
      </c>
      <c r="TLQ414" s="318">
        <f>'Contractor Model'!TLQ67</f>
        <v>0</v>
      </c>
      <c r="TLR414" s="318">
        <f>'Contractor Model'!TLR67</f>
        <v>0</v>
      </c>
      <c r="TLS414" s="318">
        <f>'Contractor Model'!TLS67</f>
        <v>0</v>
      </c>
      <c r="TLT414" s="318">
        <f>'Contractor Model'!TLT67</f>
        <v>0</v>
      </c>
      <c r="TLU414" s="318">
        <f>'Contractor Model'!TLU67</f>
        <v>0</v>
      </c>
      <c r="TLV414" s="318">
        <f>'Contractor Model'!TLV67</f>
        <v>0</v>
      </c>
      <c r="TLW414" s="318">
        <f>'Contractor Model'!TLW67</f>
        <v>0</v>
      </c>
      <c r="TLX414" s="318">
        <f>'Contractor Model'!TLX67</f>
        <v>0</v>
      </c>
      <c r="TLY414" s="318">
        <f>'Contractor Model'!TLY67</f>
        <v>0</v>
      </c>
      <c r="TLZ414" s="318">
        <f>'Contractor Model'!TLZ67</f>
        <v>0</v>
      </c>
      <c r="TMA414" s="318">
        <f>'Contractor Model'!TMA67</f>
        <v>0</v>
      </c>
      <c r="TMB414" s="318">
        <f>'Contractor Model'!TMB67</f>
        <v>0</v>
      </c>
      <c r="TMC414" s="318">
        <f>'Contractor Model'!TMC67</f>
        <v>0</v>
      </c>
      <c r="TMD414" s="318">
        <f>'Contractor Model'!TMD67</f>
        <v>0</v>
      </c>
      <c r="TME414" s="318">
        <f>'Contractor Model'!TME67</f>
        <v>0</v>
      </c>
      <c r="TMF414" s="318">
        <f>'Contractor Model'!TMF67</f>
        <v>0</v>
      </c>
      <c r="TMG414" s="318">
        <f>'Contractor Model'!TMG67</f>
        <v>0</v>
      </c>
      <c r="TMH414" s="318">
        <f>'Contractor Model'!TMH67</f>
        <v>0</v>
      </c>
      <c r="TMI414" s="318">
        <f>'Contractor Model'!TMI67</f>
        <v>0</v>
      </c>
      <c r="TMJ414" s="318">
        <f>'Contractor Model'!TMJ67</f>
        <v>0</v>
      </c>
      <c r="TMK414" s="318">
        <f>'Contractor Model'!TMK67</f>
        <v>0</v>
      </c>
      <c r="TML414" s="318">
        <f>'Contractor Model'!TML67</f>
        <v>0</v>
      </c>
      <c r="TMM414" s="318">
        <f>'Contractor Model'!TMM67</f>
        <v>0</v>
      </c>
      <c r="TMN414" s="318">
        <f>'Contractor Model'!TMN67</f>
        <v>0</v>
      </c>
      <c r="TMO414" s="318">
        <f>'Contractor Model'!TMO67</f>
        <v>0</v>
      </c>
      <c r="TMP414" s="318">
        <f>'Contractor Model'!TMP67</f>
        <v>0</v>
      </c>
      <c r="TMQ414" s="318">
        <f>'Contractor Model'!TMQ67</f>
        <v>0</v>
      </c>
      <c r="TMR414" s="318">
        <f>'Contractor Model'!TMR67</f>
        <v>0</v>
      </c>
      <c r="TMS414" s="318">
        <f>'Contractor Model'!TMS67</f>
        <v>0</v>
      </c>
      <c r="TMT414" s="318">
        <f>'Contractor Model'!TMT67</f>
        <v>0</v>
      </c>
      <c r="TMU414" s="318">
        <f>'Contractor Model'!TMU67</f>
        <v>0</v>
      </c>
      <c r="TMV414" s="318">
        <f>'Contractor Model'!TMV67</f>
        <v>0</v>
      </c>
      <c r="TMW414" s="318">
        <f>'Contractor Model'!TMW67</f>
        <v>0</v>
      </c>
      <c r="TMX414" s="318">
        <f>'Contractor Model'!TMX67</f>
        <v>0</v>
      </c>
      <c r="TMY414" s="318">
        <f>'Contractor Model'!TMY67</f>
        <v>0</v>
      </c>
      <c r="TMZ414" s="318">
        <f>'Contractor Model'!TMZ67</f>
        <v>0</v>
      </c>
      <c r="TNA414" s="318">
        <f>'Contractor Model'!TNA67</f>
        <v>0</v>
      </c>
      <c r="TNB414" s="318">
        <f>'Contractor Model'!TNB67</f>
        <v>0</v>
      </c>
      <c r="TNC414" s="318">
        <f>'Contractor Model'!TNC67</f>
        <v>0</v>
      </c>
      <c r="TND414" s="318">
        <f>'Contractor Model'!TND67</f>
        <v>0</v>
      </c>
      <c r="TNE414" s="318">
        <f>'Contractor Model'!TNE67</f>
        <v>0</v>
      </c>
      <c r="TNF414" s="318">
        <f>'Contractor Model'!TNF67</f>
        <v>0</v>
      </c>
      <c r="TNG414" s="318">
        <f>'Contractor Model'!TNG67</f>
        <v>0</v>
      </c>
      <c r="TNH414" s="318">
        <f>'Contractor Model'!TNH67</f>
        <v>0</v>
      </c>
      <c r="TNI414" s="318">
        <f>'Contractor Model'!TNI67</f>
        <v>0</v>
      </c>
      <c r="TNJ414" s="318">
        <f>'Contractor Model'!TNJ67</f>
        <v>0</v>
      </c>
      <c r="TNK414" s="318">
        <f>'Contractor Model'!TNK67</f>
        <v>0</v>
      </c>
      <c r="TNL414" s="318">
        <f>'Contractor Model'!TNL67</f>
        <v>0</v>
      </c>
      <c r="TNM414" s="318">
        <f>'Contractor Model'!TNM67</f>
        <v>0</v>
      </c>
      <c r="TNN414" s="318">
        <f>'Contractor Model'!TNN67</f>
        <v>0</v>
      </c>
      <c r="TNO414" s="318">
        <f>'Contractor Model'!TNO67</f>
        <v>0</v>
      </c>
      <c r="TNP414" s="318">
        <f>'Contractor Model'!TNP67</f>
        <v>0</v>
      </c>
      <c r="TNQ414" s="318">
        <f>'Contractor Model'!TNQ67</f>
        <v>0</v>
      </c>
      <c r="TNR414" s="318">
        <f>'Contractor Model'!TNR67</f>
        <v>0</v>
      </c>
      <c r="TNS414" s="318">
        <f>'Contractor Model'!TNS67</f>
        <v>0</v>
      </c>
      <c r="TNT414" s="318">
        <f>'Contractor Model'!TNT67</f>
        <v>0</v>
      </c>
      <c r="TNU414" s="318">
        <f>'Contractor Model'!TNU67</f>
        <v>0</v>
      </c>
      <c r="TNV414" s="318">
        <f>'Contractor Model'!TNV67</f>
        <v>0</v>
      </c>
      <c r="TNW414" s="318">
        <f>'Contractor Model'!TNW67</f>
        <v>0</v>
      </c>
      <c r="TNX414" s="318">
        <f>'Contractor Model'!TNX67</f>
        <v>0</v>
      </c>
      <c r="TNY414" s="318">
        <f>'Contractor Model'!TNY67</f>
        <v>0</v>
      </c>
      <c r="TNZ414" s="318">
        <f>'Contractor Model'!TNZ67</f>
        <v>0</v>
      </c>
      <c r="TOA414" s="318">
        <f>'Contractor Model'!TOA67</f>
        <v>0</v>
      </c>
      <c r="TOB414" s="318">
        <f>'Contractor Model'!TOB67</f>
        <v>0</v>
      </c>
      <c r="TOC414" s="318">
        <f>'Contractor Model'!TOC67</f>
        <v>0</v>
      </c>
      <c r="TOD414" s="318">
        <f>'Contractor Model'!TOD67</f>
        <v>0</v>
      </c>
      <c r="TOE414" s="318">
        <f>'Contractor Model'!TOE67</f>
        <v>0</v>
      </c>
      <c r="TOF414" s="318">
        <f>'Contractor Model'!TOF67</f>
        <v>0</v>
      </c>
      <c r="TOG414" s="318">
        <f>'Contractor Model'!TOG67</f>
        <v>0</v>
      </c>
      <c r="TOH414" s="318">
        <f>'Contractor Model'!TOH67</f>
        <v>0</v>
      </c>
      <c r="TOI414" s="318">
        <f>'Contractor Model'!TOI67</f>
        <v>0</v>
      </c>
      <c r="TOJ414" s="318">
        <f>'Contractor Model'!TOJ67</f>
        <v>0</v>
      </c>
      <c r="TOK414" s="318">
        <f>'Contractor Model'!TOK67</f>
        <v>0</v>
      </c>
      <c r="TOL414" s="318">
        <f>'Contractor Model'!TOL67</f>
        <v>0</v>
      </c>
      <c r="TOM414" s="318">
        <f>'Contractor Model'!TOM67</f>
        <v>0</v>
      </c>
      <c r="TON414" s="318">
        <f>'Contractor Model'!TON67</f>
        <v>0</v>
      </c>
      <c r="TOO414" s="318">
        <f>'Contractor Model'!TOO67</f>
        <v>0</v>
      </c>
      <c r="TOP414" s="318">
        <f>'Contractor Model'!TOP67</f>
        <v>0</v>
      </c>
      <c r="TOQ414" s="318">
        <f>'Contractor Model'!TOQ67</f>
        <v>0</v>
      </c>
      <c r="TOR414" s="318">
        <f>'Contractor Model'!TOR67</f>
        <v>0</v>
      </c>
      <c r="TOS414" s="318">
        <f>'Contractor Model'!TOS67</f>
        <v>0</v>
      </c>
      <c r="TOT414" s="318">
        <f>'Contractor Model'!TOT67</f>
        <v>0</v>
      </c>
      <c r="TOU414" s="318">
        <f>'Contractor Model'!TOU67</f>
        <v>0</v>
      </c>
      <c r="TOV414" s="318">
        <f>'Contractor Model'!TOV67</f>
        <v>0</v>
      </c>
      <c r="TOW414" s="318">
        <f>'Contractor Model'!TOW67</f>
        <v>0</v>
      </c>
      <c r="TOX414" s="318">
        <f>'Contractor Model'!TOX67</f>
        <v>0</v>
      </c>
      <c r="TOY414" s="318">
        <f>'Contractor Model'!TOY67</f>
        <v>0</v>
      </c>
      <c r="TOZ414" s="318">
        <f>'Contractor Model'!TOZ67</f>
        <v>0</v>
      </c>
      <c r="TPA414" s="318">
        <f>'Contractor Model'!TPA67</f>
        <v>0</v>
      </c>
      <c r="TPB414" s="318">
        <f>'Contractor Model'!TPB67</f>
        <v>0</v>
      </c>
      <c r="TPC414" s="318">
        <f>'Contractor Model'!TPC67</f>
        <v>0</v>
      </c>
      <c r="TPD414" s="318">
        <f>'Contractor Model'!TPD67</f>
        <v>0</v>
      </c>
      <c r="TPE414" s="318">
        <f>'Contractor Model'!TPE67</f>
        <v>0</v>
      </c>
      <c r="TPF414" s="318">
        <f>'Contractor Model'!TPF67</f>
        <v>0</v>
      </c>
      <c r="TPG414" s="318">
        <f>'Contractor Model'!TPG67</f>
        <v>0</v>
      </c>
      <c r="TPH414" s="318">
        <f>'Contractor Model'!TPH67</f>
        <v>0</v>
      </c>
      <c r="TPI414" s="318">
        <f>'Contractor Model'!TPI67</f>
        <v>0</v>
      </c>
      <c r="TPJ414" s="318">
        <f>'Contractor Model'!TPJ67</f>
        <v>0</v>
      </c>
      <c r="TPK414" s="318">
        <f>'Contractor Model'!TPK67</f>
        <v>0</v>
      </c>
      <c r="TPL414" s="318">
        <f>'Contractor Model'!TPL67</f>
        <v>0</v>
      </c>
      <c r="TPM414" s="318">
        <f>'Contractor Model'!TPM67</f>
        <v>0</v>
      </c>
      <c r="TPN414" s="318">
        <f>'Contractor Model'!TPN67</f>
        <v>0</v>
      </c>
      <c r="TPO414" s="318">
        <f>'Contractor Model'!TPO67</f>
        <v>0</v>
      </c>
      <c r="TPP414" s="318">
        <f>'Contractor Model'!TPP67</f>
        <v>0</v>
      </c>
      <c r="TPQ414" s="318">
        <f>'Contractor Model'!TPQ67</f>
        <v>0</v>
      </c>
      <c r="TPR414" s="318">
        <f>'Contractor Model'!TPR67</f>
        <v>0</v>
      </c>
      <c r="TPS414" s="318">
        <f>'Contractor Model'!TPS67</f>
        <v>0</v>
      </c>
      <c r="TPT414" s="318">
        <f>'Contractor Model'!TPT67</f>
        <v>0</v>
      </c>
      <c r="TPU414" s="318">
        <f>'Contractor Model'!TPU67</f>
        <v>0</v>
      </c>
      <c r="TPV414" s="318">
        <f>'Contractor Model'!TPV67</f>
        <v>0</v>
      </c>
      <c r="TPW414" s="318">
        <f>'Contractor Model'!TPW67</f>
        <v>0</v>
      </c>
      <c r="TPX414" s="318">
        <f>'Contractor Model'!TPX67</f>
        <v>0</v>
      </c>
      <c r="TPY414" s="318">
        <f>'Contractor Model'!TPY67</f>
        <v>0</v>
      </c>
      <c r="TPZ414" s="318">
        <f>'Contractor Model'!TPZ67</f>
        <v>0</v>
      </c>
      <c r="TQA414" s="318">
        <f>'Contractor Model'!TQA67</f>
        <v>0</v>
      </c>
      <c r="TQB414" s="318">
        <f>'Contractor Model'!TQB67</f>
        <v>0</v>
      </c>
      <c r="TQC414" s="318">
        <f>'Contractor Model'!TQC67</f>
        <v>0</v>
      </c>
      <c r="TQD414" s="318">
        <f>'Contractor Model'!TQD67</f>
        <v>0</v>
      </c>
      <c r="TQE414" s="318">
        <f>'Contractor Model'!TQE67</f>
        <v>0</v>
      </c>
      <c r="TQF414" s="318">
        <f>'Contractor Model'!TQF67</f>
        <v>0</v>
      </c>
      <c r="TQG414" s="318">
        <f>'Contractor Model'!TQG67</f>
        <v>0</v>
      </c>
      <c r="TQH414" s="318">
        <f>'Contractor Model'!TQH67</f>
        <v>0</v>
      </c>
      <c r="TQI414" s="318">
        <f>'Contractor Model'!TQI67</f>
        <v>0</v>
      </c>
      <c r="TQJ414" s="318">
        <f>'Contractor Model'!TQJ67</f>
        <v>0</v>
      </c>
      <c r="TQK414" s="318">
        <f>'Contractor Model'!TQK67</f>
        <v>0</v>
      </c>
      <c r="TQL414" s="318">
        <f>'Contractor Model'!TQL67</f>
        <v>0</v>
      </c>
      <c r="TQM414" s="318">
        <f>'Contractor Model'!TQM67</f>
        <v>0</v>
      </c>
      <c r="TQN414" s="318">
        <f>'Contractor Model'!TQN67</f>
        <v>0</v>
      </c>
      <c r="TQO414" s="318">
        <f>'Contractor Model'!TQO67</f>
        <v>0</v>
      </c>
      <c r="TQP414" s="318">
        <f>'Contractor Model'!TQP67</f>
        <v>0</v>
      </c>
      <c r="TQQ414" s="318">
        <f>'Contractor Model'!TQQ67</f>
        <v>0</v>
      </c>
      <c r="TQR414" s="318">
        <f>'Contractor Model'!TQR67</f>
        <v>0</v>
      </c>
      <c r="TQS414" s="318">
        <f>'Contractor Model'!TQS67</f>
        <v>0</v>
      </c>
      <c r="TQT414" s="318">
        <f>'Contractor Model'!TQT67</f>
        <v>0</v>
      </c>
      <c r="TQU414" s="318">
        <f>'Contractor Model'!TQU67</f>
        <v>0</v>
      </c>
      <c r="TQV414" s="318">
        <f>'Contractor Model'!TQV67</f>
        <v>0</v>
      </c>
      <c r="TQW414" s="318">
        <f>'Contractor Model'!TQW67</f>
        <v>0</v>
      </c>
      <c r="TQX414" s="318">
        <f>'Contractor Model'!TQX67</f>
        <v>0</v>
      </c>
      <c r="TQY414" s="318">
        <f>'Contractor Model'!TQY67</f>
        <v>0</v>
      </c>
      <c r="TQZ414" s="318">
        <f>'Contractor Model'!TQZ67</f>
        <v>0</v>
      </c>
      <c r="TRA414" s="318">
        <f>'Contractor Model'!TRA67</f>
        <v>0</v>
      </c>
      <c r="TRB414" s="318">
        <f>'Contractor Model'!TRB67</f>
        <v>0</v>
      </c>
      <c r="TRC414" s="318">
        <f>'Contractor Model'!TRC67</f>
        <v>0</v>
      </c>
      <c r="TRD414" s="318">
        <f>'Contractor Model'!TRD67</f>
        <v>0</v>
      </c>
      <c r="TRE414" s="318">
        <f>'Contractor Model'!TRE67</f>
        <v>0</v>
      </c>
      <c r="TRF414" s="318">
        <f>'Contractor Model'!TRF67</f>
        <v>0</v>
      </c>
      <c r="TRG414" s="318">
        <f>'Contractor Model'!TRG67</f>
        <v>0</v>
      </c>
      <c r="TRH414" s="318">
        <f>'Contractor Model'!TRH67</f>
        <v>0</v>
      </c>
      <c r="TRI414" s="318">
        <f>'Contractor Model'!TRI67</f>
        <v>0</v>
      </c>
      <c r="TRJ414" s="318">
        <f>'Contractor Model'!TRJ67</f>
        <v>0</v>
      </c>
      <c r="TRK414" s="318">
        <f>'Contractor Model'!TRK67</f>
        <v>0</v>
      </c>
      <c r="TRL414" s="318">
        <f>'Contractor Model'!TRL67</f>
        <v>0</v>
      </c>
      <c r="TRM414" s="318">
        <f>'Contractor Model'!TRM67</f>
        <v>0</v>
      </c>
      <c r="TRN414" s="318">
        <f>'Contractor Model'!TRN67</f>
        <v>0</v>
      </c>
      <c r="TRO414" s="318">
        <f>'Contractor Model'!TRO67</f>
        <v>0</v>
      </c>
      <c r="TRP414" s="318">
        <f>'Contractor Model'!TRP67</f>
        <v>0</v>
      </c>
      <c r="TRQ414" s="318">
        <f>'Contractor Model'!TRQ67</f>
        <v>0</v>
      </c>
      <c r="TRR414" s="318">
        <f>'Contractor Model'!TRR67</f>
        <v>0</v>
      </c>
      <c r="TRS414" s="318">
        <f>'Contractor Model'!TRS67</f>
        <v>0</v>
      </c>
      <c r="TRT414" s="318">
        <f>'Contractor Model'!TRT67</f>
        <v>0</v>
      </c>
      <c r="TRU414" s="318">
        <f>'Contractor Model'!TRU67</f>
        <v>0</v>
      </c>
      <c r="TRV414" s="318">
        <f>'Contractor Model'!TRV67</f>
        <v>0</v>
      </c>
      <c r="TRW414" s="318">
        <f>'Contractor Model'!TRW67</f>
        <v>0</v>
      </c>
      <c r="TRX414" s="318">
        <f>'Contractor Model'!TRX67</f>
        <v>0</v>
      </c>
      <c r="TRY414" s="318">
        <f>'Contractor Model'!TRY67</f>
        <v>0</v>
      </c>
      <c r="TRZ414" s="318">
        <f>'Contractor Model'!TRZ67</f>
        <v>0</v>
      </c>
      <c r="TSA414" s="318">
        <f>'Contractor Model'!TSA67</f>
        <v>0</v>
      </c>
      <c r="TSB414" s="318">
        <f>'Contractor Model'!TSB67</f>
        <v>0</v>
      </c>
      <c r="TSC414" s="318">
        <f>'Contractor Model'!TSC67</f>
        <v>0</v>
      </c>
      <c r="TSD414" s="318">
        <f>'Contractor Model'!TSD67</f>
        <v>0</v>
      </c>
      <c r="TSE414" s="318">
        <f>'Contractor Model'!TSE67</f>
        <v>0</v>
      </c>
      <c r="TSF414" s="318">
        <f>'Contractor Model'!TSF67</f>
        <v>0</v>
      </c>
      <c r="TSG414" s="318">
        <f>'Contractor Model'!TSG67</f>
        <v>0</v>
      </c>
      <c r="TSH414" s="318">
        <f>'Contractor Model'!TSH67</f>
        <v>0</v>
      </c>
      <c r="TSI414" s="318">
        <f>'Contractor Model'!TSI67</f>
        <v>0</v>
      </c>
      <c r="TSJ414" s="318">
        <f>'Contractor Model'!TSJ67</f>
        <v>0</v>
      </c>
      <c r="TSK414" s="318">
        <f>'Contractor Model'!TSK67</f>
        <v>0</v>
      </c>
      <c r="TSL414" s="318">
        <f>'Contractor Model'!TSL67</f>
        <v>0</v>
      </c>
      <c r="TSM414" s="318">
        <f>'Contractor Model'!TSM67</f>
        <v>0</v>
      </c>
      <c r="TSN414" s="318">
        <f>'Contractor Model'!TSN67</f>
        <v>0</v>
      </c>
      <c r="TSO414" s="318">
        <f>'Contractor Model'!TSO67</f>
        <v>0</v>
      </c>
      <c r="TSP414" s="318">
        <f>'Contractor Model'!TSP67</f>
        <v>0</v>
      </c>
      <c r="TSQ414" s="318">
        <f>'Contractor Model'!TSQ67</f>
        <v>0</v>
      </c>
      <c r="TSR414" s="318">
        <f>'Contractor Model'!TSR67</f>
        <v>0</v>
      </c>
      <c r="TSS414" s="318">
        <f>'Contractor Model'!TSS67</f>
        <v>0</v>
      </c>
      <c r="TST414" s="318">
        <f>'Contractor Model'!TST67</f>
        <v>0</v>
      </c>
      <c r="TSU414" s="318">
        <f>'Contractor Model'!TSU67</f>
        <v>0</v>
      </c>
      <c r="TSV414" s="318">
        <f>'Contractor Model'!TSV67</f>
        <v>0</v>
      </c>
      <c r="TSW414" s="318">
        <f>'Contractor Model'!TSW67</f>
        <v>0</v>
      </c>
      <c r="TSX414" s="318">
        <f>'Contractor Model'!TSX67</f>
        <v>0</v>
      </c>
      <c r="TSY414" s="318">
        <f>'Contractor Model'!TSY67</f>
        <v>0</v>
      </c>
      <c r="TSZ414" s="318">
        <f>'Contractor Model'!TSZ67</f>
        <v>0</v>
      </c>
      <c r="TTA414" s="318">
        <f>'Contractor Model'!TTA67</f>
        <v>0</v>
      </c>
      <c r="TTB414" s="318">
        <f>'Contractor Model'!TTB67</f>
        <v>0</v>
      </c>
      <c r="TTC414" s="318">
        <f>'Contractor Model'!TTC67</f>
        <v>0</v>
      </c>
      <c r="TTD414" s="318">
        <f>'Contractor Model'!TTD67</f>
        <v>0</v>
      </c>
      <c r="TTE414" s="318">
        <f>'Contractor Model'!TTE67</f>
        <v>0</v>
      </c>
      <c r="TTF414" s="318">
        <f>'Contractor Model'!TTF67</f>
        <v>0</v>
      </c>
      <c r="TTG414" s="318">
        <f>'Contractor Model'!TTG67</f>
        <v>0</v>
      </c>
      <c r="TTH414" s="318">
        <f>'Contractor Model'!TTH67</f>
        <v>0</v>
      </c>
      <c r="TTI414" s="318">
        <f>'Contractor Model'!TTI67</f>
        <v>0</v>
      </c>
      <c r="TTJ414" s="318">
        <f>'Contractor Model'!TTJ67</f>
        <v>0</v>
      </c>
      <c r="TTK414" s="318">
        <f>'Contractor Model'!TTK67</f>
        <v>0</v>
      </c>
      <c r="TTL414" s="318">
        <f>'Contractor Model'!TTL67</f>
        <v>0</v>
      </c>
      <c r="TTM414" s="318">
        <f>'Contractor Model'!TTM67</f>
        <v>0</v>
      </c>
      <c r="TTN414" s="318">
        <f>'Contractor Model'!TTN67</f>
        <v>0</v>
      </c>
      <c r="TTO414" s="318">
        <f>'Contractor Model'!TTO67</f>
        <v>0</v>
      </c>
      <c r="TTP414" s="318">
        <f>'Contractor Model'!TTP67</f>
        <v>0</v>
      </c>
      <c r="TTQ414" s="318">
        <f>'Contractor Model'!TTQ67</f>
        <v>0</v>
      </c>
      <c r="TTR414" s="318">
        <f>'Contractor Model'!TTR67</f>
        <v>0</v>
      </c>
      <c r="TTS414" s="318">
        <f>'Contractor Model'!TTS67</f>
        <v>0</v>
      </c>
      <c r="TTT414" s="318">
        <f>'Contractor Model'!TTT67</f>
        <v>0</v>
      </c>
      <c r="TTU414" s="318">
        <f>'Contractor Model'!TTU67</f>
        <v>0</v>
      </c>
      <c r="TTV414" s="318">
        <f>'Contractor Model'!TTV67</f>
        <v>0</v>
      </c>
      <c r="TTW414" s="318">
        <f>'Contractor Model'!TTW67</f>
        <v>0</v>
      </c>
      <c r="TTX414" s="318">
        <f>'Contractor Model'!TTX67</f>
        <v>0</v>
      </c>
      <c r="TTY414" s="318">
        <f>'Contractor Model'!TTY67</f>
        <v>0</v>
      </c>
      <c r="TTZ414" s="318">
        <f>'Contractor Model'!TTZ67</f>
        <v>0</v>
      </c>
      <c r="TUA414" s="318">
        <f>'Contractor Model'!TUA67</f>
        <v>0</v>
      </c>
      <c r="TUB414" s="318">
        <f>'Contractor Model'!TUB67</f>
        <v>0</v>
      </c>
      <c r="TUC414" s="318">
        <f>'Contractor Model'!TUC67</f>
        <v>0</v>
      </c>
      <c r="TUD414" s="318">
        <f>'Contractor Model'!TUD67</f>
        <v>0</v>
      </c>
      <c r="TUE414" s="318">
        <f>'Contractor Model'!TUE67</f>
        <v>0</v>
      </c>
      <c r="TUF414" s="318">
        <f>'Contractor Model'!TUF67</f>
        <v>0</v>
      </c>
      <c r="TUG414" s="318">
        <f>'Contractor Model'!TUG67</f>
        <v>0</v>
      </c>
      <c r="TUH414" s="318">
        <f>'Contractor Model'!TUH67</f>
        <v>0</v>
      </c>
      <c r="TUI414" s="318">
        <f>'Contractor Model'!TUI67</f>
        <v>0</v>
      </c>
      <c r="TUJ414" s="318">
        <f>'Contractor Model'!TUJ67</f>
        <v>0</v>
      </c>
      <c r="TUK414" s="318">
        <f>'Contractor Model'!TUK67</f>
        <v>0</v>
      </c>
      <c r="TUL414" s="318">
        <f>'Contractor Model'!TUL67</f>
        <v>0</v>
      </c>
      <c r="TUM414" s="318">
        <f>'Contractor Model'!TUM67</f>
        <v>0</v>
      </c>
      <c r="TUN414" s="318">
        <f>'Contractor Model'!TUN67</f>
        <v>0</v>
      </c>
      <c r="TUO414" s="318">
        <f>'Contractor Model'!TUO67</f>
        <v>0</v>
      </c>
      <c r="TUP414" s="318">
        <f>'Contractor Model'!TUP67</f>
        <v>0</v>
      </c>
      <c r="TUQ414" s="318">
        <f>'Contractor Model'!TUQ67</f>
        <v>0</v>
      </c>
      <c r="TUR414" s="318">
        <f>'Contractor Model'!TUR67</f>
        <v>0</v>
      </c>
      <c r="TUS414" s="318">
        <f>'Contractor Model'!TUS67</f>
        <v>0</v>
      </c>
      <c r="TUT414" s="318">
        <f>'Contractor Model'!TUT67</f>
        <v>0</v>
      </c>
      <c r="TUU414" s="318">
        <f>'Contractor Model'!TUU67</f>
        <v>0</v>
      </c>
      <c r="TUV414" s="318">
        <f>'Contractor Model'!TUV67</f>
        <v>0</v>
      </c>
      <c r="TUW414" s="318">
        <f>'Contractor Model'!TUW67</f>
        <v>0</v>
      </c>
      <c r="TUX414" s="318">
        <f>'Contractor Model'!TUX67</f>
        <v>0</v>
      </c>
      <c r="TUY414" s="318">
        <f>'Contractor Model'!TUY67</f>
        <v>0</v>
      </c>
      <c r="TUZ414" s="318">
        <f>'Contractor Model'!TUZ67</f>
        <v>0</v>
      </c>
      <c r="TVA414" s="318">
        <f>'Contractor Model'!TVA67</f>
        <v>0</v>
      </c>
      <c r="TVB414" s="318">
        <f>'Contractor Model'!TVB67</f>
        <v>0</v>
      </c>
      <c r="TVC414" s="318">
        <f>'Contractor Model'!TVC67</f>
        <v>0</v>
      </c>
      <c r="TVD414" s="318">
        <f>'Contractor Model'!TVD67</f>
        <v>0</v>
      </c>
      <c r="TVE414" s="318">
        <f>'Contractor Model'!TVE67</f>
        <v>0</v>
      </c>
      <c r="TVF414" s="318">
        <f>'Contractor Model'!TVF67</f>
        <v>0</v>
      </c>
      <c r="TVG414" s="318">
        <f>'Contractor Model'!TVG67</f>
        <v>0</v>
      </c>
      <c r="TVH414" s="318">
        <f>'Contractor Model'!TVH67</f>
        <v>0</v>
      </c>
      <c r="TVI414" s="318">
        <f>'Contractor Model'!TVI67</f>
        <v>0</v>
      </c>
      <c r="TVJ414" s="318">
        <f>'Contractor Model'!TVJ67</f>
        <v>0</v>
      </c>
      <c r="TVK414" s="318">
        <f>'Contractor Model'!TVK67</f>
        <v>0</v>
      </c>
      <c r="TVL414" s="318">
        <f>'Contractor Model'!TVL67</f>
        <v>0</v>
      </c>
      <c r="TVM414" s="318">
        <f>'Contractor Model'!TVM67</f>
        <v>0</v>
      </c>
      <c r="TVN414" s="318">
        <f>'Contractor Model'!TVN67</f>
        <v>0</v>
      </c>
      <c r="TVO414" s="318">
        <f>'Contractor Model'!TVO67</f>
        <v>0</v>
      </c>
      <c r="TVP414" s="318">
        <f>'Contractor Model'!TVP67</f>
        <v>0</v>
      </c>
      <c r="TVQ414" s="318">
        <f>'Contractor Model'!TVQ67</f>
        <v>0</v>
      </c>
      <c r="TVR414" s="318">
        <f>'Contractor Model'!TVR67</f>
        <v>0</v>
      </c>
      <c r="TVS414" s="318">
        <f>'Contractor Model'!TVS67</f>
        <v>0</v>
      </c>
      <c r="TVT414" s="318">
        <f>'Contractor Model'!TVT67</f>
        <v>0</v>
      </c>
      <c r="TVU414" s="318">
        <f>'Contractor Model'!TVU67</f>
        <v>0</v>
      </c>
      <c r="TVV414" s="318">
        <f>'Contractor Model'!TVV67</f>
        <v>0</v>
      </c>
      <c r="TVW414" s="318">
        <f>'Contractor Model'!TVW67</f>
        <v>0</v>
      </c>
      <c r="TVX414" s="318">
        <f>'Contractor Model'!TVX67</f>
        <v>0</v>
      </c>
      <c r="TVY414" s="318">
        <f>'Contractor Model'!TVY67</f>
        <v>0</v>
      </c>
      <c r="TVZ414" s="318">
        <f>'Contractor Model'!TVZ67</f>
        <v>0</v>
      </c>
      <c r="TWA414" s="318">
        <f>'Contractor Model'!TWA67</f>
        <v>0</v>
      </c>
      <c r="TWB414" s="318">
        <f>'Contractor Model'!TWB67</f>
        <v>0</v>
      </c>
      <c r="TWC414" s="318">
        <f>'Contractor Model'!TWC67</f>
        <v>0</v>
      </c>
      <c r="TWD414" s="318">
        <f>'Contractor Model'!TWD67</f>
        <v>0</v>
      </c>
      <c r="TWE414" s="318">
        <f>'Contractor Model'!TWE67</f>
        <v>0</v>
      </c>
      <c r="TWF414" s="318">
        <f>'Contractor Model'!TWF67</f>
        <v>0</v>
      </c>
      <c r="TWG414" s="318">
        <f>'Contractor Model'!TWG67</f>
        <v>0</v>
      </c>
      <c r="TWH414" s="318">
        <f>'Contractor Model'!TWH67</f>
        <v>0</v>
      </c>
      <c r="TWI414" s="318">
        <f>'Contractor Model'!TWI67</f>
        <v>0</v>
      </c>
      <c r="TWJ414" s="318">
        <f>'Contractor Model'!TWJ67</f>
        <v>0</v>
      </c>
      <c r="TWK414" s="318">
        <f>'Contractor Model'!TWK67</f>
        <v>0</v>
      </c>
      <c r="TWL414" s="318">
        <f>'Contractor Model'!TWL67</f>
        <v>0</v>
      </c>
      <c r="TWM414" s="318">
        <f>'Contractor Model'!TWM67</f>
        <v>0</v>
      </c>
      <c r="TWN414" s="318">
        <f>'Contractor Model'!TWN67</f>
        <v>0</v>
      </c>
      <c r="TWO414" s="318">
        <f>'Contractor Model'!TWO67</f>
        <v>0</v>
      </c>
      <c r="TWP414" s="318">
        <f>'Contractor Model'!TWP67</f>
        <v>0</v>
      </c>
      <c r="TWQ414" s="318">
        <f>'Contractor Model'!TWQ67</f>
        <v>0</v>
      </c>
      <c r="TWR414" s="318">
        <f>'Contractor Model'!TWR67</f>
        <v>0</v>
      </c>
      <c r="TWS414" s="318">
        <f>'Contractor Model'!TWS67</f>
        <v>0</v>
      </c>
      <c r="TWT414" s="318">
        <f>'Contractor Model'!TWT67</f>
        <v>0</v>
      </c>
      <c r="TWU414" s="318">
        <f>'Contractor Model'!TWU67</f>
        <v>0</v>
      </c>
      <c r="TWV414" s="318">
        <f>'Contractor Model'!TWV67</f>
        <v>0</v>
      </c>
      <c r="TWW414" s="318">
        <f>'Contractor Model'!TWW67</f>
        <v>0</v>
      </c>
      <c r="TWX414" s="318">
        <f>'Contractor Model'!TWX67</f>
        <v>0</v>
      </c>
      <c r="TWY414" s="318">
        <f>'Contractor Model'!TWY67</f>
        <v>0</v>
      </c>
      <c r="TWZ414" s="318">
        <f>'Contractor Model'!TWZ67</f>
        <v>0</v>
      </c>
      <c r="TXA414" s="318">
        <f>'Contractor Model'!TXA67</f>
        <v>0</v>
      </c>
      <c r="TXB414" s="318">
        <f>'Contractor Model'!TXB67</f>
        <v>0</v>
      </c>
      <c r="TXC414" s="318">
        <f>'Contractor Model'!TXC67</f>
        <v>0</v>
      </c>
      <c r="TXD414" s="318">
        <f>'Contractor Model'!TXD67</f>
        <v>0</v>
      </c>
      <c r="TXE414" s="318">
        <f>'Contractor Model'!TXE67</f>
        <v>0</v>
      </c>
      <c r="TXF414" s="318">
        <f>'Contractor Model'!TXF67</f>
        <v>0</v>
      </c>
      <c r="TXG414" s="318">
        <f>'Contractor Model'!TXG67</f>
        <v>0</v>
      </c>
      <c r="TXH414" s="318">
        <f>'Contractor Model'!TXH67</f>
        <v>0</v>
      </c>
      <c r="TXI414" s="318">
        <f>'Contractor Model'!TXI67</f>
        <v>0</v>
      </c>
      <c r="TXJ414" s="318">
        <f>'Contractor Model'!TXJ67</f>
        <v>0</v>
      </c>
      <c r="TXK414" s="318">
        <f>'Contractor Model'!TXK67</f>
        <v>0</v>
      </c>
      <c r="TXL414" s="318">
        <f>'Contractor Model'!TXL67</f>
        <v>0</v>
      </c>
      <c r="TXM414" s="318">
        <f>'Contractor Model'!TXM67</f>
        <v>0</v>
      </c>
      <c r="TXN414" s="318">
        <f>'Contractor Model'!TXN67</f>
        <v>0</v>
      </c>
      <c r="TXO414" s="318">
        <f>'Contractor Model'!TXO67</f>
        <v>0</v>
      </c>
      <c r="TXP414" s="318">
        <f>'Contractor Model'!TXP67</f>
        <v>0</v>
      </c>
      <c r="TXQ414" s="318">
        <f>'Contractor Model'!TXQ67</f>
        <v>0</v>
      </c>
      <c r="TXR414" s="318">
        <f>'Contractor Model'!TXR67</f>
        <v>0</v>
      </c>
      <c r="TXS414" s="318">
        <f>'Contractor Model'!TXS67</f>
        <v>0</v>
      </c>
      <c r="TXT414" s="318">
        <f>'Contractor Model'!TXT67</f>
        <v>0</v>
      </c>
      <c r="TXU414" s="318">
        <f>'Contractor Model'!TXU67</f>
        <v>0</v>
      </c>
      <c r="TXV414" s="318">
        <f>'Contractor Model'!TXV67</f>
        <v>0</v>
      </c>
      <c r="TXW414" s="318">
        <f>'Contractor Model'!TXW67</f>
        <v>0</v>
      </c>
      <c r="TXX414" s="318">
        <f>'Contractor Model'!TXX67</f>
        <v>0</v>
      </c>
      <c r="TXY414" s="318">
        <f>'Contractor Model'!TXY67</f>
        <v>0</v>
      </c>
      <c r="TXZ414" s="318">
        <f>'Contractor Model'!TXZ67</f>
        <v>0</v>
      </c>
      <c r="TYA414" s="318">
        <f>'Contractor Model'!TYA67</f>
        <v>0</v>
      </c>
      <c r="TYB414" s="318">
        <f>'Contractor Model'!TYB67</f>
        <v>0</v>
      </c>
      <c r="TYC414" s="318">
        <f>'Contractor Model'!TYC67</f>
        <v>0</v>
      </c>
      <c r="TYD414" s="318">
        <f>'Contractor Model'!TYD67</f>
        <v>0</v>
      </c>
      <c r="TYE414" s="318">
        <f>'Contractor Model'!TYE67</f>
        <v>0</v>
      </c>
      <c r="TYF414" s="318">
        <f>'Contractor Model'!TYF67</f>
        <v>0</v>
      </c>
      <c r="TYG414" s="318">
        <f>'Contractor Model'!TYG67</f>
        <v>0</v>
      </c>
      <c r="TYH414" s="318">
        <f>'Contractor Model'!TYH67</f>
        <v>0</v>
      </c>
      <c r="TYI414" s="318">
        <f>'Contractor Model'!TYI67</f>
        <v>0</v>
      </c>
      <c r="TYJ414" s="318">
        <f>'Contractor Model'!TYJ67</f>
        <v>0</v>
      </c>
      <c r="TYK414" s="318">
        <f>'Contractor Model'!TYK67</f>
        <v>0</v>
      </c>
      <c r="TYL414" s="318">
        <f>'Contractor Model'!TYL67</f>
        <v>0</v>
      </c>
      <c r="TYM414" s="318">
        <f>'Contractor Model'!TYM67</f>
        <v>0</v>
      </c>
      <c r="TYN414" s="318">
        <f>'Contractor Model'!TYN67</f>
        <v>0</v>
      </c>
      <c r="TYO414" s="318">
        <f>'Contractor Model'!TYO67</f>
        <v>0</v>
      </c>
      <c r="TYP414" s="318">
        <f>'Contractor Model'!TYP67</f>
        <v>0</v>
      </c>
      <c r="TYQ414" s="318">
        <f>'Contractor Model'!TYQ67</f>
        <v>0</v>
      </c>
      <c r="TYR414" s="318">
        <f>'Contractor Model'!TYR67</f>
        <v>0</v>
      </c>
      <c r="TYS414" s="318">
        <f>'Contractor Model'!TYS67</f>
        <v>0</v>
      </c>
      <c r="TYT414" s="318">
        <f>'Contractor Model'!TYT67</f>
        <v>0</v>
      </c>
      <c r="TYU414" s="318">
        <f>'Contractor Model'!TYU67</f>
        <v>0</v>
      </c>
      <c r="TYV414" s="318">
        <f>'Contractor Model'!TYV67</f>
        <v>0</v>
      </c>
      <c r="TYW414" s="318">
        <f>'Contractor Model'!TYW67</f>
        <v>0</v>
      </c>
      <c r="TYX414" s="318">
        <f>'Contractor Model'!TYX67</f>
        <v>0</v>
      </c>
      <c r="TYY414" s="318">
        <f>'Contractor Model'!TYY67</f>
        <v>0</v>
      </c>
      <c r="TYZ414" s="318">
        <f>'Contractor Model'!TYZ67</f>
        <v>0</v>
      </c>
      <c r="TZA414" s="318">
        <f>'Contractor Model'!TZA67</f>
        <v>0</v>
      </c>
      <c r="TZB414" s="318">
        <f>'Contractor Model'!TZB67</f>
        <v>0</v>
      </c>
      <c r="TZC414" s="318">
        <f>'Contractor Model'!TZC67</f>
        <v>0</v>
      </c>
      <c r="TZD414" s="318">
        <f>'Contractor Model'!TZD67</f>
        <v>0</v>
      </c>
      <c r="TZE414" s="318">
        <f>'Contractor Model'!TZE67</f>
        <v>0</v>
      </c>
      <c r="TZF414" s="318">
        <f>'Contractor Model'!TZF67</f>
        <v>0</v>
      </c>
      <c r="TZG414" s="318">
        <f>'Contractor Model'!TZG67</f>
        <v>0</v>
      </c>
      <c r="TZH414" s="318">
        <f>'Contractor Model'!TZH67</f>
        <v>0</v>
      </c>
      <c r="TZI414" s="318">
        <f>'Contractor Model'!TZI67</f>
        <v>0</v>
      </c>
      <c r="TZJ414" s="318">
        <f>'Contractor Model'!TZJ67</f>
        <v>0</v>
      </c>
      <c r="TZK414" s="318">
        <f>'Contractor Model'!TZK67</f>
        <v>0</v>
      </c>
      <c r="TZL414" s="318">
        <f>'Contractor Model'!TZL67</f>
        <v>0</v>
      </c>
      <c r="TZM414" s="318">
        <f>'Contractor Model'!TZM67</f>
        <v>0</v>
      </c>
      <c r="TZN414" s="318">
        <f>'Contractor Model'!TZN67</f>
        <v>0</v>
      </c>
      <c r="TZO414" s="318">
        <f>'Contractor Model'!TZO67</f>
        <v>0</v>
      </c>
      <c r="TZP414" s="318">
        <f>'Contractor Model'!TZP67</f>
        <v>0</v>
      </c>
      <c r="TZQ414" s="318">
        <f>'Contractor Model'!TZQ67</f>
        <v>0</v>
      </c>
      <c r="TZR414" s="318">
        <f>'Contractor Model'!TZR67</f>
        <v>0</v>
      </c>
      <c r="TZS414" s="318">
        <f>'Contractor Model'!TZS67</f>
        <v>0</v>
      </c>
      <c r="TZT414" s="318">
        <f>'Contractor Model'!TZT67</f>
        <v>0</v>
      </c>
      <c r="TZU414" s="318">
        <f>'Contractor Model'!TZU67</f>
        <v>0</v>
      </c>
      <c r="TZV414" s="318">
        <f>'Contractor Model'!TZV67</f>
        <v>0</v>
      </c>
      <c r="TZW414" s="318">
        <f>'Contractor Model'!TZW67</f>
        <v>0</v>
      </c>
      <c r="TZX414" s="318">
        <f>'Contractor Model'!TZX67</f>
        <v>0</v>
      </c>
      <c r="TZY414" s="318">
        <f>'Contractor Model'!TZY67</f>
        <v>0</v>
      </c>
      <c r="TZZ414" s="318">
        <f>'Contractor Model'!TZZ67</f>
        <v>0</v>
      </c>
      <c r="UAA414" s="318">
        <f>'Contractor Model'!UAA67</f>
        <v>0</v>
      </c>
      <c r="UAB414" s="318">
        <f>'Contractor Model'!UAB67</f>
        <v>0</v>
      </c>
      <c r="UAC414" s="318">
        <f>'Contractor Model'!UAC67</f>
        <v>0</v>
      </c>
      <c r="UAD414" s="318">
        <f>'Contractor Model'!UAD67</f>
        <v>0</v>
      </c>
      <c r="UAE414" s="318">
        <f>'Contractor Model'!UAE67</f>
        <v>0</v>
      </c>
      <c r="UAF414" s="318">
        <f>'Contractor Model'!UAF67</f>
        <v>0</v>
      </c>
      <c r="UAG414" s="318">
        <f>'Contractor Model'!UAG67</f>
        <v>0</v>
      </c>
      <c r="UAH414" s="318">
        <f>'Contractor Model'!UAH67</f>
        <v>0</v>
      </c>
      <c r="UAI414" s="318">
        <f>'Contractor Model'!UAI67</f>
        <v>0</v>
      </c>
      <c r="UAJ414" s="318">
        <f>'Contractor Model'!UAJ67</f>
        <v>0</v>
      </c>
      <c r="UAK414" s="318">
        <f>'Contractor Model'!UAK67</f>
        <v>0</v>
      </c>
      <c r="UAL414" s="318">
        <f>'Contractor Model'!UAL67</f>
        <v>0</v>
      </c>
      <c r="UAM414" s="318">
        <f>'Contractor Model'!UAM67</f>
        <v>0</v>
      </c>
      <c r="UAN414" s="318">
        <f>'Contractor Model'!UAN67</f>
        <v>0</v>
      </c>
      <c r="UAO414" s="318">
        <f>'Contractor Model'!UAO67</f>
        <v>0</v>
      </c>
      <c r="UAP414" s="318">
        <f>'Contractor Model'!UAP67</f>
        <v>0</v>
      </c>
      <c r="UAQ414" s="318">
        <f>'Contractor Model'!UAQ67</f>
        <v>0</v>
      </c>
      <c r="UAR414" s="318">
        <f>'Contractor Model'!UAR67</f>
        <v>0</v>
      </c>
      <c r="UAS414" s="318">
        <f>'Contractor Model'!UAS67</f>
        <v>0</v>
      </c>
      <c r="UAT414" s="318">
        <f>'Contractor Model'!UAT67</f>
        <v>0</v>
      </c>
      <c r="UAU414" s="318">
        <f>'Contractor Model'!UAU67</f>
        <v>0</v>
      </c>
      <c r="UAV414" s="318">
        <f>'Contractor Model'!UAV67</f>
        <v>0</v>
      </c>
      <c r="UAW414" s="318">
        <f>'Contractor Model'!UAW67</f>
        <v>0</v>
      </c>
      <c r="UAX414" s="318">
        <f>'Contractor Model'!UAX67</f>
        <v>0</v>
      </c>
      <c r="UAY414" s="318">
        <f>'Contractor Model'!UAY67</f>
        <v>0</v>
      </c>
      <c r="UAZ414" s="318">
        <f>'Contractor Model'!UAZ67</f>
        <v>0</v>
      </c>
      <c r="UBA414" s="318">
        <f>'Contractor Model'!UBA67</f>
        <v>0</v>
      </c>
      <c r="UBB414" s="318">
        <f>'Contractor Model'!UBB67</f>
        <v>0</v>
      </c>
      <c r="UBC414" s="318">
        <f>'Contractor Model'!UBC67</f>
        <v>0</v>
      </c>
      <c r="UBD414" s="318">
        <f>'Contractor Model'!UBD67</f>
        <v>0</v>
      </c>
      <c r="UBE414" s="318">
        <f>'Contractor Model'!UBE67</f>
        <v>0</v>
      </c>
      <c r="UBF414" s="318">
        <f>'Contractor Model'!UBF67</f>
        <v>0</v>
      </c>
      <c r="UBG414" s="318">
        <f>'Contractor Model'!UBG67</f>
        <v>0</v>
      </c>
      <c r="UBH414" s="318">
        <f>'Contractor Model'!UBH67</f>
        <v>0</v>
      </c>
      <c r="UBI414" s="318">
        <f>'Contractor Model'!UBI67</f>
        <v>0</v>
      </c>
      <c r="UBJ414" s="318">
        <f>'Contractor Model'!UBJ67</f>
        <v>0</v>
      </c>
      <c r="UBK414" s="318">
        <f>'Contractor Model'!UBK67</f>
        <v>0</v>
      </c>
      <c r="UBL414" s="318">
        <f>'Contractor Model'!UBL67</f>
        <v>0</v>
      </c>
      <c r="UBM414" s="318">
        <f>'Contractor Model'!UBM67</f>
        <v>0</v>
      </c>
      <c r="UBN414" s="318">
        <f>'Contractor Model'!UBN67</f>
        <v>0</v>
      </c>
      <c r="UBO414" s="318">
        <f>'Contractor Model'!UBO67</f>
        <v>0</v>
      </c>
      <c r="UBP414" s="318">
        <f>'Contractor Model'!UBP67</f>
        <v>0</v>
      </c>
      <c r="UBQ414" s="318">
        <f>'Contractor Model'!UBQ67</f>
        <v>0</v>
      </c>
      <c r="UBR414" s="318">
        <f>'Contractor Model'!UBR67</f>
        <v>0</v>
      </c>
      <c r="UBS414" s="318">
        <f>'Contractor Model'!UBS67</f>
        <v>0</v>
      </c>
      <c r="UBT414" s="318">
        <f>'Contractor Model'!UBT67</f>
        <v>0</v>
      </c>
      <c r="UBU414" s="318">
        <f>'Contractor Model'!UBU67</f>
        <v>0</v>
      </c>
      <c r="UBV414" s="318">
        <f>'Contractor Model'!UBV67</f>
        <v>0</v>
      </c>
      <c r="UBW414" s="318">
        <f>'Contractor Model'!UBW67</f>
        <v>0</v>
      </c>
      <c r="UBX414" s="318">
        <f>'Contractor Model'!UBX67</f>
        <v>0</v>
      </c>
      <c r="UBY414" s="318">
        <f>'Contractor Model'!UBY67</f>
        <v>0</v>
      </c>
      <c r="UBZ414" s="318">
        <f>'Contractor Model'!UBZ67</f>
        <v>0</v>
      </c>
      <c r="UCA414" s="318">
        <f>'Contractor Model'!UCA67</f>
        <v>0</v>
      </c>
      <c r="UCB414" s="318">
        <f>'Contractor Model'!UCB67</f>
        <v>0</v>
      </c>
      <c r="UCC414" s="318">
        <f>'Contractor Model'!UCC67</f>
        <v>0</v>
      </c>
      <c r="UCD414" s="318">
        <f>'Contractor Model'!UCD67</f>
        <v>0</v>
      </c>
      <c r="UCE414" s="318">
        <f>'Contractor Model'!UCE67</f>
        <v>0</v>
      </c>
      <c r="UCF414" s="318">
        <f>'Contractor Model'!UCF67</f>
        <v>0</v>
      </c>
      <c r="UCG414" s="318">
        <f>'Contractor Model'!UCG67</f>
        <v>0</v>
      </c>
      <c r="UCH414" s="318">
        <f>'Contractor Model'!UCH67</f>
        <v>0</v>
      </c>
      <c r="UCI414" s="318">
        <f>'Contractor Model'!UCI67</f>
        <v>0</v>
      </c>
      <c r="UCJ414" s="318">
        <f>'Contractor Model'!UCJ67</f>
        <v>0</v>
      </c>
      <c r="UCK414" s="318">
        <f>'Contractor Model'!UCK67</f>
        <v>0</v>
      </c>
      <c r="UCL414" s="318">
        <f>'Contractor Model'!UCL67</f>
        <v>0</v>
      </c>
      <c r="UCM414" s="318">
        <f>'Contractor Model'!UCM67</f>
        <v>0</v>
      </c>
      <c r="UCN414" s="318">
        <f>'Contractor Model'!UCN67</f>
        <v>0</v>
      </c>
      <c r="UCO414" s="318">
        <f>'Contractor Model'!UCO67</f>
        <v>0</v>
      </c>
      <c r="UCP414" s="318">
        <f>'Contractor Model'!UCP67</f>
        <v>0</v>
      </c>
      <c r="UCQ414" s="318">
        <f>'Contractor Model'!UCQ67</f>
        <v>0</v>
      </c>
      <c r="UCR414" s="318">
        <f>'Contractor Model'!UCR67</f>
        <v>0</v>
      </c>
      <c r="UCS414" s="318">
        <f>'Contractor Model'!UCS67</f>
        <v>0</v>
      </c>
      <c r="UCT414" s="318">
        <f>'Contractor Model'!UCT67</f>
        <v>0</v>
      </c>
      <c r="UCU414" s="318">
        <f>'Contractor Model'!UCU67</f>
        <v>0</v>
      </c>
      <c r="UCV414" s="318">
        <f>'Contractor Model'!UCV67</f>
        <v>0</v>
      </c>
      <c r="UCW414" s="318">
        <f>'Contractor Model'!UCW67</f>
        <v>0</v>
      </c>
      <c r="UCX414" s="318">
        <f>'Contractor Model'!UCX67</f>
        <v>0</v>
      </c>
      <c r="UCY414" s="318">
        <f>'Contractor Model'!UCY67</f>
        <v>0</v>
      </c>
      <c r="UCZ414" s="318">
        <f>'Contractor Model'!UCZ67</f>
        <v>0</v>
      </c>
      <c r="UDA414" s="318">
        <f>'Contractor Model'!UDA67</f>
        <v>0</v>
      </c>
      <c r="UDB414" s="318">
        <f>'Contractor Model'!UDB67</f>
        <v>0</v>
      </c>
      <c r="UDC414" s="318">
        <f>'Contractor Model'!UDC67</f>
        <v>0</v>
      </c>
      <c r="UDD414" s="318">
        <f>'Contractor Model'!UDD67</f>
        <v>0</v>
      </c>
      <c r="UDE414" s="318">
        <f>'Contractor Model'!UDE67</f>
        <v>0</v>
      </c>
      <c r="UDF414" s="318">
        <f>'Contractor Model'!UDF67</f>
        <v>0</v>
      </c>
      <c r="UDG414" s="318">
        <f>'Contractor Model'!UDG67</f>
        <v>0</v>
      </c>
      <c r="UDH414" s="318">
        <f>'Contractor Model'!UDH67</f>
        <v>0</v>
      </c>
      <c r="UDI414" s="318">
        <f>'Contractor Model'!UDI67</f>
        <v>0</v>
      </c>
      <c r="UDJ414" s="318">
        <f>'Contractor Model'!UDJ67</f>
        <v>0</v>
      </c>
      <c r="UDK414" s="318">
        <f>'Contractor Model'!UDK67</f>
        <v>0</v>
      </c>
      <c r="UDL414" s="318">
        <f>'Contractor Model'!UDL67</f>
        <v>0</v>
      </c>
      <c r="UDM414" s="318">
        <f>'Contractor Model'!UDM67</f>
        <v>0</v>
      </c>
      <c r="UDN414" s="318">
        <f>'Contractor Model'!UDN67</f>
        <v>0</v>
      </c>
      <c r="UDO414" s="318">
        <f>'Contractor Model'!UDO67</f>
        <v>0</v>
      </c>
      <c r="UDP414" s="318">
        <f>'Contractor Model'!UDP67</f>
        <v>0</v>
      </c>
      <c r="UDQ414" s="318">
        <f>'Contractor Model'!UDQ67</f>
        <v>0</v>
      </c>
      <c r="UDR414" s="318">
        <f>'Contractor Model'!UDR67</f>
        <v>0</v>
      </c>
      <c r="UDS414" s="318">
        <f>'Contractor Model'!UDS67</f>
        <v>0</v>
      </c>
      <c r="UDT414" s="318">
        <f>'Contractor Model'!UDT67</f>
        <v>0</v>
      </c>
      <c r="UDU414" s="318">
        <f>'Contractor Model'!UDU67</f>
        <v>0</v>
      </c>
      <c r="UDV414" s="318">
        <f>'Contractor Model'!UDV67</f>
        <v>0</v>
      </c>
      <c r="UDW414" s="318">
        <f>'Contractor Model'!UDW67</f>
        <v>0</v>
      </c>
      <c r="UDX414" s="318">
        <f>'Contractor Model'!UDX67</f>
        <v>0</v>
      </c>
      <c r="UDY414" s="318">
        <f>'Contractor Model'!UDY67</f>
        <v>0</v>
      </c>
      <c r="UDZ414" s="318">
        <f>'Contractor Model'!UDZ67</f>
        <v>0</v>
      </c>
      <c r="UEA414" s="318">
        <f>'Contractor Model'!UEA67</f>
        <v>0</v>
      </c>
      <c r="UEB414" s="318">
        <f>'Contractor Model'!UEB67</f>
        <v>0</v>
      </c>
      <c r="UEC414" s="318">
        <f>'Contractor Model'!UEC67</f>
        <v>0</v>
      </c>
      <c r="UED414" s="318">
        <f>'Contractor Model'!UED67</f>
        <v>0</v>
      </c>
      <c r="UEE414" s="318">
        <f>'Contractor Model'!UEE67</f>
        <v>0</v>
      </c>
      <c r="UEF414" s="318">
        <f>'Contractor Model'!UEF67</f>
        <v>0</v>
      </c>
      <c r="UEG414" s="318">
        <f>'Contractor Model'!UEG67</f>
        <v>0</v>
      </c>
      <c r="UEH414" s="318">
        <f>'Contractor Model'!UEH67</f>
        <v>0</v>
      </c>
      <c r="UEI414" s="318">
        <f>'Contractor Model'!UEI67</f>
        <v>0</v>
      </c>
      <c r="UEJ414" s="318">
        <f>'Contractor Model'!UEJ67</f>
        <v>0</v>
      </c>
      <c r="UEK414" s="318">
        <f>'Contractor Model'!UEK67</f>
        <v>0</v>
      </c>
      <c r="UEL414" s="318">
        <f>'Contractor Model'!UEL67</f>
        <v>0</v>
      </c>
      <c r="UEM414" s="318">
        <f>'Contractor Model'!UEM67</f>
        <v>0</v>
      </c>
      <c r="UEN414" s="318">
        <f>'Contractor Model'!UEN67</f>
        <v>0</v>
      </c>
      <c r="UEO414" s="318">
        <f>'Contractor Model'!UEO67</f>
        <v>0</v>
      </c>
      <c r="UEP414" s="318">
        <f>'Contractor Model'!UEP67</f>
        <v>0</v>
      </c>
      <c r="UEQ414" s="318">
        <f>'Contractor Model'!UEQ67</f>
        <v>0</v>
      </c>
      <c r="UER414" s="318">
        <f>'Contractor Model'!UER67</f>
        <v>0</v>
      </c>
      <c r="UES414" s="318">
        <f>'Contractor Model'!UES67</f>
        <v>0</v>
      </c>
      <c r="UET414" s="318">
        <f>'Contractor Model'!UET67</f>
        <v>0</v>
      </c>
      <c r="UEU414" s="318">
        <f>'Contractor Model'!UEU67</f>
        <v>0</v>
      </c>
      <c r="UEV414" s="318">
        <f>'Contractor Model'!UEV67</f>
        <v>0</v>
      </c>
      <c r="UEW414" s="318">
        <f>'Contractor Model'!UEW67</f>
        <v>0</v>
      </c>
      <c r="UEX414" s="318">
        <f>'Contractor Model'!UEX67</f>
        <v>0</v>
      </c>
      <c r="UEY414" s="318">
        <f>'Contractor Model'!UEY67</f>
        <v>0</v>
      </c>
      <c r="UEZ414" s="318">
        <f>'Contractor Model'!UEZ67</f>
        <v>0</v>
      </c>
      <c r="UFA414" s="318">
        <f>'Contractor Model'!UFA67</f>
        <v>0</v>
      </c>
      <c r="UFB414" s="318">
        <f>'Contractor Model'!UFB67</f>
        <v>0</v>
      </c>
      <c r="UFC414" s="318">
        <f>'Contractor Model'!UFC67</f>
        <v>0</v>
      </c>
      <c r="UFD414" s="318">
        <f>'Contractor Model'!UFD67</f>
        <v>0</v>
      </c>
      <c r="UFE414" s="318">
        <f>'Contractor Model'!UFE67</f>
        <v>0</v>
      </c>
      <c r="UFF414" s="318">
        <f>'Contractor Model'!UFF67</f>
        <v>0</v>
      </c>
      <c r="UFG414" s="318">
        <f>'Contractor Model'!UFG67</f>
        <v>0</v>
      </c>
      <c r="UFH414" s="318">
        <f>'Contractor Model'!UFH67</f>
        <v>0</v>
      </c>
      <c r="UFI414" s="318">
        <f>'Contractor Model'!UFI67</f>
        <v>0</v>
      </c>
      <c r="UFJ414" s="318">
        <f>'Contractor Model'!UFJ67</f>
        <v>0</v>
      </c>
      <c r="UFK414" s="318">
        <f>'Contractor Model'!UFK67</f>
        <v>0</v>
      </c>
      <c r="UFL414" s="318">
        <f>'Contractor Model'!UFL67</f>
        <v>0</v>
      </c>
      <c r="UFM414" s="318">
        <f>'Contractor Model'!UFM67</f>
        <v>0</v>
      </c>
      <c r="UFN414" s="318">
        <f>'Contractor Model'!UFN67</f>
        <v>0</v>
      </c>
      <c r="UFO414" s="318">
        <f>'Contractor Model'!UFO67</f>
        <v>0</v>
      </c>
      <c r="UFP414" s="318">
        <f>'Contractor Model'!UFP67</f>
        <v>0</v>
      </c>
      <c r="UFQ414" s="318">
        <f>'Contractor Model'!UFQ67</f>
        <v>0</v>
      </c>
      <c r="UFR414" s="318">
        <f>'Contractor Model'!UFR67</f>
        <v>0</v>
      </c>
      <c r="UFS414" s="318">
        <f>'Contractor Model'!UFS67</f>
        <v>0</v>
      </c>
      <c r="UFT414" s="318">
        <f>'Contractor Model'!UFT67</f>
        <v>0</v>
      </c>
      <c r="UFU414" s="318">
        <f>'Contractor Model'!UFU67</f>
        <v>0</v>
      </c>
      <c r="UFV414" s="318">
        <f>'Contractor Model'!UFV67</f>
        <v>0</v>
      </c>
      <c r="UFW414" s="318">
        <f>'Contractor Model'!UFW67</f>
        <v>0</v>
      </c>
      <c r="UFX414" s="318">
        <f>'Contractor Model'!UFX67</f>
        <v>0</v>
      </c>
      <c r="UFY414" s="318">
        <f>'Contractor Model'!UFY67</f>
        <v>0</v>
      </c>
      <c r="UFZ414" s="318">
        <f>'Contractor Model'!UFZ67</f>
        <v>0</v>
      </c>
      <c r="UGA414" s="318">
        <f>'Contractor Model'!UGA67</f>
        <v>0</v>
      </c>
      <c r="UGB414" s="318">
        <f>'Contractor Model'!UGB67</f>
        <v>0</v>
      </c>
      <c r="UGC414" s="318">
        <f>'Contractor Model'!UGC67</f>
        <v>0</v>
      </c>
      <c r="UGD414" s="318">
        <f>'Contractor Model'!UGD67</f>
        <v>0</v>
      </c>
      <c r="UGE414" s="318">
        <f>'Contractor Model'!UGE67</f>
        <v>0</v>
      </c>
      <c r="UGF414" s="318">
        <f>'Contractor Model'!UGF67</f>
        <v>0</v>
      </c>
      <c r="UGG414" s="318">
        <f>'Contractor Model'!UGG67</f>
        <v>0</v>
      </c>
      <c r="UGH414" s="318">
        <f>'Contractor Model'!UGH67</f>
        <v>0</v>
      </c>
      <c r="UGI414" s="318">
        <f>'Contractor Model'!UGI67</f>
        <v>0</v>
      </c>
      <c r="UGJ414" s="318">
        <f>'Contractor Model'!UGJ67</f>
        <v>0</v>
      </c>
      <c r="UGK414" s="318">
        <f>'Contractor Model'!UGK67</f>
        <v>0</v>
      </c>
      <c r="UGL414" s="318">
        <f>'Contractor Model'!UGL67</f>
        <v>0</v>
      </c>
      <c r="UGM414" s="318">
        <f>'Contractor Model'!UGM67</f>
        <v>0</v>
      </c>
      <c r="UGN414" s="318">
        <f>'Contractor Model'!UGN67</f>
        <v>0</v>
      </c>
      <c r="UGO414" s="318">
        <f>'Contractor Model'!UGO67</f>
        <v>0</v>
      </c>
      <c r="UGP414" s="318">
        <f>'Contractor Model'!UGP67</f>
        <v>0</v>
      </c>
      <c r="UGQ414" s="318">
        <f>'Contractor Model'!UGQ67</f>
        <v>0</v>
      </c>
      <c r="UGR414" s="318">
        <f>'Contractor Model'!UGR67</f>
        <v>0</v>
      </c>
      <c r="UGS414" s="318">
        <f>'Contractor Model'!UGS67</f>
        <v>0</v>
      </c>
      <c r="UGT414" s="318">
        <f>'Contractor Model'!UGT67</f>
        <v>0</v>
      </c>
      <c r="UGU414" s="318">
        <f>'Contractor Model'!UGU67</f>
        <v>0</v>
      </c>
      <c r="UGV414" s="318">
        <f>'Contractor Model'!UGV67</f>
        <v>0</v>
      </c>
      <c r="UGW414" s="318">
        <f>'Contractor Model'!UGW67</f>
        <v>0</v>
      </c>
      <c r="UGX414" s="318">
        <f>'Contractor Model'!UGX67</f>
        <v>0</v>
      </c>
      <c r="UGY414" s="318">
        <f>'Contractor Model'!UGY67</f>
        <v>0</v>
      </c>
      <c r="UGZ414" s="318">
        <f>'Contractor Model'!UGZ67</f>
        <v>0</v>
      </c>
      <c r="UHA414" s="318">
        <f>'Contractor Model'!UHA67</f>
        <v>0</v>
      </c>
      <c r="UHB414" s="318">
        <f>'Contractor Model'!UHB67</f>
        <v>0</v>
      </c>
      <c r="UHC414" s="318">
        <f>'Contractor Model'!UHC67</f>
        <v>0</v>
      </c>
      <c r="UHD414" s="318">
        <f>'Contractor Model'!UHD67</f>
        <v>0</v>
      </c>
      <c r="UHE414" s="318">
        <f>'Contractor Model'!UHE67</f>
        <v>0</v>
      </c>
      <c r="UHF414" s="318">
        <f>'Contractor Model'!UHF67</f>
        <v>0</v>
      </c>
      <c r="UHG414" s="318">
        <f>'Contractor Model'!UHG67</f>
        <v>0</v>
      </c>
      <c r="UHH414" s="318">
        <f>'Contractor Model'!UHH67</f>
        <v>0</v>
      </c>
      <c r="UHI414" s="318">
        <f>'Contractor Model'!UHI67</f>
        <v>0</v>
      </c>
      <c r="UHJ414" s="318">
        <f>'Contractor Model'!UHJ67</f>
        <v>0</v>
      </c>
      <c r="UHK414" s="318">
        <f>'Contractor Model'!UHK67</f>
        <v>0</v>
      </c>
      <c r="UHL414" s="318">
        <f>'Contractor Model'!UHL67</f>
        <v>0</v>
      </c>
      <c r="UHM414" s="318">
        <f>'Contractor Model'!UHM67</f>
        <v>0</v>
      </c>
      <c r="UHN414" s="318">
        <f>'Contractor Model'!UHN67</f>
        <v>0</v>
      </c>
      <c r="UHO414" s="318">
        <f>'Contractor Model'!UHO67</f>
        <v>0</v>
      </c>
      <c r="UHP414" s="318">
        <f>'Contractor Model'!UHP67</f>
        <v>0</v>
      </c>
      <c r="UHQ414" s="318">
        <f>'Contractor Model'!UHQ67</f>
        <v>0</v>
      </c>
      <c r="UHR414" s="318">
        <f>'Contractor Model'!UHR67</f>
        <v>0</v>
      </c>
      <c r="UHS414" s="318">
        <f>'Contractor Model'!UHS67</f>
        <v>0</v>
      </c>
      <c r="UHT414" s="318">
        <f>'Contractor Model'!UHT67</f>
        <v>0</v>
      </c>
      <c r="UHU414" s="318">
        <f>'Contractor Model'!UHU67</f>
        <v>0</v>
      </c>
      <c r="UHV414" s="318">
        <f>'Contractor Model'!UHV67</f>
        <v>0</v>
      </c>
      <c r="UHW414" s="318">
        <f>'Contractor Model'!UHW67</f>
        <v>0</v>
      </c>
      <c r="UHX414" s="318">
        <f>'Contractor Model'!UHX67</f>
        <v>0</v>
      </c>
      <c r="UHY414" s="318">
        <f>'Contractor Model'!UHY67</f>
        <v>0</v>
      </c>
      <c r="UHZ414" s="318">
        <f>'Contractor Model'!UHZ67</f>
        <v>0</v>
      </c>
      <c r="UIA414" s="318">
        <f>'Contractor Model'!UIA67</f>
        <v>0</v>
      </c>
      <c r="UIB414" s="318">
        <f>'Contractor Model'!UIB67</f>
        <v>0</v>
      </c>
      <c r="UIC414" s="318">
        <f>'Contractor Model'!UIC67</f>
        <v>0</v>
      </c>
      <c r="UID414" s="318">
        <f>'Contractor Model'!UID67</f>
        <v>0</v>
      </c>
      <c r="UIE414" s="318">
        <f>'Contractor Model'!UIE67</f>
        <v>0</v>
      </c>
      <c r="UIF414" s="318">
        <f>'Contractor Model'!UIF67</f>
        <v>0</v>
      </c>
      <c r="UIG414" s="318">
        <f>'Contractor Model'!UIG67</f>
        <v>0</v>
      </c>
      <c r="UIH414" s="318">
        <f>'Contractor Model'!UIH67</f>
        <v>0</v>
      </c>
      <c r="UII414" s="318">
        <f>'Contractor Model'!UII67</f>
        <v>0</v>
      </c>
      <c r="UIJ414" s="318">
        <f>'Contractor Model'!UIJ67</f>
        <v>0</v>
      </c>
      <c r="UIK414" s="318">
        <f>'Contractor Model'!UIK67</f>
        <v>0</v>
      </c>
      <c r="UIL414" s="318">
        <f>'Contractor Model'!UIL67</f>
        <v>0</v>
      </c>
      <c r="UIM414" s="318">
        <f>'Contractor Model'!UIM67</f>
        <v>0</v>
      </c>
      <c r="UIN414" s="318">
        <f>'Contractor Model'!UIN67</f>
        <v>0</v>
      </c>
      <c r="UIO414" s="318">
        <f>'Contractor Model'!UIO67</f>
        <v>0</v>
      </c>
      <c r="UIP414" s="318">
        <f>'Contractor Model'!UIP67</f>
        <v>0</v>
      </c>
      <c r="UIQ414" s="318">
        <f>'Contractor Model'!UIQ67</f>
        <v>0</v>
      </c>
      <c r="UIR414" s="318">
        <f>'Contractor Model'!UIR67</f>
        <v>0</v>
      </c>
      <c r="UIS414" s="318">
        <f>'Contractor Model'!UIS67</f>
        <v>0</v>
      </c>
      <c r="UIT414" s="318">
        <f>'Contractor Model'!UIT67</f>
        <v>0</v>
      </c>
      <c r="UIU414" s="318">
        <f>'Contractor Model'!UIU67</f>
        <v>0</v>
      </c>
      <c r="UIV414" s="318">
        <f>'Contractor Model'!UIV67</f>
        <v>0</v>
      </c>
      <c r="UIW414" s="318">
        <f>'Contractor Model'!UIW67</f>
        <v>0</v>
      </c>
      <c r="UIX414" s="318">
        <f>'Contractor Model'!UIX67</f>
        <v>0</v>
      </c>
      <c r="UIY414" s="318">
        <f>'Contractor Model'!UIY67</f>
        <v>0</v>
      </c>
      <c r="UIZ414" s="318">
        <f>'Contractor Model'!UIZ67</f>
        <v>0</v>
      </c>
      <c r="UJA414" s="318">
        <f>'Contractor Model'!UJA67</f>
        <v>0</v>
      </c>
      <c r="UJB414" s="318">
        <f>'Contractor Model'!UJB67</f>
        <v>0</v>
      </c>
      <c r="UJC414" s="318">
        <f>'Contractor Model'!UJC67</f>
        <v>0</v>
      </c>
      <c r="UJD414" s="318">
        <f>'Contractor Model'!UJD67</f>
        <v>0</v>
      </c>
      <c r="UJE414" s="318">
        <f>'Contractor Model'!UJE67</f>
        <v>0</v>
      </c>
      <c r="UJF414" s="318">
        <f>'Contractor Model'!UJF67</f>
        <v>0</v>
      </c>
      <c r="UJG414" s="318">
        <f>'Contractor Model'!UJG67</f>
        <v>0</v>
      </c>
      <c r="UJH414" s="318">
        <f>'Contractor Model'!UJH67</f>
        <v>0</v>
      </c>
      <c r="UJI414" s="318">
        <f>'Contractor Model'!UJI67</f>
        <v>0</v>
      </c>
      <c r="UJJ414" s="318">
        <f>'Contractor Model'!UJJ67</f>
        <v>0</v>
      </c>
      <c r="UJK414" s="318">
        <f>'Contractor Model'!UJK67</f>
        <v>0</v>
      </c>
      <c r="UJL414" s="318">
        <f>'Contractor Model'!UJL67</f>
        <v>0</v>
      </c>
      <c r="UJM414" s="318">
        <f>'Contractor Model'!UJM67</f>
        <v>0</v>
      </c>
      <c r="UJN414" s="318">
        <f>'Contractor Model'!UJN67</f>
        <v>0</v>
      </c>
      <c r="UJO414" s="318">
        <f>'Contractor Model'!UJO67</f>
        <v>0</v>
      </c>
      <c r="UJP414" s="318">
        <f>'Contractor Model'!UJP67</f>
        <v>0</v>
      </c>
      <c r="UJQ414" s="318">
        <f>'Contractor Model'!UJQ67</f>
        <v>0</v>
      </c>
      <c r="UJR414" s="318">
        <f>'Contractor Model'!UJR67</f>
        <v>0</v>
      </c>
      <c r="UJS414" s="318">
        <f>'Contractor Model'!UJS67</f>
        <v>0</v>
      </c>
      <c r="UJT414" s="318">
        <f>'Contractor Model'!UJT67</f>
        <v>0</v>
      </c>
      <c r="UJU414" s="318">
        <f>'Contractor Model'!UJU67</f>
        <v>0</v>
      </c>
      <c r="UJV414" s="318">
        <f>'Contractor Model'!UJV67</f>
        <v>0</v>
      </c>
      <c r="UJW414" s="318">
        <f>'Contractor Model'!UJW67</f>
        <v>0</v>
      </c>
      <c r="UJX414" s="318">
        <f>'Contractor Model'!UJX67</f>
        <v>0</v>
      </c>
      <c r="UJY414" s="318">
        <f>'Contractor Model'!UJY67</f>
        <v>0</v>
      </c>
      <c r="UJZ414" s="318">
        <f>'Contractor Model'!UJZ67</f>
        <v>0</v>
      </c>
      <c r="UKA414" s="318">
        <f>'Contractor Model'!UKA67</f>
        <v>0</v>
      </c>
      <c r="UKB414" s="318">
        <f>'Contractor Model'!UKB67</f>
        <v>0</v>
      </c>
      <c r="UKC414" s="318">
        <f>'Contractor Model'!UKC67</f>
        <v>0</v>
      </c>
      <c r="UKD414" s="318">
        <f>'Contractor Model'!UKD67</f>
        <v>0</v>
      </c>
      <c r="UKE414" s="318">
        <f>'Contractor Model'!UKE67</f>
        <v>0</v>
      </c>
      <c r="UKF414" s="318">
        <f>'Contractor Model'!UKF67</f>
        <v>0</v>
      </c>
      <c r="UKG414" s="318">
        <f>'Contractor Model'!UKG67</f>
        <v>0</v>
      </c>
      <c r="UKH414" s="318">
        <f>'Contractor Model'!UKH67</f>
        <v>0</v>
      </c>
      <c r="UKI414" s="318">
        <f>'Contractor Model'!UKI67</f>
        <v>0</v>
      </c>
      <c r="UKJ414" s="318">
        <f>'Contractor Model'!UKJ67</f>
        <v>0</v>
      </c>
      <c r="UKK414" s="318">
        <f>'Contractor Model'!UKK67</f>
        <v>0</v>
      </c>
      <c r="UKL414" s="318">
        <f>'Contractor Model'!UKL67</f>
        <v>0</v>
      </c>
      <c r="UKM414" s="318">
        <f>'Contractor Model'!UKM67</f>
        <v>0</v>
      </c>
      <c r="UKN414" s="318">
        <f>'Contractor Model'!UKN67</f>
        <v>0</v>
      </c>
      <c r="UKO414" s="318">
        <f>'Contractor Model'!UKO67</f>
        <v>0</v>
      </c>
      <c r="UKP414" s="318">
        <f>'Contractor Model'!UKP67</f>
        <v>0</v>
      </c>
      <c r="UKQ414" s="318">
        <f>'Contractor Model'!UKQ67</f>
        <v>0</v>
      </c>
      <c r="UKR414" s="318">
        <f>'Contractor Model'!UKR67</f>
        <v>0</v>
      </c>
      <c r="UKS414" s="318">
        <f>'Contractor Model'!UKS67</f>
        <v>0</v>
      </c>
      <c r="UKT414" s="318">
        <f>'Contractor Model'!UKT67</f>
        <v>0</v>
      </c>
      <c r="UKU414" s="318">
        <f>'Contractor Model'!UKU67</f>
        <v>0</v>
      </c>
      <c r="UKV414" s="318">
        <f>'Contractor Model'!UKV67</f>
        <v>0</v>
      </c>
      <c r="UKW414" s="318">
        <f>'Contractor Model'!UKW67</f>
        <v>0</v>
      </c>
      <c r="UKX414" s="318">
        <f>'Contractor Model'!UKX67</f>
        <v>0</v>
      </c>
      <c r="UKY414" s="318">
        <f>'Contractor Model'!UKY67</f>
        <v>0</v>
      </c>
      <c r="UKZ414" s="318">
        <f>'Contractor Model'!UKZ67</f>
        <v>0</v>
      </c>
      <c r="ULA414" s="318">
        <f>'Contractor Model'!ULA67</f>
        <v>0</v>
      </c>
      <c r="ULB414" s="318">
        <f>'Contractor Model'!ULB67</f>
        <v>0</v>
      </c>
      <c r="ULC414" s="318">
        <f>'Contractor Model'!ULC67</f>
        <v>0</v>
      </c>
      <c r="ULD414" s="318">
        <f>'Contractor Model'!ULD67</f>
        <v>0</v>
      </c>
      <c r="ULE414" s="318">
        <f>'Contractor Model'!ULE67</f>
        <v>0</v>
      </c>
      <c r="ULF414" s="318">
        <f>'Contractor Model'!ULF67</f>
        <v>0</v>
      </c>
      <c r="ULG414" s="318">
        <f>'Contractor Model'!ULG67</f>
        <v>0</v>
      </c>
      <c r="ULH414" s="318">
        <f>'Contractor Model'!ULH67</f>
        <v>0</v>
      </c>
      <c r="ULI414" s="318">
        <f>'Contractor Model'!ULI67</f>
        <v>0</v>
      </c>
      <c r="ULJ414" s="318">
        <f>'Contractor Model'!ULJ67</f>
        <v>0</v>
      </c>
      <c r="ULK414" s="318">
        <f>'Contractor Model'!ULK67</f>
        <v>0</v>
      </c>
      <c r="ULL414" s="318">
        <f>'Contractor Model'!ULL67</f>
        <v>0</v>
      </c>
      <c r="ULM414" s="318">
        <f>'Contractor Model'!ULM67</f>
        <v>0</v>
      </c>
      <c r="ULN414" s="318">
        <f>'Contractor Model'!ULN67</f>
        <v>0</v>
      </c>
      <c r="ULO414" s="318">
        <f>'Contractor Model'!ULO67</f>
        <v>0</v>
      </c>
      <c r="ULP414" s="318">
        <f>'Contractor Model'!ULP67</f>
        <v>0</v>
      </c>
      <c r="ULQ414" s="318">
        <f>'Contractor Model'!ULQ67</f>
        <v>0</v>
      </c>
      <c r="ULR414" s="318">
        <f>'Contractor Model'!ULR67</f>
        <v>0</v>
      </c>
      <c r="ULS414" s="318">
        <f>'Contractor Model'!ULS67</f>
        <v>0</v>
      </c>
      <c r="ULT414" s="318">
        <f>'Contractor Model'!ULT67</f>
        <v>0</v>
      </c>
      <c r="ULU414" s="318">
        <f>'Contractor Model'!ULU67</f>
        <v>0</v>
      </c>
      <c r="ULV414" s="318">
        <f>'Contractor Model'!ULV67</f>
        <v>0</v>
      </c>
      <c r="ULW414" s="318">
        <f>'Contractor Model'!ULW67</f>
        <v>0</v>
      </c>
      <c r="ULX414" s="318">
        <f>'Contractor Model'!ULX67</f>
        <v>0</v>
      </c>
      <c r="ULY414" s="318">
        <f>'Contractor Model'!ULY67</f>
        <v>0</v>
      </c>
      <c r="ULZ414" s="318">
        <f>'Contractor Model'!ULZ67</f>
        <v>0</v>
      </c>
      <c r="UMA414" s="318">
        <f>'Contractor Model'!UMA67</f>
        <v>0</v>
      </c>
      <c r="UMB414" s="318">
        <f>'Contractor Model'!UMB67</f>
        <v>0</v>
      </c>
      <c r="UMC414" s="318">
        <f>'Contractor Model'!UMC67</f>
        <v>0</v>
      </c>
      <c r="UMD414" s="318">
        <f>'Contractor Model'!UMD67</f>
        <v>0</v>
      </c>
      <c r="UME414" s="318">
        <f>'Contractor Model'!UME67</f>
        <v>0</v>
      </c>
      <c r="UMF414" s="318">
        <f>'Contractor Model'!UMF67</f>
        <v>0</v>
      </c>
      <c r="UMG414" s="318">
        <f>'Contractor Model'!UMG67</f>
        <v>0</v>
      </c>
      <c r="UMH414" s="318">
        <f>'Contractor Model'!UMH67</f>
        <v>0</v>
      </c>
      <c r="UMI414" s="318">
        <f>'Contractor Model'!UMI67</f>
        <v>0</v>
      </c>
      <c r="UMJ414" s="318">
        <f>'Contractor Model'!UMJ67</f>
        <v>0</v>
      </c>
      <c r="UMK414" s="318">
        <f>'Contractor Model'!UMK67</f>
        <v>0</v>
      </c>
      <c r="UML414" s="318">
        <f>'Contractor Model'!UML67</f>
        <v>0</v>
      </c>
      <c r="UMM414" s="318">
        <f>'Contractor Model'!UMM67</f>
        <v>0</v>
      </c>
      <c r="UMN414" s="318">
        <f>'Contractor Model'!UMN67</f>
        <v>0</v>
      </c>
      <c r="UMO414" s="318">
        <f>'Contractor Model'!UMO67</f>
        <v>0</v>
      </c>
      <c r="UMP414" s="318">
        <f>'Contractor Model'!UMP67</f>
        <v>0</v>
      </c>
      <c r="UMQ414" s="318">
        <f>'Contractor Model'!UMQ67</f>
        <v>0</v>
      </c>
      <c r="UMR414" s="318">
        <f>'Contractor Model'!UMR67</f>
        <v>0</v>
      </c>
      <c r="UMS414" s="318">
        <f>'Contractor Model'!UMS67</f>
        <v>0</v>
      </c>
      <c r="UMT414" s="318">
        <f>'Contractor Model'!UMT67</f>
        <v>0</v>
      </c>
      <c r="UMU414" s="318">
        <f>'Contractor Model'!UMU67</f>
        <v>0</v>
      </c>
      <c r="UMV414" s="318">
        <f>'Contractor Model'!UMV67</f>
        <v>0</v>
      </c>
      <c r="UMW414" s="318">
        <f>'Contractor Model'!UMW67</f>
        <v>0</v>
      </c>
      <c r="UMX414" s="318">
        <f>'Contractor Model'!UMX67</f>
        <v>0</v>
      </c>
      <c r="UMY414" s="318">
        <f>'Contractor Model'!UMY67</f>
        <v>0</v>
      </c>
      <c r="UMZ414" s="318">
        <f>'Contractor Model'!UMZ67</f>
        <v>0</v>
      </c>
      <c r="UNA414" s="318">
        <f>'Contractor Model'!UNA67</f>
        <v>0</v>
      </c>
      <c r="UNB414" s="318">
        <f>'Contractor Model'!UNB67</f>
        <v>0</v>
      </c>
      <c r="UNC414" s="318">
        <f>'Contractor Model'!UNC67</f>
        <v>0</v>
      </c>
      <c r="UND414" s="318">
        <f>'Contractor Model'!UND67</f>
        <v>0</v>
      </c>
      <c r="UNE414" s="318">
        <f>'Contractor Model'!UNE67</f>
        <v>0</v>
      </c>
      <c r="UNF414" s="318">
        <f>'Contractor Model'!UNF67</f>
        <v>0</v>
      </c>
      <c r="UNG414" s="318">
        <f>'Contractor Model'!UNG67</f>
        <v>0</v>
      </c>
      <c r="UNH414" s="318">
        <f>'Contractor Model'!UNH67</f>
        <v>0</v>
      </c>
      <c r="UNI414" s="318">
        <f>'Contractor Model'!UNI67</f>
        <v>0</v>
      </c>
      <c r="UNJ414" s="318">
        <f>'Contractor Model'!UNJ67</f>
        <v>0</v>
      </c>
      <c r="UNK414" s="318">
        <f>'Contractor Model'!UNK67</f>
        <v>0</v>
      </c>
      <c r="UNL414" s="318">
        <f>'Contractor Model'!UNL67</f>
        <v>0</v>
      </c>
      <c r="UNM414" s="318">
        <f>'Contractor Model'!UNM67</f>
        <v>0</v>
      </c>
      <c r="UNN414" s="318">
        <f>'Contractor Model'!UNN67</f>
        <v>0</v>
      </c>
      <c r="UNO414" s="318">
        <f>'Contractor Model'!UNO67</f>
        <v>0</v>
      </c>
      <c r="UNP414" s="318">
        <f>'Contractor Model'!UNP67</f>
        <v>0</v>
      </c>
      <c r="UNQ414" s="318">
        <f>'Contractor Model'!UNQ67</f>
        <v>0</v>
      </c>
      <c r="UNR414" s="318">
        <f>'Contractor Model'!UNR67</f>
        <v>0</v>
      </c>
      <c r="UNS414" s="318">
        <f>'Contractor Model'!UNS67</f>
        <v>0</v>
      </c>
      <c r="UNT414" s="318">
        <f>'Contractor Model'!UNT67</f>
        <v>0</v>
      </c>
      <c r="UNU414" s="318">
        <f>'Contractor Model'!UNU67</f>
        <v>0</v>
      </c>
      <c r="UNV414" s="318">
        <f>'Contractor Model'!UNV67</f>
        <v>0</v>
      </c>
      <c r="UNW414" s="318">
        <f>'Contractor Model'!UNW67</f>
        <v>0</v>
      </c>
      <c r="UNX414" s="318">
        <f>'Contractor Model'!UNX67</f>
        <v>0</v>
      </c>
      <c r="UNY414" s="318">
        <f>'Contractor Model'!UNY67</f>
        <v>0</v>
      </c>
      <c r="UNZ414" s="318">
        <f>'Contractor Model'!UNZ67</f>
        <v>0</v>
      </c>
      <c r="UOA414" s="318">
        <f>'Contractor Model'!UOA67</f>
        <v>0</v>
      </c>
      <c r="UOB414" s="318">
        <f>'Contractor Model'!UOB67</f>
        <v>0</v>
      </c>
      <c r="UOC414" s="318">
        <f>'Contractor Model'!UOC67</f>
        <v>0</v>
      </c>
      <c r="UOD414" s="318">
        <f>'Contractor Model'!UOD67</f>
        <v>0</v>
      </c>
      <c r="UOE414" s="318">
        <f>'Contractor Model'!UOE67</f>
        <v>0</v>
      </c>
      <c r="UOF414" s="318">
        <f>'Contractor Model'!UOF67</f>
        <v>0</v>
      </c>
      <c r="UOG414" s="318">
        <f>'Contractor Model'!UOG67</f>
        <v>0</v>
      </c>
      <c r="UOH414" s="318">
        <f>'Contractor Model'!UOH67</f>
        <v>0</v>
      </c>
      <c r="UOI414" s="318">
        <f>'Contractor Model'!UOI67</f>
        <v>0</v>
      </c>
      <c r="UOJ414" s="318">
        <f>'Contractor Model'!UOJ67</f>
        <v>0</v>
      </c>
      <c r="UOK414" s="318">
        <f>'Contractor Model'!UOK67</f>
        <v>0</v>
      </c>
      <c r="UOL414" s="318">
        <f>'Contractor Model'!UOL67</f>
        <v>0</v>
      </c>
      <c r="UOM414" s="318">
        <f>'Contractor Model'!UOM67</f>
        <v>0</v>
      </c>
      <c r="UON414" s="318">
        <f>'Contractor Model'!UON67</f>
        <v>0</v>
      </c>
      <c r="UOO414" s="318">
        <f>'Contractor Model'!UOO67</f>
        <v>0</v>
      </c>
      <c r="UOP414" s="318">
        <f>'Contractor Model'!UOP67</f>
        <v>0</v>
      </c>
      <c r="UOQ414" s="318">
        <f>'Contractor Model'!UOQ67</f>
        <v>0</v>
      </c>
      <c r="UOR414" s="318">
        <f>'Contractor Model'!UOR67</f>
        <v>0</v>
      </c>
      <c r="UOS414" s="318">
        <f>'Contractor Model'!UOS67</f>
        <v>0</v>
      </c>
      <c r="UOT414" s="318">
        <f>'Contractor Model'!UOT67</f>
        <v>0</v>
      </c>
      <c r="UOU414" s="318">
        <f>'Contractor Model'!UOU67</f>
        <v>0</v>
      </c>
      <c r="UOV414" s="318">
        <f>'Contractor Model'!UOV67</f>
        <v>0</v>
      </c>
      <c r="UOW414" s="318">
        <f>'Contractor Model'!UOW67</f>
        <v>0</v>
      </c>
      <c r="UOX414" s="318">
        <f>'Contractor Model'!UOX67</f>
        <v>0</v>
      </c>
      <c r="UOY414" s="318">
        <f>'Contractor Model'!UOY67</f>
        <v>0</v>
      </c>
      <c r="UOZ414" s="318">
        <f>'Contractor Model'!UOZ67</f>
        <v>0</v>
      </c>
      <c r="UPA414" s="318">
        <f>'Contractor Model'!UPA67</f>
        <v>0</v>
      </c>
      <c r="UPB414" s="318">
        <f>'Contractor Model'!UPB67</f>
        <v>0</v>
      </c>
      <c r="UPC414" s="318">
        <f>'Contractor Model'!UPC67</f>
        <v>0</v>
      </c>
      <c r="UPD414" s="318">
        <f>'Contractor Model'!UPD67</f>
        <v>0</v>
      </c>
      <c r="UPE414" s="318">
        <f>'Contractor Model'!UPE67</f>
        <v>0</v>
      </c>
      <c r="UPF414" s="318">
        <f>'Contractor Model'!UPF67</f>
        <v>0</v>
      </c>
      <c r="UPG414" s="318">
        <f>'Contractor Model'!UPG67</f>
        <v>0</v>
      </c>
      <c r="UPH414" s="318">
        <f>'Contractor Model'!UPH67</f>
        <v>0</v>
      </c>
      <c r="UPI414" s="318">
        <f>'Contractor Model'!UPI67</f>
        <v>0</v>
      </c>
      <c r="UPJ414" s="318">
        <f>'Contractor Model'!UPJ67</f>
        <v>0</v>
      </c>
      <c r="UPK414" s="318">
        <f>'Contractor Model'!UPK67</f>
        <v>0</v>
      </c>
      <c r="UPL414" s="318">
        <f>'Contractor Model'!UPL67</f>
        <v>0</v>
      </c>
      <c r="UPM414" s="318">
        <f>'Contractor Model'!UPM67</f>
        <v>0</v>
      </c>
      <c r="UPN414" s="318">
        <f>'Contractor Model'!UPN67</f>
        <v>0</v>
      </c>
      <c r="UPO414" s="318">
        <f>'Contractor Model'!UPO67</f>
        <v>0</v>
      </c>
      <c r="UPP414" s="318">
        <f>'Contractor Model'!UPP67</f>
        <v>0</v>
      </c>
      <c r="UPQ414" s="318">
        <f>'Contractor Model'!UPQ67</f>
        <v>0</v>
      </c>
      <c r="UPR414" s="318">
        <f>'Contractor Model'!UPR67</f>
        <v>0</v>
      </c>
      <c r="UPS414" s="318">
        <f>'Contractor Model'!UPS67</f>
        <v>0</v>
      </c>
      <c r="UPT414" s="318">
        <f>'Contractor Model'!UPT67</f>
        <v>0</v>
      </c>
      <c r="UPU414" s="318">
        <f>'Contractor Model'!UPU67</f>
        <v>0</v>
      </c>
      <c r="UPV414" s="318">
        <f>'Contractor Model'!UPV67</f>
        <v>0</v>
      </c>
      <c r="UPW414" s="318">
        <f>'Contractor Model'!UPW67</f>
        <v>0</v>
      </c>
      <c r="UPX414" s="318">
        <f>'Contractor Model'!UPX67</f>
        <v>0</v>
      </c>
      <c r="UPY414" s="318">
        <f>'Contractor Model'!UPY67</f>
        <v>0</v>
      </c>
      <c r="UPZ414" s="318">
        <f>'Contractor Model'!UPZ67</f>
        <v>0</v>
      </c>
      <c r="UQA414" s="318">
        <f>'Contractor Model'!UQA67</f>
        <v>0</v>
      </c>
      <c r="UQB414" s="318">
        <f>'Contractor Model'!UQB67</f>
        <v>0</v>
      </c>
      <c r="UQC414" s="318">
        <f>'Contractor Model'!UQC67</f>
        <v>0</v>
      </c>
      <c r="UQD414" s="318">
        <f>'Contractor Model'!UQD67</f>
        <v>0</v>
      </c>
      <c r="UQE414" s="318">
        <f>'Contractor Model'!UQE67</f>
        <v>0</v>
      </c>
      <c r="UQF414" s="318">
        <f>'Contractor Model'!UQF67</f>
        <v>0</v>
      </c>
      <c r="UQG414" s="318">
        <f>'Contractor Model'!UQG67</f>
        <v>0</v>
      </c>
      <c r="UQH414" s="318">
        <f>'Contractor Model'!UQH67</f>
        <v>0</v>
      </c>
      <c r="UQI414" s="318">
        <f>'Contractor Model'!UQI67</f>
        <v>0</v>
      </c>
      <c r="UQJ414" s="318">
        <f>'Contractor Model'!UQJ67</f>
        <v>0</v>
      </c>
      <c r="UQK414" s="318">
        <f>'Contractor Model'!UQK67</f>
        <v>0</v>
      </c>
      <c r="UQL414" s="318">
        <f>'Contractor Model'!UQL67</f>
        <v>0</v>
      </c>
      <c r="UQM414" s="318">
        <f>'Contractor Model'!UQM67</f>
        <v>0</v>
      </c>
      <c r="UQN414" s="318">
        <f>'Contractor Model'!UQN67</f>
        <v>0</v>
      </c>
      <c r="UQO414" s="318">
        <f>'Contractor Model'!UQO67</f>
        <v>0</v>
      </c>
      <c r="UQP414" s="318">
        <f>'Contractor Model'!UQP67</f>
        <v>0</v>
      </c>
      <c r="UQQ414" s="318">
        <f>'Contractor Model'!UQQ67</f>
        <v>0</v>
      </c>
      <c r="UQR414" s="318">
        <f>'Contractor Model'!UQR67</f>
        <v>0</v>
      </c>
      <c r="UQS414" s="318">
        <f>'Contractor Model'!UQS67</f>
        <v>0</v>
      </c>
      <c r="UQT414" s="318">
        <f>'Contractor Model'!UQT67</f>
        <v>0</v>
      </c>
      <c r="UQU414" s="318">
        <f>'Contractor Model'!UQU67</f>
        <v>0</v>
      </c>
      <c r="UQV414" s="318">
        <f>'Contractor Model'!UQV67</f>
        <v>0</v>
      </c>
      <c r="UQW414" s="318">
        <f>'Contractor Model'!UQW67</f>
        <v>0</v>
      </c>
      <c r="UQX414" s="318">
        <f>'Contractor Model'!UQX67</f>
        <v>0</v>
      </c>
      <c r="UQY414" s="318">
        <f>'Contractor Model'!UQY67</f>
        <v>0</v>
      </c>
      <c r="UQZ414" s="318">
        <f>'Contractor Model'!UQZ67</f>
        <v>0</v>
      </c>
      <c r="URA414" s="318">
        <f>'Contractor Model'!URA67</f>
        <v>0</v>
      </c>
      <c r="URB414" s="318">
        <f>'Contractor Model'!URB67</f>
        <v>0</v>
      </c>
      <c r="URC414" s="318">
        <f>'Contractor Model'!URC67</f>
        <v>0</v>
      </c>
      <c r="URD414" s="318">
        <f>'Contractor Model'!URD67</f>
        <v>0</v>
      </c>
      <c r="URE414" s="318">
        <f>'Contractor Model'!URE67</f>
        <v>0</v>
      </c>
      <c r="URF414" s="318">
        <f>'Contractor Model'!URF67</f>
        <v>0</v>
      </c>
      <c r="URG414" s="318">
        <f>'Contractor Model'!URG67</f>
        <v>0</v>
      </c>
      <c r="URH414" s="318">
        <f>'Contractor Model'!URH67</f>
        <v>0</v>
      </c>
      <c r="URI414" s="318">
        <f>'Contractor Model'!URI67</f>
        <v>0</v>
      </c>
      <c r="URJ414" s="318">
        <f>'Contractor Model'!URJ67</f>
        <v>0</v>
      </c>
      <c r="URK414" s="318">
        <f>'Contractor Model'!URK67</f>
        <v>0</v>
      </c>
      <c r="URL414" s="318">
        <f>'Contractor Model'!URL67</f>
        <v>0</v>
      </c>
      <c r="URM414" s="318">
        <f>'Contractor Model'!URM67</f>
        <v>0</v>
      </c>
      <c r="URN414" s="318">
        <f>'Contractor Model'!URN67</f>
        <v>0</v>
      </c>
      <c r="URO414" s="318">
        <f>'Contractor Model'!URO67</f>
        <v>0</v>
      </c>
      <c r="URP414" s="318">
        <f>'Contractor Model'!URP67</f>
        <v>0</v>
      </c>
      <c r="URQ414" s="318">
        <f>'Contractor Model'!URQ67</f>
        <v>0</v>
      </c>
      <c r="URR414" s="318">
        <f>'Contractor Model'!URR67</f>
        <v>0</v>
      </c>
      <c r="URS414" s="318">
        <f>'Contractor Model'!URS67</f>
        <v>0</v>
      </c>
      <c r="URT414" s="318">
        <f>'Contractor Model'!URT67</f>
        <v>0</v>
      </c>
      <c r="URU414" s="318">
        <f>'Contractor Model'!URU67</f>
        <v>0</v>
      </c>
      <c r="URV414" s="318">
        <f>'Contractor Model'!URV67</f>
        <v>0</v>
      </c>
      <c r="URW414" s="318">
        <f>'Contractor Model'!URW67</f>
        <v>0</v>
      </c>
      <c r="URX414" s="318">
        <f>'Contractor Model'!URX67</f>
        <v>0</v>
      </c>
      <c r="URY414" s="318">
        <f>'Contractor Model'!URY67</f>
        <v>0</v>
      </c>
      <c r="URZ414" s="318">
        <f>'Contractor Model'!URZ67</f>
        <v>0</v>
      </c>
      <c r="USA414" s="318">
        <f>'Contractor Model'!USA67</f>
        <v>0</v>
      </c>
      <c r="USB414" s="318">
        <f>'Contractor Model'!USB67</f>
        <v>0</v>
      </c>
      <c r="USC414" s="318">
        <f>'Contractor Model'!USC67</f>
        <v>0</v>
      </c>
      <c r="USD414" s="318">
        <f>'Contractor Model'!USD67</f>
        <v>0</v>
      </c>
      <c r="USE414" s="318">
        <f>'Contractor Model'!USE67</f>
        <v>0</v>
      </c>
      <c r="USF414" s="318">
        <f>'Contractor Model'!USF67</f>
        <v>0</v>
      </c>
      <c r="USG414" s="318">
        <f>'Contractor Model'!USG67</f>
        <v>0</v>
      </c>
      <c r="USH414" s="318">
        <f>'Contractor Model'!USH67</f>
        <v>0</v>
      </c>
      <c r="USI414" s="318">
        <f>'Contractor Model'!USI67</f>
        <v>0</v>
      </c>
      <c r="USJ414" s="318">
        <f>'Contractor Model'!USJ67</f>
        <v>0</v>
      </c>
      <c r="USK414" s="318">
        <f>'Contractor Model'!USK67</f>
        <v>0</v>
      </c>
      <c r="USL414" s="318">
        <f>'Contractor Model'!USL67</f>
        <v>0</v>
      </c>
      <c r="USM414" s="318">
        <f>'Contractor Model'!USM67</f>
        <v>0</v>
      </c>
      <c r="USN414" s="318">
        <f>'Contractor Model'!USN67</f>
        <v>0</v>
      </c>
      <c r="USO414" s="318">
        <f>'Contractor Model'!USO67</f>
        <v>0</v>
      </c>
      <c r="USP414" s="318">
        <f>'Contractor Model'!USP67</f>
        <v>0</v>
      </c>
      <c r="USQ414" s="318">
        <f>'Contractor Model'!USQ67</f>
        <v>0</v>
      </c>
      <c r="USR414" s="318">
        <f>'Contractor Model'!USR67</f>
        <v>0</v>
      </c>
      <c r="USS414" s="318">
        <f>'Contractor Model'!USS67</f>
        <v>0</v>
      </c>
      <c r="UST414" s="318">
        <f>'Contractor Model'!UST67</f>
        <v>0</v>
      </c>
      <c r="USU414" s="318">
        <f>'Contractor Model'!USU67</f>
        <v>0</v>
      </c>
      <c r="USV414" s="318">
        <f>'Contractor Model'!USV67</f>
        <v>0</v>
      </c>
      <c r="USW414" s="318">
        <f>'Contractor Model'!USW67</f>
        <v>0</v>
      </c>
      <c r="USX414" s="318">
        <f>'Contractor Model'!USX67</f>
        <v>0</v>
      </c>
      <c r="USY414" s="318">
        <f>'Contractor Model'!USY67</f>
        <v>0</v>
      </c>
      <c r="USZ414" s="318">
        <f>'Contractor Model'!USZ67</f>
        <v>0</v>
      </c>
      <c r="UTA414" s="318">
        <f>'Contractor Model'!UTA67</f>
        <v>0</v>
      </c>
      <c r="UTB414" s="318">
        <f>'Contractor Model'!UTB67</f>
        <v>0</v>
      </c>
      <c r="UTC414" s="318">
        <f>'Contractor Model'!UTC67</f>
        <v>0</v>
      </c>
      <c r="UTD414" s="318">
        <f>'Contractor Model'!UTD67</f>
        <v>0</v>
      </c>
      <c r="UTE414" s="318">
        <f>'Contractor Model'!UTE67</f>
        <v>0</v>
      </c>
      <c r="UTF414" s="318">
        <f>'Contractor Model'!UTF67</f>
        <v>0</v>
      </c>
      <c r="UTG414" s="318">
        <f>'Contractor Model'!UTG67</f>
        <v>0</v>
      </c>
      <c r="UTH414" s="318">
        <f>'Contractor Model'!UTH67</f>
        <v>0</v>
      </c>
      <c r="UTI414" s="318">
        <f>'Contractor Model'!UTI67</f>
        <v>0</v>
      </c>
      <c r="UTJ414" s="318">
        <f>'Contractor Model'!UTJ67</f>
        <v>0</v>
      </c>
      <c r="UTK414" s="318">
        <f>'Contractor Model'!UTK67</f>
        <v>0</v>
      </c>
      <c r="UTL414" s="318">
        <f>'Contractor Model'!UTL67</f>
        <v>0</v>
      </c>
      <c r="UTM414" s="318">
        <f>'Contractor Model'!UTM67</f>
        <v>0</v>
      </c>
      <c r="UTN414" s="318">
        <f>'Contractor Model'!UTN67</f>
        <v>0</v>
      </c>
      <c r="UTO414" s="318">
        <f>'Contractor Model'!UTO67</f>
        <v>0</v>
      </c>
      <c r="UTP414" s="318">
        <f>'Contractor Model'!UTP67</f>
        <v>0</v>
      </c>
      <c r="UTQ414" s="318">
        <f>'Contractor Model'!UTQ67</f>
        <v>0</v>
      </c>
      <c r="UTR414" s="318">
        <f>'Contractor Model'!UTR67</f>
        <v>0</v>
      </c>
      <c r="UTS414" s="318">
        <f>'Contractor Model'!UTS67</f>
        <v>0</v>
      </c>
      <c r="UTT414" s="318">
        <f>'Contractor Model'!UTT67</f>
        <v>0</v>
      </c>
      <c r="UTU414" s="318">
        <f>'Contractor Model'!UTU67</f>
        <v>0</v>
      </c>
      <c r="UTV414" s="318">
        <f>'Contractor Model'!UTV67</f>
        <v>0</v>
      </c>
      <c r="UTW414" s="318">
        <f>'Contractor Model'!UTW67</f>
        <v>0</v>
      </c>
      <c r="UTX414" s="318">
        <f>'Contractor Model'!UTX67</f>
        <v>0</v>
      </c>
      <c r="UTY414" s="318">
        <f>'Contractor Model'!UTY67</f>
        <v>0</v>
      </c>
      <c r="UTZ414" s="318">
        <f>'Contractor Model'!UTZ67</f>
        <v>0</v>
      </c>
      <c r="UUA414" s="318">
        <f>'Contractor Model'!UUA67</f>
        <v>0</v>
      </c>
      <c r="UUB414" s="318">
        <f>'Contractor Model'!UUB67</f>
        <v>0</v>
      </c>
      <c r="UUC414" s="318">
        <f>'Contractor Model'!UUC67</f>
        <v>0</v>
      </c>
      <c r="UUD414" s="318">
        <f>'Contractor Model'!UUD67</f>
        <v>0</v>
      </c>
      <c r="UUE414" s="318">
        <f>'Contractor Model'!UUE67</f>
        <v>0</v>
      </c>
      <c r="UUF414" s="318">
        <f>'Contractor Model'!UUF67</f>
        <v>0</v>
      </c>
      <c r="UUG414" s="318">
        <f>'Contractor Model'!UUG67</f>
        <v>0</v>
      </c>
      <c r="UUH414" s="318">
        <f>'Contractor Model'!UUH67</f>
        <v>0</v>
      </c>
      <c r="UUI414" s="318">
        <f>'Contractor Model'!UUI67</f>
        <v>0</v>
      </c>
      <c r="UUJ414" s="318">
        <f>'Contractor Model'!UUJ67</f>
        <v>0</v>
      </c>
      <c r="UUK414" s="318">
        <f>'Contractor Model'!UUK67</f>
        <v>0</v>
      </c>
      <c r="UUL414" s="318">
        <f>'Contractor Model'!UUL67</f>
        <v>0</v>
      </c>
      <c r="UUM414" s="318">
        <f>'Contractor Model'!UUM67</f>
        <v>0</v>
      </c>
      <c r="UUN414" s="318">
        <f>'Contractor Model'!UUN67</f>
        <v>0</v>
      </c>
      <c r="UUO414" s="318">
        <f>'Contractor Model'!UUO67</f>
        <v>0</v>
      </c>
      <c r="UUP414" s="318">
        <f>'Contractor Model'!UUP67</f>
        <v>0</v>
      </c>
      <c r="UUQ414" s="318">
        <f>'Contractor Model'!UUQ67</f>
        <v>0</v>
      </c>
      <c r="UUR414" s="318">
        <f>'Contractor Model'!UUR67</f>
        <v>0</v>
      </c>
      <c r="UUS414" s="318">
        <f>'Contractor Model'!UUS67</f>
        <v>0</v>
      </c>
      <c r="UUT414" s="318">
        <f>'Contractor Model'!UUT67</f>
        <v>0</v>
      </c>
      <c r="UUU414" s="318">
        <f>'Contractor Model'!UUU67</f>
        <v>0</v>
      </c>
      <c r="UUV414" s="318">
        <f>'Contractor Model'!UUV67</f>
        <v>0</v>
      </c>
      <c r="UUW414" s="318">
        <f>'Contractor Model'!UUW67</f>
        <v>0</v>
      </c>
      <c r="UUX414" s="318">
        <f>'Contractor Model'!UUX67</f>
        <v>0</v>
      </c>
      <c r="UUY414" s="318">
        <f>'Contractor Model'!UUY67</f>
        <v>0</v>
      </c>
      <c r="UUZ414" s="318">
        <f>'Contractor Model'!UUZ67</f>
        <v>0</v>
      </c>
      <c r="UVA414" s="318">
        <f>'Contractor Model'!UVA67</f>
        <v>0</v>
      </c>
      <c r="UVB414" s="318">
        <f>'Contractor Model'!UVB67</f>
        <v>0</v>
      </c>
      <c r="UVC414" s="318">
        <f>'Contractor Model'!UVC67</f>
        <v>0</v>
      </c>
      <c r="UVD414" s="318">
        <f>'Contractor Model'!UVD67</f>
        <v>0</v>
      </c>
      <c r="UVE414" s="318">
        <f>'Contractor Model'!UVE67</f>
        <v>0</v>
      </c>
      <c r="UVF414" s="318">
        <f>'Contractor Model'!UVF67</f>
        <v>0</v>
      </c>
      <c r="UVG414" s="318">
        <f>'Contractor Model'!UVG67</f>
        <v>0</v>
      </c>
      <c r="UVH414" s="318">
        <f>'Contractor Model'!UVH67</f>
        <v>0</v>
      </c>
      <c r="UVI414" s="318">
        <f>'Contractor Model'!UVI67</f>
        <v>0</v>
      </c>
      <c r="UVJ414" s="318">
        <f>'Contractor Model'!UVJ67</f>
        <v>0</v>
      </c>
      <c r="UVK414" s="318">
        <f>'Contractor Model'!UVK67</f>
        <v>0</v>
      </c>
      <c r="UVL414" s="318">
        <f>'Contractor Model'!UVL67</f>
        <v>0</v>
      </c>
      <c r="UVM414" s="318">
        <f>'Contractor Model'!UVM67</f>
        <v>0</v>
      </c>
      <c r="UVN414" s="318">
        <f>'Contractor Model'!UVN67</f>
        <v>0</v>
      </c>
      <c r="UVO414" s="318">
        <f>'Contractor Model'!UVO67</f>
        <v>0</v>
      </c>
      <c r="UVP414" s="318">
        <f>'Contractor Model'!UVP67</f>
        <v>0</v>
      </c>
      <c r="UVQ414" s="318">
        <f>'Contractor Model'!UVQ67</f>
        <v>0</v>
      </c>
      <c r="UVR414" s="318">
        <f>'Contractor Model'!UVR67</f>
        <v>0</v>
      </c>
      <c r="UVS414" s="318">
        <f>'Contractor Model'!UVS67</f>
        <v>0</v>
      </c>
      <c r="UVT414" s="318">
        <f>'Contractor Model'!UVT67</f>
        <v>0</v>
      </c>
      <c r="UVU414" s="318">
        <f>'Contractor Model'!UVU67</f>
        <v>0</v>
      </c>
      <c r="UVV414" s="318">
        <f>'Contractor Model'!UVV67</f>
        <v>0</v>
      </c>
      <c r="UVW414" s="318">
        <f>'Contractor Model'!UVW67</f>
        <v>0</v>
      </c>
      <c r="UVX414" s="318">
        <f>'Contractor Model'!UVX67</f>
        <v>0</v>
      </c>
      <c r="UVY414" s="318">
        <f>'Contractor Model'!UVY67</f>
        <v>0</v>
      </c>
      <c r="UVZ414" s="318">
        <f>'Contractor Model'!UVZ67</f>
        <v>0</v>
      </c>
      <c r="UWA414" s="318">
        <f>'Contractor Model'!UWA67</f>
        <v>0</v>
      </c>
      <c r="UWB414" s="318">
        <f>'Contractor Model'!UWB67</f>
        <v>0</v>
      </c>
      <c r="UWC414" s="318">
        <f>'Contractor Model'!UWC67</f>
        <v>0</v>
      </c>
      <c r="UWD414" s="318">
        <f>'Contractor Model'!UWD67</f>
        <v>0</v>
      </c>
      <c r="UWE414" s="318">
        <f>'Contractor Model'!UWE67</f>
        <v>0</v>
      </c>
      <c r="UWF414" s="318">
        <f>'Contractor Model'!UWF67</f>
        <v>0</v>
      </c>
      <c r="UWG414" s="318">
        <f>'Contractor Model'!UWG67</f>
        <v>0</v>
      </c>
      <c r="UWH414" s="318">
        <f>'Contractor Model'!UWH67</f>
        <v>0</v>
      </c>
      <c r="UWI414" s="318">
        <f>'Contractor Model'!UWI67</f>
        <v>0</v>
      </c>
      <c r="UWJ414" s="318">
        <f>'Contractor Model'!UWJ67</f>
        <v>0</v>
      </c>
      <c r="UWK414" s="318">
        <f>'Contractor Model'!UWK67</f>
        <v>0</v>
      </c>
      <c r="UWL414" s="318">
        <f>'Contractor Model'!UWL67</f>
        <v>0</v>
      </c>
      <c r="UWM414" s="318">
        <f>'Contractor Model'!UWM67</f>
        <v>0</v>
      </c>
      <c r="UWN414" s="318">
        <f>'Contractor Model'!UWN67</f>
        <v>0</v>
      </c>
      <c r="UWO414" s="318">
        <f>'Contractor Model'!UWO67</f>
        <v>0</v>
      </c>
      <c r="UWP414" s="318">
        <f>'Contractor Model'!UWP67</f>
        <v>0</v>
      </c>
      <c r="UWQ414" s="318">
        <f>'Contractor Model'!UWQ67</f>
        <v>0</v>
      </c>
      <c r="UWR414" s="318">
        <f>'Contractor Model'!UWR67</f>
        <v>0</v>
      </c>
      <c r="UWS414" s="318">
        <f>'Contractor Model'!UWS67</f>
        <v>0</v>
      </c>
      <c r="UWT414" s="318">
        <f>'Contractor Model'!UWT67</f>
        <v>0</v>
      </c>
      <c r="UWU414" s="318">
        <f>'Contractor Model'!UWU67</f>
        <v>0</v>
      </c>
      <c r="UWV414" s="318">
        <f>'Contractor Model'!UWV67</f>
        <v>0</v>
      </c>
      <c r="UWW414" s="318">
        <f>'Contractor Model'!UWW67</f>
        <v>0</v>
      </c>
      <c r="UWX414" s="318">
        <f>'Contractor Model'!UWX67</f>
        <v>0</v>
      </c>
      <c r="UWY414" s="318">
        <f>'Contractor Model'!UWY67</f>
        <v>0</v>
      </c>
      <c r="UWZ414" s="318">
        <f>'Contractor Model'!UWZ67</f>
        <v>0</v>
      </c>
      <c r="UXA414" s="318">
        <f>'Contractor Model'!UXA67</f>
        <v>0</v>
      </c>
      <c r="UXB414" s="318">
        <f>'Contractor Model'!UXB67</f>
        <v>0</v>
      </c>
      <c r="UXC414" s="318">
        <f>'Contractor Model'!UXC67</f>
        <v>0</v>
      </c>
      <c r="UXD414" s="318">
        <f>'Contractor Model'!UXD67</f>
        <v>0</v>
      </c>
      <c r="UXE414" s="318">
        <f>'Contractor Model'!UXE67</f>
        <v>0</v>
      </c>
      <c r="UXF414" s="318">
        <f>'Contractor Model'!UXF67</f>
        <v>0</v>
      </c>
      <c r="UXG414" s="318">
        <f>'Contractor Model'!UXG67</f>
        <v>0</v>
      </c>
      <c r="UXH414" s="318">
        <f>'Contractor Model'!UXH67</f>
        <v>0</v>
      </c>
      <c r="UXI414" s="318">
        <f>'Contractor Model'!UXI67</f>
        <v>0</v>
      </c>
      <c r="UXJ414" s="318">
        <f>'Contractor Model'!UXJ67</f>
        <v>0</v>
      </c>
      <c r="UXK414" s="318">
        <f>'Contractor Model'!UXK67</f>
        <v>0</v>
      </c>
      <c r="UXL414" s="318">
        <f>'Contractor Model'!UXL67</f>
        <v>0</v>
      </c>
      <c r="UXM414" s="318">
        <f>'Contractor Model'!UXM67</f>
        <v>0</v>
      </c>
      <c r="UXN414" s="318">
        <f>'Contractor Model'!UXN67</f>
        <v>0</v>
      </c>
      <c r="UXO414" s="318">
        <f>'Contractor Model'!UXO67</f>
        <v>0</v>
      </c>
      <c r="UXP414" s="318">
        <f>'Contractor Model'!UXP67</f>
        <v>0</v>
      </c>
      <c r="UXQ414" s="318">
        <f>'Contractor Model'!UXQ67</f>
        <v>0</v>
      </c>
      <c r="UXR414" s="318">
        <f>'Contractor Model'!UXR67</f>
        <v>0</v>
      </c>
      <c r="UXS414" s="318">
        <f>'Contractor Model'!UXS67</f>
        <v>0</v>
      </c>
      <c r="UXT414" s="318">
        <f>'Contractor Model'!UXT67</f>
        <v>0</v>
      </c>
      <c r="UXU414" s="318">
        <f>'Contractor Model'!UXU67</f>
        <v>0</v>
      </c>
      <c r="UXV414" s="318">
        <f>'Contractor Model'!UXV67</f>
        <v>0</v>
      </c>
      <c r="UXW414" s="318">
        <f>'Contractor Model'!UXW67</f>
        <v>0</v>
      </c>
      <c r="UXX414" s="318">
        <f>'Contractor Model'!UXX67</f>
        <v>0</v>
      </c>
      <c r="UXY414" s="318">
        <f>'Contractor Model'!UXY67</f>
        <v>0</v>
      </c>
      <c r="UXZ414" s="318">
        <f>'Contractor Model'!UXZ67</f>
        <v>0</v>
      </c>
      <c r="UYA414" s="318">
        <f>'Contractor Model'!UYA67</f>
        <v>0</v>
      </c>
      <c r="UYB414" s="318">
        <f>'Contractor Model'!UYB67</f>
        <v>0</v>
      </c>
      <c r="UYC414" s="318">
        <f>'Contractor Model'!UYC67</f>
        <v>0</v>
      </c>
      <c r="UYD414" s="318">
        <f>'Contractor Model'!UYD67</f>
        <v>0</v>
      </c>
      <c r="UYE414" s="318">
        <f>'Contractor Model'!UYE67</f>
        <v>0</v>
      </c>
      <c r="UYF414" s="318">
        <f>'Contractor Model'!UYF67</f>
        <v>0</v>
      </c>
      <c r="UYG414" s="318">
        <f>'Contractor Model'!UYG67</f>
        <v>0</v>
      </c>
      <c r="UYH414" s="318">
        <f>'Contractor Model'!UYH67</f>
        <v>0</v>
      </c>
      <c r="UYI414" s="318">
        <f>'Contractor Model'!UYI67</f>
        <v>0</v>
      </c>
      <c r="UYJ414" s="318">
        <f>'Contractor Model'!UYJ67</f>
        <v>0</v>
      </c>
      <c r="UYK414" s="318">
        <f>'Contractor Model'!UYK67</f>
        <v>0</v>
      </c>
      <c r="UYL414" s="318">
        <f>'Contractor Model'!UYL67</f>
        <v>0</v>
      </c>
      <c r="UYM414" s="318">
        <f>'Contractor Model'!UYM67</f>
        <v>0</v>
      </c>
      <c r="UYN414" s="318">
        <f>'Contractor Model'!UYN67</f>
        <v>0</v>
      </c>
      <c r="UYO414" s="318">
        <f>'Contractor Model'!UYO67</f>
        <v>0</v>
      </c>
      <c r="UYP414" s="318">
        <f>'Contractor Model'!UYP67</f>
        <v>0</v>
      </c>
      <c r="UYQ414" s="318">
        <f>'Contractor Model'!UYQ67</f>
        <v>0</v>
      </c>
      <c r="UYR414" s="318">
        <f>'Contractor Model'!UYR67</f>
        <v>0</v>
      </c>
      <c r="UYS414" s="318">
        <f>'Contractor Model'!UYS67</f>
        <v>0</v>
      </c>
      <c r="UYT414" s="318">
        <f>'Contractor Model'!UYT67</f>
        <v>0</v>
      </c>
      <c r="UYU414" s="318">
        <f>'Contractor Model'!UYU67</f>
        <v>0</v>
      </c>
      <c r="UYV414" s="318">
        <f>'Contractor Model'!UYV67</f>
        <v>0</v>
      </c>
      <c r="UYW414" s="318">
        <f>'Contractor Model'!UYW67</f>
        <v>0</v>
      </c>
      <c r="UYX414" s="318">
        <f>'Contractor Model'!UYX67</f>
        <v>0</v>
      </c>
      <c r="UYY414" s="318">
        <f>'Contractor Model'!UYY67</f>
        <v>0</v>
      </c>
      <c r="UYZ414" s="318">
        <f>'Contractor Model'!UYZ67</f>
        <v>0</v>
      </c>
      <c r="UZA414" s="318">
        <f>'Contractor Model'!UZA67</f>
        <v>0</v>
      </c>
      <c r="UZB414" s="318">
        <f>'Contractor Model'!UZB67</f>
        <v>0</v>
      </c>
      <c r="UZC414" s="318">
        <f>'Contractor Model'!UZC67</f>
        <v>0</v>
      </c>
      <c r="UZD414" s="318">
        <f>'Contractor Model'!UZD67</f>
        <v>0</v>
      </c>
      <c r="UZE414" s="318">
        <f>'Contractor Model'!UZE67</f>
        <v>0</v>
      </c>
      <c r="UZF414" s="318">
        <f>'Contractor Model'!UZF67</f>
        <v>0</v>
      </c>
      <c r="UZG414" s="318">
        <f>'Contractor Model'!UZG67</f>
        <v>0</v>
      </c>
      <c r="UZH414" s="318">
        <f>'Contractor Model'!UZH67</f>
        <v>0</v>
      </c>
      <c r="UZI414" s="318">
        <f>'Contractor Model'!UZI67</f>
        <v>0</v>
      </c>
      <c r="UZJ414" s="318">
        <f>'Contractor Model'!UZJ67</f>
        <v>0</v>
      </c>
      <c r="UZK414" s="318">
        <f>'Contractor Model'!UZK67</f>
        <v>0</v>
      </c>
      <c r="UZL414" s="318">
        <f>'Contractor Model'!UZL67</f>
        <v>0</v>
      </c>
      <c r="UZM414" s="318">
        <f>'Contractor Model'!UZM67</f>
        <v>0</v>
      </c>
      <c r="UZN414" s="318">
        <f>'Contractor Model'!UZN67</f>
        <v>0</v>
      </c>
      <c r="UZO414" s="318">
        <f>'Contractor Model'!UZO67</f>
        <v>0</v>
      </c>
      <c r="UZP414" s="318">
        <f>'Contractor Model'!UZP67</f>
        <v>0</v>
      </c>
      <c r="UZQ414" s="318">
        <f>'Contractor Model'!UZQ67</f>
        <v>0</v>
      </c>
      <c r="UZR414" s="318">
        <f>'Contractor Model'!UZR67</f>
        <v>0</v>
      </c>
      <c r="UZS414" s="318">
        <f>'Contractor Model'!UZS67</f>
        <v>0</v>
      </c>
      <c r="UZT414" s="318">
        <f>'Contractor Model'!UZT67</f>
        <v>0</v>
      </c>
      <c r="UZU414" s="318">
        <f>'Contractor Model'!UZU67</f>
        <v>0</v>
      </c>
      <c r="UZV414" s="318">
        <f>'Contractor Model'!UZV67</f>
        <v>0</v>
      </c>
      <c r="UZW414" s="318">
        <f>'Contractor Model'!UZW67</f>
        <v>0</v>
      </c>
      <c r="UZX414" s="318">
        <f>'Contractor Model'!UZX67</f>
        <v>0</v>
      </c>
      <c r="UZY414" s="318">
        <f>'Contractor Model'!UZY67</f>
        <v>0</v>
      </c>
      <c r="UZZ414" s="318">
        <f>'Contractor Model'!UZZ67</f>
        <v>0</v>
      </c>
      <c r="VAA414" s="318">
        <f>'Contractor Model'!VAA67</f>
        <v>0</v>
      </c>
      <c r="VAB414" s="318">
        <f>'Contractor Model'!VAB67</f>
        <v>0</v>
      </c>
      <c r="VAC414" s="318">
        <f>'Contractor Model'!VAC67</f>
        <v>0</v>
      </c>
      <c r="VAD414" s="318">
        <f>'Contractor Model'!VAD67</f>
        <v>0</v>
      </c>
      <c r="VAE414" s="318">
        <f>'Contractor Model'!VAE67</f>
        <v>0</v>
      </c>
      <c r="VAF414" s="318">
        <f>'Contractor Model'!VAF67</f>
        <v>0</v>
      </c>
      <c r="VAG414" s="318">
        <f>'Contractor Model'!VAG67</f>
        <v>0</v>
      </c>
      <c r="VAH414" s="318">
        <f>'Contractor Model'!VAH67</f>
        <v>0</v>
      </c>
      <c r="VAI414" s="318">
        <f>'Contractor Model'!VAI67</f>
        <v>0</v>
      </c>
      <c r="VAJ414" s="318">
        <f>'Contractor Model'!VAJ67</f>
        <v>0</v>
      </c>
      <c r="VAK414" s="318">
        <f>'Contractor Model'!VAK67</f>
        <v>0</v>
      </c>
      <c r="VAL414" s="318">
        <f>'Contractor Model'!VAL67</f>
        <v>0</v>
      </c>
      <c r="VAM414" s="318">
        <f>'Contractor Model'!VAM67</f>
        <v>0</v>
      </c>
      <c r="VAN414" s="318">
        <f>'Contractor Model'!VAN67</f>
        <v>0</v>
      </c>
      <c r="VAO414" s="318">
        <f>'Contractor Model'!VAO67</f>
        <v>0</v>
      </c>
      <c r="VAP414" s="318">
        <f>'Contractor Model'!VAP67</f>
        <v>0</v>
      </c>
      <c r="VAQ414" s="318">
        <f>'Contractor Model'!VAQ67</f>
        <v>0</v>
      </c>
      <c r="VAR414" s="318">
        <f>'Contractor Model'!VAR67</f>
        <v>0</v>
      </c>
      <c r="VAS414" s="318">
        <f>'Contractor Model'!VAS67</f>
        <v>0</v>
      </c>
      <c r="VAT414" s="318">
        <f>'Contractor Model'!VAT67</f>
        <v>0</v>
      </c>
      <c r="VAU414" s="318">
        <f>'Contractor Model'!VAU67</f>
        <v>0</v>
      </c>
      <c r="VAV414" s="318">
        <f>'Contractor Model'!VAV67</f>
        <v>0</v>
      </c>
      <c r="VAW414" s="318">
        <f>'Contractor Model'!VAW67</f>
        <v>0</v>
      </c>
      <c r="VAX414" s="318">
        <f>'Contractor Model'!VAX67</f>
        <v>0</v>
      </c>
      <c r="VAY414" s="318">
        <f>'Contractor Model'!VAY67</f>
        <v>0</v>
      </c>
      <c r="VAZ414" s="318">
        <f>'Contractor Model'!VAZ67</f>
        <v>0</v>
      </c>
      <c r="VBA414" s="318">
        <f>'Contractor Model'!VBA67</f>
        <v>0</v>
      </c>
      <c r="VBB414" s="318">
        <f>'Contractor Model'!VBB67</f>
        <v>0</v>
      </c>
      <c r="VBC414" s="318">
        <f>'Contractor Model'!VBC67</f>
        <v>0</v>
      </c>
      <c r="VBD414" s="318">
        <f>'Contractor Model'!VBD67</f>
        <v>0</v>
      </c>
      <c r="VBE414" s="318">
        <f>'Contractor Model'!VBE67</f>
        <v>0</v>
      </c>
      <c r="VBF414" s="318">
        <f>'Contractor Model'!VBF67</f>
        <v>0</v>
      </c>
      <c r="VBG414" s="318">
        <f>'Contractor Model'!VBG67</f>
        <v>0</v>
      </c>
      <c r="VBH414" s="318">
        <f>'Contractor Model'!VBH67</f>
        <v>0</v>
      </c>
      <c r="VBI414" s="318">
        <f>'Contractor Model'!VBI67</f>
        <v>0</v>
      </c>
      <c r="VBJ414" s="318">
        <f>'Contractor Model'!VBJ67</f>
        <v>0</v>
      </c>
      <c r="VBK414" s="318">
        <f>'Contractor Model'!VBK67</f>
        <v>0</v>
      </c>
      <c r="VBL414" s="318">
        <f>'Contractor Model'!VBL67</f>
        <v>0</v>
      </c>
      <c r="VBM414" s="318">
        <f>'Contractor Model'!VBM67</f>
        <v>0</v>
      </c>
      <c r="VBN414" s="318">
        <f>'Contractor Model'!VBN67</f>
        <v>0</v>
      </c>
      <c r="VBO414" s="318">
        <f>'Contractor Model'!VBO67</f>
        <v>0</v>
      </c>
      <c r="VBP414" s="318">
        <f>'Contractor Model'!VBP67</f>
        <v>0</v>
      </c>
      <c r="VBQ414" s="318">
        <f>'Contractor Model'!VBQ67</f>
        <v>0</v>
      </c>
      <c r="VBR414" s="318">
        <f>'Contractor Model'!VBR67</f>
        <v>0</v>
      </c>
      <c r="VBS414" s="318">
        <f>'Contractor Model'!VBS67</f>
        <v>0</v>
      </c>
      <c r="VBT414" s="318">
        <f>'Contractor Model'!VBT67</f>
        <v>0</v>
      </c>
      <c r="VBU414" s="318">
        <f>'Contractor Model'!VBU67</f>
        <v>0</v>
      </c>
      <c r="VBV414" s="318">
        <f>'Contractor Model'!VBV67</f>
        <v>0</v>
      </c>
      <c r="VBW414" s="318">
        <f>'Contractor Model'!VBW67</f>
        <v>0</v>
      </c>
      <c r="VBX414" s="318">
        <f>'Contractor Model'!VBX67</f>
        <v>0</v>
      </c>
      <c r="VBY414" s="318">
        <f>'Contractor Model'!VBY67</f>
        <v>0</v>
      </c>
      <c r="VBZ414" s="318">
        <f>'Contractor Model'!VBZ67</f>
        <v>0</v>
      </c>
      <c r="VCA414" s="318">
        <f>'Contractor Model'!VCA67</f>
        <v>0</v>
      </c>
      <c r="VCB414" s="318">
        <f>'Contractor Model'!VCB67</f>
        <v>0</v>
      </c>
      <c r="VCC414" s="318">
        <f>'Contractor Model'!VCC67</f>
        <v>0</v>
      </c>
      <c r="VCD414" s="318">
        <f>'Contractor Model'!VCD67</f>
        <v>0</v>
      </c>
      <c r="VCE414" s="318">
        <f>'Contractor Model'!VCE67</f>
        <v>0</v>
      </c>
      <c r="VCF414" s="318">
        <f>'Contractor Model'!VCF67</f>
        <v>0</v>
      </c>
      <c r="VCG414" s="318">
        <f>'Contractor Model'!VCG67</f>
        <v>0</v>
      </c>
      <c r="VCH414" s="318">
        <f>'Contractor Model'!VCH67</f>
        <v>0</v>
      </c>
      <c r="VCI414" s="318">
        <f>'Contractor Model'!VCI67</f>
        <v>0</v>
      </c>
      <c r="VCJ414" s="318">
        <f>'Contractor Model'!VCJ67</f>
        <v>0</v>
      </c>
      <c r="VCK414" s="318">
        <f>'Contractor Model'!VCK67</f>
        <v>0</v>
      </c>
      <c r="VCL414" s="318">
        <f>'Contractor Model'!VCL67</f>
        <v>0</v>
      </c>
      <c r="VCM414" s="318">
        <f>'Contractor Model'!VCM67</f>
        <v>0</v>
      </c>
      <c r="VCN414" s="318">
        <f>'Contractor Model'!VCN67</f>
        <v>0</v>
      </c>
      <c r="VCO414" s="318">
        <f>'Contractor Model'!VCO67</f>
        <v>0</v>
      </c>
      <c r="VCP414" s="318">
        <f>'Contractor Model'!VCP67</f>
        <v>0</v>
      </c>
      <c r="VCQ414" s="318">
        <f>'Contractor Model'!VCQ67</f>
        <v>0</v>
      </c>
      <c r="VCR414" s="318">
        <f>'Contractor Model'!VCR67</f>
        <v>0</v>
      </c>
      <c r="VCS414" s="318">
        <f>'Contractor Model'!VCS67</f>
        <v>0</v>
      </c>
      <c r="VCT414" s="318">
        <f>'Contractor Model'!VCT67</f>
        <v>0</v>
      </c>
      <c r="VCU414" s="318">
        <f>'Contractor Model'!VCU67</f>
        <v>0</v>
      </c>
      <c r="VCV414" s="318">
        <f>'Contractor Model'!VCV67</f>
        <v>0</v>
      </c>
      <c r="VCW414" s="318">
        <f>'Contractor Model'!VCW67</f>
        <v>0</v>
      </c>
      <c r="VCX414" s="318">
        <f>'Contractor Model'!VCX67</f>
        <v>0</v>
      </c>
      <c r="VCY414" s="318">
        <f>'Contractor Model'!VCY67</f>
        <v>0</v>
      </c>
      <c r="VCZ414" s="318">
        <f>'Contractor Model'!VCZ67</f>
        <v>0</v>
      </c>
      <c r="VDA414" s="318">
        <f>'Contractor Model'!VDA67</f>
        <v>0</v>
      </c>
      <c r="VDB414" s="318">
        <f>'Contractor Model'!VDB67</f>
        <v>0</v>
      </c>
      <c r="VDC414" s="318">
        <f>'Contractor Model'!VDC67</f>
        <v>0</v>
      </c>
      <c r="VDD414" s="318">
        <f>'Contractor Model'!VDD67</f>
        <v>0</v>
      </c>
      <c r="VDE414" s="318">
        <f>'Contractor Model'!VDE67</f>
        <v>0</v>
      </c>
      <c r="VDF414" s="318">
        <f>'Contractor Model'!VDF67</f>
        <v>0</v>
      </c>
      <c r="VDG414" s="318">
        <f>'Contractor Model'!VDG67</f>
        <v>0</v>
      </c>
      <c r="VDH414" s="318">
        <f>'Contractor Model'!VDH67</f>
        <v>0</v>
      </c>
      <c r="VDI414" s="318">
        <f>'Contractor Model'!VDI67</f>
        <v>0</v>
      </c>
      <c r="VDJ414" s="318">
        <f>'Contractor Model'!VDJ67</f>
        <v>0</v>
      </c>
      <c r="VDK414" s="318">
        <f>'Contractor Model'!VDK67</f>
        <v>0</v>
      </c>
      <c r="VDL414" s="318">
        <f>'Contractor Model'!VDL67</f>
        <v>0</v>
      </c>
      <c r="VDM414" s="318">
        <f>'Contractor Model'!VDM67</f>
        <v>0</v>
      </c>
      <c r="VDN414" s="318">
        <f>'Contractor Model'!VDN67</f>
        <v>0</v>
      </c>
      <c r="VDO414" s="318">
        <f>'Contractor Model'!VDO67</f>
        <v>0</v>
      </c>
      <c r="VDP414" s="318">
        <f>'Contractor Model'!VDP67</f>
        <v>0</v>
      </c>
      <c r="VDQ414" s="318">
        <f>'Contractor Model'!VDQ67</f>
        <v>0</v>
      </c>
      <c r="VDR414" s="318">
        <f>'Contractor Model'!VDR67</f>
        <v>0</v>
      </c>
      <c r="VDS414" s="318">
        <f>'Contractor Model'!VDS67</f>
        <v>0</v>
      </c>
      <c r="VDT414" s="318">
        <f>'Contractor Model'!VDT67</f>
        <v>0</v>
      </c>
      <c r="VDU414" s="318">
        <f>'Contractor Model'!VDU67</f>
        <v>0</v>
      </c>
      <c r="VDV414" s="318">
        <f>'Contractor Model'!VDV67</f>
        <v>0</v>
      </c>
      <c r="VDW414" s="318">
        <f>'Contractor Model'!VDW67</f>
        <v>0</v>
      </c>
      <c r="VDX414" s="318">
        <f>'Contractor Model'!VDX67</f>
        <v>0</v>
      </c>
      <c r="VDY414" s="318">
        <f>'Contractor Model'!VDY67</f>
        <v>0</v>
      </c>
      <c r="VDZ414" s="318">
        <f>'Contractor Model'!VDZ67</f>
        <v>0</v>
      </c>
      <c r="VEA414" s="318">
        <f>'Contractor Model'!VEA67</f>
        <v>0</v>
      </c>
      <c r="VEB414" s="318">
        <f>'Contractor Model'!VEB67</f>
        <v>0</v>
      </c>
      <c r="VEC414" s="318">
        <f>'Contractor Model'!VEC67</f>
        <v>0</v>
      </c>
      <c r="VED414" s="318">
        <f>'Contractor Model'!VED67</f>
        <v>0</v>
      </c>
      <c r="VEE414" s="318">
        <f>'Contractor Model'!VEE67</f>
        <v>0</v>
      </c>
      <c r="VEF414" s="318">
        <f>'Contractor Model'!VEF67</f>
        <v>0</v>
      </c>
      <c r="VEG414" s="318">
        <f>'Contractor Model'!VEG67</f>
        <v>0</v>
      </c>
      <c r="VEH414" s="318">
        <f>'Contractor Model'!VEH67</f>
        <v>0</v>
      </c>
      <c r="VEI414" s="318">
        <f>'Contractor Model'!VEI67</f>
        <v>0</v>
      </c>
      <c r="VEJ414" s="318">
        <f>'Contractor Model'!VEJ67</f>
        <v>0</v>
      </c>
      <c r="VEK414" s="318">
        <f>'Contractor Model'!VEK67</f>
        <v>0</v>
      </c>
      <c r="VEL414" s="318">
        <f>'Contractor Model'!VEL67</f>
        <v>0</v>
      </c>
      <c r="VEM414" s="318">
        <f>'Contractor Model'!VEM67</f>
        <v>0</v>
      </c>
      <c r="VEN414" s="318">
        <f>'Contractor Model'!VEN67</f>
        <v>0</v>
      </c>
      <c r="VEO414" s="318">
        <f>'Contractor Model'!VEO67</f>
        <v>0</v>
      </c>
      <c r="VEP414" s="318">
        <f>'Contractor Model'!VEP67</f>
        <v>0</v>
      </c>
      <c r="VEQ414" s="318">
        <f>'Contractor Model'!VEQ67</f>
        <v>0</v>
      </c>
      <c r="VER414" s="318">
        <f>'Contractor Model'!VER67</f>
        <v>0</v>
      </c>
      <c r="VES414" s="318">
        <f>'Contractor Model'!VES67</f>
        <v>0</v>
      </c>
      <c r="VET414" s="318">
        <f>'Contractor Model'!VET67</f>
        <v>0</v>
      </c>
      <c r="VEU414" s="318">
        <f>'Contractor Model'!VEU67</f>
        <v>0</v>
      </c>
      <c r="VEV414" s="318">
        <f>'Contractor Model'!VEV67</f>
        <v>0</v>
      </c>
      <c r="VEW414" s="318">
        <f>'Contractor Model'!VEW67</f>
        <v>0</v>
      </c>
      <c r="VEX414" s="318">
        <f>'Contractor Model'!VEX67</f>
        <v>0</v>
      </c>
      <c r="VEY414" s="318">
        <f>'Contractor Model'!VEY67</f>
        <v>0</v>
      </c>
      <c r="VEZ414" s="318">
        <f>'Contractor Model'!VEZ67</f>
        <v>0</v>
      </c>
      <c r="VFA414" s="318">
        <f>'Contractor Model'!VFA67</f>
        <v>0</v>
      </c>
      <c r="VFB414" s="318">
        <f>'Contractor Model'!VFB67</f>
        <v>0</v>
      </c>
      <c r="VFC414" s="318">
        <f>'Contractor Model'!VFC67</f>
        <v>0</v>
      </c>
      <c r="VFD414" s="318">
        <f>'Contractor Model'!VFD67</f>
        <v>0</v>
      </c>
      <c r="VFE414" s="318">
        <f>'Contractor Model'!VFE67</f>
        <v>0</v>
      </c>
      <c r="VFF414" s="318">
        <f>'Contractor Model'!VFF67</f>
        <v>0</v>
      </c>
      <c r="VFG414" s="318">
        <f>'Contractor Model'!VFG67</f>
        <v>0</v>
      </c>
      <c r="VFH414" s="318">
        <f>'Contractor Model'!VFH67</f>
        <v>0</v>
      </c>
      <c r="VFI414" s="318">
        <f>'Contractor Model'!VFI67</f>
        <v>0</v>
      </c>
      <c r="VFJ414" s="318">
        <f>'Contractor Model'!VFJ67</f>
        <v>0</v>
      </c>
      <c r="VFK414" s="318">
        <f>'Contractor Model'!VFK67</f>
        <v>0</v>
      </c>
      <c r="VFL414" s="318">
        <f>'Contractor Model'!VFL67</f>
        <v>0</v>
      </c>
      <c r="VFM414" s="318">
        <f>'Contractor Model'!VFM67</f>
        <v>0</v>
      </c>
      <c r="VFN414" s="318">
        <f>'Contractor Model'!VFN67</f>
        <v>0</v>
      </c>
      <c r="VFO414" s="318">
        <f>'Contractor Model'!VFO67</f>
        <v>0</v>
      </c>
      <c r="VFP414" s="318">
        <f>'Contractor Model'!VFP67</f>
        <v>0</v>
      </c>
      <c r="VFQ414" s="318">
        <f>'Contractor Model'!VFQ67</f>
        <v>0</v>
      </c>
      <c r="VFR414" s="318">
        <f>'Contractor Model'!VFR67</f>
        <v>0</v>
      </c>
      <c r="VFS414" s="318">
        <f>'Contractor Model'!VFS67</f>
        <v>0</v>
      </c>
      <c r="VFT414" s="318">
        <f>'Contractor Model'!VFT67</f>
        <v>0</v>
      </c>
      <c r="VFU414" s="318">
        <f>'Contractor Model'!VFU67</f>
        <v>0</v>
      </c>
      <c r="VFV414" s="318">
        <f>'Contractor Model'!VFV67</f>
        <v>0</v>
      </c>
      <c r="VFW414" s="318">
        <f>'Contractor Model'!VFW67</f>
        <v>0</v>
      </c>
      <c r="VFX414" s="318">
        <f>'Contractor Model'!VFX67</f>
        <v>0</v>
      </c>
      <c r="VFY414" s="318">
        <f>'Contractor Model'!VFY67</f>
        <v>0</v>
      </c>
      <c r="VFZ414" s="318">
        <f>'Contractor Model'!VFZ67</f>
        <v>0</v>
      </c>
      <c r="VGA414" s="318">
        <f>'Contractor Model'!VGA67</f>
        <v>0</v>
      </c>
      <c r="VGB414" s="318">
        <f>'Contractor Model'!VGB67</f>
        <v>0</v>
      </c>
      <c r="VGC414" s="318">
        <f>'Contractor Model'!VGC67</f>
        <v>0</v>
      </c>
      <c r="VGD414" s="318">
        <f>'Contractor Model'!VGD67</f>
        <v>0</v>
      </c>
      <c r="VGE414" s="318">
        <f>'Contractor Model'!VGE67</f>
        <v>0</v>
      </c>
      <c r="VGF414" s="318">
        <f>'Contractor Model'!VGF67</f>
        <v>0</v>
      </c>
      <c r="VGG414" s="318">
        <f>'Contractor Model'!VGG67</f>
        <v>0</v>
      </c>
      <c r="VGH414" s="318">
        <f>'Contractor Model'!VGH67</f>
        <v>0</v>
      </c>
      <c r="VGI414" s="318">
        <f>'Contractor Model'!VGI67</f>
        <v>0</v>
      </c>
      <c r="VGJ414" s="318">
        <f>'Contractor Model'!VGJ67</f>
        <v>0</v>
      </c>
      <c r="VGK414" s="318">
        <f>'Contractor Model'!VGK67</f>
        <v>0</v>
      </c>
      <c r="VGL414" s="318">
        <f>'Contractor Model'!VGL67</f>
        <v>0</v>
      </c>
      <c r="VGM414" s="318">
        <f>'Contractor Model'!VGM67</f>
        <v>0</v>
      </c>
      <c r="VGN414" s="318">
        <f>'Contractor Model'!VGN67</f>
        <v>0</v>
      </c>
      <c r="VGO414" s="318">
        <f>'Contractor Model'!VGO67</f>
        <v>0</v>
      </c>
      <c r="VGP414" s="318">
        <f>'Contractor Model'!VGP67</f>
        <v>0</v>
      </c>
      <c r="VGQ414" s="318">
        <f>'Contractor Model'!VGQ67</f>
        <v>0</v>
      </c>
      <c r="VGR414" s="318">
        <f>'Contractor Model'!VGR67</f>
        <v>0</v>
      </c>
      <c r="VGS414" s="318">
        <f>'Contractor Model'!VGS67</f>
        <v>0</v>
      </c>
      <c r="VGT414" s="318">
        <f>'Contractor Model'!VGT67</f>
        <v>0</v>
      </c>
      <c r="VGU414" s="318">
        <f>'Contractor Model'!VGU67</f>
        <v>0</v>
      </c>
      <c r="VGV414" s="318">
        <f>'Contractor Model'!VGV67</f>
        <v>0</v>
      </c>
      <c r="VGW414" s="318">
        <f>'Contractor Model'!VGW67</f>
        <v>0</v>
      </c>
      <c r="VGX414" s="318">
        <f>'Contractor Model'!VGX67</f>
        <v>0</v>
      </c>
      <c r="VGY414" s="318">
        <f>'Contractor Model'!VGY67</f>
        <v>0</v>
      </c>
      <c r="VGZ414" s="318">
        <f>'Contractor Model'!VGZ67</f>
        <v>0</v>
      </c>
      <c r="VHA414" s="318">
        <f>'Contractor Model'!VHA67</f>
        <v>0</v>
      </c>
      <c r="VHB414" s="318">
        <f>'Contractor Model'!VHB67</f>
        <v>0</v>
      </c>
      <c r="VHC414" s="318">
        <f>'Contractor Model'!VHC67</f>
        <v>0</v>
      </c>
      <c r="VHD414" s="318">
        <f>'Contractor Model'!VHD67</f>
        <v>0</v>
      </c>
      <c r="VHE414" s="318">
        <f>'Contractor Model'!VHE67</f>
        <v>0</v>
      </c>
      <c r="VHF414" s="318">
        <f>'Contractor Model'!VHF67</f>
        <v>0</v>
      </c>
      <c r="VHG414" s="318">
        <f>'Contractor Model'!VHG67</f>
        <v>0</v>
      </c>
      <c r="VHH414" s="318">
        <f>'Contractor Model'!VHH67</f>
        <v>0</v>
      </c>
      <c r="VHI414" s="318">
        <f>'Contractor Model'!VHI67</f>
        <v>0</v>
      </c>
      <c r="VHJ414" s="318">
        <f>'Contractor Model'!VHJ67</f>
        <v>0</v>
      </c>
      <c r="VHK414" s="318">
        <f>'Contractor Model'!VHK67</f>
        <v>0</v>
      </c>
      <c r="VHL414" s="318">
        <f>'Contractor Model'!VHL67</f>
        <v>0</v>
      </c>
      <c r="VHM414" s="318">
        <f>'Contractor Model'!VHM67</f>
        <v>0</v>
      </c>
      <c r="VHN414" s="318">
        <f>'Contractor Model'!VHN67</f>
        <v>0</v>
      </c>
      <c r="VHO414" s="318">
        <f>'Contractor Model'!VHO67</f>
        <v>0</v>
      </c>
      <c r="VHP414" s="318">
        <f>'Contractor Model'!VHP67</f>
        <v>0</v>
      </c>
      <c r="VHQ414" s="318">
        <f>'Contractor Model'!VHQ67</f>
        <v>0</v>
      </c>
      <c r="VHR414" s="318">
        <f>'Contractor Model'!VHR67</f>
        <v>0</v>
      </c>
      <c r="VHS414" s="318">
        <f>'Contractor Model'!VHS67</f>
        <v>0</v>
      </c>
      <c r="VHT414" s="318">
        <f>'Contractor Model'!VHT67</f>
        <v>0</v>
      </c>
      <c r="VHU414" s="318">
        <f>'Contractor Model'!VHU67</f>
        <v>0</v>
      </c>
      <c r="VHV414" s="318">
        <f>'Contractor Model'!VHV67</f>
        <v>0</v>
      </c>
      <c r="VHW414" s="318">
        <f>'Contractor Model'!VHW67</f>
        <v>0</v>
      </c>
      <c r="VHX414" s="318">
        <f>'Contractor Model'!VHX67</f>
        <v>0</v>
      </c>
      <c r="VHY414" s="318">
        <f>'Contractor Model'!VHY67</f>
        <v>0</v>
      </c>
      <c r="VHZ414" s="318">
        <f>'Contractor Model'!VHZ67</f>
        <v>0</v>
      </c>
      <c r="VIA414" s="318">
        <f>'Contractor Model'!VIA67</f>
        <v>0</v>
      </c>
      <c r="VIB414" s="318">
        <f>'Contractor Model'!VIB67</f>
        <v>0</v>
      </c>
      <c r="VIC414" s="318">
        <f>'Contractor Model'!VIC67</f>
        <v>0</v>
      </c>
      <c r="VID414" s="318">
        <f>'Contractor Model'!VID67</f>
        <v>0</v>
      </c>
      <c r="VIE414" s="318">
        <f>'Contractor Model'!VIE67</f>
        <v>0</v>
      </c>
      <c r="VIF414" s="318">
        <f>'Contractor Model'!VIF67</f>
        <v>0</v>
      </c>
      <c r="VIG414" s="318">
        <f>'Contractor Model'!VIG67</f>
        <v>0</v>
      </c>
      <c r="VIH414" s="318">
        <f>'Contractor Model'!VIH67</f>
        <v>0</v>
      </c>
      <c r="VII414" s="318">
        <f>'Contractor Model'!VII67</f>
        <v>0</v>
      </c>
      <c r="VIJ414" s="318">
        <f>'Contractor Model'!VIJ67</f>
        <v>0</v>
      </c>
      <c r="VIK414" s="318">
        <f>'Contractor Model'!VIK67</f>
        <v>0</v>
      </c>
      <c r="VIL414" s="318">
        <f>'Contractor Model'!VIL67</f>
        <v>0</v>
      </c>
      <c r="VIM414" s="318">
        <f>'Contractor Model'!VIM67</f>
        <v>0</v>
      </c>
      <c r="VIN414" s="318">
        <f>'Contractor Model'!VIN67</f>
        <v>0</v>
      </c>
      <c r="VIO414" s="318">
        <f>'Contractor Model'!VIO67</f>
        <v>0</v>
      </c>
      <c r="VIP414" s="318">
        <f>'Contractor Model'!VIP67</f>
        <v>0</v>
      </c>
      <c r="VIQ414" s="318">
        <f>'Contractor Model'!VIQ67</f>
        <v>0</v>
      </c>
      <c r="VIR414" s="318">
        <f>'Contractor Model'!VIR67</f>
        <v>0</v>
      </c>
      <c r="VIS414" s="318">
        <f>'Contractor Model'!VIS67</f>
        <v>0</v>
      </c>
      <c r="VIT414" s="318">
        <f>'Contractor Model'!VIT67</f>
        <v>0</v>
      </c>
      <c r="VIU414" s="318">
        <f>'Contractor Model'!VIU67</f>
        <v>0</v>
      </c>
      <c r="VIV414" s="318">
        <f>'Contractor Model'!VIV67</f>
        <v>0</v>
      </c>
      <c r="VIW414" s="318">
        <f>'Contractor Model'!VIW67</f>
        <v>0</v>
      </c>
      <c r="VIX414" s="318">
        <f>'Contractor Model'!VIX67</f>
        <v>0</v>
      </c>
      <c r="VIY414" s="318">
        <f>'Contractor Model'!VIY67</f>
        <v>0</v>
      </c>
      <c r="VIZ414" s="318">
        <f>'Contractor Model'!VIZ67</f>
        <v>0</v>
      </c>
      <c r="VJA414" s="318">
        <f>'Contractor Model'!VJA67</f>
        <v>0</v>
      </c>
      <c r="VJB414" s="318">
        <f>'Contractor Model'!VJB67</f>
        <v>0</v>
      </c>
      <c r="VJC414" s="318">
        <f>'Contractor Model'!VJC67</f>
        <v>0</v>
      </c>
      <c r="VJD414" s="318">
        <f>'Contractor Model'!VJD67</f>
        <v>0</v>
      </c>
      <c r="VJE414" s="318">
        <f>'Contractor Model'!VJE67</f>
        <v>0</v>
      </c>
      <c r="VJF414" s="318">
        <f>'Contractor Model'!VJF67</f>
        <v>0</v>
      </c>
      <c r="VJG414" s="318">
        <f>'Contractor Model'!VJG67</f>
        <v>0</v>
      </c>
      <c r="VJH414" s="318">
        <f>'Contractor Model'!VJH67</f>
        <v>0</v>
      </c>
      <c r="VJI414" s="318">
        <f>'Contractor Model'!VJI67</f>
        <v>0</v>
      </c>
      <c r="VJJ414" s="318">
        <f>'Contractor Model'!VJJ67</f>
        <v>0</v>
      </c>
      <c r="VJK414" s="318">
        <f>'Contractor Model'!VJK67</f>
        <v>0</v>
      </c>
      <c r="VJL414" s="318">
        <f>'Contractor Model'!VJL67</f>
        <v>0</v>
      </c>
      <c r="VJM414" s="318">
        <f>'Contractor Model'!VJM67</f>
        <v>0</v>
      </c>
      <c r="VJN414" s="318">
        <f>'Contractor Model'!VJN67</f>
        <v>0</v>
      </c>
      <c r="VJO414" s="318">
        <f>'Contractor Model'!VJO67</f>
        <v>0</v>
      </c>
      <c r="VJP414" s="318">
        <f>'Contractor Model'!VJP67</f>
        <v>0</v>
      </c>
      <c r="VJQ414" s="318">
        <f>'Contractor Model'!VJQ67</f>
        <v>0</v>
      </c>
      <c r="VJR414" s="318">
        <f>'Contractor Model'!VJR67</f>
        <v>0</v>
      </c>
      <c r="VJS414" s="318">
        <f>'Contractor Model'!VJS67</f>
        <v>0</v>
      </c>
      <c r="VJT414" s="318">
        <f>'Contractor Model'!VJT67</f>
        <v>0</v>
      </c>
      <c r="VJU414" s="318">
        <f>'Contractor Model'!VJU67</f>
        <v>0</v>
      </c>
      <c r="VJV414" s="318">
        <f>'Contractor Model'!VJV67</f>
        <v>0</v>
      </c>
      <c r="VJW414" s="318">
        <f>'Contractor Model'!VJW67</f>
        <v>0</v>
      </c>
      <c r="VJX414" s="318">
        <f>'Contractor Model'!VJX67</f>
        <v>0</v>
      </c>
      <c r="VJY414" s="318">
        <f>'Contractor Model'!VJY67</f>
        <v>0</v>
      </c>
      <c r="VJZ414" s="318">
        <f>'Contractor Model'!VJZ67</f>
        <v>0</v>
      </c>
      <c r="VKA414" s="318">
        <f>'Contractor Model'!VKA67</f>
        <v>0</v>
      </c>
      <c r="VKB414" s="318">
        <f>'Contractor Model'!VKB67</f>
        <v>0</v>
      </c>
      <c r="VKC414" s="318">
        <f>'Contractor Model'!VKC67</f>
        <v>0</v>
      </c>
      <c r="VKD414" s="318">
        <f>'Contractor Model'!VKD67</f>
        <v>0</v>
      </c>
      <c r="VKE414" s="318">
        <f>'Contractor Model'!VKE67</f>
        <v>0</v>
      </c>
      <c r="VKF414" s="318">
        <f>'Contractor Model'!VKF67</f>
        <v>0</v>
      </c>
      <c r="VKG414" s="318">
        <f>'Contractor Model'!VKG67</f>
        <v>0</v>
      </c>
      <c r="VKH414" s="318">
        <f>'Contractor Model'!VKH67</f>
        <v>0</v>
      </c>
      <c r="VKI414" s="318">
        <f>'Contractor Model'!VKI67</f>
        <v>0</v>
      </c>
      <c r="VKJ414" s="318">
        <f>'Contractor Model'!VKJ67</f>
        <v>0</v>
      </c>
      <c r="VKK414" s="318">
        <f>'Contractor Model'!VKK67</f>
        <v>0</v>
      </c>
      <c r="VKL414" s="318">
        <f>'Contractor Model'!VKL67</f>
        <v>0</v>
      </c>
      <c r="VKM414" s="318">
        <f>'Contractor Model'!VKM67</f>
        <v>0</v>
      </c>
      <c r="VKN414" s="318">
        <f>'Contractor Model'!VKN67</f>
        <v>0</v>
      </c>
      <c r="VKO414" s="318">
        <f>'Contractor Model'!VKO67</f>
        <v>0</v>
      </c>
      <c r="VKP414" s="318">
        <f>'Contractor Model'!VKP67</f>
        <v>0</v>
      </c>
      <c r="VKQ414" s="318">
        <f>'Contractor Model'!VKQ67</f>
        <v>0</v>
      </c>
      <c r="VKR414" s="318">
        <f>'Contractor Model'!VKR67</f>
        <v>0</v>
      </c>
      <c r="VKS414" s="318">
        <f>'Contractor Model'!VKS67</f>
        <v>0</v>
      </c>
      <c r="VKT414" s="318">
        <f>'Contractor Model'!VKT67</f>
        <v>0</v>
      </c>
      <c r="VKU414" s="318">
        <f>'Contractor Model'!VKU67</f>
        <v>0</v>
      </c>
      <c r="VKV414" s="318">
        <f>'Contractor Model'!VKV67</f>
        <v>0</v>
      </c>
      <c r="VKW414" s="318">
        <f>'Contractor Model'!VKW67</f>
        <v>0</v>
      </c>
      <c r="VKX414" s="318">
        <f>'Contractor Model'!VKX67</f>
        <v>0</v>
      </c>
      <c r="VKY414" s="318">
        <f>'Contractor Model'!VKY67</f>
        <v>0</v>
      </c>
      <c r="VKZ414" s="318">
        <f>'Contractor Model'!VKZ67</f>
        <v>0</v>
      </c>
      <c r="VLA414" s="318">
        <f>'Contractor Model'!VLA67</f>
        <v>0</v>
      </c>
      <c r="VLB414" s="318">
        <f>'Contractor Model'!VLB67</f>
        <v>0</v>
      </c>
      <c r="VLC414" s="318">
        <f>'Contractor Model'!VLC67</f>
        <v>0</v>
      </c>
      <c r="VLD414" s="318">
        <f>'Contractor Model'!VLD67</f>
        <v>0</v>
      </c>
      <c r="VLE414" s="318">
        <f>'Contractor Model'!VLE67</f>
        <v>0</v>
      </c>
      <c r="VLF414" s="318">
        <f>'Contractor Model'!VLF67</f>
        <v>0</v>
      </c>
      <c r="VLG414" s="318">
        <f>'Contractor Model'!VLG67</f>
        <v>0</v>
      </c>
      <c r="VLH414" s="318">
        <f>'Contractor Model'!VLH67</f>
        <v>0</v>
      </c>
      <c r="VLI414" s="318">
        <f>'Contractor Model'!VLI67</f>
        <v>0</v>
      </c>
      <c r="VLJ414" s="318">
        <f>'Contractor Model'!VLJ67</f>
        <v>0</v>
      </c>
      <c r="VLK414" s="318">
        <f>'Contractor Model'!VLK67</f>
        <v>0</v>
      </c>
      <c r="VLL414" s="318">
        <f>'Contractor Model'!VLL67</f>
        <v>0</v>
      </c>
      <c r="VLM414" s="318">
        <f>'Contractor Model'!VLM67</f>
        <v>0</v>
      </c>
      <c r="VLN414" s="318">
        <f>'Contractor Model'!VLN67</f>
        <v>0</v>
      </c>
      <c r="VLO414" s="318">
        <f>'Contractor Model'!VLO67</f>
        <v>0</v>
      </c>
      <c r="VLP414" s="318">
        <f>'Contractor Model'!VLP67</f>
        <v>0</v>
      </c>
      <c r="VLQ414" s="318">
        <f>'Contractor Model'!VLQ67</f>
        <v>0</v>
      </c>
      <c r="VLR414" s="318">
        <f>'Contractor Model'!VLR67</f>
        <v>0</v>
      </c>
      <c r="VLS414" s="318">
        <f>'Contractor Model'!VLS67</f>
        <v>0</v>
      </c>
      <c r="VLT414" s="318">
        <f>'Contractor Model'!VLT67</f>
        <v>0</v>
      </c>
      <c r="VLU414" s="318">
        <f>'Contractor Model'!VLU67</f>
        <v>0</v>
      </c>
      <c r="VLV414" s="318">
        <f>'Contractor Model'!VLV67</f>
        <v>0</v>
      </c>
      <c r="VLW414" s="318">
        <f>'Contractor Model'!VLW67</f>
        <v>0</v>
      </c>
      <c r="VLX414" s="318">
        <f>'Contractor Model'!VLX67</f>
        <v>0</v>
      </c>
      <c r="VLY414" s="318">
        <f>'Contractor Model'!VLY67</f>
        <v>0</v>
      </c>
      <c r="VLZ414" s="318">
        <f>'Contractor Model'!VLZ67</f>
        <v>0</v>
      </c>
      <c r="VMA414" s="318">
        <f>'Contractor Model'!VMA67</f>
        <v>0</v>
      </c>
      <c r="VMB414" s="318">
        <f>'Contractor Model'!VMB67</f>
        <v>0</v>
      </c>
      <c r="VMC414" s="318">
        <f>'Contractor Model'!VMC67</f>
        <v>0</v>
      </c>
      <c r="VMD414" s="318">
        <f>'Contractor Model'!VMD67</f>
        <v>0</v>
      </c>
      <c r="VME414" s="318">
        <f>'Contractor Model'!VME67</f>
        <v>0</v>
      </c>
      <c r="VMF414" s="318">
        <f>'Contractor Model'!VMF67</f>
        <v>0</v>
      </c>
      <c r="VMG414" s="318">
        <f>'Contractor Model'!VMG67</f>
        <v>0</v>
      </c>
      <c r="VMH414" s="318">
        <f>'Contractor Model'!VMH67</f>
        <v>0</v>
      </c>
      <c r="VMI414" s="318">
        <f>'Contractor Model'!VMI67</f>
        <v>0</v>
      </c>
      <c r="VMJ414" s="318">
        <f>'Contractor Model'!VMJ67</f>
        <v>0</v>
      </c>
      <c r="VMK414" s="318">
        <f>'Contractor Model'!VMK67</f>
        <v>0</v>
      </c>
      <c r="VML414" s="318">
        <f>'Contractor Model'!VML67</f>
        <v>0</v>
      </c>
      <c r="VMM414" s="318">
        <f>'Contractor Model'!VMM67</f>
        <v>0</v>
      </c>
      <c r="VMN414" s="318">
        <f>'Contractor Model'!VMN67</f>
        <v>0</v>
      </c>
      <c r="VMO414" s="318">
        <f>'Contractor Model'!VMO67</f>
        <v>0</v>
      </c>
      <c r="VMP414" s="318">
        <f>'Contractor Model'!VMP67</f>
        <v>0</v>
      </c>
      <c r="VMQ414" s="318">
        <f>'Contractor Model'!VMQ67</f>
        <v>0</v>
      </c>
      <c r="VMR414" s="318">
        <f>'Contractor Model'!VMR67</f>
        <v>0</v>
      </c>
      <c r="VMS414" s="318">
        <f>'Contractor Model'!VMS67</f>
        <v>0</v>
      </c>
      <c r="VMT414" s="318">
        <f>'Contractor Model'!VMT67</f>
        <v>0</v>
      </c>
      <c r="VMU414" s="318">
        <f>'Contractor Model'!VMU67</f>
        <v>0</v>
      </c>
      <c r="VMV414" s="318">
        <f>'Contractor Model'!VMV67</f>
        <v>0</v>
      </c>
      <c r="VMW414" s="318">
        <f>'Contractor Model'!VMW67</f>
        <v>0</v>
      </c>
      <c r="VMX414" s="318">
        <f>'Contractor Model'!VMX67</f>
        <v>0</v>
      </c>
      <c r="VMY414" s="318">
        <f>'Contractor Model'!VMY67</f>
        <v>0</v>
      </c>
      <c r="VMZ414" s="318">
        <f>'Contractor Model'!VMZ67</f>
        <v>0</v>
      </c>
      <c r="VNA414" s="318">
        <f>'Contractor Model'!VNA67</f>
        <v>0</v>
      </c>
      <c r="VNB414" s="318">
        <f>'Contractor Model'!VNB67</f>
        <v>0</v>
      </c>
      <c r="VNC414" s="318">
        <f>'Contractor Model'!VNC67</f>
        <v>0</v>
      </c>
      <c r="VND414" s="318">
        <f>'Contractor Model'!VND67</f>
        <v>0</v>
      </c>
      <c r="VNE414" s="318">
        <f>'Contractor Model'!VNE67</f>
        <v>0</v>
      </c>
      <c r="VNF414" s="318">
        <f>'Contractor Model'!VNF67</f>
        <v>0</v>
      </c>
      <c r="VNG414" s="318">
        <f>'Contractor Model'!VNG67</f>
        <v>0</v>
      </c>
      <c r="VNH414" s="318">
        <f>'Contractor Model'!VNH67</f>
        <v>0</v>
      </c>
      <c r="VNI414" s="318">
        <f>'Contractor Model'!VNI67</f>
        <v>0</v>
      </c>
      <c r="VNJ414" s="318">
        <f>'Contractor Model'!VNJ67</f>
        <v>0</v>
      </c>
      <c r="VNK414" s="318">
        <f>'Contractor Model'!VNK67</f>
        <v>0</v>
      </c>
      <c r="VNL414" s="318">
        <f>'Contractor Model'!VNL67</f>
        <v>0</v>
      </c>
      <c r="VNM414" s="318">
        <f>'Contractor Model'!VNM67</f>
        <v>0</v>
      </c>
      <c r="VNN414" s="318">
        <f>'Contractor Model'!VNN67</f>
        <v>0</v>
      </c>
      <c r="VNO414" s="318">
        <f>'Contractor Model'!VNO67</f>
        <v>0</v>
      </c>
      <c r="VNP414" s="318">
        <f>'Contractor Model'!VNP67</f>
        <v>0</v>
      </c>
      <c r="VNQ414" s="318">
        <f>'Contractor Model'!VNQ67</f>
        <v>0</v>
      </c>
      <c r="VNR414" s="318">
        <f>'Contractor Model'!VNR67</f>
        <v>0</v>
      </c>
      <c r="VNS414" s="318">
        <f>'Contractor Model'!VNS67</f>
        <v>0</v>
      </c>
      <c r="VNT414" s="318">
        <f>'Contractor Model'!VNT67</f>
        <v>0</v>
      </c>
      <c r="VNU414" s="318">
        <f>'Contractor Model'!VNU67</f>
        <v>0</v>
      </c>
      <c r="VNV414" s="318">
        <f>'Contractor Model'!VNV67</f>
        <v>0</v>
      </c>
      <c r="VNW414" s="318">
        <f>'Contractor Model'!VNW67</f>
        <v>0</v>
      </c>
      <c r="VNX414" s="318">
        <f>'Contractor Model'!VNX67</f>
        <v>0</v>
      </c>
      <c r="VNY414" s="318">
        <f>'Contractor Model'!VNY67</f>
        <v>0</v>
      </c>
      <c r="VNZ414" s="318">
        <f>'Contractor Model'!VNZ67</f>
        <v>0</v>
      </c>
      <c r="VOA414" s="318">
        <f>'Contractor Model'!VOA67</f>
        <v>0</v>
      </c>
      <c r="VOB414" s="318">
        <f>'Contractor Model'!VOB67</f>
        <v>0</v>
      </c>
      <c r="VOC414" s="318">
        <f>'Contractor Model'!VOC67</f>
        <v>0</v>
      </c>
      <c r="VOD414" s="318">
        <f>'Contractor Model'!VOD67</f>
        <v>0</v>
      </c>
      <c r="VOE414" s="318">
        <f>'Contractor Model'!VOE67</f>
        <v>0</v>
      </c>
      <c r="VOF414" s="318">
        <f>'Contractor Model'!VOF67</f>
        <v>0</v>
      </c>
      <c r="VOG414" s="318">
        <f>'Contractor Model'!VOG67</f>
        <v>0</v>
      </c>
      <c r="VOH414" s="318">
        <f>'Contractor Model'!VOH67</f>
        <v>0</v>
      </c>
      <c r="VOI414" s="318">
        <f>'Contractor Model'!VOI67</f>
        <v>0</v>
      </c>
      <c r="VOJ414" s="318">
        <f>'Contractor Model'!VOJ67</f>
        <v>0</v>
      </c>
      <c r="VOK414" s="318">
        <f>'Contractor Model'!VOK67</f>
        <v>0</v>
      </c>
      <c r="VOL414" s="318">
        <f>'Contractor Model'!VOL67</f>
        <v>0</v>
      </c>
      <c r="VOM414" s="318">
        <f>'Contractor Model'!VOM67</f>
        <v>0</v>
      </c>
      <c r="VON414" s="318">
        <f>'Contractor Model'!VON67</f>
        <v>0</v>
      </c>
      <c r="VOO414" s="318">
        <f>'Contractor Model'!VOO67</f>
        <v>0</v>
      </c>
      <c r="VOP414" s="318">
        <f>'Contractor Model'!VOP67</f>
        <v>0</v>
      </c>
      <c r="VOQ414" s="318">
        <f>'Contractor Model'!VOQ67</f>
        <v>0</v>
      </c>
      <c r="VOR414" s="318">
        <f>'Contractor Model'!VOR67</f>
        <v>0</v>
      </c>
      <c r="VOS414" s="318">
        <f>'Contractor Model'!VOS67</f>
        <v>0</v>
      </c>
      <c r="VOT414" s="318">
        <f>'Contractor Model'!VOT67</f>
        <v>0</v>
      </c>
      <c r="VOU414" s="318">
        <f>'Contractor Model'!VOU67</f>
        <v>0</v>
      </c>
      <c r="VOV414" s="318">
        <f>'Contractor Model'!VOV67</f>
        <v>0</v>
      </c>
      <c r="VOW414" s="318">
        <f>'Contractor Model'!VOW67</f>
        <v>0</v>
      </c>
      <c r="VOX414" s="318">
        <f>'Contractor Model'!VOX67</f>
        <v>0</v>
      </c>
      <c r="VOY414" s="318">
        <f>'Contractor Model'!VOY67</f>
        <v>0</v>
      </c>
      <c r="VOZ414" s="318">
        <f>'Contractor Model'!VOZ67</f>
        <v>0</v>
      </c>
      <c r="VPA414" s="318">
        <f>'Contractor Model'!VPA67</f>
        <v>0</v>
      </c>
      <c r="VPB414" s="318">
        <f>'Contractor Model'!VPB67</f>
        <v>0</v>
      </c>
      <c r="VPC414" s="318">
        <f>'Contractor Model'!VPC67</f>
        <v>0</v>
      </c>
      <c r="VPD414" s="318">
        <f>'Contractor Model'!VPD67</f>
        <v>0</v>
      </c>
      <c r="VPE414" s="318">
        <f>'Contractor Model'!VPE67</f>
        <v>0</v>
      </c>
      <c r="VPF414" s="318">
        <f>'Contractor Model'!VPF67</f>
        <v>0</v>
      </c>
      <c r="VPG414" s="318">
        <f>'Contractor Model'!VPG67</f>
        <v>0</v>
      </c>
      <c r="VPH414" s="318">
        <f>'Contractor Model'!VPH67</f>
        <v>0</v>
      </c>
      <c r="VPI414" s="318">
        <f>'Contractor Model'!VPI67</f>
        <v>0</v>
      </c>
      <c r="VPJ414" s="318">
        <f>'Contractor Model'!VPJ67</f>
        <v>0</v>
      </c>
      <c r="VPK414" s="318">
        <f>'Contractor Model'!VPK67</f>
        <v>0</v>
      </c>
      <c r="VPL414" s="318">
        <f>'Contractor Model'!VPL67</f>
        <v>0</v>
      </c>
      <c r="VPM414" s="318">
        <f>'Contractor Model'!VPM67</f>
        <v>0</v>
      </c>
      <c r="VPN414" s="318">
        <f>'Contractor Model'!VPN67</f>
        <v>0</v>
      </c>
      <c r="VPO414" s="318">
        <f>'Contractor Model'!VPO67</f>
        <v>0</v>
      </c>
      <c r="VPP414" s="318">
        <f>'Contractor Model'!VPP67</f>
        <v>0</v>
      </c>
      <c r="VPQ414" s="318">
        <f>'Contractor Model'!VPQ67</f>
        <v>0</v>
      </c>
      <c r="VPR414" s="318">
        <f>'Contractor Model'!VPR67</f>
        <v>0</v>
      </c>
      <c r="VPS414" s="318">
        <f>'Contractor Model'!VPS67</f>
        <v>0</v>
      </c>
      <c r="VPT414" s="318">
        <f>'Contractor Model'!VPT67</f>
        <v>0</v>
      </c>
      <c r="VPU414" s="318">
        <f>'Contractor Model'!VPU67</f>
        <v>0</v>
      </c>
      <c r="VPV414" s="318">
        <f>'Contractor Model'!VPV67</f>
        <v>0</v>
      </c>
      <c r="VPW414" s="318">
        <f>'Contractor Model'!VPW67</f>
        <v>0</v>
      </c>
      <c r="VPX414" s="318">
        <f>'Contractor Model'!VPX67</f>
        <v>0</v>
      </c>
      <c r="VPY414" s="318">
        <f>'Contractor Model'!VPY67</f>
        <v>0</v>
      </c>
      <c r="VPZ414" s="318">
        <f>'Contractor Model'!VPZ67</f>
        <v>0</v>
      </c>
      <c r="VQA414" s="318">
        <f>'Contractor Model'!VQA67</f>
        <v>0</v>
      </c>
      <c r="VQB414" s="318">
        <f>'Contractor Model'!VQB67</f>
        <v>0</v>
      </c>
      <c r="VQC414" s="318">
        <f>'Contractor Model'!VQC67</f>
        <v>0</v>
      </c>
      <c r="VQD414" s="318">
        <f>'Contractor Model'!VQD67</f>
        <v>0</v>
      </c>
      <c r="VQE414" s="318">
        <f>'Contractor Model'!VQE67</f>
        <v>0</v>
      </c>
      <c r="VQF414" s="318">
        <f>'Contractor Model'!VQF67</f>
        <v>0</v>
      </c>
      <c r="VQG414" s="318">
        <f>'Contractor Model'!VQG67</f>
        <v>0</v>
      </c>
      <c r="VQH414" s="318">
        <f>'Contractor Model'!VQH67</f>
        <v>0</v>
      </c>
      <c r="VQI414" s="318">
        <f>'Contractor Model'!VQI67</f>
        <v>0</v>
      </c>
      <c r="VQJ414" s="318">
        <f>'Contractor Model'!VQJ67</f>
        <v>0</v>
      </c>
      <c r="VQK414" s="318">
        <f>'Contractor Model'!VQK67</f>
        <v>0</v>
      </c>
      <c r="VQL414" s="318">
        <f>'Contractor Model'!VQL67</f>
        <v>0</v>
      </c>
      <c r="VQM414" s="318">
        <f>'Contractor Model'!VQM67</f>
        <v>0</v>
      </c>
      <c r="VQN414" s="318">
        <f>'Contractor Model'!VQN67</f>
        <v>0</v>
      </c>
      <c r="VQO414" s="318">
        <f>'Contractor Model'!VQO67</f>
        <v>0</v>
      </c>
      <c r="VQP414" s="318">
        <f>'Contractor Model'!VQP67</f>
        <v>0</v>
      </c>
      <c r="VQQ414" s="318">
        <f>'Contractor Model'!VQQ67</f>
        <v>0</v>
      </c>
      <c r="VQR414" s="318">
        <f>'Contractor Model'!VQR67</f>
        <v>0</v>
      </c>
      <c r="VQS414" s="318">
        <f>'Contractor Model'!VQS67</f>
        <v>0</v>
      </c>
      <c r="VQT414" s="318">
        <f>'Contractor Model'!VQT67</f>
        <v>0</v>
      </c>
      <c r="VQU414" s="318">
        <f>'Contractor Model'!VQU67</f>
        <v>0</v>
      </c>
      <c r="VQV414" s="318">
        <f>'Contractor Model'!VQV67</f>
        <v>0</v>
      </c>
      <c r="VQW414" s="318">
        <f>'Contractor Model'!VQW67</f>
        <v>0</v>
      </c>
      <c r="VQX414" s="318">
        <f>'Contractor Model'!VQX67</f>
        <v>0</v>
      </c>
      <c r="VQY414" s="318">
        <f>'Contractor Model'!VQY67</f>
        <v>0</v>
      </c>
      <c r="VQZ414" s="318">
        <f>'Contractor Model'!VQZ67</f>
        <v>0</v>
      </c>
      <c r="VRA414" s="318">
        <f>'Contractor Model'!VRA67</f>
        <v>0</v>
      </c>
      <c r="VRB414" s="318">
        <f>'Contractor Model'!VRB67</f>
        <v>0</v>
      </c>
      <c r="VRC414" s="318">
        <f>'Contractor Model'!VRC67</f>
        <v>0</v>
      </c>
      <c r="VRD414" s="318">
        <f>'Contractor Model'!VRD67</f>
        <v>0</v>
      </c>
      <c r="VRE414" s="318">
        <f>'Contractor Model'!VRE67</f>
        <v>0</v>
      </c>
      <c r="VRF414" s="318">
        <f>'Contractor Model'!VRF67</f>
        <v>0</v>
      </c>
      <c r="VRG414" s="318">
        <f>'Contractor Model'!VRG67</f>
        <v>0</v>
      </c>
      <c r="VRH414" s="318">
        <f>'Contractor Model'!VRH67</f>
        <v>0</v>
      </c>
      <c r="VRI414" s="318">
        <f>'Contractor Model'!VRI67</f>
        <v>0</v>
      </c>
      <c r="VRJ414" s="318">
        <f>'Contractor Model'!VRJ67</f>
        <v>0</v>
      </c>
      <c r="VRK414" s="318">
        <f>'Contractor Model'!VRK67</f>
        <v>0</v>
      </c>
      <c r="VRL414" s="318">
        <f>'Contractor Model'!VRL67</f>
        <v>0</v>
      </c>
      <c r="VRM414" s="318">
        <f>'Contractor Model'!VRM67</f>
        <v>0</v>
      </c>
      <c r="VRN414" s="318">
        <f>'Contractor Model'!VRN67</f>
        <v>0</v>
      </c>
      <c r="VRO414" s="318">
        <f>'Contractor Model'!VRO67</f>
        <v>0</v>
      </c>
      <c r="VRP414" s="318">
        <f>'Contractor Model'!VRP67</f>
        <v>0</v>
      </c>
      <c r="VRQ414" s="318">
        <f>'Contractor Model'!VRQ67</f>
        <v>0</v>
      </c>
      <c r="VRR414" s="318">
        <f>'Contractor Model'!VRR67</f>
        <v>0</v>
      </c>
      <c r="VRS414" s="318">
        <f>'Contractor Model'!VRS67</f>
        <v>0</v>
      </c>
      <c r="VRT414" s="318">
        <f>'Contractor Model'!VRT67</f>
        <v>0</v>
      </c>
      <c r="VRU414" s="318">
        <f>'Contractor Model'!VRU67</f>
        <v>0</v>
      </c>
      <c r="VRV414" s="318">
        <f>'Contractor Model'!VRV67</f>
        <v>0</v>
      </c>
      <c r="VRW414" s="318">
        <f>'Contractor Model'!VRW67</f>
        <v>0</v>
      </c>
      <c r="VRX414" s="318">
        <f>'Contractor Model'!VRX67</f>
        <v>0</v>
      </c>
      <c r="VRY414" s="318">
        <f>'Contractor Model'!VRY67</f>
        <v>0</v>
      </c>
      <c r="VRZ414" s="318">
        <f>'Contractor Model'!VRZ67</f>
        <v>0</v>
      </c>
      <c r="VSA414" s="318">
        <f>'Contractor Model'!VSA67</f>
        <v>0</v>
      </c>
      <c r="VSB414" s="318">
        <f>'Contractor Model'!VSB67</f>
        <v>0</v>
      </c>
      <c r="VSC414" s="318">
        <f>'Contractor Model'!VSC67</f>
        <v>0</v>
      </c>
      <c r="VSD414" s="318">
        <f>'Contractor Model'!VSD67</f>
        <v>0</v>
      </c>
      <c r="VSE414" s="318">
        <f>'Contractor Model'!VSE67</f>
        <v>0</v>
      </c>
      <c r="VSF414" s="318">
        <f>'Contractor Model'!VSF67</f>
        <v>0</v>
      </c>
      <c r="VSG414" s="318">
        <f>'Contractor Model'!VSG67</f>
        <v>0</v>
      </c>
      <c r="VSH414" s="318">
        <f>'Contractor Model'!VSH67</f>
        <v>0</v>
      </c>
      <c r="VSI414" s="318">
        <f>'Contractor Model'!VSI67</f>
        <v>0</v>
      </c>
      <c r="VSJ414" s="318">
        <f>'Contractor Model'!VSJ67</f>
        <v>0</v>
      </c>
      <c r="VSK414" s="318">
        <f>'Contractor Model'!VSK67</f>
        <v>0</v>
      </c>
      <c r="VSL414" s="318">
        <f>'Contractor Model'!VSL67</f>
        <v>0</v>
      </c>
      <c r="VSM414" s="318">
        <f>'Contractor Model'!VSM67</f>
        <v>0</v>
      </c>
      <c r="VSN414" s="318">
        <f>'Contractor Model'!VSN67</f>
        <v>0</v>
      </c>
      <c r="VSO414" s="318">
        <f>'Contractor Model'!VSO67</f>
        <v>0</v>
      </c>
      <c r="VSP414" s="318">
        <f>'Contractor Model'!VSP67</f>
        <v>0</v>
      </c>
      <c r="VSQ414" s="318">
        <f>'Contractor Model'!VSQ67</f>
        <v>0</v>
      </c>
      <c r="VSR414" s="318">
        <f>'Contractor Model'!VSR67</f>
        <v>0</v>
      </c>
      <c r="VSS414" s="318">
        <f>'Contractor Model'!VSS67</f>
        <v>0</v>
      </c>
      <c r="VST414" s="318">
        <f>'Contractor Model'!VST67</f>
        <v>0</v>
      </c>
      <c r="VSU414" s="318">
        <f>'Contractor Model'!VSU67</f>
        <v>0</v>
      </c>
      <c r="VSV414" s="318">
        <f>'Contractor Model'!VSV67</f>
        <v>0</v>
      </c>
      <c r="VSW414" s="318">
        <f>'Contractor Model'!VSW67</f>
        <v>0</v>
      </c>
      <c r="VSX414" s="318">
        <f>'Contractor Model'!VSX67</f>
        <v>0</v>
      </c>
      <c r="VSY414" s="318">
        <f>'Contractor Model'!VSY67</f>
        <v>0</v>
      </c>
      <c r="VSZ414" s="318">
        <f>'Contractor Model'!VSZ67</f>
        <v>0</v>
      </c>
      <c r="VTA414" s="318">
        <f>'Contractor Model'!VTA67</f>
        <v>0</v>
      </c>
      <c r="VTB414" s="318">
        <f>'Contractor Model'!VTB67</f>
        <v>0</v>
      </c>
      <c r="VTC414" s="318">
        <f>'Contractor Model'!VTC67</f>
        <v>0</v>
      </c>
      <c r="VTD414" s="318">
        <f>'Contractor Model'!VTD67</f>
        <v>0</v>
      </c>
      <c r="VTE414" s="318">
        <f>'Contractor Model'!VTE67</f>
        <v>0</v>
      </c>
      <c r="VTF414" s="318">
        <f>'Contractor Model'!VTF67</f>
        <v>0</v>
      </c>
      <c r="VTG414" s="318">
        <f>'Contractor Model'!VTG67</f>
        <v>0</v>
      </c>
      <c r="VTH414" s="318">
        <f>'Contractor Model'!VTH67</f>
        <v>0</v>
      </c>
      <c r="VTI414" s="318">
        <f>'Contractor Model'!VTI67</f>
        <v>0</v>
      </c>
      <c r="VTJ414" s="318">
        <f>'Contractor Model'!VTJ67</f>
        <v>0</v>
      </c>
      <c r="VTK414" s="318">
        <f>'Contractor Model'!VTK67</f>
        <v>0</v>
      </c>
      <c r="VTL414" s="318">
        <f>'Contractor Model'!VTL67</f>
        <v>0</v>
      </c>
      <c r="VTM414" s="318">
        <f>'Contractor Model'!VTM67</f>
        <v>0</v>
      </c>
      <c r="VTN414" s="318">
        <f>'Contractor Model'!VTN67</f>
        <v>0</v>
      </c>
      <c r="VTO414" s="318">
        <f>'Contractor Model'!VTO67</f>
        <v>0</v>
      </c>
      <c r="VTP414" s="318">
        <f>'Contractor Model'!VTP67</f>
        <v>0</v>
      </c>
      <c r="VTQ414" s="318">
        <f>'Contractor Model'!VTQ67</f>
        <v>0</v>
      </c>
      <c r="VTR414" s="318">
        <f>'Contractor Model'!VTR67</f>
        <v>0</v>
      </c>
      <c r="VTS414" s="318">
        <f>'Contractor Model'!VTS67</f>
        <v>0</v>
      </c>
      <c r="VTT414" s="318">
        <f>'Contractor Model'!VTT67</f>
        <v>0</v>
      </c>
      <c r="VTU414" s="318">
        <f>'Contractor Model'!VTU67</f>
        <v>0</v>
      </c>
      <c r="VTV414" s="318">
        <f>'Contractor Model'!VTV67</f>
        <v>0</v>
      </c>
      <c r="VTW414" s="318">
        <f>'Contractor Model'!VTW67</f>
        <v>0</v>
      </c>
      <c r="VTX414" s="318">
        <f>'Contractor Model'!VTX67</f>
        <v>0</v>
      </c>
      <c r="VTY414" s="318">
        <f>'Contractor Model'!VTY67</f>
        <v>0</v>
      </c>
      <c r="VTZ414" s="318">
        <f>'Contractor Model'!VTZ67</f>
        <v>0</v>
      </c>
      <c r="VUA414" s="318">
        <f>'Contractor Model'!VUA67</f>
        <v>0</v>
      </c>
      <c r="VUB414" s="318">
        <f>'Contractor Model'!VUB67</f>
        <v>0</v>
      </c>
      <c r="VUC414" s="318">
        <f>'Contractor Model'!VUC67</f>
        <v>0</v>
      </c>
      <c r="VUD414" s="318">
        <f>'Contractor Model'!VUD67</f>
        <v>0</v>
      </c>
      <c r="VUE414" s="318">
        <f>'Contractor Model'!VUE67</f>
        <v>0</v>
      </c>
      <c r="VUF414" s="318">
        <f>'Contractor Model'!VUF67</f>
        <v>0</v>
      </c>
      <c r="VUG414" s="318">
        <f>'Contractor Model'!VUG67</f>
        <v>0</v>
      </c>
      <c r="VUH414" s="318">
        <f>'Contractor Model'!VUH67</f>
        <v>0</v>
      </c>
      <c r="VUI414" s="318">
        <f>'Contractor Model'!VUI67</f>
        <v>0</v>
      </c>
      <c r="VUJ414" s="318">
        <f>'Contractor Model'!VUJ67</f>
        <v>0</v>
      </c>
      <c r="VUK414" s="318">
        <f>'Contractor Model'!VUK67</f>
        <v>0</v>
      </c>
      <c r="VUL414" s="318">
        <f>'Contractor Model'!VUL67</f>
        <v>0</v>
      </c>
      <c r="VUM414" s="318">
        <f>'Contractor Model'!VUM67</f>
        <v>0</v>
      </c>
      <c r="VUN414" s="318">
        <f>'Contractor Model'!VUN67</f>
        <v>0</v>
      </c>
      <c r="VUO414" s="318">
        <f>'Contractor Model'!VUO67</f>
        <v>0</v>
      </c>
      <c r="VUP414" s="318">
        <f>'Contractor Model'!VUP67</f>
        <v>0</v>
      </c>
      <c r="VUQ414" s="318">
        <f>'Contractor Model'!VUQ67</f>
        <v>0</v>
      </c>
      <c r="VUR414" s="318">
        <f>'Contractor Model'!VUR67</f>
        <v>0</v>
      </c>
      <c r="VUS414" s="318">
        <f>'Contractor Model'!VUS67</f>
        <v>0</v>
      </c>
      <c r="VUT414" s="318">
        <f>'Contractor Model'!VUT67</f>
        <v>0</v>
      </c>
      <c r="VUU414" s="318">
        <f>'Contractor Model'!VUU67</f>
        <v>0</v>
      </c>
      <c r="VUV414" s="318">
        <f>'Contractor Model'!VUV67</f>
        <v>0</v>
      </c>
      <c r="VUW414" s="318">
        <f>'Contractor Model'!VUW67</f>
        <v>0</v>
      </c>
      <c r="VUX414" s="318">
        <f>'Contractor Model'!VUX67</f>
        <v>0</v>
      </c>
      <c r="VUY414" s="318">
        <f>'Contractor Model'!VUY67</f>
        <v>0</v>
      </c>
      <c r="VUZ414" s="318">
        <f>'Contractor Model'!VUZ67</f>
        <v>0</v>
      </c>
      <c r="VVA414" s="318">
        <f>'Contractor Model'!VVA67</f>
        <v>0</v>
      </c>
      <c r="VVB414" s="318">
        <f>'Contractor Model'!VVB67</f>
        <v>0</v>
      </c>
      <c r="VVC414" s="318">
        <f>'Contractor Model'!VVC67</f>
        <v>0</v>
      </c>
      <c r="VVD414" s="318">
        <f>'Contractor Model'!VVD67</f>
        <v>0</v>
      </c>
      <c r="VVE414" s="318">
        <f>'Contractor Model'!VVE67</f>
        <v>0</v>
      </c>
      <c r="VVF414" s="318">
        <f>'Contractor Model'!VVF67</f>
        <v>0</v>
      </c>
      <c r="VVG414" s="318">
        <f>'Contractor Model'!VVG67</f>
        <v>0</v>
      </c>
      <c r="VVH414" s="318">
        <f>'Contractor Model'!VVH67</f>
        <v>0</v>
      </c>
      <c r="VVI414" s="318">
        <f>'Contractor Model'!VVI67</f>
        <v>0</v>
      </c>
      <c r="VVJ414" s="318">
        <f>'Contractor Model'!VVJ67</f>
        <v>0</v>
      </c>
      <c r="VVK414" s="318">
        <f>'Contractor Model'!VVK67</f>
        <v>0</v>
      </c>
      <c r="VVL414" s="318">
        <f>'Contractor Model'!VVL67</f>
        <v>0</v>
      </c>
      <c r="VVM414" s="318">
        <f>'Contractor Model'!VVM67</f>
        <v>0</v>
      </c>
      <c r="VVN414" s="318">
        <f>'Contractor Model'!VVN67</f>
        <v>0</v>
      </c>
      <c r="VVO414" s="318">
        <f>'Contractor Model'!VVO67</f>
        <v>0</v>
      </c>
      <c r="VVP414" s="318">
        <f>'Contractor Model'!VVP67</f>
        <v>0</v>
      </c>
      <c r="VVQ414" s="318">
        <f>'Contractor Model'!VVQ67</f>
        <v>0</v>
      </c>
      <c r="VVR414" s="318">
        <f>'Contractor Model'!VVR67</f>
        <v>0</v>
      </c>
      <c r="VVS414" s="318">
        <f>'Contractor Model'!VVS67</f>
        <v>0</v>
      </c>
      <c r="VVT414" s="318">
        <f>'Contractor Model'!VVT67</f>
        <v>0</v>
      </c>
      <c r="VVU414" s="318">
        <f>'Contractor Model'!VVU67</f>
        <v>0</v>
      </c>
      <c r="VVV414" s="318">
        <f>'Contractor Model'!VVV67</f>
        <v>0</v>
      </c>
      <c r="VVW414" s="318">
        <f>'Contractor Model'!VVW67</f>
        <v>0</v>
      </c>
      <c r="VVX414" s="318">
        <f>'Contractor Model'!VVX67</f>
        <v>0</v>
      </c>
      <c r="VVY414" s="318">
        <f>'Contractor Model'!VVY67</f>
        <v>0</v>
      </c>
      <c r="VVZ414" s="318">
        <f>'Contractor Model'!VVZ67</f>
        <v>0</v>
      </c>
      <c r="VWA414" s="318">
        <f>'Contractor Model'!VWA67</f>
        <v>0</v>
      </c>
      <c r="VWB414" s="318">
        <f>'Contractor Model'!VWB67</f>
        <v>0</v>
      </c>
      <c r="VWC414" s="318">
        <f>'Contractor Model'!VWC67</f>
        <v>0</v>
      </c>
      <c r="VWD414" s="318">
        <f>'Contractor Model'!VWD67</f>
        <v>0</v>
      </c>
      <c r="VWE414" s="318">
        <f>'Contractor Model'!VWE67</f>
        <v>0</v>
      </c>
      <c r="VWF414" s="318">
        <f>'Contractor Model'!VWF67</f>
        <v>0</v>
      </c>
      <c r="VWG414" s="318">
        <f>'Contractor Model'!VWG67</f>
        <v>0</v>
      </c>
      <c r="VWH414" s="318">
        <f>'Contractor Model'!VWH67</f>
        <v>0</v>
      </c>
      <c r="VWI414" s="318">
        <f>'Contractor Model'!VWI67</f>
        <v>0</v>
      </c>
      <c r="VWJ414" s="318">
        <f>'Contractor Model'!VWJ67</f>
        <v>0</v>
      </c>
      <c r="VWK414" s="318">
        <f>'Contractor Model'!VWK67</f>
        <v>0</v>
      </c>
      <c r="VWL414" s="318">
        <f>'Contractor Model'!VWL67</f>
        <v>0</v>
      </c>
      <c r="VWM414" s="318">
        <f>'Contractor Model'!VWM67</f>
        <v>0</v>
      </c>
      <c r="VWN414" s="318">
        <f>'Contractor Model'!VWN67</f>
        <v>0</v>
      </c>
      <c r="VWO414" s="318">
        <f>'Contractor Model'!VWO67</f>
        <v>0</v>
      </c>
      <c r="VWP414" s="318">
        <f>'Contractor Model'!VWP67</f>
        <v>0</v>
      </c>
      <c r="VWQ414" s="318">
        <f>'Contractor Model'!VWQ67</f>
        <v>0</v>
      </c>
      <c r="VWR414" s="318">
        <f>'Contractor Model'!VWR67</f>
        <v>0</v>
      </c>
      <c r="VWS414" s="318">
        <f>'Contractor Model'!VWS67</f>
        <v>0</v>
      </c>
      <c r="VWT414" s="318">
        <f>'Contractor Model'!VWT67</f>
        <v>0</v>
      </c>
      <c r="VWU414" s="318">
        <f>'Contractor Model'!VWU67</f>
        <v>0</v>
      </c>
      <c r="VWV414" s="318">
        <f>'Contractor Model'!VWV67</f>
        <v>0</v>
      </c>
      <c r="VWW414" s="318">
        <f>'Contractor Model'!VWW67</f>
        <v>0</v>
      </c>
      <c r="VWX414" s="318">
        <f>'Contractor Model'!VWX67</f>
        <v>0</v>
      </c>
      <c r="VWY414" s="318">
        <f>'Contractor Model'!VWY67</f>
        <v>0</v>
      </c>
      <c r="VWZ414" s="318">
        <f>'Contractor Model'!VWZ67</f>
        <v>0</v>
      </c>
      <c r="VXA414" s="318">
        <f>'Contractor Model'!VXA67</f>
        <v>0</v>
      </c>
      <c r="VXB414" s="318">
        <f>'Contractor Model'!VXB67</f>
        <v>0</v>
      </c>
      <c r="VXC414" s="318">
        <f>'Contractor Model'!VXC67</f>
        <v>0</v>
      </c>
      <c r="VXD414" s="318">
        <f>'Contractor Model'!VXD67</f>
        <v>0</v>
      </c>
      <c r="VXE414" s="318">
        <f>'Contractor Model'!VXE67</f>
        <v>0</v>
      </c>
      <c r="VXF414" s="318">
        <f>'Contractor Model'!VXF67</f>
        <v>0</v>
      </c>
      <c r="VXG414" s="318">
        <f>'Contractor Model'!VXG67</f>
        <v>0</v>
      </c>
      <c r="VXH414" s="318">
        <f>'Contractor Model'!VXH67</f>
        <v>0</v>
      </c>
      <c r="VXI414" s="318">
        <f>'Contractor Model'!VXI67</f>
        <v>0</v>
      </c>
      <c r="VXJ414" s="318">
        <f>'Contractor Model'!VXJ67</f>
        <v>0</v>
      </c>
      <c r="VXK414" s="318">
        <f>'Contractor Model'!VXK67</f>
        <v>0</v>
      </c>
      <c r="VXL414" s="318">
        <f>'Contractor Model'!VXL67</f>
        <v>0</v>
      </c>
      <c r="VXM414" s="318">
        <f>'Contractor Model'!VXM67</f>
        <v>0</v>
      </c>
      <c r="VXN414" s="318">
        <f>'Contractor Model'!VXN67</f>
        <v>0</v>
      </c>
      <c r="VXO414" s="318">
        <f>'Contractor Model'!VXO67</f>
        <v>0</v>
      </c>
      <c r="VXP414" s="318">
        <f>'Contractor Model'!VXP67</f>
        <v>0</v>
      </c>
      <c r="VXQ414" s="318">
        <f>'Contractor Model'!VXQ67</f>
        <v>0</v>
      </c>
      <c r="VXR414" s="318">
        <f>'Contractor Model'!VXR67</f>
        <v>0</v>
      </c>
      <c r="VXS414" s="318">
        <f>'Contractor Model'!VXS67</f>
        <v>0</v>
      </c>
      <c r="VXT414" s="318">
        <f>'Contractor Model'!VXT67</f>
        <v>0</v>
      </c>
      <c r="VXU414" s="318">
        <f>'Contractor Model'!VXU67</f>
        <v>0</v>
      </c>
      <c r="VXV414" s="318">
        <f>'Contractor Model'!VXV67</f>
        <v>0</v>
      </c>
      <c r="VXW414" s="318">
        <f>'Contractor Model'!VXW67</f>
        <v>0</v>
      </c>
      <c r="VXX414" s="318">
        <f>'Contractor Model'!VXX67</f>
        <v>0</v>
      </c>
      <c r="VXY414" s="318">
        <f>'Contractor Model'!VXY67</f>
        <v>0</v>
      </c>
      <c r="VXZ414" s="318">
        <f>'Contractor Model'!VXZ67</f>
        <v>0</v>
      </c>
      <c r="VYA414" s="318">
        <f>'Contractor Model'!VYA67</f>
        <v>0</v>
      </c>
      <c r="VYB414" s="318">
        <f>'Contractor Model'!VYB67</f>
        <v>0</v>
      </c>
      <c r="VYC414" s="318">
        <f>'Contractor Model'!VYC67</f>
        <v>0</v>
      </c>
      <c r="VYD414" s="318">
        <f>'Contractor Model'!VYD67</f>
        <v>0</v>
      </c>
      <c r="VYE414" s="318">
        <f>'Contractor Model'!VYE67</f>
        <v>0</v>
      </c>
      <c r="VYF414" s="318">
        <f>'Contractor Model'!VYF67</f>
        <v>0</v>
      </c>
      <c r="VYG414" s="318">
        <f>'Contractor Model'!VYG67</f>
        <v>0</v>
      </c>
      <c r="VYH414" s="318">
        <f>'Contractor Model'!VYH67</f>
        <v>0</v>
      </c>
      <c r="VYI414" s="318">
        <f>'Contractor Model'!VYI67</f>
        <v>0</v>
      </c>
      <c r="VYJ414" s="318">
        <f>'Contractor Model'!VYJ67</f>
        <v>0</v>
      </c>
      <c r="VYK414" s="318">
        <f>'Contractor Model'!VYK67</f>
        <v>0</v>
      </c>
      <c r="VYL414" s="318">
        <f>'Contractor Model'!VYL67</f>
        <v>0</v>
      </c>
      <c r="VYM414" s="318">
        <f>'Contractor Model'!VYM67</f>
        <v>0</v>
      </c>
      <c r="VYN414" s="318">
        <f>'Contractor Model'!VYN67</f>
        <v>0</v>
      </c>
      <c r="VYO414" s="318">
        <f>'Contractor Model'!VYO67</f>
        <v>0</v>
      </c>
      <c r="VYP414" s="318">
        <f>'Contractor Model'!VYP67</f>
        <v>0</v>
      </c>
      <c r="VYQ414" s="318">
        <f>'Contractor Model'!VYQ67</f>
        <v>0</v>
      </c>
      <c r="VYR414" s="318">
        <f>'Contractor Model'!VYR67</f>
        <v>0</v>
      </c>
      <c r="VYS414" s="318">
        <f>'Contractor Model'!VYS67</f>
        <v>0</v>
      </c>
      <c r="VYT414" s="318">
        <f>'Contractor Model'!VYT67</f>
        <v>0</v>
      </c>
      <c r="VYU414" s="318">
        <f>'Contractor Model'!VYU67</f>
        <v>0</v>
      </c>
      <c r="VYV414" s="318">
        <f>'Contractor Model'!VYV67</f>
        <v>0</v>
      </c>
      <c r="VYW414" s="318">
        <f>'Contractor Model'!VYW67</f>
        <v>0</v>
      </c>
      <c r="VYX414" s="318">
        <f>'Contractor Model'!VYX67</f>
        <v>0</v>
      </c>
      <c r="VYY414" s="318">
        <f>'Contractor Model'!VYY67</f>
        <v>0</v>
      </c>
      <c r="VYZ414" s="318">
        <f>'Contractor Model'!VYZ67</f>
        <v>0</v>
      </c>
      <c r="VZA414" s="318">
        <f>'Contractor Model'!VZA67</f>
        <v>0</v>
      </c>
      <c r="VZB414" s="318">
        <f>'Contractor Model'!VZB67</f>
        <v>0</v>
      </c>
      <c r="VZC414" s="318">
        <f>'Contractor Model'!VZC67</f>
        <v>0</v>
      </c>
      <c r="VZD414" s="318">
        <f>'Contractor Model'!VZD67</f>
        <v>0</v>
      </c>
      <c r="VZE414" s="318">
        <f>'Contractor Model'!VZE67</f>
        <v>0</v>
      </c>
      <c r="VZF414" s="318">
        <f>'Contractor Model'!VZF67</f>
        <v>0</v>
      </c>
      <c r="VZG414" s="318">
        <f>'Contractor Model'!VZG67</f>
        <v>0</v>
      </c>
      <c r="VZH414" s="318">
        <f>'Contractor Model'!VZH67</f>
        <v>0</v>
      </c>
      <c r="VZI414" s="318">
        <f>'Contractor Model'!VZI67</f>
        <v>0</v>
      </c>
      <c r="VZJ414" s="318">
        <f>'Contractor Model'!VZJ67</f>
        <v>0</v>
      </c>
      <c r="VZK414" s="318">
        <f>'Contractor Model'!VZK67</f>
        <v>0</v>
      </c>
      <c r="VZL414" s="318">
        <f>'Contractor Model'!VZL67</f>
        <v>0</v>
      </c>
      <c r="VZM414" s="318">
        <f>'Contractor Model'!VZM67</f>
        <v>0</v>
      </c>
      <c r="VZN414" s="318">
        <f>'Contractor Model'!VZN67</f>
        <v>0</v>
      </c>
      <c r="VZO414" s="318">
        <f>'Contractor Model'!VZO67</f>
        <v>0</v>
      </c>
      <c r="VZP414" s="318">
        <f>'Contractor Model'!VZP67</f>
        <v>0</v>
      </c>
      <c r="VZQ414" s="318">
        <f>'Contractor Model'!VZQ67</f>
        <v>0</v>
      </c>
      <c r="VZR414" s="318">
        <f>'Contractor Model'!VZR67</f>
        <v>0</v>
      </c>
      <c r="VZS414" s="318">
        <f>'Contractor Model'!VZS67</f>
        <v>0</v>
      </c>
      <c r="VZT414" s="318">
        <f>'Contractor Model'!VZT67</f>
        <v>0</v>
      </c>
      <c r="VZU414" s="318">
        <f>'Contractor Model'!VZU67</f>
        <v>0</v>
      </c>
      <c r="VZV414" s="318">
        <f>'Contractor Model'!VZV67</f>
        <v>0</v>
      </c>
      <c r="VZW414" s="318">
        <f>'Contractor Model'!VZW67</f>
        <v>0</v>
      </c>
      <c r="VZX414" s="318">
        <f>'Contractor Model'!VZX67</f>
        <v>0</v>
      </c>
      <c r="VZY414" s="318">
        <f>'Contractor Model'!VZY67</f>
        <v>0</v>
      </c>
      <c r="VZZ414" s="318">
        <f>'Contractor Model'!VZZ67</f>
        <v>0</v>
      </c>
      <c r="WAA414" s="318">
        <f>'Contractor Model'!WAA67</f>
        <v>0</v>
      </c>
      <c r="WAB414" s="318">
        <f>'Contractor Model'!WAB67</f>
        <v>0</v>
      </c>
      <c r="WAC414" s="318">
        <f>'Contractor Model'!WAC67</f>
        <v>0</v>
      </c>
      <c r="WAD414" s="318">
        <f>'Contractor Model'!WAD67</f>
        <v>0</v>
      </c>
      <c r="WAE414" s="318">
        <f>'Contractor Model'!WAE67</f>
        <v>0</v>
      </c>
      <c r="WAF414" s="318">
        <f>'Contractor Model'!WAF67</f>
        <v>0</v>
      </c>
      <c r="WAG414" s="318">
        <f>'Contractor Model'!WAG67</f>
        <v>0</v>
      </c>
      <c r="WAH414" s="318">
        <f>'Contractor Model'!WAH67</f>
        <v>0</v>
      </c>
      <c r="WAI414" s="318">
        <f>'Contractor Model'!WAI67</f>
        <v>0</v>
      </c>
      <c r="WAJ414" s="318">
        <f>'Contractor Model'!WAJ67</f>
        <v>0</v>
      </c>
      <c r="WAK414" s="318">
        <f>'Contractor Model'!WAK67</f>
        <v>0</v>
      </c>
      <c r="WAL414" s="318">
        <f>'Contractor Model'!WAL67</f>
        <v>0</v>
      </c>
      <c r="WAM414" s="318">
        <f>'Contractor Model'!WAM67</f>
        <v>0</v>
      </c>
      <c r="WAN414" s="318">
        <f>'Contractor Model'!WAN67</f>
        <v>0</v>
      </c>
      <c r="WAO414" s="318">
        <f>'Contractor Model'!WAO67</f>
        <v>0</v>
      </c>
      <c r="WAP414" s="318">
        <f>'Contractor Model'!WAP67</f>
        <v>0</v>
      </c>
      <c r="WAQ414" s="318">
        <f>'Contractor Model'!WAQ67</f>
        <v>0</v>
      </c>
      <c r="WAR414" s="318">
        <f>'Contractor Model'!WAR67</f>
        <v>0</v>
      </c>
      <c r="WAS414" s="318">
        <f>'Contractor Model'!WAS67</f>
        <v>0</v>
      </c>
      <c r="WAT414" s="318">
        <f>'Contractor Model'!WAT67</f>
        <v>0</v>
      </c>
      <c r="WAU414" s="318">
        <f>'Contractor Model'!WAU67</f>
        <v>0</v>
      </c>
      <c r="WAV414" s="318">
        <f>'Contractor Model'!WAV67</f>
        <v>0</v>
      </c>
      <c r="WAW414" s="318">
        <f>'Contractor Model'!WAW67</f>
        <v>0</v>
      </c>
      <c r="WAX414" s="318">
        <f>'Contractor Model'!WAX67</f>
        <v>0</v>
      </c>
      <c r="WAY414" s="318">
        <f>'Contractor Model'!WAY67</f>
        <v>0</v>
      </c>
      <c r="WAZ414" s="318">
        <f>'Contractor Model'!WAZ67</f>
        <v>0</v>
      </c>
      <c r="WBA414" s="318">
        <f>'Contractor Model'!WBA67</f>
        <v>0</v>
      </c>
      <c r="WBB414" s="318">
        <f>'Contractor Model'!WBB67</f>
        <v>0</v>
      </c>
      <c r="WBC414" s="318">
        <f>'Contractor Model'!WBC67</f>
        <v>0</v>
      </c>
      <c r="WBD414" s="318">
        <f>'Contractor Model'!WBD67</f>
        <v>0</v>
      </c>
      <c r="WBE414" s="318">
        <f>'Contractor Model'!WBE67</f>
        <v>0</v>
      </c>
      <c r="WBF414" s="318">
        <f>'Contractor Model'!WBF67</f>
        <v>0</v>
      </c>
      <c r="WBG414" s="318">
        <f>'Contractor Model'!WBG67</f>
        <v>0</v>
      </c>
      <c r="WBH414" s="318">
        <f>'Contractor Model'!WBH67</f>
        <v>0</v>
      </c>
      <c r="WBI414" s="318">
        <f>'Contractor Model'!WBI67</f>
        <v>0</v>
      </c>
      <c r="WBJ414" s="318">
        <f>'Contractor Model'!WBJ67</f>
        <v>0</v>
      </c>
      <c r="WBK414" s="318">
        <f>'Contractor Model'!WBK67</f>
        <v>0</v>
      </c>
      <c r="WBL414" s="318">
        <f>'Contractor Model'!WBL67</f>
        <v>0</v>
      </c>
      <c r="WBM414" s="318">
        <f>'Contractor Model'!WBM67</f>
        <v>0</v>
      </c>
      <c r="WBN414" s="318">
        <f>'Contractor Model'!WBN67</f>
        <v>0</v>
      </c>
      <c r="WBO414" s="318">
        <f>'Contractor Model'!WBO67</f>
        <v>0</v>
      </c>
      <c r="WBP414" s="318">
        <f>'Contractor Model'!WBP67</f>
        <v>0</v>
      </c>
      <c r="WBQ414" s="318">
        <f>'Contractor Model'!WBQ67</f>
        <v>0</v>
      </c>
      <c r="WBR414" s="318">
        <f>'Contractor Model'!WBR67</f>
        <v>0</v>
      </c>
      <c r="WBS414" s="318">
        <f>'Contractor Model'!WBS67</f>
        <v>0</v>
      </c>
      <c r="WBT414" s="318">
        <f>'Contractor Model'!WBT67</f>
        <v>0</v>
      </c>
      <c r="WBU414" s="318">
        <f>'Contractor Model'!WBU67</f>
        <v>0</v>
      </c>
      <c r="WBV414" s="318">
        <f>'Contractor Model'!WBV67</f>
        <v>0</v>
      </c>
      <c r="WBW414" s="318">
        <f>'Contractor Model'!WBW67</f>
        <v>0</v>
      </c>
      <c r="WBX414" s="318">
        <f>'Contractor Model'!WBX67</f>
        <v>0</v>
      </c>
      <c r="WBY414" s="318">
        <f>'Contractor Model'!WBY67</f>
        <v>0</v>
      </c>
      <c r="WBZ414" s="318">
        <f>'Contractor Model'!WBZ67</f>
        <v>0</v>
      </c>
      <c r="WCA414" s="318">
        <f>'Contractor Model'!WCA67</f>
        <v>0</v>
      </c>
      <c r="WCB414" s="318">
        <f>'Contractor Model'!WCB67</f>
        <v>0</v>
      </c>
      <c r="WCC414" s="318">
        <f>'Contractor Model'!WCC67</f>
        <v>0</v>
      </c>
      <c r="WCD414" s="318">
        <f>'Contractor Model'!WCD67</f>
        <v>0</v>
      </c>
      <c r="WCE414" s="318">
        <f>'Contractor Model'!WCE67</f>
        <v>0</v>
      </c>
      <c r="WCF414" s="318">
        <f>'Contractor Model'!WCF67</f>
        <v>0</v>
      </c>
      <c r="WCG414" s="318">
        <f>'Contractor Model'!WCG67</f>
        <v>0</v>
      </c>
      <c r="WCH414" s="318">
        <f>'Contractor Model'!WCH67</f>
        <v>0</v>
      </c>
      <c r="WCI414" s="318">
        <f>'Contractor Model'!WCI67</f>
        <v>0</v>
      </c>
      <c r="WCJ414" s="318">
        <f>'Contractor Model'!WCJ67</f>
        <v>0</v>
      </c>
      <c r="WCK414" s="318">
        <f>'Contractor Model'!WCK67</f>
        <v>0</v>
      </c>
      <c r="WCL414" s="318">
        <f>'Contractor Model'!WCL67</f>
        <v>0</v>
      </c>
      <c r="WCM414" s="318">
        <f>'Contractor Model'!WCM67</f>
        <v>0</v>
      </c>
      <c r="WCN414" s="318">
        <f>'Contractor Model'!WCN67</f>
        <v>0</v>
      </c>
      <c r="WCO414" s="318">
        <f>'Contractor Model'!WCO67</f>
        <v>0</v>
      </c>
      <c r="WCP414" s="318">
        <f>'Contractor Model'!WCP67</f>
        <v>0</v>
      </c>
      <c r="WCQ414" s="318">
        <f>'Contractor Model'!WCQ67</f>
        <v>0</v>
      </c>
      <c r="WCR414" s="318">
        <f>'Contractor Model'!WCR67</f>
        <v>0</v>
      </c>
      <c r="WCS414" s="318">
        <f>'Contractor Model'!WCS67</f>
        <v>0</v>
      </c>
      <c r="WCT414" s="318">
        <f>'Contractor Model'!WCT67</f>
        <v>0</v>
      </c>
      <c r="WCU414" s="318">
        <f>'Contractor Model'!WCU67</f>
        <v>0</v>
      </c>
      <c r="WCV414" s="318">
        <f>'Contractor Model'!WCV67</f>
        <v>0</v>
      </c>
      <c r="WCW414" s="318">
        <f>'Contractor Model'!WCW67</f>
        <v>0</v>
      </c>
      <c r="WCX414" s="318">
        <f>'Contractor Model'!WCX67</f>
        <v>0</v>
      </c>
      <c r="WCY414" s="318">
        <f>'Contractor Model'!WCY67</f>
        <v>0</v>
      </c>
      <c r="WCZ414" s="318">
        <f>'Contractor Model'!WCZ67</f>
        <v>0</v>
      </c>
      <c r="WDA414" s="318">
        <f>'Contractor Model'!WDA67</f>
        <v>0</v>
      </c>
      <c r="WDB414" s="318">
        <f>'Contractor Model'!WDB67</f>
        <v>0</v>
      </c>
      <c r="WDC414" s="318">
        <f>'Contractor Model'!WDC67</f>
        <v>0</v>
      </c>
      <c r="WDD414" s="318">
        <f>'Contractor Model'!WDD67</f>
        <v>0</v>
      </c>
      <c r="WDE414" s="318">
        <f>'Contractor Model'!WDE67</f>
        <v>0</v>
      </c>
      <c r="WDF414" s="318">
        <f>'Contractor Model'!WDF67</f>
        <v>0</v>
      </c>
      <c r="WDG414" s="318">
        <f>'Contractor Model'!WDG67</f>
        <v>0</v>
      </c>
      <c r="WDH414" s="318">
        <f>'Contractor Model'!WDH67</f>
        <v>0</v>
      </c>
      <c r="WDI414" s="318">
        <f>'Contractor Model'!WDI67</f>
        <v>0</v>
      </c>
      <c r="WDJ414" s="318">
        <f>'Contractor Model'!WDJ67</f>
        <v>0</v>
      </c>
      <c r="WDK414" s="318">
        <f>'Contractor Model'!WDK67</f>
        <v>0</v>
      </c>
      <c r="WDL414" s="318">
        <f>'Contractor Model'!WDL67</f>
        <v>0</v>
      </c>
      <c r="WDM414" s="318">
        <f>'Contractor Model'!WDM67</f>
        <v>0</v>
      </c>
      <c r="WDN414" s="318">
        <f>'Contractor Model'!WDN67</f>
        <v>0</v>
      </c>
      <c r="WDO414" s="318">
        <f>'Contractor Model'!WDO67</f>
        <v>0</v>
      </c>
      <c r="WDP414" s="318">
        <f>'Contractor Model'!WDP67</f>
        <v>0</v>
      </c>
      <c r="WDQ414" s="318">
        <f>'Contractor Model'!WDQ67</f>
        <v>0</v>
      </c>
      <c r="WDR414" s="318">
        <f>'Contractor Model'!WDR67</f>
        <v>0</v>
      </c>
      <c r="WDS414" s="318">
        <f>'Contractor Model'!WDS67</f>
        <v>0</v>
      </c>
      <c r="WDT414" s="318">
        <f>'Contractor Model'!WDT67</f>
        <v>0</v>
      </c>
      <c r="WDU414" s="318">
        <f>'Contractor Model'!WDU67</f>
        <v>0</v>
      </c>
      <c r="WDV414" s="318">
        <f>'Contractor Model'!WDV67</f>
        <v>0</v>
      </c>
      <c r="WDW414" s="318">
        <f>'Contractor Model'!WDW67</f>
        <v>0</v>
      </c>
      <c r="WDX414" s="318">
        <f>'Contractor Model'!WDX67</f>
        <v>0</v>
      </c>
      <c r="WDY414" s="318">
        <f>'Contractor Model'!WDY67</f>
        <v>0</v>
      </c>
      <c r="WDZ414" s="318">
        <f>'Contractor Model'!WDZ67</f>
        <v>0</v>
      </c>
      <c r="WEA414" s="318">
        <f>'Contractor Model'!WEA67</f>
        <v>0</v>
      </c>
      <c r="WEB414" s="318">
        <f>'Contractor Model'!WEB67</f>
        <v>0</v>
      </c>
      <c r="WEC414" s="318">
        <f>'Contractor Model'!WEC67</f>
        <v>0</v>
      </c>
      <c r="WED414" s="318">
        <f>'Contractor Model'!WED67</f>
        <v>0</v>
      </c>
      <c r="WEE414" s="318">
        <f>'Contractor Model'!WEE67</f>
        <v>0</v>
      </c>
      <c r="WEF414" s="318">
        <f>'Contractor Model'!WEF67</f>
        <v>0</v>
      </c>
      <c r="WEG414" s="318">
        <f>'Contractor Model'!WEG67</f>
        <v>0</v>
      </c>
      <c r="WEH414" s="318">
        <f>'Contractor Model'!WEH67</f>
        <v>0</v>
      </c>
      <c r="WEI414" s="318">
        <f>'Contractor Model'!WEI67</f>
        <v>0</v>
      </c>
      <c r="WEJ414" s="318">
        <f>'Contractor Model'!WEJ67</f>
        <v>0</v>
      </c>
      <c r="WEK414" s="318">
        <f>'Contractor Model'!WEK67</f>
        <v>0</v>
      </c>
      <c r="WEL414" s="318">
        <f>'Contractor Model'!WEL67</f>
        <v>0</v>
      </c>
      <c r="WEM414" s="318">
        <f>'Contractor Model'!WEM67</f>
        <v>0</v>
      </c>
      <c r="WEN414" s="318">
        <f>'Contractor Model'!WEN67</f>
        <v>0</v>
      </c>
      <c r="WEO414" s="318">
        <f>'Contractor Model'!WEO67</f>
        <v>0</v>
      </c>
      <c r="WEP414" s="318">
        <f>'Contractor Model'!WEP67</f>
        <v>0</v>
      </c>
      <c r="WEQ414" s="318">
        <f>'Contractor Model'!WEQ67</f>
        <v>0</v>
      </c>
      <c r="WER414" s="318">
        <f>'Contractor Model'!WER67</f>
        <v>0</v>
      </c>
      <c r="WES414" s="318">
        <f>'Contractor Model'!WES67</f>
        <v>0</v>
      </c>
      <c r="WET414" s="318">
        <f>'Contractor Model'!WET67</f>
        <v>0</v>
      </c>
      <c r="WEU414" s="318">
        <f>'Contractor Model'!WEU67</f>
        <v>0</v>
      </c>
      <c r="WEV414" s="318">
        <f>'Contractor Model'!WEV67</f>
        <v>0</v>
      </c>
      <c r="WEW414" s="318">
        <f>'Contractor Model'!WEW67</f>
        <v>0</v>
      </c>
      <c r="WEX414" s="318">
        <f>'Contractor Model'!WEX67</f>
        <v>0</v>
      </c>
      <c r="WEY414" s="318">
        <f>'Contractor Model'!WEY67</f>
        <v>0</v>
      </c>
      <c r="WEZ414" s="318">
        <f>'Contractor Model'!WEZ67</f>
        <v>0</v>
      </c>
      <c r="WFA414" s="318">
        <f>'Contractor Model'!WFA67</f>
        <v>0</v>
      </c>
      <c r="WFB414" s="318">
        <f>'Contractor Model'!WFB67</f>
        <v>0</v>
      </c>
      <c r="WFC414" s="318">
        <f>'Contractor Model'!WFC67</f>
        <v>0</v>
      </c>
      <c r="WFD414" s="318">
        <f>'Contractor Model'!WFD67</f>
        <v>0</v>
      </c>
      <c r="WFE414" s="318">
        <f>'Contractor Model'!WFE67</f>
        <v>0</v>
      </c>
      <c r="WFF414" s="318">
        <f>'Contractor Model'!WFF67</f>
        <v>0</v>
      </c>
      <c r="WFG414" s="318">
        <f>'Contractor Model'!WFG67</f>
        <v>0</v>
      </c>
      <c r="WFH414" s="318">
        <f>'Contractor Model'!WFH67</f>
        <v>0</v>
      </c>
      <c r="WFI414" s="318">
        <f>'Contractor Model'!WFI67</f>
        <v>0</v>
      </c>
      <c r="WFJ414" s="318">
        <f>'Contractor Model'!WFJ67</f>
        <v>0</v>
      </c>
      <c r="WFK414" s="318">
        <f>'Contractor Model'!WFK67</f>
        <v>0</v>
      </c>
      <c r="WFL414" s="318">
        <f>'Contractor Model'!WFL67</f>
        <v>0</v>
      </c>
      <c r="WFM414" s="318">
        <f>'Contractor Model'!WFM67</f>
        <v>0</v>
      </c>
      <c r="WFN414" s="318">
        <f>'Contractor Model'!WFN67</f>
        <v>0</v>
      </c>
      <c r="WFO414" s="318">
        <f>'Contractor Model'!WFO67</f>
        <v>0</v>
      </c>
      <c r="WFP414" s="318">
        <f>'Contractor Model'!WFP67</f>
        <v>0</v>
      </c>
      <c r="WFQ414" s="318">
        <f>'Contractor Model'!WFQ67</f>
        <v>0</v>
      </c>
      <c r="WFR414" s="318">
        <f>'Contractor Model'!WFR67</f>
        <v>0</v>
      </c>
      <c r="WFS414" s="318">
        <f>'Contractor Model'!WFS67</f>
        <v>0</v>
      </c>
      <c r="WFT414" s="318">
        <f>'Contractor Model'!WFT67</f>
        <v>0</v>
      </c>
      <c r="WFU414" s="318">
        <f>'Contractor Model'!WFU67</f>
        <v>0</v>
      </c>
      <c r="WFV414" s="318">
        <f>'Contractor Model'!WFV67</f>
        <v>0</v>
      </c>
      <c r="WFW414" s="318">
        <f>'Contractor Model'!WFW67</f>
        <v>0</v>
      </c>
      <c r="WFX414" s="318">
        <f>'Contractor Model'!WFX67</f>
        <v>0</v>
      </c>
      <c r="WFY414" s="318">
        <f>'Contractor Model'!WFY67</f>
        <v>0</v>
      </c>
      <c r="WFZ414" s="318">
        <f>'Contractor Model'!WFZ67</f>
        <v>0</v>
      </c>
      <c r="WGA414" s="318">
        <f>'Contractor Model'!WGA67</f>
        <v>0</v>
      </c>
      <c r="WGB414" s="318">
        <f>'Contractor Model'!WGB67</f>
        <v>0</v>
      </c>
      <c r="WGC414" s="318">
        <f>'Contractor Model'!WGC67</f>
        <v>0</v>
      </c>
      <c r="WGD414" s="318">
        <f>'Contractor Model'!WGD67</f>
        <v>0</v>
      </c>
      <c r="WGE414" s="318">
        <f>'Contractor Model'!WGE67</f>
        <v>0</v>
      </c>
      <c r="WGF414" s="318">
        <f>'Contractor Model'!WGF67</f>
        <v>0</v>
      </c>
      <c r="WGG414" s="318">
        <f>'Contractor Model'!WGG67</f>
        <v>0</v>
      </c>
      <c r="WGH414" s="318">
        <f>'Contractor Model'!WGH67</f>
        <v>0</v>
      </c>
      <c r="WGI414" s="318">
        <f>'Contractor Model'!WGI67</f>
        <v>0</v>
      </c>
      <c r="WGJ414" s="318">
        <f>'Contractor Model'!WGJ67</f>
        <v>0</v>
      </c>
      <c r="WGK414" s="318">
        <f>'Contractor Model'!WGK67</f>
        <v>0</v>
      </c>
      <c r="WGL414" s="318">
        <f>'Contractor Model'!WGL67</f>
        <v>0</v>
      </c>
      <c r="WGM414" s="318">
        <f>'Contractor Model'!WGM67</f>
        <v>0</v>
      </c>
      <c r="WGN414" s="318">
        <f>'Contractor Model'!WGN67</f>
        <v>0</v>
      </c>
      <c r="WGO414" s="318">
        <f>'Contractor Model'!WGO67</f>
        <v>0</v>
      </c>
      <c r="WGP414" s="318">
        <f>'Contractor Model'!WGP67</f>
        <v>0</v>
      </c>
      <c r="WGQ414" s="318">
        <f>'Contractor Model'!WGQ67</f>
        <v>0</v>
      </c>
      <c r="WGR414" s="318">
        <f>'Contractor Model'!WGR67</f>
        <v>0</v>
      </c>
      <c r="WGS414" s="318">
        <f>'Contractor Model'!WGS67</f>
        <v>0</v>
      </c>
      <c r="WGT414" s="318">
        <f>'Contractor Model'!WGT67</f>
        <v>0</v>
      </c>
      <c r="WGU414" s="318">
        <f>'Contractor Model'!WGU67</f>
        <v>0</v>
      </c>
      <c r="WGV414" s="318">
        <f>'Contractor Model'!WGV67</f>
        <v>0</v>
      </c>
      <c r="WGW414" s="318">
        <f>'Contractor Model'!WGW67</f>
        <v>0</v>
      </c>
      <c r="WGX414" s="318">
        <f>'Contractor Model'!WGX67</f>
        <v>0</v>
      </c>
      <c r="WGY414" s="318">
        <f>'Contractor Model'!WGY67</f>
        <v>0</v>
      </c>
      <c r="WGZ414" s="318">
        <f>'Contractor Model'!WGZ67</f>
        <v>0</v>
      </c>
      <c r="WHA414" s="318">
        <f>'Contractor Model'!WHA67</f>
        <v>0</v>
      </c>
      <c r="WHB414" s="318">
        <f>'Contractor Model'!WHB67</f>
        <v>0</v>
      </c>
      <c r="WHC414" s="318">
        <f>'Contractor Model'!WHC67</f>
        <v>0</v>
      </c>
      <c r="WHD414" s="318">
        <f>'Contractor Model'!WHD67</f>
        <v>0</v>
      </c>
      <c r="WHE414" s="318">
        <f>'Contractor Model'!WHE67</f>
        <v>0</v>
      </c>
      <c r="WHF414" s="318">
        <f>'Contractor Model'!WHF67</f>
        <v>0</v>
      </c>
      <c r="WHG414" s="318">
        <f>'Contractor Model'!WHG67</f>
        <v>0</v>
      </c>
      <c r="WHH414" s="318">
        <f>'Contractor Model'!WHH67</f>
        <v>0</v>
      </c>
      <c r="WHI414" s="318">
        <f>'Contractor Model'!WHI67</f>
        <v>0</v>
      </c>
      <c r="WHJ414" s="318">
        <f>'Contractor Model'!WHJ67</f>
        <v>0</v>
      </c>
      <c r="WHK414" s="318">
        <f>'Contractor Model'!WHK67</f>
        <v>0</v>
      </c>
      <c r="WHL414" s="318">
        <f>'Contractor Model'!WHL67</f>
        <v>0</v>
      </c>
      <c r="WHM414" s="318">
        <f>'Contractor Model'!WHM67</f>
        <v>0</v>
      </c>
      <c r="WHN414" s="318">
        <f>'Contractor Model'!WHN67</f>
        <v>0</v>
      </c>
      <c r="WHO414" s="318">
        <f>'Contractor Model'!WHO67</f>
        <v>0</v>
      </c>
      <c r="WHP414" s="318">
        <f>'Contractor Model'!WHP67</f>
        <v>0</v>
      </c>
      <c r="WHQ414" s="318">
        <f>'Contractor Model'!WHQ67</f>
        <v>0</v>
      </c>
      <c r="WHR414" s="318">
        <f>'Contractor Model'!WHR67</f>
        <v>0</v>
      </c>
      <c r="WHS414" s="318">
        <f>'Contractor Model'!WHS67</f>
        <v>0</v>
      </c>
      <c r="WHT414" s="318">
        <f>'Contractor Model'!WHT67</f>
        <v>0</v>
      </c>
      <c r="WHU414" s="318">
        <f>'Contractor Model'!WHU67</f>
        <v>0</v>
      </c>
      <c r="WHV414" s="318">
        <f>'Contractor Model'!WHV67</f>
        <v>0</v>
      </c>
      <c r="WHW414" s="318">
        <f>'Contractor Model'!WHW67</f>
        <v>0</v>
      </c>
      <c r="WHX414" s="318">
        <f>'Contractor Model'!WHX67</f>
        <v>0</v>
      </c>
      <c r="WHY414" s="318">
        <f>'Contractor Model'!WHY67</f>
        <v>0</v>
      </c>
      <c r="WHZ414" s="318">
        <f>'Contractor Model'!WHZ67</f>
        <v>0</v>
      </c>
      <c r="WIA414" s="318">
        <f>'Contractor Model'!WIA67</f>
        <v>0</v>
      </c>
      <c r="WIB414" s="318">
        <f>'Contractor Model'!WIB67</f>
        <v>0</v>
      </c>
      <c r="WIC414" s="318">
        <f>'Contractor Model'!WIC67</f>
        <v>0</v>
      </c>
      <c r="WID414" s="318">
        <f>'Contractor Model'!WID67</f>
        <v>0</v>
      </c>
      <c r="WIE414" s="318">
        <f>'Contractor Model'!WIE67</f>
        <v>0</v>
      </c>
      <c r="WIF414" s="318">
        <f>'Contractor Model'!WIF67</f>
        <v>0</v>
      </c>
      <c r="WIG414" s="318">
        <f>'Contractor Model'!WIG67</f>
        <v>0</v>
      </c>
      <c r="WIH414" s="318">
        <f>'Contractor Model'!WIH67</f>
        <v>0</v>
      </c>
      <c r="WII414" s="318">
        <f>'Contractor Model'!WII67</f>
        <v>0</v>
      </c>
      <c r="WIJ414" s="318">
        <f>'Contractor Model'!WIJ67</f>
        <v>0</v>
      </c>
      <c r="WIK414" s="318">
        <f>'Contractor Model'!WIK67</f>
        <v>0</v>
      </c>
      <c r="WIL414" s="318">
        <f>'Contractor Model'!WIL67</f>
        <v>0</v>
      </c>
      <c r="WIM414" s="318">
        <f>'Contractor Model'!WIM67</f>
        <v>0</v>
      </c>
      <c r="WIN414" s="318">
        <f>'Contractor Model'!WIN67</f>
        <v>0</v>
      </c>
      <c r="WIO414" s="318">
        <f>'Contractor Model'!WIO67</f>
        <v>0</v>
      </c>
      <c r="WIP414" s="318">
        <f>'Contractor Model'!WIP67</f>
        <v>0</v>
      </c>
      <c r="WIQ414" s="318">
        <f>'Contractor Model'!WIQ67</f>
        <v>0</v>
      </c>
      <c r="WIR414" s="318">
        <f>'Contractor Model'!WIR67</f>
        <v>0</v>
      </c>
      <c r="WIS414" s="318">
        <f>'Contractor Model'!WIS67</f>
        <v>0</v>
      </c>
      <c r="WIT414" s="318">
        <f>'Contractor Model'!WIT67</f>
        <v>0</v>
      </c>
      <c r="WIU414" s="318">
        <f>'Contractor Model'!WIU67</f>
        <v>0</v>
      </c>
      <c r="WIV414" s="318">
        <f>'Contractor Model'!WIV67</f>
        <v>0</v>
      </c>
      <c r="WIW414" s="318">
        <f>'Contractor Model'!WIW67</f>
        <v>0</v>
      </c>
      <c r="WIX414" s="318">
        <f>'Contractor Model'!WIX67</f>
        <v>0</v>
      </c>
      <c r="WIY414" s="318">
        <f>'Contractor Model'!WIY67</f>
        <v>0</v>
      </c>
      <c r="WIZ414" s="318">
        <f>'Contractor Model'!WIZ67</f>
        <v>0</v>
      </c>
      <c r="WJA414" s="318">
        <f>'Contractor Model'!WJA67</f>
        <v>0</v>
      </c>
      <c r="WJB414" s="318">
        <f>'Contractor Model'!WJB67</f>
        <v>0</v>
      </c>
      <c r="WJC414" s="318">
        <f>'Contractor Model'!WJC67</f>
        <v>0</v>
      </c>
      <c r="WJD414" s="318">
        <f>'Contractor Model'!WJD67</f>
        <v>0</v>
      </c>
      <c r="WJE414" s="318">
        <f>'Contractor Model'!WJE67</f>
        <v>0</v>
      </c>
      <c r="WJF414" s="318">
        <f>'Contractor Model'!WJF67</f>
        <v>0</v>
      </c>
      <c r="WJG414" s="318">
        <f>'Contractor Model'!WJG67</f>
        <v>0</v>
      </c>
      <c r="WJH414" s="318">
        <f>'Contractor Model'!WJH67</f>
        <v>0</v>
      </c>
      <c r="WJI414" s="318">
        <f>'Contractor Model'!WJI67</f>
        <v>0</v>
      </c>
      <c r="WJJ414" s="318">
        <f>'Contractor Model'!WJJ67</f>
        <v>0</v>
      </c>
      <c r="WJK414" s="318">
        <f>'Contractor Model'!WJK67</f>
        <v>0</v>
      </c>
      <c r="WJL414" s="318">
        <f>'Contractor Model'!WJL67</f>
        <v>0</v>
      </c>
      <c r="WJM414" s="318">
        <f>'Contractor Model'!WJM67</f>
        <v>0</v>
      </c>
      <c r="WJN414" s="318">
        <f>'Contractor Model'!WJN67</f>
        <v>0</v>
      </c>
      <c r="WJO414" s="318">
        <f>'Contractor Model'!WJO67</f>
        <v>0</v>
      </c>
      <c r="WJP414" s="318">
        <f>'Contractor Model'!WJP67</f>
        <v>0</v>
      </c>
      <c r="WJQ414" s="318">
        <f>'Contractor Model'!WJQ67</f>
        <v>0</v>
      </c>
      <c r="WJR414" s="318">
        <f>'Contractor Model'!WJR67</f>
        <v>0</v>
      </c>
      <c r="WJS414" s="318">
        <f>'Contractor Model'!WJS67</f>
        <v>0</v>
      </c>
      <c r="WJT414" s="318">
        <f>'Contractor Model'!WJT67</f>
        <v>0</v>
      </c>
      <c r="WJU414" s="318">
        <f>'Contractor Model'!WJU67</f>
        <v>0</v>
      </c>
      <c r="WJV414" s="318">
        <f>'Contractor Model'!WJV67</f>
        <v>0</v>
      </c>
      <c r="WJW414" s="318">
        <f>'Contractor Model'!WJW67</f>
        <v>0</v>
      </c>
      <c r="WJX414" s="318">
        <f>'Contractor Model'!WJX67</f>
        <v>0</v>
      </c>
      <c r="WJY414" s="318">
        <f>'Contractor Model'!WJY67</f>
        <v>0</v>
      </c>
      <c r="WJZ414" s="318">
        <f>'Contractor Model'!WJZ67</f>
        <v>0</v>
      </c>
      <c r="WKA414" s="318">
        <f>'Contractor Model'!WKA67</f>
        <v>0</v>
      </c>
      <c r="WKB414" s="318">
        <f>'Contractor Model'!WKB67</f>
        <v>0</v>
      </c>
      <c r="WKC414" s="318">
        <f>'Contractor Model'!WKC67</f>
        <v>0</v>
      </c>
      <c r="WKD414" s="318">
        <f>'Contractor Model'!WKD67</f>
        <v>0</v>
      </c>
      <c r="WKE414" s="318">
        <f>'Contractor Model'!WKE67</f>
        <v>0</v>
      </c>
      <c r="WKF414" s="318">
        <f>'Contractor Model'!WKF67</f>
        <v>0</v>
      </c>
      <c r="WKG414" s="318">
        <f>'Contractor Model'!WKG67</f>
        <v>0</v>
      </c>
      <c r="WKH414" s="318">
        <f>'Contractor Model'!WKH67</f>
        <v>0</v>
      </c>
      <c r="WKI414" s="318">
        <f>'Contractor Model'!WKI67</f>
        <v>0</v>
      </c>
      <c r="WKJ414" s="318">
        <f>'Contractor Model'!WKJ67</f>
        <v>0</v>
      </c>
      <c r="WKK414" s="318">
        <f>'Contractor Model'!WKK67</f>
        <v>0</v>
      </c>
      <c r="WKL414" s="318">
        <f>'Contractor Model'!WKL67</f>
        <v>0</v>
      </c>
      <c r="WKM414" s="318">
        <f>'Contractor Model'!WKM67</f>
        <v>0</v>
      </c>
      <c r="WKN414" s="318">
        <f>'Contractor Model'!WKN67</f>
        <v>0</v>
      </c>
      <c r="WKO414" s="318">
        <f>'Contractor Model'!WKO67</f>
        <v>0</v>
      </c>
      <c r="WKP414" s="318">
        <f>'Contractor Model'!WKP67</f>
        <v>0</v>
      </c>
      <c r="WKQ414" s="318">
        <f>'Contractor Model'!WKQ67</f>
        <v>0</v>
      </c>
      <c r="WKR414" s="318">
        <f>'Contractor Model'!WKR67</f>
        <v>0</v>
      </c>
      <c r="WKS414" s="318">
        <f>'Contractor Model'!WKS67</f>
        <v>0</v>
      </c>
      <c r="WKT414" s="318">
        <f>'Contractor Model'!WKT67</f>
        <v>0</v>
      </c>
      <c r="WKU414" s="318">
        <f>'Contractor Model'!WKU67</f>
        <v>0</v>
      </c>
      <c r="WKV414" s="318">
        <f>'Contractor Model'!WKV67</f>
        <v>0</v>
      </c>
      <c r="WKW414" s="318">
        <f>'Contractor Model'!WKW67</f>
        <v>0</v>
      </c>
      <c r="WKX414" s="318">
        <f>'Contractor Model'!WKX67</f>
        <v>0</v>
      </c>
      <c r="WKY414" s="318">
        <f>'Contractor Model'!WKY67</f>
        <v>0</v>
      </c>
      <c r="WKZ414" s="318">
        <f>'Contractor Model'!WKZ67</f>
        <v>0</v>
      </c>
      <c r="WLA414" s="318">
        <f>'Contractor Model'!WLA67</f>
        <v>0</v>
      </c>
      <c r="WLB414" s="318">
        <f>'Contractor Model'!WLB67</f>
        <v>0</v>
      </c>
      <c r="WLC414" s="318">
        <f>'Contractor Model'!WLC67</f>
        <v>0</v>
      </c>
      <c r="WLD414" s="318">
        <f>'Contractor Model'!WLD67</f>
        <v>0</v>
      </c>
      <c r="WLE414" s="318">
        <f>'Contractor Model'!WLE67</f>
        <v>0</v>
      </c>
      <c r="WLF414" s="318">
        <f>'Contractor Model'!WLF67</f>
        <v>0</v>
      </c>
      <c r="WLG414" s="318">
        <f>'Contractor Model'!WLG67</f>
        <v>0</v>
      </c>
      <c r="WLH414" s="318">
        <f>'Contractor Model'!WLH67</f>
        <v>0</v>
      </c>
      <c r="WLI414" s="318">
        <f>'Contractor Model'!WLI67</f>
        <v>0</v>
      </c>
      <c r="WLJ414" s="318">
        <f>'Contractor Model'!WLJ67</f>
        <v>0</v>
      </c>
      <c r="WLK414" s="318">
        <f>'Contractor Model'!WLK67</f>
        <v>0</v>
      </c>
      <c r="WLL414" s="318">
        <f>'Contractor Model'!WLL67</f>
        <v>0</v>
      </c>
      <c r="WLM414" s="318">
        <f>'Contractor Model'!WLM67</f>
        <v>0</v>
      </c>
      <c r="WLN414" s="318">
        <f>'Contractor Model'!WLN67</f>
        <v>0</v>
      </c>
      <c r="WLO414" s="318">
        <f>'Contractor Model'!WLO67</f>
        <v>0</v>
      </c>
      <c r="WLP414" s="318">
        <f>'Contractor Model'!WLP67</f>
        <v>0</v>
      </c>
      <c r="WLQ414" s="318">
        <f>'Contractor Model'!WLQ67</f>
        <v>0</v>
      </c>
      <c r="WLR414" s="318">
        <f>'Contractor Model'!WLR67</f>
        <v>0</v>
      </c>
      <c r="WLS414" s="318">
        <f>'Contractor Model'!WLS67</f>
        <v>0</v>
      </c>
      <c r="WLT414" s="318">
        <f>'Contractor Model'!WLT67</f>
        <v>0</v>
      </c>
      <c r="WLU414" s="318">
        <f>'Contractor Model'!WLU67</f>
        <v>0</v>
      </c>
      <c r="WLV414" s="318">
        <f>'Contractor Model'!WLV67</f>
        <v>0</v>
      </c>
      <c r="WLW414" s="318">
        <f>'Contractor Model'!WLW67</f>
        <v>0</v>
      </c>
      <c r="WLX414" s="318">
        <f>'Contractor Model'!WLX67</f>
        <v>0</v>
      </c>
      <c r="WLY414" s="318">
        <f>'Contractor Model'!WLY67</f>
        <v>0</v>
      </c>
      <c r="WLZ414" s="318">
        <f>'Contractor Model'!WLZ67</f>
        <v>0</v>
      </c>
      <c r="WMA414" s="318">
        <f>'Contractor Model'!WMA67</f>
        <v>0</v>
      </c>
      <c r="WMB414" s="318">
        <f>'Contractor Model'!WMB67</f>
        <v>0</v>
      </c>
      <c r="WMC414" s="318">
        <f>'Contractor Model'!WMC67</f>
        <v>0</v>
      </c>
      <c r="WMD414" s="318">
        <f>'Contractor Model'!WMD67</f>
        <v>0</v>
      </c>
      <c r="WME414" s="318">
        <f>'Contractor Model'!WME67</f>
        <v>0</v>
      </c>
      <c r="WMF414" s="318">
        <f>'Contractor Model'!WMF67</f>
        <v>0</v>
      </c>
      <c r="WMG414" s="318">
        <f>'Contractor Model'!WMG67</f>
        <v>0</v>
      </c>
      <c r="WMH414" s="318">
        <f>'Contractor Model'!WMH67</f>
        <v>0</v>
      </c>
      <c r="WMI414" s="318">
        <f>'Contractor Model'!WMI67</f>
        <v>0</v>
      </c>
      <c r="WMJ414" s="318">
        <f>'Contractor Model'!WMJ67</f>
        <v>0</v>
      </c>
      <c r="WMK414" s="318">
        <f>'Contractor Model'!WMK67</f>
        <v>0</v>
      </c>
      <c r="WML414" s="318">
        <f>'Contractor Model'!WML67</f>
        <v>0</v>
      </c>
      <c r="WMM414" s="318">
        <f>'Contractor Model'!WMM67</f>
        <v>0</v>
      </c>
      <c r="WMN414" s="318">
        <f>'Contractor Model'!WMN67</f>
        <v>0</v>
      </c>
      <c r="WMO414" s="318">
        <f>'Contractor Model'!WMO67</f>
        <v>0</v>
      </c>
      <c r="WMP414" s="318">
        <f>'Contractor Model'!WMP67</f>
        <v>0</v>
      </c>
      <c r="WMQ414" s="318">
        <f>'Contractor Model'!WMQ67</f>
        <v>0</v>
      </c>
      <c r="WMR414" s="318">
        <f>'Contractor Model'!WMR67</f>
        <v>0</v>
      </c>
      <c r="WMS414" s="318">
        <f>'Contractor Model'!WMS67</f>
        <v>0</v>
      </c>
      <c r="WMT414" s="318">
        <f>'Contractor Model'!WMT67</f>
        <v>0</v>
      </c>
      <c r="WMU414" s="318">
        <f>'Contractor Model'!WMU67</f>
        <v>0</v>
      </c>
      <c r="WMV414" s="318">
        <f>'Contractor Model'!WMV67</f>
        <v>0</v>
      </c>
      <c r="WMW414" s="318">
        <f>'Contractor Model'!WMW67</f>
        <v>0</v>
      </c>
      <c r="WMX414" s="318">
        <f>'Contractor Model'!WMX67</f>
        <v>0</v>
      </c>
      <c r="WMY414" s="318">
        <f>'Contractor Model'!WMY67</f>
        <v>0</v>
      </c>
      <c r="WMZ414" s="318">
        <f>'Contractor Model'!WMZ67</f>
        <v>0</v>
      </c>
      <c r="WNA414" s="318">
        <f>'Contractor Model'!WNA67</f>
        <v>0</v>
      </c>
      <c r="WNB414" s="318">
        <f>'Contractor Model'!WNB67</f>
        <v>0</v>
      </c>
      <c r="WNC414" s="318">
        <f>'Contractor Model'!WNC67</f>
        <v>0</v>
      </c>
      <c r="WND414" s="318">
        <f>'Contractor Model'!WND67</f>
        <v>0</v>
      </c>
      <c r="WNE414" s="318">
        <f>'Contractor Model'!WNE67</f>
        <v>0</v>
      </c>
      <c r="WNF414" s="318">
        <f>'Contractor Model'!WNF67</f>
        <v>0</v>
      </c>
      <c r="WNG414" s="318">
        <f>'Contractor Model'!WNG67</f>
        <v>0</v>
      </c>
      <c r="WNH414" s="318">
        <f>'Contractor Model'!WNH67</f>
        <v>0</v>
      </c>
      <c r="WNI414" s="318">
        <f>'Contractor Model'!WNI67</f>
        <v>0</v>
      </c>
      <c r="WNJ414" s="318">
        <f>'Contractor Model'!WNJ67</f>
        <v>0</v>
      </c>
      <c r="WNK414" s="318">
        <f>'Contractor Model'!WNK67</f>
        <v>0</v>
      </c>
      <c r="WNL414" s="318">
        <f>'Contractor Model'!WNL67</f>
        <v>0</v>
      </c>
      <c r="WNM414" s="318">
        <f>'Contractor Model'!WNM67</f>
        <v>0</v>
      </c>
      <c r="WNN414" s="318">
        <f>'Contractor Model'!WNN67</f>
        <v>0</v>
      </c>
      <c r="WNO414" s="318">
        <f>'Contractor Model'!WNO67</f>
        <v>0</v>
      </c>
      <c r="WNP414" s="318">
        <f>'Contractor Model'!WNP67</f>
        <v>0</v>
      </c>
      <c r="WNQ414" s="318">
        <f>'Contractor Model'!WNQ67</f>
        <v>0</v>
      </c>
      <c r="WNR414" s="318">
        <f>'Contractor Model'!WNR67</f>
        <v>0</v>
      </c>
      <c r="WNS414" s="318">
        <f>'Contractor Model'!WNS67</f>
        <v>0</v>
      </c>
      <c r="WNT414" s="318">
        <f>'Contractor Model'!WNT67</f>
        <v>0</v>
      </c>
      <c r="WNU414" s="318">
        <f>'Contractor Model'!WNU67</f>
        <v>0</v>
      </c>
      <c r="WNV414" s="318">
        <f>'Contractor Model'!WNV67</f>
        <v>0</v>
      </c>
      <c r="WNW414" s="318">
        <f>'Contractor Model'!WNW67</f>
        <v>0</v>
      </c>
      <c r="WNX414" s="318">
        <f>'Contractor Model'!WNX67</f>
        <v>0</v>
      </c>
      <c r="WNY414" s="318">
        <f>'Contractor Model'!WNY67</f>
        <v>0</v>
      </c>
      <c r="WNZ414" s="318">
        <f>'Contractor Model'!WNZ67</f>
        <v>0</v>
      </c>
      <c r="WOA414" s="318">
        <f>'Contractor Model'!WOA67</f>
        <v>0</v>
      </c>
      <c r="WOB414" s="318">
        <f>'Contractor Model'!WOB67</f>
        <v>0</v>
      </c>
      <c r="WOC414" s="318">
        <f>'Contractor Model'!WOC67</f>
        <v>0</v>
      </c>
      <c r="WOD414" s="318">
        <f>'Contractor Model'!WOD67</f>
        <v>0</v>
      </c>
      <c r="WOE414" s="318">
        <f>'Contractor Model'!WOE67</f>
        <v>0</v>
      </c>
      <c r="WOF414" s="318">
        <f>'Contractor Model'!WOF67</f>
        <v>0</v>
      </c>
      <c r="WOG414" s="318">
        <f>'Contractor Model'!WOG67</f>
        <v>0</v>
      </c>
      <c r="WOH414" s="318">
        <f>'Contractor Model'!WOH67</f>
        <v>0</v>
      </c>
      <c r="WOI414" s="318">
        <f>'Contractor Model'!WOI67</f>
        <v>0</v>
      </c>
      <c r="WOJ414" s="318">
        <f>'Contractor Model'!WOJ67</f>
        <v>0</v>
      </c>
      <c r="WOK414" s="318">
        <f>'Contractor Model'!WOK67</f>
        <v>0</v>
      </c>
      <c r="WOL414" s="318">
        <f>'Contractor Model'!WOL67</f>
        <v>0</v>
      </c>
      <c r="WOM414" s="318">
        <f>'Contractor Model'!WOM67</f>
        <v>0</v>
      </c>
      <c r="WON414" s="318">
        <f>'Contractor Model'!WON67</f>
        <v>0</v>
      </c>
      <c r="WOO414" s="318">
        <f>'Contractor Model'!WOO67</f>
        <v>0</v>
      </c>
      <c r="WOP414" s="318">
        <f>'Contractor Model'!WOP67</f>
        <v>0</v>
      </c>
      <c r="WOQ414" s="318">
        <f>'Contractor Model'!WOQ67</f>
        <v>0</v>
      </c>
      <c r="WOR414" s="318">
        <f>'Contractor Model'!WOR67</f>
        <v>0</v>
      </c>
      <c r="WOS414" s="318">
        <f>'Contractor Model'!WOS67</f>
        <v>0</v>
      </c>
      <c r="WOT414" s="318">
        <f>'Contractor Model'!WOT67</f>
        <v>0</v>
      </c>
      <c r="WOU414" s="318">
        <f>'Contractor Model'!WOU67</f>
        <v>0</v>
      </c>
      <c r="WOV414" s="318">
        <f>'Contractor Model'!WOV67</f>
        <v>0</v>
      </c>
      <c r="WOW414" s="318">
        <f>'Contractor Model'!WOW67</f>
        <v>0</v>
      </c>
      <c r="WOX414" s="318">
        <f>'Contractor Model'!WOX67</f>
        <v>0</v>
      </c>
      <c r="WOY414" s="318">
        <f>'Contractor Model'!WOY67</f>
        <v>0</v>
      </c>
      <c r="WOZ414" s="318">
        <f>'Contractor Model'!WOZ67</f>
        <v>0</v>
      </c>
      <c r="WPA414" s="318">
        <f>'Contractor Model'!WPA67</f>
        <v>0</v>
      </c>
      <c r="WPB414" s="318">
        <f>'Contractor Model'!WPB67</f>
        <v>0</v>
      </c>
      <c r="WPC414" s="318">
        <f>'Contractor Model'!WPC67</f>
        <v>0</v>
      </c>
      <c r="WPD414" s="318">
        <f>'Contractor Model'!WPD67</f>
        <v>0</v>
      </c>
      <c r="WPE414" s="318">
        <f>'Contractor Model'!WPE67</f>
        <v>0</v>
      </c>
      <c r="WPF414" s="318">
        <f>'Contractor Model'!WPF67</f>
        <v>0</v>
      </c>
      <c r="WPG414" s="318">
        <f>'Contractor Model'!WPG67</f>
        <v>0</v>
      </c>
      <c r="WPH414" s="318">
        <f>'Contractor Model'!WPH67</f>
        <v>0</v>
      </c>
      <c r="WPI414" s="318">
        <f>'Contractor Model'!WPI67</f>
        <v>0</v>
      </c>
      <c r="WPJ414" s="318">
        <f>'Contractor Model'!WPJ67</f>
        <v>0</v>
      </c>
      <c r="WPK414" s="318">
        <f>'Contractor Model'!WPK67</f>
        <v>0</v>
      </c>
      <c r="WPL414" s="318">
        <f>'Contractor Model'!WPL67</f>
        <v>0</v>
      </c>
      <c r="WPM414" s="318">
        <f>'Contractor Model'!WPM67</f>
        <v>0</v>
      </c>
      <c r="WPN414" s="318">
        <f>'Contractor Model'!WPN67</f>
        <v>0</v>
      </c>
      <c r="WPO414" s="318">
        <f>'Contractor Model'!WPO67</f>
        <v>0</v>
      </c>
      <c r="WPP414" s="318">
        <f>'Contractor Model'!WPP67</f>
        <v>0</v>
      </c>
      <c r="WPQ414" s="318">
        <f>'Contractor Model'!WPQ67</f>
        <v>0</v>
      </c>
      <c r="WPR414" s="318">
        <f>'Contractor Model'!WPR67</f>
        <v>0</v>
      </c>
      <c r="WPS414" s="318">
        <f>'Contractor Model'!WPS67</f>
        <v>0</v>
      </c>
      <c r="WPT414" s="318">
        <f>'Contractor Model'!WPT67</f>
        <v>0</v>
      </c>
      <c r="WPU414" s="318">
        <f>'Contractor Model'!WPU67</f>
        <v>0</v>
      </c>
      <c r="WPV414" s="318">
        <f>'Contractor Model'!WPV67</f>
        <v>0</v>
      </c>
      <c r="WPW414" s="318">
        <f>'Contractor Model'!WPW67</f>
        <v>0</v>
      </c>
      <c r="WPX414" s="318">
        <f>'Contractor Model'!WPX67</f>
        <v>0</v>
      </c>
      <c r="WPY414" s="318">
        <f>'Contractor Model'!WPY67</f>
        <v>0</v>
      </c>
      <c r="WPZ414" s="318">
        <f>'Contractor Model'!WPZ67</f>
        <v>0</v>
      </c>
      <c r="WQA414" s="318">
        <f>'Contractor Model'!WQA67</f>
        <v>0</v>
      </c>
      <c r="WQB414" s="318">
        <f>'Contractor Model'!WQB67</f>
        <v>0</v>
      </c>
      <c r="WQC414" s="318">
        <f>'Contractor Model'!WQC67</f>
        <v>0</v>
      </c>
      <c r="WQD414" s="318">
        <f>'Contractor Model'!WQD67</f>
        <v>0</v>
      </c>
      <c r="WQE414" s="318">
        <f>'Contractor Model'!WQE67</f>
        <v>0</v>
      </c>
      <c r="WQF414" s="318">
        <f>'Contractor Model'!WQF67</f>
        <v>0</v>
      </c>
      <c r="WQG414" s="318">
        <f>'Contractor Model'!WQG67</f>
        <v>0</v>
      </c>
      <c r="WQH414" s="318">
        <f>'Contractor Model'!WQH67</f>
        <v>0</v>
      </c>
      <c r="WQI414" s="318">
        <f>'Contractor Model'!WQI67</f>
        <v>0</v>
      </c>
      <c r="WQJ414" s="318">
        <f>'Contractor Model'!WQJ67</f>
        <v>0</v>
      </c>
      <c r="WQK414" s="318">
        <f>'Contractor Model'!WQK67</f>
        <v>0</v>
      </c>
      <c r="WQL414" s="318">
        <f>'Contractor Model'!WQL67</f>
        <v>0</v>
      </c>
      <c r="WQM414" s="318">
        <f>'Contractor Model'!WQM67</f>
        <v>0</v>
      </c>
      <c r="WQN414" s="318">
        <f>'Contractor Model'!WQN67</f>
        <v>0</v>
      </c>
      <c r="WQO414" s="318">
        <f>'Contractor Model'!WQO67</f>
        <v>0</v>
      </c>
      <c r="WQP414" s="318">
        <f>'Contractor Model'!WQP67</f>
        <v>0</v>
      </c>
      <c r="WQQ414" s="318">
        <f>'Contractor Model'!WQQ67</f>
        <v>0</v>
      </c>
      <c r="WQR414" s="318">
        <f>'Contractor Model'!WQR67</f>
        <v>0</v>
      </c>
      <c r="WQS414" s="318">
        <f>'Contractor Model'!WQS67</f>
        <v>0</v>
      </c>
      <c r="WQT414" s="318">
        <f>'Contractor Model'!WQT67</f>
        <v>0</v>
      </c>
      <c r="WQU414" s="318">
        <f>'Contractor Model'!WQU67</f>
        <v>0</v>
      </c>
      <c r="WQV414" s="318">
        <f>'Contractor Model'!WQV67</f>
        <v>0</v>
      </c>
      <c r="WQW414" s="318">
        <f>'Contractor Model'!WQW67</f>
        <v>0</v>
      </c>
      <c r="WQX414" s="318">
        <f>'Contractor Model'!WQX67</f>
        <v>0</v>
      </c>
      <c r="WQY414" s="318">
        <f>'Contractor Model'!WQY67</f>
        <v>0</v>
      </c>
      <c r="WQZ414" s="318">
        <f>'Contractor Model'!WQZ67</f>
        <v>0</v>
      </c>
      <c r="WRA414" s="318">
        <f>'Contractor Model'!WRA67</f>
        <v>0</v>
      </c>
      <c r="WRB414" s="318">
        <f>'Contractor Model'!WRB67</f>
        <v>0</v>
      </c>
      <c r="WRC414" s="318">
        <f>'Contractor Model'!WRC67</f>
        <v>0</v>
      </c>
      <c r="WRD414" s="318">
        <f>'Contractor Model'!WRD67</f>
        <v>0</v>
      </c>
      <c r="WRE414" s="318">
        <f>'Contractor Model'!WRE67</f>
        <v>0</v>
      </c>
      <c r="WRF414" s="318">
        <f>'Contractor Model'!WRF67</f>
        <v>0</v>
      </c>
      <c r="WRG414" s="318">
        <f>'Contractor Model'!WRG67</f>
        <v>0</v>
      </c>
      <c r="WRH414" s="318">
        <f>'Contractor Model'!WRH67</f>
        <v>0</v>
      </c>
      <c r="WRI414" s="318">
        <f>'Contractor Model'!WRI67</f>
        <v>0</v>
      </c>
      <c r="WRJ414" s="318">
        <f>'Contractor Model'!WRJ67</f>
        <v>0</v>
      </c>
      <c r="WRK414" s="318">
        <f>'Contractor Model'!WRK67</f>
        <v>0</v>
      </c>
      <c r="WRL414" s="318">
        <f>'Contractor Model'!WRL67</f>
        <v>0</v>
      </c>
      <c r="WRM414" s="318">
        <f>'Contractor Model'!WRM67</f>
        <v>0</v>
      </c>
      <c r="WRN414" s="318">
        <f>'Contractor Model'!WRN67</f>
        <v>0</v>
      </c>
      <c r="WRO414" s="318">
        <f>'Contractor Model'!WRO67</f>
        <v>0</v>
      </c>
      <c r="WRP414" s="318">
        <f>'Contractor Model'!WRP67</f>
        <v>0</v>
      </c>
      <c r="WRQ414" s="318">
        <f>'Contractor Model'!WRQ67</f>
        <v>0</v>
      </c>
      <c r="WRR414" s="318">
        <f>'Contractor Model'!WRR67</f>
        <v>0</v>
      </c>
      <c r="WRS414" s="318">
        <f>'Contractor Model'!WRS67</f>
        <v>0</v>
      </c>
      <c r="WRT414" s="318">
        <f>'Contractor Model'!WRT67</f>
        <v>0</v>
      </c>
      <c r="WRU414" s="318">
        <f>'Contractor Model'!WRU67</f>
        <v>0</v>
      </c>
      <c r="WRV414" s="318">
        <f>'Contractor Model'!WRV67</f>
        <v>0</v>
      </c>
      <c r="WRW414" s="318">
        <f>'Contractor Model'!WRW67</f>
        <v>0</v>
      </c>
      <c r="WRX414" s="318">
        <f>'Contractor Model'!WRX67</f>
        <v>0</v>
      </c>
      <c r="WRY414" s="318">
        <f>'Contractor Model'!WRY67</f>
        <v>0</v>
      </c>
      <c r="WRZ414" s="318">
        <f>'Contractor Model'!WRZ67</f>
        <v>0</v>
      </c>
      <c r="WSA414" s="318">
        <f>'Contractor Model'!WSA67</f>
        <v>0</v>
      </c>
      <c r="WSB414" s="318">
        <f>'Contractor Model'!WSB67</f>
        <v>0</v>
      </c>
      <c r="WSC414" s="318">
        <f>'Contractor Model'!WSC67</f>
        <v>0</v>
      </c>
      <c r="WSD414" s="318">
        <f>'Contractor Model'!WSD67</f>
        <v>0</v>
      </c>
      <c r="WSE414" s="318">
        <f>'Contractor Model'!WSE67</f>
        <v>0</v>
      </c>
      <c r="WSF414" s="318">
        <f>'Contractor Model'!WSF67</f>
        <v>0</v>
      </c>
      <c r="WSG414" s="318">
        <f>'Contractor Model'!WSG67</f>
        <v>0</v>
      </c>
      <c r="WSH414" s="318">
        <f>'Contractor Model'!WSH67</f>
        <v>0</v>
      </c>
      <c r="WSI414" s="318">
        <f>'Contractor Model'!WSI67</f>
        <v>0</v>
      </c>
      <c r="WSJ414" s="318">
        <f>'Contractor Model'!WSJ67</f>
        <v>0</v>
      </c>
      <c r="WSK414" s="318">
        <f>'Contractor Model'!WSK67</f>
        <v>0</v>
      </c>
      <c r="WSL414" s="318">
        <f>'Contractor Model'!WSL67</f>
        <v>0</v>
      </c>
      <c r="WSM414" s="318">
        <f>'Contractor Model'!WSM67</f>
        <v>0</v>
      </c>
      <c r="WSN414" s="318">
        <f>'Contractor Model'!WSN67</f>
        <v>0</v>
      </c>
      <c r="WSO414" s="318">
        <f>'Contractor Model'!WSO67</f>
        <v>0</v>
      </c>
      <c r="WSP414" s="318">
        <f>'Contractor Model'!WSP67</f>
        <v>0</v>
      </c>
      <c r="WSQ414" s="318">
        <f>'Contractor Model'!WSQ67</f>
        <v>0</v>
      </c>
      <c r="WSR414" s="318">
        <f>'Contractor Model'!WSR67</f>
        <v>0</v>
      </c>
      <c r="WSS414" s="318">
        <f>'Contractor Model'!WSS67</f>
        <v>0</v>
      </c>
      <c r="WST414" s="318">
        <f>'Contractor Model'!WST67</f>
        <v>0</v>
      </c>
      <c r="WSU414" s="318">
        <f>'Contractor Model'!WSU67</f>
        <v>0</v>
      </c>
      <c r="WSV414" s="318">
        <f>'Contractor Model'!WSV67</f>
        <v>0</v>
      </c>
      <c r="WSW414" s="318">
        <f>'Contractor Model'!WSW67</f>
        <v>0</v>
      </c>
      <c r="WSX414" s="318">
        <f>'Contractor Model'!WSX67</f>
        <v>0</v>
      </c>
      <c r="WSY414" s="318">
        <f>'Contractor Model'!WSY67</f>
        <v>0</v>
      </c>
      <c r="WSZ414" s="318">
        <f>'Contractor Model'!WSZ67</f>
        <v>0</v>
      </c>
      <c r="WTA414" s="318">
        <f>'Contractor Model'!WTA67</f>
        <v>0</v>
      </c>
      <c r="WTB414" s="318">
        <f>'Contractor Model'!WTB67</f>
        <v>0</v>
      </c>
      <c r="WTC414" s="318">
        <f>'Contractor Model'!WTC67</f>
        <v>0</v>
      </c>
      <c r="WTD414" s="318">
        <f>'Contractor Model'!WTD67</f>
        <v>0</v>
      </c>
      <c r="WTE414" s="318">
        <f>'Contractor Model'!WTE67</f>
        <v>0</v>
      </c>
      <c r="WTF414" s="318">
        <f>'Contractor Model'!WTF67</f>
        <v>0</v>
      </c>
      <c r="WTG414" s="318">
        <f>'Contractor Model'!WTG67</f>
        <v>0</v>
      </c>
      <c r="WTH414" s="318">
        <f>'Contractor Model'!WTH67</f>
        <v>0</v>
      </c>
      <c r="WTI414" s="318">
        <f>'Contractor Model'!WTI67</f>
        <v>0</v>
      </c>
      <c r="WTJ414" s="318">
        <f>'Contractor Model'!WTJ67</f>
        <v>0</v>
      </c>
      <c r="WTK414" s="318">
        <f>'Contractor Model'!WTK67</f>
        <v>0</v>
      </c>
      <c r="WTL414" s="318">
        <f>'Contractor Model'!WTL67</f>
        <v>0</v>
      </c>
      <c r="WTM414" s="318">
        <f>'Contractor Model'!WTM67</f>
        <v>0</v>
      </c>
      <c r="WTN414" s="318">
        <f>'Contractor Model'!WTN67</f>
        <v>0</v>
      </c>
      <c r="WTO414" s="318">
        <f>'Contractor Model'!WTO67</f>
        <v>0</v>
      </c>
      <c r="WTP414" s="318">
        <f>'Contractor Model'!WTP67</f>
        <v>0</v>
      </c>
      <c r="WTQ414" s="318">
        <f>'Contractor Model'!WTQ67</f>
        <v>0</v>
      </c>
      <c r="WTR414" s="318">
        <f>'Contractor Model'!WTR67</f>
        <v>0</v>
      </c>
      <c r="WTS414" s="318">
        <f>'Contractor Model'!WTS67</f>
        <v>0</v>
      </c>
      <c r="WTT414" s="318">
        <f>'Contractor Model'!WTT67</f>
        <v>0</v>
      </c>
      <c r="WTU414" s="318">
        <f>'Contractor Model'!WTU67</f>
        <v>0</v>
      </c>
      <c r="WTV414" s="318">
        <f>'Contractor Model'!WTV67</f>
        <v>0</v>
      </c>
      <c r="WTW414" s="318">
        <f>'Contractor Model'!WTW67</f>
        <v>0</v>
      </c>
      <c r="WTX414" s="318">
        <f>'Contractor Model'!WTX67</f>
        <v>0</v>
      </c>
      <c r="WTY414" s="318">
        <f>'Contractor Model'!WTY67</f>
        <v>0</v>
      </c>
      <c r="WTZ414" s="318">
        <f>'Contractor Model'!WTZ67</f>
        <v>0</v>
      </c>
      <c r="WUA414" s="318">
        <f>'Contractor Model'!WUA67</f>
        <v>0</v>
      </c>
      <c r="WUB414" s="318">
        <f>'Contractor Model'!WUB67</f>
        <v>0</v>
      </c>
      <c r="WUC414" s="318">
        <f>'Contractor Model'!WUC67</f>
        <v>0</v>
      </c>
      <c r="WUD414" s="318">
        <f>'Contractor Model'!WUD67</f>
        <v>0</v>
      </c>
      <c r="WUE414" s="318">
        <f>'Contractor Model'!WUE67</f>
        <v>0</v>
      </c>
      <c r="WUF414" s="318">
        <f>'Contractor Model'!WUF67</f>
        <v>0</v>
      </c>
      <c r="WUG414" s="318">
        <f>'Contractor Model'!WUG67</f>
        <v>0</v>
      </c>
      <c r="WUH414" s="318">
        <f>'Contractor Model'!WUH67</f>
        <v>0</v>
      </c>
      <c r="WUI414" s="318">
        <f>'Contractor Model'!WUI67</f>
        <v>0</v>
      </c>
      <c r="WUJ414" s="318">
        <f>'Contractor Model'!WUJ67</f>
        <v>0</v>
      </c>
      <c r="WUK414" s="318">
        <f>'Contractor Model'!WUK67</f>
        <v>0</v>
      </c>
      <c r="WUL414" s="318">
        <f>'Contractor Model'!WUL67</f>
        <v>0</v>
      </c>
      <c r="WUM414" s="318">
        <f>'Contractor Model'!WUM67</f>
        <v>0</v>
      </c>
      <c r="WUN414" s="318">
        <f>'Contractor Model'!WUN67</f>
        <v>0</v>
      </c>
      <c r="WUO414" s="318">
        <f>'Contractor Model'!WUO67</f>
        <v>0</v>
      </c>
      <c r="WUP414" s="318">
        <f>'Contractor Model'!WUP67</f>
        <v>0</v>
      </c>
      <c r="WUQ414" s="318">
        <f>'Contractor Model'!WUQ67</f>
        <v>0</v>
      </c>
      <c r="WUR414" s="318">
        <f>'Contractor Model'!WUR67</f>
        <v>0</v>
      </c>
      <c r="WUS414" s="318">
        <f>'Contractor Model'!WUS67</f>
        <v>0</v>
      </c>
      <c r="WUT414" s="318">
        <f>'Contractor Model'!WUT67</f>
        <v>0</v>
      </c>
      <c r="WUU414" s="318">
        <f>'Contractor Model'!WUU67</f>
        <v>0</v>
      </c>
      <c r="WUV414" s="318">
        <f>'Contractor Model'!WUV67</f>
        <v>0</v>
      </c>
      <c r="WUW414" s="318">
        <f>'Contractor Model'!WUW67</f>
        <v>0</v>
      </c>
      <c r="WUX414" s="318">
        <f>'Contractor Model'!WUX67</f>
        <v>0</v>
      </c>
      <c r="WUY414" s="318">
        <f>'Contractor Model'!WUY67</f>
        <v>0</v>
      </c>
      <c r="WUZ414" s="318">
        <f>'Contractor Model'!WUZ67</f>
        <v>0</v>
      </c>
      <c r="WVA414" s="318">
        <f>'Contractor Model'!WVA67</f>
        <v>0</v>
      </c>
      <c r="WVB414" s="318">
        <f>'Contractor Model'!WVB67</f>
        <v>0</v>
      </c>
      <c r="WVC414" s="318">
        <f>'Contractor Model'!WVC67</f>
        <v>0</v>
      </c>
      <c r="WVD414" s="318">
        <f>'Contractor Model'!WVD67</f>
        <v>0</v>
      </c>
      <c r="WVE414" s="318">
        <f>'Contractor Model'!WVE67</f>
        <v>0</v>
      </c>
      <c r="WVF414" s="318">
        <f>'Contractor Model'!WVF67</f>
        <v>0</v>
      </c>
      <c r="WVG414" s="318">
        <f>'Contractor Model'!WVG67</f>
        <v>0</v>
      </c>
      <c r="WVH414" s="318">
        <f>'Contractor Model'!WVH67</f>
        <v>0</v>
      </c>
      <c r="WVI414" s="318">
        <f>'Contractor Model'!WVI67</f>
        <v>0</v>
      </c>
      <c r="WVJ414" s="318">
        <f>'Contractor Model'!WVJ67</f>
        <v>0</v>
      </c>
      <c r="WVK414" s="318">
        <f>'Contractor Model'!WVK67</f>
        <v>0</v>
      </c>
      <c r="WVL414" s="318">
        <f>'Contractor Model'!WVL67</f>
        <v>0</v>
      </c>
      <c r="WVM414" s="318">
        <f>'Contractor Model'!WVM67</f>
        <v>0</v>
      </c>
      <c r="WVN414" s="318">
        <f>'Contractor Model'!WVN67</f>
        <v>0</v>
      </c>
      <c r="WVO414" s="318">
        <f>'Contractor Model'!WVO67</f>
        <v>0</v>
      </c>
      <c r="WVP414" s="318">
        <f>'Contractor Model'!WVP67</f>
        <v>0</v>
      </c>
      <c r="WVQ414" s="318">
        <f>'Contractor Model'!WVQ67</f>
        <v>0</v>
      </c>
      <c r="WVR414" s="318">
        <f>'Contractor Model'!WVR67</f>
        <v>0</v>
      </c>
      <c r="WVS414" s="318">
        <f>'Contractor Model'!WVS67</f>
        <v>0</v>
      </c>
      <c r="WVT414" s="318">
        <f>'Contractor Model'!WVT67</f>
        <v>0</v>
      </c>
      <c r="WVU414" s="318">
        <f>'Contractor Model'!WVU67</f>
        <v>0</v>
      </c>
      <c r="WVV414" s="318">
        <f>'Contractor Model'!WVV67</f>
        <v>0</v>
      </c>
      <c r="WVW414" s="318">
        <f>'Contractor Model'!WVW67</f>
        <v>0</v>
      </c>
      <c r="WVX414" s="318">
        <f>'Contractor Model'!WVX67</f>
        <v>0</v>
      </c>
      <c r="WVY414" s="318">
        <f>'Contractor Model'!WVY67</f>
        <v>0</v>
      </c>
      <c r="WVZ414" s="318">
        <f>'Contractor Model'!WVZ67</f>
        <v>0</v>
      </c>
      <c r="WWA414" s="318">
        <f>'Contractor Model'!WWA67</f>
        <v>0</v>
      </c>
      <c r="WWB414" s="318">
        <f>'Contractor Model'!WWB67</f>
        <v>0</v>
      </c>
      <c r="WWC414" s="318">
        <f>'Contractor Model'!WWC67</f>
        <v>0</v>
      </c>
      <c r="WWD414" s="318">
        <f>'Contractor Model'!WWD67</f>
        <v>0</v>
      </c>
      <c r="WWE414" s="318">
        <f>'Contractor Model'!WWE67</f>
        <v>0</v>
      </c>
      <c r="WWF414" s="318">
        <f>'Contractor Model'!WWF67</f>
        <v>0</v>
      </c>
      <c r="WWG414" s="318">
        <f>'Contractor Model'!WWG67</f>
        <v>0</v>
      </c>
      <c r="WWH414" s="318">
        <f>'Contractor Model'!WWH67</f>
        <v>0</v>
      </c>
      <c r="WWI414" s="318">
        <f>'Contractor Model'!WWI67</f>
        <v>0</v>
      </c>
      <c r="WWJ414" s="318">
        <f>'Contractor Model'!WWJ67</f>
        <v>0</v>
      </c>
      <c r="WWK414" s="318">
        <f>'Contractor Model'!WWK67</f>
        <v>0</v>
      </c>
      <c r="WWL414" s="318">
        <f>'Contractor Model'!WWL67</f>
        <v>0</v>
      </c>
      <c r="WWM414" s="318">
        <f>'Contractor Model'!WWM67</f>
        <v>0</v>
      </c>
      <c r="WWN414" s="318">
        <f>'Contractor Model'!WWN67</f>
        <v>0</v>
      </c>
      <c r="WWO414" s="318">
        <f>'Contractor Model'!WWO67</f>
        <v>0</v>
      </c>
      <c r="WWP414" s="318">
        <f>'Contractor Model'!WWP67</f>
        <v>0</v>
      </c>
      <c r="WWQ414" s="318">
        <f>'Contractor Model'!WWQ67</f>
        <v>0</v>
      </c>
      <c r="WWR414" s="318">
        <f>'Contractor Model'!WWR67</f>
        <v>0</v>
      </c>
      <c r="WWS414" s="318">
        <f>'Contractor Model'!WWS67</f>
        <v>0</v>
      </c>
      <c r="WWT414" s="318">
        <f>'Contractor Model'!WWT67</f>
        <v>0</v>
      </c>
      <c r="WWU414" s="318">
        <f>'Contractor Model'!WWU67</f>
        <v>0</v>
      </c>
      <c r="WWV414" s="318">
        <f>'Contractor Model'!WWV67</f>
        <v>0</v>
      </c>
      <c r="WWW414" s="318">
        <f>'Contractor Model'!WWW67</f>
        <v>0</v>
      </c>
      <c r="WWX414" s="318">
        <f>'Contractor Model'!WWX67</f>
        <v>0</v>
      </c>
      <c r="WWY414" s="318">
        <f>'Contractor Model'!WWY67</f>
        <v>0</v>
      </c>
      <c r="WWZ414" s="318">
        <f>'Contractor Model'!WWZ67</f>
        <v>0</v>
      </c>
      <c r="WXA414" s="318">
        <f>'Contractor Model'!WXA67</f>
        <v>0</v>
      </c>
      <c r="WXB414" s="318">
        <f>'Contractor Model'!WXB67</f>
        <v>0</v>
      </c>
      <c r="WXC414" s="318">
        <f>'Contractor Model'!WXC67</f>
        <v>0</v>
      </c>
      <c r="WXD414" s="318">
        <f>'Contractor Model'!WXD67</f>
        <v>0</v>
      </c>
      <c r="WXE414" s="318">
        <f>'Contractor Model'!WXE67</f>
        <v>0</v>
      </c>
      <c r="WXF414" s="318">
        <f>'Contractor Model'!WXF67</f>
        <v>0</v>
      </c>
      <c r="WXG414" s="318">
        <f>'Contractor Model'!WXG67</f>
        <v>0</v>
      </c>
      <c r="WXH414" s="318">
        <f>'Contractor Model'!WXH67</f>
        <v>0</v>
      </c>
      <c r="WXI414" s="318">
        <f>'Contractor Model'!WXI67</f>
        <v>0</v>
      </c>
      <c r="WXJ414" s="318">
        <f>'Contractor Model'!WXJ67</f>
        <v>0</v>
      </c>
      <c r="WXK414" s="318">
        <f>'Contractor Model'!WXK67</f>
        <v>0</v>
      </c>
      <c r="WXL414" s="318">
        <f>'Contractor Model'!WXL67</f>
        <v>0</v>
      </c>
      <c r="WXM414" s="318">
        <f>'Contractor Model'!WXM67</f>
        <v>0</v>
      </c>
      <c r="WXN414" s="318">
        <f>'Contractor Model'!WXN67</f>
        <v>0</v>
      </c>
      <c r="WXO414" s="318">
        <f>'Contractor Model'!WXO67</f>
        <v>0</v>
      </c>
      <c r="WXP414" s="318">
        <f>'Contractor Model'!WXP67</f>
        <v>0</v>
      </c>
      <c r="WXQ414" s="318">
        <f>'Contractor Model'!WXQ67</f>
        <v>0</v>
      </c>
      <c r="WXR414" s="318">
        <f>'Contractor Model'!WXR67</f>
        <v>0</v>
      </c>
      <c r="WXS414" s="318">
        <f>'Contractor Model'!WXS67</f>
        <v>0</v>
      </c>
      <c r="WXT414" s="318">
        <f>'Contractor Model'!WXT67</f>
        <v>0</v>
      </c>
      <c r="WXU414" s="318">
        <f>'Contractor Model'!WXU67</f>
        <v>0</v>
      </c>
      <c r="WXV414" s="318">
        <f>'Contractor Model'!WXV67</f>
        <v>0</v>
      </c>
      <c r="WXW414" s="318">
        <f>'Contractor Model'!WXW67</f>
        <v>0</v>
      </c>
      <c r="WXX414" s="318">
        <f>'Contractor Model'!WXX67</f>
        <v>0</v>
      </c>
      <c r="WXY414" s="318">
        <f>'Contractor Model'!WXY67</f>
        <v>0</v>
      </c>
      <c r="WXZ414" s="318">
        <f>'Contractor Model'!WXZ67</f>
        <v>0</v>
      </c>
      <c r="WYA414" s="318">
        <f>'Contractor Model'!WYA67</f>
        <v>0</v>
      </c>
      <c r="WYB414" s="318">
        <f>'Contractor Model'!WYB67</f>
        <v>0</v>
      </c>
      <c r="WYC414" s="318">
        <f>'Contractor Model'!WYC67</f>
        <v>0</v>
      </c>
      <c r="WYD414" s="318">
        <f>'Contractor Model'!WYD67</f>
        <v>0</v>
      </c>
      <c r="WYE414" s="318">
        <f>'Contractor Model'!WYE67</f>
        <v>0</v>
      </c>
      <c r="WYF414" s="318">
        <f>'Contractor Model'!WYF67</f>
        <v>0</v>
      </c>
      <c r="WYG414" s="318">
        <f>'Contractor Model'!WYG67</f>
        <v>0</v>
      </c>
      <c r="WYH414" s="318">
        <f>'Contractor Model'!WYH67</f>
        <v>0</v>
      </c>
      <c r="WYI414" s="318">
        <f>'Contractor Model'!WYI67</f>
        <v>0</v>
      </c>
      <c r="WYJ414" s="318">
        <f>'Contractor Model'!WYJ67</f>
        <v>0</v>
      </c>
      <c r="WYK414" s="318">
        <f>'Contractor Model'!WYK67</f>
        <v>0</v>
      </c>
      <c r="WYL414" s="318">
        <f>'Contractor Model'!WYL67</f>
        <v>0</v>
      </c>
      <c r="WYM414" s="318">
        <f>'Contractor Model'!WYM67</f>
        <v>0</v>
      </c>
      <c r="WYN414" s="318">
        <f>'Contractor Model'!WYN67</f>
        <v>0</v>
      </c>
      <c r="WYO414" s="318">
        <f>'Contractor Model'!WYO67</f>
        <v>0</v>
      </c>
      <c r="WYP414" s="318">
        <f>'Contractor Model'!WYP67</f>
        <v>0</v>
      </c>
      <c r="WYQ414" s="318">
        <f>'Contractor Model'!WYQ67</f>
        <v>0</v>
      </c>
      <c r="WYR414" s="318">
        <f>'Contractor Model'!WYR67</f>
        <v>0</v>
      </c>
      <c r="WYS414" s="318">
        <f>'Contractor Model'!WYS67</f>
        <v>0</v>
      </c>
      <c r="WYT414" s="318">
        <f>'Contractor Model'!WYT67</f>
        <v>0</v>
      </c>
      <c r="WYU414" s="318">
        <f>'Contractor Model'!WYU67</f>
        <v>0</v>
      </c>
      <c r="WYV414" s="318">
        <f>'Contractor Model'!WYV67</f>
        <v>0</v>
      </c>
      <c r="WYW414" s="318">
        <f>'Contractor Model'!WYW67</f>
        <v>0</v>
      </c>
      <c r="WYX414" s="318">
        <f>'Contractor Model'!WYX67</f>
        <v>0</v>
      </c>
      <c r="WYY414" s="318">
        <f>'Contractor Model'!WYY67</f>
        <v>0</v>
      </c>
      <c r="WYZ414" s="318">
        <f>'Contractor Model'!WYZ67</f>
        <v>0</v>
      </c>
      <c r="WZA414" s="318">
        <f>'Contractor Model'!WZA67</f>
        <v>0</v>
      </c>
      <c r="WZB414" s="318">
        <f>'Contractor Model'!WZB67</f>
        <v>0</v>
      </c>
      <c r="WZC414" s="318">
        <f>'Contractor Model'!WZC67</f>
        <v>0</v>
      </c>
      <c r="WZD414" s="318">
        <f>'Contractor Model'!WZD67</f>
        <v>0</v>
      </c>
      <c r="WZE414" s="318">
        <f>'Contractor Model'!WZE67</f>
        <v>0</v>
      </c>
      <c r="WZF414" s="318">
        <f>'Contractor Model'!WZF67</f>
        <v>0</v>
      </c>
      <c r="WZG414" s="318">
        <f>'Contractor Model'!WZG67</f>
        <v>0</v>
      </c>
      <c r="WZH414" s="318">
        <f>'Contractor Model'!WZH67</f>
        <v>0</v>
      </c>
      <c r="WZI414" s="318">
        <f>'Contractor Model'!WZI67</f>
        <v>0</v>
      </c>
      <c r="WZJ414" s="318">
        <f>'Contractor Model'!WZJ67</f>
        <v>0</v>
      </c>
      <c r="WZK414" s="318">
        <f>'Contractor Model'!WZK67</f>
        <v>0</v>
      </c>
      <c r="WZL414" s="318">
        <f>'Contractor Model'!WZL67</f>
        <v>0</v>
      </c>
      <c r="WZM414" s="318">
        <f>'Contractor Model'!WZM67</f>
        <v>0</v>
      </c>
      <c r="WZN414" s="318">
        <f>'Contractor Model'!WZN67</f>
        <v>0</v>
      </c>
      <c r="WZO414" s="318">
        <f>'Contractor Model'!WZO67</f>
        <v>0</v>
      </c>
      <c r="WZP414" s="318">
        <f>'Contractor Model'!WZP67</f>
        <v>0</v>
      </c>
      <c r="WZQ414" s="318">
        <f>'Contractor Model'!WZQ67</f>
        <v>0</v>
      </c>
      <c r="WZR414" s="318">
        <f>'Contractor Model'!WZR67</f>
        <v>0</v>
      </c>
      <c r="WZS414" s="318">
        <f>'Contractor Model'!WZS67</f>
        <v>0</v>
      </c>
      <c r="WZT414" s="318">
        <f>'Contractor Model'!WZT67</f>
        <v>0</v>
      </c>
      <c r="WZU414" s="318">
        <f>'Contractor Model'!WZU67</f>
        <v>0</v>
      </c>
      <c r="WZV414" s="318">
        <f>'Contractor Model'!WZV67</f>
        <v>0</v>
      </c>
      <c r="WZW414" s="318">
        <f>'Contractor Model'!WZW67</f>
        <v>0</v>
      </c>
      <c r="WZX414" s="318">
        <f>'Contractor Model'!WZX67</f>
        <v>0</v>
      </c>
      <c r="WZY414" s="318">
        <f>'Contractor Model'!WZY67</f>
        <v>0</v>
      </c>
      <c r="WZZ414" s="318">
        <f>'Contractor Model'!WZZ67</f>
        <v>0</v>
      </c>
      <c r="XAA414" s="318">
        <f>'Contractor Model'!XAA67</f>
        <v>0</v>
      </c>
      <c r="XAB414" s="318">
        <f>'Contractor Model'!XAB67</f>
        <v>0</v>
      </c>
      <c r="XAC414" s="318">
        <f>'Contractor Model'!XAC67</f>
        <v>0</v>
      </c>
      <c r="XAD414" s="318">
        <f>'Contractor Model'!XAD67</f>
        <v>0</v>
      </c>
      <c r="XAE414" s="318">
        <f>'Contractor Model'!XAE67</f>
        <v>0</v>
      </c>
      <c r="XAF414" s="318">
        <f>'Contractor Model'!XAF67</f>
        <v>0</v>
      </c>
      <c r="XAG414" s="318">
        <f>'Contractor Model'!XAG67</f>
        <v>0</v>
      </c>
      <c r="XAH414" s="318">
        <f>'Contractor Model'!XAH67</f>
        <v>0</v>
      </c>
      <c r="XAI414" s="318">
        <f>'Contractor Model'!XAI67</f>
        <v>0</v>
      </c>
      <c r="XAJ414" s="318">
        <f>'Contractor Model'!XAJ67</f>
        <v>0</v>
      </c>
      <c r="XAK414" s="318">
        <f>'Contractor Model'!XAK67</f>
        <v>0</v>
      </c>
      <c r="XAL414" s="318">
        <f>'Contractor Model'!XAL67</f>
        <v>0</v>
      </c>
      <c r="XAM414" s="318">
        <f>'Contractor Model'!XAM67</f>
        <v>0</v>
      </c>
      <c r="XAN414" s="318">
        <f>'Contractor Model'!XAN67</f>
        <v>0</v>
      </c>
      <c r="XAO414" s="318">
        <f>'Contractor Model'!XAO67</f>
        <v>0</v>
      </c>
      <c r="XAP414" s="318">
        <f>'Contractor Model'!XAP67</f>
        <v>0</v>
      </c>
      <c r="XAQ414" s="318">
        <f>'Contractor Model'!XAQ67</f>
        <v>0</v>
      </c>
      <c r="XAR414" s="318">
        <f>'Contractor Model'!XAR67</f>
        <v>0</v>
      </c>
      <c r="XAS414" s="318">
        <f>'Contractor Model'!XAS67</f>
        <v>0</v>
      </c>
      <c r="XAT414" s="318">
        <f>'Contractor Model'!XAT67</f>
        <v>0</v>
      </c>
      <c r="XAU414" s="318">
        <f>'Contractor Model'!XAU67</f>
        <v>0</v>
      </c>
      <c r="XAV414" s="318">
        <f>'Contractor Model'!XAV67</f>
        <v>0</v>
      </c>
      <c r="XAW414" s="318">
        <f>'Contractor Model'!XAW67</f>
        <v>0</v>
      </c>
      <c r="XAX414" s="318">
        <f>'Contractor Model'!XAX67</f>
        <v>0</v>
      </c>
      <c r="XAY414" s="318">
        <f>'Contractor Model'!XAY67</f>
        <v>0</v>
      </c>
      <c r="XAZ414" s="318">
        <f>'Contractor Model'!XAZ67</f>
        <v>0</v>
      </c>
      <c r="XBA414" s="318">
        <f>'Contractor Model'!XBA67</f>
        <v>0</v>
      </c>
      <c r="XBB414" s="318">
        <f>'Contractor Model'!XBB67</f>
        <v>0</v>
      </c>
      <c r="XBC414" s="318">
        <f>'Contractor Model'!XBC67</f>
        <v>0</v>
      </c>
      <c r="XBD414" s="318">
        <f>'Contractor Model'!XBD67</f>
        <v>0</v>
      </c>
      <c r="XBE414" s="318">
        <f>'Contractor Model'!XBE67</f>
        <v>0</v>
      </c>
      <c r="XBF414" s="318">
        <f>'Contractor Model'!XBF67</f>
        <v>0</v>
      </c>
      <c r="XBG414" s="318">
        <f>'Contractor Model'!XBG67</f>
        <v>0</v>
      </c>
      <c r="XBH414" s="318">
        <f>'Contractor Model'!XBH67</f>
        <v>0</v>
      </c>
      <c r="XBI414" s="318">
        <f>'Contractor Model'!XBI67</f>
        <v>0</v>
      </c>
      <c r="XBJ414" s="318">
        <f>'Contractor Model'!XBJ67</f>
        <v>0</v>
      </c>
      <c r="XBK414" s="318">
        <f>'Contractor Model'!XBK67</f>
        <v>0</v>
      </c>
      <c r="XBL414" s="318">
        <f>'Contractor Model'!XBL67</f>
        <v>0</v>
      </c>
      <c r="XBM414" s="318">
        <f>'Contractor Model'!XBM67</f>
        <v>0</v>
      </c>
      <c r="XBN414" s="318">
        <f>'Contractor Model'!XBN67</f>
        <v>0</v>
      </c>
      <c r="XBO414" s="318">
        <f>'Contractor Model'!XBO67</f>
        <v>0</v>
      </c>
      <c r="XBP414" s="318">
        <f>'Contractor Model'!XBP67</f>
        <v>0</v>
      </c>
      <c r="XBQ414" s="318">
        <f>'Contractor Model'!XBQ67</f>
        <v>0</v>
      </c>
      <c r="XBR414" s="318">
        <f>'Contractor Model'!XBR67</f>
        <v>0</v>
      </c>
      <c r="XBS414" s="318">
        <f>'Contractor Model'!XBS67</f>
        <v>0</v>
      </c>
      <c r="XBT414" s="318">
        <f>'Contractor Model'!XBT67</f>
        <v>0</v>
      </c>
      <c r="XBU414" s="318">
        <f>'Contractor Model'!XBU67</f>
        <v>0</v>
      </c>
      <c r="XBV414" s="318">
        <f>'Contractor Model'!XBV67</f>
        <v>0</v>
      </c>
      <c r="XBW414" s="318">
        <f>'Contractor Model'!XBW67</f>
        <v>0</v>
      </c>
      <c r="XBX414" s="318">
        <f>'Contractor Model'!XBX67</f>
        <v>0</v>
      </c>
      <c r="XBY414" s="318">
        <f>'Contractor Model'!XBY67</f>
        <v>0</v>
      </c>
      <c r="XBZ414" s="318">
        <f>'Contractor Model'!XBZ67</f>
        <v>0</v>
      </c>
      <c r="XCA414" s="318">
        <f>'Contractor Model'!XCA67</f>
        <v>0</v>
      </c>
      <c r="XCB414" s="318">
        <f>'Contractor Model'!XCB67</f>
        <v>0</v>
      </c>
      <c r="XCC414" s="318">
        <f>'Contractor Model'!XCC67</f>
        <v>0</v>
      </c>
      <c r="XCD414" s="318">
        <f>'Contractor Model'!XCD67</f>
        <v>0</v>
      </c>
      <c r="XCE414" s="318">
        <f>'Contractor Model'!XCE67</f>
        <v>0</v>
      </c>
      <c r="XCF414" s="318">
        <f>'Contractor Model'!XCF67</f>
        <v>0</v>
      </c>
      <c r="XCG414" s="318">
        <f>'Contractor Model'!XCG67</f>
        <v>0</v>
      </c>
      <c r="XCH414" s="318">
        <f>'Contractor Model'!XCH67</f>
        <v>0</v>
      </c>
      <c r="XCI414" s="318">
        <f>'Contractor Model'!XCI67</f>
        <v>0</v>
      </c>
      <c r="XCJ414" s="318">
        <f>'Contractor Model'!XCJ67</f>
        <v>0</v>
      </c>
      <c r="XCK414" s="318">
        <f>'Contractor Model'!XCK67</f>
        <v>0</v>
      </c>
      <c r="XCL414" s="318">
        <f>'Contractor Model'!XCL67</f>
        <v>0</v>
      </c>
      <c r="XCM414" s="318">
        <f>'Contractor Model'!XCM67</f>
        <v>0</v>
      </c>
      <c r="XCN414" s="318">
        <f>'Contractor Model'!XCN67</f>
        <v>0</v>
      </c>
      <c r="XCO414" s="318">
        <f>'Contractor Model'!XCO67</f>
        <v>0</v>
      </c>
      <c r="XCP414" s="318">
        <f>'Contractor Model'!XCP67</f>
        <v>0</v>
      </c>
      <c r="XCQ414" s="318">
        <f>'Contractor Model'!XCQ67</f>
        <v>0</v>
      </c>
      <c r="XCR414" s="318">
        <f>'Contractor Model'!XCR67</f>
        <v>0</v>
      </c>
      <c r="XCS414" s="318">
        <f>'Contractor Model'!XCS67</f>
        <v>0</v>
      </c>
      <c r="XCT414" s="318">
        <f>'Contractor Model'!XCT67</f>
        <v>0</v>
      </c>
      <c r="XCU414" s="318">
        <f>'Contractor Model'!XCU67</f>
        <v>0</v>
      </c>
      <c r="XCV414" s="318">
        <f>'Contractor Model'!XCV67</f>
        <v>0</v>
      </c>
      <c r="XCW414" s="318">
        <f>'Contractor Model'!XCW67</f>
        <v>0</v>
      </c>
      <c r="XCX414" s="318">
        <f>'Contractor Model'!XCX67</f>
        <v>0</v>
      </c>
      <c r="XCY414" s="318">
        <f>'Contractor Model'!XCY67</f>
        <v>0</v>
      </c>
      <c r="XCZ414" s="318">
        <f>'Contractor Model'!XCZ67</f>
        <v>0</v>
      </c>
      <c r="XDA414" s="318">
        <f>'Contractor Model'!XDA67</f>
        <v>0</v>
      </c>
      <c r="XDB414" s="318">
        <f>'Contractor Model'!XDB67</f>
        <v>0</v>
      </c>
      <c r="XDC414" s="318">
        <f>'Contractor Model'!XDC67</f>
        <v>0</v>
      </c>
      <c r="XDD414" s="318">
        <f>'Contractor Model'!XDD67</f>
        <v>0</v>
      </c>
      <c r="XDE414" s="318">
        <f>'Contractor Model'!XDE67</f>
        <v>0</v>
      </c>
      <c r="XDF414" s="318">
        <f>'Contractor Model'!XDF67</f>
        <v>0</v>
      </c>
      <c r="XDG414" s="318">
        <f>'Contractor Model'!XDG67</f>
        <v>0</v>
      </c>
      <c r="XDH414" s="318">
        <f>'Contractor Model'!XDH67</f>
        <v>0</v>
      </c>
      <c r="XDI414" s="318">
        <f>'Contractor Model'!XDI67</f>
        <v>0</v>
      </c>
      <c r="XDJ414" s="318">
        <f>'Contractor Model'!XDJ67</f>
        <v>0</v>
      </c>
      <c r="XDK414" s="318">
        <f>'Contractor Model'!XDK67</f>
        <v>0</v>
      </c>
      <c r="XDL414" s="318">
        <f>'Contractor Model'!XDL67</f>
        <v>0</v>
      </c>
      <c r="XDM414" s="318">
        <f>'Contractor Model'!XDM67</f>
        <v>0</v>
      </c>
      <c r="XDN414" s="318">
        <f>'Contractor Model'!XDN67</f>
        <v>0</v>
      </c>
      <c r="XDO414" s="318">
        <f>'Contractor Model'!XDO67</f>
        <v>0</v>
      </c>
      <c r="XDP414" s="318">
        <f>'Contractor Model'!XDP67</f>
        <v>0</v>
      </c>
      <c r="XDQ414" s="318">
        <f>'Contractor Model'!XDQ67</f>
        <v>0</v>
      </c>
      <c r="XDR414" s="318">
        <f>'Contractor Model'!XDR67</f>
        <v>0</v>
      </c>
      <c r="XDS414" s="318">
        <f>'Contractor Model'!XDS67</f>
        <v>0</v>
      </c>
      <c r="XDT414" s="318">
        <f>'Contractor Model'!XDT67</f>
        <v>0</v>
      </c>
      <c r="XDU414" s="318">
        <f>'Contractor Model'!XDU67</f>
        <v>0</v>
      </c>
      <c r="XDV414" s="318">
        <f>'Contractor Model'!XDV67</f>
        <v>0</v>
      </c>
      <c r="XDW414" s="318">
        <f>'Contractor Model'!XDW67</f>
        <v>0</v>
      </c>
      <c r="XDX414" s="318">
        <f>'Contractor Model'!XDX67</f>
        <v>0</v>
      </c>
      <c r="XDY414" s="318">
        <f>'Contractor Model'!XDY67</f>
        <v>0</v>
      </c>
      <c r="XDZ414" s="318">
        <f>'Contractor Model'!XDZ67</f>
        <v>0</v>
      </c>
      <c r="XEA414" s="318">
        <f>'Contractor Model'!XEA67</f>
        <v>0</v>
      </c>
      <c r="XEB414" s="318">
        <f>'Contractor Model'!XEB67</f>
        <v>0</v>
      </c>
      <c r="XEC414" s="318">
        <f>'Contractor Model'!XEC67</f>
        <v>0</v>
      </c>
      <c r="XED414" s="318">
        <f>'Contractor Model'!XED67</f>
        <v>0</v>
      </c>
      <c r="XEE414" s="318">
        <f>'Contractor Model'!XEE67</f>
        <v>0</v>
      </c>
      <c r="XEF414" s="318">
        <f>'Contractor Model'!XEF67</f>
        <v>0</v>
      </c>
      <c r="XEG414" s="318">
        <f>'Contractor Model'!XEG67</f>
        <v>0</v>
      </c>
      <c r="XEH414" s="318">
        <f>'Contractor Model'!XEH67</f>
        <v>0</v>
      </c>
      <c r="XEI414" s="318">
        <f>'Contractor Model'!XEI67</f>
        <v>0</v>
      </c>
      <c r="XEJ414" s="318">
        <f>'Contractor Model'!XEJ67</f>
        <v>0</v>
      </c>
      <c r="XEK414" s="318">
        <f>'Contractor Model'!XEK67</f>
        <v>0</v>
      </c>
      <c r="XEL414" s="318">
        <f>'Contractor Model'!XEL67</f>
        <v>0</v>
      </c>
      <c r="XEM414" s="318">
        <f>'Contractor Model'!XEM67</f>
        <v>0</v>
      </c>
      <c r="XEN414" s="318">
        <f>'Contractor Model'!XEN67</f>
        <v>0</v>
      </c>
      <c r="XEO414" s="318">
        <f>'Contractor Model'!XEO67</f>
        <v>0</v>
      </c>
      <c r="XEP414" s="318">
        <f>'Contractor Model'!XEP67</f>
        <v>0</v>
      </c>
      <c r="XEQ414" s="318">
        <f>'Contractor Model'!XEQ67</f>
        <v>0</v>
      </c>
      <c r="XER414" s="318">
        <f>'Contractor Model'!XER67</f>
        <v>0</v>
      </c>
      <c r="XES414" s="318">
        <f>'Contractor Model'!XES67</f>
        <v>0</v>
      </c>
      <c r="XET414" s="318">
        <f>'Contractor Model'!XET67</f>
        <v>0</v>
      </c>
      <c r="XEU414" s="318">
        <f>'Contractor Model'!XEU67</f>
        <v>0</v>
      </c>
      <c r="XEV414" s="318">
        <f>'Contractor Model'!XEV67</f>
        <v>0</v>
      </c>
      <c r="XEW414" s="318">
        <f>'Contractor Model'!XEW67</f>
        <v>0</v>
      </c>
      <c r="XEX414" s="318">
        <f>'Contractor Model'!XEX67</f>
        <v>0</v>
      </c>
      <c r="XEY414" s="318">
        <f>'Contractor Model'!XEY67</f>
        <v>0</v>
      </c>
      <c r="XEZ414" s="318">
        <f>'Contractor Model'!XEZ67</f>
        <v>0</v>
      </c>
      <c r="XFA414" s="318">
        <f>'Contractor Model'!XFA67</f>
        <v>0</v>
      </c>
      <c r="XFB414" s="318">
        <f>'Contractor Model'!XFB67</f>
        <v>0</v>
      </c>
      <c r="XFC414" s="318">
        <f>'Contractor Model'!XFC67</f>
        <v>0</v>
      </c>
      <c r="XFD414" s="318">
        <f>'Contractor Model'!XFD67</f>
        <v>0</v>
      </c>
    </row>
    <row r="415" spans="1:16384" s="318" customFormat="1" hidden="1" outlineLevel="1">
      <c r="A415" s="318" t="str">
        <f>'Contractor Model'!A68</f>
        <v>Revenue</v>
      </c>
      <c r="B415" s="318">
        <f>'Contractor Model'!B68</f>
        <v>24556.799999999996</v>
      </c>
      <c r="C415" s="318">
        <f>'Contractor Model'!C68</f>
        <v>26604.154060286397</v>
      </c>
      <c r="D415" s="318">
        <f>'Contractor Model'!D68</f>
        <v>28803.706324066137</v>
      </c>
      <c r="E415" s="318">
        <f>'Contractor Model'!E68</f>
        <v>32074.610769461899</v>
      </c>
      <c r="F415" s="318">
        <f>'Contractor Model'!F68</f>
        <v>34659.805554046674</v>
      </c>
      <c r="G415" s="318">
        <f>'Contractor Model'!G68</f>
        <v>37436.050739298822</v>
      </c>
      <c r="H415" s="318">
        <f>'Contractor Model'!H68</f>
        <v>39889.118149910122</v>
      </c>
      <c r="I415" s="318">
        <f>'Contractor Model'!I68</f>
        <v>42506.797490973484</v>
      </c>
      <c r="J415" s="318">
        <f>'Contractor Model'!J68</f>
        <v>45300.229966155479</v>
      </c>
      <c r="K415" s="318">
        <f>'Contractor Model'!K68</f>
        <v>47665.265077812721</v>
      </c>
      <c r="L415" s="318">
        <f>'Contractor Model'!L68</f>
        <v>50165.061553907159</v>
      </c>
      <c r="M415" s="446">
        <f>'Contractor Model'!M68</f>
        <v>52807.344498550912</v>
      </c>
      <c r="N415" s="447">
        <f>'Contractor Model'!N68</f>
        <v>55074.182097671677</v>
      </c>
      <c r="O415" s="318">
        <f>'Contractor Model'!O68</f>
        <v>58021.287531620168</v>
      </c>
      <c r="P415" s="318">
        <f>'Contractor Model'!P68</f>
        <v>61142.477139189468</v>
      </c>
      <c r="Q415" s="318">
        <f>'Contractor Model'!Q68</f>
        <v>64447.808873877875</v>
      </c>
      <c r="R415" s="318">
        <f>'Contractor Model'!R68</f>
        <v>67947.838954450504</v>
      </c>
      <c r="S415" s="318">
        <f>'Contractor Model'!S68</f>
        <v>71653.641199195234</v>
      </c>
      <c r="T415" s="318">
        <f>'Contractor Model'!T68</f>
        <v>75576.827042292309</v>
      </c>
      <c r="U415" s="318">
        <f>'Contractor Model'!U68</f>
        <v>79729.5662787732</v>
      </c>
      <c r="V415" s="318">
        <f>'Contractor Model'!V68</f>
        <v>84124.608588769843</v>
      </c>
      <c r="W415" s="318">
        <f>'Contractor Model'!W68</f>
        <v>88775.305896165723</v>
      </c>
      <c r="X415" s="318">
        <f>'Contractor Model'!X68</f>
        <v>93695.635621349924</v>
      </c>
      <c r="Y415" s="446">
        <f>'Contractor Model'!Y68</f>
        <v>98900.224892534941</v>
      </c>
      <c r="Z415" s="447">
        <f>'Contractor Model'!Z68</f>
        <v>104411.59186578305</v>
      </c>
      <c r="AA415" s="318">
        <f>'Contractor Model'!AA68</f>
        <v>110246.320415614</v>
      </c>
      <c r="AB415" s="318">
        <f>'Contractor Model'!AB68</f>
        <v>116421.71213448806</v>
      </c>
      <c r="AC415" s="318">
        <f>'Contractor Model'!AC68</f>
        <v>122955.81099167604</v>
      </c>
      <c r="AD415" s="318">
        <f>'Contractor Model'!AD68</f>
        <v>129867.42928205636</v>
      </c>
      <c r="AE415" s="318">
        <f>'Contractor Model'!AE68</f>
        <v>137176.17499192347</v>
      </c>
      <c r="AF415" s="318">
        <f>'Contractor Model'!AF68</f>
        <v>144902.48071610936</v>
      </c>
      <c r="AG415" s="318">
        <f>'Contractor Model'!AG68</f>
        <v>153067.63426777563</v>
      </c>
      <c r="AH415" s="318">
        <f>'Contractor Model'!AH68</f>
        <v>161693.81112909518</v>
      </c>
      <c r="AI415" s="318">
        <f>'Contractor Model'!AI68</f>
        <v>170804.10889768892</v>
      </c>
      <c r="AJ415" s="318">
        <f>'Contractor Model'!AJ68</f>
        <v>180422.58389008485</v>
      </c>
      <c r="AK415" s="446">
        <f>'Contractor Model'!AK68</f>
        <v>190574.29006960971</v>
      </c>
      <c r="AL415" s="447">
        <f>'Contractor Model'!AL68</f>
        <v>201285.32047199373</v>
      </c>
      <c r="AM415" s="318">
        <f>'Contractor Model'!AM68</f>
        <v>212582.85130755673</v>
      </c>
      <c r="AN415" s="318">
        <f>'Contractor Model'!AN68</f>
        <v>224495.1889241458</v>
      </c>
      <c r="AO415" s="318">
        <f>'Contractor Model'!AO68</f>
        <v>237051.81982001895</v>
      </c>
      <c r="AP415" s="318">
        <f>'Contractor Model'!AP68</f>
        <v>250283.4639006166</v>
      </c>
      <c r="AQ415" s="318">
        <f>'Contractor Model'!AQ68</f>
        <v>264222.13117766031</v>
      </c>
      <c r="AR415" s="318">
        <f>'Contractor Model'!AR68</f>
        <v>278901.18211327377</v>
      </c>
      <c r="AS415" s="318">
        <f>'Contractor Model'!AS68</f>
        <v>294355.39181588171</v>
      </c>
      <c r="AT415" s="318">
        <f>'Contractor Model'!AT68</f>
        <v>310621.01829852309</v>
      </c>
      <c r="AU415" s="318">
        <f>'Contractor Model'!AU68</f>
        <v>327735.87501397647</v>
      </c>
      <c r="AV415" s="318">
        <f>'Contractor Model'!AV68</f>
        <v>345739.40788476943</v>
      </c>
      <c r="AW415" s="446">
        <f>'Contractor Model'!AW68</f>
        <v>364672.77704979799</v>
      </c>
      <c r="AX415" s="447">
        <f>'Contractor Model'!AX68</f>
        <v>384578.94355296454</v>
      </c>
      <c r="AY415" s="318">
        <f>'Contractor Model'!AY68</f>
        <v>405502.76120302681</v>
      </c>
      <c r="AZ415" s="318">
        <f>'Contractor Model'!AZ68</f>
        <v>427491.07383780065</v>
      </c>
      <c r="BA415" s="318">
        <f>'Contractor Model'!BA68</f>
        <v>450592.81823005178</v>
      </c>
      <c r="BB415" s="318">
        <f>'Contractor Model'!BB68</f>
        <v>474859.13287692569</v>
      </c>
      <c r="BC415" s="318">
        <f>'Contractor Model'!BC68</f>
        <v>500343.47291967651</v>
      </c>
      <c r="BD415" s="318">
        <f>'Contractor Model'!BD68</f>
        <v>527101.73144586233</v>
      </c>
      <c r="BE415" s="318">
        <f>'Contractor Model'!BE68</f>
        <v>555192.36743213329</v>
      </c>
      <c r="BF415" s="318">
        <f>'Contractor Model'!BF68</f>
        <v>584676.54059238208</v>
      </c>
      <c r="BG415" s="318">
        <f>'Contractor Model'!BG68</f>
        <v>615618.25340339413</v>
      </c>
      <c r="BH415" s="318">
        <f>'Contractor Model'!BH68</f>
        <v>648084.50058835314</v>
      </c>
      <c r="BI415" s="318">
        <f>'Contractor Model'!BI68</f>
        <v>682145.42634768644</v>
      </c>
      <c r="BJ415" s="466">
        <f>'Contractor Model'!BJ68</f>
        <v>0</v>
      </c>
      <c r="BK415" s="318">
        <f>'Contractor Model'!BK68</f>
        <v>0</v>
      </c>
      <c r="BL415" s="318">
        <f>'Contractor Model'!BL68</f>
        <v>0</v>
      </c>
      <c r="BM415" s="318">
        <f>'Contractor Model'!BM68</f>
        <v>0</v>
      </c>
      <c r="BN415" s="318">
        <f>'Contractor Model'!BN68</f>
        <v>0</v>
      </c>
      <c r="BO415" s="318">
        <f>'Contractor Model'!BO68</f>
        <v>0</v>
      </c>
      <c r="BP415" s="318">
        <f>'Contractor Model'!BP68</f>
        <v>0</v>
      </c>
      <c r="BQ415" s="318">
        <f>'Contractor Model'!BQ68</f>
        <v>0</v>
      </c>
      <c r="BR415" s="318">
        <f>'Contractor Model'!BR68</f>
        <v>0</v>
      </c>
      <c r="BS415" s="318">
        <f>'Contractor Model'!BS68</f>
        <v>0</v>
      </c>
      <c r="BT415" s="318">
        <f>'Contractor Model'!BT68</f>
        <v>0</v>
      </c>
      <c r="BU415" s="318">
        <f>'Contractor Model'!BU68</f>
        <v>0</v>
      </c>
      <c r="BV415" s="318">
        <f>'Contractor Model'!BV68</f>
        <v>0</v>
      </c>
      <c r="BW415" s="318">
        <f>'Contractor Model'!BW68</f>
        <v>0</v>
      </c>
      <c r="BX415" s="318">
        <f>'Contractor Model'!BX68</f>
        <v>0</v>
      </c>
      <c r="BY415" s="318">
        <f>'Contractor Model'!BY68</f>
        <v>0</v>
      </c>
      <c r="BZ415" s="318">
        <f>'Contractor Model'!BZ68</f>
        <v>0</v>
      </c>
      <c r="CA415" s="318">
        <f>'Contractor Model'!CA68</f>
        <v>0</v>
      </c>
      <c r="CB415" s="318">
        <f>'Contractor Model'!CB68</f>
        <v>0</v>
      </c>
      <c r="CC415" s="318">
        <f>'Contractor Model'!CC68</f>
        <v>0</v>
      </c>
      <c r="CD415" s="318">
        <f>'Contractor Model'!CD68</f>
        <v>0</v>
      </c>
      <c r="CE415" s="318">
        <f>'Contractor Model'!CE68</f>
        <v>0</v>
      </c>
      <c r="CF415" s="318">
        <f>'Contractor Model'!CF68</f>
        <v>0</v>
      </c>
      <c r="CG415" s="318">
        <f>'Contractor Model'!CG68</f>
        <v>0</v>
      </c>
      <c r="CH415" s="318">
        <f>'Contractor Model'!CH68</f>
        <v>0</v>
      </c>
      <c r="CI415" s="318">
        <f>'Contractor Model'!CI68</f>
        <v>0</v>
      </c>
      <c r="CJ415" s="318">
        <f>'Contractor Model'!CJ68</f>
        <v>0</v>
      </c>
      <c r="CK415" s="318">
        <f>'Contractor Model'!CK68</f>
        <v>0</v>
      </c>
      <c r="CL415" s="318">
        <f>'Contractor Model'!CL68</f>
        <v>0</v>
      </c>
      <c r="CM415" s="318">
        <f>'Contractor Model'!CM68</f>
        <v>0</v>
      </c>
      <c r="CN415" s="318">
        <f>'Contractor Model'!CN68</f>
        <v>0</v>
      </c>
      <c r="CO415" s="318">
        <f>'Contractor Model'!CO68</f>
        <v>0</v>
      </c>
      <c r="CP415" s="318">
        <f>'Contractor Model'!CP68</f>
        <v>0</v>
      </c>
      <c r="CQ415" s="318">
        <f>'Contractor Model'!CQ68</f>
        <v>0</v>
      </c>
      <c r="CR415" s="318">
        <f>'Contractor Model'!CR68</f>
        <v>0</v>
      </c>
      <c r="CS415" s="318">
        <f>'Contractor Model'!CS68</f>
        <v>0</v>
      </c>
      <c r="CT415" s="318">
        <f>'Contractor Model'!CT68</f>
        <v>0</v>
      </c>
      <c r="CU415" s="318">
        <f>'Contractor Model'!CU68</f>
        <v>0</v>
      </c>
      <c r="CV415" s="318">
        <f>'Contractor Model'!CV68</f>
        <v>0</v>
      </c>
      <c r="CW415" s="318">
        <f>'Contractor Model'!CW68</f>
        <v>0</v>
      </c>
      <c r="CX415" s="318">
        <f>'Contractor Model'!CX68</f>
        <v>0</v>
      </c>
      <c r="CY415" s="318">
        <f>'Contractor Model'!CY68</f>
        <v>0</v>
      </c>
      <c r="CZ415" s="318">
        <f>'Contractor Model'!CZ68</f>
        <v>0</v>
      </c>
      <c r="DA415" s="318">
        <f>'Contractor Model'!DA68</f>
        <v>0</v>
      </c>
      <c r="DB415" s="318">
        <f>'Contractor Model'!DB68</f>
        <v>0</v>
      </c>
      <c r="DC415" s="318">
        <f>'Contractor Model'!DC68</f>
        <v>0</v>
      </c>
      <c r="DD415" s="318">
        <f>'Contractor Model'!DD68</f>
        <v>0</v>
      </c>
      <c r="DE415" s="318">
        <f>'Contractor Model'!DE68</f>
        <v>0</v>
      </c>
      <c r="DF415" s="318">
        <f>'Contractor Model'!DF68</f>
        <v>0</v>
      </c>
      <c r="DG415" s="318">
        <f>'Contractor Model'!DG68</f>
        <v>0</v>
      </c>
      <c r="DH415" s="318">
        <f>'Contractor Model'!DH68</f>
        <v>0</v>
      </c>
      <c r="DI415" s="318">
        <f>'Contractor Model'!DI68</f>
        <v>0</v>
      </c>
      <c r="DJ415" s="318">
        <f>'Contractor Model'!DJ68</f>
        <v>0</v>
      </c>
      <c r="DK415" s="318">
        <f>'Contractor Model'!DK68</f>
        <v>0</v>
      </c>
      <c r="DL415" s="318">
        <f>'Contractor Model'!DL68</f>
        <v>0</v>
      </c>
      <c r="DM415" s="318">
        <f>'Contractor Model'!DM68</f>
        <v>0</v>
      </c>
      <c r="DN415" s="318">
        <f>'Contractor Model'!DN68</f>
        <v>0</v>
      </c>
      <c r="DO415" s="318">
        <f>'Contractor Model'!DO68</f>
        <v>0</v>
      </c>
      <c r="DP415" s="318">
        <f>'Contractor Model'!DP68</f>
        <v>0</v>
      </c>
      <c r="DQ415" s="318">
        <f>'Contractor Model'!DQ68</f>
        <v>0</v>
      </c>
      <c r="DR415" s="318">
        <f>'Contractor Model'!DR68</f>
        <v>0</v>
      </c>
      <c r="DS415" s="318">
        <f>'Contractor Model'!DS68</f>
        <v>0</v>
      </c>
      <c r="DT415" s="318">
        <f>'Contractor Model'!DT68</f>
        <v>0</v>
      </c>
      <c r="DU415" s="318">
        <f>'Contractor Model'!DU68</f>
        <v>0</v>
      </c>
      <c r="DV415" s="318">
        <f>'Contractor Model'!DV68</f>
        <v>0</v>
      </c>
      <c r="DW415" s="318">
        <f>'Contractor Model'!DW68</f>
        <v>0</v>
      </c>
      <c r="DX415" s="318">
        <f>'Contractor Model'!DX68</f>
        <v>0</v>
      </c>
      <c r="DY415" s="318">
        <f>'Contractor Model'!DY68</f>
        <v>0</v>
      </c>
      <c r="DZ415" s="318">
        <f>'Contractor Model'!DZ68</f>
        <v>0</v>
      </c>
      <c r="EA415" s="318">
        <f>'Contractor Model'!EA68</f>
        <v>0</v>
      </c>
      <c r="EB415" s="318">
        <f>'Contractor Model'!EB68</f>
        <v>0</v>
      </c>
      <c r="EC415" s="318">
        <f>'Contractor Model'!EC68</f>
        <v>0</v>
      </c>
      <c r="ED415" s="318">
        <f>'Contractor Model'!ED68</f>
        <v>0</v>
      </c>
      <c r="EE415" s="318">
        <f>'Contractor Model'!EE68</f>
        <v>0</v>
      </c>
      <c r="EF415" s="318">
        <f>'Contractor Model'!EF68</f>
        <v>0</v>
      </c>
      <c r="EG415" s="318">
        <f>'Contractor Model'!EG68</f>
        <v>0</v>
      </c>
      <c r="EH415" s="318">
        <f>'Contractor Model'!EH68</f>
        <v>0</v>
      </c>
      <c r="EI415" s="318">
        <f>'Contractor Model'!EI68</f>
        <v>0</v>
      </c>
      <c r="EJ415" s="318">
        <f>'Contractor Model'!EJ68</f>
        <v>0</v>
      </c>
      <c r="EK415" s="318">
        <f>'Contractor Model'!EK68</f>
        <v>0</v>
      </c>
      <c r="EL415" s="318">
        <f>'Contractor Model'!EL68</f>
        <v>0</v>
      </c>
      <c r="EM415" s="318">
        <f>'Contractor Model'!EM68</f>
        <v>0</v>
      </c>
      <c r="EN415" s="318">
        <f>'Contractor Model'!EN68</f>
        <v>0</v>
      </c>
      <c r="EO415" s="318">
        <f>'Contractor Model'!EO68</f>
        <v>0</v>
      </c>
      <c r="EP415" s="318">
        <f>'Contractor Model'!EP68</f>
        <v>0</v>
      </c>
      <c r="EQ415" s="318">
        <f>'Contractor Model'!EQ68</f>
        <v>0</v>
      </c>
      <c r="ER415" s="318">
        <f>'Contractor Model'!ER68</f>
        <v>0</v>
      </c>
      <c r="ES415" s="318">
        <f>'Contractor Model'!ES68</f>
        <v>0</v>
      </c>
      <c r="ET415" s="318">
        <f>'Contractor Model'!ET68</f>
        <v>0</v>
      </c>
      <c r="EU415" s="318">
        <f>'Contractor Model'!EU68</f>
        <v>0</v>
      </c>
      <c r="EV415" s="318">
        <f>'Contractor Model'!EV68</f>
        <v>0</v>
      </c>
      <c r="EW415" s="318">
        <f>'Contractor Model'!EW68</f>
        <v>0</v>
      </c>
      <c r="EX415" s="318">
        <f>'Contractor Model'!EX68</f>
        <v>0</v>
      </c>
      <c r="EY415" s="318">
        <f>'Contractor Model'!EY68</f>
        <v>0</v>
      </c>
      <c r="EZ415" s="318">
        <f>'Contractor Model'!EZ68</f>
        <v>0</v>
      </c>
      <c r="FA415" s="318">
        <f>'Contractor Model'!FA68</f>
        <v>0</v>
      </c>
      <c r="FB415" s="318">
        <f>'Contractor Model'!FB68</f>
        <v>0</v>
      </c>
      <c r="FC415" s="318">
        <f>'Contractor Model'!FC68</f>
        <v>0</v>
      </c>
      <c r="FD415" s="318">
        <f>'Contractor Model'!FD68</f>
        <v>0</v>
      </c>
      <c r="FE415" s="318">
        <f>'Contractor Model'!FE68</f>
        <v>0</v>
      </c>
      <c r="FF415" s="318">
        <f>'Contractor Model'!FF68</f>
        <v>0</v>
      </c>
      <c r="FG415" s="318">
        <f>'Contractor Model'!FG68</f>
        <v>0</v>
      </c>
      <c r="FH415" s="318">
        <f>'Contractor Model'!FH68</f>
        <v>0</v>
      </c>
      <c r="FI415" s="318">
        <f>'Contractor Model'!FI68</f>
        <v>0</v>
      </c>
      <c r="FJ415" s="318">
        <f>'Contractor Model'!FJ68</f>
        <v>0</v>
      </c>
      <c r="FK415" s="318">
        <f>'Contractor Model'!FK68</f>
        <v>0</v>
      </c>
      <c r="FL415" s="318">
        <f>'Contractor Model'!FL68</f>
        <v>0</v>
      </c>
      <c r="FM415" s="318">
        <f>'Contractor Model'!FM68</f>
        <v>0</v>
      </c>
      <c r="FN415" s="318">
        <f>'Contractor Model'!FN68</f>
        <v>0</v>
      </c>
      <c r="FO415" s="318">
        <f>'Contractor Model'!FO68</f>
        <v>0</v>
      </c>
      <c r="FP415" s="318">
        <f>'Contractor Model'!FP68</f>
        <v>0</v>
      </c>
      <c r="FQ415" s="318">
        <f>'Contractor Model'!FQ68</f>
        <v>0</v>
      </c>
      <c r="FR415" s="318">
        <f>'Contractor Model'!FR68</f>
        <v>0</v>
      </c>
      <c r="FS415" s="318">
        <f>'Contractor Model'!FS68</f>
        <v>0</v>
      </c>
      <c r="FT415" s="318">
        <f>'Contractor Model'!FT68</f>
        <v>0</v>
      </c>
      <c r="FU415" s="318">
        <f>'Contractor Model'!FU68</f>
        <v>0</v>
      </c>
      <c r="FV415" s="318">
        <f>'Contractor Model'!FV68</f>
        <v>0</v>
      </c>
      <c r="FW415" s="318">
        <f>'Contractor Model'!FW68</f>
        <v>0</v>
      </c>
      <c r="FX415" s="318">
        <f>'Contractor Model'!FX68</f>
        <v>0</v>
      </c>
      <c r="FY415" s="318">
        <f>'Contractor Model'!FY68</f>
        <v>0</v>
      </c>
      <c r="FZ415" s="318">
        <f>'Contractor Model'!FZ68</f>
        <v>0</v>
      </c>
      <c r="GA415" s="318">
        <f>'Contractor Model'!GA68</f>
        <v>0</v>
      </c>
      <c r="GB415" s="318">
        <f>'Contractor Model'!GB68</f>
        <v>0</v>
      </c>
      <c r="GC415" s="318">
        <f>'Contractor Model'!GC68</f>
        <v>0</v>
      </c>
      <c r="GD415" s="318">
        <f>'Contractor Model'!GD68</f>
        <v>0</v>
      </c>
      <c r="GE415" s="318">
        <f>'Contractor Model'!GE68</f>
        <v>0</v>
      </c>
      <c r="GF415" s="318">
        <f>'Contractor Model'!GF68</f>
        <v>0</v>
      </c>
      <c r="GG415" s="318">
        <f>'Contractor Model'!GG68</f>
        <v>0</v>
      </c>
      <c r="GH415" s="318">
        <f>'Contractor Model'!GH68</f>
        <v>0</v>
      </c>
      <c r="GI415" s="318">
        <f>'Contractor Model'!GI68</f>
        <v>0</v>
      </c>
      <c r="GJ415" s="318">
        <f>'Contractor Model'!GJ68</f>
        <v>0</v>
      </c>
      <c r="GK415" s="318">
        <f>'Contractor Model'!GK68</f>
        <v>0</v>
      </c>
      <c r="GL415" s="318">
        <f>'Contractor Model'!GL68</f>
        <v>0</v>
      </c>
      <c r="GM415" s="318">
        <f>'Contractor Model'!GM68</f>
        <v>0</v>
      </c>
      <c r="GN415" s="318">
        <f>'Contractor Model'!GN68</f>
        <v>0</v>
      </c>
      <c r="GO415" s="318">
        <f>'Contractor Model'!GO68</f>
        <v>0</v>
      </c>
      <c r="GP415" s="318">
        <f>'Contractor Model'!GP68</f>
        <v>0</v>
      </c>
      <c r="GQ415" s="318">
        <f>'Contractor Model'!GQ68</f>
        <v>0</v>
      </c>
      <c r="GR415" s="318">
        <f>'Contractor Model'!GR68</f>
        <v>0</v>
      </c>
      <c r="GS415" s="318">
        <f>'Contractor Model'!GS68</f>
        <v>0</v>
      </c>
      <c r="GT415" s="318">
        <f>'Contractor Model'!GT68</f>
        <v>0</v>
      </c>
      <c r="GU415" s="318">
        <f>'Contractor Model'!GU68</f>
        <v>0</v>
      </c>
      <c r="GV415" s="318">
        <f>'Contractor Model'!GV68</f>
        <v>0</v>
      </c>
      <c r="GW415" s="318">
        <f>'Contractor Model'!GW68</f>
        <v>0</v>
      </c>
      <c r="GX415" s="318">
        <f>'Contractor Model'!GX68</f>
        <v>0</v>
      </c>
      <c r="GY415" s="318">
        <f>'Contractor Model'!GY68</f>
        <v>0</v>
      </c>
      <c r="GZ415" s="318">
        <f>'Contractor Model'!GZ68</f>
        <v>0</v>
      </c>
      <c r="HA415" s="318">
        <f>'Contractor Model'!HA68</f>
        <v>0</v>
      </c>
      <c r="HB415" s="318">
        <f>'Contractor Model'!HB68</f>
        <v>0</v>
      </c>
      <c r="HC415" s="318">
        <f>'Contractor Model'!HC68</f>
        <v>0</v>
      </c>
      <c r="HD415" s="318">
        <f>'Contractor Model'!HD68</f>
        <v>0</v>
      </c>
      <c r="HE415" s="318">
        <f>'Contractor Model'!HE68</f>
        <v>0</v>
      </c>
      <c r="HF415" s="318">
        <f>'Contractor Model'!HF68</f>
        <v>0</v>
      </c>
      <c r="HG415" s="318">
        <f>'Contractor Model'!HG68</f>
        <v>0</v>
      </c>
      <c r="HH415" s="318">
        <f>'Contractor Model'!HH68</f>
        <v>0</v>
      </c>
      <c r="HI415" s="318">
        <f>'Contractor Model'!HI68</f>
        <v>0</v>
      </c>
      <c r="HJ415" s="318">
        <f>'Contractor Model'!HJ68</f>
        <v>0</v>
      </c>
      <c r="HK415" s="318">
        <f>'Contractor Model'!HK68</f>
        <v>0</v>
      </c>
      <c r="HL415" s="318">
        <f>'Contractor Model'!HL68</f>
        <v>0</v>
      </c>
      <c r="HM415" s="318">
        <f>'Contractor Model'!HM68</f>
        <v>0</v>
      </c>
      <c r="HN415" s="318">
        <f>'Contractor Model'!HN68</f>
        <v>0</v>
      </c>
      <c r="HO415" s="318">
        <f>'Contractor Model'!HO68</f>
        <v>0</v>
      </c>
      <c r="HP415" s="318">
        <f>'Contractor Model'!HP68</f>
        <v>0</v>
      </c>
      <c r="HQ415" s="318">
        <f>'Contractor Model'!HQ68</f>
        <v>0</v>
      </c>
      <c r="HR415" s="318">
        <f>'Contractor Model'!HR68</f>
        <v>0</v>
      </c>
      <c r="HS415" s="318">
        <f>'Contractor Model'!HS68</f>
        <v>0</v>
      </c>
      <c r="HT415" s="318">
        <f>'Contractor Model'!HT68</f>
        <v>0</v>
      </c>
      <c r="HU415" s="318">
        <f>'Contractor Model'!HU68</f>
        <v>0</v>
      </c>
      <c r="HV415" s="318">
        <f>'Contractor Model'!HV68</f>
        <v>0</v>
      </c>
      <c r="HW415" s="318">
        <f>'Contractor Model'!HW68</f>
        <v>0</v>
      </c>
      <c r="HX415" s="318">
        <f>'Contractor Model'!HX68</f>
        <v>0</v>
      </c>
      <c r="HY415" s="318">
        <f>'Contractor Model'!HY68</f>
        <v>0</v>
      </c>
      <c r="HZ415" s="318">
        <f>'Contractor Model'!HZ68</f>
        <v>0</v>
      </c>
      <c r="IA415" s="318">
        <f>'Contractor Model'!IA68</f>
        <v>0</v>
      </c>
      <c r="IB415" s="318">
        <f>'Contractor Model'!IB68</f>
        <v>0</v>
      </c>
      <c r="IC415" s="318">
        <f>'Contractor Model'!IC68</f>
        <v>0</v>
      </c>
      <c r="ID415" s="318">
        <f>'Contractor Model'!ID68</f>
        <v>0</v>
      </c>
      <c r="IE415" s="318">
        <f>'Contractor Model'!IE68</f>
        <v>0</v>
      </c>
      <c r="IF415" s="318">
        <f>'Contractor Model'!IF68</f>
        <v>0</v>
      </c>
      <c r="IG415" s="318">
        <f>'Contractor Model'!IG68</f>
        <v>0</v>
      </c>
      <c r="IH415" s="318">
        <f>'Contractor Model'!IH68</f>
        <v>0</v>
      </c>
      <c r="II415" s="318">
        <f>'Contractor Model'!II68</f>
        <v>0</v>
      </c>
      <c r="IJ415" s="318">
        <f>'Contractor Model'!IJ68</f>
        <v>0</v>
      </c>
      <c r="IK415" s="318">
        <f>'Contractor Model'!IK68</f>
        <v>0</v>
      </c>
      <c r="IL415" s="318">
        <f>'Contractor Model'!IL68</f>
        <v>0</v>
      </c>
      <c r="IM415" s="318">
        <f>'Contractor Model'!IM68</f>
        <v>0</v>
      </c>
      <c r="IN415" s="318">
        <f>'Contractor Model'!IN68</f>
        <v>0</v>
      </c>
      <c r="IO415" s="318">
        <f>'Contractor Model'!IO68</f>
        <v>0</v>
      </c>
      <c r="IP415" s="318">
        <f>'Contractor Model'!IP68</f>
        <v>0</v>
      </c>
      <c r="IQ415" s="318">
        <f>'Contractor Model'!IQ68</f>
        <v>0</v>
      </c>
      <c r="IR415" s="318">
        <f>'Contractor Model'!IR68</f>
        <v>0</v>
      </c>
      <c r="IS415" s="318">
        <f>'Contractor Model'!IS68</f>
        <v>0</v>
      </c>
      <c r="IT415" s="318">
        <f>'Contractor Model'!IT68</f>
        <v>0</v>
      </c>
      <c r="IU415" s="318">
        <f>'Contractor Model'!IU68</f>
        <v>0</v>
      </c>
      <c r="IV415" s="318">
        <f>'Contractor Model'!IV68</f>
        <v>0</v>
      </c>
      <c r="IW415" s="318">
        <f>'Contractor Model'!IW68</f>
        <v>0</v>
      </c>
      <c r="IX415" s="318">
        <f>'Contractor Model'!IX68</f>
        <v>0</v>
      </c>
      <c r="IY415" s="318">
        <f>'Contractor Model'!IY68</f>
        <v>0</v>
      </c>
      <c r="IZ415" s="318">
        <f>'Contractor Model'!IZ68</f>
        <v>0</v>
      </c>
      <c r="JA415" s="318">
        <f>'Contractor Model'!JA68</f>
        <v>0</v>
      </c>
      <c r="JB415" s="318">
        <f>'Contractor Model'!JB68</f>
        <v>0</v>
      </c>
      <c r="JC415" s="318">
        <f>'Contractor Model'!JC68</f>
        <v>0</v>
      </c>
      <c r="JD415" s="318">
        <f>'Contractor Model'!JD68</f>
        <v>0</v>
      </c>
      <c r="JE415" s="318">
        <f>'Contractor Model'!JE68</f>
        <v>0</v>
      </c>
      <c r="JF415" s="318">
        <f>'Contractor Model'!JF68</f>
        <v>0</v>
      </c>
      <c r="JG415" s="318">
        <f>'Contractor Model'!JG68</f>
        <v>0</v>
      </c>
      <c r="JH415" s="318">
        <f>'Contractor Model'!JH68</f>
        <v>0</v>
      </c>
      <c r="JI415" s="318">
        <f>'Contractor Model'!JI68</f>
        <v>0</v>
      </c>
      <c r="JJ415" s="318">
        <f>'Contractor Model'!JJ68</f>
        <v>0</v>
      </c>
      <c r="JK415" s="318">
        <f>'Contractor Model'!JK68</f>
        <v>0</v>
      </c>
      <c r="JL415" s="318">
        <f>'Contractor Model'!JL68</f>
        <v>0</v>
      </c>
      <c r="JM415" s="318">
        <f>'Contractor Model'!JM68</f>
        <v>0</v>
      </c>
      <c r="JN415" s="318">
        <f>'Contractor Model'!JN68</f>
        <v>0</v>
      </c>
      <c r="JO415" s="318">
        <f>'Contractor Model'!JO68</f>
        <v>0</v>
      </c>
      <c r="JP415" s="318">
        <f>'Contractor Model'!JP68</f>
        <v>0</v>
      </c>
      <c r="JQ415" s="318">
        <f>'Contractor Model'!JQ68</f>
        <v>0</v>
      </c>
      <c r="JR415" s="318">
        <f>'Contractor Model'!JR68</f>
        <v>0</v>
      </c>
      <c r="JS415" s="318">
        <f>'Contractor Model'!JS68</f>
        <v>0</v>
      </c>
      <c r="JT415" s="318">
        <f>'Contractor Model'!JT68</f>
        <v>0</v>
      </c>
      <c r="JU415" s="318">
        <f>'Contractor Model'!JU68</f>
        <v>0</v>
      </c>
      <c r="JV415" s="318">
        <f>'Contractor Model'!JV68</f>
        <v>0</v>
      </c>
      <c r="JW415" s="318">
        <f>'Contractor Model'!JW68</f>
        <v>0</v>
      </c>
      <c r="JX415" s="318">
        <f>'Contractor Model'!JX68</f>
        <v>0</v>
      </c>
      <c r="JY415" s="318">
        <f>'Contractor Model'!JY68</f>
        <v>0</v>
      </c>
      <c r="JZ415" s="318">
        <f>'Contractor Model'!JZ68</f>
        <v>0</v>
      </c>
      <c r="KA415" s="318">
        <f>'Contractor Model'!KA68</f>
        <v>0</v>
      </c>
      <c r="KB415" s="318">
        <f>'Contractor Model'!KB68</f>
        <v>0</v>
      </c>
      <c r="KC415" s="318">
        <f>'Contractor Model'!KC68</f>
        <v>0</v>
      </c>
      <c r="KD415" s="318">
        <f>'Contractor Model'!KD68</f>
        <v>0</v>
      </c>
      <c r="KE415" s="318">
        <f>'Contractor Model'!KE68</f>
        <v>0</v>
      </c>
      <c r="KF415" s="318">
        <f>'Contractor Model'!KF68</f>
        <v>0</v>
      </c>
      <c r="KG415" s="318">
        <f>'Contractor Model'!KG68</f>
        <v>0</v>
      </c>
      <c r="KH415" s="318">
        <f>'Contractor Model'!KH68</f>
        <v>0</v>
      </c>
      <c r="KI415" s="318">
        <f>'Contractor Model'!KI68</f>
        <v>0</v>
      </c>
      <c r="KJ415" s="318">
        <f>'Contractor Model'!KJ68</f>
        <v>0</v>
      </c>
      <c r="KK415" s="318">
        <f>'Contractor Model'!KK68</f>
        <v>0</v>
      </c>
      <c r="KL415" s="318">
        <f>'Contractor Model'!KL68</f>
        <v>0</v>
      </c>
      <c r="KM415" s="318">
        <f>'Contractor Model'!KM68</f>
        <v>0</v>
      </c>
      <c r="KN415" s="318">
        <f>'Contractor Model'!KN68</f>
        <v>0</v>
      </c>
      <c r="KO415" s="318">
        <f>'Contractor Model'!KO68</f>
        <v>0</v>
      </c>
      <c r="KP415" s="318">
        <f>'Contractor Model'!KP68</f>
        <v>0</v>
      </c>
      <c r="KQ415" s="318">
        <f>'Contractor Model'!KQ68</f>
        <v>0</v>
      </c>
      <c r="KR415" s="318">
        <f>'Contractor Model'!KR68</f>
        <v>0</v>
      </c>
      <c r="KS415" s="318">
        <f>'Contractor Model'!KS68</f>
        <v>0</v>
      </c>
      <c r="KT415" s="318">
        <f>'Contractor Model'!KT68</f>
        <v>0</v>
      </c>
      <c r="KU415" s="318">
        <f>'Contractor Model'!KU68</f>
        <v>0</v>
      </c>
      <c r="KV415" s="318">
        <f>'Contractor Model'!KV68</f>
        <v>0</v>
      </c>
      <c r="KW415" s="318">
        <f>'Contractor Model'!KW68</f>
        <v>0</v>
      </c>
      <c r="KX415" s="318">
        <f>'Contractor Model'!KX68</f>
        <v>0</v>
      </c>
      <c r="KY415" s="318">
        <f>'Contractor Model'!KY68</f>
        <v>0</v>
      </c>
      <c r="KZ415" s="318">
        <f>'Contractor Model'!KZ68</f>
        <v>0</v>
      </c>
      <c r="LA415" s="318">
        <f>'Contractor Model'!LA68</f>
        <v>0</v>
      </c>
      <c r="LB415" s="318">
        <f>'Contractor Model'!LB68</f>
        <v>0</v>
      </c>
      <c r="LC415" s="318">
        <f>'Contractor Model'!LC68</f>
        <v>0</v>
      </c>
      <c r="LD415" s="318">
        <f>'Contractor Model'!LD68</f>
        <v>0</v>
      </c>
      <c r="LE415" s="318">
        <f>'Contractor Model'!LE68</f>
        <v>0</v>
      </c>
      <c r="LF415" s="318">
        <f>'Contractor Model'!LF68</f>
        <v>0</v>
      </c>
      <c r="LG415" s="318">
        <f>'Contractor Model'!LG68</f>
        <v>0</v>
      </c>
      <c r="LH415" s="318">
        <f>'Contractor Model'!LH68</f>
        <v>0</v>
      </c>
      <c r="LI415" s="318">
        <f>'Contractor Model'!LI68</f>
        <v>0</v>
      </c>
      <c r="LJ415" s="318">
        <f>'Contractor Model'!LJ68</f>
        <v>0</v>
      </c>
      <c r="LK415" s="318">
        <f>'Contractor Model'!LK68</f>
        <v>0</v>
      </c>
      <c r="LL415" s="318">
        <f>'Contractor Model'!LL68</f>
        <v>0</v>
      </c>
      <c r="LM415" s="318">
        <f>'Contractor Model'!LM68</f>
        <v>0</v>
      </c>
      <c r="LN415" s="318">
        <f>'Contractor Model'!LN68</f>
        <v>0</v>
      </c>
      <c r="LO415" s="318">
        <f>'Contractor Model'!LO68</f>
        <v>0</v>
      </c>
      <c r="LP415" s="318">
        <f>'Contractor Model'!LP68</f>
        <v>0</v>
      </c>
      <c r="LQ415" s="318">
        <f>'Contractor Model'!LQ68</f>
        <v>0</v>
      </c>
      <c r="LR415" s="318">
        <f>'Contractor Model'!LR68</f>
        <v>0</v>
      </c>
      <c r="LS415" s="318">
        <f>'Contractor Model'!LS68</f>
        <v>0</v>
      </c>
      <c r="LT415" s="318">
        <f>'Contractor Model'!LT68</f>
        <v>0</v>
      </c>
      <c r="LU415" s="318">
        <f>'Contractor Model'!LU68</f>
        <v>0</v>
      </c>
      <c r="LV415" s="318">
        <f>'Contractor Model'!LV68</f>
        <v>0</v>
      </c>
      <c r="LW415" s="318">
        <f>'Contractor Model'!LW68</f>
        <v>0</v>
      </c>
      <c r="LX415" s="318">
        <f>'Contractor Model'!LX68</f>
        <v>0</v>
      </c>
      <c r="LY415" s="318">
        <f>'Contractor Model'!LY68</f>
        <v>0</v>
      </c>
      <c r="LZ415" s="318">
        <f>'Contractor Model'!LZ68</f>
        <v>0</v>
      </c>
      <c r="MA415" s="318">
        <f>'Contractor Model'!MA68</f>
        <v>0</v>
      </c>
      <c r="MB415" s="318">
        <f>'Contractor Model'!MB68</f>
        <v>0</v>
      </c>
      <c r="MC415" s="318">
        <f>'Contractor Model'!MC68</f>
        <v>0</v>
      </c>
      <c r="MD415" s="318">
        <f>'Contractor Model'!MD68</f>
        <v>0</v>
      </c>
      <c r="ME415" s="318">
        <f>'Contractor Model'!ME68</f>
        <v>0</v>
      </c>
      <c r="MF415" s="318">
        <f>'Contractor Model'!MF68</f>
        <v>0</v>
      </c>
      <c r="MG415" s="318">
        <f>'Contractor Model'!MG68</f>
        <v>0</v>
      </c>
      <c r="MH415" s="318">
        <f>'Contractor Model'!MH68</f>
        <v>0</v>
      </c>
      <c r="MI415" s="318">
        <f>'Contractor Model'!MI68</f>
        <v>0</v>
      </c>
      <c r="MJ415" s="318">
        <f>'Contractor Model'!MJ68</f>
        <v>0</v>
      </c>
      <c r="MK415" s="318">
        <f>'Contractor Model'!MK68</f>
        <v>0</v>
      </c>
      <c r="ML415" s="318">
        <f>'Contractor Model'!ML68</f>
        <v>0</v>
      </c>
      <c r="MM415" s="318">
        <f>'Contractor Model'!MM68</f>
        <v>0</v>
      </c>
      <c r="MN415" s="318">
        <f>'Contractor Model'!MN68</f>
        <v>0</v>
      </c>
      <c r="MO415" s="318">
        <f>'Contractor Model'!MO68</f>
        <v>0</v>
      </c>
      <c r="MP415" s="318">
        <f>'Contractor Model'!MP68</f>
        <v>0</v>
      </c>
      <c r="MQ415" s="318">
        <f>'Contractor Model'!MQ68</f>
        <v>0</v>
      </c>
      <c r="MR415" s="318">
        <f>'Contractor Model'!MR68</f>
        <v>0</v>
      </c>
      <c r="MS415" s="318">
        <f>'Contractor Model'!MS68</f>
        <v>0</v>
      </c>
      <c r="MT415" s="318">
        <f>'Contractor Model'!MT68</f>
        <v>0</v>
      </c>
      <c r="MU415" s="318">
        <f>'Contractor Model'!MU68</f>
        <v>0</v>
      </c>
      <c r="MV415" s="318">
        <f>'Contractor Model'!MV68</f>
        <v>0</v>
      </c>
      <c r="MW415" s="318">
        <f>'Contractor Model'!MW68</f>
        <v>0</v>
      </c>
      <c r="MX415" s="318">
        <f>'Contractor Model'!MX68</f>
        <v>0</v>
      </c>
      <c r="MY415" s="318">
        <f>'Contractor Model'!MY68</f>
        <v>0</v>
      </c>
      <c r="MZ415" s="318">
        <f>'Contractor Model'!MZ68</f>
        <v>0</v>
      </c>
      <c r="NA415" s="318">
        <f>'Contractor Model'!NA68</f>
        <v>0</v>
      </c>
      <c r="NB415" s="318">
        <f>'Contractor Model'!NB68</f>
        <v>0</v>
      </c>
      <c r="NC415" s="318">
        <f>'Contractor Model'!NC68</f>
        <v>0</v>
      </c>
      <c r="ND415" s="318">
        <f>'Contractor Model'!ND68</f>
        <v>0</v>
      </c>
      <c r="NE415" s="318">
        <f>'Contractor Model'!NE68</f>
        <v>0</v>
      </c>
      <c r="NF415" s="318">
        <f>'Contractor Model'!NF68</f>
        <v>0</v>
      </c>
      <c r="NG415" s="318">
        <f>'Contractor Model'!NG68</f>
        <v>0</v>
      </c>
      <c r="NH415" s="318">
        <f>'Contractor Model'!NH68</f>
        <v>0</v>
      </c>
      <c r="NI415" s="318">
        <f>'Contractor Model'!NI68</f>
        <v>0</v>
      </c>
      <c r="NJ415" s="318">
        <f>'Contractor Model'!NJ68</f>
        <v>0</v>
      </c>
      <c r="NK415" s="318">
        <f>'Contractor Model'!NK68</f>
        <v>0</v>
      </c>
      <c r="NL415" s="318">
        <f>'Contractor Model'!NL68</f>
        <v>0</v>
      </c>
      <c r="NM415" s="318">
        <f>'Contractor Model'!NM68</f>
        <v>0</v>
      </c>
      <c r="NN415" s="318">
        <f>'Contractor Model'!NN68</f>
        <v>0</v>
      </c>
      <c r="NO415" s="318">
        <f>'Contractor Model'!NO68</f>
        <v>0</v>
      </c>
      <c r="NP415" s="318">
        <f>'Contractor Model'!NP68</f>
        <v>0</v>
      </c>
      <c r="NQ415" s="318">
        <f>'Contractor Model'!NQ68</f>
        <v>0</v>
      </c>
      <c r="NR415" s="318">
        <f>'Contractor Model'!NR68</f>
        <v>0</v>
      </c>
      <c r="NS415" s="318">
        <f>'Contractor Model'!NS68</f>
        <v>0</v>
      </c>
      <c r="NT415" s="318">
        <f>'Contractor Model'!NT68</f>
        <v>0</v>
      </c>
      <c r="NU415" s="318">
        <f>'Contractor Model'!NU68</f>
        <v>0</v>
      </c>
      <c r="NV415" s="318">
        <f>'Contractor Model'!NV68</f>
        <v>0</v>
      </c>
      <c r="NW415" s="318">
        <f>'Contractor Model'!NW68</f>
        <v>0</v>
      </c>
      <c r="NX415" s="318">
        <f>'Contractor Model'!NX68</f>
        <v>0</v>
      </c>
      <c r="NY415" s="318">
        <f>'Contractor Model'!NY68</f>
        <v>0</v>
      </c>
      <c r="NZ415" s="318">
        <f>'Contractor Model'!NZ68</f>
        <v>0</v>
      </c>
      <c r="OA415" s="318">
        <f>'Contractor Model'!OA68</f>
        <v>0</v>
      </c>
      <c r="OB415" s="318">
        <f>'Contractor Model'!OB68</f>
        <v>0</v>
      </c>
      <c r="OC415" s="318">
        <f>'Contractor Model'!OC68</f>
        <v>0</v>
      </c>
      <c r="OD415" s="318">
        <f>'Contractor Model'!OD68</f>
        <v>0</v>
      </c>
      <c r="OE415" s="318">
        <f>'Contractor Model'!OE68</f>
        <v>0</v>
      </c>
      <c r="OF415" s="318">
        <f>'Contractor Model'!OF68</f>
        <v>0</v>
      </c>
      <c r="OG415" s="318">
        <f>'Contractor Model'!OG68</f>
        <v>0</v>
      </c>
      <c r="OH415" s="318">
        <f>'Contractor Model'!OH68</f>
        <v>0</v>
      </c>
      <c r="OI415" s="318">
        <f>'Contractor Model'!OI68</f>
        <v>0</v>
      </c>
      <c r="OJ415" s="318">
        <f>'Contractor Model'!OJ68</f>
        <v>0</v>
      </c>
      <c r="OK415" s="318">
        <f>'Contractor Model'!OK68</f>
        <v>0</v>
      </c>
      <c r="OL415" s="318">
        <f>'Contractor Model'!OL68</f>
        <v>0</v>
      </c>
      <c r="OM415" s="318">
        <f>'Contractor Model'!OM68</f>
        <v>0</v>
      </c>
      <c r="ON415" s="318">
        <f>'Contractor Model'!ON68</f>
        <v>0</v>
      </c>
      <c r="OO415" s="318">
        <f>'Contractor Model'!OO68</f>
        <v>0</v>
      </c>
      <c r="OP415" s="318">
        <f>'Contractor Model'!OP68</f>
        <v>0</v>
      </c>
      <c r="OQ415" s="318">
        <f>'Contractor Model'!OQ68</f>
        <v>0</v>
      </c>
      <c r="OR415" s="318">
        <f>'Contractor Model'!OR68</f>
        <v>0</v>
      </c>
      <c r="OS415" s="318">
        <f>'Contractor Model'!OS68</f>
        <v>0</v>
      </c>
      <c r="OT415" s="318">
        <f>'Contractor Model'!OT68</f>
        <v>0</v>
      </c>
      <c r="OU415" s="318">
        <f>'Contractor Model'!OU68</f>
        <v>0</v>
      </c>
      <c r="OV415" s="318">
        <f>'Contractor Model'!OV68</f>
        <v>0</v>
      </c>
      <c r="OW415" s="318">
        <f>'Contractor Model'!OW68</f>
        <v>0</v>
      </c>
      <c r="OX415" s="318">
        <f>'Contractor Model'!OX68</f>
        <v>0</v>
      </c>
      <c r="OY415" s="318">
        <f>'Contractor Model'!OY68</f>
        <v>0</v>
      </c>
      <c r="OZ415" s="318">
        <f>'Contractor Model'!OZ68</f>
        <v>0</v>
      </c>
      <c r="PA415" s="318">
        <f>'Contractor Model'!PA68</f>
        <v>0</v>
      </c>
      <c r="PB415" s="318">
        <f>'Contractor Model'!PB68</f>
        <v>0</v>
      </c>
      <c r="PC415" s="318">
        <f>'Contractor Model'!PC68</f>
        <v>0</v>
      </c>
      <c r="PD415" s="318">
        <f>'Contractor Model'!PD68</f>
        <v>0</v>
      </c>
      <c r="PE415" s="318">
        <f>'Contractor Model'!PE68</f>
        <v>0</v>
      </c>
      <c r="PF415" s="318">
        <f>'Contractor Model'!PF68</f>
        <v>0</v>
      </c>
      <c r="PG415" s="318">
        <f>'Contractor Model'!PG68</f>
        <v>0</v>
      </c>
      <c r="PH415" s="318">
        <f>'Contractor Model'!PH68</f>
        <v>0</v>
      </c>
      <c r="PI415" s="318">
        <f>'Contractor Model'!PI68</f>
        <v>0</v>
      </c>
      <c r="PJ415" s="318">
        <f>'Contractor Model'!PJ68</f>
        <v>0</v>
      </c>
      <c r="PK415" s="318">
        <f>'Contractor Model'!PK68</f>
        <v>0</v>
      </c>
      <c r="PL415" s="318">
        <f>'Contractor Model'!PL68</f>
        <v>0</v>
      </c>
      <c r="PM415" s="318">
        <f>'Contractor Model'!PM68</f>
        <v>0</v>
      </c>
      <c r="PN415" s="318">
        <f>'Contractor Model'!PN68</f>
        <v>0</v>
      </c>
      <c r="PO415" s="318">
        <f>'Contractor Model'!PO68</f>
        <v>0</v>
      </c>
      <c r="PP415" s="318">
        <f>'Contractor Model'!PP68</f>
        <v>0</v>
      </c>
      <c r="PQ415" s="318">
        <f>'Contractor Model'!PQ68</f>
        <v>0</v>
      </c>
      <c r="PR415" s="318">
        <f>'Contractor Model'!PR68</f>
        <v>0</v>
      </c>
      <c r="PS415" s="318">
        <f>'Contractor Model'!PS68</f>
        <v>0</v>
      </c>
      <c r="PT415" s="318">
        <f>'Contractor Model'!PT68</f>
        <v>0</v>
      </c>
      <c r="PU415" s="318">
        <f>'Contractor Model'!PU68</f>
        <v>0</v>
      </c>
      <c r="PV415" s="318">
        <f>'Contractor Model'!PV68</f>
        <v>0</v>
      </c>
      <c r="PW415" s="318">
        <f>'Contractor Model'!PW68</f>
        <v>0</v>
      </c>
      <c r="PX415" s="318">
        <f>'Contractor Model'!PX68</f>
        <v>0</v>
      </c>
      <c r="PY415" s="318">
        <f>'Contractor Model'!PY68</f>
        <v>0</v>
      </c>
      <c r="PZ415" s="318">
        <f>'Contractor Model'!PZ68</f>
        <v>0</v>
      </c>
      <c r="QA415" s="318">
        <f>'Contractor Model'!QA68</f>
        <v>0</v>
      </c>
      <c r="QB415" s="318">
        <f>'Contractor Model'!QB68</f>
        <v>0</v>
      </c>
      <c r="QC415" s="318">
        <f>'Contractor Model'!QC68</f>
        <v>0</v>
      </c>
      <c r="QD415" s="318">
        <f>'Contractor Model'!QD68</f>
        <v>0</v>
      </c>
      <c r="QE415" s="318">
        <f>'Contractor Model'!QE68</f>
        <v>0</v>
      </c>
      <c r="QF415" s="318">
        <f>'Contractor Model'!QF68</f>
        <v>0</v>
      </c>
      <c r="QG415" s="318">
        <f>'Contractor Model'!QG68</f>
        <v>0</v>
      </c>
      <c r="QH415" s="318">
        <f>'Contractor Model'!QH68</f>
        <v>0</v>
      </c>
      <c r="QI415" s="318">
        <f>'Contractor Model'!QI68</f>
        <v>0</v>
      </c>
      <c r="QJ415" s="318">
        <f>'Contractor Model'!QJ68</f>
        <v>0</v>
      </c>
      <c r="QK415" s="318">
        <f>'Contractor Model'!QK68</f>
        <v>0</v>
      </c>
      <c r="QL415" s="318">
        <f>'Contractor Model'!QL68</f>
        <v>0</v>
      </c>
      <c r="QM415" s="318">
        <f>'Contractor Model'!QM68</f>
        <v>0</v>
      </c>
      <c r="QN415" s="318">
        <f>'Contractor Model'!QN68</f>
        <v>0</v>
      </c>
      <c r="QO415" s="318">
        <f>'Contractor Model'!QO68</f>
        <v>0</v>
      </c>
      <c r="QP415" s="318">
        <f>'Contractor Model'!QP68</f>
        <v>0</v>
      </c>
      <c r="QQ415" s="318">
        <f>'Contractor Model'!QQ68</f>
        <v>0</v>
      </c>
      <c r="QR415" s="318">
        <f>'Contractor Model'!QR68</f>
        <v>0</v>
      </c>
      <c r="QS415" s="318">
        <f>'Contractor Model'!QS68</f>
        <v>0</v>
      </c>
      <c r="QT415" s="318">
        <f>'Contractor Model'!QT68</f>
        <v>0</v>
      </c>
      <c r="QU415" s="318">
        <f>'Contractor Model'!QU68</f>
        <v>0</v>
      </c>
      <c r="QV415" s="318">
        <f>'Contractor Model'!QV68</f>
        <v>0</v>
      </c>
      <c r="QW415" s="318">
        <f>'Contractor Model'!QW68</f>
        <v>0</v>
      </c>
      <c r="QX415" s="318">
        <f>'Contractor Model'!QX68</f>
        <v>0</v>
      </c>
      <c r="QY415" s="318">
        <f>'Contractor Model'!QY68</f>
        <v>0</v>
      </c>
      <c r="QZ415" s="318">
        <f>'Contractor Model'!QZ68</f>
        <v>0</v>
      </c>
      <c r="RA415" s="318">
        <f>'Contractor Model'!RA68</f>
        <v>0</v>
      </c>
      <c r="RB415" s="318">
        <f>'Contractor Model'!RB68</f>
        <v>0</v>
      </c>
      <c r="RC415" s="318">
        <f>'Contractor Model'!RC68</f>
        <v>0</v>
      </c>
      <c r="RD415" s="318">
        <f>'Contractor Model'!RD68</f>
        <v>0</v>
      </c>
      <c r="RE415" s="318">
        <f>'Contractor Model'!RE68</f>
        <v>0</v>
      </c>
      <c r="RF415" s="318">
        <f>'Contractor Model'!RF68</f>
        <v>0</v>
      </c>
      <c r="RG415" s="318">
        <f>'Contractor Model'!RG68</f>
        <v>0</v>
      </c>
      <c r="RH415" s="318">
        <f>'Contractor Model'!RH68</f>
        <v>0</v>
      </c>
      <c r="RI415" s="318">
        <f>'Contractor Model'!RI68</f>
        <v>0</v>
      </c>
      <c r="RJ415" s="318">
        <f>'Contractor Model'!RJ68</f>
        <v>0</v>
      </c>
      <c r="RK415" s="318">
        <f>'Contractor Model'!RK68</f>
        <v>0</v>
      </c>
      <c r="RL415" s="318">
        <f>'Contractor Model'!RL68</f>
        <v>0</v>
      </c>
      <c r="RM415" s="318">
        <f>'Contractor Model'!RM68</f>
        <v>0</v>
      </c>
      <c r="RN415" s="318">
        <f>'Contractor Model'!RN68</f>
        <v>0</v>
      </c>
      <c r="RO415" s="318">
        <f>'Contractor Model'!RO68</f>
        <v>0</v>
      </c>
      <c r="RP415" s="318">
        <f>'Contractor Model'!RP68</f>
        <v>0</v>
      </c>
      <c r="RQ415" s="318">
        <f>'Contractor Model'!RQ68</f>
        <v>0</v>
      </c>
      <c r="RR415" s="318">
        <f>'Contractor Model'!RR68</f>
        <v>0</v>
      </c>
      <c r="RS415" s="318">
        <f>'Contractor Model'!RS68</f>
        <v>0</v>
      </c>
      <c r="RT415" s="318">
        <f>'Contractor Model'!RT68</f>
        <v>0</v>
      </c>
      <c r="RU415" s="318">
        <f>'Contractor Model'!RU68</f>
        <v>0</v>
      </c>
      <c r="RV415" s="318">
        <f>'Contractor Model'!RV68</f>
        <v>0</v>
      </c>
      <c r="RW415" s="318">
        <f>'Contractor Model'!RW68</f>
        <v>0</v>
      </c>
      <c r="RX415" s="318">
        <f>'Contractor Model'!RX68</f>
        <v>0</v>
      </c>
      <c r="RY415" s="318">
        <f>'Contractor Model'!RY68</f>
        <v>0</v>
      </c>
      <c r="RZ415" s="318">
        <f>'Contractor Model'!RZ68</f>
        <v>0</v>
      </c>
      <c r="SA415" s="318">
        <f>'Contractor Model'!SA68</f>
        <v>0</v>
      </c>
      <c r="SB415" s="318">
        <f>'Contractor Model'!SB68</f>
        <v>0</v>
      </c>
      <c r="SC415" s="318">
        <f>'Contractor Model'!SC68</f>
        <v>0</v>
      </c>
      <c r="SD415" s="318">
        <f>'Contractor Model'!SD68</f>
        <v>0</v>
      </c>
      <c r="SE415" s="318">
        <f>'Contractor Model'!SE68</f>
        <v>0</v>
      </c>
      <c r="SF415" s="318">
        <f>'Contractor Model'!SF68</f>
        <v>0</v>
      </c>
      <c r="SG415" s="318">
        <f>'Contractor Model'!SG68</f>
        <v>0</v>
      </c>
      <c r="SH415" s="318">
        <f>'Contractor Model'!SH68</f>
        <v>0</v>
      </c>
      <c r="SI415" s="318">
        <f>'Contractor Model'!SI68</f>
        <v>0</v>
      </c>
      <c r="SJ415" s="318">
        <f>'Contractor Model'!SJ68</f>
        <v>0</v>
      </c>
      <c r="SK415" s="318">
        <f>'Contractor Model'!SK68</f>
        <v>0</v>
      </c>
      <c r="SL415" s="318">
        <f>'Contractor Model'!SL68</f>
        <v>0</v>
      </c>
      <c r="SM415" s="318">
        <f>'Contractor Model'!SM68</f>
        <v>0</v>
      </c>
      <c r="SN415" s="318">
        <f>'Contractor Model'!SN68</f>
        <v>0</v>
      </c>
      <c r="SO415" s="318">
        <f>'Contractor Model'!SO68</f>
        <v>0</v>
      </c>
      <c r="SP415" s="318">
        <f>'Contractor Model'!SP68</f>
        <v>0</v>
      </c>
      <c r="SQ415" s="318">
        <f>'Contractor Model'!SQ68</f>
        <v>0</v>
      </c>
      <c r="SR415" s="318">
        <f>'Contractor Model'!SR68</f>
        <v>0</v>
      </c>
      <c r="SS415" s="318">
        <f>'Contractor Model'!SS68</f>
        <v>0</v>
      </c>
      <c r="ST415" s="318">
        <f>'Contractor Model'!ST68</f>
        <v>0</v>
      </c>
      <c r="SU415" s="318">
        <f>'Contractor Model'!SU68</f>
        <v>0</v>
      </c>
      <c r="SV415" s="318">
        <f>'Contractor Model'!SV68</f>
        <v>0</v>
      </c>
      <c r="SW415" s="318">
        <f>'Contractor Model'!SW68</f>
        <v>0</v>
      </c>
      <c r="SX415" s="318">
        <f>'Contractor Model'!SX68</f>
        <v>0</v>
      </c>
      <c r="SY415" s="318">
        <f>'Contractor Model'!SY68</f>
        <v>0</v>
      </c>
      <c r="SZ415" s="318">
        <f>'Contractor Model'!SZ68</f>
        <v>0</v>
      </c>
      <c r="TA415" s="318">
        <f>'Contractor Model'!TA68</f>
        <v>0</v>
      </c>
      <c r="TB415" s="318">
        <f>'Contractor Model'!TB68</f>
        <v>0</v>
      </c>
      <c r="TC415" s="318">
        <f>'Contractor Model'!TC68</f>
        <v>0</v>
      </c>
      <c r="TD415" s="318">
        <f>'Contractor Model'!TD68</f>
        <v>0</v>
      </c>
      <c r="TE415" s="318">
        <f>'Contractor Model'!TE68</f>
        <v>0</v>
      </c>
      <c r="TF415" s="318">
        <f>'Contractor Model'!TF68</f>
        <v>0</v>
      </c>
      <c r="TG415" s="318">
        <f>'Contractor Model'!TG68</f>
        <v>0</v>
      </c>
      <c r="TH415" s="318">
        <f>'Contractor Model'!TH68</f>
        <v>0</v>
      </c>
      <c r="TI415" s="318">
        <f>'Contractor Model'!TI68</f>
        <v>0</v>
      </c>
      <c r="TJ415" s="318">
        <f>'Contractor Model'!TJ68</f>
        <v>0</v>
      </c>
      <c r="TK415" s="318">
        <f>'Contractor Model'!TK68</f>
        <v>0</v>
      </c>
      <c r="TL415" s="318">
        <f>'Contractor Model'!TL68</f>
        <v>0</v>
      </c>
      <c r="TM415" s="318">
        <f>'Contractor Model'!TM68</f>
        <v>0</v>
      </c>
      <c r="TN415" s="318">
        <f>'Contractor Model'!TN68</f>
        <v>0</v>
      </c>
      <c r="TO415" s="318">
        <f>'Contractor Model'!TO68</f>
        <v>0</v>
      </c>
      <c r="TP415" s="318">
        <f>'Contractor Model'!TP68</f>
        <v>0</v>
      </c>
      <c r="TQ415" s="318">
        <f>'Contractor Model'!TQ68</f>
        <v>0</v>
      </c>
      <c r="TR415" s="318">
        <f>'Contractor Model'!TR68</f>
        <v>0</v>
      </c>
      <c r="TS415" s="318">
        <f>'Contractor Model'!TS68</f>
        <v>0</v>
      </c>
      <c r="TT415" s="318">
        <f>'Contractor Model'!TT68</f>
        <v>0</v>
      </c>
      <c r="TU415" s="318">
        <f>'Contractor Model'!TU68</f>
        <v>0</v>
      </c>
      <c r="TV415" s="318">
        <f>'Contractor Model'!TV68</f>
        <v>0</v>
      </c>
      <c r="TW415" s="318">
        <f>'Contractor Model'!TW68</f>
        <v>0</v>
      </c>
      <c r="TX415" s="318">
        <f>'Contractor Model'!TX68</f>
        <v>0</v>
      </c>
      <c r="TY415" s="318">
        <f>'Contractor Model'!TY68</f>
        <v>0</v>
      </c>
      <c r="TZ415" s="318">
        <f>'Contractor Model'!TZ68</f>
        <v>0</v>
      </c>
      <c r="UA415" s="318">
        <f>'Contractor Model'!UA68</f>
        <v>0</v>
      </c>
      <c r="UB415" s="318">
        <f>'Contractor Model'!UB68</f>
        <v>0</v>
      </c>
      <c r="UC415" s="318">
        <f>'Contractor Model'!UC68</f>
        <v>0</v>
      </c>
      <c r="UD415" s="318">
        <f>'Contractor Model'!UD68</f>
        <v>0</v>
      </c>
      <c r="UE415" s="318">
        <f>'Contractor Model'!UE68</f>
        <v>0</v>
      </c>
      <c r="UF415" s="318">
        <f>'Contractor Model'!UF68</f>
        <v>0</v>
      </c>
      <c r="UG415" s="318">
        <f>'Contractor Model'!UG68</f>
        <v>0</v>
      </c>
      <c r="UH415" s="318">
        <f>'Contractor Model'!UH68</f>
        <v>0</v>
      </c>
      <c r="UI415" s="318">
        <f>'Contractor Model'!UI68</f>
        <v>0</v>
      </c>
      <c r="UJ415" s="318">
        <f>'Contractor Model'!UJ68</f>
        <v>0</v>
      </c>
      <c r="UK415" s="318">
        <f>'Contractor Model'!UK68</f>
        <v>0</v>
      </c>
      <c r="UL415" s="318">
        <f>'Contractor Model'!UL68</f>
        <v>0</v>
      </c>
      <c r="UM415" s="318">
        <f>'Contractor Model'!UM68</f>
        <v>0</v>
      </c>
      <c r="UN415" s="318">
        <f>'Contractor Model'!UN68</f>
        <v>0</v>
      </c>
      <c r="UO415" s="318">
        <f>'Contractor Model'!UO68</f>
        <v>0</v>
      </c>
      <c r="UP415" s="318">
        <f>'Contractor Model'!UP68</f>
        <v>0</v>
      </c>
      <c r="UQ415" s="318">
        <f>'Contractor Model'!UQ68</f>
        <v>0</v>
      </c>
      <c r="UR415" s="318">
        <f>'Contractor Model'!UR68</f>
        <v>0</v>
      </c>
      <c r="US415" s="318">
        <f>'Contractor Model'!US68</f>
        <v>0</v>
      </c>
      <c r="UT415" s="318">
        <f>'Contractor Model'!UT68</f>
        <v>0</v>
      </c>
      <c r="UU415" s="318">
        <f>'Contractor Model'!UU68</f>
        <v>0</v>
      </c>
      <c r="UV415" s="318">
        <f>'Contractor Model'!UV68</f>
        <v>0</v>
      </c>
      <c r="UW415" s="318">
        <f>'Contractor Model'!UW68</f>
        <v>0</v>
      </c>
      <c r="UX415" s="318">
        <f>'Contractor Model'!UX68</f>
        <v>0</v>
      </c>
      <c r="UY415" s="318">
        <f>'Contractor Model'!UY68</f>
        <v>0</v>
      </c>
      <c r="UZ415" s="318">
        <f>'Contractor Model'!UZ68</f>
        <v>0</v>
      </c>
      <c r="VA415" s="318">
        <f>'Contractor Model'!VA68</f>
        <v>0</v>
      </c>
      <c r="VB415" s="318">
        <f>'Contractor Model'!VB68</f>
        <v>0</v>
      </c>
      <c r="VC415" s="318">
        <f>'Contractor Model'!VC68</f>
        <v>0</v>
      </c>
      <c r="VD415" s="318">
        <f>'Contractor Model'!VD68</f>
        <v>0</v>
      </c>
      <c r="VE415" s="318">
        <f>'Contractor Model'!VE68</f>
        <v>0</v>
      </c>
      <c r="VF415" s="318">
        <f>'Contractor Model'!VF68</f>
        <v>0</v>
      </c>
      <c r="VG415" s="318">
        <f>'Contractor Model'!VG68</f>
        <v>0</v>
      </c>
      <c r="VH415" s="318">
        <f>'Contractor Model'!VH68</f>
        <v>0</v>
      </c>
      <c r="VI415" s="318">
        <f>'Contractor Model'!VI68</f>
        <v>0</v>
      </c>
      <c r="VJ415" s="318">
        <f>'Contractor Model'!VJ68</f>
        <v>0</v>
      </c>
      <c r="VK415" s="318">
        <f>'Contractor Model'!VK68</f>
        <v>0</v>
      </c>
      <c r="VL415" s="318">
        <f>'Contractor Model'!VL68</f>
        <v>0</v>
      </c>
      <c r="VM415" s="318">
        <f>'Contractor Model'!VM68</f>
        <v>0</v>
      </c>
      <c r="VN415" s="318">
        <f>'Contractor Model'!VN68</f>
        <v>0</v>
      </c>
      <c r="VO415" s="318">
        <f>'Contractor Model'!VO68</f>
        <v>0</v>
      </c>
      <c r="VP415" s="318">
        <f>'Contractor Model'!VP68</f>
        <v>0</v>
      </c>
      <c r="VQ415" s="318">
        <f>'Contractor Model'!VQ68</f>
        <v>0</v>
      </c>
      <c r="VR415" s="318">
        <f>'Contractor Model'!VR68</f>
        <v>0</v>
      </c>
      <c r="VS415" s="318">
        <f>'Contractor Model'!VS68</f>
        <v>0</v>
      </c>
      <c r="VT415" s="318">
        <f>'Contractor Model'!VT68</f>
        <v>0</v>
      </c>
      <c r="VU415" s="318">
        <f>'Contractor Model'!VU68</f>
        <v>0</v>
      </c>
      <c r="VV415" s="318">
        <f>'Contractor Model'!VV68</f>
        <v>0</v>
      </c>
      <c r="VW415" s="318">
        <f>'Contractor Model'!VW68</f>
        <v>0</v>
      </c>
      <c r="VX415" s="318">
        <f>'Contractor Model'!VX68</f>
        <v>0</v>
      </c>
      <c r="VY415" s="318">
        <f>'Contractor Model'!VY68</f>
        <v>0</v>
      </c>
      <c r="VZ415" s="318">
        <f>'Contractor Model'!VZ68</f>
        <v>0</v>
      </c>
      <c r="WA415" s="318">
        <f>'Contractor Model'!WA68</f>
        <v>0</v>
      </c>
      <c r="WB415" s="318">
        <f>'Contractor Model'!WB68</f>
        <v>0</v>
      </c>
      <c r="WC415" s="318">
        <f>'Contractor Model'!WC68</f>
        <v>0</v>
      </c>
      <c r="WD415" s="318">
        <f>'Contractor Model'!WD68</f>
        <v>0</v>
      </c>
      <c r="WE415" s="318">
        <f>'Contractor Model'!WE68</f>
        <v>0</v>
      </c>
      <c r="WF415" s="318">
        <f>'Contractor Model'!WF68</f>
        <v>0</v>
      </c>
      <c r="WG415" s="318">
        <f>'Contractor Model'!WG68</f>
        <v>0</v>
      </c>
      <c r="WH415" s="318">
        <f>'Contractor Model'!WH68</f>
        <v>0</v>
      </c>
      <c r="WI415" s="318">
        <f>'Contractor Model'!WI68</f>
        <v>0</v>
      </c>
      <c r="WJ415" s="318">
        <f>'Contractor Model'!WJ68</f>
        <v>0</v>
      </c>
      <c r="WK415" s="318">
        <f>'Contractor Model'!WK68</f>
        <v>0</v>
      </c>
      <c r="WL415" s="318">
        <f>'Contractor Model'!WL68</f>
        <v>0</v>
      </c>
      <c r="WM415" s="318">
        <f>'Contractor Model'!WM68</f>
        <v>0</v>
      </c>
      <c r="WN415" s="318">
        <f>'Contractor Model'!WN68</f>
        <v>0</v>
      </c>
      <c r="WO415" s="318">
        <f>'Contractor Model'!WO68</f>
        <v>0</v>
      </c>
      <c r="WP415" s="318">
        <f>'Contractor Model'!WP68</f>
        <v>0</v>
      </c>
      <c r="WQ415" s="318">
        <f>'Contractor Model'!WQ68</f>
        <v>0</v>
      </c>
      <c r="WR415" s="318">
        <f>'Contractor Model'!WR68</f>
        <v>0</v>
      </c>
      <c r="WS415" s="318">
        <f>'Contractor Model'!WS68</f>
        <v>0</v>
      </c>
      <c r="WT415" s="318">
        <f>'Contractor Model'!WT68</f>
        <v>0</v>
      </c>
      <c r="WU415" s="318">
        <f>'Contractor Model'!WU68</f>
        <v>0</v>
      </c>
      <c r="WV415" s="318">
        <f>'Contractor Model'!WV68</f>
        <v>0</v>
      </c>
      <c r="WW415" s="318">
        <f>'Contractor Model'!WW68</f>
        <v>0</v>
      </c>
      <c r="WX415" s="318">
        <f>'Contractor Model'!WX68</f>
        <v>0</v>
      </c>
      <c r="WY415" s="318">
        <f>'Contractor Model'!WY68</f>
        <v>0</v>
      </c>
      <c r="WZ415" s="318">
        <f>'Contractor Model'!WZ68</f>
        <v>0</v>
      </c>
      <c r="XA415" s="318">
        <f>'Contractor Model'!XA68</f>
        <v>0</v>
      </c>
      <c r="XB415" s="318">
        <f>'Contractor Model'!XB68</f>
        <v>0</v>
      </c>
      <c r="XC415" s="318">
        <f>'Contractor Model'!XC68</f>
        <v>0</v>
      </c>
      <c r="XD415" s="318">
        <f>'Contractor Model'!XD68</f>
        <v>0</v>
      </c>
      <c r="XE415" s="318">
        <f>'Contractor Model'!XE68</f>
        <v>0</v>
      </c>
      <c r="XF415" s="318">
        <f>'Contractor Model'!XF68</f>
        <v>0</v>
      </c>
      <c r="XG415" s="318">
        <f>'Contractor Model'!XG68</f>
        <v>0</v>
      </c>
      <c r="XH415" s="318">
        <f>'Contractor Model'!XH68</f>
        <v>0</v>
      </c>
      <c r="XI415" s="318">
        <f>'Contractor Model'!XI68</f>
        <v>0</v>
      </c>
      <c r="XJ415" s="318">
        <f>'Contractor Model'!XJ68</f>
        <v>0</v>
      </c>
      <c r="XK415" s="318">
        <f>'Contractor Model'!XK68</f>
        <v>0</v>
      </c>
      <c r="XL415" s="318">
        <f>'Contractor Model'!XL68</f>
        <v>0</v>
      </c>
      <c r="XM415" s="318">
        <f>'Contractor Model'!XM68</f>
        <v>0</v>
      </c>
      <c r="XN415" s="318">
        <f>'Contractor Model'!XN68</f>
        <v>0</v>
      </c>
      <c r="XO415" s="318">
        <f>'Contractor Model'!XO68</f>
        <v>0</v>
      </c>
      <c r="XP415" s="318">
        <f>'Contractor Model'!XP68</f>
        <v>0</v>
      </c>
      <c r="XQ415" s="318">
        <f>'Contractor Model'!XQ68</f>
        <v>0</v>
      </c>
      <c r="XR415" s="318">
        <f>'Contractor Model'!XR68</f>
        <v>0</v>
      </c>
      <c r="XS415" s="318">
        <f>'Contractor Model'!XS68</f>
        <v>0</v>
      </c>
      <c r="XT415" s="318">
        <f>'Contractor Model'!XT68</f>
        <v>0</v>
      </c>
      <c r="XU415" s="318">
        <f>'Contractor Model'!XU68</f>
        <v>0</v>
      </c>
      <c r="XV415" s="318">
        <f>'Contractor Model'!XV68</f>
        <v>0</v>
      </c>
      <c r="XW415" s="318">
        <f>'Contractor Model'!XW68</f>
        <v>0</v>
      </c>
      <c r="XX415" s="318">
        <f>'Contractor Model'!XX68</f>
        <v>0</v>
      </c>
      <c r="XY415" s="318">
        <f>'Contractor Model'!XY68</f>
        <v>0</v>
      </c>
      <c r="XZ415" s="318">
        <f>'Contractor Model'!XZ68</f>
        <v>0</v>
      </c>
      <c r="YA415" s="318">
        <f>'Contractor Model'!YA68</f>
        <v>0</v>
      </c>
      <c r="YB415" s="318">
        <f>'Contractor Model'!YB68</f>
        <v>0</v>
      </c>
      <c r="YC415" s="318">
        <f>'Contractor Model'!YC68</f>
        <v>0</v>
      </c>
      <c r="YD415" s="318">
        <f>'Contractor Model'!YD68</f>
        <v>0</v>
      </c>
      <c r="YE415" s="318">
        <f>'Contractor Model'!YE68</f>
        <v>0</v>
      </c>
      <c r="YF415" s="318">
        <f>'Contractor Model'!YF68</f>
        <v>0</v>
      </c>
      <c r="YG415" s="318">
        <f>'Contractor Model'!YG68</f>
        <v>0</v>
      </c>
      <c r="YH415" s="318">
        <f>'Contractor Model'!YH68</f>
        <v>0</v>
      </c>
      <c r="YI415" s="318">
        <f>'Contractor Model'!YI68</f>
        <v>0</v>
      </c>
      <c r="YJ415" s="318">
        <f>'Contractor Model'!YJ68</f>
        <v>0</v>
      </c>
      <c r="YK415" s="318">
        <f>'Contractor Model'!YK68</f>
        <v>0</v>
      </c>
      <c r="YL415" s="318">
        <f>'Contractor Model'!YL68</f>
        <v>0</v>
      </c>
      <c r="YM415" s="318">
        <f>'Contractor Model'!YM68</f>
        <v>0</v>
      </c>
      <c r="YN415" s="318">
        <f>'Contractor Model'!YN68</f>
        <v>0</v>
      </c>
      <c r="YO415" s="318">
        <f>'Contractor Model'!YO68</f>
        <v>0</v>
      </c>
      <c r="YP415" s="318">
        <f>'Contractor Model'!YP68</f>
        <v>0</v>
      </c>
      <c r="YQ415" s="318">
        <f>'Contractor Model'!YQ68</f>
        <v>0</v>
      </c>
      <c r="YR415" s="318">
        <f>'Contractor Model'!YR68</f>
        <v>0</v>
      </c>
      <c r="YS415" s="318">
        <f>'Contractor Model'!YS68</f>
        <v>0</v>
      </c>
      <c r="YT415" s="318">
        <f>'Contractor Model'!YT68</f>
        <v>0</v>
      </c>
      <c r="YU415" s="318">
        <f>'Contractor Model'!YU68</f>
        <v>0</v>
      </c>
      <c r="YV415" s="318">
        <f>'Contractor Model'!YV68</f>
        <v>0</v>
      </c>
      <c r="YW415" s="318">
        <f>'Contractor Model'!YW68</f>
        <v>0</v>
      </c>
      <c r="YX415" s="318">
        <f>'Contractor Model'!YX68</f>
        <v>0</v>
      </c>
      <c r="YY415" s="318">
        <f>'Contractor Model'!YY68</f>
        <v>0</v>
      </c>
      <c r="YZ415" s="318">
        <f>'Contractor Model'!YZ68</f>
        <v>0</v>
      </c>
      <c r="ZA415" s="318">
        <f>'Contractor Model'!ZA68</f>
        <v>0</v>
      </c>
      <c r="ZB415" s="318">
        <f>'Contractor Model'!ZB68</f>
        <v>0</v>
      </c>
      <c r="ZC415" s="318">
        <f>'Contractor Model'!ZC68</f>
        <v>0</v>
      </c>
      <c r="ZD415" s="318">
        <f>'Contractor Model'!ZD68</f>
        <v>0</v>
      </c>
      <c r="ZE415" s="318">
        <f>'Contractor Model'!ZE68</f>
        <v>0</v>
      </c>
      <c r="ZF415" s="318">
        <f>'Contractor Model'!ZF68</f>
        <v>0</v>
      </c>
      <c r="ZG415" s="318">
        <f>'Contractor Model'!ZG68</f>
        <v>0</v>
      </c>
      <c r="ZH415" s="318">
        <f>'Contractor Model'!ZH68</f>
        <v>0</v>
      </c>
      <c r="ZI415" s="318">
        <f>'Contractor Model'!ZI68</f>
        <v>0</v>
      </c>
      <c r="ZJ415" s="318">
        <f>'Contractor Model'!ZJ68</f>
        <v>0</v>
      </c>
      <c r="ZK415" s="318">
        <f>'Contractor Model'!ZK68</f>
        <v>0</v>
      </c>
      <c r="ZL415" s="318">
        <f>'Contractor Model'!ZL68</f>
        <v>0</v>
      </c>
      <c r="ZM415" s="318">
        <f>'Contractor Model'!ZM68</f>
        <v>0</v>
      </c>
      <c r="ZN415" s="318">
        <f>'Contractor Model'!ZN68</f>
        <v>0</v>
      </c>
      <c r="ZO415" s="318">
        <f>'Contractor Model'!ZO68</f>
        <v>0</v>
      </c>
      <c r="ZP415" s="318">
        <f>'Contractor Model'!ZP68</f>
        <v>0</v>
      </c>
      <c r="ZQ415" s="318">
        <f>'Contractor Model'!ZQ68</f>
        <v>0</v>
      </c>
      <c r="ZR415" s="318">
        <f>'Contractor Model'!ZR68</f>
        <v>0</v>
      </c>
      <c r="ZS415" s="318">
        <f>'Contractor Model'!ZS68</f>
        <v>0</v>
      </c>
      <c r="ZT415" s="318">
        <f>'Contractor Model'!ZT68</f>
        <v>0</v>
      </c>
      <c r="ZU415" s="318">
        <f>'Contractor Model'!ZU68</f>
        <v>0</v>
      </c>
      <c r="ZV415" s="318">
        <f>'Contractor Model'!ZV68</f>
        <v>0</v>
      </c>
      <c r="ZW415" s="318">
        <f>'Contractor Model'!ZW68</f>
        <v>0</v>
      </c>
      <c r="ZX415" s="318">
        <f>'Contractor Model'!ZX68</f>
        <v>0</v>
      </c>
      <c r="ZY415" s="318">
        <f>'Contractor Model'!ZY68</f>
        <v>0</v>
      </c>
      <c r="ZZ415" s="318">
        <f>'Contractor Model'!ZZ68</f>
        <v>0</v>
      </c>
      <c r="AAA415" s="318">
        <f>'Contractor Model'!AAA68</f>
        <v>0</v>
      </c>
      <c r="AAB415" s="318">
        <f>'Contractor Model'!AAB68</f>
        <v>0</v>
      </c>
      <c r="AAC415" s="318">
        <f>'Contractor Model'!AAC68</f>
        <v>0</v>
      </c>
      <c r="AAD415" s="318">
        <f>'Contractor Model'!AAD68</f>
        <v>0</v>
      </c>
      <c r="AAE415" s="318">
        <f>'Contractor Model'!AAE68</f>
        <v>0</v>
      </c>
      <c r="AAF415" s="318">
        <f>'Contractor Model'!AAF68</f>
        <v>0</v>
      </c>
      <c r="AAG415" s="318">
        <f>'Contractor Model'!AAG68</f>
        <v>0</v>
      </c>
      <c r="AAH415" s="318">
        <f>'Contractor Model'!AAH68</f>
        <v>0</v>
      </c>
      <c r="AAI415" s="318">
        <f>'Contractor Model'!AAI68</f>
        <v>0</v>
      </c>
      <c r="AAJ415" s="318">
        <f>'Contractor Model'!AAJ68</f>
        <v>0</v>
      </c>
      <c r="AAK415" s="318">
        <f>'Contractor Model'!AAK68</f>
        <v>0</v>
      </c>
      <c r="AAL415" s="318">
        <f>'Contractor Model'!AAL68</f>
        <v>0</v>
      </c>
      <c r="AAM415" s="318">
        <f>'Contractor Model'!AAM68</f>
        <v>0</v>
      </c>
      <c r="AAN415" s="318">
        <f>'Contractor Model'!AAN68</f>
        <v>0</v>
      </c>
      <c r="AAO415" s="318">
        <f>'Contractor Model'!AAO68</f>
        <v>0</v>
      </c>
      <c r="AAP415" s="318">
        <f>'Contractor Model'!AAP68</f>
        <v>0</v>
      </c>
      <c r="AAQ415" s="318">
        <f>'Contractor Model'!AAQ68</f>
        <v>0</v>
      </c>
      <c r="AAR415" s="318">
        <f>'Contractor Model'!AAR68</f>
        <v>0</v>
      </c>
      <c r="AAS415" s="318">
        <f>'Contractor Model'!AAS68</f>
        <v>0</v>
      </c>
      <c r="AAT415" s="318">
        <f>'Contractor Model'!AAT68</f>
        <v>0</v>
      </c>
      <c r="AAU415" s="318">
        <f>'Contractor Model'!AAU68</f>
        <v>0</v>
      </c>
      <c r="AAV415" s="318">
        <f>'Contractor Model'!AAV68</f>
        <v>0</v>
      </c>
      <c r="AAW415" s="318">
        <f>'Contractor Model'!AAW68</f>
        <v>0</v>
      </c>
      <c r="AAX415" s="318">
        <f>'Contractor Model'!AAX68</f>
        <v>0</v>
      </c>
      <c r="AAY415" s="318">
        <f>'Contractor Model'!AAY68</f>
        <v>0</v>
      </c>
      <c r="AAZ415" s="318">
        <f>'Contractor Model'!AAZ68</f>
        <v>0</v>
      </c>
      <c r="ABA415" s="318">
        <f>'Contractor Model'!ABA68</f>
        <v>0</v>
      </c>
      <c r="ABB415" s="318">
        <f>'Contractor Model'!ABB68</f>
        <v>0</v>
      </c>
      <c r="ABC415" s="318">
        <f>'Contractor Model'!ABC68</f>
        <v>0</v>
      </c>
      <c r="ABD415" s="318">
        <f>'Contractor Model'!ABD68</f>
        <v>0</v>
      </c>
      <c r="ABE415" s="318">
        <f>'Contractor Model'!ABE68</f>
        <v>0</v>
      </c>
      <c r="ABF415" s="318">
        <f>'Contractor Model'!ABF68</f>
        <v>0</v>
      </c>
      <c r="ABG415" s="318">
        <f>'Contractor Model'!ABG68</f>
        <v>0</v>
      </c>
      <c r="ABH415" s="318">
        <f>'Contractor Model'!ABH68</f>
        <v>0</v>
      </c>
      <c r="ABI415" s="318">
        <f>'Contractor Model'!ABI68</f>
        <v>0</v>
      </c>
      <c r="ABJ415" s="318">
        <f>'Contractor Model'!ABJ68</f>
        <v>0</v>
      </c>
      <c r="ABK415" s="318">
        <f>'Contractor Model'!ABK68</f>
        <v>0</v>
      </c>
      <c r="ABL415" s="318">
        <f>'Contractor Model'!ABL68</f>
        <v>0</v>
      </c>
      <c r="ABM415" s="318">
        <f>'Contractor Model'!ABM68</f>
        <v>0</v>
      </c>
      <c r="ABN415" s="318">
        <f>'Contractor Model'!ABN68</f>
        <v>0</v>
      </c>
      <c r="ABO415" s="318">
        <f>'Contractor Model'!ABO68</f>
        <v>0</v>
      </c>
      <c r="ABP415" s="318">
        <f>'Contractor Model'!ABP68</f>
        <v>0</v>
      </c>
      <c r="ABQ415" s="318">
        <f>'Contractor Model'!ABQ68</f>
        <v>0</v>
      </c>
      <c r="ABR415" s="318">
        <f>'Contractor Model'!ABR68</f>
        <v>0</v>
      </c>
      <c r="ABS415" s="318">
        <f>'Contractor Model'!ABS68</f>
        <v>0</v>
      </c>
      <c r="ABT415" s="318">
        <f>'Contractor Model'!ABT68</f>
        <v>0</v>
      </c>
      <c r="ABU415" s="318">
        <f>'Contractor Model'!ABU68</f>
        <v>0</v>
      </c>
      <c r="ABV415" s="318">
        <f>'Contractor Model'!ABV68</f>
        <v>0</v>
      </c>
      <c r="ABW415" s="318">
        <f>'Contractor Model'!ABW68</f>
        <v>0</v>
      </c>
      <c r="ABX415" s="318">
        <f>'Contractor Model'!ABX68</f>
        <v>0</v>
      </c>
      <c r="ABY415" s="318">
        <f>'Contractor Model'!ABY68</f>
        <v>0</v>
      </c>
      <c r="ABZ415" s="318">
        <f>'Contractor Model'!ABZ68</f>
        <v>0</v>
      </c>
      <c r="ACA415" s="318">
        <f>'Contractor Model'!ACA68</f>
        <v>0</v>
      </c>
      <c r="ACB415" s="318">
        <f>'Contractor Model'!ACB68</f>
        <v>0</v>
      </c>
      <c r="ACC415" s="318">
        <f>'Contractor Model'!ACC68</f>
        <v>0</v>
      </c>
      <c r="ACD415" s="318">
        <f>'Contractor Model'!ACD68</f>
        <v>0</v>
      </c>
      <c r="ACE415" s="318">
        <f>'Contractor Model'!ACE68</f>
        <v>0</v>
      </c>
      <c r="ACF415" s="318">
        <f>'Contractor Model'!ACF68</f>
        <v>0</v>
      </c>
      <c r="ACG415" s="318">
        <f>'Contractor Model'!ACG68</f>
        <v>0</v>
      </c>
      <c r="ACH415" s="318">
        <f>'Contractor Model'!ACH68</f>
        <v>0</v>
      </c>
      <c r="ACI415" s="318">
        <f>'Contractor Model'!ACI68</f>
        <v>0</v>
      </c>
      <c r="ACJ415" s="318">
        <f>'Contractor Model'!ACJ68</f>
        <v>0</v>
      </c>
      <c r="ACK415" s="318">
        <f>'Contractor Model'!ACK68</f>
        <v>0</v>
      </c>
      <c r="ACL415" s="318">
        <f>'Contractor Model'!ACL68</f>
        <v>0</v>
      </c>
      <c r="ACM415" s="318">
        <f>'Contractor Model'!ACM68</f>
        <v>0</v>
      </c>
      <c r="ACN415" s="318">
        <f>'Contractor Model'!ACN68</f>
        <v>0</v>
      </c>
      <c r="ACO415" s="318">
        <f>'Contractor Model'!ACO68</f>
        <v>0</v>
      </c>
      <c r="ACP415" s="318">
        <f>'Contractor Model'!ACP68</f>
        <v>0</v>
      </c>
      <c r="ACQ415" s="318">
        <f>'Contractor Model'!ACQ68</f>
        <v>0</v>
      </c>
      <c r="ACR415" s="318">
        <f>'Contractor Model'!ACR68</f>
        <v>0</v>
      </c>
      <c r="ACS415" s="318">
        <f>'Contractor Model'!ACS68</f>
        <v>0</v>
      </c>
      <c r="ACT415" s="318">
        <f>'Contractor Model'!ACT68</f>
        <v>0</v>
      </c>
      <c r="ACU415" s="318">
        <f>'Contractor Model'!ACU68</f>
        <v>0</v>
      </c>
      <c r="ACV415" s="318">
        <f>'Contractor Model'!ACV68</f>
        <v>0</v>
      </c>
      <c r="ACW415" s="318">
        <f>'Contractor Model'!ACW68</f>
        <v>0</v>
      </c>
      <c r="ACX415" s="318">
        <f>'Contractor Model'!ACX68</f>
        <v>0</v>
      </c>
      <c r="ACY415" s="318">
        <f>'Contractor Model'!ACY68</f>
        <v>0</v>
      </c>
      <c r="ACZ415" s="318">
        <f>'Contractor Model'!ACZ68</f>
        <v>0</v>
      </c>
      <c r="ADA415" s="318">
        <f>'Contractor Model'!ADA68</f>
        <v>0</v>
      </c>
      <c r="ADB415" s="318">
        <f>'Contractor Model'!ADB68</f>
        <v>0</v>
      </c>
      <c r="ADC415" s="318">
        <f>'Contractor Model'!ADC68</f>
        <v>0</v>
      </c>
      <c r="ADD415" s="318">
        <f>'Contractor Model'!ADD68</f>
        <v>0</v>
      </c>
      <c r="ADE415" s="318">
        <f>'Contractor Model'!ADE68</f>
        <v>0</v>
      </c>
      <c r="ADF415" s="318">
        <f>'Contractor Model'!ADF68</f>
        <v>0</v>
      </c>
      <c r="ADG415" s="318">
        <f>'Contractor Model'!ADG68</f>
        <v>0</v>
      </c>
      <c r="ADH415" s="318">
        <f>'Contractor Model'!ADH68</f>
        <v>0</v>
      </c>
      <c r="ADI415" s="318">
        <f>'Contractor Model'!ADI68</f>
        <v>0</v>
      </c>
      <c r="ADJ415" s="318">
        <f>'Contractor Model'!ADJ68</f>
        <v>0</v>
      </c>
      <c r="ADK415" s="318">
        <f>'Contractor Model'!ADK68</f>
        <v>0</v>
      </c>
      <c r="ADL415" s="318">
        <f>'Contractor Model'!ADL68</f>
        <v>0</v>
      </c>
      <c r="ADM415" s="318">
        <f>'Contractor Model'!ADM68</f>
        <v>0</v>
      </c>
      <c r="ADN415" s="318">
        <f>'Contractor Model'!ADN68</f>
        <v>0</v>
      </c>
      <c r="ADO415" s="318">
        <f>'Contractor Model'!ADO68</f>
        <v>0</v>
      </c>
      <c r="ADP415" s="318">
        <f>'Contractor Model'!ADP68</f>
        <v>0</v>
      </c>
      <c r="ADQ415" s="318">
        <f>'Contractor Model'!ADQ68</f>
        <v>0</v>
      </c>
      <c r="ADR415" s="318">
        <f>'Contractor Model'!ADR68</f>
        <v>0</v>
      </c>
      <c r="ADS415" s="318">
        <f>'Contractor Model'!ADS68</f>
        <v>0</v>
      </c>
      <c r="ADT415" s="318">
        <f>'Contractor Model'!ADT68</f>
        <v>0</v>
      </c>
      <c r="ADU415" s="318">
        <f>'Contractor Model'!ADU68</f>
        <v>0</v>
      </c>
      <c r="ADV415" s="318">
        <f>'Contractor Model'!ADV68</f>
        <v>0</v>
      </c>
      <c r="ADW415" s="318">
        <f>'Contractor Model'!ADW68</f>
        <v>0</v>
      </c>
      <c r="ADX415" s="318">
        <f>'Contractor Model'!ADX68</f>
        <v>0</v>
      </c>
      <c r="ADY415" s="318">
        <f>'Contractor Model'!ADY68</f>
        <v>0</v>
      </c>
      <c r="ADZ415" s="318">
        <f>'Contractor Model'!ADZ68</f>
        <v>0</v>
      </c>
      <c r="AEA415" s="318">
        <f>'Contractor Model'!AEA68</f>
        <v>0</v>
      </c>
      <c r="AEB415" s="318">
        <f>'Contractor Model'!AEB68</f>
        <v>0</v>
      </c>
      <c r="AEC415" s="318">
        <f>'Contractor Model'!AEC68</f>
        <v>0</v>
      </c>
      <c r="AED415" s="318">
        <f>'Contractor Model'!AED68</f>
        <v>0</v>
      </c>
      <c r="AEE415" s="318">
        <f>'Contractor Model'!AEE68</f>
        <v>0</v>
      </c>
      <c r="AEF415" s="318">
        <f>'Contractor Model'!AEF68</f>
        <v>0</v>
      </c>
      <c r="AEG415" s="318">
        <f>'Contractor Model'!AEG68</f>
        <v>0</v>
      </c>
      <c r="AEH415" s="318">
        <f>'Contractor Model'!AEH68</f>
        <v>0</v>
      </c>
      <c r="AEI415" s="318">
        <f>'Contractor Model'!AEI68</f>
        <v>0</v>
      </c>
      <c r="AEJ415" s="318">
        <f>'Contractor Model'!AEJ68</f>
        <v>0</v>
      </c>
      <c r="AEK415" s="318">
        <f>'Contractor Model'!AEK68</f>
        <v>0</v>
      </c>
      <c r="AEL415" s="318">
        <f>'Contractor Model'!AEL68</f>
        <v>0</v>
      </c>
      <c r="AEM415" s="318">
        <f>'Contractor Model'!AEM68</f>
        <v>0</v>
      </c>
      <c r="AEN415" s="318">
        <f>'Contractor Model'!AEN68</f>
        <v>0</v>
      </c>
      <c r="AEO415" s="318">
        <f>'Contractor Model'!AEO68</f>
        <v>0</v>
      </c>
      <c r="AEP415" s="318">
        <f>'Contractor Model'!AEP68</f>
        <v>0</v>
      </c>
      <c r="AEQ415" s="318">
        <f>'Contractor Model'!AEQ68</f>
        <v>0</v>
      </c>
      <c r="AER415" s="318">
        <f>'Contractor Model'!AER68</f>
        <v>0</v>
      </c>
      <c r="AES415" s="318">
        <f>'Contractor Model'!AES68</f>
        <v>0</v>
      </c>
      <c r="AET415" s="318">
        <f>'Contractor Model'!AET68</f>
        <v>0</v>
      </c>
      <c r="AEU415" s="318">
        <f>'Contractor Model'!AEU68</f>
        <v>0</v>
      </c>
      <c r="AEV415" s="318">
        <f>'Contractor Model'!AEV68</f>
        <v>0</v>
      </c>
      <c r="AEW415" s="318">
        <f>'Contractor Model'!AEW68</f>
        <v>0</v>
      </c>
      <c r="AEX415" s="318">
        <f>'Contractor Model'!AEX68</f>
        <v>0</v>
      </c>
      <c r="AEY415" s="318">
        <f>'Contractor Model'!AEY68</f>
        <v>0</v>
      </c>
      <c r="AEZ415" s="318">
        <f>'Contractor Model'!AEZ68</f>
        <v>0</v>
      </c>
      <c r="AFA415" s="318">
        <f>'Contractor Model'!AFA68</f>
        <v>0</v>
      </c>
      <c r="AFB415" s="318">
        <f>'Contractor Model'!AFB68</f>
        <v>0</v>
      </c>
      <c r="AFC415" s="318">
        <f>'Contractor Model'!AFC68</f>
        <v>0</v>
      </c>
      <c r="AFD415" s="318">
        <f>'Contractor Model'!AFD68</f>
        <v>0</v>
      </c>
      <c r="AFE415" s="318">
        <f>'Contractor Model'!AFE68</f>
        <v>0</v>
      </c>
      <c r="AFF415" s="318">
        <f>'Contractor Model'!AFF68</f>
        <v>0</v>
      </c>
      <c r="AFG415" s="318">
        <f>'Contractor Model'!AFG68</f>
        <v>0</v>
      </c>
      <c r="AFH415" s="318">
        <f>'Contractor Model'!AFH68</f>
        <v>0</v>
      </c>
      <c r="AFI415" s="318">
        <f>'Contractor Model'!AFI68</f>
        <v>0</v>
      </c>
      <c r="AFJ415" s="318">
        <f>'Contractor Model'!AFJ68</f>
        <v>0</v>
      </c>
      <c r="AFK415" s="318">
        <f>'Contractor Model'!AFK68</f>
        <v>0</v>
      </c>
      <c r="AFL415" s="318">
        <f>'Contractor Model'!AFL68</f>
        <v>0</v>
      </c>
      <c r="AFM415" s="318">
        <f>'Contractor Model'!AFM68</f>
        <v>0</v>
      </c>
      <c r="AFN415" s="318">
        <f>'Contractor Model'!AFN68</f>
        <v>0</v>
      </c>
      <c r="AFO415" s="318">
        <f>'Contractor Model'!AFO68</f>
        <v>0</v>
      </c>
      <c r="AFP415" s="318">
        <f>'Contractor Model'!AFP68</f>
        <v>0</v>
      </c>
      <c r="AFQ415" s="318">
        <f>'Contractor Model'!AFQ68</f>
        <v>0</v>
      </c>
      <c r="AFR415" s="318">
        <f>'Contractor Model'!AFR68</f>
        <v>0</v>
      </c>
      <c r="AFS415" s="318">
        <f>'Contractor Model'!AFS68</f>
        <v>0</v>
      </c>
      <c r="AFT415" s="318">
        <f>'Contractor Model'!AFT68</f>
        <v>0</v>
      </c>
      <c r="AFU415" s="318">
        <f>'Contractor Model'!AFU68</f>
        <v>0</v>
      </c>
      <c r="AFV415" s="318">
        <f>'Contractor Model'!AFV68</f>
        <v>0</v>
      </c>
      <c r="AFW415" s="318">
        <f>'Contractor Model'!AFW68</f>
        <v>0</v>
      </c>
      <c r="AFX415" s="318">
        <f>'Contractor Model'!AFX68</f>
        <v>0</v>
      </c>
      <c r="AFY415" s="318">
        <f>'Contractor Model'!AFY68</f>
        <v>0</v>
      </c>
      <c r="AFZ415" s="318">
        <f>'Contractor Model'!AFZ68</f>
        <v>0</v>
      </c>
      <c r="AGA415" s="318">
        <f>'Contractor Model'!AGA68</f>
        <v>0</v>
      </c>
      <c r="AGB415" s="318">
        <f>'Contractor Model'!AGB68</f>
        <v>0</v>
      </c>
      <c r="AGC415" s="318">
        <f>'Contractor Model'!AGC68</f>
        <v>0</v>
      </c>
      <c r="AGD415" s="318">
        <f>'Contractor Model'!AGD68</f>
        <v>0</v>
      </c>
      <c r="AGE415" s="318">
        <f>'Contractor Model'!AGE68</f>
        <v>0</v>
      </c>
      <c r="AGF415" s="318">
        <f>'Contractor Model'!AGF68</f>
        <v>0</v>
      </c>
      <c r="AGG415" s="318">
        <f>'Contractor Model'!AGG68</f>
        <v>0</v>
      </c>
      <c r="AGH415" s="318">
        <f>'Contractor Model'!AGH68</f>
        <v>0</v>
      </c>
      <c r="AGI415" s="318">
        <f>'Contractor Model'!AGI68</f>
        <v>0</v>
      </c>
      <c r="AGJ415" s="318">
        <f>'Contractor Model'!AGJ68</f>
        <v>0</v>
      </c>
      <c r="AGK415" s="318">
        <f>'Contractor Model'!AGK68</f>
        <v>0</v>
      </c>
      <c r="AGL415" s="318">
        <f>'Contractor Model'!AGL68</f>
        <v>0</v>
      </c>
      <c r="AGM415" s="318">
        <f>'Contractor Model'!AGM68</f>
        <v>0</v>
      </c>
      <c r="AGN415" s="318">
        <f>'Contractor Model'!AGN68</f>
        <v>0</v>
      </c>
      <c r="AGO415" s="318">
        <f>'Contractor Model'!AGO68</f>
        <v>0</v>
      </c>
      <c r="AGP415" s="318">
        <f>'Contractor Model'!AGP68</f>
        <v>0</v>
      </c>
      <c r="AGQ415" s="318">
        <f>'Contractor Model'!AGQ68</f>
        <v>0</v>
      </c>
      <c r="AGR415" s="318">
        <f>'Contractor Model'!AGR68</f>
        <v>0</v>
      </c>
      <c r="AGS415" s="318">
        <f>'Contractor Model'!AGS68</f>
        <v>0</v>
      </c>
      <c r="AGT415" s="318">
        <f>'Contractor Model'!AGT68</f>
        <v>0</v>
      </c>
      <c r="AGU415" s="318">
        <f>'Contractor Model'!AGU68</f>
        <v>0</v>
      </c>
      <c r="AGV415" s="318">
        <f>'Contractor Model'!AGV68</f>
        <v>0</v>
      </c>
      <c r="AGW415" s="318">
        <f>'Contractor Model'!AGW68</f>
        <v>0</v>
      </c>
      <c r="AGX415" s="318">
        <f>'Contractor Model'!AGX68</f>
        <v>0</v>
      </c>
      <c r="AGY415" s="318">
        <f>'Contractor Model'!AGY68</f>
        <v>0</v>
      </c>
      <c r="AGZ415" s="318">
        <f>'Contractor Model'!AGZ68</f>
        <v>0</v>
      </c>
      <c r="AHA415" s="318">
        <f>'Contractor Model'!AHA68</f>
        <v>0</v>
      </c>
      <c r="AHB415" s="318">
        <f>'Contractor Model'!AHB68</f>
        <v>0</v>
      </c>
      <c r="AHC415" s="318">
        <f>'Contractor Model'!AHC68</f>
        <v>0</v>
      </c>
      <c r="AHD415" s="318">
        <f>'Contractor Model'!AHD68</f>
        <v>0</v>
      </c>
      <c r="AHE415" s="318">
        <f>'Contractor Model'!AHE68</f>
        <v>0</v>
      </c>
      <c r="AHF415" s="318">
        <f>'Contractor Model'!AHF68</f>
        <v>0</v>
      </c>
      <c r="AHG415" s="318">
        <f>'Contractor Model'!AHG68</f>
        <v>0</v>
      </c>
      <c r="AHH415" s="318">
        <f>'Contractor Model'!AHH68</f>
        <v>0</v>
      </c>
      <c r="AHI415" s="318">
        <f>'Contractor Model'!AHI68</f>
        <v>0</v>
      </c>
      <c r="AHJ415" s="318">
        <f>'Contractor Model'!AHJ68</f>
        <v>0</v>
      </c>
      <c r="AHK415" s="318">
        <f>'Contractor Model'!AHK68</f>
        <v>0</v>
      </c>
      <c r="AHL415" s="318">
        <f>'Contractor Model'!AHL68</f>
        <v>0</v>
      </c>
      <c r="AHM415" s="318">
        <f>'Contractor Model'!AHM68</f>
        <v>0</v>
      </c>
      <c r="AHN415" s="318">
        <f>'Contractor Model'!AHN68</f>
        <v>0</v>
      </c>
      <c r="AHO415" s="318">
        <f>'Contractor Model'!AHO68</f>
        <v>0</v>
      </c>
      <c r="AHP415" s="318">
        <f>'Contractor Model'!AHP68</f>
        <v>0</v>
      </c>
      <c r="AHQ415" s="318">
        <f>'Contractor Model'!AHQ68</f>
        <v>0</v>
      </c>
      <c r="AHR415" s="318">
        <f>'Contractor Model'!AHR68</f>
        <v>0</v>
      </c>
      <c r="AHS415" s="318">
        <f>'Contractor Model'!AHS68</f>
        <v>0</v>
      </c>
      <c r="AHT415" s="318">
        <f>'Contractor Model'!AHT68</f>
        <v>0</v>
      </c>
      <c r="AHU415" s="318">
        <f>'Contractor Model'!AHU68</f>
        <v>0</v>
      </c>
      <c r="AHV415" s="318">
        <f>'Contractor Model'!AHV68</f>
        <v>0</v>
      </c>
      <c r="AHW415" s="318">
        <f>'Contractor Model'!AHW68</f>
        <v>0</v>
      </c>
      <c r="AHX415" s="318">
        <f>'Contractor Model'!AHX68</f>
        <v>0</v>
      </c>
      <c r="AHY415" s="318">
        <f>'Contractor Model'!AHY68</f>
        <v>0</v>
      </c>
      <c r="AHZ415" s="318">
        <f>'Contractor Model'!AHZ68</f>
        <v>0</v>
      </c>
      <c r="AIA415" s="318">
        <f>'Contractor Model'!AIA68</f>
        <v>0</v>
      </c>
      <c r="AIB415" s="318">
        <f>'Contractor Model'!AIB68</f>
        <v>0</v>
      </c>
      <c r="AIC415" s="318">
        <f>'Contractor Model'!AIC68</f>
        <v>0</v>
      </c>
      <c r="AID415" s="318">
        <f>'Contractor Model'!AID68</f>
        <v>0</v>
      </c>
      <c r="AIE415" s="318">
        <f>'Contractor Model'!AIE68</f>
        <v>0</v>
      </c>
      <c r="AIF415" s="318">
        <f>'Contractor Model'!AIF68</f>
        <v>0</v>
      </c>
      <c r="AIG415" s="318">
        <f>'Contractor Model'!AIG68</f>
        <v>0</v>
      </c>
      <c r="AIH415" s="318">
        <f>'Contractor Model'!AIH68</f>
        <v>0</v>
      </c>
      <c r="AII415" s="318">
        <f>'Contractor Model'!AII68</f>
        <v>0</v>
      </c>
      <c r="AIJ415" s="318">
        <f>'Contractor Model'!AIJ68</f>
        <v>0</v>
      </c>
      <c r="AIK415" s="318">
        <f>'Contractor Model'!AIK68</f>
        <v>0</v>
      </c>
      <c r="AIL415" s="318">
        <f>'Contractor Model'!AIL68</f>
        <v>0</v>
      </c>
      <c r="AIM415" s="318">
        <f>'Contractor Model'!AIM68</f>
        <v>0</v>
      </c>
      <c r="AIN415" s="318">
        <f>'Contractor Model'!AIN68</f>
        <v>0</v>
      </c>
      <c r="AIO415" s="318">
        <f>'Contractor Model'!AIO68</f>
        <v>0</v>
      </c>
      <c r="AIP415" s="318">
        <f>'Contractor Model'!AIP68</f>
        <v>0</v>
      </c>
      <c r="AIQ415" s="318">
        <f>'Contractor Model'!AIQ68</f>
        <v>0</v>
      </c>
      <c r="AIR415" s="318">
        <f>'Contractor Model'!AIR68</f>
        <v>0</v>
      </c>
      <c r="AIS415" s="318">
        <f>'Contractor Model'!AIS68</f>
        <v>0</v>
      </c>
      <c r="AIT415" s="318">
        <f>'Contractor Model'!AIT68</f>
        <v>0</v>
      </c>
      <c r="AIU415" s="318">
        <f>'Contractor Model'!AIU68</f>
        <v>0</v>
      </c>
      <c r="AIV415" s="318">
        <f>'Contractor Model'!AIV68</f>
        <v>0</v>
      </c>
      <c r="AIW415" s="318">
        <f>'Contractor Model'!AIW68</f>
        <v>0</v>
      </c>
      <c r="AIX415" s="318">
        <f>'Contractor Model'!AIX68</f>
        <v>0</v>
      </c>
      <c r="AIY415" s="318">
        <f>'Contractor Model'!AIY68</f>
        <v>0</v>
      </c>
      <c r="AIZ415" s="318">
        <f>'Contractor Model'!AIZ68</f>
        <v>0</v>
      </c>
      <c r="AJA415" s="318">
        <f>'Contractor Model'!AJA68</f>
        <v>0</v>
      </c>
      <c r="AJB415" s="318">
        <f>'Contractor Model'!AJB68</f>
        <v>0</v>
      </c>
      <c r="AJC415" s="318">
        <f>'Contractor Model'!AJC68</f>
        <v>0</v>
      </c>
      <c r="AJD415" s="318">
        <f>'Contractor Model'!AJD68</f>
        <v>0</v>
      </c>
      <c r="AJE415" s="318">
        <f>'Contractor Model'!AJE68</f>
        <v>0</v>
      </c>
      <c r="AJF415" s="318">
        <f>'Contractor Model'!AJF68</f>
        <v>0</v>
      </c>
      <c r="AJG415" s="318">
        <f>'Contractor Model'!AJG68</f>
        <v>0</v>
      </c>
      <c r="AJH415" s="318">
        <f>'Contractor Model'!AJH68</f>
        <v>0</v>
      </c>
      <c r="AJI415" s="318">
        <f>'Contractor Model'!AJI68</f>
        <v>0</v>
      </c>
      <c r="AJJ415" s="318">
        <f>'Contractor Model'!AJJ68</f>
        <v>0</v>
      </c>
      <c r="AJK415" s="318">
        <f>'Contractor Model'!AJK68</f>
        <v>0</v>
      </c>
      <c r="AJL415" s="318">
        <f>'Contractor Model'!AJL68</f>
        <v>0</v>
      </c>
      <c r="AJM415" s="318">
        <f>'Contractor Model'!AJM68</f>
        <v>0</v>
      </c>
      <c r="AJN415" s="318">
        <f>'Contractor Model'!AJN68</f>
        <v>0</v>
      </c>
      <c r="AJO415" s="318">
        <f>'Contractor Model'!AJO68</f>
        <v>0</v>
      </c>
      <c r="AJP415" s="318">
        <f>'Contractor Model'!AJP68</f>
        <v>0</v>
      </c>
      <c r="AJQ415" s="318">
        <f>'Contractor Model'!AJQ68</f>
        <v>0</v>
      </c>
      <c r="AJR415" s="318">
        <f>'Contractor Model'!AJR68</f>
        <v>0</v>
      </c>
      <c r="AJS415" s="318">
        <f>'Contractor Model'!AJS68</f>
        <v>0</v>
      </c>
      <c r="AJT415" s="318">
        <f>'Contractor Model'!AJT68</f>
        <v>0</v>
      </c>
      <c r="AJU415" s="318">
        <f>'Contractor Model'!AJU68</f>
        <v>0</v>
      </c>
      <c r="AJV415" s="318">
        <f>'Contractor Model'!AJV68</f>
        <v>0</v>
      </c>
      <c r="AJW415" s="318">
        <f>'Contractor Model'!AJW68</f>
        <v>0</v>
      </c>
      <c r="AJX415" s="318">
        <f>'Contractor Model'!AJX68</f>
        <v>0</v>
      </c>
      <c r="AJY415" s="318">
        <f>'Contractor Model'!AJY68</f>
        <v>0</v>
      </c>
      <c r="AJZ415" s="318">
        <f>'Contractor Model'!AJZ68</f>
        <v>0</v>
      </c>
      <c r="AKA415" s="318">
        <f>'Contractor Model'!AKA68</f>
        <v>0</v>
      </c>
      <c r="AKB415" s="318">
        <f>'Contractor Model'!AKB68</f>
        <v>0</v>
      </c>
      <c r="AKC415" s="318">
        <f>'Contractor Model'!AKC68</f>
        <v>0</v>
      </c>
      <c r="AKD415" s="318">
        <f>'Contractor Model'!AKD68</f>
        <v>0</v>
      </c>
      <c r="AKE415" s="318">
        <f>'Contractor Model'!AKE68</f>
        <v>0</v>
      </c>
      <c r="AKF415" s="318">
        <f>'Contractor Model'!AKF68</f>
        <v>0</v>
      </c>
      <c r="AKG415" s="318">
        <f>'Contractor Model'!AKG68</f>
        <v>0</v>
      </c>
      <c r="AKH415" s="318">
        <f>'Contractor Model'!AKH68</f>
        <v>0</v>
      </c>
      <c r="AKI415" s="318">
        <f>'Contractor Model'!AKI68</f>
        <v>0</v>
      </c>
      <c r="AKJ415" s="318">
        <f>'Contractor Model'!AKJ68</f>
        <v>0</v>
      </c>
      <c r="AKK415" s="318">
        <f>'Contractor Model'!AKK68</f>
        <v>0</v>
      </c>
      <c r="AKL415" s="318">
        <f>'Contractor Model'!AKL68</f>
        <v>0</v>
      </c>
      <c r="AKM415" s="318">
        <f>'Contractor Model'!AKM68</f>
        <v>0</v>
      </c>
      <c r="AKN415" s="318">
        <f>'Contractor Model'!AKN68</f>
        <v>0</v>
      </c>
      <c r="AKO415" s="318">
        <f>'Contractor Model'!AKO68</f>
        <v>0</v>
      </c>
      <c r="AKP415" s="318">
        <f>'Contractor Model'!AKP68</f>
        <v>0</v>
      </c>
      <c r="AKQ415" s="318">
        <f>'Contractor Model'!AKQ68</f>
        <v>0</v>
      </c>
      <c r="AKR415" s="318">
        <f>'Contractor Model'!AKR68</f>
        <v>0</v>
      </c>
      <c r="AKS415" s="318">
        <f>'Contractor Model'!AKS68</f>
        <v>0</v>
      </c>
      <c r="AKT415" s="318">
        <f>'Contractor Model'!AKT68</f>
        <v>0</v>
      </c>
      <c r="AKU415" s="318">
        <f>'Contractor Model'!AKU68</f>
        <v>0</v>
      </c>
      <c r="AKV415" s="318">
        <f>'Contractor Model'!AKV68</f>
        <v>0</v>
      </c>
      <c r="AKW415" s="318">
        <f>'Contractor Model'!AKW68</f>
        <v>0</v>
      </c>
      <c r="AKX415" s="318">
        <f>'Contractor Model'!AKX68</f>
        <v>0</v>
      </c>
      <c r="AKY415" s="318">
        <f>'Contractor Model'!AKY68</f>
        <v>0</v>
      </c>
      <c r="AKZ415" s="318">
        <f>'Contractor Model'!AKZ68</f>
        <v>0</v>
      </c>
      <c r="ALA415" s="318">
        <f>'Contractor Model'!ALA68</f>
        <v>0</v>
      </c>
      <c r="ALB415" s="318">
        <f>'Contractor Model'!ALB68</f>
        <v>0</v>
      </c>
      <c r="ALC415" s="318">
        <f>'Contractor Model'!ALC68</f>
        <v>0</v>
      </c>
      <c r="ALD415" s="318">
        <f>'Contractor Model'!ALD68</f>
        <v>0</v>
      </c>
      <c r="ALE415" s="318">
        <f>'Contractor Model'!ALE68</f>
        <v>0</v>
      </c>
      <c r="ALF415" s="318">
        <f>'Contractor Model'!ALF68</f>
        <v>0</v>
      </c>
      <c r="ALG415" s="318">
        <f>'Contractor Model'!ALG68</f>
        <v>0</v>
      </c>
      <c r="ALH415" s="318">
        <f>'Contractor Model'!ALH68</f>
        <v>0</v>
      </c>
      <c r="ALI415" s="318">
        <f>'Contractor Model'!ALI68</f>
        <v>0</v>
      </c>
      <c r="ALJ415" s="318">
        <f>'Contractor Model'!ALJ68</f>
        <v>0</v>
      </c>
      <c r="ALK415" s="318">
        <f>'Contractor Model'!ALK68</f>
        <v>0</v>
      </c>
      <c r="ALL415" s="318">
        <f>'Contractor Model'!ALL68</f>
        <v>0</v>
      </c>
      <c r="ALM415" s="318">
        <f>'Contractor Model'!ALM68</f>
        <v>0</v>
      </c>
      <c r="ALN415" s="318">
        <f>'Contractor Model'!ALN68</f>
        <v>0</v>
      </c>
      <c r="ALO415" s="318">
        <f>'Contractor Model'!ALO68</f>
        <v>0</v>
      </c>
      <c r="ALP415" s="318">
        <f>'Contractor Model'!ALP68</f>
        <v>0</v>
      </c>
      <c r="ALQ415" s="318">
        <f>'Contractor Model'!ALQ68</f>
        <v>0</v>
      </c>
      <c r="ALR415" s="318">
        <f>'Contractor Model'!ALR68</f>
        <v>0</v>
      </c>
      <c r="ALS415" s="318">
        <f>'Contractor Model'!ALS68</f>
        <v>0</v>
      </c>
      <c r="ALT415" s="318">
        <f>'Contractor Model'!ALT68</f>
        <v>0</v>
      </c>
      <c r="ALU415" s="318">
        <f>'Contractor Model'!ALU68</f>
        <v>0</v>
      </c>
      <c r="ALV415" s="318">
        <f>'Contractor Model'!ALV68</f>
        <v>0</v>
      </c>
      <c r="ALW415" s="318">
        <f>'Contractor Model'!ALW68</f>
        <v>0</v>
      </c>
      <c r="ALX415" s="318">
        <f>'Contractor Model'!ALX68</f>
        <v>0</v>
      </c>
      <c r="ALY415" s="318">
        <f>'Contractor Model'!ALY68</f>
        <v>0</v>
      </c>
      <c r="ALZ415" s="318">
        <f>'Contractor Model'!ALZ68</f>
        <v>0</v>
      </c>
      <c r="AMA415" s="318">
        <f>'Contractor Model'!AMA68</f>
        <v>0</v>
      </c>
      <c r="AMB415" s="318">
        <f>'Contractor Model'!AMB68</f>
        <v>0</v>
      </c>
      <c r="AMC415" s="318">
        <f>'Contractor Model'!AMC68</f>
        <v>0</v>
      </c>
      <c r="AMD415" s="318">
        <f>'Contractor Model'!AMD68</f>
        <v>0</v>
      </c>
      <c r="AME415" s="318">
        <f>'Contractor Model'!AME68</f>
        <v>0</v>
      </c>
      <c r="AMF415" s="318">
        <f>'Contractor Model'!AMF68</f>
        <v>0</v>
      </c>
      <c r="AMG415" s="318">
        <f>'Contractor Model'!AMG68</f>
        <v>0</v>
      </c>
      <c r="AMH415" s="318">
        <f>'Contractor Model'!AMH68</f>
        <v>0</v>
      </c>
      <c r="AMI415" s="318">
        <f>'Contractor Model'!AMI68</f>
        <v>0</v>
      </c>
      <c r="AMJ415" s="318">
        <f>'Contractor Model'!AMJ68</f>
        <v>0</v>
      </c>
      <c r="AMK415" s="318">
        <f>'Contractor Model'!AMK68</f>
        <v>0</v>
      </c>
      <c r="AML415" s="318">
        <f>'Contractor Model'!AML68</f>
        <v>0</v>
      </c>
      <c r="AMM415" s="318">
        <f>'Contractor Model'!AMM68</f>
        <v>0</v>
      </c>
      <c r="AMN415" s="318">
        <f>'Contractor Model'!AMN68</f>
        <v>0</v>
      </c>
      <c r="AMO415" s="318">
        <f>'Contractor Model'!AMO68</f>
        <v>0</v>
      </c>
      <c r="AMP415" s="318">
        <f>'Contractor Model'!AMP68</f>
        <v>0</v>
      </c>
      <c r="AMQ415" s="318">
        <f>'Contractor Model'!AMQ68</f>
        <v>0</v>
      </c>
      <c r="AMR415" s="318">
        <f>'Contractor Model'!AMR68</f>
        <v>0</v>
      </c>
      <c r="AMS415" s="318">
        <f>'Contractor Model'!AMS68</f>
        <v>0</v>
      </c>
      <c r="AMT415" s="318">
        <f>'Contractor Model'!AMT68</f>
        <v>0</v>
      </c>
      <c r="AMU415" s="318">
        <f>'Contractor Model'!AMU68</f>
        <v>0</v>
      </c>
      <c r="AMV415" s="318">
        <f>'Contractor Model'!AMV68</f>
        <v>0</v>
      </c>
      <c r="AMW415" s="318">
        <f>'Contractor Model'!AMW68</f>
        <v>0</v>
      </c>
      <c r="AMX415" s="318">
        <f>'Contractor Model'!AMX68</f>
        <v>0</v>
      </c>
      <c r="AMY415" s="318">
        <f>'Contractor Model'!AMY68</f>
        <v>0</v>
      </c>
      <c r="AMZ415" s="318">
        <f>'Contractor Model'!AMZ68</f>
        <v>0</v>
      </c>
      <c r="ANA415" s="318">
        <f>'Contractor Model'!ANA68</f>
        <v>0</v>
      </c>
      <c r="ANB415" s="318">
        <f>'Contractor Model'!ANB68</f>
        <v>0</v>
      </c>
      <c r="ANC415" s="318">
        <f>'Contractor Model'!ANC68</f>
        <v>0</v>
      </c>
      <c r="AND415" s="318">
        <f>'Contractor Model'!AND68</f>
        <v>0</v>
      </c>
      <c r="ANE415" s="318">
        <f>'Contractor Model'!ANE68</f>
        <v>0</v>
      </c>
      <c r="ANF415" s="318">
        <f>'Contractor Model'!ANF68</f>
        <v>0</v>
      </c>
      <c r="ANG415" s="318">
        <f>'Contractor Model'!ANG68</f>
        <v>0</v>
      </c>
      <c r="ANH415" s="318">
        <f>'Contractor Model'!ANH68</f>
        <v>0</v>
      </c>
      <c r="ANI415" s="318">
        <f>'Contractor Model'!ANI68</f>
        <v>0</v>
      </c>
      <c r="ANJ415" s="318">
        <f>'Contractor Model'!ANJ68</f>
        <v>0</v>
      </c>
      <c r="ANK415" s="318">
        <f>'Contractor Model'!ANK68</f>
        <v>0</v>
      </c>
      <c r="ANL415" s="318">
        <f>'Contractor Model'!ANL68</f>
        <v>0</v>
      </c>
      <c r="ANM415" s="318">
        <f>'Contractor Model'!ANM68</f>
        <v>0</v>
      </c>
      <c r="ANN415" s="318">
        <f>'Contractor Model'!ANN68</f>
        <v>0</v>
      </c>
      <c r="ANO415" s="318">
        <f>'Contractor Model'!ANO68</f>
        <v>0</v>
      </c>
      <c r="ANP415" s="318">
        <f>'Contractor Model'!ANP68</f>
        <v>0</v>
      </c>
      <c r="ANQ415" s="318">
        <f>'Contractor Model'!ANQ68</f>
        <v>0</v>
      </c>
      <c r="ANR415" s="318">
        <f>'Contractor Model'!ANR68</f>
        <v>0</v>
      </c>
      <c r="ANS415" s="318">
        <f>'Contractor Model'!ANS68</f>
        <v>0</v>
      </c>
      <c r="ANT415" s="318">
        <f>'Contractor Model'!ANT68</f>
        <v>0</v>
      </c>
      <c r="ANU415" s="318">
        <f>'Contractor Model'!ANU68</f>
        <v>0</v>
      </c>
      <c r="ANV415" s="318">
        <f>'Contractor Model'!ANV68</f>
        <v>0</v>
      </c>
      <c r="ANW415" s="318">
        <f>'Contractor Model'!ANW68</f>
        <v>0</v>
      </c>
      <c r="ANX415" s="318">
        <f>'Contractor Model'!ANX68</f>
        <v>0</v>
      </c>
      <c r="ANY415" s="318">
        <f>'Contractor Model'!ANY68</f>
        <v>0</v>
      </c>
      <c r="ANZ415" s="318">
        <f>'Contractor Model'!ANZ68</f>
        <v>0</v>
      </c>
      <c r="AOA415" s="318">
        <f>'Contractor Model'!AOA68</f>
        <v>0</v>
      </c>
      <c r="AOB415" s="318">
        <f>'Contractor Model'!AOB68</f>
        <v>0</v>
      </c>
      <c r="AOC415" s="318">
        <f>'Contractor Model'!AOC68</f>
        <v>0</v>
      </c>
      <c r="AOD415" s="318">
        <f>'Contractor Model'!AOD68</f>
        <v>0</v>
      </c>
      <c r="AOE415" s="318">
        <f>'Contractor Model'!AOE68</f>
        <v>0</v>
      </c>
      <c r="AOF415" s="318">
        <f>'Contractor Model'!AOF68</f>
        <v>0</v>
      </c>
      <c r="AOG415" s="318">
        <f>'Contractor Model'!AOG68</f>
        <v>0</v>
      </c>
      <c r="AOH415" s="318">
        <f>'Contractor Model'!AOH68</f>
        <v>0</v>
      </c>
      <c r="AOI415" s="318">
        <f>'Contractor Model'!AOI68</f>
        <v>0</v>
      </c>
      <c r="AOJ415" s="318">
        <f>'Contractor Model'!AOJ68</f>
        <v>0</v>
      </c>
      <c r="AOK415" s="318">
        <f>'Contractor Model'!AOK68</f>
        <v>0</v>
      </c>
      <c r="AOL415" s="318">
        <f>'Contractor Model'!AOL68</f>
        <v>0</v>
      </c>
      <c r="AOM415" s="318">
        <f>'Contractor Model'!AOM68</f>
        <v>0</v>
      </c>
      <c r="AON415" s="318">
        <f>'Contractor Model'!AON68</f>
        <v>0</v>
      </c>
      <c r="AOO415" s="318">
        <f>'Contractor Model'!AOO68</f>
        <v>0</v>
      </c>
      <c r="AOP415" s="318">
        <f>'Contractor Model'!AOP68</f>
        <v>0</v>
      </c>
      <c r="AOQ415" s="318">
        <f>'Contractor Model'!AOQ68</f>
        <v>0</v>
      </c>
      <c r="AOR415" s="318">
        <f>'Contractor Model'!AOR68</f>
        <v>0</v>
      </c>
      <c r="AOS415" s="318">
        <f>'Contractor Model'!AOS68</f>
        <v>0</v>
      </c>
      <c r="AOT415" s="318">
        <f>'Contractor Model'!AOT68</f>
        <v>0</v>
      </c>
      <c r="AOU415" s="318">
        <f>'Contractor Model'!AOU68</f>
        <v>0</v>
      </c>
      <c r="AOV415" s="318">
        <f>'Contractor Model'!AOV68</f>
        <v>0</v>
      </c>
      <c r="AOW415" s="318">
        <f>'Contractor Model'!AOW68</f>
        <v>0</v>
      </c>
      <c r="AOX415" s="318">
        <f>'Contractor Model'!AOX68</f>
        <v>0</v>
      </c>
      <c r="AOY415" s="318">
        <f>'Contractor Model'!AOY68</f>
        <v>0</v>
      </c>
      <c r="AOZ415" s="318">
        <f>'Contractor Model'!AOZ68</f>
        <v>0</v>
      </c>
      <c r="APA415" s="318">
        <f>'Contractor Model'!APA68</f>
        <v>0</v>
      </c>
      <c r="APB415" s="318">
        <f>'Contractor Model'!APB68</f>
        <v>0</v>
      </c>
      <c r="APC415" s="318">
        <f>'Contractor Model'!APC68</f>
        <v>0</v>
      </c>
      <c r="APD415" s="318">
        <f>'Contractor Model'!APD68</f>
        <v>0</v>
      </c>
      <c r="APE415" s="318">
        <f>'Contractor Model'!APE68</f>
        <v>0</v>
      </c>
      <c r="APF415" s="318">
        <f>'Contractor Model'!APF68</f>
        <v>0</v>
      </c>
      <c r="APG415" s="318">
        <f>'Contractor Model'!APG68</f>
        <v>0</v>
      </c>
      <c r="APH415" s="318">
        <f>'Contractor Model'!APH68</f>
        <v>0</v>
      </c>
      <c r="API415" s="318">
        <f>'Contractor Model'!API68</f>
        <v>0</v>
      </c>
      <c r="APJ415" s="318">
        <f>'Contractor Model'!APJ68</f>
        <v>0</v>
      </c>
      <c r="APK415" s="318">
        <f>'Contractor Model'!APK68</f>
        <v>0</v>
      </c>
      <c r="APL415" s="318">
        <f>'Contractor Model'!APL68</f>
        <v>0</v>
      </c>
      <c r="APM415" s="318">
        <f>'Contractor Model'!APM68</f>
        <v>0</v>
      </c>
      <c r="APN415" s="318">
        <f>'Contractor Model'!APN68</f>
        <v>0</v>
      </c>
      <c r="APO415" s="318">
        <f>'Contractor Model'!APO68</f>
        <v>0</v>
      </c>
      <c r="APP415" s="318">
        <f>'Contractor Model'!APP68</f>
        <v>0</v>
      </c>
      <c r="APQ415" s="318">
        <f>'Contractor Model'!APQ68</f>
        <v>0</v>
      </c>
      <c r="APR415" s="318">
        <f>'Contractor Model'!APR68</f>
        <v>0</v>
      </c>
      <c r="APS415" s="318">
        <f>'Contractor Model'!APS68</f>
        <v>0</v>
      </c>
      <c r="APT415" s="318">
        <f>'Contractor Model'!APT68</f>
        <v>0</v>
      </c>
      <c r="APU415" s="318">
        <f>'Contractor Model'!APU68</f>
        <v>0</v>
      </c>
      <c r="APV415" s="318">
        <f>'Contractor Model'!APV68</f>
        <v>0</v>
      </c>
      <c r="APW415" s="318">
        <f>'Contractor Model'!APW68</f>
        <v>0</v>
      </c>
      <c r="APX415" s="318">
        <f>'Contractor Model'!APX68</f>
        <v>0</v>
      </c>
      <c r="APY415" s="318">
        <f>'Contractor Model'!APY68</f>
        <v>0</v>
      </c>
      <c r="APZ415" s="318">
        <f>'Contractor Model'!APZ68</f>
        <v>0</v>
      </c>
      <c r="AQA415" s="318">
        <f>'Contractor Model'!AQA68</f>
        <v>0</v>
      </c>
      <c r="AQB415" s="318">
        <f>'Contractor Model'!AQB68</f>
        <v>0</v>
      </c>
      <c r="AQC415" s="318">
        <f>'Contractor Model'!AQC68</f>
        <v>0</v>
      </c>
      <c r="AQD415" s="318">
        <f>'Contractor Model'!AQD68</f>
        <v>0</v>
      </c>
      <c r="AQE415" s="318">
        <f>'Contractor Model'!AQE68</f>
        <v>0</v>
      </c>
      <c r="AQF415" s="318">
        <f>'Contractor Model'!AQF68</f>
        <v>0</v>
      </c>
      <c r="AQG415" s="318">
        <f>'Contractor Model'!AQG68</f>
        <v>0</v>
      </c>
      <c r="AQH415" s="318">
        <f>'Contractor Model'!AQH68</f>
        <v>0</v>
      </c>
      <c r="AQI415" s="318">
        <f>'Contractor Model'!AQI68</f>
        <v>0</v>
      </c>
      <c r="AQJ415" s="318">
        <f>'Contractor Model'!AQJ68</f>
        <v>0</v>
      </c>
      <c r="AQK415" s="318">
        <f>'Contractor Model'!AQK68</f>
        <v>0</v>
      </c>
      <c r="AQL415" s="318">
        <f>'Contractor Model'!AQL68</f>
        <v>0</v>
      </c>
      <c r="AQM415" s="318">
        <f>'Contractor Model'!AQM68</f>
        <v>0</v>
      </c>
      <c r="AQN415" s="318">
        <f>'Contractor Model'!AQN68</f>
        <v>0</v>
      </c>
      <c r="AQO415" s="318">
        <f>'Contractor Model'!AQO68</f>
        <v>0</v>
      </c>
      <c r="AQP415" s="318">
        <f>'Contractor Model'!AQP68</f>
        <v>0</v>
      </c>
      <c r="AQQ415" s="318">
        <f>'Contractor Model'!AQQ68</f>
        <v>0</v>
      </c>
      <c r="AQR415" s="318">
        <f>'Contractor Model'!AQR68</f>
        <v>0</v>
      </c>
      <c r="AQS415" s="318">
        <f>'Contractor Model'!AQS68</f>
        <v>0</v>
      </c>
      <c r="AQT415" s="318">
        <f>'Contractor Model'!AQT68</f>
        <v>0</v>
      </c>
      <c r="AQU415" s="318">
        <f>'Contractor Model'!AQU68</f>
        <v>0</v>
      </c>
      <c r="AQV415" s="318">
        <f>'Contractor Model'!AQV68</f>
        <v>0</v>
      </c>
      <c r="AQW415" s="318">
        <f>'Contractor Model'!AQW68</f>
        <v>0</v>
      </c>
      <c r="AQX415" s="318">
        <f>'Contractor Model'!AQX68</f>
        <v>0</v>
      </c>
      <c r="AQY415" s="318">
        <f>'Contractor Model'!AQY68</f>
        <v>0</v>
      </c>
      <c r="AQZ415" s="318">
        <f>'Contractor Model'!AQZ68</f>
        <v>0</v>
      </c>
      <c r="ARA415" s="318">
        <f>'Contractor Model'!ARA68</f>
        <v>0</v>
      </c>
      <c r="ARB415" s="318">
        <f>'Contractor Model'!ARB68</f>
        <v>0</v>
      </c>
      <c r="ARC415" s="318">
        <f>'Contractor Model'!ARC68</f>
        <v>0</v>
      </c>
      <c r="ARD415" s="318">
        <f>'Contractor Model'!ARD68</f>
        <v>0</v>
      </c>
      <c r="ARE415" s="318">
        <f>'Contractor Model'!ARE68</f>
        <v>0</v>
      </c>
      <c r="ARF415" s="318">
        <f>'Contractor Model'!ARF68</f>
        <v>0</v>
      </c>
      <c r="ARG415" s="318">
        <f>'Contractor Model'!ARG68</f>
        <v>0</v>
      </c>
      <c r="ARH415" s="318">
        <f>'Contractor Model'!ARH68</f>
        <v>0</v>
      </c>
      <c r="ARI415" s="318">
        <f>'Contractor Model'!ARI68</f>
        <v>0</v>
      </c>
      <c r="ARJ415" s="318">
        <f>'Contractor Model'!ARJ68</f>
        <v>0</v>
      </c>
      <c r="ARK415" s="318">
        <f>'Contractor Model'!ARK68</f>
        <v>0</v>
      </c>
      <c r="ARL415" s="318">
        <f>'Contractor Model'!ARL68</f>
        <v>0</v>
      </c>
      <c r="ARM415" s="318">
        <f>'Contractor Model'!ARM68</f>
        <v>0</v>
      </c>
      <c r="ARN415" s="318">
        <f>'Contractor Model'!ARN68</f>
        <v>0</v>
      </c>
      <c r="ARO415" s="318">
        <f>'Contractor Model'!ARO68</f>
        <v>0</v>
      </c>
      <c r="ARP415" s="318">
        <f>'Contractor Model'!ARP68</f>
        <v>0</v>
      </c>
      <c r="ARQ415" s="318">
        <f>'Contractor Model'!ARQ68</f>
        <v>0</v>
      </c>
      <c r="ARR415" s="318">
        <f>'Contractor Model'!ARR68</f>
        <v>0</v>
      </c>
      <c r="ARS415" s="318">
        <f>'Contractor Model'!ARS68</f>
        <v>0</v>
      </c>
      <c r="ART415" s="318">
        <f>'Contractor Model'!ART68</f>
        <v>0</v>
      </c>
      <c r="ARU415" s="318">
        <f>'Contractor Model'!ARU68</f>
        <v>0</v>
      </c>
      <c r="ARV415" s="318">
        <f>'Contractor Model'!ARV68</f>
        <v>0</v>
      </c>
      <c r="ARW415" s="318">
        <f>'Contractor Model'!ARW68</f>
        <v>0</v>
      </c>
      <c r="ARX415" s="318">
        <f>'Contractor Model'!ARX68</f>
        <v>0</v>
      </c>
      <c r="ARY415" s="318">
        <f>'Contractor Model'!ARY68</f>
        <v>0</v>
      </c>
      <c r="ARZ415" s="318">
        <f>'Contractor Model'!ARZ68</f>
        <v>0</v>
      </c>
      <c r="ASA415" s="318">
        <f>'Contractor Model'!ASA68</f>
        <v>0</v>
      </c>
      <c r="ASB415" s="318">
        <f>'Contractor Model'!ASB68</f>
        <v>0</v>
      </c>
      <c r="ASC415" s="318">
        <f>'Contractor Model'!ASC68</f>
        <v>0</v>
      </c>
      <c r="ASD415" s="318">
        <f>'Contractor Model'!ASD68</f>
        <v>0</v>
      </c>
      <c r="ASE415" s="318">
        <f>'Contractor Model'!ASE68</f>
        <v>0</v>
      </c>
      <c r="ASF415" s="318">
        <f>'Contractor Model'!ASF68</f>
        <v>0</v>
      </c>
      <c r="ASG415" s="318">
        <f>'Contractor Model'!ASG68</f>
        <v>0</v>
      </c>
      <c r="ASH415" s="318">
        <f>'Contractor Model'!ASH68</f>
        <v>0</v>
      </c>
      <c r="ASI415" s="318">
        <f>'Contractor Model'!ASI68</f>
        <v>0</v>
      </c>
      <c r="ASJ415" s="318">
        <f>'Contractor Model'!ASJ68</f>
        <v>0</v>
      </c>
      <c r="ASK415" s="318">
        <f>'Contractor Model'!ASK68</f>
        <v>0</v>
      </c>
      <c r="ASL415" s="318">
        <f>'Contractor Model'!ASL68</f>
        <v>0</v>
      </c>
      <c r="ASM415" s="318">
        <f>'Contractor Model'!ASM68</f>
        <v>0</v>
      </c>
      <c r="ASN415" s="318">
        <f>'Contractor Model'!ASN68</f>
        <v>0</v>
      </c>
      <c r="ASO415" s="318">
        <f>'Contractor Model'!ASO68</f>
        <v>0</v>
      </c>
      <c r="ASP415" s="318">
        <f>'Contractor Model'!ASP68</f>
        <v>0</v>
      </c>
      <c r="ASQ415" s="318">
        <f>'Contractor Model'!ASQ68</f>
        <v>0</v>
      </c>
      <c r="ASR415" s="318">
        <f>'Contractor Model'!ASR68</f>
        <v>0</v>
      </c>
      <c r="ASS415" s="318">
        <f>'Contractor Model'!ASS68</f>
        <v>0</v>
      </c>
      <c r="AST415" s="318">
        <f>'Contractor Model'!AST68</f>
        <v>0</v>
      </c>
      <c r="ASU415" s="318">
        <f>'Contractor Model'!ASU68</f>
        <v>0</v>
      </c>
      <c r="ASV415" s="318">
        <f>'Contractor Model'!ASV68</f>
        <v>0</v>
      </c>
      <c r="ASW415" s="318">
        <f>'Contractor Model'!ASW68</f>
        <v>0</v>
      </c>
      <c r="ASX415" s="318">
        <f>'Contractor Model'!ASX68</f>
        <v>0</v>
      </c>
      <c r="ASY415" s="318">
        <f>'Contractor Model'!ASY68</f>
        <v>0</v>
      </c>
      <c r="ASZ415" s="318">
        <f>'Contractor Model'!ASZ68</f>
        <v>0</v>
      </c>
      <c r="ATA415" s="318">
        <f>'Contractor Model'!ATA68</f>
        <v>0</v>
      </c>
      <c r="ATB415" s="318">
        <f>'Contractor Model'!ATB68</f>
        <v>0</v>
      </c>
      <c r="ATC415" s="318">
        <f>'Contractor Model'!ATC68</f>
        <v>0</v>
      </c>
      <c r="ATD415" s="318">
        <f>'Contractor Model'!ATD68</f>
        <v>0</v>
      </c>
      <c r="ATE415" s="318">
        <f>'Contractor Model'!ATE68</f>
        <v>0</v>
      </c>
      <c r="ATF415" s="318">
        <f>'Contractor Model'!ATF68</f>
        <v>0</v>
      </c>
      <c r="ATG415" s="318">
        <f>'Contractor Model'!ATG68</f>
        <v>0</v>
      </c>
      <c r="ATH415" s="318">
        <f>'Contractor Model'!ATH68</f>
        <v>0</v>
      </c>
      <c r="ATI415" s="318">
        <f>'Contractor Model'!ATI68</f>
        <v>0</v>
      </c>
      <c r="ATJ415" s="318">
        <f>'Contractor Model'!ATJ68</f>
        <v>0</v>
      </c>
      <c r="ATK415" s="318">
        <f>'Contractor Model'!ATK68</f>
        <v>0</v>
      </c>
      <c r="ATL415" s="318">
        <f>'Contractor Model'!ATL68</f>
        <v>0</v>
      </c>
      <c r="ATM415" s="318">
        <f>'Contractor Model'!ATM68</f>
        <v>0</v>
      </c>
      <c r="ATN415" s="318">
        <f>'Contractor Model'!ATN68</f>
        <v>0</v>
      </c>
      <c r="ATO415" s="318">
        <f>'Contractor Model'!ATO68</f>
        <v>0</v>
      </c>
      <c r="ATP415" s="318">
        <f>'Contractor Model'!ATP68</f>
        <v>0</v>
      </c>
      <c r="ATQ415" s="318">
        <f>'Contractor Model'!ATQ68</f>
        <v>0</v>
      </c>
      <c r="ATR415" s="318">
        <f>'Contractor Model'!ATR68</f>
        <v>0</v>
      </c>
      <c r="ATS415" s="318">
        <f>'Contractor Model'!ATS68</f>
        <v>0</v>
      </c>
      <c r="ATT415" s="318">
        <f>'Contractor Model'!ATT68</f>
        <v>0</v>
      </c>
      <c r="ATU415" s="318">
        <f>'Contractor Model'!ATU68</f>
        <v>0</v>
      </c>
      <c r="ATV415" s="318">
        <f>'Contractor Model'!ATV68</f>
        <v>0</v>
      </c>
      <c r="ATW415" s="318">
        <f>'Contractor Model'!ATW68</f>
        <v>0</v>
      </c>
      <c r="ATX415" s="318">
        <f>'Contractor Model'!ATX68</f>
        <v>0</v>
      </c>
      <c r="ATY415" s="318">
        <f>'Contractor Model'!ATY68</f>
        <v>0</v>
      </c>
      <c r="ATZ415" s="318">
        <f>'Contractor Model'!ATZ68</f>
        <v>0</v>
      </c>
      <c r="AUA415" s="318">
        <f>'Contractor Model'!AUA68</f>
        <v>0</v>
      </c>
      <c r="AUB415" s="318">
        <f>'Contractor Model'!AUB68</f>
        <v>0</v>
      </c>
      <c r="AUC415" s="318">
        <f>'Contractor Model'!AUC68</f>
        <v>0</v>
      </c>
      <c r="AUD415" s="318">
        <f>'Contractor Model'!AUD68</f>
        <v>0</v>
      </c>
      <c r="AUE415" s="318">
        <f>'Contractor Model'!AUE68</f>
        <v>0</v>
      </c>
      <c r="AUF415" s="318">
        <f>'Contractor Model'!AUF68</f>
        <v>0</v>
      </c>
      <c r="AUG415" s="318">
        <f>'Contractor Model'!AUG68</f>
        <v>0</v>
      </c>
      <c r="AUH415" s="318">
        <f>'Contractor Model'!AUH68</f>
        <v>0</v>
      </c>
      <c r="AUI415" s="318">
        <f>'Contractor Model'!AUI68</f>
        <v>0</v>
      </c>
      <c r="AUJ415" s="318">
        <f>'Contractor Model'!AUJ68</f>
        <v>0</v>
      </c>
      <c r="AUK415" s="318">
        <f>'Contractor Model'!AUK68</f>
        <v>0</v>
      </c>
      <c r="AUL415" s="318">
        <f>'Contractor Model'!AUL68</f>
        <v>0</v>
      </c>
      <c r="AUM415" s="318">
        <f>'Contractor Model'!AUM68</f>
        <v>0</v>
      </c>
      <c r="AUN415" s="318">
        <f>'Contractor Model'!AUN68</f>
        <v>0</v>
      </c>
      <c r="AUO415" s="318">
        <f>'Contractor Model'!AUO68</f>
        <v>0</v>
      </c>
      <c r="AUP415" s="318">
        <f>'Contractor Model'!AUP68</f>
        <v>0</v>
      </c>
      <c r="AUQ415" s="318">
        <f>'Contractor Model'!AUQ68</f>
        <v>0</v>
      </c>
      <c r="AUR415" s="318">
        <f>'Contractor Model'!AUR68</f>
        <v>0</v>
      </c>
      <c r="AUS415" s="318">
        <f>'Contractor Model'!AUS68</f>
        <v>0</v>
      </c>
      <c r="AUT415" s="318">
        <f>'Contractor Model'!AUT68</f>
        <v>0</v>
      </c>
      <c r="AUU415" s="318">
        <f>'Contractor Model'!AUU68</f>
        <v>0</v>
      </c>
      <c r="AUV415" s="318">
        <f>'Contractor Model'!AUV68</f>
        <v>0</v>
      </c>
      <c r="AUW415" s="318">
        <f>'Contractor Model'!AUW68</f>
        <v>0</v>
      </c>
      <c r="AUX415" s="318">
        <f>'Contractor Model'!AUX68</f>
        <v>0</v>
      </c>
      <c r="AUY415" s="318">
        <f>'Contractor Model'!AUY68</f>
        <v>0</v>
      </c>
      <c r="AUZ415" s="318">
        <f>'Contractor Model'!AUZ68</f>
        <v>0</v>
      </c>
      <c r="AVA415" s="318">
        <f>'Contractor Model'!AVA68</f>
        <v>0</v>
      </c>
      <c r="AVB415" s="318">
        <f>'Contractor Model'!AVB68</f>
        <v>0</v>
      </c>
      <c r="AVC415" s="318">
        <f>'Contractor Model'!AVC68</f>
        <v>0</v>
      </c>
      <c r="AVD415" s="318">
        <f>'Contractor Model'!AVD68</f>
        <v>0</v>
      </c>
      <c r="AVE415" s="318">
        <f>'Contractor Model'!AVE68</f>
        <v>0</v>
      </c>
      <c r="AVF415" s="318">
        <f>'Contractor Model'!AVF68</f>
        <v>0</v>
      </c>
      <c r="AVG415" s="318">
        <f>'Contractor Model'!AVG68</f>
        <v>0</v>
      </c>
      <c r="AVH415" s="318">
        <f>'Contractor Model'!AVH68</f>
        <v>0</v>
      </c>
      <c r="AVI415" s="318">
        <f>'Contractor Model'!AVI68</f>
        <v>0</v>
      </c>
      <c r="AVJ415" s="318">
        <f>'Contractor Model'!AVJ68</f>
        <v>0</v>
      </c>
      <c r="AVK415" s="318">
        <f>'Contractor Model'!AVK68</f>
        <v>0</v>
      </c>
      <c r="AVL415" s="318">
        <f>'Contractor Model'!AVL68</f>
        <v>0</v>
      </c>
      <c r="AVM415" s="318">
        <f>'Contractor Model'!AVM68</f>
        <v>0</v>
      </c>
      <c r="AVN415" s="318">
        <f>'Contractor Model'!AVN68</f>
        <v>0</v>
      </c>
      <c r="AVO415" s="318">
        <f>'Contractor Model'!AVO68</f>
        <v>0</v>
      </c>
      <c r="AVP415" s="318">
        <f>'Contractor Model'!AVP68</f>
        <v>0</v>
      </c>
      <c r="AVQ415" s="318">
        <f>'Contractor Model'!AVQ68</f>
        <v>0</v>
      </c>
      <c r="AVR415" s="318">
        <f>'Contractor Model'!AVR68</f>
        <v>0</v>
      </c>
      <c r="AVS415" s="318">
        <f>'Contractor Model'!AVS68</f>
        <v>0</v>
      </c>
      <c r="AVT415" s="318">
        <f>'Contractor Model'!AVT68</f>
        <v>0</v>
      </c>
      <c r="AVU415" s="318">
        <f>'Contractor Model'!AVU68</f>
        <v>0</v>
      </c>
      <c r="AVV415" s="318">
        <f>'Contractor Model'!AVV68</f>
        <v>0</v>
      </c>
      <c r="AVW415" s="318">
        <f>'Contractor Model'!AVW68</f>
        <v>0</v>
      </c>
      <c r="AVX415" s="318">
        <f>'Contractor Model'!AVX68</f>
        <v>0</v>
      </c>
      <c r="AVY415" s="318">
        <f>'Contractor Model'!AVY68</f>
        <v>0</v>
      </c>
      <c r="AVZ415" s="318">
        <f>'Contractor Model'!AVZ68</f>
        <v>0</v>
      </c>
      <c r="AWA415" s="318">
        <f>'Contractor Model'!AWA68</f>
        <v>0</v>
      </c>
      <c r="AWB415" s="318">
        <f>'Contractor Model'!AWB68</f>
        <v>0</v>
      </c>
      <c r="AWC415" s="318">
        <f>'Contractor Model'!AWC68</f>
        <v>0</v>
      </c>
      <c r="AWD415" s="318">
        <f>'Contractor Model'!AWD68</f>
        <v>0</v>
      </c>
      <c r="AWE415" s="318">
        <f>'Contractor Model'!AWE68</f>
        <v>0</v>
      </c>
      <c r="AWF415" s="318">
        <f>'Contractor Model'!AWF68</f>
        <v>0</v>
      </c>
      <c r="AWG415" s="318">
        <f>'Contractor Model'!AWG68</f>
        <v>0</v>
      </c>
      <c r="AWH415" s="318">
        <f>'Contractor Model'!AWH68</f>
        <v>0</v>
      </c>
      <c r="AWI415" s="318">
        <f>'Contractor Model'!AWI68</f>
        <v>0</v>
      </c>
      <c r="AWJ415" s="318">
        <f>'Contractor Model'!AWJ68</f>
        <v>0</v>
      </c>
      <c r="AWK415" s="318">
        <f>'Contractor Model'!AWK68</f>
        <v>0</v>
      </c>
      <c r="AWL415" s="318">
        <f>'Contractor Model'!AWL68</f>
        <v>0</v>
      </c>
      <c r="AWM415" s="318">
        <f>'Contractor Model'!AWM68</f>
        <v>0</v>
      </c>
      <c r="AWN415" s="318">
        <f>'Contractor Model'!AWN68</f>
        <v>0</v>
      </c>
      <c r="AWO415" s="318">
        <f>'Contractor Model'!AWO68</f>
        <v>0</v>
      </c>
      <c r="AWP415" s="318">
        <f>'Contractor Model'!AWP68</f>
        <v>0</v>
      </c>
      <c r="AWQ415" s="318">
        <f>'Contractor Model'!AWQ68</f>
        <v>0</v>
      </c>
      <c r="AWR415" s="318">
        <f>'Contractor Model'!AWR68</f>
        <v>0</v>
      </c>
      <c r="AWS415" s="318">
        <f>'Contractor Model'!AWS68</f>
        <v>0</v>
      </c>
      <c r="AWT415" s="318">
        <f>'Contractor Model'!AWT68</f>
        <v>0</v>
      </c>
      <c r="AWU415" s="318">
        <f>'Contractor Model'!AWU68</f>
        <v>0</v>
      </c>
      <c r="AWV415" s="318">
        <f>'Contractor Model'!AWV68</f>
        <v>0</v>
      </c>
      <c r="AWW415" s="318">
        <f>'Contractor Model'!AWW68</f>
        <v>0</v>
      </c>
      <c r="AWX415" s="318">
        <f>'Contractor Model'!AWX68</f>
        <v>0</v>
      </c>
      <c r="AWY415" s="318">
        <f>'Contractor Model'!AWY68</f>
        <v>0</v>
      </c>
      <c r="AWZ415" s="318">
        <f>'Contractor Model'!AWZ68</f>
        <v>0</v>
      </c>
      <c r="AXA415" s="318">
        <f>'Contractor Model'!AXA68</f>
        <v>0</v>
      </c>
      <c r="AXB415" s="318">
        <f>'Contractor Model'!AXB68</f>
        <v>0</v>
      </c>
      <c r="AXC415" s="318">
        <f>'Contractor Model'!AXC68</f>
        <v>0</v>
      </c>
      <c r="AXD415" s="318">
        <f>'Contractor Model'!AXD68</f>
        <v>0</v>
      </c>
      <c r="AXE415" s="318">
        <f>'Contractor Model'!AXE68</f>
        <v>0</v>
      </c>
      <c r="AXF415" s="318">
        <f>'Contractor Model'!AXF68</f>
        <v>0</v>
      </c>
      <c r="AXG415" s="318">
        <f>'Contractor Model'!AXG68</f>
        <v>0</v>
      </c>
      <c r="AXH415" s="318">
        <f>'Contractor Model'!AXH68</f>
        <v>0</v>
      </c>
      <c r="AXI415" s="318">
        <f>'Contractor Model'!AXI68</f>
        <v>0</v>
      </c>
      <c r="AXJ415" s="318">
        <f>'Contractor Model'!AXJ68</f>
        <v>0</v>
      </c>
      <c r="AXK415" s="318">
        <f>'Contractor Model'!AXK68</f>
        <v>0</v>
      </c>
      <c r="AXL415" s="318">
        <f>'Contractor Model'!AXL68</f>
        <v>0</v>
      </c>
      <c r="AXM415" s="318">
        <f>'Contractor Model'!AXM68</f>
        <v>0</v>
      </c>
      <c r="AXN415" s="318">
        <f>'Contractor Model'!AXN68</f>
        <v>0</v>
      </c>
      <c r="AXO415" s="318">
        <f>'Contractor Model'!AXO68</f>
        <v>0</v>
      </c>
      <c r="AXP415" s="318">
        <f>'Contractor Model'!AXP68</f>
        <v>0</v>
      </c>
      <c r="AXQ415" s="318">
        <f>'Contractor Model'!AXQ68</f>
        <v>0</v>
      </c>
      <c r="AXR415" s="318">
        <f>'Contractor Model'!AXR68</f>
        <v>0</v>
      </c>
      <c r="AXS415" s="318">
        <f>'Contractor Model'!AXS68</f>
        <v>0</v>
      </c>
      <c r="AXT415" s="318">
        <f>'Contractor Model'!AXT68</f>
        <v>0</v>
      </c>
      <c r="AXU415" s="318">
        <f>'Contractor Model'!AXU68</f>
        <v>0</v>
      </c>
      <c r="AXV415" s="318">
        <f>'Contractor Model'!AXV68</f>
        <v>0</v>
      </c>
      <c r="AXW415" s="318">
        <f>'Contractor Model'!AXW68</f>
        <v>0</v>
      </c>
      <c r="AXX415" s="318">
        <f>'Contractor Model'!AXX68</f>
        <v>0</v>
      </c>
      <c r="AXY415" s="318">
        <f>'Contractor Model'!AXY68</f>
        <v>0</v>
      </c>
      <c r="AXZ415" s="318">
        <f>'Contractor Model'!AXZ68</f>
        <v>0</v>
      </c>
      <c r="AYA415" s="318">
        <f>'Contractor Model'!AYA68</f>
        <v>0</v>
      </c>
      <c r="AYB415" s="318">
        <f>'Contractor Model'!AYB68</f>
        <v>0</v>
      </c>
      <c r="AYC415" s="318">
        <f>'Contractor Model'!AYC68</f>
        <v>0</v>
      </c>
      <c r="AYD415" s="318">
        <f>'Contractor Model'!AYD68</f>
        <v>0</v>
      </c>
      <c r="AYE415" s="318">
        <f>'Contractor Model'!AYE68</f>
        <v>0</v>
      </c>
      <c r="AYF415" s="318">
        <f>'Contractor Model'!AYF68</f>
        <v>0</v>
      </c>
      <c r="AYG415" s="318">
        <f>'Contractor Model'!AYG68</f>
        <v>0</v>
      </c>
      <c r="AYH415" s="318">
        <f>'Contractor Model'!AYH68</f>
        <v>0</v>
      </c>
      <c r="AYI415" s="318">
        <f>'Contractor Model'!AYI68</f>
        <v>0</v>
      </c>
      <c r="AYJ415" s="318">
        <f>'Contractor Model'!AYJ68</f>
        <v>0</v>
      </c>
      <c r="AYK415" s="318">
        <f>'Contractor Model'!AYK68</f>
        <v>0</v>
      </c>
      <c r="AYL415" s="318">
        <f>'Contractor Model'!AYL68</f>
        <v>0</v>
      </c>
      <c r="AYM415" s="318">
        <f>'Contractor Model'!AYM68</f>
        <v>0</v>
      </c>
      <c r="AYN415" s="318">
        <f>'Contractor Model'!AYN68</f>
        <v>0</v>
      </c>
      <c r="AYO415" s="318">
        <f>'Contractor Model'!AYO68</f>
        <v>0</v>
      </c>
      <c r="AYP415" s="318">
        <f>'Contractor Model'!AYP68</f>
        <v>0</v>
      </c>
      <c r="AYQ415" s="318">
        <f>'Contractor Model'!AYQ68</f>
        <v>0</v>
      </c>
      <c r="AYR415" s="318">
        <f>'Contractor Model'!AYR68</f>
        <v>0</v>
      </c>
      <c r="AYS415" s="318">
        <f>'Contractor Model'!AYS68</f>
        <v>0</v>
      </c>
      <c r="AYT415" s="318">
        <f>'Contractor Model'!AYT68</f>
        <v>0</v>
      </c>
      <c r="AYU415" s="318">
        <f>'Contractor Model'!AYU68</f>
        <v>0</v>
      </c>
      <c r="AYV415" s="318">
        <f>'Contractor Model'!AYV68</f>
        <v>0</v>
      </c>
      <c r="AYW415" s="318">
        <f>'Contractor Model'!AYW68</f>
        <v>0</v>
      </c>
      <c r="AYX415" s="318">
        <f>'Contractor Model'!AYX68</f>
        <v>0</v>
      </c>
      <c r="AYY415" s="318">
        <f>'Contractor Model'!AYY68</f>
        <v>0</v>
      </c>
      <c r="AYZ415" s="318">
        <f>'Contractor Model'!AYZ68</f>
        <v>0</v>
      </c>
      <c r="AZA415" s="318">
        <f>'Contractor Model'!AZA68</f>
        <v>0</v>
      </c>
      <c r="AZB415" s="318">
        <f>'Contractor Model'!AZB68</f>
        <v>0</v>
      </c>
      <c r="AZC415" s="318">
        <f>'Contractor Model'!AZC68</f>
        <v>0</v>
      </c>
      <c r="AZD415" s="318">
        <f>'Contractor Model'!AZD68</f>
        <v>0</v>
      </c>
      <c r="AZE415" s="318">
        <f>'Contractor Model'!AZE68</f>
        <v>0</v>
      </c>
      <c r="AZF415" s="318">
        <f>'Contractor Model'!AZF68</f>
        <v>0</v>
      </c>
      <c r="AZG415" s="318">
        <f>'Contractor Model'!AZG68</f>
        <v>0</v>
      </c>
      <c r="AZH415" s="318">
        <f>'Contractor Model'!AZH68</f>
        <v>0</v>
      </c>
      <c r="AZI415" s="318">
        <f>'Contractor Model'!AZI68</f>
        <v>0</v>
      </c>
      <c r="AZJ415" s="318">
        <f>'Contractor Model'!AZJ68</f>
        <v>0</v>
      </c>
      <c r="AZK415" s="318">
        <f>'Contractor Model'!AZK68</f>
        <v>0</v>
      </c>
      <c r="AZL415" s="318">
        <f>'Contractor Model'!AZL68</f>
        <v>0</v>
      </c>
      <c r="AZM415" s="318">
        <f>'Contractor Model'!AZM68</f>
        <v>0</v>
      </c>
      <c r="AZN415" s="318">
        <f>'Contractor Model'!AZN68</f>
        <v>0</v>
      </c>
      <c r="AZO415" s="318">
        <f>'Contractor Model'!AZO68</f>
        <v>0</v>
      </c>
      <c r="AZP415" s="318">
        <f>'Contractor Model'!AZP68</f>
        <v>0</v>
      </c>
      <c r="AZQ415" s="318">
        <f>'Contractor Model'!AZQ68</f>
        <v>0</v>
      </c>
      <c r="AZR415" s="318">
        <f>'Contractor Model'!AZR68</f>
        <v>0</v>
      </c>
      <c r="AZS415" s="318">
        <f>'Contractor Model'!AZS68</f>
        <v>0</v>
      </c>
      <c r="AZT415" s="318">
        <f>'Contractor Model'!AZT68</f>
        <v>0</v>
      </c>
      <c r="AZU415" s="318">
        <f>'Contractor Model'!AZU68</f>
        <v>0</v>
      </c>
      <c r="AZV415" s="318">
        <f>'Contractor Model'!AZV68</f>
        <v>0</v>
      </c>
      <c r="AZW415" s="318">
        <f>'Contractor Model'!AZW68</f>
        <v>0</v>
      </c>
      <c r="AZX415" s="318">
        <f>'Contractor Model'!AZX68</f>
        <v>0</v>
      </c>
      <c r="AZY415" s="318">
        <f>'Contractor Model'!AZY68</f>
        <v>0</v>
      </c>
      <c r="AZZ415" s="318">
        <f>'Contractor Model'!AZZ68</f>
        <v>0</v>
      </c>
      <c r="BAA415" s="318">
        <f>'Contractor Model'!BAA68</f>
        <v>0</v>
      </c>
      <c r="BAB415" s="318">
        <f>'Contractor Model'!BAB68</f>
        <v>0</v>
      </c>
      <c r="BAC415" s="318">
        <f>'Contractor Model'!BAC68</f>
        <v>0</v>
      </c>
      <c r="BAD415" s="318">
        <f>'Contractor Model'!BAD68</f>
        <v>0</v>
      </c>
      <c r="BAE415" s="318">
        <f>'Contractor Model'!BAE68</f>
        <v>0</v>
      </c>
      <c r="BAF415" s="318">
        <f>'Contractor Model'!BAF68</f>
        <v>0</v>
      </c>
      <c r="BAG415" s="318">
        <f>'Contractor Model'!BAG68</f>
        <v>0</v>
      </c>
      <c r="BAH415" s="318">
        <f>'Contractor Model'!BAH68</f>
        <v>0</v>
      </c>
      <c r="BAI415" s="318">
        <f>'Contractor Model'!BAI68</f>
        <v>0</v>
      </c>
      <c r="BAJ415" s="318">
        <f>'Contractor Model'!BAJ68</f>
        <v>0</v>
      </c>
      <c r="BAK415" s="318">
        <f>'Contractor Model'!BAK68</f>
        <v>0</v>
      </c>
      <c r="BAL415" s="318">
        <f>'Contractor Model'!BAL68</f>
        <v>0</v>
      </c>
      <c r="BAM415" s="318">
        <f>'Contractor Model'!BAM68</f>
        <v>0</v>
      </c>
      <c r="BAN415" s="318">
        <f>'Contractor Model'!BAN68</f>
        <v>0</v>
      </c>
      <c r="BAO415" s="318">
        <f>'Contractor Model'!BAO68</f>
        <v>0</v>
      </c>
      <c r="BAP415" s="318">
        <f>'Contractor Model'!BAP68</f>
        <v>0</v>
      </c>
      <c r="BAQ415" s="318">
        <f>'Contractor Model'!BAQ68</f>
        <v>0</v>
      </c>
      <c r="BAR415" s="318">
        <f>'Contractor Model'!BAR68</f>
        <v>0</v>
      </c>
      <c r="BAS415" s="318">
        <f>'Contractor Model'!BAS68</f>
        <v>0</v>
      </c>
      <c r="BAT415" s="318">
        <f>'Contractor Model'!BAT68</f>
        <v>0</v>
      </c>
      <c r="BAU415" s="318">
        <f>'Contractor Model'!BAU68</f>
        <v>0</v>
      </c>
      <c r="BAV415" s="318">
        <f>'Contractor Model'!BAV68</f>
        <v>0</v>
      </c>
      <c r="BAW415" s="318">
        <f>'Contractor Model'!BAW68</f>
        <v>0</v>
      </c>
      <c r="BAX415" s="318">
        <f>'Contractor Model'!BAX68</f>
        <v>0</v>
      </c>
      <c r="BAY415" s="318">
        <f>'Contractor Model'!BAY68</f>
        <v>0</v>
      </c>
      <c r="BAZ415" s="318">
        <f>'Contractor Model'!BAZ68</f>
        <v>0</v>
      </c>
      <c r="BBA415" s="318">
        <f>'Contractor Model'!BBA68</f>
        <v>0</v>
      </c>
      <c r="BBB415" s="318">
        <f>'Contractor Model'!BBB68</f>
        <v>0</v>
      </c>
      <c r="BBC415" s="318">
        <f>'Contractor Model'!BBC68</f>
        <v>0</v>
      </c>
      <c r="BBD415" s="318">
        <f>'Contractor Model'!BBD68</f>
        <v>0</v>
      </c>
      <c r="BBE415" s="318">
        <f>'Contractor Model'!BBE68</f>
        <v>0</v>
      </c>
      <c r="BBF415" s="318">
        <f>'Contractor Model'!BBF68</f>
        <v>0</v>
      </c>
      <c r="BBG415" s="318">
        <f>'Contractor Model'!BBG68</f>
        <v>0</v>
      </c>
      <c r="BBH415" s="318">
        <f>'Contractor Model'!BBH68</f>
        <v>0</v>
      </c>
      <c r="BBI415" s="318">
        <f>'Contractor Model'!BBI68</f>
        <v>0</v>
      </c>
      <c r="BBJ415" s="318">
        <f>'Contractor Model'!BBJ68</f>
        <v>0</v>
      </c>
      <c r="BBK415" s="318">
        <f>'Contractor Model'!BBK68</f>
        <v>0</v>
      </c>
      <c r="BBL415" s="318">
        <f>'Contractor Model'!BBL68</f>
        <v>0</v>
      </c>
      <c r="BBM415" s="318">
        <f>'Contractor Model'!BBM68</f>
        <v>0</v>
      </c>
      <c r="BBN415" s="318">
        <f>'Contractor Model'!BBN68</f>
        <v>0</v>
      </c>
      <c r="BBO415" s="318">
        <f>'Contractor Model'!BBO68</f>
        <v>0</v>
      </c>
      <c r="BBP415" s="318">
        <f>'Contractor Model'!BBP68</f>
        <v>0</v>
      </c>
      <c r="BBQ415" s="318">
        <f>'Contractor Model'!BBQ68</f>
        <v>0</v>
      </c>
      <c r="BBR415" s="318">
        <f>'Contractor Model'!BBR68</f>
        <v>0</v>
      </c>
      <c r="BBS415" s="318">
        <f>'Contractor Model'!BBS68</f>
        <v>0</v>
      </c>
      <c r="BBT415" s="318">
        <f>'Contractor Model'!BBT68</f>
        <v>0</v>
      </c>
      <c r="BBU415" s="318">
        <f>'Contractor Model'!BBU68</f>
        <v>0</v>
      </c>
      <c r="BBV415" s="318">
        <f>'Contractor Model'!BBV68</f>
        <v>0</v>
      </c>
      <c r="BBW415" s="318">
        <f>'Contractor Model'!BBW68</f>
        <v>0</v>
      </c>
      <c r="BBX415" s="318">
        <f>'Contractor Model'!BBX68</f>
        <v>0</v>
      </c>
      <c r="BBY415" s="318">
        <f>'Contractor Model'!BBY68</f>
        <v>0</v>
      </c>
      <c r="BBZ415" s="318">
        <f>'Contractor Model'!BBZ68</f>
        <v>0</v>
      </c>
      <c r="BCA415" s="318">
        <f>'Contractor Model'!BCA68</f>
        <v>0</v>
      </c>
      <c r="BCB415" s="318">
        <f>'Contractor Model'!BCB68</f>
        <v>0</v>
      </c>
      <c r="BCC415" s="318">
        <f>'Contractor Model'!BCC68</f>
        <v>0</v>
      </c>
      <c r="BCD415" s="318">
        <f>'Contractor Model'!BCD68</f>
        <v>0</v>
      </c>
      <c r="BCE415" s="318">
        <f>'Contractor Model'!BCE68</f>
        <v>0</v>
      </c>
      <c r="BCF415" s="318">
        <f>'Contractor Model'!BCF68</f>
        <v>0</v>
      </c>
      <c r="BCG415" s="318">
        <f>'Contractor Model'!BCG68</f>
        <v>0</v>
      </c>
      <c r="BCH415" s="318">
        <f>'Contractor Model'!BCH68</f>
        <v>0</v>
      </c>
      <c r="BCI415" s="318">
        <f>'Contractor Model'!BCI68</f>
        <v>0</v>
      </c>
      <c r="BCJ415" s="318">
        <f>'Contractor Model'!BCJ68</f>
        <v>0</v>
      </c>
      <c r="BCK415" s="318">
        <f>'Contractor Model'!BCK68</f>
        <v>0</v>
      </c>
      <c r="BCL415" s="318">
        <f>'Contractor Model'!BCL68</f>
        <v>0</v>
      </c>
      <c r="BCM415" s="318">
        <f>'Contractor Model'!BCM68</f>
        <v>0</v>
      </c>
      <c r="BCN415" s="318">
        <f>'Contractor Model'!BCN68</f>
        <v>0</v>
      </c>
      <c r="BCO415" s="318">
        <f>'Contractor Model'!BCO68</f>
        <v>0</v>
      </c>
      <c r="BCP415" s="318">
        <f>'Contractor Model'!BCP68</f>
        <v>0</v>
      </c>
      <c r="BCQ415" s="318">
        <f>'Contractor Model'!BCQ68</f>
        <v>0</v>
      </c>
      <c r="BCR415" s="318">
        <f>'Contractor Model'!BCR68</f>
        <v>0</v>
      </c>
      <c r="BCS415" s="318">
        <f>'Contractor Model'!BCS68</f>
        <v>0</v>
      </c>
      <c r="BCT415" s="318">
        <f>'Contractor Model'!BCT68</f>
        <v>0</v>
      </c>
      <c r="BCU415" s="318">
        <f>'Contractor Model'!BCU68</f>
        <v>0</v>
      </c>
      <c r="BCV415" s="318">
        <f>'Contractor Model'!BCV68</f>
        <v>0</v>
      </c>
      <c r="BCW415" s="318">
        <f>'Contractor Model'!BCW68</f>
        <v>0</v>
      </c>
      <c r="BCX415" s="318">
        <f>'Contractor Model'!BCX68</f>
        <v>0</v>
      </c>
      <c r="BCY415" s="318">
        <f>'Contractor Model'!BCY68</f>
        <v>0</v>
      </c>
      <c r="BCZ415" s="318">
        <f>'Contractor Model'!BCZ68</f>
        <v>0</v>
      </c>
      <c r="BDA415" s="318">
        <f>'Contractor Model'!BDA68</f>
        <v>0</v>
      </c>
      <c r="BDB415" s="318">
        <f>'Contractor Model'!BDB68</f>
        <v>0</v>
      </c>
      <c r="BDC415" s="318">
        <f>'Contractor Model'!BDC68</f>
        <v>0</v>
      </c>
      <c r="BDD415" s="318">
        <f>'Contractor Model'!BDD68</f>
        <v>0</v>
      </c>
      <c r="BDE415" s="318">
        <f>'Contractor Model'!BDE68</f>
        <v>0</v>
      </c>
      <c r="BDF415" s="318">
        <f>'Contractor Model'!BDF68</f>
        <v>0</v>
      </c>
      <c r="BDG415" s="318">
        <f>'Contractor Model'!BDG68</f>
        <v>0</v>
      </c>
      <c r="BDH415" s="318">
        <f>'Contractor Model'!BDH68</f>
        <v>0</v>
      </c>
      <c r="BDI415" s="318">
        <f>'Contractor Model'!BDI68</f>
        <v>0</v>
      </c>
      <c r="BDJ415" s="318">
        <f>'Contractor Model'!BDJ68</f>
        <v>0</v>
      </c>
      <c r="BDK415" s="318">
        <f>'Contractor Model'!BDK68</f>
        <v>0</v>
      </c>
      <c r="BDL415" s="318">
        <f>'Contractor Model'!BDL68</f>
        <v>0</v>
      </c>
      <c r="BDM415" s="318">
        <f>'Contractor Model'!BDM68</f>
        <v>0</v>
      </c>
      <c r="BDN415" s="318">
        <f>'Contractor Model'!BDN68</f>
        <v>0</v>
      </c>
      <c r="BDO415" s="318">
        <f>'Contractor Model'!BDO68</f>
        <v>0</v>
      </c>
      <c r="BDP415" s="318">
        <f>'Contractor Model'!BDP68</f>
        <v>0</v>
      </c>
      <c r="BDQ415" s="318">
        <f>'Contractor Model'!BDQ68</f>
        <v>0</v>
      </c>
      <c r="BDR415" s="318">
        <f>'Contractor Model'!BDR68</f>
        <v>0</v>
      </c>
      <c r="BDS415" s="318">
        <f>'Contractor Model'!BDS68</f>
        <v>0</v>
      </c>
      <c r="BDT415" s="318">
        <f>'Contractor Model'!BDT68</f>
        <v>0</v>
      </c>
      <c r="BDU415" s="318">
        <f>'Contractor Model'!BDU68</f>
        <v>0</v>
      </c>
      <c r="BDV415" s="318">
        <f>'Contractor Model'!BDV68</f>
        <v>0</v>
      </c>
      <c r="BDW415" s="318">
        <f>'Contractor Model'!BDW68</f>
        <v>0</v>
      </c>
      <c r="BDX415" s="318">
        <f>'Contractor Model'!BDX68</f>
        <v>0</v>
      </c>
      <c r="BDY415" s="318">
        <f>'Contractor Model'!BDY68</f>
        <v>0</v>
      </c>
      <c r="BDZ415" s="318">
        <f>'Contractor Model'!BDZ68</f>
        <v>0</v>
      </c>
      <c r="BEA415" s="318">
        <f>'Contractor Model'!BEA68</f>
        <v>0</v>
      </c>
      <c r="BEB415" s="318">
        <f>'Contractor Model'!BEB68</f>
        <v>0</v>
      </c>
      <c r="BEC415" s="318">
        <f>'Contractor Model'!BEC68</f>
        <v>0</v>
      </c>
      <c r="BED415" s="318">
        <f>'Contractor Model'!BED68</f>
        <v>0</v>
      </c>
      <c r="BEE415" s="318">
        <f>'Contractor Model'!BEE68</f>
        <v>0</v>
      </c>
      <c r="BEF415" s="318">
        <f>'Contractor Model'!BEF68</f>
        <v>0</v>
      </c>
      <c r="BEG415" s="318">
        <f>'Contractor Model'!BEG68</f>
        <v>0</v>
      </c>
      <c r="BEH415" s="318">
        <f>'Contractor Model'!BEH68</f>
        <v>0</v>
      </c>
      <c r="BEI415" s="318">
        <f>'Contractor Model'!BEI68</f>
        <v>0</v>
      </c>
      <c r="BEJ415" s="318">
        <f>'Contractor Model'!BEJ68</f>
        <v>0</v>
      </c>
      <c r="BEK415" s="318">
        <f>'Contractor Model'!BEK68</f>
        <v>0</v>
      </c>
      <c r="BEL415" s="318">
        <f>'Contractor Model'!BEL68</f>
        <v>0</v>
      </c>
      <c r="BEM415" s="318">
        <f>'Contractor Model'!BEM68</f>
        <v>0</v>
      </c>
      <c r="BEN415" s="318">
        <f>'Contractor Model'!BEN68</f>
        <v>0</v>
      </c>
      <c r="BEO415" s="318">
        <f>'Contractor Model'!BEO68</f>
        <v>0</v>
      </c>
      <c r="BEP415" s="318">
        <f>'Contractor Model'!BEP68</f>
        <v>0</v>
      </c>
      <c r="BEQ415" s="318">
        <f>'Contractor Model'!BEQ68</f>
        <v>0</v>
      </c>
      <c r="BER415" s="318">
        <f>'Contractor Model'!BER68</f>
        <v>0</v>
      </c>
      <c r="BES415" s="318">
        <f>'Contractor Model'!BES68</f>
        <v>0</v>
      </c>
      <c r="BET415" s="318">
        <f>'Contractor Model'!BET68</f>
        <v>0</v>
      </c>
      <c r="BEU415" s="318">
        <f>'Contractor Model'!BEU68</f>
        <v>0</v>
      </c>
      <c r="BEV415" s="318">
        <f>'Contractor Model'!BEV68</f>
        <v>0</v>
      </c>
      <c r="BEW415" s="318">
        <f>'Contractor Model'!BEW68</f>
        <v>0</v>
      </c>
      <c r="BEX415" s="318">
        <f>'Contractor Model'!BEX68</f>
        <v>0</v>
      </c>
      <c r="BEY415" s="318">
        <f>'Contractor Model'!BEY68</f>
        <v>0</v>
      </c>
      <c r="BEZ415" s="318">
        <f>'Contractor Model'!BEZ68</f>
        <v>0</v>
      </c>
      <c r="BFA415" s="318">
        <f>'Contractor Model'!BFA68</f>
        <v>0</v>
      </c>
      <c r="BFB415" s="318">
        <f>'Contractor Model'!BFB68</f>
        <v>0</v>
      </c>
      <c r="BFC415" s="318">
        <f>'Contractor Model'!BFC68</f>
        <v>0</v>
      </c>
      <c r="BFD415" s="318">
        <f>'Contractor Model'!BFD68</f>
        <v>0</v>
      </c>
      <c r="BFE415" s="318">
        <f>'Contractor Model'!BFE68</f>
        <v>0</v>
      </c>
      <c r="BFF415" s="318">
        <f>'Contractor Model'!BFF68</f>
        <v>0</v>
      </c>
      <c r="BFG415" s="318">
        <f>'Contractor Model'!BFG68</f>
        <v>0</v>
      </c>
      <c r="BFH415" s="318">
        <f>'Contractor Model'!BFH68</f>
        <v>0</v>
      </c>
      <c r="BFI415" s="318">
        <f>'Contractor Model'!BFI68</f>
        <v>0</v>
      </c>
      <c r="BFJ415" s="318">
        <f>'Contractor Model'!BFJ68</f>
        <v>0</v>
      </c>
      <c r="BFK415" s="318">
        <f>'Contractor Model'!BFK68</f>
        <v>0</v>
      </c>
      <c r="BFL415" s="318">
        <f>'Contractor Model'!BFL68</f>
        <v>0</v>
      </c>
      <c r="BFM415" s="318">
        <f>'Contractor Model'!BFM68</f>
        <v>0</v>
      </c>
      <c r="BFN415" s="318">
        <f>'Contractor Model'!BFN68</f>
        <v>0</v>
      </c>
      <c r="BFO415" s="318">
        <f>'Contractor Model'!BFO68</f>
        <v>0</v>
      </c>
      <c r="BFP415" s="318">
        <f>'Contractor Model'!BFP68</f>
        <v>0</v>
      </c>
      <c r="BFQ415" s="318">
        <f>'Contractor Model'!BFQ68</f>
        <v>0</v>
      </c>
      <c r="BFR415" s="318">
        <f>'Contractor Model'!BFR68</f>
        <v>0</v>
      </c>
      <c r="BFS415" s="318">
        <f>'Contractor Model'!BFS68</f>
        <v>0</v>
      </c>
      <c r="BFT415" s="318">
        <f>'Contractor Model'!BFT68</f>
        <v>0</v>
      </c>
      <c r="BFU415" s="318">
        <f>'Contractor Model'!BFU68</f>
        <v>0</v>
      </c>
      <c r="BFV415" s="318">
        <f>'Contractor Model'!BFV68</f>
        <v>0</v>
      </c>
      <c r="BFW415" s="318">
        <f>'Contractor Model'!BFW68</f>
        <v>0</v>
      </c>
      <c r="BFX415" s="318">
        <f>'Contractor Model'!BFX68</f>
        <v>0</v>
      </c>
      <c r="BFY415" s="318">
        <f>'Contractor Model'!BFY68</f>
        <v>0</v>
      </c>
      <c r="BFZ415" s="318">
        <f>'Contractor Model'!BFZ68</f>
        <v>0</v>
      </c>
      <c r="BGA415" s="318">
        <f>'Contractor Model'!BGA68</f>
        <v>0</v>
      </c>
      <c r="BGB415" s="318">
        <f>'Contractor Model'!BGB68</f>
        <v>0</v>
      </c>
      <c r="BGC415" s="318">
        <f>'Contractor Model'!BGC68</f>
        <v>0</v>
      </c>
      <c r="BGD415" s="318">
        <f>'Contractor Model'!BGD68</f>
        <v>0</v>
      </c>
      <c r="BGE415" s="318">
        <f>'Contractor Model'!BGE68</f>
        <v>0</v>
      </c>
      <c r="BGF415" s="318">
        <f>'Contractor Model'!BGF68</f>
        <v>0</v>
      </c>
      <c r="BGG415" s="318">
        <f>'Contractor Model'!BGG68</f>
        <v>0</v>
      </c>
      <c r="BGH415" s="318">
        <f>'Contractor Model'!BGH68</f>
        <v>0</v>
      </c>
      <c r="BGI415" s="318">
        <f>'Contractor Model'!BGI68</f>
        <v>0</v>
      </c>
      <c r="BGJ415" s="318">
        <f>'Contractor Model'!BGJ68</f>
        <v>0</v>
      </c>
      <c r="BGK415" s="318">
        <f>'Contractor Model'!BGK68</f>
        <v>0</v>
      </c>
      <c r="BGL415" s="318">
        <f>'Contractor Model'!BGL68</f>
        <v>0</v>
      </c>
      <c r="BGM415" s="318">
        <f>'Contractor Model'!BGM68</f>
        <v>0</v>
      </c>
      <c r="BGN415" s="318">
        <f>'Contractor Model'!BGN68</f>
        <v>0</v>
      </c>
      <c r="BGO415" s="318">
        <f>'Contractor Model'!BGO68</f>
        <v>0</v>
      </c>
      <c r="BGP415" s="318">
        <f>'Contractor Model'!BGP68</f>
        <v>0</v>
      </c>
      <c r="BGQ415" s="318">
        <f>'Contractor Model'!BGQ68</f>
        <v>0</v>
      </c>
      <c r="BGR415" s="318">
        <f>'Contractor Model'!BGR68</f>
        <v>0</v>
      </c>
      <c r="BGS415" s="318">
        <f>'Contractor Model'!BGS68</f>
        <v>0</v>
      </c>
      <c r="BGT415" s="318">
        <f>'Contractor Model'!BGT68</f>
        <v>0</v>
      </c>
      <c r="BGU415" s="318">
        <f>'Contractor Model'!BGU68</f>
        <v>0</v>
      </c>
      <c r="BGV415" s="318">
        <f>'Contractor Model'!BGV68</f>
        <v>0</v>
      </c>
      <c r="BGW415" s="318">
        <f>'Contractor Model'!BGW68</f>
        <v>0</v>
      </c>
      <c r="BGX415" s="318">
        <f>'Contractor Model'!BGX68</f>
        <v>0</v>
      </c>
      <c r="BGY415" s="318">
        <f>'Contractor Model'!BGY68</f>
        <v>0</v>
      </c>
      <c r="BGZ415" s="318">
        <f>'Contractor Model'!BGZ68</f>
        <v>0</v>
      </c>
      <c r="BHA415" s="318">
        <f>'Contractor Model'!BHA68</f>
        <v>0</v>
      </c>
      <c r="BHB415" s="318">
        <f>'Contractor Model'!BHB68</f>
        <v>0</v>
      </c>
      <c r="BHC415" s="318">
        <f>'Contractor Model'!BHC68</f>
        <v>0</v>
      </c>
      <c r="BHD415" s="318">
        <f>'Contractor Model'!BHD68</f>
        <v>0</v>
      </c>
      <c r="BHE415" s="318">
        <f>'Contractor Model'!BHE68</f>
        <v>0</v>
      </c>
      <c r="BHF415" s="318">
        <f>'Contractor Model'!BHF68</f>
        <v>0</v>
      </c>
      <c r="BHG415" s="318">
        <f>'Contractor Model'!BHG68</f>
        <v>0</v>
      </c>
      <c r="BHH415" s="318">
        <f>'Contractor Model'!BHH68</f>
        <v>0</v>
      </c>
      <c r="BHI415" s="318">
        <f>'Contractor Model'!BHI68</f>
        <v>0</v>
      </c>
      <c r="BHJ415" s="318">
        <f>'Contractor Model'!BHJ68</f>
        <v>0</v>
      </c>
      <c r="BHK415" s="318">
        <f>'Contractor Model'!BHK68</f>
        <v>0</v>
      </c>
      <c r="BHL415" s="318">
        <f>'Contractor Model'!BHL68</f>
        <v>0</v>
      </c>
      <c r="BHM415" s="318">
        <f>'Contractor Model'!BHM68</f>
        <v>0</v>
      </c>
      <c r="BHN415" s="318">
        <f>'Contractor Model'!BHN68</f>
        <v>0</v>
      </c>
      <c r="BHO415" s="318">
        <f>'Contractor Model'!BHO68</f>
        <v>0</v>
      </c>
      <c r="BHP415" s="318">
        <f>'Contractor Model'!BHP68</f>
        <v>0</v>
      </c>
      <c r="BHQ415" s="318">
        <f>'Contractor Model'!BHQ68</f>
        <v>0</v>
      </c>
      <c r="BHR415" s="318">
        <f>'Contractor Model'!BHR68</f>
        <v>0</v>
      </c>
      <c r="BHS415" s="318">
        <f>'Contractor Model'!BHS68</f>
        <v>0</v>
      </c>
      <c r="BHT415" s="318">
        <f>'Contractor Model'!BHT68</f>
        <v>0</v>
      </c>
      <c r="BHU415" s="318">
        <f>'Contractor Model'!BHU68</f>
        <v>0</v>
      </c>
      <c r="BHV415" s="318">
        <f>'Contractor Model'!BHV68</f>
        <v>0</v>
      </c>
      <c r="BHW415" s="318">
        <f>'Contractor Model'!BHW68</f>
        <v>0</v>
      </c>
      <c r="BHX415" s="318">
        <f>'Contractor Model'!BHX68</f>
        <v>0</v>
      </c>
      <c r="BHY415" s="318">
        <f>'Contractor Model'!BHY68</f>
        <v>0</v>
      </c>
      <c r="BHZ415" s="318">
        <f>'Contractor Model'!BHZ68</f>
        <v>0</v>
      </c>
      <c r="BIA415" s="318">
        <f>'Contractor Model'!BIA68</f>
        <v>0</v>
      </c>
      <c r="BIB415" s="318">
        <f>'Contractor Model'!BIB68</f>
        <v>0</v>
      </c>
      <c r="BIC415" s="318">
        <f>'Contractor Model'!BIC68</f>
        <v>0</v>
      </c>
      <c r="BID415" s="318">
        <f>'Contractor Model'!BID68</f>
        <v>0</v>
      </c>
      <c r="BIE415" s="318">
        <f>'Contractor Model'!BIE68</f>
        <v>0</v>
      </c>
      <c r="BIF415" s="318">
        <f>'Contractor Model'!BIF68</f>
        <v>0</v>
      </c>
      <c r="BIG415" s="318">
        <f>'Contractor Model'!BIG68</f>
        <v>0</v>
      </c>
      <c r="BIH415" s="318">
        <f>'Contractor Model'!BIH68</f>
        <v>0</v>
      </c>
      <c r="BII415" s="318">
        <f>'Contractor Model'!BII68</f>
        <v>0</v>
      </c>
      <c r="BIJ415" s="318">
        <f>'Contractor Model'!BIJ68</f>
        <v>0</v>
      </c>
      <c r="BIK415" s="318">
        <f>'Contractor Model'!BIK68</f>
        <v>0</v>
      </c>
      <c r="BIL415" s="318">
        <f>'Contractor Model'!BIL68</f>
        <v>0</v>
      </c>
      <c r="BIM415" s="318">
        <f>'Contractor Model'!BIM68</f>
        <v>0</v>
      </c>
      <c r="BIN415" s="318">
        <f>'Contractor Model'!BIN68</f>
        <v>0</v>
      </c>
      <c r="BIO415" s="318">
        <f>'Contractor Model'!BIO68</f>
        <v>0</v>
      </c>
      <c r="BIP415" s="318">
        <f>'Contractor Model'!BIP68</f>
        <v>0</v>
      </c>
      <c r="BIQ415" s="318">
        <f>'Contractor Model'!BIQ68</f>
        <v>0</v>
      </c>
      <c r="BIR415" s="318">
        <f>'Contractor Model'!BIR68</f>
        <v>0</v>
      </c>
      <c r="BIS415" s="318">
        <f>'Contractor Model'!BIS68</f>
        <v>0</v>
      </c>
      <c r="BIT415" s="318">
        <f>'Contractor Model'!BIT68</f>
        <v>0</v>
      </c>
      <c r="BIU415" s="318">
        <f>'Contractor Model'!BIU68</f>
        <v>0</v>
      </c>
      <c r="BIV415" s="318">
        <f>'Contractor Model'!BIV68</f>
        <v>0</v>
      </c>
      <c r="BIW415" s="318">
        <f>'Contractor Model'!BIW68</f>
        <v>0</v>
      </c>
      <c r="BIX415" s="318">
        <f>'Contractor Model'!BIX68</f>
        <v>0</v>
      </c>
      <c r="BIY415" s="318">
        <f>'Contractor Model'!BIY68</f>
        <v>0</v>
      </c>
      <c r="BIZ415" s="318">
        <f>'Contractor Model'!BIZ68</f>
        <v>0</v>
      </c>
      <c r="BJA415" s="318">
        <f>'Contractor Model'!BJA68</f>
        <v>0</v>
      </c>
      <c r="BJB415" s="318">
        <f>'Contractor Model'!BJB68</f>
        <v>0</v>
      </c>
      <c r="BJC415" s="318">
        <f>'Contractor Model'!BJC68</f>
        <v>0</v>
      </c>
      <c r="BJD415" s="318">
        <f>'Contractor Model'!BJD68</f>
        <v>0</v>
      </c>
      <c r="BJE415" s="318">
        <f>'Contractor Model'!BJE68</f>
        <v>0</v>
      </c>
      <c r="BJF415" s="318">
        <f>'Contractor Model'!BJF68</f>
        <v>0</v>
      </c>
      <c r="BJG415" s="318">
        <f>'Contractor Model'!BJG68</f>
        <v>0</v>
      </c>
      <c r="BJH415" s="318">
        <f>'Contractor Model'!BJH68</f>
        <v>0</v>
      </c>
      <c r="BJI415" s="318">
        <f>'Contractor Model'!BJI68</f>
        <v>0</v>
      </c>
      <c r="BJJ415" s="318">
        <f>'Contractor Model'!BJJ68</f>
        <v>0</v>
      </c>
      <c r="BJK415" s="318">
        <f>'Contractor Model'!BJK68</f>
        <v>0</v>
      </c>
      <c r="BJL415" s="318">
        <f>'Contractor Model'!BJL68</f>
        <v>0</v>
      </c>
      <c r="BJM415" s="318">
        <f>'Contractor Model'!BJM68</f>
        <v>0</v>
      </c>
      <c r="BJN415" s="318">
        <f>'Contractor Model'!BJN68</f>
        <v>0</v>
      </c>
      <c r="BJO415" s="318">
        <f>'Contractor Model'!BJO68</f>
        <v>0</v>
      </c>
      <c r="BJP415" s="318">
        <f>'Contractor Model'!BJP68</f>
        <v>0</v>
      </c>
      <c r="BJQ415" s="318">
        <f>'Contractor Model'!BJQ68</f>
        <v>0</v>
      </c>
      <c r="BJR415" s="318">
        <f>'Contractor Model'!BJR68</f>
        <v>0</v>
      </c>
      <c r="BJS415" s="318">
        <f>'Contractor Model'!BJS68</f>
        <v>0</v>
      </c>
      <c r="BJT415" s="318">
        <f>'Contractor Model'!BJT68</f>
        <v>0</v>
      </c>
      <c r="BJU415" s="318">
        <f>'Contractor Model'!BJU68</f>
        <v>0</v>
      </c>
      <c r="BJV415" s="318">
        <f>'Contractor Model'!BJV68</f>
        <v>0</v>
      </c>
      <c r="BJW415" s="318">
        <f>'Contractor Model'!BJW68</f>
        <v>0</v>
      </c>
      <c r="BJX415" s="318">
        <f>'Contractor Model'!BJX68</f>
        <v>0</v>
      </c>
      <c r="BJY415" s="318">
        <f>'Contractor Model'!BJY68</f>
        <v>0</v>
      </c>
      <c r="BJZ415" s="318">
        <f>'Contractor Model'!BJZ68</f>
        <v>0</v>
      </c>
      <c r="BKA415" s="318">
        <f>'Contractor Model'!BKA68</f>
        <v>0</v>
      </c>
      <c r="BKB415" s="318">
        <f>'Contractor Model'!BKB68</f>
        <v>0</v>
      </c>
      <c r="BKC415" s="318">
        <f>'Contractor Model'!BKC68</f>
        <v>0</v>
      </c>
      <c r="BKD415" s="318">
        <f>'Contractor Model'!BKD68</f>
        <v>0</v>
      </c>
      <c r="BKE415" s="318">
        <f>'Contractor Model'!BKE68</f>
        <v>0</v>
      </c>
      <c r="BKF415" s="318">
        <f>'Contractor Model'!BKF68</f>
        <v>0</v>
      </c>
      <c r="BKG415" s="318">
        <f>'Contractor Model'!BKG68</f>
        <v>0</v>
      </c>
      <c r="BKH415" s="318">
        <f>'Contractor Model'!BKH68</f>
        <v>0</v>
      </c>
      <c r="BKI415" s="318">
        <f>'Contractor Model'!BKI68</f>
        <v>0</v>
      </c>
      <c r="BKJ415" s="318">
        <f>'Contractor Model'!BKJ68</f>
        <v>0</v>
      </c>
      <c r="BKK415" s="318">
        <f>'Contractor Model'!BKK68</f>
        <v>0</v>
      </c>
      <c r="BKL415" s="318">
        <f>'Contractor Model'!BKL68</f>
        <v>0</v>
      </c>
      <c r="BKM415" s="318">
        <f>'Contractor Model'!BKM68</f>
        <v>0</v>
      </c>
      <c r="BKN415" s="318">
        <f>'Contractor Model'!BKN68</f>
        <v>0</v>
      </c>
      <c r="BKO415" s="318">
        <f>'Contractor Model'!BKO68</f>
        <v>0</v>
      </c>
      <c r="BKP415" s="318">
        <f>'Contractor Model'!BKP68</f>
        <v>0</v>
      </c>
      <c r="BKQ415" s="318">
        <f>'Contractor Model'!BKQ68</f>
        <v>0</v>
      </c>
      <c r="BKR415" s="318">
        <f>'Contractor Model'!BKR68</f>
        <v>0</v>
      </c>
      <c r="BKS415" s="318">
        <f>'Contractor Model'!BKS68</f>
        <v>0</v>
      </c>
      <c r="BKT415" s="318">
        <f>'Contractor Model'!BKT68</f>
        <v>0</v>
      </c>
      <c r="BKU415" s="318">
        <f>'Contractor Model'!BKU68</f>
        <v>0</v>
      </c>
      <c r="BKV415" s="318">
        <f>'Contractor Model'!BKV68</f>
        <v>0</v>
      </c>
      <c r="BKW415" s="318">
        <f>'Contractor Model'!BKW68</f>
        <v>0</v>
      </c>
      <c r="BKX415" s="318">
        <f>'Contractor Model'!BKX68</f>
        <v>0</v>
      </c>
      <c r="BKY415" s="318">
        <f>'Contractor Model'!BKY68</f>
        <v>0</v>
      </c>
      <c r="BKZ415" s="318">
        <f>'Contractor Model'!BKZ68</f>
        <v>0</v>
      </c>
      <c r="BLA415" s="318">
        <f>'Contractor Model'!BLA68</f>
        <v>0</v>
      </c>
      <c r="BLB415" s="318">
        <f>'Contractor Model'!BLB68</f>
        <v>0</v>
      </c>
      <c r="BLC415" s="318">
        <f>'Contractor Model'!BLC68</f>
        <v>0</v>
      </c>
      <c r="BLD415" s="318">
        <f>'Contractor Model'!BLD68</f>
        <v>0</v>
      </c>
      <c r="BLE415" s="318">
        <f>'Contractor Model'!BLE68</f>
        <v>0</v>
      </c>
      <c r="BLF415" s="318">
        <f>'Contractor Model'!BLF68</f>
        <v>0</v>
      </c>
      <c r="BLG415" s="318">
        <f>'Contractor Model'!BLG68</f>
        <v>0</v>
      </c>
      <c r="BLH415" s="318">
        <f>'Contractor Model'!BLH68</f>
        <v>0</v>
      </c>
      <c r="BLI415" s="318">
        <f>'Contractor Model'!BLI68</f>
        <v>0</v>
      </c>
      <c r="BLJ415" s="318">
        <f>'Contractor Model'!BLJ68</f>
        <v>0</v>
      </c>
      <c r="BLK415" s="318">
        <f>'Contractor Model'!BLK68</f>
        <v>0</v>
      </c>
      <c r="BLL415" s="318">
        <f>'Contractor Model'!BLL68</f>
        <v>0</v>
      </c>
      <c r="BLM415" s="318">
        <f>'Contractor Model'!BLM68</f>
        <v>0</v>
      </c>
      <c r="BLN415" s="318">
        <f>'Contractor Model'!BLN68</f>
        <v>0</v>
      </c>
      <c r="BLO415" s="318">
        <f>'Contractor Model'!BLO68</f>
        <v>0</v>
      </c>
      <c r="BLP415" s="318">
        <f>'Contractor Model'!BLP68</f>
        <v>0</v>
      </c>
      <c r="BLQ415" s="318">
        <f>'Contractor Model'!BLQ68</f>
        <v>0</v>
      </c>
      <c r="BLR415" s="318">
        <f>'Contractor Model'!BLR68</f>
        <v>0</v>
      </c>
      <c r="BLS415" s="318">
        <f>'Contractor Model'!BLS68</f>
        <v>0</v>
      </c>
      <c r="BLT415" s="318">
        <f>'Contractor Model'!BLT68</f>
        <v>0</v>
      </c>
      <c r="BLU415" s="318">
        <f>'Contractor Model'!BLU68</f>
        <v>0</v>
      </c>
      <c r="BLV415" s="318">
        <f>'Contractor Model'!BLV68</f>
        <v>0</v>
      </c>
      <c r="BLW415" s="318">
        <f>'Contractor Model'!BLW68</f>
        <v>0</v>
      </c>
      <c r="BLX415" s="318">
        <f>'Contractor Model'!BLX68</f>
        <v>0</v>
      </c>
      <c r="BLY415" s="318">
        <f>'Contractor Model'!BLY68</f>
        <v>0</v>
      </c>
      <c r="BLZ415" s="318">
        <f>'Contractor Model'!BLZ68</f>
        <v>0</v>
      </c>
      <c r="BMA415" s="318">
        <f>'Contractor Model'!BMA68</f>
        <v>0</v>
      </c>
      <c r="BMB415" s="318">
        <f>'Contractor Model'!BMB68</f>
        <v>0</v>
      </c>
      <c r="BMC415" s="318">
        <f>'Contractor Model'!BMC68</f>
        <v>0</v>
      </c>
      <c r="BMD415" s="318">
        <f>'Contractor Model'!BMD68</f>
        <v>0</v>
      </c>
      <c r="BME415" s="318">
        <f>'Contractor Model'!BME68</f>
        <v>0</v>
      </c>
      <c r="BMF415" s="318">
        <f>'Contractor Model'!BMF68</f>
        <v>0</v>
      </c>
      <c r="BMG415" s="318">
        <f>'Contractor Model'!BMG68</f>
        <v>0</v>
      </c>
      <c r="BMH415" s="318">
        <f>'Contractor Model'!BMH68</f>
        <v>0</v>
      </c>
      <c r="BMI415" s="318">
        <f>'Contractor Model'!BMI68</f>
        <v>0</v>
      </c>
      <c r="BMJ415" s="318">
        <f>'Contractor Model'!BMJ68</f>
        <v>0</v>
      </c>
      <c r="BMK415" s="318">
        <f>'Contractor Model'!BMK68</f>
        <v>0</v>
      </c>
      <c r="BML415" s="318">
        <f>'Contractor Model'!BML68</f>
        <v>0</v>
      </c>
      <c r="BMM415" s="318">
        <f>'Contractor Model'!BMM68</f>
        <v>0</v>
      </c>
      <c r="BMN415" s="318">
        <f>'Contractor Model'!BMN68</f>
        <v>0</v>
      </c>
      <c r="BMO415" s="318">
        <f>'Contractor Model'!BMO68</f>
        <v>0</v>
      </c>
      <c r="BMP415" s="318">
        <f>'Contractor Model'!BMP68</f>
        <v>0</v>
      </c>
      <c r="BMQ415" s="318">
        <f>'Contractor Model'!BMQ68</f>
        <v>0</v>
      </c>
      <c r="BMR415" s="318">
        <f>'Contractor Model'!BMR68</f>
        <v>0</v>
      </c>
      <c r="BMS415" s="318">
        <f>'Contractor Model'!BMS68</f>
        <v>0</v>
      </c>
      <c r="BMT415" s="318">
        <f>'Contractor Model'!BMT68</f>
        <v>0</v>
      </c>
      <c r="BMU415" s="318">
        <f>'Contractor Model'!BMU68</f>
        <v>0</v>
      </c>
      <c r="BMV415" s="318">
        <f>'Contractor Model'!BMV68</f>
        <v>0</v>
      </c>
      <c r="BMW415" s="318">
        <f>'Contractor Model'!BMW68</f>
        <v>0</v>
      </c>
      <c r="BMX415" s="318">
        <f>'Contractor Model'!BMX68</f>
        <v>0</v>
      </c>
      <c r="BMY415" s="318">
        <f>'Contractor Model'!BMY68</f>
        <v>0</v>
      </c>
      <c r="BMZ415" s="318">
        <f>'Contractor Model'!BMZ68</f>
        <v>0</v>
      </c>
      <c r="BNA415" s="318">
        <f>'Contractor Model'!BNA68</f>
        <v>0</v>
      </c>
      <c r="BNB415" s="318">
        <f>'Contractor Model'!BNB68</f>
        <v>0</v>
      </c>
      <c r="BNC415" s="318">
        <f>'Contractor Model'!BNC68</f>
        <v>0</v>
      </c>
      <c r="BND415" s="318">
        <f>'Contractor Model'!BND68</f>
        <v>0</v>
      </c>
      <c r="BNE415" s="318">
        <f>'Contractor Model'!BNE68</f>
        <v>0</v>
      </c>
      <c r="BNF415" s="318">
        <f>'Contractor Model'!BNF68</f>
        <v>0</v>
      </c>
      <c r="BNG415" s="318">
        <f>'Contractor Model'!BNG68</f>
        <v>0</v>
      </c>
      <c r="BNH415" s="318">
        <f>'Contractor Model'!BNH68</f>
        <v>0</v>
      </c>
      <c r="BNI415" s="318">
        <f>'Contractor Model'!BNI68</f>
        <v>0</v>
      </c>
      <c r="BNJ415" s="318">
        <f>'Contractor Model'!BNJ68</f>
        <v>0</v>
      </c>
      <c r="BNK415" s="318">
        <f>'Contractor Model'!BNK68</f>
        <v>0</v>
      </c>
      <c r="BNL415" s="318">
        <f>'Contractor Model'!BNL68</f>
        <v>0</v>
      </c>
      <c r="BNM415" s="318">
        <f>'Contractor Model'!BNM68</f>
        <v>0</v>
      </c>
      <c r="BNN415" s="318">
        <f>'Contractor Model'!BNN68</f>
        <v>0</v>
      </c>
      <c r="BNO415" s="318">
        <f>'Contractor Model'!BNO68</f>
        <v>0</v>
      </c>
      <c r="BNP415" s="318">
        <f>'Contractor Model'!BNP68</f>
        <v>0</v>
      </c>
      <c r="BNQ415" s="318">
        <f>'Contractor Model'!BNQ68</f>
        <v>0</v>
      </c>
      <c r="BNR415" s="318">
        <f>'Contractor Model'!BNR68</f>
        <v>0</v>
      </c>
      <c r="BNS415" s="318">
        <f>'Contractor Model'!BNS68</f>
        <v>0</v>
      </c>
      <c r="BNT415" s="318">
        <f>'Contractor Model'!BNT68</f>
        <v>0</v>
      </c>
      <c r="BNU415" s="318">
        <f>'Contractor Model'!BNU68</f>
        <v>0</v>
      </c>
      <c r="BNV415" s="318">
        <f>'Contractor Model'!BNV68</f>
        <v>0</v>
      </c>
      <c r="BNW415" s="318">
        <f>'Contractor Model'!BNW68</f>
        <v>0</v>
      </c>
      <c r="BNX415" s="318">
        <f>'Contractor Model'!BNX68</f>
        <v>0</v>
      </c>
      <c r="BNY415" s="318">
        <f>'Contractor Model'!BNY68</f>
        <v>0</v>
      </c>
      <c r="BNZ415" s="318">
        <f>'Contractor Model'!BNZ68</f>
        <v>0</v>
      </c>
      <c r="BOA415" s="318">
        <f>'Contractor Model'!BOA68</f>
        <v>0</v>
      </c>
      <c r="BOB415" s="318">
        <f>'Contractor Model'!BOB68</f>
        <v>0</v>
      </c>
      <c r="BOC415" s="318">
        <f>'Contractor Model'!BOC68</f>
        <v>0</v>
      </c>
      <c r="BOD415" s="318">
        <f>'Contractor Model'!BOD68</f>
        <v>0</v>
      </c>
      <c r="BOE415" s="318">
        <f>'Contractor Model'!BOE68</f>
        <v>0</v>
      </c>
      <c r="BOF415" s="318">
        <f>'Contractor Model'!BOF68</f>
        <v>0</v>
      </c>
      <c r="BOG415" s="318">
        <f>'Contractor Model'!BOG68</f>
        <v>0</v>
      </c>
      <c r="BOH415" s="318">
        <f>'Contractor Model'!BOH68</f>
        <v>0</v>
      </c>
      <c r="BOI415" s="318">
        <f>'Contractor Model'!BOI68</f>
        <v>0</v>
      </c>
      <c r="BOJ415" s="318">
        <f>'Contractor Model'!BOJ68</f>
        <v>0</v>
      </c>
      <c r="BOK415" s="318">
        <f>'Contractor Model'!BOK68</f>
        <v>0</v>
      </c>
      <c r="BOL415" s="318">
        <f>'Contractor Model'!BOL68</f>
        <v>0</v>
      </c>
      <c r="BOM415" s="318">
        <f>'Contractor Model'!BOM68</f>
        <v>0</v>
      </c>
      <c r="BON415" s="318">
        <f>'Contractor Model'!BON68</f>
        <v>0</v>
      </c>
      <c r="BOO415" s="318">
        <f>'Contractor Model'!BOO68</f>
        <v>0</v>
      </c>
      <c r="BOP415" s="318">
        <f>'Contractor Model'!BOP68</f>
        <v>0</v>
      </c>
      <c r="BOQ415" s="318">
        <f>'Contractor Model'!BOQ68</f>
        <v>0</v>
      </c>
      <c r="BOR415" s="318">
        <f>'Contractor Model'!BOR68</f>
        <v>0</v>
      </c>
      <c r="BOS415" s="318">
        <f>'Contractor Model'!BOS68</f>
        <v>0</v>
      </c>
      <c r="BOT415" s="318">
        <f>'Contractor Model'!BOT68</f>
        <v>0</v>
      </c>
      <c r="BOU415" s="318">
        <f>'Contractor Model'!BOU68</f>
        <v>0</v>
      </c>
      <c r="BOV415" s="318">
        <f>'Contractor Model'!BOV68</f>
        <v>0</v>
      </c>
      <c r="BOW415" s="318">
        <f>'Contractor Model'!BOW68</f>
        <v>0</v>
      </c>
      <c r="BOX415" s="318">
        <f>'Contractor Model'!BOX68</f>
        <v>0</v>
      </c>
      <c r="BOY415" s="318">
        <f>'Contractor Model'!BOY68</f>
        <v>0</v>
      </c>
      <c r="BOZ415" s="318">
        <f>'Contractor Model'!BOZ68</f>
        <v>0</v>
      </c>
      <c r="BPA415" s="318">
        <f>'Contractor Model'!BPA68</f>
        <v>0</v>
      </c>
      <c r="BPB415" s="318">
        <f>'Contractor Model'!BPB68</f>
        <v>0</v>
      </c>
      <c r="BPC415" s="318">
        <f>'Contractor Model'!BPC68</f>
        <v>0</v>
      </c>
      <c r="BPD415" s="318">
        <f>'Contractor Model'!BPD68</f>
        <v>0</v>
      </c>
      <c r="BPE415" s="318">
        <f>'Contractor Model'!BPE68</f>
        <v>0</v>
      </c>
      <c r="BPF415" s="318">
        <f>'Contractor Model'!BPF68</f>
        <v>0</v>
      </c>
      <c r="BPG415" s="318">
        <f>'Contractor Model'!BPG68</f>
        <v>0</v>
      </c>
      <c r="BPH415" s="318">
        <f>'Contractor Model'!BPH68</f>
        <v>0</v>
      </c>
      <c r="BPI415" s="318">
        <f>'Contractor Model'!BPI68</f>
        <v>0</v>
      </c>
      <c r="BPJ415" s="318">
        <f>'Contractor Model'!BPJ68</f>
        <v>0</v>
      </c>
      <c r="BPK415" s="318">
        <f>'Contractor Model'!BPK68</f>
        <v>0</v>
      </c>
      <c r="BPL415" s="318">
        <f>'Contractor Model'!BPL68</f>
        <v>0</v>
      </c>
      <c r="BPM415" s="318">
        <f>'Contractor Model'!BPM68</f>
        <v>0</v>
      </c>
      <c r="BPN415" s="318">
        <f>'Contractor Model'!BPN68</f>
        <v>0</v>
      </c>
      <c r="BPO415" s="318">
        <f>'Contractor Model'!BPO68</f>
        <v>0</v>
      </c>
      <c r="BPP415" s="318">
        <f>'Contractor Model'!BPP68</f>
        <v>0</v>
      </c>
      <c r="BPQ415" s="318">
        <f>'Contractor Model'!BPQ68</f>
        <v>0</v>
      </c>
      <c r="BPR415" s="318">
        <f>'Contractor Model'!BPR68</f>
        <v>0</v>
      </c>
      <c r="BPS415" s="318">
        <f>'Contractor Model'!BPS68</f>
        <v>0</v>
      </c>
      <c r="BPT415" s="318">
        <f>'Contractor Model'!BPT68</f>
        <v>0</v>
      </c>
      <c r="BPU415" s="318">
        <f>'Contractor Model'!BPU68</f>
        <v>0</v>
      </c>
      <c r="BPV415" s="318">
        <f>'Contractor Model'!BPV68</f>
        <v>0</v>
      </c>
      <c r="BPW415" s="318">
        <f>'Contractor Model'!BPW68</f>
        <v>0</v>
      </c>
      <c r="BPX415" s="318">
        <f>'Contractor Model'!BPX68</f>
        <v>0</v>
      </c>
      <c r="BPY415" s="318">
        <f>'Contractor Model'!BPY68</f>
        <v>0</v>
      </c>
      <c r="BPZ415" s="318">
        <f>'Contractor Model'!BPZ68</f>
        <v>0</v>
      </c>
      <c r="BQA415" s="318">
        <f>'Contractor Model'!BQA68</f>
        <v>0</v>
      </c>
      <c r="BQB415" s="318">
        <f>'Contractor Model'!BQB68</f>
        <v>0</v>
      </c>
      <c r="BQC415" s="318">
        <f>'Contractor Model'!BQC68</f>
        <v>0</v>
      </c>
      <c r="BQD415" s="318">
        <f>'Contractor Model'!BQD68</f>
        <v>0</v>
      </c>
      <c r="BQE415" s="318">
        <f>'Contractor Model'!BQE68</f>
        <v>0</v>
      </c>
      <c r="BQF415" s="318">
        <f>'Contractor Model'!BQF68</f>
        <v>0</v>
      </c>
      <c r="BQG415" s="318">
        <f>'Contractor Model'!BQG68</f>
        <v>0</v>
      </c>
      <c r="BQH415" s="318">
        <f>'Contractor Model'!BQH68</f>
        <v>0</v>
      </c>
      <c r="BQI415" s="318">
        <f>'Contractor Model'!BQI68</f>
        <v>0</v>
      </c>
      <c r="BQJ415" s="318">
        <f>'Contractor Model'!BQJ68</f>
        <v>0</v>
      </c>
      <c r="BQK415" s="318">
        <f>'Contractor Model'!BQK68</f>
        <v>0</v>
      </c>
      <c r="BQL415" s="318">
        <f>'Contractor Model'!BQL68</f>
        <v>0</v>
      </c>
      <c r="BQM415" s="318">
        <f>'Contractor Model'!BQM68</f>
        <v>0</v>
      </c>
      <c r="BQN415" s="318">
        <f>'Contractor Model'!BQN68</f>
        <v>0</v>
      </c>
      <c r="BQO415" s="318">
        <f>'Contractor Model'!BQO68</f>
        <v>0</v>
      </c>
      <c r="BQP415" s="318">
        <f>'Contractor Model'!BQP68</f>
        <v>0</v>
      </c>
      <c r="BQQ415" s="318">
        <f>'Contractor Model'!BQQ68</f>
        <v>0</v>
      </c>
      <c r="BQR415" s="318">
        <f>'Contractor Model'!BQR68</f>
        <v>0</v>
      </c>
      <c r="BQS415" s="318">
        <f>'Contractor Model'!BQS68</f>
        <v>0</v>
      </c>
      <c r="BQT415" s="318">
        <f>'Contractor Model'!BQT68</f>
        <v>0</v>
      </c>
      <c r="BQU415" s="318">
        <f>'Contractor Model'!BQU68</f>
        <v>0</v>
      </c>
      <c r="BQV415" s="318">
        <f>'Contractor Model'!BQV68</f>
        <v>0</v>
      </c>
      <c r="BQW415" s="318">
        <f>'Contractor Model'!BQW68</f>
        <v>0</v>
      </c>
      <c r="BQX415" s="318">
        <f>'Contractor Model'!BQX68</f>
        <v>0</v>
      </c>
      <c r="BQY415" s="318">
        <f>'Contractor Model'!BQY68</f>
        <v>0</v>
      </c>
      <c r="BQZ415" s="318">
        <f>'Contractor Model'!BQZ68</f>
        <v>0</v>
      </c>
      <c r="BRA415" s="318">
        <f>'Contractor Model'!BRA68</f>
        <v>0</v>
      </c>
      <c r="BRB415" s="318">
        <f>'Contractor Model'!BRB68</f>
        <v>0</v>
      </c>
      <c r="BRC415" s="318">
        <f>'Contractor Model'!BRC68</f>
        <v>0</v>
      </c>
      <c r="BRD415" s="318">
        <f>'Contractor Model'!BRD68</f>
        <v>0</v>
      </c>
      <c r="BRE415" s="318">
        <f>'Contractor Model'!BRE68</f>
        <v>0</v>
      </c>
      <c r="BRF415" s="318">
        <f>'Contractor Model'!BRF68</f>
        <v>0</v>
      </c>
      <c r="BRG415" s="318">
        <f>'Contractor Model'!BRG68</f>
        <v>0</v>
      </c>
      <c r="BRH415" s="318">
        <f>'Contractor Model'!BRH68</f>
        <v>0</v>
      </c>
      <c r="BRI415" s="318">
        <f>'Contractor Model'!BRI68</f>
        <v>0</v>
      </c>
      <c r="BRJ415" s="318">
        <f>'Contractor Model'!BRJ68</f>
        <v>0</v>
      </c>
      <c r="BRK415" s="318">
        <f>'Contractor Model'!BRK68</f>
        <v>0</v>
      </c>
      <c r="BRL415" s="318">
        <f>'Contractor Model'!BRL68</f>
        <v>0</v>
      </c>
      <c r="BRM415" s="318">
        <f>'Contractor Model'!BRM68</f>
        <v>0</v>
      </c>
      <c r="BRN415" s="318">
        <f>'Contractor Model'!BRN68</f>
        <v>0</v>
      </c>
      <c r="BRO415" s="318">
        <f>'Contractor Model'!BRO68</f>
        <v>0</v>
      </c>
      <c r="BRP415" s="318">
        <f>'Contractor Model'!BRP68</f>
        <v>0</v>
      </c>
      <c r="BRQ415" s="318">
        <f>'Contractor Model'!BRQ68</f>
        <v>0</v>
      </c>
      <c r="BRR415" s="318">
        <f>'Contractor Model'!BRR68</f>
        <v>0</v>
      </c>
      <c r="BRS415" s="318">
        <f>'Contractor Model'!BRS68</f>
        <v>0</v>
      </c>
      <c r="BRT415" s="318">
        <f>'Contractor Model'!BRT68</f>
        <v>0</v>
      </c>
      <c r="BRU415" s="318">
        <f>'Contractor Model'!BRU68</f>
        <v>0</v>
      </c>
      <c r="BRV415" s="318">
        <f>'Contractor Model'!BRV68</f>
        <v>0</v>
      </c>
      <c r="BRW415" s="318">
        <f>'Contractor Model'!BRW68</f>
        <v>0</v>
      </c>
      <c r="BRX415" s="318">
        <f>'Contractor Model'!BRX68</f>
        <v>0</v>
      </c>
      <c r="BRY415" s="318">
        <f>'Contractor Model'!BRY68</f>
        <v>0</v>
      </c>
      <c r="BRZ415" s="318">
        <f>'Contractor Model'!BRZ68</f>
        <v>0</v>
      </c>
      <c r="BSA415" s="318">
        <f>'Contractor Model'!BSA68</f>
        <v>0</v>
      </c>
      <c r="BSB415" s="318">
        <f>'Contractor Model'!BSB68</f>
        <v>0</v>
      </c>
      <c r="BSC415" s="318">
        <f>'Contractor Model'!BSC68</f>
        <v>0</v>
      </c>
      <c r="BSD415" s="318">
        <f>'Contractor Model'!BSD68</f>
        <v>0</v>
      </c>
      <c r="BSE415" s="318">
        <f>'Contractor Model'!BSE68</f>
        <v>0</v>
      </c>
      <c r="BSF415" s="318">
        <f>'Contractor Model'!BSF68</f>
        <v>0</v>
      </c>
      <c r="BSG415" s="318">
        <f>'Contractor Model'!BSG68</f>
        <v>0</v>
      </c>
      <c r="BSH415" s="318">
        <f>'Contractor Model'!BSH68</f>
        <v>0</v>
      </c>
      <c r="BSI415" s="318">
        <f>'Contractor Model'!BSI68</f>
        <v>0</v>
      </c>
      <c r="BSJ415" s="318">
        <f>'Contractor Model'!BSJ68</f>
        <v>0</v>
      </c>
      <c r="BSK415" s="318">
        <f>'Contractor Model'!BSK68</f>
        <v>0</v>
      </c>
      <c r="BSL415" s="318">
        <f>'Contractor Model'!BSL68</f>
        <v>0</v>
      </c>
      <c r="BSM415" s="318">
        <f>'Contractor Model'!BSM68</f>
        <v>0</v>
      </c>
      <c r="BSN415" s="318">
        <f>'Contractor Model'!BSN68</f>
        <v>0</v>
      </c>
      <c r="BSO415" s="318">
        <f>'Contractor Model'!BSO68</f>
        <v>0</v>
      </c>
      <c r="BSP415" s="318">
        <f>'Contractor Model'!BSP68</f>
        <v>0</v>
      </c>
      <c r="BSQ415" s="318">
        <f>'Contractor Model'!BSQ68</f>
        <v>0</v>
      </c>
      <c r="BSR415" s="318">
        <f>'Contractor Model'!BSR68</f>
        <v>0</v>
      </c>
      <c r="BSS415" s="318">
        <f>'Contractor Model'!BSS68</f>
        <v>0</v>
      </c>
      <c r="BST415" s="318">
        <f>'Contractor Model'!BST68</f>
        <v>0</v>
      </c>
      <c r="BSU415" s="318">
        <f>'Contractor Model'!BSU68</f>
        <v>0</v>
      </c>
      <c r="BSV415" s="318">
        <f>'Contractor Model'!BSV68</f>
        <v>0</v>
      </c>
      <c r="BSW415" s="318">
        <f>'Contractor Model'!BSW68</f>
        <v>0</v>
      </c>
      <c r="BSX415" s="318">
        <f>'Contractor Model'!BSX68</f>
        <v>0</v>
      </c>
      <c r="BSY415" s="318">
        <f>'Contractor Model'!BSY68</f>
        <v>0</v>
      </c>
      <c r="BSZ415" s="318">
        <f>'Contractor Model'!BSZ68</f>
        <v>0</v>
      </c>
      <c r="BTA415" s="318">
        <f>'Contractor Model'!BTA68</f>
        <v>0</v>
      </c>
      <c r="BTB415" s="318">
        <f>'Contractor Model'!BTB68</f>
        <v>0</v>
      </c>
      <c r="BTC415" s="318">
        <f>'Contractor Model'!BTC68</f>
        <v>0</v>
      </c>
      <c r="BTD415" s="318">
        <f>'Contractor Model'!BTD68</f>
        <v>0</v>
      </c>
      <c r="BTE415" s="318">
        <f>'Contractor Model'!BTE68</f>
        <v>0</v>
      </c>
      <c r="BTF415" s="318">
        <f>'Contractor Model'!BTF68</f>
        <v>0</v>
      </c>
      <c r="BTG415" s="318">
        <f>'Contractor Model'!BTG68</f>
        <v>0</v>
      </c>
      <c r="BTH415" s="318">
        <f>'Contractor Model'!BTH68</f>
        <v>0</v>
      </c>
      <c r="BTI415" s="318">
        <f>'Contractor Model'!BTI68</f>
        <v>0</v>
      </c>
      <c r="BTJ415" s="318">
        <f>'Contractor Model'!BTJ68</f>
        <v>0</v>
      </c>
      <c r="BTK415" s="318">
        <f>'Contractor Model'!BTK68</f>
        <v>0</v>
      </c>
      <c r="BTL415" s="318">
        <f>'Contractor Model'!BTL68</f>
        <v>0</v>
      </c>
      <c r="BTM415" s="318">
        <f>'Contractor Model'!BTM68</f>
        <v>0</v>
      </c>
      <c r="BTN415" s="318">
        <f>'Contractor Model'!BTN68</f>
        <v>0</v>
      </c>
      <c r="BTO415" s="318">
        <f>'Contractor Model'!BTO68</f>
        <v>0</v>
      </c>
      <c r="BTP415" s="318">
        <f>'Contractor Model'!BTP68</f>
        <v>0</v>
      </c>
      <c r="BTQ415" s="318">
        <f>'Contractor Model'!BTQ68</f>
        <v>0</v>
      </c>
      <c r="BTR415" s="318">
        <f>'Contractor Model'!BTR68</f>
        <v>0</v>
      </c>
      <c r="BTS415" s="318">
        <f>'Contractor Model'!BTS68</f>
        <v>0</v>
      </c>
      <c r="BTT415" s="318">
        <f>'Contractor Model'!BTT68</f>
        <v>0</v>
      </c>
      <c r="BTU415" s="318">
        <f>'Contractor Model'!BTU68</f>
        <v>0</v>
      </c>
      <c r="BTV415" s="318">
        <f>'Contractor Model'!BTV68</f>
        <v>0</v>
      </c>
      <c r="BTW415" s="318">
        <f>'Contractor Model'!BTW68</f>
        <v>0</v>
      </c>
      <c r="BTX415" s="318">
        <f>'Contractor Model'!BTX68</f>
        <v>0</v>
      </c>
      <c r="BTY415" s="318">
        <f>'Contractor Model'!BTY68</f>
        <v>0</v>
      </c>
      <c r="BTZ415" s="318">
        <f>'Contractor Model'!BTZ68</f>
        <v>0</v>
      </c>
      <c r="BUA415" s="318">
        <f>'Contractor Model'!BUA68</f>
        <v>0</v>
      </c>
      <c r="BUB415" s="318">
        <f>'Contractor Model'!BUB68</f>
        <v>0</v>
      </c>
      <c r="BUC415" s="318">
        <f>'Contractor Model'!BUC68</f>
        <v>0</v>
      </c>
      <c r="BUD415" s="318">
        <f>'Contractor Model'!BUD68</f>
        <v>0</v>
      </c>
      <c r="BUE415" s="318">
        <f>'Contractor Model'!BUE68</f>
        <v>0</v>
      </c>
      <c r="BUF415" s="318">
        <f>'Contractor Model'!BUF68</f>
        <v>0</v>
      </c>
      <c r="BUG415" s="318">
        <f>'Contractor Model'!BUG68</f>
        <v>0</v>
      </c>
      <c r="BUH415" s="318">
        <f>'Contractor Model'!BUH68</f>
        <v>0</v>
      </c>
      <c r="BUI415" s="318">
        <f>'Contractor Model'!BUI68</f>
        <v>0</v>
      </c>
      <c r="BUJ415" s="318">
        <f>'Contractor Model'!BUJ68</f>
        <v>0</v>
      </c>
      <c r="BUK415" s="318">
        <f>'Contractor Model'!BUK68</f>
        <v>0</v>
      </c>
      <c r="BUL415" s="318">
        <f>'Contractor Model'!BUL68</f>
        <v>0</v>
      </c>
      <c r="BUM415" s="318">
        <f>'Contractor Model'!BUM68</f>
        <v>0</v>
      </c>
      <c r="BUN415" s="318">
        <f>'Contractor Model'!BUN68</f>
        <v>0</v>
      </c>
      <c r="BUO415" s="318">
        <f>'Contractor Model'!BUO68</f>
        <v>0</v>
      </c>
      <c r="BUP415" s="318">
        <f>'Contractor Model'!BUP68</f>
        <v>0</v>
      </c>
      <c r="BUQ415" s="318">
        <f>'Contractor Model'!BUQ68</f>
        <v>0</v>
      </c>
      <c r="BUR415" s="318">
        <f>'Contractor Model'!BUR68</f>
        <v>0</v>
      </c>
      <c r="BUS415" s="318">
        <f>'Contractor Model'!BUS68</f>
        <v>0</v>
      </c>
      <c r="BUT415" s="318">
        <f>'Contractor Model'!BUT68</f>
        <v>0</v>
      </c>
      <c r="BUU415" s="318">
        <f>'Contractor Model'!BUU68</f>
        <v>0</v>
      </c>
      <c r="BUV415" s="318">
        <f>'Contractor Model'!BUV68</f>
        <v>0</v>
      </c>
      <c r="BUW415" s="318">
        <f>'Contractor Model'!BUW68</f>
        <v>0</v>
      </c>
      <c r="BUX415" s="318">
        <f>'Contractor Model'!BUX68</f>
        <v>0</v>
      </c>
      <c r="BUY415" s="318">
        <f>'Contractor Model'!BUY68</f>
        <v>0</v>
      </c>
      <c r="BUZ415" s="318">
        <f>'Contractor Model'!BUZ68</f>
        <v>0</v>
      </c>
      <c r="BVA415" s="318">
        <f>'Contractor Model'!BVA68</f>
        <v>0</v>
      </c>
      <c r="BVB415" s="318">
        <f>'Contractor Model'!BVB68</f>
        <v>0</v>
      </c>
      <c r="BVC415" s="318">
        <f>'Contractor Model'!BVC68</f>
        <v>0</v>
      </c>
      <c r="BVD415" s="318">
        <f>'Contractor Model'!BVD68</f>
        <v>0</v>
      </c>
      <c r="BVE415" s="318">
        <f>'Contractor Model'!BVE68</f>
        <v>0</v>
      </c>
      <c r="BVF415" s="318">
        <f>'Contractor Model'!BVF68</f>
        <v>0</v>
      </c>
      <c r="BVG415" s="318">
        <f>'Contractor Model'!BVG68</f>
        <v>0</v>
      </c>
      <c r="BVH415" s="318">
        <f>'Contractor Model'!BVH68</f>
        <v>0</v>
      </c>
      <c r="BVI415" s="318">
        <f>'Contractor Model'!BVI68</f>
        <v>0</v>
      </c>
      <c r="BVJ415" s="318">
        <f>'Contractor Model'!BVJ68</f>
        <v>0</v>
      </c>
      <c r="BVK415" s="318">
        <f>'Contractor Model'!BVK68</f>
        <v>0</v>
      </c>
      <c r="BVL415" s="318">
        <f>'Contractor Model'!BVL68</f>
        <v>0</v>
      </c>
      <c r="BVM415" s="318">
        <f>'Contractor Model'!BVM68</f>
        <v>0</v>
      </c>
      <c r="BVN415" s="318">
        <f>'Contractor Model'!BVN68</f>
        <v>0</v>
      </c>
      <c r="BVO415" s="318">
        <f>'Contractor Model'!BVO68</f>
        <v>0</v>
      </c>
      <c r="BVP415" s="318">
        <f>'Contractor Model'!BVP68</f>
        <v>0</v>
      </c>
      <c r="BVQ415" s="318">
        <f>'Contractor Model'!BVQ68</f>
        <v>0</v>
      </c>
      <c r="BVR415" s="318">
        <f>'Contractor Model'!BVR68</f>
        <v>0</v>
      </c>
      <c r="BVS415" s="318">
        <f>'Contractor Model'!BVS68</f>
        <v>0</v>
      </c>
      <c r="BVT415" s="318">
        <f>'Contractor Model'!BVT68</f>
        <v>0</v>
      </c>
      <c r="BVU415" s="318">
        <f>'Contractor Model'!BVU68</f>
        <v>0</v>
      </c>
      <c r="BVV415" s="318">
        <f>'Contractor Model'!BVV68</f>
        <v>0</v>
      </c>
      <c r="BVW415" s="318">
        <f>'Contractor Model'!BVW68</f>
        <v>0</v>
      </c>
      <c r="BVX415" s="318">
        <f>'Contractor Model'!BVX68</f>
        <v>0</v>
      </c>
      <c r="BVY415" s="318">
        <f>'Contractor Model'!BVY68</f>
        <v>0</v>
      </c>
      <c r="BVZ415" s="318">
        <f>'Contractor Model'!BVZ68</f>
        <v>0</v>
      </c>
      <c r="BWA415" s="318">
        <f>'Contractor Model'!BWA68</f>
        <v>0</v>
      </c>
      <c r="BWB415" s="318">
        <f>'Contractor Model'!BWB68</f>
        <v>0</v>
      </c>
      <c r="BWC415" s="318">
        <f>'Contractor Model'!BWC68</f>
        <v>0</v>
      </c>
      <c r="BWD415" s="318">
        <f>'Contractor Model'!BWD68</f>
        <v>0</v>
      </c>
      <c r="BWE415" s="318">
        <f>'Contractor Model'!BWE68</f>
        <v>0</v>
      </c>
      <c r="BWF415" s="318">
        <f>'Contractor Model'!BWF68</f>
        <v>0</v>
      </c>
      <c r="BWG415" s="318">
        <f>'Contractor Model'!BWG68</f>
        <v>0</v>
      </c>
      <c r="BWH415" s="318">
        <f>'Contractor Model'!BWH68</f>
        <v>0</v>
      </c>
      <c r="BWI415" s="318">
        <f>'Contractor Model'!BWI68</f>
        <v>0</v>
      </c>
      <c r="BWJ415" s="318">
        <f>'Contractor Model'!BWJ68</f>
        <v>0</v>
      </c>
      <c r="BWK415" s="318">
        <f>'Contractor Model'!BWK68</f>
        <v>0</v>
      </c>
      <c r="BWL415" s="318">
        <f>'Contractor Model'!BWL68</f>
        <v>0</v>
      </c>
      <c r="BWM415" s="318">
        <f>'Contractor Model'!BWM68</f>
        <v>0</v>
      </c>
      <c r="BWN415" s="318">
        <f>'Contractor Model'!BWN68</f>
        <v>0</v>
      </c>
      <c r="BWO415" s="318">
        <f>'Contractor Model'!BWO68</f>
        <v>0</v>
      </c>
      <c r="BWP415" s="318">
        <f>'Contractor Model'!BWP68</f>
        <v>0</v>
      </c>
      <c r="BWQ415" s="318">
        <f>'Contractor Model'!BWQ68</f>
        <v>0</v>
      </c>
      <c r="BWR415" s="318">
        <f>'Contractor Model'!BWR68</f>
        <v>0</v>
      </c>
      <c r="BWS415" s="318">
        <f>'Contractor Model'!BWS68</f>
        <v>0</v>
      </c>
      <c r="BWT415" s="318">
        <f>'Contractor Model'!BWT68</f>
        <v>0</v>
      </c>
      <c r="BWU415" s="318">
        <f>'Contractor Model'!BWU68</f>
        <v>0</v>
      </c>
      <c r="BWV415" s="318">
        <f>'Contractor Model'!BWV68</f>
        <v>0</v>
      </c>
      <c r="BWW415" s="318">
        <f>'Contractor Model'!BWW68</f>
        <v>0</v>
      </c>
      <c r="BWX415" s="318">
        <f>'Contractor Model'!BWX68</f>
        <v>0</v>
      </c>
      <c r="BWY415" s="318">
        <f>'Contractor Model'!BWY68</f>
        <v>0</v>
      </c>
      <c r="BWZ415" s="318">
        <f>'Contractor Model'!BWZ68</f>
        <v>0</v>
      </c>
      <c r="BXA415" s="318">
        <f>'Contractor Model'!BXA68</f>
        <v>0</v>
      </c>
      <c r="BXB415" s="318">
        <f>'Contractor Model'!BXB68</f>
        <v>0</v>
      </c>
      <c r="BXC415" s="318">
        <f>'Contractor Model'!BXC68</f>
        <v>0</v>
      </c>
      <c r="BXD415" s="318">
        <f>'Contractor Model'!BXD68</f>
        <v>0</v>
      </c>
      <c r="BXE415" s="318">
        <f>'Contractor Model'!BXE68</f>
        <v>0</v>
      </c>
      <c r="BXF415" s="318">
        <f>'Contractor Model'!BXF68</f>
        <v>0</v>
      </c>
      <c r="BXG415" s="318">
        <f>'Contractor Model'!BXG68</f>
        <v>0</v>
      </c>
      <c r="BXH415" s="318">
        <f>'Contractor Model'!BXH68</f>
        <v>0</v>
      </c>
      <c r="BXI415" s="318">
        <f>'Contractor Model'!BXI68</f>
        <v>0</v>
      </c>
      <c r="BXJ415" s="318">
        <f>'Contractor Model'!BXJ68</f>
        <v>0</v>
      </c>
      <c r="BXK415" s="318">
        <f>'Contractor Model'!BXK68</f>
        <v>0</v>
      </c>
      <c r="BXL415" s="318">
        <f>'Contractor Model'!BXL68</f>
        <v>0</v>
      </c>
      <c r="BXM415" s="318">
        <f>'Contractor Model'!BXM68</f>
        <v>0</v>
      </c>
      <c r="BXN415" s="318">
        <f>'Contractor Model'!BXN68</f>
        <v>0</v>
      </c>
      <c r="BXO415" s="318">
        <f>'Contractor Model'!BXO68</f>
        <v>0</v>
      </c>
      <c r="BXP415" s="318">
        <f>'Contractor Model'!BXP68</f>
        <v>0</v>
      </c>
      <c r="BXQ415" s="318">
        <f>'Contractor Model'!BXQ68</f>
        <v>0</v>
      </c>
      <c r="BXR415" s="318">
        <f>'Contractor Model'!BXR68</f>
        <v>0</v>
      </c>
      <c r="BXS415" s="318">
        <f>'Contractor Model'!BXS68</f>
        <v>0</v>
      </c>
      <c r="BXT415" s="318">
        <f>'Contractor Model'!BXT68</f>
        <v>0</v>
      </c>
      <c r="BXU415" s="318">
        <f>'Contractor Model'!BXU68</f>
        <v>0</v>
      </c>
      <c r="BXV415" s="318">
        <f>'Contractor Model'!BXV68</f>
        <v>0</v>
      </c>
      <c r="BXW415" s="318">
        <f>'Contractor Model'!BXW68</f>
        <v>0</v>
      </c>
      <c r="BXX415" s="318">
        <f>'Contractor Model'!BXX68</f>
        <v>0</v>
      </c>
      <c r="BXY415" s="318">
        <f>'Contractor Model'!BXY68</f>
        <v>0</v>
      </c>
      <c r="BXZ415" s="318">
        <f>'Contractor Model'!BXZ68</f>
        <v>0</v>
      </c>
      <c r="BYA415" s="318">
        <f>'Contractor Model'!BYA68</f>
        <v>0</v>
      </c>
      <c r="BYB415" s="318">
        <f>'Contractor Model'!BYB68</f>
        <v>0</v>
      </c>
      <c r="BYC415" s="318">
        <f>'Contractor Model'!BYC68</f>
        <v>0</v>
      </c>
      <c r="BYD415" s="318">
        <f>'Contractor Model'!BYD68</f>
        <v>0</v>
      </c>
      <c r="BYE415" s="318">
        <f>'Contractor Model'!BYE68</f>
        <v>0</v>
      </c>
      <c r="BYF415" s="318">
        <f>'Contractor Model'!BYF68</f>
        <v>0</v>
      </c>
      <c r="BYG415" s="318">
        <f>'Contractor Model'!BYG68</f>
        <v>0</v>
      </c>
      <c r="BYH415" s="318">
        <f>'Contractor Model'!BYH68</f>
        <v>0</v>
      </c>
      <c r="BYI415" s="318">
        <f>'Contractor Model'!BYI68</f>
        <v>0</v>
      </c>
      <c r="BYJ415" s="318">
        <f>'Contractor Model'!BYJ68</f>
        <v>0</v>
      </c>
      <c r="BYK415" s="318">
        <f>'Contractor Model'!BYK68</f>
        <v>0</v>
      </c>
      <c r="BYL415" s="318">
        <f>'Contractor Model'!BYL68</f>
        <v>0</v>
      </c>
      <c r="BYM415" s="318">
        <f>'Contractor Model'!BYM68</f>
        <v>0</v>
      </c>
      <c r="BYN415" s="318">
        <f>'Contractor Model'!BYN68</f>
        <v>0</v>
      </c>
      <c r="BYO415" s="318">
        <f>'Contractor Model'!BYO68</f>
        <v>0</v>
      </c>
      <c r="BYP415" s="318">
        <f>'Contractor Model'!BYP68</f>
        <v>0</v>
      </c>
      <c r="BYQ415" s="318">
        <f>'Contractor Model'!BYQ68</f>
        <v>0</v>
      </c>
      <c r="BYR415" s="318">
        <f>'Contractor Model'!BYR68</f>
        <v>0</v>
      </c>
      <c r="BYS415" s="318">
        <f>'Contractor Model'!BYS68</f>
        <v>0</v>
      </c>
      <c r="BYT415" s="318">
        <f>'Contractor Model'!BYT68</f>
        <v>0</v>
      </c>
      <c r="BYU415" s="318">
        <f>'Contractor Model'!BYU68</f>
        <v>0</v>
      </c>
      <c r="BYV415" s="318">
        <f>'Contractor Model'!BYV68</f>
        <v>0</v>
      </c>
      <c r="BYW415" s="318">
        <f>'Contractor Model'!BYW68</f>
        <v>0</v>
      </c>
      <c r="BYX415" s="318">
        <f>'Contractor Model'!BYX68</f>
        <v>0</v>
      </c>
      <c r="BYY415" s="318">
        <f>'Contractor Model'!BYY68</f>
        <v>0</v>
      </c>
      <c r="BYZ415" s="318">
        <f>'Contractor Model'!BYZ68</f>
        <v>0</v>
      </c>
      <c r="BZA415" s="318">
        <f>'Contractor Model'!BZA68</f>
        <v>0</v>
      </c>
      <c r="BZB415" s="318">
        <f>'Contractor Model'!BZB68</f>
        <v>0</v>
      </c>
      <c r="BZC415" s="318">
        <f>'Contractor Model'!BZC68</f>
        <v>0</v>
      </c>
      <c r="BZD415" s="318">
        <f>'Contractor Model'!BZD68</f>
        <v>0</v>
      </c>
      <c r="BZE415" s="318">
        <f>'Contractor Model'!BZE68</f>
        <v>0</v>
      </c>
      <c r="BZF415" s="318">
        <f>'Contractor Model'!BZF68</f>
        <v>0</v>
      </c>
      <c r="BZG415" s="318">
        <f>'Contractor Model'!BZG68</f>
        <v>0</v>
      </c>
      <c r="BZH415" s="318">
        <f>'Contractor Model'!BZH68</f>
        <v>0</v>
      </c>
      <c r="BZI415" s="318">
        <f>'Contractor Model'!BZI68</f>
        <v>0</v>
      </c>
      <c r="BZJ415" s="318">
        <f>'Contractor Model'!BZJ68</f>
        <v>0</v>
      </c>
      <c r="BZK415" s="318">
        <f>'Contractor Model'!BZK68</f>
        <v>0</v>
      </c>
      <c r="BZL415" s="318">
        <f>'Contractor Model'!BZL68</f>
        <v>0</v>
      </c>
      <c r="BZM415" s="318">
        <f>'Contractor Model'!BZM68</f>
        <v>0</v>
      </c>
      <c r="BZN415" s="318">
        <f>'Contractor Model'!BZN68</f>
        <v>0</v>
      </c>
      <c r="BZO415" s="318">
        <f>'Contractor Model'!BZO68</f>
        <v>0</v>
      </c>
      <c r="BZP415" s="318">
        <f>'Contractor Model'!BZP68</f>
        <v>0</v>
      </c>
      <c r="BZQ415" s="318">
        <f>'Contractor Model'!BZQ68</f>
        <v>0</v>
      </c>
      <c r="BZR415" s="318">
        <f>'Contractor Model'!BZR68</f>
        <v>0</v>
      </c>
      <c r="BZS415" s="318">
        <f>'Contractor Model'!BZS68</f>
        <v>0</v>
      </c>
      <c r="BZT415" s="318">
        <f>'Contractor Model'!BZT68</f>
        <v>0</v>
      </c>
      <c r="BZU415" s="318">
        <f>'Contractor Model'!BZU68</f>
        <v>0</v>
      </c>
      <c r="BZV415" s="318">
        <f>'Contractor Model'!BZV68</f>
        <v>0</v>
      </c>
      <c r="BZW415" s="318">
        <f>'Contractor Model'!BZW68</f>
        <v>0</v>
      </c>
      <c r="BZX415" s="318">
        <f>'Contractor Model'!BZX68</f>
        <v>0</v>
      </c>
      <c r="BZY415" s="318">
        <f>'Contractor Model'!BZY68</f>
        <v>0</v>
      </c>
      <c r="BZZ415" s="318">
        <f>'Contractor Model'!BZZ68</f>
        <v>0</v>
      </c>
      <c r="CAA415" s="318">
        <f>'Contractor Model'!CAA68</f>
        <v>0</v>
      </c>
      <c r="CAB415" s="318">
        <f>'Contractor Model'!CAB68</f>
        <v>0</v>
      </c>
      <c r="CAC415" s="318">
        <f>'Contractor Model'!CAC68</f>
        <v>0</v>
      </c>
      <c r="CAD415" s="318">
        <f>'Contractor Model'!CAD68</f>
        <v>0</v>
      </c>
      <c r="CAE415" s="318">
        <f>'Contractor Model'!CAE68</f>
        <v>0</v>
      </c>
      <c r="CAF415" s="318">
        <f>'Contractor Model'!CAF68</f>
        <v>0</v>
      </c>
      <c r="CAG415" s="318">
        <f>'Contractor Model'!CAG68</f>
        <v>0</v>
      </c>
      <c r="CAH415" s="318">
        <f>'Contractor Model'!CAH68</f>
        <v>0</v>
      </c>
      <c r="CAI415" s="318">
        <f>'Contractor Model'!CAI68</f>
        <v>0</v>
      </c>
      <c r="CAJ415" s="318">
        <f>'Contractor Model'!CAJ68</f>
        <v>0</v>
      </c>
      <c r="CAK415" s="318">
        <f>'Contractor Model'!CAK68</f>
        <v>0</v>
      </c>
      <c r="CAL415" s="318">
        <f>'Contractor Model'!CAL68</f>
        <v>0</v>
      </c>
      <c r="CAM415" s="318">
        <f>'Contractor Model'!CAM68</f>
        <v>0</v>
      </c>
      <c r="CAN415" s="318">
        <f>'Contractor Model'!CAN68</f>
        <v>0</v>
      </c>
      <c r="CAO415" s="318">
        <f>'Contractor Model'!CAO68</f>
        <v>0</v>
      </c>
      <c r="CAP415" s="318">
        <f>'Contractor Model'!CAP68</f>
        <v>0</v>
      </c>
      <c r="CAQ415" s="318">
        <f>'Contractor Model'!CAQ68</f>
        <v>0</v>
      </c>
      <c r="CAR415" s="318">
        <f>'Contractor Model'!CAR68</f>
        <v>0</v>
      </c>
      <c r="CAS415" s="318">
        <f>'Contractor Model'!CAS68</f>
        <v>0</v>
      </c>
      <c r="CAT415" s="318">
        <f>'Contractor Model'!CAT68</f>
        <v>0</v>
      </c>
      <c r="CAU415" s="318">
        <f>'Contractor Model'!CAU68</f>
        <v>0</v>
      </c>
      <c r="CAV415" s="318">
        <f>'Contractor Model'!CAV68</f>
        <v>0</v>
      </c>
      <c r="CAW415" s="318">
        <f>'Contractor Model'!CAW68</f>
        <v>0</v>
      </c>
      <c r="CAX415" s="318">
        <f>'Contractor Model'!CAX68</f>
        <v>0</v>
      </c>
      <c r="CAY415" s="318">
        <f>'Contractor Model'!CAY68</f>
        <v>0</v>
      </c>
      <c r="CAZ415" s="318">
        <f>'Contractor Model'!CAZ68</f>
        <v>0</v>
      </c>
      <c r="CBA415" s="318">
        <f>'Contractor Model'!CBA68</f>
        <v>0</v>
      </c>
      <c r="CBB415" s="318">
        <f>'Contractor Model'!CBB68</f>
        <v>0</v>
      </c>
      <c r="CBC415" s="318">
        <f>'Contractor Model'!CBC68</f>
        <v>0</v>
      </c>
      <c r="CBD415" s="318">
        <f>'Contractor Model'!CBD68</f>
        <v>0</v>
      </c>
      <c r="CBE415" s="318">
        <f>'Contractor Model'!CBE68</f>
        <v>0</v>
      </c>
      <c r="CBF415" s="318">
        <f>'Contractor Model'!CBF68</f>
        <v>0</v>
      </c>
      <c r="CBG415" s="318">
        <f>'Contractor Model'!CBG68</f>
        <v>0</v>
      </c>
      <c r="CBH415" s="318">
        <f>'Contractor Model'!CBH68</f>
        <v>0</v>
      </c>
      <c r="CBI415" s="318">
        <f>'Contractor Model'!CBI68</f>
        <v>0</v>
      </c>
      <c r="CBJ415" s="318">
        <f>'Contractor Model'!CBJ68</f>
        <v>0</v>
      </c>
      <c r="CBK415" s="318">
        <f>'Contractor Model'!CBK68</f>
        <v>0</v>
      </c>
      <c r="CBL415" s="318">
        <f>'Contractor Model'!CBL68</f>
        <v>0</v>
      </c>
      <c r="CBM415" s="318">
        <f>'Contractor Model'!CBM68</f>
        <v>0</v>
      </c>
      <c r="CBN415" s="318">
        <f>'Contractor Model'!CBN68</f>
        <v>0</v>
      </c>
      <c r="CBO415" s="318">
        <f>'Contractor Model'!CBO68</f>
        <v>0</v>
      </c>
      <c r="CBP415" s="318">
        <f>'Contractor Model'!CBP68</f>
        <v>0</v>
      </c>
      <c r="CBQ415" s="318">
        <f>'Contractor Model'!CBQ68</f>
        <v>0</v>
      </c>
      <c r="CBR415" s="318">
        <f>'Contractor Model'!CBR68</f>
        <v>0</v>
      </c>
      <c r="CBS415" s="318">
        <f>'Contractor Model'!CBS68</f>
        <v>0</v>
      </c>
      <c r="CBT415" s="318">
        <f>'Contractor Model'!CBT68</f>
        <v>0</v>
      </c>
      <c r="CBU415" s="318">
        <f>'Contractor Model'!CBU68</f>
        <v>0</v>
      </c>
      <c r="CBV415" s="318">
        <f>'Contractor Model'!CBV68</f>
        <v>0</v>
      </c>
      <c r="CBW415" s="318">
        <f>'Contractor Model'!CBW68</f>
        <v>0</v>
      </c>
      <c r="CBX415" s="318">
        <f>'Contractor Model'!CBX68</f>
        <v>0</v>
      </c>
      <c r="CBY415" s="318">
        <f>'Contractor Model'!CBY68</f>
        <v>0</v>
      </c>
      <c r="CBZ415" s="318">
        <f>'Contractor Model'!CBZ68</f>
        <v>0</v>
      </c>
      <c r="CCA415" s="318">
        <f>'Contractor Model'!CCA68</f>
        <v>0</v>
      </c>
      <c r="CCB415" s="318">
        <f>'Contractor Model'!CCB68</f>
        <v>0</v>
      </c>
      <c r="CCC415" s="318">
        <f>'Contractor Model'!CCC68</f>
        <v>0</v>
      </c>
      <c r="CCD415" s="318">
        <f>'Contractor Model'!CCD68</f>
        <v>0</v>
      </c>
      <c r="CCE415" s="318">
        <f>'Contractor Model'!CCE68</f>
        <v>0</v>
      </c>
      <c r="CCF415" s="318">
        <f>'Contractor Model'!CCF68</f>
        <v>0</v>
      </c>
      <c r="CCG415" s="318">
        <f>'Contractor Model'!CCG68</f>
        <v>0</v>
      </c>
      <c r="CCH415" s="318">
        <f>'Contractor Model'!CCH68</f>
        <v>0</v>
      </c>
      <c r="CCI415" s="318">
        <f>'Contractor Model'!CCI68</f>
        <v>0</v>
      </c>
      <c r="CCJ415" s="318">
        <f>'Contractor Model'!CCJ68</f>
        <v>0</v>
      </c>
      <c r="CCK415" s="318">
        <f>'Contractor Model'!CCK68</f>
        <v>0</v>
      </c>
      <c r="CCL415" s="318">
        <f>'Contractor Model'!CCL68</f>
        <v>0</v>
      </c>
      <c r="CCM415" s="318">
        <f>'Contractor Model'!CCM68</f>
        <v>0</v>
      </c>
      <c r="CCN415" s="318">
        <f>'Contractor Model'!CCN68</f>
        <v>0</v>
      </c>
      <c r="CCO415" s="318">
        <f>'Contractor Model'!CCO68</f>
        <v>0</v>
      </c>
      <c r="CCP415" s="318">
        <f>'Contractor Model'!CCP68</f>
        <v>0</v>
      </c>
      <c r="CCQ415" s="318">
        <f>'Contractor Model'!CCQ68</f>
        <v>0</v>
      </c>
      <c r="CCR415" s="318">
        <f>'Contractor Model'!CCR68</f>
        <v>0</v>
      </c>
      <c r="CCS415" s="318">
        <f>'Contractor Model'!CCS68</f>
        <v>0</v>
      </c>
      <c r="CCT415" s="318">
        <f>'Contractor Model'!CCT68</f>
        <v>0</v>
      </c>
      <c r="CCU415" s="318">
        <f>'Contractor Model'!CCU68</f>
        <v>0</v>
      </c>
      <c r="CCV415" s="318">
        <f>'Contractor Model'!CCV68</f>
        <v>0</v>
      </c>
      <c r="CCW415" s="318">
        <f>'Contractor Model'!CCW68</f>
        <v>0</v>
      </c>
      <c r="CCX415" s="318">
        <f>'Contractor Model'!CCX68</f>
        <v>0</v>
      </c>
      <c r="CCY415" s="318">
        <f>'Contractor Model'!CCY68</f>
        <v>0</v>
      </c>
      <c r="CCZ415" s="318">
        <f>'Contractor Model'!CCZ68</f>
        <v>0</v>
      </c>
      <c r="CDA415" s="318">
        <f>'Contractor Model'!CDA68</f>
        <v>0</v>
      </c>
      <c r="CDB415" s="318">
        <f>'Contractor Model'!CDB68</f>
        <v>0</v>
      </c>
      <c r="CDC415" s="318">
        <f>'Contractor Model'!CDC68</f>
        <v>0</v>
      </c>
      <c r="CDD415" s="318">
        <f>'Contractor Model'!CDD68</f>
        <v>0</v>
      </c>
      <c r="CDE415" s="318">
        <f>'Contractor Model'!CDE68</f>
        <v>0</v>
      </c>
      <c r="CDF415" s="318">
        <f>'Contractor Model'!CDF68</f>
        <v>0</v>
      </c>
      <c r="CDG415" s="318">
        <f>'Contractor Model'!CDG68</f>
        <v>0</v>
      </c>
      <c r="CDH415" s="318">
        <f>'Contractor Model'!CDH68</f>
        <v>0</v>
      </c>
      <c r="CDI415" s="318">
        <f>'Contractor Model'!CDI68</f>
        <v>0</v>
      </c>
      <c r="CDJ415" s="318">
        <f>'Contractor Model'!CDJ68</f>
        <v>0</v>
      </c>
      <c r="CDK415" s="318">
        <f>'Contractor Model'!CDK68</f>
        <v>0</v>
      </c>
      <c r="CDL415" s="318">
        <f>'Contractor Model'!CDL68</f>
        <v>0</v>
      </c>
      <c r="CDM415" s="318">
        <f>'Contractor Model'!CDM68</f>
        <v>0</v>
      </c>
      <c r="CDN415" s="318">
        <f>'Contractor Model'!CDN68</f>
        <v>0</v>
      </c>
      <c r="CDO415" s="318">
        <f>'Contractor Model'!CDO68</f>
        <v>0</v>
      </c>
      <c r="CDP415" s="318">
        <f>'Contractor Model'!CDP68</f>
        <v>0</v>
      </c>
      <c r="CDQ415" s="318">
        <f>'Contractor Model'!CDQ68</f>
        <v>0</v>
      </c>
      <c r="CDR415" s="318">
        <f>'Contractor Model'!CDR68</f>
        <v>0</v>
      </c>
      <c r="CDS415" s="318">
        <f>'Contractor Model'!CDS68</f>
        <v>0</v>
      </c>
      <c r="CDT415" s="318">
        <f>'Contractor Model'!CDT68</f>
        <v>0</v>
      </c>
      <c r="CDU415" s="318">
        <f>'Contractor Model'!CDU68</f>
        <v>0</v>
      </c>
      <c r="CDV415" s="318">
        <f>'Contractor Model'!CDV68</f>
        <v>0</v>
      </c>
      <c r="CDW415" s="318">
        <f>'Contractor Model'!CDW68</f>
        <v>0</v>
      </c>
      <c r="CDX415" s="318">
        <f>'Contractor Model'!CDX68</f>
        <v>0</v>
      </c>
      <c r="CDY415" s="318">
        <f>'Contractor Model'!CDY68</f>
        <v>0</v>
      </c>
      <c r="CDZ415" s="318">
        <f>'Contractor Model'!CDZ68</f>
        <v>0</v>
      </c>
      <c r="CEA415" s="318">
        <f>'Contractor Model'!CEA68</f>
        <v>0</v>
      </c>
      <c r="CEB415" s="318">
        <f>'Contractor Model'!CEB68</f>
        <v>0</v>
      </c>
      <c r="CEC415" s="318">
        <f>'Contractor Model'!CEC68</f>
        <v>0</v>
      </c>
      <c r="CED415" s="318">
        <f>'Contractor Model'!CED68</f>
        <v>0</v>
      </c>
      <c r="CEE415" s="318">
        <f>'Contractor Model'!CEE68</f>
        <v>0</v>
      </c>
      <c r="CEF415" s="318">
        <f>'Contractor Model'!CEF68</f>
        <v>0</v>
      </c>
      <c r="CEG415" s="318">
        <f>'Contractor Model'!CEG68</f>
        <v>0</v>
      </c>
      <c r="CEH415" s="318">
        <f>'Contractor Model'!CEH68</f>
        <v>0</v>
      </c>
      <c r="CEI415" s="318">
        <f>'Contractor Model'!CEI68</f>
        <v>0</v>
      </c>
      <c r="CEJ415" s="318">
        <f>'Contractor Model'!CEJ68</f>
        <v>0</v>
      </c>
      <c r="CEK415" s="318">
        <f>'Contractor Model'!CEK68</f>
        <v>0</v>
      </c>
      <c r="CEL415" s="318">
        <f>'Contractor Model'!CEL68</f>
        <v>0</v>
      </c>
      <c r="CEM415" s="318">
        <f>'Contractor Model'!CEM68</f>
        <v>0</v>
      </c>
      <c r="CEN415" s="318">
        <f>'Contractor Model'!CEN68</f>
        <v>0</v>
      </c>
      <c r="CEO415" s="318">
        <f>'Contractor Model'!CEO68</f>
        <v>0</v>
      </c>
      <c r="CEP415" s="318">
        <f>'Contractor Model'!CEP68</f>
        <v>0</v>
      </c>
      <c r="CEQ415" s="318">
        <f>'Contractor Model'!CEQ68</f>
        <v>0</v>
      </c>
      <c r="CER415" s="318">
        <f>'Contractor Model'!CER68</f>
        <v>0</v>
      </c>
      <c r="CES415" s="318">
        <f>'Contractor Model'!CES68</f>
        <v>0</v>
      </c>
      <c r="CET415" s="318">
        <f>'Contractor Model'!CET68</f>
        <v>0</v>
      </c>
      <c r="CEU415" s="318">
        <f>'Contractor Model'!CEU68</f>
        <v>0</v>
      </c>
      <c r="CEV415" s="318">
        <f>'Contractor Model'!CEV68</f>
        <v>0</v>
      </c>
      <c r="CEW415" s="318">
        <f>'Contractor Model'!CEW68</f>
        <v>0</v>
      </c>
      <c r="CEX415" s="318">
        <f>'Contractor Model'!CEX68</f>
        <v>0</v>
      </c>
      <c r="CEY415" s="318">
        <f>'Contractor Model'!CEY68</f>
        <v>0</v>
      </c>
      <c r="CEZ415" s="318">
        <f>'Contractor Model'!CEZ68</f>
        <v>0</v>
      </c>
      <c r="CFA415" s="318">
        <f>'Contractor Model'!CFA68</f>
        <v>0</v>
      </c>
      <c r="CFB415" s="318">
        <f>'Contractor Model'!CFB68</f>
        <v>0</v>
      </c>
      <c r="CFC415" s="318">
        <f>'Contractor Model'!CFC68</f>
        <v>0</v>
      </c>
      <c r="CFD415" s="318">
        <f>'Contractor Model'!CFD68</f>
        <v>0</v>
      </c>
      <c r="CFE415" s="318">
        <f>'Contractor Model'!CFE68</f>
        <v>0</v>
      </c>
      <c r="CFF415" s="318">
        <f>'Contractor Model'!CFF68</f>
        <v>0</v>
      </c>
      <c r="CFG415" s="318">
        <f>'Contractor Model'!CFG68</f>
        <v>0</v>
      </c>
      <c r="CFH415" s="318">
        <f>'Contractor Model'!CFH68</f>
        <v>0</v>
      </c>
      <c r="CFI415" s="318">
        <f>'Contractor Model'!CFI68</f>
        <v>0</v>
      </c>
      <c r="CFJ415" s="318">
        <f>'Contractor Model'!CFJ68</f>
        <v>0</v>
      </c>
      <c r="CFK415" s="318">
        <f>'Contractor Model'!CFK68</f>
        <v>0</v>
      </c>
      <c r="CFL415" s="318">
        <f>'Contractor Model'!CFL68</f>
        <v>0</v>
      </c>
      <c r="CFM415" s="318">
        <f>'Contractor Model'!CFM68</f>
        <v>0</v>
      </c>
      <c r="CFN415" s="318">
        <f>'Contractor Model'!CFN68</f>
        <v>0</v>
      </c>
      <c r="CFO415" s="318">
        <f>'Contractor Model'!CFO68</f>
        <v>0</v>
      </c>
      <c r="CFP415" s="318">
        <f>'Contractor Model'!CFP68</f>
        <v>0</v>
      </c>
      <c r="CFQ415" s="318">
        <f>'Contractor Model'!CFQ68</f>
        <v>0</v>
      </c>
      <c r="CFR415" s="318">
        <f>'Contractor Model'!CFR68</f>
        <v>0</v>
      </c>
      <c r="CFS415" s="318">
        <f>'Contractor Model'!CFS68</f>
        <v>0</v>
      </c>
      <c r="CFT415" s="318">
        <f>'Contractor Model'!CFT68</f>
        <v>0</v>
      </c>
      <c r="CFU415" s="318">
        <f>'Contractor Model'!CFU68</f>
        <v>0</v>
      </c>
      <c r="CFV415" s="318">
        <f>'Contractor Model'!CFV68</f>
        <v>0</v>
      </c>
      <c r="CFW415" s="318">
        <f>'Contractor Model'!CFW68</f>
        <v>0</v>
      </c>
      <c r="CFX415" s="318">
        <f>'Contractor Model'!CFX68</f>
        <v>0</v>
      </c>
      <c r="CFY415" s="318">
        <f>'Contractor Model'!CFY68</f>
        <v>0</v>
      </c>
      <c r="CFZ415" s="318">
        <f>'Contractor Model'!CFZ68</f>
        <v>0</v>
      </c>
      <c r="CGA415" s="318">
        <f>'Contractor Model'!CGA68</f>
        <v>0</v>
      </c>
      <c r="CGB415" s="318">
        <f>'Contractor Model'!CGB68</f>
        <v>0</v>
      </c>
      <c r="CGC415" s="318">
        <f>'Contractor Model'!CGC68</f>
        <v>0</v>
      </c>
      <c r="CGD415" s="318">
        <f>'Contractor Model'!CGD68</f>
        <v>0</v>
      </c>
      <c r="CGE415" s="318">
        <f>'Contractor Model'!CGE68</f>
        <v>0</v>
      </c>
      <c r="CGF415" s="318">
        <f>'Contractor Model'!CGF68</f>
        <v>0</v>
      </c>
      <c r="CGG415" s="318">
        <f>'Contractor Model'!CGG68</f>
        <v>0</v>
      </c>
      <c r="CGH415" s="318">
        <f>'Contractor Model'!CGH68</f>
        <v>0</v>
      </c>
      <c r="CGI415" s="318">
        <f>'Contractor Model'!CGI68</f>
        <v>0</v>
      </c>
      <c r="CGJ415" s="318">
        <f>'Contractor Model'!CGJ68</f>
        <v>0</v>
      </c>
      <c r="CGK415" s="318">
        <f>'Contractor Model'!CGK68</f>
        <v>0</v>
      </c>
      <c r="CGL415" s="318">
        <f>'Contractor Model'!CGL68</f>
        <v>0</v>
      </c>
      <c r="CGM415" s="318">
        <f>'Contractor Model'!CGM68</f>
        <v>0</v>
      </c>
      <c r="CGN415" s="318">
        <f>'Contractor Model'!CGN68</f>
        <v>0</v>
      </c>
      <c r="CGO415" s="318">
        <f>'Contractor Model'!CGO68</f>
        <v>0</v>
      </c>
      <c r="CGP415" s="318">
        <f>'Contractor Model'!CGP68</f>
        <v>0</v>
      </c>
      <c r="CGQ415" s="318">
        <f>'Contractor Model'!CGQ68</f>
        <v>0</v>
      </c>
      <c r="CGR415" s="318">
        <f>'Contractor Model'!CGR68</f>
        <v>0</v>
      </c>
      <c r="CGS415" s="318">
        <f>'Contractor Model'!CGS68</f>
        <v>0</v>
      </c>
      <c r="CGT415" s="318">
        <f>'Contractor Model'!CGT68</f>
        <v>0</v>
      </c>
      <c r="CGU415" s="318">
        <f>'Contractor Model'!CGU68</f>
        <v>0</v>
      </c>
      <c r="CGV415" s="318">
        <f>'Contractor Model'!CGV68</f>
        <v>0</v>
      </c>
      <c r="CGW415" s="318">
        <f>'Contractor Model'!CGW68</f>
        <v>0</v>
      </c>
      <c r="CGX415" s="318">
        <f>'Contractor Model'!CGX68</f>
        <v>0</v>
      </c>
      <c r="CGY415" s="318">
        <f>'Contractor Model'!CGY68</f>
        <v>0</v>
      </c>
      <c r="CGZ415" s="318">
        <f>'Contractor Model'!CGZ68</f>
        <v>0</v>
      </c>
      <c r="CHA415" s="318">
        <f>'Contractor Model'!CHA68</f>
        <v>0</v>
      </c>
      <c r="CHB415" s="318">
        <f>'Contractor Model'!CHB68</f>
        <v>0</v>
      </c>
      <c r="CHC415" s="318">
        <f>'Contractor Model'!CHC68</f>
        <v>0</v>
      </c>
      <c r="CHD415" s="318">
        <f>'Contractor Model'!CHD68</f>
        <v>0</v>
      </c>
      <c r="CHE415" s="318">
        <f>'Contractor Model'!CHE68</f>
        <v>0</v>
      </c>
      <c r="CHF415" s="318">
        <f>'Contractor Model'!CHF68</f>
        <v>0</v>
      </c>
      <c r="CHG415" s="318">
        <f>'Contractor Model'!CHG68</f>
        <v>0</v>
      </c>
      <c r="CHH415" s="318">
        <f>'Contractor Model'!CHH68</f>
        <v>0</v>
      </c>
      <c r="CHI415" s="318">
        <f>'Contractor Model'!CHI68</f>
        <v>0</v>
      </c>
      <c r="CHJ415" s="318">
        <f>'Contractor Model'!CHJ68</f>
        <v>0</v>
      </c>
      <c r="CHK415" s="318">
        <f>'Contractor Model'!CHK68</f>
        <v>0</v>
      </c>
      <c r="CHL415" s="318">
        <f>'Contractor Model'!CHL68</f>
        <v>0</v>
      </c>
      <c r="CHM415" s="318">
        <f>'Contractor Model'!CHM68</f>
        <v>0</v>
      </c>
      <c r="CHN415" s="318">
        <f>'Contractor Model'!CHN68</f>
        <v>0</v>
      </c>
      <c r="CHO415" s="318">
        <f>'Contractor Model'!CHO68</f>
        <v>0</v>
      </c>
      <c r="CHP415" s="318">
        <f>'Contractor Model'!CHP68</f>
        <v>0</v>
      </c>
      <c r="CHQ415" s="318">
        <f>'Contractor Model'!CHQ68</f>
        <v>0</v>
      </c>
      <c r="CHR415" s="318">
        <f>'Contractor Model'!CHR68</f>
        <v>0</v>
      </c>
      <c r="CHS415" s="318">
        <f>'Contractor Model'!CHS68</f>
        <v>0</v>
      </c>
      <c r="CHT415" s="318">
        <f>'Contractor Model'!CHT68</f>
        <v>0</v>
      </c>
      <c r="CHU415" s="318">
        <f>'Contractor Model'!CHU68</f>
        <v>0</v>
      </c>
      <c r="CHV415" s="318">
        <f>'Contractor Model'!CHV68</f>
        <v>0</v>
      </c>
      <c r="CHW415" s="318">
        <f>'Contractor Model'!CHW68</f>
        <v>0</v>
      </c>
      <c r="CHX415" s="318">
        <f>'Contractor Model'!CHX68</f>
        <v>0</v>
      </c>
      <c r="CHY415" s="318">
        <f>'Contractor Model'!CHY68</f>
        <v>0</v>
      </c>
      <c r="CHZ415" s="318">
        <f>'Contractor Model'!CHZ68</f>
        <v>0</v>
      </c>
      <c r="CIA415" s="318">
        <f>'Contractor Model'!CIA68</f>
        <v>0</v>
      </c>
      <c r="CIB415" s="318">
        <f>'Contractor Model'!CIB68</f>
        <v>0</v>
      </c>
      <c r="CIC415" s="318">
        <f>'Contractor Model'!CIC68</f>
        <v>0</v>
      </c>
      <c r="CID415" s="318">
        <f>'Contractor Model'!CID68</f>
        <v>0</v>
      </c>
      <c r="CIE415" s="318">
        <f>'Contractor Model'!CIE68</f>
        <v>0</v>
      </c>
      <c r="CIF415" s="318">
        <f>'Contractor Model'!CIF68</f>
        <v>0</v>
      </c>
      <c r="CIG415" s="318">
        <f>'Contractor Model'!CIG68</f>
        <v>0</v>
      </c>
      <c r="CIH415" s="318">
        <f>'Contractor Model'!CIH68</f>
        <v>0</v>
      </c>
      <c r="CII415" s="318">
        <f>'Contractor Model'!CII68</f>
        <v>0</v>
      </c>
      <c r="CIJ415" s="318">
        <f>'Contractor Model'!CIJ68</f>
        <v>0</v>
      </c>
      <c r="CIK415" s="318">
        <f>'Contractor Model'!CIK68</f>
        <v>0</v>
      </c>
      <c r="CIL415" s="318">
        <f>'Contractor Model'!CIL68</f>
        <v>0</v>
      </c>
      <c r="CIM415" s="318">
        <f>'Contractor Model'!CIM68</f>
        <v>0</v>
      </c>
      <c r="CIN415" s="318">
        <f>'Contractor Model'!CIN68</f>
        <v>0</v>
      </c>
      <c r="CIO415" s="318">
        <f>'Contractor Model'!CIO68</f>
        <v>0</v>
      </c>
      <c r="CIP415" s="318">
        <f>'Contractor Model'!CIP68</f>
        <v>0</v>
      </c>
      <c r="CIQ415" s="318">
        <f>'Contractor Model'!CIQ68</f>
        <v>0</v>
      </c>
      <c r="CIR415" s="318">
        <f>'Contractor Model'!CIR68</f>
        <v>0</v>
      </c>
      <c r="CIS415" s="318">
        <f>'Contractor Model'!CIS68</f>
        <v>0</v>
      </c>
      <c r="CIT415" s="318">
        <f>'Contractor Model'!CIT68</f>
        <v>0</v>
      </c>
      <c r="CIU415" s="318">
        <f>'Contractor Model'!CIU68</f>
        <v>0</v>
      </c>
      <c r="CIV415" s="318">
        <f>'Contractor Model'!CIV68</f>
        <v>0</v>
      </c>
      <c r="CIW415" s="318">
        <f>'Contractor Model'!CIW68</f>
        <v>0</v>
      </c>
      <c r="CIX415" s="318">
        <f>'Contractor Model'!CIX68</f>
        <v>0</v>
      </c>
      <c r="CIY415" s="318">
        <f>'Contractor Model'!CIY68</f>
        <v>0</v>
      </c>
      <c r="CIZ415" s="318">
        <f>'Contractor Model'!CIZ68</f>
        <v>0</v>
      </c>
      <c r="CJA415" s="318">
        <f>'Contractor Model'!CJA68</f>
        <v>0</v>
      </c>
      <c r="CJB415" s="318">
        <f>'Contractor Model'!CJB68</f>
        <v>0</v>
      </c>
      <c r="CJC415" s="318">
        <f>'Contractor Model'!CJC68</f>
        <v>0</v>
      </c>
      <c r="CJD415" s="318">
        <f>'Contractor Model'!CJD68</f>
        <v>0</v>
      </c>
      <c r="CJE415" s="318">
        <f>'Contractor Model'!CJE68</f>
        <v>0</v>
      </c>
      <c r="CJF415" s="318">
        <f>'Contractor Model'!CJF68</f>
        <v>0</v>
      </c>
      <c r="CJG415" s="318">
        <f>'Contractor Model'!CJG68</f>
        <v>0</v>
      </c>
      <c r="CJH415" s="318">
        <f>'Contractor Model'!CJH68</f>
        <v>0</v>
      </c>
      <c r="CJI415" s="318">
        <f>'Contractor Model'!CJI68</f>
        <v>0</v>
      </c>
      <c r="CJJ415" s="318">
        <f>'Contractor Model'!CJJ68</f>
        <v>0</v>
      </c>
      <c r="CJK415" s="318">
        <f>'Contractor Model'!CJK68</f>
        <v>0</v>
      </c>
      <c r="CJL415" s="318">
        <f>'Contractor Model'!CJL68</f>
        <v>0</v>
      </c>
      <c r="CJM415" s="318">
        <f>'Contractor Model'!CJM68</f>
        <v>0</v>
      </c>
      <c r="CJN415" s="318">
        <f>'Contractor Model'!CJN68</f>
        <v>0</v>
      </c>
      <c r="CJO415" s="318">
        <f>'Contractor Model'!CJO68</f>
        <v>0</v>
      </c>
      <c r="CJP415" s="318">
        <f>'Contractor Model'!CJP68</f>
        <v>0</v>
      </c>
      <c r="CJQ415" s="318">
        <f>'Contractor Model'!CJQ68</f>
        <v>0</v>
      </c>
      <c r="CJR415" s="318">
        <f>'Contractor Model'!CJR68</f>
        <v>0</v>
      </c>
      <c r="CJS415" s="318">
        <f>'Contractor Model'!CJS68</f>
        <v>0</v>
      </c>
      <c r="CJT415" s="318">
        <f>'Contractor Model'!CJT68</f>
        <v>0</v>
      </c>
      <c r="CJU415" s="318">
        <f>'Contractor Model'!CJU68</f>
        <v>0</v>
      </c>
      <c r="CJV415" s="318">
        <f>'Contractor Model'!CJV68</f>
        <v>0</v>
      </c>
      <c r="CJW415" s="318">
        <f>'Contractor Model'!CJW68</f>
        <v>0</v>
      </c>
      <c r="CJX415" s="318">
        <f>'Contractor Model'!CJX68</f>
        <v>0</v>
      </c>
      <c r="CJY415" s="318">
        <f>'Contractor Model'!CJY68</f>
        <v>0</v>
      </c>
      <c r="CJZ415" s="318">
        <f>'Contractor Model'!CJZ68</f>
        <v>0</v>
      </c>
      <c r="CKA415" s="318">
        <f>'Contractor Model'!CKA68</f>
        <v>0</v>
      </c>
      <c r="CKB415" s="318">
        <f>'Contractor Model'!CKB68</f>
        <v>0</v>
      </c>
      <c r="CKC415" s="318">
        <f>'Contractor Model'!CKC68</f>
        <v>0</v>
      </c>
      <c r="CKD415" s="318">
        <f>'Contractor Model'!CKD68</f>
        <v>0</v>
      </c>
      <c r="CKE415" s="318">
        <f>'Contractor Model'!CKE68</f>
        <v>0</v>
      </c>
      <c r="CKF415" s="318">
        <f>'Contractor Model'!CKF68</f>
        <v>0</v>
      </c>
      <c r="CKG415" s="318">
        <f>'Contractor Model'!CKG68</f>
        <v>0</v>
      </c>
      <c r="CKH415" s="318">
        <f>'Contractor Model'!CKH68</f>
        <v>0</v>
      </c>
      <c r="CKI415" s="318">
        <f>'Contractor Model'!CKI68</f>
        <v>0</v>
      </c>
      <c r="CKJ415" s="318">
        <f>'Contractor Model'!CKJ68</f>
        <v>0</v>
      </c>
      <c r="CKK415" s="318">
        <f>'Contractor Model'!CKK68</f>
        <v>0</v>
      </c>
      <c r="CKL415" s="318">
        <f>'Contractor Model'!CKL68</f>
        <v>0</v>
      </c>
      <c r="CKM415" s="318">
        <f>'Contractor Model'!CKM68</f>
        <v>0</v>
      </c>
      <c r="CKN415" s="318">
        <f>'Contractor Model'!CKN68</f>
        <v>0</v>
      </c>
      <c r="CKO415" s="318">
        <f>'Contractor Model'!CKO68</f>
        <v>0</v>
      </c>
      <c r="CKP415" s="318">
        <f>'Contractor Model'!CKP68</f>
        <v>0</v>
      </c>
      <c r="CKQ415" s="318">
        <f>'Contractor Model'!CKQ68</f>
        <v>0</v>
      </c>
      <c r="CKR415" s="318">
        <f>'Contractor Model'!CKR68</f>
        <v>0</v>
      </c>
      <c r="CKS415" s="318">
        <f>'Contractor Model'!CKS68</f>
        <v>0</v>
      </c>
      <c r="CKT415" s="318">
        <f>'Contractor Model'!CKT68</f>
        <v>0</v>
      </c>
      <c r="CKU415" s="318">
        <f>'Contractor Model'!CKU68</f>
        <v>0</v>
      </c>
      <c r="CKV415" s="318">
        <f>'Contractor Model'!CKV68</f>
        <v>0</v>
      </c>
      <c r="CKW415" s="318">
        <f>'Contractor Model'!CKW68</f>
        <v>0</v>
      </c>
      <c r="CKX415" s="318">
        <f>'Contractor Model'!CKX68</f>
        <v>0</v>
      </c>
      <c r="CKY415" s="318">
        <f>'Contractor Model'!CKY68</f>
        <v>0</v>
      </c>
      <c r="CKZ415" s="318">
        <f>'Contractor Model'!CKZ68</f>
        <v>0</v>
      </c>
      <c r="CLA415" s="318">
        <f>'Contractor Model'!CLA68</f>
        <v>0</v>
      </c>
      <c r="CLB415" s="318">
        <f>'Contractor Model'!CLB68</f>
        <v>0</v>
      </c>
      <c r="CLC415" s="318">
        <f>'Contractor Model'!CLC68</f>
        <v>0</v>
      </c>
      <c r="CLD415" s="318">
        <f>'Contractor Model'!CLD68</f>
        <v>0</v>
      </c>
      <c r="CLE415" s="318">
        <f>'Contractor Model'!CLE68</f>
        <v>0</v>
      </c>
      <c r="CLF415" s="318">
        <f>'Contractor Model'!CLF68</f>
        <v>0</v>
      </c>
      <c r="CLG415" s="318">
        <f>'Contractor Model'!CLG68</f>
        <v>0</v>
      </c>
      <c r="CLH415" s="318">
        <f>'Contractor Model'!CLH68</f>
        <v>0</v>
      </c>
      <c r="CLI415" s="318">
        <f>'Contractor Model'!CLI68</f>
        <v>0</v>
      </c>
      <c r="CLJ415" s="318">
        <f>'Contractor Model'!CLJ68</f>
        <v>0</v>
      </c>
      <c r="CLK415" s="318">
        <f>'Contractor Model'!CLK68</f>
        <v>0</v>
      </c>
      <c r="CLL415" s="318">
        <f>'Contractor Model'!CLL68</f>
        <v>0</v>
      </c>
      <c r="CLM415" s="318">
        <f>'Contractor Model'!CLM68</f>
        <v>0</v>
      </c>
      <c r="CLN415" s="318">
        <f>'Contractor Model'!CLN68</f>
        <v>0</v>
      </c>
      <c r="CLO415" s="318">
        <f>'Contractor Model'!CLO68</f>
        <v>0</v>
      </c>
      <c r="CLP415" s="318">
        <f>'Contractor Model'!CLP68</f>
        <v>0</v>
      </c>
      <c r="CLQ415" s="318">
        <f>'Contractor Model'!CLQ68</f>
        <v>0</v>
      </c>
      <c r="CLR415" s="318">
        <f>'Contractor Model'!CLR68</f>
        <v>0</v>
      </c>
      <c r="CLS415" s="318">
        <f>'Contractor Model'!CLS68</f>
        <v>0</v>
      </c>
      <c r="CLT415" s="318">
        <f>'Contractor Model'!CLT68</f>
        <v>0</v>
      </c>
      <c r="CLU415" s="318">
        <f>'Contractor Model'!CLU68</f>
        <v>0</v>
      </c>
      <c r="CLV415" s="318">
        <f>'Contractor Model'!CLV68</f>
        <v>0</v>
      </c>
      <c r="CLW415" s="318">
        <f>'Contractor Model'!CLW68</f>
        <v>0</v>
      </c>
      <c r="CLX415" s="318">
        <f>'Contractor Model'!CLX68</f>
        <v>0</v>
      </c>
      <c r="CLY415" s="318">
        <f>'Contractor Model'!CLY68</f>
        <v>0</v>
      </c>
      <c r="CLZ415" s="318">
        <f>'Contractor Model'!CLZ68</f>
        <v>0</v>
      </c>
      <c r="CMA415" s="318">
        <f>'Contractor Model'!CMA68</f>
        <v>0</v>
      </c>
      <c r="CMB415" s="318">
        <f>'Contractor Model'!CMB68</f>
        <v>0</v>
      </c>
      <c r="CMC415" s="318">
        <f>'Contractor Model'!CMC68</f>
        <v>0</v>
      </c>
      <c r="CMD415" s="318">
        <f>'Contractor Model'!CMD68</f>
        <v>0</v>
      </c>
      <c r="CME415" s="318">
        <f>'Contractor Model'!CME68</f>
        <v>0</v>
      </c>
      <c r="CMF415" s="318">
        <f>'Contractor Model'!CMF68</f>
        <v>0</v>
      </c>
      <c r="CMG415" s="318">
        <f>'Contractor Model'!CMG68</f>
        <v>0</v>
      </c>
      <c r="CMH415" s="318">
        <f>'Contractor Model'!CMH68</f>
        <v>0</v>
      </c>
      <c r="CMI415" s="318">
        <f>'Contractor Model'!CMI68</f>
        <v>0</v>
      </c>
      <c r="CMJ415" s="318">
        <f>'Contractor Model'!CMJ68</f>
        <v>0</v>
      </c>
      <c r="CMK415" s="318">
        <f>'Contractor Model'!CMK68</f>
        <v>0</v>
      </c>
      <c r="CML415" s="318">
        <f>'Contractor Model'!CML68</f>
        <v>0</v>
      </c>
      <c r="CMM415" s="318">
        <f>'Contractor Model'!CMM68</f>
        <v>0</v>
      </c>
      <c r="CMN415" s="318">
        <f>'Contractor Model'!CMN68</f>
        <v>0</v>
      </c>
      <c r="CMO415" s="318">
        <f>'Contractor Model'!CMO68</f>
        <v>0</v>
      </c>
      <c r="CMP415" s="318">
        <f>'Contractor Model'!CMP68</f>
        <v>0</v>
      </c>
      <c r="CMQ415" s="318">
        <f>'Contractor Model'!CMQ68</f>
        <v>0</v>
      </c>
      <c r="CMR415" s="318">
        <f>'Contractor Model'!CMR68</f>
        <v>0</v>
      </c>
      <c r="CMS415" s="318">
        <f>'Contractor Model'!CMS68</f>
        <v>0</v>
      </c>
      <c r="CMT415" s="318">
        <f>'Contractor Model'!CMT68</f>
        <v>0</v>
      </c>
      <c r="CMU415" s="318">
        <f>'Contractor Model'!CMU68</f>
        <v>0</v>
      </c>
      <c r="CMV415" s="318">
        <f>'Contractor Model'!CMV68</f>
        <v>0</v>
      </c>
      <c r="CMW415" s="318">
        <f>'Contractor Model'!CMW68</f>
        <v>0</v>
      </c>
      <c r="CMX415" s="318">
        <f>'Contractor Model'!CMX68</f>
        <v>0</v>
      </c>
      <c r="CMY415" s="318">
        <f>'Contractor Model'!CMY68</f>
        <v>0</v>
      </c>
      <c r="CMZ415" s="318">
        <f>'Contractor Model'!CMZ68</f>
        <v>0</v>
      </c>
      <c r="CNA415" s="318">
        <f>'Contractor Model'!CNA68</f>
        <v>0</v>
      </c>
      <c r="CNB415" s="318">
        <f>'Contractor Model'!CNB68</f>
        <v>0</v>
      </c>
      <c r="CNC415" s="318">
        <f>'Contractor Model'!CNC68</f>
        <v>0</v>
      </c>
      <c r="CND415" s="318">
        <f>'Contractor Model'!CND68</f>
        <v>0</v>
      </c>
      <c r="CNE415" s="318">
        <f>'Contractor Model'!CNE68</f>
        <v>0</v>
      </c>
      <c r="CNF415" s="318">
        <f>'Contractor Model'!CNF68</f>
        <v>0</v>
      </c>
      <c r="CNG415" s="318">
        <f>'Contractor Model'!CNG68</f>
        <v>0</v>
      </c>
      <c r="CNH415" s="318">
        <f>'Contractor Model'!CNH68</f>
        <v>0</v>
      </c>
      <c r="CNI415" s="318">
        <f>'Contractor Model'!CNI68</f>
        <v>0</v>
      </c>
      <c r="CNJ415" s="318">
        <f>'Contractor Model'!CNJ68</f>
        <v>0</v>
      </c>
      <c r="CNK415" s="318">
        <f>'Contractor Model'!CNK68</f>
        <v>0</v>
      </c>
      <c r="CNL415" s="318">
        <f>'Contractor Model'!CNL68</f>
        <v>0</v>
      </c>
      <c r="CNM415" s="318">
        <f>'Contractor Model'!CNM68</f>
        <v>0</v>
      </c>
      <c r="CNN415" s="318">
        <f>'Contractor Model'!CNN68</f>
        <v>0</v>
      </c>
      <c r="CNO415" s="318">
        <f>'Contractor Model'!CNO68</f>
        <v>0</v>
      </c>
      <c r="CNP415" s="318">
        <f>'Contractor Model'!CNP68</f>
        <v>0</v>
      </c>
      <c r="CNQ415" s="318">
        <f>'Contractor Model'!CNQ68</f>
        <v>0</v>
      </c>
      <c r="CNR415" s="318">
        <f>'Contractor Model'!CNR68</f>
        <v>0</v>
      </c>
      <c r="CNS415" s="318">
        <f>'Contractor Model'!CNS68</f>
        <v>0</v>
      </c>
      <c r="CNT415" s="318">
        <f>'Contractor Model'!CNT68</f>
        <v>0</v>
      </c>
      <c r="CNU415" s="318">
        <f>'Contractor Model'!CNU68</f>
        <v>0</v>
      </c>
      <c r="CNV415" s="318">
        <f>'Contractor Model'!CNV68</f>
        <v>0</v>
      </c>
      <c r="CNW415" s="318">
        <f>'Contractor Model'!CNW68</f>
        <v>0</v>
      </c>
      <c r="CNX415" s="318">
        <f>'Contractor Model'!CNX68</f>
        <v>0</v>
      </c>
      <c r="CNY415" s="318">
        <f>'Contractor Model'!CNY68</f>
        <v>0</v>
      </c>
      <c r="CNZ415" s="318">
        <f>'Contractor Model'!CNZ68</f>
        <v>0</v>
      </c>
      <c r="COA415" s="318">
        <f>'Contractor Model'!COA68</f>
        <v>0</v>
      </c>
      <c r="COB415" s="318">
        <f>'Contractor Model'!COB68</f>
        <v>0</v>
      </c>
      <c r="COC415" s="318">
        <f>'Contractor Model'!COC68</f>
        <v>0</v>
      </c>
      <c r="COD415" s="318">
        <f>'Contractor Model'!COD68</f>
        <v>0</v>
      </c>
      <c r="COE415" s="318">
        <f>'Contractor Model'!COE68</f>
        <v>0</v>
      </c>
      <c r="COF415" s="318">
        <f>'Contractor Model'!COF68</f>
        <v>0</v>
      </c>
      <c r="COG415" s="318">
        <f>'Contractor Model'!COG68</f>
        <v>0</v>
      </c>
      <c r="COH415" s="318">
        <f>'Contractor Model'!COH68</f>
        <v>0</v>
      </c>
      <c r="COI415" s="318">
        <f>'Contractor Model'!COI68</f>
        <v>0</v>
      </c>
      <c r="COJ415" s="318">
        <f>'Contractor Model'!COJ68</f>
        <v>0</v>
      </c>
      <c r="COK415" s="318">
        <f>'Contractor Model'!COK68</f>
        <v>0</v>
      </c>
      <c r="COL415" s="318">
        <f>'Contractor Model'!COL68</f>
        <v>0</v>
      </c>
      <c r="COM415" s="318">
        <f>'Contractor Model'!COM68</f>
        <v>0</v>
      </c>
      <c r="CON415" s="318">
        <f>'Contractor Model'!CON68</f>
        <v>0</v>
      </c>
      <c r="COO415" s="318">
        <f>'Contractor Model'!COO68</f>
        <v>0</v>
      </c>
      <c r="COP415" s="318">
        <f>'Contractor Model'!COP68</f>
        <v>0</v>
      </c>
      <c r="COQ415" s="318">
        <f>'Contractor Model'!COQ68</f>
        <v>0</v>
      </c>
      <c r="COR415" s="318">
        <f>'Contractor Model'!COR68</f>
        <v>0</v>
      </c>
      <c r="COS415" s="318">
        <f>'Contractor Model'!COS68</f>
        <v>0</v>
      </c>
      <c r="COT415" s="318">
        <f>'Contractor Model'!COT68</f>
        <v>0</v>
      </c>
      <c r="COU415" s="318">
        <f>'Contractor Model'!COU68</f>
        <v>0</v>
      </c>
      <c r="COV415" s="318">
        <f>'Contractor Model'!COV68</f>
        <v>0</v>
      </c>
      <c r="COW415" s="318">
        <f>'Contractor Model'!COW68</f>
        <v>0</v>
      </c>
      <c r="COX415" s="318">
        <f>'Contractor Model'!COX68</f>
        <v>0</v>
      </c>
      <c r="COY415" s="318">
        <f>'Contractor Model'!COY68</f>
        <v>0</v>
      </c>
      <c r="COZ415" s="318">
        <f>'Contractor Model'!COZ68</f>
        <v>0</v>
      </c>
      <c r="CPA415" s="318">
        <f>'Contractor Model'!CPA68</f>
        <v>0</v>
      </c>
      <c r="CPB415" s="318">
        <f>'Contractor Model'!CPB68</f>
        <v>0</v>
      </c>
      <c r="CPC415" s="318">
        <f>'Contractor Model'!CPC68</f>
        <v>0</v>
      </c>
      <c r="CPD415" s="318">
        <f>'Contractor Model'!CPD68</f>
        <v>0</v>
      </c>
      <c r="CPE415" s="318">
        <f>'Contractor Model'!CPE68</f>
        <v>0</v>
      </c>
      <c r="CPF415" s="318">
        <f>'Contractor Model'!CPF68</f>
        <v>0</v>
      </c>
      <c r="CPG415" s="318">
        <f>'Contractor Model'!CPG68</f>
        <v>0</v>
      </c>
      <c r="CPH415" s="318">
        <f>'Contractor Model'!CPH68</f>
        <v>0</v>
      </c>
      <c r="CPI415" s="318">
        <f>'Contractor Model'!CPI68</f>
        <v>0</v>
      </c>
      <c r="CPJ415" s="318">
        <f>'Contractor Model'!CPJ68</f>
        <v>0</v>
      </c>
      <c r="CPK415" s="318">
        <f>'Contractor Model'!CPK68</f>
        <v>0</v>
      </c>
      <c r="CPL415" s="318">
        <f>'Contractor Model'!CPL68</f>
        <v>0</v>
      </c>
      <c r="CPM415" s="318">
        <f>'Contractor Model'!CPM68</f>
        <v>0</v>
      </c>
      <c r="CPN415" s="318">
        <f>'Contractor Model'!CPN68</f>
        <v>0</v>
      </c>
      <c r="CPO415" s="318">
        <f>'Contractor Model'!CPO68</f>
        <v>0</v>
      </c>
      <c r="CPP415" s="318">
        <f>'Contractor Model'!CPP68</f>
        <v>0</v>
      </c>
      <c r="CPQ415" s="318">
        <f>'Contractor Model'!CPQ68</f>
        <v>0</v>
      </c>
      <c r="CPR415" s="318">
        <f>'Contractor Model'!CPR68</f>
        <v>0</v>
      </c>
      <c r="CPS415" s="318">
        <f>'Contractor Model'!CPS68</f>
        <v>0</v>
      </c>
      <c r="CPT415" s="318">
        <f>'Contractor Model'!CPT68</f>
        <v>0</v>
      </c>
      <c r="CPU415" s="318">
        <f>'Contractor Model'!CPU68</f>
        <v>0</v>
      </c>
      <c r="CPV415" s="318">
        <f>'Contractor Model'!CPV68</f>
        <v>0</v>
      </c>
      <c r="CPW415" s="318">
        <f>'Contractor Model'!CPW68</f>
        <v>0</v>
      </c>
      <c r="CPX415" s="318">
        <f>'Contractor Model'!CPX68</f>
        <v>0</v>
      </c>
      <c r="CPY415" s="318">
        <f>'Contractor Model'!CPY68</f>
        <v>0</v>
      </c>
      <c r="CPZ415" s="318">
        <f>'Contractor Model'!CPZ68</f>
        <v>0</v>
      </c>
      <c r="CQA415" s="318">
        <f>'Contractor Model'!CQA68</f>
        <v>0</v>
      </c>
      <c r="CQB415" s="318">
        <f>'Contractor Model'!CQB68</f>
        <v>0</v>
      </c>
      <c r="CQC415" s="318">
        <f>'Contractor Model'!CQC68</f>
        <v>0</v>
      </c>
      <c r="CQD415" s="318">
        <f>'Contractor Model'!CQD68</f>
        <v>0</v>
      </c>
      <c r="CQE415" s="318">
        <f>'Contractor Model'!CQE68</f>
        <v>0</v>
      </c>
      <c r="CQF415" s="318">
        <f>'Contractor Model'!CQF68</f>
        <v>0</v>
      </c>
      <c r="CQG415" s="318">
        <f>'Contractor Model'!CQG68</f>
        <v>0</v>
      </c>
      <c r="CQH415" s="318">
        <f>'Contractor Model'!CQH68</f>
        <v>0</v>
      </c>
      <c r="CQI415" s="318">
        <f>'Contractor Model'!CQI68</f>
        <v>0</v>
      </c>
      <c r="CQJ415" s="318">
        <f>'Contractor Model'!CQJ68</f>
        <v>0</v>
      </c>
      <c r="CQK415" s="318">
        <f>'Contractor Model'!CQK68</f>
        <v>0</v>
      </c>
      <c r="CQL415" s="318">
        <f>'Contractor Model'!CQL68</f>
        <v>0</v>
      </c>
      <c r="CQM415" s="318">
        <f>'Contractor Model'!CQM68</f>
        <v>0</v>
      </c>
      <c r="CQN415" s="318">
        <f>'Contractor Model'!CQN68</f>
        <v>0</v>
      </c>
      <c r="CQO415" s="318">
        <f>'Contractor Model'!CQO68</f>
        <v>0</v>
      </c>
      <c r="CQP415" s="318">
        <f>'Contractor Model'!CQP68</f>
        <v>0</v>
      </c>
      <c r="CQQ415" s="318">
        <f>'Contractor Model'!CQQ68</f>
        <v>0</v>
      </c>
      <c r="CQR415" s="318">
        <f>'Contractor Model'!CQR68</f>
        <v>0</v>
      </c>
      <c r="CQS415" s="318">
        <f>'Contractor Model'!CQS68</f>
        <v>0</v>
      </c>
      <c r="CQT415" s="318">
        <f>'Contractor Model'!CQT68</f>
        <v>0</v>
      </c>
      <c r="CQU415" s="318">
        <f>'Contractor Model'!CQU68</f>
        <v>0</v>
      </c>
      <c r="CQV415" s="318">
        <f>'Contractor Model'!CQV68</f>
        <v>0</v>
      </c>
      <c r="CQW415" s="318">
        <f>'Contractor Model'!CQW68</f>
        <v>0</v>
      </c>
      <c r="CQX415" s="318">
        <f>'Contractor Model'!CQX68</f>
        <v>0</v>
      </c>
      <c r="CQY415" s="318">
        <f>'Contractor Model'!CQY68</f>
        <v>0</v>
      </c>
      <c r="CQZ415" s="318">
        <f>'Contractor Model'!CQZ68</f>
        <v>0</v>
      </c>
      <c r="CRA415" s="318">
        <f>'Contractor Model'!CRA68</f>
        <v>0</v>
      </c>
      <c r="CRB415" s="318">
        <f>'Contractor Model'!CRB68</f>
        <v>0</v>
      </c>
      <c r="CRC415" s="318">
        <f>'Contractor Model'!CRC68</f>
        <v>0</v>
      </c>
      <c r="CRD415" s="318">
        <f>'Contractor Model'!CRD68</f>
        <v>0</v>
      </c>
      <c r="CRE415" s="318">
        <f>'Contractor Model'!CRE68</f>
        <v>0</v>
      </c>
      <c r="CRF415" s="318">
        <f>'Contractor Model'!CRF68</f>
        <v>0</v>
      </c>
      <c r="CRG415" s="318">
        <f>'Contractor Model'!CRG68</f>
        <v>0</v>
      </c>
      <c r="CRH415" s="318">
        <f>'Contractor Model'!CRH68</f>
        <v>0</v>
      </c>
      <c r="CRI415" s="318">
        <f>'Contractor Model'!CRI68</f>
        <v>0</v>
      </c>
      <c r="CRJ415" s="318">
        <f>'Contractor Model'!CRJ68</f>
        <v>0</v>
      </c>
      <c r="CRK415" s="318">
        <f>'Contractor Model'!CRK68</f>
        <v>0</v>
      </c>
      <c r="CRL415" s="318">
        <f>'Contractor Model'!CRL68</f>
        <v>0</v>
      </c>
      <c r="CRM415" s="318">
        <f>'Contractor Model'!CRM68</f>
        <v>0</v>
      </c>
      <c r="CRN415" s="318">
        <f>'Contractor Model'!CRN68</f>
        <v>0</v>
      </c>
      <c r="CRO415" s="318">
        <f>'Contractor Model'!CRO68</f>
        <v>0</v>
      </c>
      <c r="CRP415" s="318">
        <f>'Contractor Model'!CRP68</f>
        <v>0</v>
      </c>
      <c r="CRQ415" s="318">
        <f>'Contractor Model'!CRQ68</f>
        <v>0</v>
      </c>
      <c r="CRR415" s="318">
        <f>'Contractor Model'!CRR68</f>
        <v>0</v>
      </c>
      <c r="CRS415" s="318">
        <f>'Contractor Model'!CRS68</f>
        <v>0</v>
      </c>
      <c r="CRT415" s="318">
        <f>'Contractor Model'!CRT68</f>
        <v>0</v>
      </c>
      <c r="CRU415" s="318">
        <f>'Contractor Model'!CRU68</f>
        <v>0</v>
      </c>
      <c r="CRV415" s="318">
        <f>'Contractor Model'!CRV68</f>
        <v>0</v>
      </c>
      <c r="CRW415" s="318">
        <f>'Contractor Model'!CRW68</f>
        <v>0</v>
      </c>
      <c r="CRX415" s="318">
        <f>'Contractor Model'!CRX68</f>
        <v>0</v>
      </c>
      <c r="CRY415" s="318">
        <f>'Contractor Model'!CRY68</f>
        <v>0</v>
      </c>
      <c r="CRZ415" s="318">
        <f>'Contractor Model'!CRZ68</f>
        <v>0</v>
      </c>
      <c r="CSA415" s="318">
        <f>'Contractor Model'!CSA68</f>
        <v>0</v>
      </c>
      <c r="CSB415" s="318">
        <f>'Contractor Model'!CSB68</f>
        <v>0</v>
      </c>
      <c r="CSC415" s="318">
        <f>'Contractor Model'!CSC68</f>
        <v>0</v>
      </c>
      <c r="CSD415" s="318">
        <f>'Contractor Model'!CSD68</f>
        <v>0</v>
      </c>
      <c r="CSE415" s="318">
        <f>'Contractor Model'!CSE68</f>
        <v>0</v>
      </c>
      <c r="CSF415" s="318">
        <f>'Contractor Model'!CSF68</f>
        <v>0</v>
      </c>
      <c r="CSG415" s="318">
        <f>'Contractor Model'!CSG68</f>
        <v>0</v>
      </c>
      <c r="CSH415" s="318">
        <f>'Contractor Model'!CSH68</f>
        <v>0</v>
      </c>
      <c r="CSI415" s="318">
        <f>'Contractor Model'!CSI68</f>
        <v>0</v>
      </c>
      <c r="CSJ415" s="318">
        <f>'Contractor Model'!CSJ68</f>
        <v>0</v>
      </c>
      <c r="CSK415" s="318">
        <f>'Contractor Model'!CSK68</f>
        <v>0</v>
      </c>
      <c r="CSL415" s="318">
        <f>'Contractor Model'!CSL68</f>
        <v>0</v>
      </c>
      <c r="CSM415" s="318">
        <f>'Contractor Model'!CSM68</f>
        <v>0</v>
      </c>
      <c r="CSN415" s="318">
        <f>'Contractor Model'!CSN68</f>
        <v>0</v>
      </c>
      <c r="CSO415" s="318">
        <f>'Contractor Model'!CSO68</f>
        <v>0</v>
      </c>
      <c r="CSP415" s="318">
        <f>'Contractor Model'!CSP68</f>
        <v>0</v>
      </c>
      <c r="CSQ415" s="318">
        <f>'Contractor Model'!CSQ68</f>
        <v>0</v>
      </c>
      <c r="CSR415" s="318">
        <f>'Contractor Model'!CSR68</f>
        <v>0</v>
      </c>
      <c r="CSS415" s="318">
        <f>'Contractor Model'!CSS68</f>
        <v>0</v>
      </c>
      <c r="CST415" s="318">
        <f>'Contractor Model'!CST68</f>
        <v>0</v>
      </c>
      <c r="CSU415" s="318">
        <f>'Contractor Model'!CSU68</f>
        <v>0</v>
      </c>
      <c r="CSV415" s="318">
        <f>'Contractor Model'!CSV68</f>
        <v>0</v>
      </c>
      <c r="CSW415" s="318">
        <f>'Contractor Model'!CSW68</f>
        <v>0</v>
      </c>
      <c r="CSX415" s="318">
        <f>'Contractor Model'!CSX68</f>
        <v>0</v>
      </c>
      <c r="CSY415" s="318">
        <f>'Contractor Model'!CSY68</f>
        <v>0</v>
      </c>
      <c r="CSZ415" s="318">
        <f>'Contractor Model'!CSZ68</f>
        <v>0</v>
      </c>
      <c r="CTA415" s="318">
        <f>'Contractor Model'!CTA68</f>
        <v>0</v>
      </c>
      <c r="CTB415" s="318">
        <f>'Contractor Model'!CTB68</f>
        <v>0</v>
      </c>
      <c r="CTC415" s="318">
        <f>'Contractor Model'!CTC68</f>
        <v>0</v>
      </c>
      <c r="CTD415" s="318">
        <f>'Contractor Model'!CTD68</f>
        <v>0</v>
      </c>
      <c r="CTE415" s="318">
        <f>'Contractor Model'!CTE68</f>
        <v>0</v>
      </c>
      <c r="CTF415" s="318">
        <f>'Contractor Model'!CTF68</f>
        <v>0</v>
      </c>
      <c r="CTG415" s="318">
        <f>'Contractor Model'!CTG68</f>
        <v>0</v>
      </c>
      <c r="CTH415" s="318">
        <f>'Contractor Model'!CTH68</f>
        <v>0</v>
      </c>
      <c r="CTI415" s="318">
        <f>'Contractor Model'!CTI68</f>
        <v>0</v>
      </c>
      <c r="CTJ415" s="318">
        <f>'Contractor Model'!CTJ68</f>
        <v>0</v>
      </c>
      <c r="CTK415" s="318">
        <f>'Contractor Model'!CTK68</f>
        <v>0</v>
      </c>
      <c r="CTL415" s="318">
        <f>'Contractor Model'!CTL68</f>
        <v>0</v>
      </c>
      <c r="CTM415" s="318">
        <f>'Contractor Model'!CTM68</f>
        <v>0</v>
      </c>
      <c r="CTN415" s="318">
        <f>'Contractor Model'!CTN68</f>
        <v>0</v>
      </c>
      <c r="CTO415" s="318">
        <f>'Contractor Model'!CTO68</f>
        <v>0</v>
      </c>
      <c r="CTP415" s="318">
        <f>'Contractor Model'!CTP68</f>
        <v>0</v>
      </c>
      <c r="CTQ415" s="318">
        <f>'Contractor Model'!CTQ68</f>
        <v>0</v>
      </c>
      <c r="CTR415" s="318">
        <f>'Contractor Model'!CTR68</f>
        <v>0</v>
      </c>
      <c r="CTS415" s="318">
        <f>'Contractor Model'!CTS68</f>
        <v>0</v>
      </c>
      <c r="CTT415" s="318">
        <f>'Contractor Model'!CTT68</f>
        <v>0</v>
      </c>
      <c r="CTU415" s="318">
        <f>'Contractor Model'!CTU68</f>
        <v>0</v>
      </c>
      <c r="CTV415" s="318">
        <f>'Contractor Model'!CTV68</f>
        <v>0</v>
      </c>
      <c r="CTW415" s="318">
        <f>'Contractor Model'!CTW68</f>
        <v>0</v>
      </c>
      <c r="CTX415" s="318">
        <f>'Contractor Model'!CTX68</f>
        <v>0</v>
      </c>
      <c r="CTY415" s="318">
        <f>'Contractor Model'!CTY68</f>
        <v>0</v>
      </c>
      <c r="CTZ415" s="318">
        <f>'Contractor Model'!CTZ68</f>
        <v>0</v>
      </c>
      <c r="CUA415" s="318">
        <f>'Contractor Model'!CUA68</f>
        <v>0</v>
      </c>
      <c r="CUB415" s="318">
        <f>'Contractor Model'!CUB68</f>
        <v>0</v>
      </c>
      <c r="CUC415" s="318">
        <f>'Contractor Model'!CUC68</f>
        <v>0</v>
      </c>
      <c r="CUD415" s="318">
        <f>'Contractor Model'!CUD68</f>
        <v>0</v>
      </c>
      <c r="CUE415" s="318">
        <f>'Contractor Model'!CUE68</f>
        <v>0</v>
      </c>
      <c r="CUF415" s="318">
        <f>'Contractor Model'!CUF68</f>
        <v>0</v>
      </c>
      <c r="CUG415" s="318">
        <f>'Contractor Model'!CUG68</f>
        <v>0</v>
      </c>
      <c r="CUH415" s="318">
        <f>'Contractor Model'!CUH68</f>
        <v>0</v>
      </c>
      <c r="CUI415" s="318">
        <f>'Contractor Model'!CUI68</f>
        <v>0</v>
      </c>
      <c r="CUJ415" s="318">
        <f>'Contractor Model'!CUJ68</f>
        <v>0</v>
      </c>
      <c r="CUK415" s="318">
        <f>'Contractor Model'!CUK68</f>
        <v>0</v>
      </c>
      <c r="CUL415" s="318">
        <f>'Contractor Model'!CUL68</f>
        <v>0</v>
      </c>
      <c r="CUM415" s="318">
        <f>'Contractor Model'!CUM68</f>
        <v>0</v>
      </c>
      <c r="CUN415" s="318">
        <f>'Contractor Model'!CUN68</f>
        <v>0</v>
      </c>
      <c r="CUO415" s="318">
        <f>'Contractor Model'!CUO68</f>
        <v>0</v>
      </c>
      <c r="CUP415" s="318">
        <f>'Contractor Model'!CUP68</f>
        <v>0</v>
      </c>
      <c r="CUQ415" s="318">
        <f>'Contractor Model'!CUQ68</f>
        <v>0</v>
      </c>
      <c r="CUR415" s="318">
        <f>'Contractor Model'!CUR68</f>
        <v>0</v>
      </c>
      <c r="CUS415" s="318">
        <f>'Contractor Model'!CUS68</f>
        <v>0</v>
      </c>
      <c r="CUT415" s="318">
        <f>'Contractor Model'!CUT68</f>
        <v>0</v>
      </c>
      <c r="CUU415" s="318">
        <f>'Contractor Model'!CUU68</f>
        <v>0</v>
      </c>
      <c r="CUV415" s="318">
        <f>'Contractor Model'!CUV68</f>
        <v>0</v>
      </c>
      <c r="CUW415" s="318">
        <f>'Contractor Model'!CUW68</f>
        <v>0</v>
      </c>
      <c r="CUX415" s="318">
        <f>'Contractor Model'!CUX68</f>
        <v>0</v>
      </c>
      <c r="CUY415" s="318">
        <f>'Contractor Model'!CUY68</f>
        <v>0</v>
      </c>
      <c r="CUZ415" s="318">
        <f>'Contractor Model'!CUZ68</f>
        <v>0</v>
      </c>
      <c r="CVA415" s="318">
        <f>'Contractor Model'!CVA68</f>
        <v>0</v>
      </c>
      <c r="CVB415" s="318">
        <f>'Contractor Model'!CVB68</f>
        <v>0</v>
      </c>
      <c r="CVC415" s="318">
        <f>'Contractor Model'!CVC68</f>
        <v>0</v>
      </c>
      <c r="CVD415" s="318">
        <f>'Contractor Model'!CVD68</f>
        <v>0</v>
      </c>
      <c r="CVE415" s="318">
        <f>'Contractor Model'!CVE68</f>
        <v>0</v>
      </c>
      <c r="CVF415" s="318">
        <f>'Contractor Model'!CVF68</f>
        <v>0</v>
      </c>
      <c r="CVG415" s="318">
        <f>'Contractor Model'!CVG68</f>
        <v>0</v>
      </c>
      <c r="CVH415" s="318">
        <f>'Contractor Model'!CVH68</f>
        <v>0</v>
      </c>
      <c r="CVI415" s="318">
        <f>'Contractor Model'!CVI68</f>
        <v>0</v>
      </c>
      <c r="CVJ415" s="318">
        <f>'Contractor Model'!CVJ68</f>
        <v>0</v>
      </c>
      <c r="CVK415" s="318">
        <f>'Contractor Model'!CVK68</f>
        <v>0</v>
      </c>
      <c r="CVL415" s="318">
        <f>'Contractor Model'!CVL68</f>
        <v>0</v>
      </c>
      <c r="CVM415" s="318">
        <f>'Contractor Model'!CVM68</f>
        <v>0</v>
      </c>
      <c r="CVN415" s="318">
        <f>'Contractor Model'!CVN68</f>
        <v>0</v>
      </c>
      <c r="CVO415" s="318">
        <f>'Contractor Model'!CVO68</f>
        <v>0</v>
      </c>
      <c r="CVP415" s="318">
        <f>'Contractor Model'!CVP68</f>
        <v>0</v>
      </c>
      <c r="CVQ415" s="318">
        <f>'Contractor Model'!CVQ68</f>
        <v>0</v>
      </c>
      <c r="CVR415" s="318">
        <f>'Contractor Model'!CVR68</f>
        <v>0</v>
      </c>
      <c r="CVS415" s="318">
        <f>'Contractor Model'!CVS68</f>
        <v>0</v>
      </c>
      <c r="CVT415" s="318">
        <f>'Contractor Model'!CVT68</f>
        <v>0</v>
      </c>
      <c r="CVU415" s="318">
        <f>'Contractor Model'!CVU68</f>
        <v>0</v>
      </c>
      <c r="CVV415" s="318">
        <f>'Contractor Model'!CVV68</f>
        <v>0</v>
      </c>
      <c r="CVW415" s="318">
        <f>'Contractor Model'!CVW68</f>
        <v>0</v>
      </c>
      <c r="CVX415" s="318">
        <f>'Contractor Model'!CVX68</f>
        <v>0</v>
      </c>
      <c r="CVY415" s="318">
        <f>'Contractor Model'!CVY68</f>
        <v>0</v>
      </c>
      <c r="CVZ415" s="318">
        <f>'Contractor Model'!CVZ68</f>
        <v>0</v>
      </c>
      <c r="CWA415" s="318">
        <f>'Contractor Model'!CWA68</f>
        <v>0</v>
      </c>
      <c r="CWB415" s="318">
        <f>'Contractor Model'!CWB68</f>
        <v>0</v>
      </c>
      <c r="CWC415" s="318">
        <f>'Contractor Model'!CWC68</f>
        <v>0</v>
      </c>
      <c r="CWD415" s="318">
        <f>'Contractor Model'!CWD68</f>
        <v>0</v>
      </c>
      <c r="CWE415" s="318">
        <f>'Contractor Model'!CWE68</f>
        <v>0</v>
      </c>
      <c r="CWF415" s="318">
        <f>'Contractor Model'!CWF68</f>
        <v>0</v>
      </c>
      <c r="CWG415" s="318">
        <f>'Contractor Model'!CWG68</f>
        <v>0</v>
      </c>
      <c r="CWH415" s="318">
        <f>'Contractor Model'!CWH68</f>
        <v>0</v>
      </c>
      <c r="CWI415" s="318">
        <f>'Contractor Model'!CWI68</f>
        <v>0</v>
      </c>
      <c r="CWJ415" s="318">
        <f>'Contractor Model'!CWJ68</f>
        <v>0</v>
      </c>
      <c r="CWK415" s="318">
        <f>'Contractor Model'!CWK68</f>
        <v>0</v>
      </c>
      <c r="CWL415" s="318">
        <f>'Contractor Model'!CWL68</f>
        <v>0</v>
      </c>
      <c r="CWM415" s="318">
        <f>'Contractor Model'!CWM68</f>
        <v>0</v>
      </c>
      <c r="CWN415" s="318">
        <f>'Contractor Model'!CWN68</f>
        <v>0</v>
      </c>
      <c r="CWO415" s="318">
        <f>'Contractor Model'!CWO68</f>
        <v>0</v>
      </c>
      <c r="CWP415" s="318">
        <f>'Contractor Model'!CWP68</f>
        <v>0</v>
      </c>
      <c r="CWQ415" s="318">
        <f>'Contractor Model'!CWQ68</f>
        <v>0</v>
      </c>
      <c r="CWR415" s="318">
        <f>'Contractor Model'!CWR68</f>
        <v>0</v>
      </c>
      <c r="CWS415" s="318">
        <f>'Contractor Model'!CWS68</f>
        <v>0</v>
      </c>
      <c r="CWT415" s="318">
        <f>'Contractor Model'!CWT68</f>
        <v>0</v>
      </c>
      <c r="CWU415" s="318">
        <f>'Contractor Model'!CWU68</f>
        <v>0</v>
      </c>
      <c r="CWV415" s="318">
        <f>'Contractor Model'!CWV68</f>
        <v>0</v>
      </c>
      <c r="CWW415" s="318">
        <f>'Contractor Model'!CWW68</f>
        <v>0</v>
      </c>
      <c r="CWX415" s="318">
        <f>'Contractor Model'!CWX68</f>
        <v>0</v>
      </c>
      <c r="CWY415" s="318">
        <f>'Contractor Model'!CWY68</f>
        <v>0</v>
      </c>
      <c r="CWZ415" s="318">
        <f>'Contractor Model'!CWZ68</f>
        <v>0</v>
      </c>
      <c r="CXA415" s="318">
        <f>'Contractor Model'!CXA68</f>
        <v>0</v>
      </c>
      <c r="CXB415" s="318">
        <f>'Contractor Model'!CXB68</f>
        <v>0</v>
      </c>
      <c r="CXC415" s="318">
        <f>'Contractor Model'!CXC68</f>
        <v>0</v>
      </c>
      <c r="CXD415" s="318">
        <f>'Contractor Model'!CXD68</f>
        <v>0</v>
      </c>
      <c r="CXE415" s="318">
        <f>'Contractor Model'!CXE68</f>
        <v>0</v>
      </c>
      <c r="CXF415" s="318">
        <f>'Contractor Model'!CXF68</f>
        <v>0</v>
      </c>
      <c r="CXG415" s="318">
        <f>'Contractor Model'!CXG68</f>
        <v>0</v>
      </c>
      <c r="CXH415" s="318">
        <f>'Contractor Model'!CXH68</f>
        <v>0</v>
      </c>
      <c r="CXI415" s="318">
        <f>'Contractor Model'!CXI68</f>
        <v>0</v>
      </c>
      <c r="CXJ415" s="318">
        <f>'Contractor Model'!CXJ68</f>
        <v>0</v>
      </c>
      <c r="CXK415" s="318">
        <f>'Contractor Model'!CXK68</f>
        <v>0</v>
      </c>
      <c r="CXL415" s="318">
        <f>'Contractor Model'!CXL68</f>
        <v>0</v>
      </c>
      <c r="CXM415" s="318">
        <f>'Contractor Model'!CXM68</f>
        <v>0</v>
      </c>
      <c r="CXN415" s="318">
        <f>'Contractor Model'!CXN68</f>
        <v>0</v>
      </c>
      <c r="CXO415" s="318">
        <f>'Contractor Model'!CXO68</f>
        <v>0</v>
      </c>
      <c r="CXP415" s="318">
        <f>'Contractor Model'!CXP68</f>
        <v>0</v>
      </c>
      <c r="CXQ415" s="318">
        <f>'Contractor Model'!CXQ68</f>
        <v>0</v>
      </c>
      <c r="CXR415" s="318">
        <f>'Contractor Model'!CXR68</f>
        <v>0</v>
      </c>
      <c r="CXS415" s="318">
        <f>'Contractor Model'!CXS68</f>
        <v>0</v>
      </c>
      <c r="CXT415" s="318">
        <f>'Contractor Model'!CXT68</f>
        <v>0</v>
      </c>
      <c r="CXU415" s="318">
        <f>'Contractor Model'!CXU68</f>
        <v>0</v>
      </c>
      <c r="CXV415" s="318">
        <f>'Contractor Model'!CXV68</f>
        <v>0</v>
      </c>
      <c r="CXW415" s="318">
        <f>'Contractor Model'!CXW68</f>
        <v>0</v>
      </c>
      <c r="CXX415" s="318">
        <f>'Contractor Model'!CXX68</f>
        <v>0</v>
      </c>
      <c r="CXY415" s="318">
        <f>'Contractor Model'!CXY68</f>
        <v>0</v>
      </c>
      <c r="CXZ415" s="318">
        <f>'Contractor Model'!CXZ68</f>
        <v>0</v>
      </c>
      <c r="CYA415" s="318">
        <f>'Contractor Model'!CYA68</f>
        <v>0</v>
      </c>
      <c r="CYB415" s="318">
        <f>'Contractor Model'!CYB68</f>
        <v>0</v>
      </c>
      <c r="CYC415" s="318">
        <f>'Contractor Model'!CYC68</f>
        <v>0</v>
      </c>
      <c r="CYD415" s="318">
        <f>'Contractor Model'!CYD68</f>
        <v>0</v>
      </c>
      <c r="CYE415" s="318">
        <f>'Contractor Model'!CYE68</f>
        <v>0</v>
      </c>
      <c r="CYF415" s="318">
        <f>'Contractor Model'!CYF68</f>
        <v>0</v>
      </c>
      <c r="CYG415" s="318">
        <f>'Contractor Model'!CYG68</f>
        <v>0</v>
      </c>
      <c r="CYH415" s="318">
        <f>'Contractor Model'!CYH68</f>
        <v>0</v>
      </c>
      <c r="CYI415" s="318">
        <f>'Contractor Model'!CYI68</f>
        <v>0</v>
      </c>
      <c r="CYJ415" s="318">
        <f>'Contractor Model'!CYJ68</f>
        <v>0</v>
      </c>
      <c r="CYK415" s="318">
        <f>'Contractor Model'!CYK68</f>
        <v>0</v>
      </c>
      <c r="CYL415" s="318">
        <f>'Contractor Model'!CYL68</f>
        <v>0</v>
      </c>
      <c r="CYM415" s="318">
        <f>'Contractor Model'!CYM68</f>
        <v>0</v>
      </c>
      <c r="CYN415" s="318">
        <f>'Contractor Model'!CYN68</f>
        <v>0</v>
      </c>
      <c r="CYO415" s="318">
        <f>'Contractor Model'!CYO68</f>
        <v>0</v>
      </c>
      <c r="CYP415" s="318">
        <f>'Contractor Model'!CYP68</f>
        <v>0</v>
      </c>
      <c r="CYQ415" s="318">
        <f>'Contractor Model'!CYQ68</f>
        <v>0</v>
      </c>
      <c r="CYR415" s="318">
        <f>'Contractor Model'!CYR68</f>
        <v>0</v>
      </c>
      <c r="CYS415" s="318">
        <f>'Contractor Model'!CYS68</f>
        <v>0</v>
      </c>
      <c r="CYT415" s="318">
        <f>'Contractor Model'!CYT68</f>
        <v>0</v>
      </c>
      <c r="CYU415" s="318">
        <f>'Contractor Model'!CYU68</f>
        <v>0</v>
      </c>
      <c r="CYV415" s="318">
        <f>'Contractor Model'!CYV68</f>
        <v>0</v>
      </c>
      <c r="CYW415" s="318">
        <f>'Contractor Model'!CYW68</f>
        <v>0</v>
      </c>
      <c r="CYX415" s="318">
        <f>'Contractor Model'!CYX68</f>
        <v>0</v>
      </c>
      <c r="CYY415" s="318">
        <f>'Contractor Model'!CYY68</f>
        <v>0</v>
      </c>
      <c r="CYZ415" s="318">
        <f>'Contractor Model'!CYZ68</f>
        <v>0</v>
      </c>
      <c r="CZA415" s="318">
        <f>'Contractor Model'!CZA68</f>
        <v>0</v>
      </c>
      <c r="CZB415" s="318">
        <f>'Contractor Model'!CZB68</f>
        <v>0</v>
      </c>
      <c r="CZC415" s="318">
        <f>'Contractor Model'!CZC68</f>
        <v>0</v>
      </c>
      <c r="CZD415" s="318">
        <f>'Contractor Model'!CZD68</f>
        <v>0</v>
      </c>
      <c r="CZE415" s="318">
        <f>'Contractor Model'!CZE68</f>
        <v>0</v>
      </c>
      <c r="CZF415" s="318">
        <f>'Contractor Model'!CZF68</f>
        <v>0</v>
      </c>
      <c r="CZG415" s="318">
        <f>'Contractor Model'!CZG68</f>
        <v>0</v>
      </c>
      <c r="CZH415" s="318">
        <f>'Contractor Model'!CZH68</f>
        <v>0</v>
      </c>
      <c r="CZI415" s="318">
        <f>'Contractor Model'!CZI68</f>
        <v>0</v>
      </c>
      <c r="CZJ415" s="318">
        <f>'Contractor Model'!CZJ68</f>
        <v>0</v>
      </c>
      <c r="CZK415" s="318">
        <f>'Contractor Model'!CZK68</f>
        <v>0</v>
      </c>
      <c r="CZL415" s="318">
        <f>'Contractor Model'!CZL68</f>
        <v>0</v>
      </c>
      <c r="CZM415" s="318">
        <f>'Contractor Model'!CZM68</f>
        <v>0</v>
      </c>
      <c r="CZN415" s="318">
        <f>'Contractor Model'!CZN68</f>
        <v>0</v>
      </c>
      <c r="CZO415" s="318">
        <f>'Contractor Model'!CZO68</f>
        <v>0</v>
      </c>
      <c r="CZP415" s="318">
        <f>'Contractor Model'!CZP68</f>
        <v>0</v>
      </c>
      <c r="CZQ415" s="318">
        <f>'Contractor Model'!CZQ68</f>
        <v>0</v>
      </c>
      <c r="CZR415" s="318">
        <f>'Contractor Model'!CZR68</f>
        <v>0</v>
      </c>
      <c r="CZS415" s="318">
        <f>'Contractor Model'!CZS68</f>
        <v>0</v>
      </c>
      <c r="CZT415" s="318">
        <f>'Contractor Model'!CZT68</f>
        <v>0</v>
      </c>
      <c r="CZU415" s="318">
        <f>'Contractor Model'!CZU68</f>
        <v>0</v>
      </c>
      <c r="CZV415" s="318">
        <f>'Contractor Model'!CZV68</f>
        <v>0</v>
      </c>
      <c r="CZW415" s="318">
        <f>'Contractor Model'!CZW68</f>
        <v>0</v>
      </c>
      <c r="CZX415" s="318">
        <f>'Contractor Model'!CZX68</f>
        <v>0</v>
      </c>
      <c r="CZY415" s="318">
        <f>'Contractor Model'!CZY68</f>
        <v>0</v>
      </c>
      <c r="CZZ415" s="318">
        <f>'Contractor Model'!CZZ68</f>
        <v>0</v>
      </c>
      <c r="DAA415" s="318">
        <f>'Contractor Model'!DAA68</f>
        <v>0</v>
      </c>
      <c r="DAB415" s="318">
        <f>'Contractor Model'!DAB68</f>
        <v>0</v>
      </c>
      <c r="DAC415" s="318">
        <f>'Contractor Model'!DAC68</f>
        <v>0</v>
      </c>
      <c r="DAD415" s="318">
        <f>'Contractor Model'!DAD68</f>
        <v>0</v>
      </c>
      <c r="DAE415" s="318">
        <f>'Contractor Model'!DAE68</f>
        <v>0</v>
      </c>
      <c r="DAF415" s="318">
        <f>'Contractor Model'!DAF68</f>
        <v>0</v>
      </c>
      <c r="DAG415" s="318">
        <f>'Contractor Model'!DAG68</f>
        <v>0</v>
      </c>
      <c r="DAH415" s="318">
        <f>'Contractor Model'!DAH68</f>
        <v>0</v>
      </c>
      <c r="DAI415" s="318">
        <f>'Contractor Model'!DAI68</f>
        <v>0</v>
      </c>
      <c r="DAJ415" s="318">
        <f>'Contractor Model'!DAJ68</f>
        <v>0</v>
      </c>
      <c r="DAK415" s="318">
        <f>'Contractor Model'!DAK68</f>
        <v>0</v>
      </c>
      <c r="DAL415" s="318">
        <f>'Contractor Model'!DAL68</f>
        <v>0</v>
      </c>
      <c r="DAM415" s="318">
        <f>'Contractor Model'!DAM68</f>
        <v>0</v>
      </c>
      <c r="DAN415" s="318">
        <f>'Contractor Model'!DAN68</f>
        <v>0</v>
      </c>
      <c r="DAO415" s="318">
        <f>'Contractor Model'!DAO68</f>
        <v>0</v>
      </c>
      <c r="DAP415" s="318">
        <f>'Contractor Model'!DAP68</f>
        <v>0</v>
      </c>
      <c r="DAQ415" s="318">
        <f>'Contractor Model'!DAQ68</f>
        <v>0</v>
      </c>
      <c r="DAR415" s="318">
        <f>'Contractor Model'!DAR68</f>
        <v>0</v>
      </c>
      <c r="DAS415" s="318">
        <f>'Contractor Model'!DAS68</f>
        <v>0</v>
      </c>
      <c r="DAT415" s="318">
        <f>'Contractor Model'!DAT68</f>
        <v>0</v>
      </c>
      <c r="DAU415" s="318">
        <f>'Contractor Model'!DAU68</f>
        <v>0</v>
      </c>
      <c r="DAV415" s="318">
        <f>'Contractor Model'!DAV68</f>
        <v>0</v>
      </c>
      <c r="DAW415" s="318">
        <f>'Contractor Model'!DAW68</f>
        <v>0</v>
      </c>
      <c r="DAX415" s="318">
        <f>'Contractor Model'!DAX68</f>
        <v>0</v>
      </c>
      <c r="DAY415" s="318">
        <f>'Contractor Model'!DAY68</f>
        <v>0</v>
      </c>
      <c r="DAZ415" s="318">
        <f>'Contractor Model'!DAZ68</f>
        <v>0</v>
      </c>
      <c r="DBA415" s="318">
        <f>'Contractor Model'!DBA68</f>
        <v>0</v>
      </c>
      <c r="DBB415" s="318">
        <f>'Contractor Model'!DBB68</f>
        <v>0</v>
      </c>
      <c r="DBC415" s="318">
        <f>'Contractor Model'!DBC68</f>
        <v>0</v>
      </c>
      <c r="DBD415" s="318">
        <f>'Contractor Model'!DBD68</f>
        <v>0</v>
      </c>
      <c r="DBE415" s="318">
        <f>'Contractor Model'!DBE68</f>
        <v>0</v>
      </c>
      <c r="DBF415" s="318">
        <f>'Contractor Model'!DBF68</f>
        <v>0</v>
      </c>
      <c r="DBG415" s="318">
        <f>'Contractor Model'!DBG68</f>
        <v>0</v>
      </c>
      <c r="DBH415" s="318">
        <f>'Contractor Model'!DBH68</f>
        <v>0</v>
      </c>
      <c r="DBI415" s="318">
        <f>'Contractor Model'!DBI68</f>
        <v>0</v>
      </c>
      <c r="DBJ415" s="318">
        <f>'Contractor Model'!DBJ68</f>
        <v>0</v>
      </c>
      <c r="DBK415" s="318">
        <f>'Contractor Model'!DBK68</f>
        <v>0</v>
      </c>
      <c r="DBL415" s="318">
        <f>'Contractor Model'!DBL68</f>
        <v>0</v>
      </c>
      <c r="DBM415" s="318">
        <f>'Contractor Model'!DBM68</f>
        <v>0</v>
      </c>
      <c r="DBN415" s="318">
        <f>'Contractor Model'!DBN68</f>
        <v>0</v>
      </c>
      <c r="DBO415" s="318">
        <f>'Contractor Model'!DBO68</f>
        <v>0</v>
      </c>
      <c r="DBP415" s="318">
        <f>'Contractor Model'!DBP68</f>
        <v>0</v>
      </c>
      <c r="DBQ415" s="318">
        <f>'Contractor Model'!DBQ68</f>
        <v>0</v>
      </c>
      <c r="DBR415" s="318">
        <f>'Contractor Model'!DBR68</f>
        <v>0</v>
      </c>
      <c r="DBS415" s="318">
        <f>'Contractor Model'!DBS68</f>
        <v>0</v>
      </c>
      <c r="DBT415" s="318">
        <f>'Contractor Model'!DBT68</f>
        <v>0</v>
      </c>
      <c r="DBU415" s="318">
        <f>'Contractor Model'!DBU68</f>
        <v>0</v>
      </c>
      <c r="DBV415" s="318">
        <f>'Contractor Model'!DBV68</f>
        <v>0</v>
      </c>
      <c r="DBW415" s="318">
        <f>'Contractor Model'!DBW68</f>
        <v>0</v>
      </c>
      <c r="DBX415" s="318">
        <f>'Contractor Model'!DBX68</f>
        <v>0</v>
      </c>
      <c r="DBY415" s="318">
        <f>'Contractor Model'!DBY68</f>
        <v>0</v>
      </c>
      <c r="DBZ415" s="318">
        <f>'Contractor Model'!DBZ68</f>
        <v>0</v>
      </c>
      <c r="DCA415" s="318">
        <f>'Contractor Model'!DCA68</f>
        <v>0</v>
      </c>
      <c r="DCB415" s="318">
        <f>'Contractor Model'!DCB68</f>
        <v>0</v>
      </c>
      <c r="DCC415" s="318">
        <f>'Contractor Model'!DCC68</f>
        <v>0</v>
      </c>
      <c r="DCD415" s="318">
        <f>'Contractor Model'!DCD68</f>
        <v>0</v>
      </c>
      <c r="DCE415" s="318">
        <f>'Contractor Model'!DCE68</f>
        <v>0</v>
      </c>
      <c r="DCF415" s="318">
        <f>'Contractor Model'!DCF68</f>
        <v>0</v>
      </c>
      <c r="DCG415" s="318">
        <f>'Contractor Model'!DCG68</f>
        <v>0</v>
      </c>
      <c r="DCH415" s="318">
        <f>'Contractor Model'!DCH68</f>
        <v>0</v>
      </c>
      <c r="DCI415" s="318">
        <f>'Contractor Model'!DCI68</f>
        <v>0</v>
      </c>
      <c r="DCJ415" s="318">
        <f>'Contractor Model'!DCJ68</f>
        <v>0</v>
      </c>
      <c r="DCK415" s="318">
        <f>'Contractor Model'!DCK68</f>
        <v>0</v>
      </c>
      <c r="DCL415" s="318">
        <f>'Contractor Model'!DCL68</f>
        <v>0</v>
      </c>
      <c r="DCM415" s="318">
        <f>'Contractor Model'!DCM68</f>
        <v>0</v>
      </c>
      <c r="DCN415" s="318">
        <f>'Contractor Model'!DCN68</f>
        <v>0</v>
      </c>
      <c r="DCO415" s="318">
        <f>'Contractor Model'!DCO68</f>
        <v>0</v>
      </c>
      <c r="DCP415" s="318">
        <f>'Contractor Model'!DCP68</f>
        <v>0</v>
      </c>
      <c r="DCQ415" s="318">
        <f>'Contractor Model'!DCQ68</f>
        <v>0</v>
      </c>
      <c r="DCR415" s="318">
        <f>'Contractor Model'!DCR68</f>
        <v>0</v>
      </c>
      <c r="DCS415" s="318">
        <f>'Contractor Model'!DCS68</f>
        <v>0</v>
      </c>
      <c r="DCT415" s="318">
        <f>'Contractor Model'!DCT68</f>
        <v>0</v>
      </c>
      <c r="DCU415" s="318">
        <f>'Contractor Model'!DCU68</f>
        <v>0</v>
      </c>
      <c r="DCV415" s="318">
        <f>'Contractor Model'!DCV68</f>
        <v>0</v>
      </c>
      <c r="DCW415" s="318">
        <f>'Contractor Model'!DCW68</f>
        <v>0</v>
      </c>
      <c r="DCX415" s="318">
        <f>'Contractor Model'!DCX68</f>
        <v>0</v>
      </c>
      <c r="DCY415" s="318">
        <f>'Contractor Model'!DCY68</f>
        <v>0</v>
      </c>
      <c r="DCZ415" s="318">
        <f>'Contractor Model'!DCZ68</f>
        <v>0</v>
      </c>
      <c r="DDA415" s="318">
        <f>'Contractor Model'!DDA68</f>
        <v>0</v>
      </c>
      <c r="DDB415" s="318">
        <f>'Contractor Model'!DDB68</f>
        <v>0</v>
      </c>
      <c r="DDC415" s="318">
        <f>'Contractor Model'!DDC68</f>
        <v>0</v>
      </c>
      <c r="DDD415" s="318">
        <f>'Contractor Model'!DDD68</f>
        <v>0</v>
      </c>
      <c r="DDE415" s="318">
        <f>'Contractor Model'!DDE68</f>
        <v>0</v>
      </c>
      <c r="DDF415" s="318">
        <f>'Contractor Model'!DDF68</f>
        <v>0</v>
      </c>
      <c r="DDG415" s="318">
        <f>'Contractor Model'!DDG68</f>
        <v>0</v>
      </c>
      <c r="DDH415" s="318">
        <f>'Contractor Model'!DDH68</f>
        <v>0</v>
      </c>
      <c r="DDI415" s="318">
        <f>'Contractor Model'!DDI68</f>
        <v>0</v>
      </c>
      <c r="DDJ415" s="318">
        <f>'Contractor Model'!DDJ68</f>
        <v>0</v>
      </c>
      <c r="DDK415" s="318">
        <f>'Contractor Model'!DDK68</f>
        <v>0</v>
      </c>
      <c r="DDL415" s="318">
        <f>'Contractor Model'!DDL68</f>
        <v>0</v>
      </c>
      <c r="DDM415" s="318">
        <f>'Contractor Model'!DDM68</f>
        <v>0</v>
      </c>
      <c r="DDN415" s="318">
        <f>'Contractor Model'!DDN68</f>
        <v>0</v>
      </c>
      <c r="DDO415" s="318">
        <f>'Contractor Model'!DDO68</f>
        <v>0</v>
      </c>
      <c r="DDP415" s="318">
        <f>'Contractor Model'!DDP68</f>
        <v>0</v>
      </c>
      <c r="DDQ415" s="318">
        <f>'Contractor Model'!DDQ68</f>
        <v>0</v>
      </c>
      <c r="DDR415" s="318">
        <f>'Contractor Model'!DDR68</f>
        <v>0</v>
      </c>
      <c r="DDS415" s="318">
        <f>'Contractor Model'!DDS68</f>
        <v>0</v>
      </c>
      <c r="DDT415" s="318">
        <f>'Contractor Model'!DDT68</f>
        <v>0</v>
      </c>
      <c r="DDU415" s="318">
        <f>'Contractor Model'!DDU68</f>
        <v>0</v>
      </c>
      <c r="DDV415" s="318">
        <f>'Contractor Model'!DDV68</f>
        <v>0</v>
      </c>
      <c r="DDW415" s="318">
        <f>'Contractor Model'!DDW68</f>
        <v>0</v>
      </c>
      <c r="DDX415" s="318">
        <f>'Contractor Model'!DDX68</f>
        <v>0</v>
      </c>
      <c r="DDY415" s="318">
        <f>'Contractor Model'!DDY68</f>
        <v>0</v>
      </c>
      <c r="DDZ415" s="318">
        <f>'Contractor Model'!DDZ68</f>
        <v>0</v>
      </c>
      <c r="DEA415" s="318">
        <f>'Contractor Model'!DEA68</f>
        <v>0</v>
      </c>
      <c r="DEB415" s="318">
        <f>'Contractor Model'!DEB68</f>
        <v>0</v>
      </c>
      <c r="DEC415" s="318">
        <f>'Contractor Model'!DEC68</f>
        <v>0</v>
      </c>
      <c r="DED415" s="318">
        <f>'Contractor Model'!DED68</f>
        <v>0</v>
      </c>
      <c r="DEE415" s="318">
        <f>'Contractor Model'!DEE68</f>
        <v>0</v>
      </c>
      <c r="DEF415" s="318">
        <f>'Contractor Model'!DEF68</f>
        <v>0</v>
      </c>
      <c r="DEG415" s="318">
        <f>'Contractor Model'!DEG68</f>
        <v>0</v>
      </c>
      <c r="DEH415" s="318">
        <f>'Contractor Model'!DEH68</f>
        <v>0</v>
      </c>
      <c r="DEI415" s="318">
        <f>'Contractor Model'!DEI68</f>
        <v>0</v>
      </c>
      <c r="DEJ415" s="318">
        <f>'Contractor Model'!DEJ68</f>
        <v>0</v>
      </c>
      <c r="DEK415" s="318">
        <f>'Contractor Model'!DEK68</f>
        <v>0</v>
      </c>
      <c r="DEL415" s="318">
        <f>'Contractor Model'!DEL68</f>
        <v>0</v>
      </c>
      <c r="DEM415" s="318">
        <f>'Contractor Model'!DEM68</f>
        <v>0</v>
      </c>
      <c r="DEN415" s="318">
        <f>'Contractor Model'!DEN68</f>
        <v>0</v>
      </c>
      <c r="DEO415" s="318">
        <f>'Contractor Model'!DEO68</f>
        <v>0</v>
      </c>
      <c r="DEP415" s="318">
        <f>'Contractor Model'!DEP68</f>
        <v>0</v>
      </c>
      <c r="DEQ415" s="318">
        <f>'Contractor Model'!DEQ68</f>
        <v>0</v>
      </c>
      <c r="DER415" s="318">
        <f>'Contractor Model'!DER68</f>
        <v>0</v>
      </c>
      <c r="DES415" s="318">
        <f>'Contractor Model'!DES68</f>
        <v>0</v>
      </c>
      <c r="DET415" s="318">
        <f>'Contractor Model'!DET68</f>
        <v>0</v>
      </c>
      <c r="DEU415" s="318">
        <f>'Contractor Model'!DEU68</f>
        <v>0</v>
      </c>
      <c r="DEV415" s="318">
        <f>'Contractor Model'!DEV68</f>
        <v>0</v>
      </c>
      <c r="DEW415" s="318">
        <f>'Contractor Model'!DEW68</f>
        <v>0</v>
      </c>
      <c r="DEX415" s="318">
        <f>'Contractor Model'!DEX68</f>
        <v>0</v>
      </c>
      <c r="DEY415" s="318">
        <f>'Contractor Model'!DEY68</f>
        <v>0</v>
      </c>
      <c r="DEZ415" s="318">
        <f>'Contractor Model'!DEZ68</f>
        <v>0</v>
      </c>
      <c r="DFA415" s="318">
        <f>'Contractor Model'!DFA68</f>
        <v>0</v>
      </c>
      <c r="DFB415" s="318">
        <f>'Contractor Model'!DFB68</f>
        <v>0</v>
      </c>
      <c r="DFC415" s="318">
        <f>'Contractor Model'!DFC68</f>
        <v>0</v>
      </c>
      <c r="DFD415" s="318">
        <f>'Contractor Model'!DFD68</f>
        <v>0</v>
      </c>
      <c r="DFE415" s="318">
        <f>'Contractor Model'!DFE68</f>
        <v>0</v>
      </c>
      <c r="DFF415" s="318">
        <f>'Contractor Model'!DFF68</f>
        <v>0</v>
      </c>
      <c r="DFG415" s="318">
        <f>'Contractor Model'!DFG68</f>
        <v>0</v>
      </c>
      <c r="DFH415" s="318">
        <f>'Contractor Model'!DFH68</f>
        <v>0</v>
      </c>
      <c r="DFI415" s="318">
        <f>'Contractor Model'!DFI68</f>
        <v>0</v>
      </c>
      <c r="DFJ415" s="318">
        <f>'Contractor Model'!DFJ68</f>
        <v>0</v>
      </c>
      <c r="DFK415" s="318">
        <f>'Contractor Model'!DFK68</f>
        <v>0</v>
      </c>
      <c r="DFL415" s="318">
        <f>'Contractor Model'!DFL68</f>
        <v>0</v>
      </c>
      <c r="DFM415" s="318">
        <f>'Contractor Model'!DFM68</f>
        <v>0</v>
      </c>
      <c r="DFN415" s="318">
        <f>'Contractor Model'!DFN68</f>
        <v>0</v>
      </c>
      <c r="DFO415" s="318">
        <f>'Contractor Model'!DFO68</f>
        <v>0</v>
      </c>
      <c r="DFP415" s="318">
        <f>'Contractor Model'!DFP68</f>
        <v>0</v>
      </c>
      <c r="DFQ415" s="318">
        <f>'Contractor Model'!DFQ68</f>
        <v>0</v>
      </c>
      <c r="DFR415" s="318">
        <f>'Contractor Model'!DFR68</f>
        <v>0</v>
      </c>
      <c r="DFS415" s="318">
        <f>'Contractor Model'!DFS68</f>
        <v>0</v>
      </c>
      <c r="DFT415" s="318">
        <f>'Contractor Model'!DFT68</f>
        <v>0</v>
      </c>
      <c r="DFU415" s="318">
        <f>'Contractor Model'!DFU68</f>
        <v>0</v>
      </c>
      <c r="DFV415" s="318">
        <f>'Contractor Model'!DFV68</f>
        <v>0</v>
      </c>
      <c r="DFW415" s="318">
        <f>'Contractor Model'!DFW68</f>
        <v>0</v>
      </c>
      <c r="DFX415" s="318">
        <f>'Contractor Model'!DFX68</f>
        <v>0</v>
      </c>
      <c r="DFY415" s="318">
        <f>'Contractor Model'!DFY68</f>
        <v>0</v>
      </c>
      <c r="DFZ415" s="318">
        <f>'Contractor Model'!DFZ68</f>
        <v>0</v>
      </c>
      <c r="DGA415" s="318">
        <f>'Contractor Model'!DGA68</f>
        <v>0</v>
      </c>
      <c r="DGB415" s="318">
        <f>'Contractor Model'!DGB68</f>
        <v>0</v>
      </c>
      <c r="DGC415" s="318">
        <f>'Contractor Model'!DGC68</f>
        <v>0</v>
      </c>
      <c r="DGD415" s="318">
        <f>'Contractor Model'!DGD68</f>
        <v>0</v>
      </c>
      <c r="DGE415" s="318">
        <f>'Contractor Model'!DGE68</f>
        <v>0</v>
      </c>
      <c r="DGF415" s="318">
        <f>'Contractor Model'!DGF68</f>
        <v>0</v>
      </c>
      <c r="DGG415" s="318">
        <f>'Contractor Model'!DGG68</f>
        <v>0</v>
      </c>
      <c r="DGH415" s="318">
        <f>'Contractor Model'!DGH68</f>
        <v>0</v>
      </c>
      <c r="DGI415" s="318">
        <f>'Contractor Model'!DGI68</f>
        <v>0</v>
      </c>
      <c r="DGJ415" s="318">
        <f>'Contractor Model'!DGJ68</f>
        <v>0</v>
      </c>
      <c r="DGK415" s="318">
        <f>'Contractor Model'!DGK68</f>
        <v>0</v>
      </c>
      <c r="DGL415" s="318">
        <f>'Contractor Model'!DGL68</f>
        <v>0</v>
      </c>
      <c r="DGM415" s="318">
        <f>'Contractor Model'!DGM68</f>
        <v>0</v>
      </c>
      <c r="DGN415" s="318">
        <f>'Contractor Model'!DGN68</f>
        <v>0</v>
      </c>
      <c r="DGO415" s="318">
        <f>'Contractor Model'!DGO68</f>
        <v>0</v>
      </c>
      <c r="DGP415" s="318">
        <f>'Contractor Model'!DGP68</f>
        <v>0</v>
      </c>
      <c r="DGQ415" s="318">
        <f>'Contractor Model'!DGQ68</f>
        <v>0</v>
      </c>
      <c r="DGR415" s="318">
        <f>'Contractor Model'!DGR68</f>
        <v>0</v>
      </c>
      <c r="DGS415" s="318">
        <f>'Contractor Model'!DGS68</f>
        <v>0</v>
      </c>
      <c r="DGT415" s="318">
        <f>'Contractor Model'!DGT68</f>
        <v>0</v>
      </c>
      <c r="DGU415" s="318">
        <f>'Contractor Model'!DGU68</f>
        <v>0</v>
      </c>
      <c r="DGV415" s="318">
        <f>'Contractor Model'!DGV68</f>
        <v>0</v>
      </c>
      <c r="DGW415" s="318">
        <f>'Contractor Model'!DGW68</f>
        <v>0</v>
      </c>
      <c r="DGX415" s="318">
        <f>'Contractor Model'!DGX68</f>
        <v>0</v>
      </c>
      <c r="DGY415" s="318">
        <f>'Contractor Model'!DGY68</f>
        <v>0</v>
      </c>
      <c r="DGZ415" s="318">
        <f>'Contractor Model'!DGZ68</f>
        <v>0</v>
      </c>
      <c r="DHA415" s="318">
        <f>'Contractor Model'!DHA68</f>
        <v>0</v>
      </c>
      <c r="DHB415" s="318">
        <f>'Contractor Model'!DHB68</f>
        <v>0</v>
      </c>
      <c r="DHC415" s="318">
        <f>'Contractor Model'!DHC68</f>
        <v>0</v>
      </c>
      <c r="DHD415" s="318">
        <f>'Contractor Model'!DHD68</f>
        <v>0</v>
      </c>
      <c r="DHE415" s="318">
        <f>'Contractor Model'!DHE68</f>
        <v>0</v>
      </c>
      <c r="DHF415" s="318">
        <f>'Contractor Model'!DHF68</f>
        <v>0</v>
      </c>
      <c r="DHG415" s="318">
        <f>'Contractor Model'!DHG68</f>
        <v>0</v>
      </c>
      <c r="DHH415" s="318">
        <f>'Contractor Model'!DHH68</f>
        <v>0</v>
      </c>
      <c r="DHI415" s="318">
        <f>'Contractor Model'!DHI68</f>
        <v>0</v>
      </c>
      <c r="DHJ415" s="318">
        <f>'Contractor Model'!DHJ68</f>
        <v>0</v>
      </c>
      <c r="DHK415" s="318">
        <f>'Contractor Model'!DHK68</f>
        <v>0</v>
      </c>
      <c r="DHL415" s="318">
        <f>'Contractor Model'!DHL68</f>
        <v>0</v>
      </c>
      <c r="DHM415" s="318">
        <f>'Contractor Model'!DHM68</f>
        <v>0</v>
      </c>
      <c r="DHN415" s="318">
        <f>'Contractor Model'!DHN68</f>
        <v>0</v>
      </c>
      <c r="DHO415" s="318">
        <f>'Contractor Model'!DHO68</f>
        <v>0</v>
      </c>
      <c r="DHP415" s="318">
        <f>'Contractor Model'!DHP68</f>
        <v>0</v>
      </c>
      <c r="DHQ415" s="318">
        <f>'Contractor Model'!DHQ68</f>
        <v>0</v>
      </c>
      <c r="DHR415" s="318">
        <f>'Contractor Model'!DHR68</f>
        <v>0</v>
      </c>
      <c r="DHS415" s="318">
        <f>'Contractor Model'!DHS68</f>
        <v>0</v>
      </c>
      <c r="DHT415" s="318">
        <f>'Contractor Model'!DHT68</f>
        <v>0</v>
      </c>
      <c r="DHU415" s="318">
        <f>'Contractor Model'!DHU68</f>
        <v>0</v>
      </c>
      <c r="DHV415" s="318">
        <f>'Contractor Model'!DHV68</f>
        <v>0</v>
      </c>
      <c r="DHW415" s="318">
        <f>'Contractor Model'!DHW68</f>
        <v>0</v>
      </c>
      <c r="DHX415" s="318">
        <f>'Contractor Model'!DHX68</f>
        <v>0</v>
      </c>
      <c r="DHY415" s="318">
        <f>'Contractor Model'!DHY68</f>
        <v>0</v>
      </c>
      <c r="DHZ415" s="318">
        <f>'Contractor Model'!DHZ68</f>
        <v>0</v>
      </c>
      <c r="DIA415" s="318">
        <f>'Contractor Model'!DIA68</f>
        <v>0</v>
      </c>
      <c r="DIB415" s="318">
        <f>'Contractor Model'!DIB68</f>
        <v>0</v>
      </c>
      <c r="DIC415" s="318">
        <f>'Contractor Model'!DIC68</f>
        <v>0</v>
      </c>
      <c r="DID415" s="318">
        <f>'Contractor Model'!DID68</f>
        <v>0</v>
      </c>
      <c r="DIE415" s="318">
        <f>'Contractor Model'!DIE68</f>
        <v>0</v>
      </c>
      <c r="DIF415" s="318">
        <f>'Contractor Model'!DIF68</f>
        <v>0</v>
      </c>
      <c r="DIG415" s="318">
        <f>'Contractor Model'!DIG68</f>
        <v>0</v>
      </c>
      <c r="DIH415" s="318">
        <f>'Contractor Model'!DIH68</f>
        <v>0</v>
      </c>
      <c r="DII415" s="318">
        <f>'Contractor Model'!DII68</f>
        <v>0</v>
      </c>
      <c r="DIJ415" s="318">
        <f>'Contractor Model'!DIJ68</f>
        <v>0</v>
      </c>
      <c r="DIK415" s="318">
        <f>'Contractor Model'!DIK68</f>
        <v>0</v>
      </c>
      <c r="DIL415" s="318">
        <f>'Contractor Model'!DIL68</f>
        <v>0</v>
      </c>
      <c r="DIM415" s="318">
        <f>'Contractor Model'!DIM68</f>
        <v>0</v>
      </c>
      <c r="DIN415" s="318">
        <f>'Contractor Model'!DIN68</f>
        <v>0</v>
      </c>
      <c r="DIO415" s="318">
        <f>'Contractor Model'!DIO68</f>
        <v>0</v>
      </c>
      <c r="DIP415" s="318">
        <f>'Contractor Model'!DIP68</f>
        <v>0</v>
      </c>
      <c r="DIQ415" s="318">
        <f>'Contractor Model'!DIQ68</f>
        <v>0</v>
      </c>
      <c r="DIR415" s="318">
        <f>'Contractor Model'!DIR68</f>
        <v>0</v>
      </c>
      <c r="DIS415" s="318">
        <f>'Contractor Model'!DIS68</f>
        <v>0</v>
      </c>
      <c r="DIT415" s="318">
        <f>'Contractor Model'!DIT68</f>
        <v>0</v>
      </c>
      <c r="DIU415" s="318">
        <f>'Contractor Model'!DIU68</f>
        <v>0</v>
      </c>
      <c r="DIV415" s="318">
        <f>'Contractor Model'!DIV68</f>
        <v>0</v>
      </c>
      <c r="DIW415" s="318">
        <f>'Contractor Model'!DIW68</f>
        <v>0</v>
      </c>
      <c r="DIX415" s="318">
        <f>'Contractor Model'!DIX68</f>
        <v>0</v>
      </c>
      <c r="DIY415" s="318">
        <f>'Contractor Model'!DIY68</f>
        <v>0</v>
      </c>
      <c r="DIZ415" s="318">
        <f>'Contractor Model'!DIZ68</f>
        <v>0</v>
      </c>
      <c r="DJA415" s="318">
        <f>'Contractor Model'!DJA68</f>
        <v>0</v>
      </c>
      <c r="DJB415" s="318">
        <f>'Contractor Model'!DJB68</f>
        <v>0</v>
      </c>
      <c r="DJC415" s="318">
        <f>'Contractor Model'!DJC68</f>
        <v>0</v>
      </c>
      <c r="DJD415" s="318">
        <f>'Contractor Model'!DJD68</f>
        <v>0</v>
      </c>
      <c r="DJE415" s="318">
        <f>'Contractor Model'!DJE68</f>
        <v>0</v>
      </c>
      <c r="DJF415" s="318">
        <f>'Contractor Model'!DJF68</f>
        <v>0</v>
      </c>
      <c r="DJG415" s="318">
        <f>'Contractor Model'!DJG68</f>
        <v>0</v>
      </c>
      <c r="DJH415" s="318">
        <f>'Contractor Model'!DJH68</f>
        <v>0</v>
      </c>
      <c r="DJI415" s="318">
        <f>'Contractor Model'!DJI68</f>
        <v>0</v>
      </c>
      <c r="DJJ415" s="318">
        <f>'Contractor Model'!DJJ68</f>
        <v>0</v>
      </c>
      <c r="DJK415" s="318">
        <f>'Contractor Model'!DJK68</f>
        <v>0</v>
      </c>
      <c r="DJL415" s="318">
        <f>'Contractor Model'!DJL68</f>
        <v>0</v>
      </c>
      <c r="DJM415" s="318">
        <f>'Contractor Model'!DJM68</f>
        <v>0</v>
      </c>
      <c r="DJN415" s="318">
        <f>'Contractor Model'!DJN68</f>
        <v>0</v>
      </c>
      <c r="DJO415" s="318">
        <f>'Contractor Model'!DJO68</f>
        <v>0</v>
      </c>
      <c r="DJP415" s="318">
        <f>'Contractor Model'!DJP68</f>
        <v>0</v>
      </c>
      <c r="DJQ415" s="318">
        <f>'Contractor Model'!DJQ68</f>
        <v>0</v>
      </c>
      <c r="DJR415" s="318">
        <f>'Contractor Model'!DJR68</f>
        <v>0</v>
      </c>
      <c r="DJS415" s="318">
        <f>'Contractor Model'!DJS68</f>
        <v>0</v>
      </c>
      <c r="DJT415" s="318">
        <f>'Contractor Model'!DJT68</f>
        <v>0</v>
      </c>
      <c r="DJU415" s="318">
        <f>'Contractor Model'!DJU68</f>
        <v>0</v>
      </c>
      <c r="DJV415" s="318">
        <f>'Contractor Model'!DJV68</f>
        <v>0</v>
      </c>
      <c r="DJW415" s="318">
        <f>'Contractor Model'!DJW68</f>
        <v>0</v>
      </c>
      <c r="DJX415" s="318">
        <f>'Contractor Model'!DJX68</f>
        <v>0</v>
      </c>
      <c r="DJY415" s="318">
        <f>'Contractor Model'!DJY68</f>
        <v>0</v>
      </c>
      <c r="DJZ415" s="318">
        <f>'Contractor Model'!DJZ68</f>
        <v>0</v>
      </c>
      <c r="DKA415" s="318">
        <f>'Contractor Model'!DKA68</f>
        <v>0</v>
      </c>
      <c r="DKB415" s="318">
        <f>'Contractor Model'!DKB68</f>
        <v>0</v>
      </c>
      <c r="DKC415" s="318">
        <f>'Contractor Model'!DKC68</f>
        <v>0</v>
      </c>
      <c r="DKD415" s="318">
        <f>'Contractor Model'!DKD68</f>
        <v>0</v>
      </c>
      <c r="DKE415" s="318">
        <f>'Contractor Model'!DKE68</f>
        <v>0</v>
      </c>
      <c r="DKF415" s="318">
        <f>'Contractor Model'!DKF68</f>
        <v>0</v>
      </c>
      <c r="DKG415" s="318">
        <f>'Contractor Model'!DKG68</f>
        <v>0</v>
      </c>
      <c r="DKH415" s="318">
        <f>'Contractor Model'!DKH68</f>
        <v>0</v>
      </c>
      <c r="DKI415" s="318">
        <f>'Contractor Model'!DKI68</f>
        <v>0</v>
      </c>
      <c r="DKJ415" s="318">
        <f>'Contractor Model'!DKJ68</f>
        <v>0</v>
      </c>
      <c r="DKK415" s="318">
        <f>'Contractor Model'!DKK68</f>
        <v>0</v>
      </c>
      <c r="DKL415" s="318">
        <f>'Contractor Model'!DKL68</f>
        <v>0</v>
      </c>
      <c r="DKM415" s="318">
        <f>'Contractor Model'!DKM68</f>
        <v>0</v>
      </c>
      <c r="DKN415" s="318">
        <f>'Contractor Model'!DKN68</f>
        <v>0</v>
      </c>
      <c r="DKO415" s="318">
        <f>'Contractor Model'!DKO68</f>
        <v>0</v>
      </c>
      <c r="DKP415" s="318">
        <f>'Contractor Model'!DKP68</f>
        <v>0</v>
      </c>
      <c r="DKQ415" s="318">
        <f>'Contractor Model'!DKQ68</f>
        <v>0</v>
      </c>
      <c r="DKR415" s="318">
        <f>'Contractor Model'!DKR68</f>
        <v>0</v>
      </c>
      <c r="DKS415" s="318">
        <f>'Contractor Model'!DKS68</f>
        <v>0</v>
      </c>
      <c r="DKT415" s="318">
        <f>'Contractor Model'!DKT68</f>
        <v>0</v>
      </c>
      <c r="DKU415" s="318">
        <f>'Contractor Model'!DKU68</f>
        <v>0</v>
      </c>
      <c r="DKV415" s="318">
        <f>'Contractor Model'!DKV68</f>
        <v>0</v>
      </c>
      <c r="DKW415" s="318">
        <f>'Contractor Model'!DKW68</f>
        <v>0</v>
      </c>
      <c r="DKX415" s="318">
        <f>'Contractor Model'!DKX68</f>
        <v>0</v>
      </c>
      <c r="DKY415" s="318">
        <f>'Contractor Model'!DKY68</f>
        <v>0</v>
      </c>
      <c r="DKZ415" s="318">
        <f>'Contractor Model'!DKZ68</f>
        <v>0</v>
      </c>
      <c r="DLA415" s="318">
        <f>'Contractor Model'!DLA68</f>
        <v>0</v>
      </c>
      <c r="DLB415" s="318">
        <f>'Contractor Model'!DLB68</f>
        <v>0</v>
      </c>
      <c r="DLC415" s="318">
        <f>'Contractor Model'!DLC68</f>
        <v>0</v>
      </c>
      <c r="DLD415" s="318">
        <f>'Contractor Model'!DLD68</f>
        <v>0</v>
      </c>
      <c r="DLE415" s="318">
        <f>'Contractor Model'!DLE68</f>
        <v>0</v>
      </c>
      <c r="DLF415" s="318">
        <f>'Contractor Model'!DLF68</f>
        <v>0</v>
      </c>
      <c r="DLG415" s="318">
        <f>'Contractor Model'!DLG68</f>
        <v>0</v>
      </c>
      <c r="DLH415" s="318">
        <f>'Contractor Model'!DLH68</f>
        <v>0</v>
      </c>
      <c r="DLI415" s="318">
        <f>'Contractor Model'!DLI68</f>
        <v>0</v>
      </c>
      <c r="DLJ415" s="318">
        <f>'Contractor Model'!DLJ68</f>
        <v>0</v>
      </c>
      <c r="DLK415" s="318">
        <f>'Contractor Model'!DLK68</f>
        <v>0</v>
      </c>
      <c r="DLL415" s="318">
        <f>'Contractor Model'!DLL68</f>
        <v>0</v>
      </c>
      <c r="DLM415" s="318">
        <f>'Contractor Model'!DLM68</f>
        <v>0</v>
      </c>
      <c r="DLN415" s="318">
        <f>'Contractor Model'!DLN68</f>
        <v>0</v>
      </c>
      <c r="DLO415" s="318">
        <f>'Contractor Model'!DLO68</f>
        <v>0</v>
      </c>
      <c r="DLP415" s="318">
        <f>'Contractor Model'!DLP68</f>
        <v>0</v>
      </c>
      <c r="DLQ415" s="318">
        <f>'Contractor Model'!DLQ68</f>
        <v>0</v>
      </c>
      <c r="DLR415" s="318">
        <f>'Contractor Model'!DLR68</f>
        <v>0</v>
      </c>
      <c r="DLS415" s="318">
        <f>'Contractor Model'!DLS68</f>
        <v>0</v>
      </c>
      <c r="DLT415" s="318">
        <f>'Contractor Model'!DLT68</f>
        <v>0</v>
      </c>
      <c r="DLU415" s="318">
        <f>'Contractor Model'!DLU68</f>
        <v>0</v>
      </c>
      <c r="DLV415" s="318">
        <f>'Contractor Model'!DLV68</f>
        <v>0</v>
      </c>
      <c r="DLW415" s="318">
        <f>'Contractor Model'!DLW68</f>
        <v>0</v>
      </c>
      <c r="DLX415" s="318">
        <f>'Contractor Model'!DLX68</f>
        <v>0</v>
      </c>
      <c r="DLY415" s="318">
        <f>'Contractor Model'!DLY68</f>
        <v>0</v>
      </c>
      <c r="DLZ415" s="318">
        <f>'Contractor Model'!DLZ68</f>
        <v>0</v>
      </c>
      <c r="DMA415" s="318">
        <f>'Contractor Model'!DMA68</f>
        <v>0</v>
      </c>
      <c r="DMB415" s="318">
        <f>'Contractor Model'!DMB68</f>
        <v>0</v>
      </c>
      <c r="DMC415" s="318">
        <f>'Contractor Model'!DMC68</f>
        <v>0</v>
      </c>
      <c r="DMD415" s="318">
        <f>'Contractor Model'!DMD68</f>
        <v>0</v>
      </c>
      <c r="DME415" s="318">
        <f>'Contractor Model'!DME68</f>
        <v>0</v>
      </c>
      <c r="DMF415" s="318">
        <f>'Contractor Model'!DMF68</f>
        <v>0</v>
      </c>
      <c r="DMG415" s="318">
        <f>'Contractor Model'!DMG68</f>
        <v>0</v>
      </c>
      <c r="DMH415" s="318">
        <f>'Contractor Model'!DMH68</f>
        <v>0</v>
      </c>
      <c r="DMI415" s="318">
        <f>'Contractor Model'!DMI68</f>
        <v>0</v>
      </c>
      <c r="DMJ415" s="318">
        <f>'Contractor Model'!DMJ68</f>
        <v>0</v>
      </c>
      <c r="DMK415" s="318">
        <f>'Contractor Model'!DMK68</f>
        <v>0</v>
      </c>
      <c r="DML415" s="318">
        <f>'Contractor Model'!DML68</f>
        <v>0</v>
      </c>
      <c r="DMM415" s="318">
        <f>'Contractor Model'!DMM68</f>
        <v>0</v>
      </c>
      <c r="DMN415" s="318">
        <f>'Contractor Model'!DMN68</f>
        <v>0</v>
      </c>
      <c r="DMO415" s="318">
        <f>'Contractor Model'!DMO68</f>
        <v>0</v>
      </c>
      <c r="DMP415" s="318">
        <f>'Contractor Model'!DMP68</f>
        <v>0</v>
      </c>
      <c r="DMQ415" s="318">
        <f>'Contractor Model'!DMQ68</f>
        <v>0</v>
      </c>
      <c r="DMR415" s="318">
        <f>'Contractor Model'!DMR68</f>
        <v>0</v>
      </c>
      <c r="DMS415" s="318">
        <f>'Contractor Model'!DMS68</f>
        <v>0</v>
      </c>
      <c r="DMT415" s="318">
        <f>'Contractor Model'!DMT68</f>
        <v>0</v>
      </c>
      <c r="DMU415" s="318">
        <f>'Contractor Model'!DMU68</f>
        <v>0</v>
      </c>
      <c r="DMV415" s="318">
        <f>'Contractor Model'!DMV68</f>
        <v>0</v>
      </c>
      <c r="DMW415" s="318">
        <f>'Contractor Model'!DMW68</f>
        <v>0</v>
      </c>
      <c r="DMX415" s="318">
        <f>'Contractor Model'!DMX68</f>
        <v>0</v>
      </c>
      <c r="DMY415" s="318">
        <f>'Contractor Model'!DMY68</f>
        <v>0</v>
      </c>
      <c r="DMZ415" s="318">
        <f>'Contractor Model'!DMZ68</f>
        <v>0</v>
      </c>
      <c r="DNA415" s="318">
        <f>'Contractor Model'!DNA68</f>
        <v>0</v>
      </c>
      <c r="DNB415" s="318">
        <f>'Contractor Model'!DNB68</f>
        <v>0</v>
      </c>
      <c r="DNC415" s="318">
        <f>'Contractor Model'!DNC68</f>
        <v>0</v>
      </c>
      <c r="DND415" s="318">
        <f>'Contractor Model'!DND68</f>
        <v>0</v>
      </c>
      <c r="DNE415" s="318">
        <f>'Contractor Model'!DNE68</f>
        <v>0</v>
      </c>
      <c r="DNF415" s="318">
        <f>'Contractor Model'!DNF68</f>
        <v>0</v>
      </c>
      <c r="DNG415" s="318">
        <f>'Contractor Model'!DNG68</f>
        <v>0</v>
      </c>
      <c r="DNH415" s="318">
        <f>'Contractor Model'!DNH68</f>
        <v>0</v>
      </c>
      <c r="DNI415" s="318">
        <f>'Contractor Model'!DNI68</f>
        <v>0</v>
      </c>
      <c r="DNJ415" s="318">
        <f>'Contractor Model'!DNJ68</f>
        <v>0</v>
      </c>
      <c r="DNK415" s="318">
        <f>'Contractor Model'!DNK68</f>
        <v>0</v>
      </c>
      <c r="DNL415" s="318">
        <f>'Contractor Model'!DNL68</f>
        <v>0</v>
      </c>
      <c r="DNM415" s="318">
        <f>'Contractor Model'!DNM68</f>
        <v>0</v>
      </c>
      <c r="DNN415" s="318">
        <f>'Contractor Model'!DNN68</f>
        <v>0</v>
      </c>
      <c r="DNO415" s="318">
        <f>'Contractor Model'!DNO68</f>
        <v>0</v>
      </c>
      <c r="DNP415" s="318">
        <f>'Contractor Model'!DNP68</f>
        <v>0</v>
      </c>
      <c r="DNQ415" s="318">
        <f>'Contractor Model'!DNQ68</f>
        <v>0</v>
      </c>
      <c r="DNR415" s="318">
        <f>'Contractor Model'!DNR68</f>
        <v>0</v>
      </c>
      <c r="DNS415" s="318">
        <f>'Contractor Model'!DNS68</f>
        <v>0</v>
      </c>
      <c r="DNT415" s="318">
        <f>'Contractor Model'!DNT68</f>
        <v>0</v>
      </c>
      <c r="DNU415" s="318">
        <f>'Contractor Model'!DNU68</f>
        <v>0</v>
      </c>
      <c r="DNV415" s="318">
        <f>'Contractor Model'!DNV68</f>
        <v>0</v>
      </c>
      <c r="DNW415" s="318">
        <f>'Contractor Model'!DNW68</f>
        <v>0</v>
      </c>
      <c r="DNX415" s="318">
        <f>'Contractor Model'!DNX68</f>
        <v>0</v>
      </c>
      <c r="DNY415" s="318">
        <f>'Contractor Model'!DNY68</f>
        <v>0</v>
      </c>
      <c r="DNZ415" s="318">
        <f>'Contractor Model'!DNZ68</f>
        <v>0</v>
      </c>
      <c r="DOA415" s="318">
        <f>'Contractor Model'!DOA68</f>
        <v>0</v>
      </c>
      <c r="DOB415" s="318">
        <f>'Contractor Model'!DOB68</f>
        <v>0</v>
      </c>
      <c r="DOC415" s="318">
        <f>'Contractor Model'!DOC68</f>
        <v>0</v>
      </c>
      <c r="DOD415" s="318">
        <f>'Contractor Model'!DOD68</f>
        <v>0</v>
      </c>
      <c r="DOE415" s="318">
        <f>'Contractor Model'!DOE68</f>
        <v>0</v>
      </c>
      <c r="DOF415" s="318">
        <f>'Contractor Model'!DOF68</f>
        <v>0</v>
      </c>
      <c r="DOG415" s="318">
        <f>'Contractor Model'!DOG68</f>
        <v>0</v>
      </c>
      <c r="DOH415" s="318">
        <f>'Contractor Model'!DOH68</f>
        <v>0</v>
      </c>
      <c r="DOI415" s="318">
        <f>'Contractor Model'!DOI68</f>
        <v>0</v>
      </c>
      <c r="DOJ415" s="318">
        <f>'Contractor Model'!DOJ68</f>
        <v>0</v>
      </c>
      <c r="DOK415" s="318">
        <f>'Contractor Model'!DOK68</f>
        <v>0</v>
      </c>
      <c r="DOL415" s="318">
        <f>'Contractor Model'!DOL68</f>
        <v>0</v>
      </c>
      <c r="DOM415" s="318">
        <f>'Contractor Model'!DOM68</f>
        <v>0</v>
      </c>
      <c r="DON415" s="318">
        <f>'Contractor Model'!DON68</f>
        <v>0</v>
      </c>
      <c r="DOO415" s="318">
        <f>'Contractor Model'!DOO68</f>
        <v>0</v>
      </c>
      <c r="DOP415" s="318">
        <f>'Contractor Model'!DOP68</f>
        <v>0</v>
      </c>
      <c r="DOQ415" s="318">
        <f>'Contractor Model'!DOQ68</f>
        <v>0</v>
      </c>
      <c r="DOR415" s="318">
        <f>'Contractor Model'!DOR68</f>
        <v>0</v>
      </c>
      <c r="DOS415" s="318">
        <f>'Contractor Model'!DOS68</f>
        <v>0</v>
      </c>
      <c r="DOT415" s="318">
        <f>'Contractor Model'!DOT68</f>
        <v>0</v>
      </c>
      <c r="DOU415" s="318">
        <f>'Contractor Model'!DOU68</f>
        <v>0</v>
      </c>
      <c r="DOV415" s="318">
        <f>'Contractor Model'!DOV68</f>
        <v>0</v>
      </c>
      <c r="DOW415" s="318">
        <f>'Contractor Model'!DOW68</f>
        <v>0</v>
      </c>
      <c r="DOX415" s="318">
        <f>'Contractor Model'!DOX68</f>
        <v>0</v>
      </c>
      <c r="DOY415" s="318">
        <f>'Contractor Model'!DOY68</f>
        <v>0</v>
      </c>
      <c r="DOZ415" s="318">
        <f>'Contractor Model'!DOZ68</f>
        <v>0</v>
      </c>
      <c r="DPA415" s="318">
        <f>'Contractor Model'!DPA68</f>
        <v>0</v>
      </c>
      <c r="DPB415" s="318">
        <f>'Contractor Model'!DPB68</f>
        <v>0</v>
      </c>
      <c r="DPC415" s="318">
        <f>'Contractor Model'!DPC68</f>
        <v>0</v>
      </c>
      <c r="DPD415" s="318">
        <f>'Contractor Model'!DPD68</f>
        <v>0</v>
      </c>
      <c r="DPE415" s="318">
        <f>'Contractor Model'!DPE68</f>
        <v>0</v>
      </c>
      <c r="DPF415" s="318">
        <f>'Contractor Model'!DPF68</f>
        <v>0</v>
      </c>
      <c r="DPG415" s="318">
        <f>'Contractor Model'!DPG68</f>
        <v>0</v>
      </c>
      <c r="DPH415" s="318">
        <f>'Contractor Model'!DPH68</f>
        <v>0</v>
      </c>
      <c r="DPI415" s="318">
        <f>'Contractor Model'!DPI68</f>
        <v>0</v>
      </c>
      <c r="DPJ415" s="318">
        <f>'Contractor Model'!DPJ68</f>
        <v>0</v>
      </c>
      <c r="DPK415" s="318">
        <f>'Contractor Model'!DPK68</f>
        <v>0</v>
      </c>
      <c r="DPL415" s="318">
        <f>'Contractor Model'!DPL68</f>
        <v>0</v>
      </c>
      <c r="DPM415" s="318">
        <f>'Contractor Model'!DPM68</f>
        <v>0</v>
      </c>
      <c r="DPN415" s="318">
        <f>'Contractor Model'!DPN68</f>
        <v>0</v>
      </c>
      <c r="DPO415" s="318">
        <f>'Contractor Model'!DPO68</f>
        <v>0</v>
      </c>
      <c r="DPP415" s="318">
        <f>'Contractor Model'!DPP68</f>
        <v>0</v>
      </c>
      <c r="DPQ415" s="318">
        <f>'Contractor Model'!DPQ68</f>
        <v>0</v>
      </c>
      <c r="DPR415" s="318">
        <f>'Contractor Model'!DPR68</f>
        <v>0</v>
      </c>
      <c r="DPS415" s="318">
        <f>'Contractor Model'!DPS68</f>
        <v>0</v>
      </c>
      <c r="DPT415" s="318">
        <f>'Contractor Model'!DPT68</f>
        <v>0</v>
      </c>
      <c r="DPU415" s="318">
        <f>'Contractor Model'!DPU68</f>
        <v>0</v>
      </c>
      <c r="DPV415" s="318">
        <f>'Contractor Model'!DPV68</f>
        <v>0</v>
      </c>
      <c r="DPW415" s="318">
        <f>'Contractor Model'!DPW68</f>
        <v>0</v>
      </c>
      <c r="DPX415" s="318">
        <f>'Contractor Model'!DPX68</f>
        <v>0</v>
      </c>
      <c r="DPY415" s="318">
        <f>'Contractor Model'!DPY68</f>
        <v>0</v>
      </c>
      <c r="DPZ415" s="318">
        <f>'Contractor Model'!DPZ68</f>
        <v>0</v>
      </c>
      <c r="DQA415" s="318">
        <f>'Contractor Model'!DQA68</f>
        <v>0</v>
      </c>
      <c r="DQB415" s="318">
        <f>'Contractor Model'!DQB68</f>
        <v>0</v>
      </c>
      <c r="DQC415" s="318">
        <f>'Contractor Model'!DQC68</f>
        <v>0</v>
      </c>
      <c r="DQD415" s="318">
        <f>'Contractor Model'!DQD68</f>
        <v>0</v>
      </c>
      <c r="DQE415" s="318">
        <f>'Contractor Model'!DQE68</f>
        <v>0</v>
      </c>
      <c r="DQF415" s="318">
        <f>'Contractor Model'!DQF68</f>
        <v>0</v>
      </c>
      <c r="DQG415" s="318">
        <f>'Contractor Model'!DQG68</f>
        <v>0</v>
      </c>
      <c r="DQH415" s="318">
        <f>'Contractor Model'!DQH68</f>
        <v>0</v>
      </c>
      <c r="DQI415" s="318">
        <f>'Contractor Model'!DQI68</f>
        <v>0</v>
      </c>
      <c r="DQJ415" s="318">
        <f>'Contractor Model'!DQJ68</f>
        <v>0</v>
      </c>
      <c r="DQK415" s="318">
        <f>'Contractor Model'!DQK68</f>
        <v>0</v>
      </c>
      <c r="DQL415" s="318">
        <f>'Contractor Model'!DQL68</f>
        <v>0</v>
      </c>
      <c r="DQM415" s="318">
        <f>'Contractor Model'!DQM68</f>
        <v>0</v>
      </c>
      <c r="DQN415" s="318">
        <f>'Contractor Model'!DQN68</f>
        <v>0</v>
      </c>
      <c r="DQO415" s="318">
        <f>'Contractor Model'!DQO68</f>
        <v>0</v>
      </c>
      <c r="DQP415" s="318">
        <f>'Contractor Model'!DQP68</f>
        <v>0</v>
      </c>
      <c r="DQQ415" s="318">
        <f>'Contractor Model'!DQQ68</f>
        <v>0</v>
      </c>
      <c r="DQR415" s="318">
        <f>'Contractor Model'!DQR68</f>
        <v>0</v>
      </c>
      <c r="DQS415" s="318">
        <f>'Contractor Model'!DQS68</f>
        <v>0</v>
      </c>
      <c r="DQT415" s="318">
        <f>'Contractor Model'!DQT68</f>
        <v>0</v>
      </c>
      <c r="DQU415" s="318">
        <f>'Contractor Model'!DQU68</f>
        <v>0</v>
      </c>
      <c r="DQV415" s="318">
        <f>'Contractor Model'!DQV68</f>
        <v>0</v>
      </c>
      <c r="DQW415" s="318">
        <f>'Contractor Model'!DQW68</f>
        <v>0</v>
      </c>
      <c r="DQX415" s="318">
        <f>'Contractor Model'!DQX68</f>
        <v>0</v>
      </c>
      <c r="DQY415" s="318">
        <f>'Contractor Model'!DQY68</f>
        <v>0</v>
      </c>
      <c r="DQZ415" s="318">
        <f>'Contractor Model'!DQZ68</f>
        <v>0</v>
      </c>
      <c r="DRA415" s="318">
        <f>'Contractor Model'!DRA68</f>
        <v>0</v>
      </c>
      <c r="DRB415" s="318">
        <f>'Contractor Model'!DRB68</f>
        <v>0</v>
      </c>
      <c r="DRC415" s="318">
        <f>'Contractor Model'!DRC68</f>
        <v>0</v>
      </c>
      <c r="DRD415" s="318">
        <f>'Contractor Model'!DRD68</f>
        <v>0</v>
      </c>
      <c r="DRE415" s="318">
        <f>'Contractor Model'!DRE68</f>
        <v>0</v>
      </c>
      <c r="DRF415" s="318">
        <f>'Contractor Model'!DRF68</f>
        <v>0</v>
      </c>
      <c r="DRG415" s="318">
        <f>'Contractor Model'!DRG68</f>
        <v>0</v>
      </c>
      <c r="DRH415" s="318">
        <f>'Contractor Model'!DRH68</f>
        <v>0</v>
      </c>
      <c r="DRI415" s="318">
        <f>'Contractor Model'!DRI68</f>
        <v>0</v>
      </c>
      <c r="DRJ415" s="318">
        <f>'Contractor Model'!DRJ68</f>
        <v>0</v>
      </c>
      <c r="DRK415" s="318">
        <f>'Contractor Model'!DRK68</f>
        <v>0</v>
      </c>
      <c r="DRL415" s="318">
        <f>'Contractor Model'!DRL68</f>
        <v>0</v>
      </c>
      <c r="DRM415" s="318">
        <f>'Contractor Model'!DRM68</f>
        <v>0</v>
      </c>
      <c r="DRN415" s="318">
        <f>'Contractor Model'!DRN68</f>
        <v>0</v>
      </c>
      <c r="DRO415" s="318">
        <f>'Contractor Model'!DRO68</f>
        <v>0</v>
      </c>
      <c r="DRP415" s="318">
        <f>'Contractor Model'!DRP68</f>
        <v>0</v>
      </c>
      <c r="DRQ415" s="318">
        <f>'Contractor Model'!DRQ68</f>
        <v>0</v>
      </c>
      <c r="DRR415" s="318">
        <f>'Contractor Model'!DRR68</f>
        <v>0</v>
      </c>
      <c r="DRS415" s="318">
        <f>'Contractor Model'!DRS68</f>
        <v>0</v>
      </c>
      <c r="DRT415" s="318">
        <f>'Contractor Model'!DRT68</f>
        <v>0</v>
      </c>
      <c r="DRU415" s="318">
        <f>'Contractor Model'!DRU68</f>
        <v>0</v>
      </c>
      <c r="DRV415" s="318">
        <f>'Contractor Model'!DRV68</f>
        <v>0</v>
      </c>
      <c r="DRW415" s="318">
        <f>'Contractor Model'!DRW68</f>
        <v>0</v>
      </c>
      <c r="DRX415" s="318">
        <f>'Contractor Model'!DRX68</f>
        <v>0</v>
      </c>
      <c r="DRY415" s="318">
        <f>'Contractor Model'!DRY68</f>
        <v>0</v>
      </c>
      <c r="DRZ415" s="318">
        <f>'Contractor Model'!DRZ68</f>
        <v>0</v>
      </c>
      <c r="DSA415" s="318">
        <f>'Contractor Model'!DSA68</f>
        <v>0</v>
      </c>
      <c r="DSB415" s="318">
        <f>'Contractor Model'!DSB68</f>
        <v>0</v>
      </c>
      <c r="DSC415" s="318">
        <f>'Contractor Model'!DSC68</f>
        <v>0</v>
      </c>
      <c r="DSD415" s="318">
        <f>'Contractor Model'!DSD68</f>
        <v>0</v>
      </c>
      <c r="DSE415" s="318">
        <f>'Contractor Model'!DSE68</f>
        <v>0</v>
      </c>
      <c r="DSF415" s="318">
        <f>'Contractor Model'!DSF68</f>
        <v>0</v>
      </c>
      <c r="DSG415" s="318">
        <f>'Contractor Model'!DSG68</f>
        <v>0</v>
      </c>
      <c r="DSH415" s="318">
        <f>'Contractor Model'!DSH68</f>
        <v>0</v>
      </c>
      <c r="DSI415" s="318">
        <f>'Contractor Model'!DSI68</f>
        <v>0</v>
      </c>
      <c r="DSJ415" s="318">
        <f>'Contractor Model'!DSJ68</f>
        <v>0</v>
      </c>
      <c r="DSK415" s="318">
        <f>'Contractor Model'!DSK68</f>
        <v>0</v>
      </c>
      <c r="DSL415" s="318">
        <f>'Contractor Model'!DSL68</f>
        <v>0</v>
      </c>
      <c r="DSM415" s="318">
        <f>'Contractor Model'!DSM68</f>
        <v>0</v>
      </c>
      <c r="DSN415" s="318">
        <f>'Contractor Model'!DSN68</f>
        <v>0</v>
      </c>
      <c r="DSO415" s="318">
        <f>'Contractor Model'!DSO68</f>
        <v>0</v>
      </c>
      <c r="DSP415" s="318">
        <f>'Contractor Model'!DSP68</f>
        <v>0</v>
      </c>
      <c r="DSQ415" s="318">
        <f>'Contractor Model'!DSQ68</f>
        <v>0</v>
      </c>
      <c r="DSR415" s="318">
        <f>'Contractor Model'!DSR68</f>
        <v>0</v>
      </c>
      <c r="DSS415" s="318">
        <f>'Contractor Model'!DSS68</f>
        <v>0</v>
      </c>
      <c r="DST415" s="318">
        <f>'Contractor Model'!DST68</f>
        <v>0</v>
      </c>
      <c r="DSU415" s="318">
        <f>'Contractor Model'!DSU68</f>
        <v>0</v>
      </c>
      <c r="DSV415" s="318">
        <f>'Contractor Model'!DSV68</f>
        <v>0</v>
      </c>
      <c r="DSW415" s="318">
        <f>'Contractor Model'!DSW68</f>
        <v>0</v>
      </c>
      <c r="DSX415" s="318">
        <f>'Contractor Model'!DSX68</f>
        <v>0</v>
      </c>
      <c r="DSY415" s="318">
        <f>'Contractor Model'!DSY68</f>
        <v>0</v>
      </c>
      <c r="DSZ415" s="318">
        <f>'Contractor Model'!DSZ68</f>
        <v>0</v>
      </c>
      <c r="DTA415" s="318">
        <f>'Contractor Model'!DTA68</f>
        <v>0</v>
      </c>
      <c r="DTB415" s="318">
        <f>'Contractor Model'!DTB68</f>
        <v>0</v>
      </c>
      <c r="DTC415" s="318">
        <f>'Contractor Model'!DTC68</f>
        <v>0</v>
      </c>
      <c r="DTD415" s="318">
        <f>'Contractor Model'!DTD68</f>
        <v>0</v>
      </c>
      <c r="DTE415" s="318">
        <f>'Contractor Model'!DTE68</f>
        <v>0</v>
      </c>
      <c r="DTF415" s="318">
        <f>'Contractor Model'!DTF68</f>
        <v>0</v>
      </c>
      <c r="DTG415" s="318">
        <f>'Contractor Model'!DTG68</f>
        <v>0</v>
      </c>
      <c r="DTH415" s="318">
        <f>'Contractor Model'!DTH68</f>
        <v>0</v>
      </c>
      <c r="DTI415" s="318">
        <f>'Contractor Model'!DTI68</f>
        <v>0</v>
      </c>
      <c r="DTJ415" s="318">
        <f>'Contractor Model'!DTJ68</f>
        <v>0</v>
      </c>
      <c r="DTK415" s="318">
        <f>'Contractor Model'!DTK68</f>
        <v>0</v>
      </c>
      <c r="DTL415" s="318">
        <f>'Contractor Model'!DTL68</f>
        <v>0</v>
      </c>
      <c r="DTM415" s="318">
        <f>'Contractor Model'!DTM68</f>
        <v>0</v>
      </c>
      <c r="DTN415" s="318">
        <f>'Contractor Model'!DTN68</f>
        <v>0</v>
      </c>
      <c r="DTO415" s="318">
        <f>'Contractor Model'!DTO68</f>
        <v>0</v>
      </c>
      <c r="DTP415" s="318">
        <f>'Contractor Model'!DTP68</f>
        <v>0</v>
      </c>
      <c r="DTQ415" s="318">
        <f>'Contractor Model'!DTQ68</f>
        <v>0</v>
      </c>
      <c r="DTR415" s="318">
        <f>'Contractor Model'!DTR68</f>
        <v>0</v>
      </c>
      <c r="DTS415" s="318">
        <f>'Contractor Model'!DTS68</f>
        <v>0</v>
      </c>
      <c r="DTT415" s="318">
        <f>'Contractor Model'!DTT68</f>
        <v>0</v>
      </c>
      <c r="DTU415" s="318">
        <f>'Contractor Model'!DTU68</f>
        <v>0</v>
      </c>
      <c r="DTV415" s="318">
        <f>'Contractor Model'!DTV68</f>
        <v>0</v>
      </c>
      <c r="DTW415" s="318">
        <f>'Contractor Model'!DTW68</f>
        <v>0</v>
      </c>
      <c r="DTX415" s="318">
        <f>'Contractor Model'!DTX68</f>
        <v>0</v>
      </c>
      <c r="DTY415" s="318">
        <f>'Contractor Model'!DTY68</f>
        <v>0</v>
      </c>
      <c r="DTZ415" s="318">
        <f>'Contractor Model'!DTZ68</f>
        <v>0</v>
      </c>
      <c r="DUA415" s="318">
        <f>'Contractor Model'!DUA68</f>
        <v>0</v>
      </c>
      <c r="DUB415" s="318">
        <f>'Contractor Model'!DUB68</f>
        <v>0</v>
      </c>
      <c r="DUC415" s="318">
        <f>'Contractor Model'!DUC68</f>
        <v>0</v>
      </c>
      <c r="DUD415" s="318">
        <f>'Contractor Model'!DUD68</f>
        <v>0</v>
      </c>
      <c r="DUE415" s="318">
        <f>'Contractor Model'!DUE68</f>
        <v>0</v>
      </c>
      <c r="DUF415" s="318">
        <f>'Contractor Model'!DUF68</f>
        <v>0</v>
      </c>
      <c r="DUG415" s="318">
        <f>'Contractor Model'!DUG68</f>
        <v>0</v>
      </c>
      <c r="DUH415" s="318">
        <f>'Contractor Model'!DUH68</f>
        <v>0</v>
      </c>
      <c r="DUI415" s="318">
        <f>'Contractor Model'!DUI68</f>
        <v>0</v>
      </c>
      <c r="DUJ415" s="318">
        <f>'Contractor Model'!DUJ68</f>
        <v>0</v>
      </c>
      <c r="DUK415" s="318">
        <f>'Contractor Model'!DUK68</f>
        <v>0</v>
      </c>
      <c r="DUL415" s="318">
        <f>'Contractor Model'!DUL68</f>
        <v>0</v>
      </c>
      <c r="DUM415" s="318">
        <f>'Contractor Model'!DUM68</f>
        <v>0</v>
      </c>
      <c r="DUN415" s="318">
        <f>'Contractor Model'!DUN68</f>
        <v>0</v>
      </c>
      <c r="DUO415" s="318">
        <f>'Contractor Model'!DUO68</f>
        <v>0</v>
      </c>
      <c r="DUP415" s="318">
        <f>'Contractor Model'!DUP68</f>
        <v>0</v>
      </c>
      <c r="DUQ415" s="318">
        <f>'Contractor Model'!DUQ68</f>
        <v>0</v>
      </c>
      <c r="DUR415" s="318">
        <f>'Contractor Model'!DUR68</f>
        <v>0</v>
      </c>
      <c r="DUS415" s="318">
        <f>'Contractor Model'!DUS68</f>
        <v>0</v>
      </c>
      <c r="DUT415" s="318">
        <f>'Contractor Model'!DUT68</f>
        <v>0</v>
      </c>
      <c r="DUU415" s="318">
        <f>'Contractor Model'!DUU68</f>
        <v>0</v>
      </c>
      <c r="DUV415" s="318">
        <f>'Contractor Model'!DUV68</f>
        <v>0</v>
      </c>
      <c r="DUW415" s="318">
        <f>'Contractor Model'!DUW68</f>
        <v>0</v>
      </c>
      <c r="DUX415" s="318">
        <f>'Contractor Model'!DUX68</f>
        <v>0</v>
      </c>
      <c r="DUY415" s="318">
        <f>'Contractor Model'!DUY68</f>
        <v>0</v>
      </c>
      <c r="DUZ415" s="318">
        <f>'Contractor Model'!DUZ68</f>
        <v>0</v>
      </c>
      <c r="DVA415" s="318">
        <f>'Contractor Model'!DVA68</f>
        <v>0</v>
      </c>
      <c r="DVB415" s="318">
        <f>'Contractor Model'!DVB68</f>
        <v>0</v>
      </c>
      <c r="DVC415" s="318">
        <f>'Contractor Model'!DVC68</f>
        <v>0</v>
      </c>
      <c r="DVD415" s="318">
        <f>'Contractor Model'!DVD68</f>
        <v>0</v>
      </c>
      <c r="DVE415" s="318">
        <f>'Contractor Model'!DVE68</f>
        <v>0</v>
      </c>
      <c r="DVF415" s="318">
        <f>'Contractor Model'!DVF68</f>
        <v>0</v>
      </c>
      <c r="DVG415" s="318">
        <f>'Contractor Model'!DVG68</f>
        <v>0</v>
      </c>
      <c r="DVH415" s="318">
        <f>'Contractor Model'!DVH68</f>
        <v>0</v>
      </c>
      <c r="DVI415" s="318">
        <f>'Contractor Model'!DVI68</f>
        <v>0</v>
      </c>
      <c r="DVJ415" s="318">
        <f>'Contractor Model'!DVJ68</f>
        <v>0</v>
      </c>
      <c r="DVK415" s="318">
        <f>'Contractor Model'!DVK68</f>
        <v>0</v>
      </c>
      <c r="DVL415" s="318">
        <f>'Contractor Model'!DVL68</f>
        <v>0</v>
      </c>
      <c r="DVM415" s="318">
        <f>'Contractor Model'!DVM68</f>
        <v>0</v>
      </c>
      <c r="DVN415" s="318">
        <f>'Contractor Model'!DVN68</f>
        <v>0</v>
      </c>
      <c r="DVO415" s="318">
        <f>'Contractor Model'!DVO68</f>
        <v>0</v>
      </c>
      <c r="DVP415" s="318">
        <f>'Contractor Model'!DVP68</f>
        <v>0</v>
      </c>
      <c r="DVQ415" s="318">
        <f>'Contractor Model'!DVQ68</f>
        <v>0</v>
      </c>
      <c r="DVR415" s="318">
        <f>'Contractor Model'!DVR68</f>
        <v>0</v>
      </c>
      <c r="DVS415" s="318">
        <f>'Contractor Model'!DVS68</f>
        <v>0</v>
      </c>
      <c r="DVT415" s="318">
        <f>'Contractor Model'!DVT68</f>
        <v>0</v>
      </c>
      <c r="DVU415" s="318">
        <f>'Contractor Model'!DVU68</f>
        <v>0</v>
      </c>
      <c r="DVV415" s="318">
        <f>'Contractor Model'!DVV68</f>
        <v>0</v>
      </c>
      <c r="DVW415" s="318">
        <f>'Contractor Model'!DVW68</f>
        <v>0</v>
      </c>
      <c r="DVX415" s="318">
        <f>'Contractor Model'!DVX68</f>
        <v>0</v>
      </c>
      <c r="DVY415" s="318">
        <f>'Contractor Model'!DVY68</f>
        <v>0</v>
      </c>
      <c r="DVZ415" s="318">
        <f>'Contractor Model'!DVZ68</f>
        <v>0</v>
      </c>
      <c r="DWA415" s="318">
        <f>'Contractor Model'!DWA68</f>
        <v>0</v>
      </c>
      <c r="DWB415" s="318">
        <f>'Contractor Model'!DWB68</f>
        <v>0</v>
      </c>
      <c r="DWC415" s="318">
        <f>'Contractor Model'!DWC68</f>
        <v>0</v>
      </c>
      <c r="DWD415" s="318">
        <f>'Contractor Model'!DWD68</f>
        <v>0</v>
      </c>
      <c r="DWE415" s="318">
        <f>'Contractor Model'!DWE68</f>
        <v>0</v>
      </c>
      <c r="DWF415" s="318">
        <f>'Contractor Model'!DWF68</f>
        <v>0</v>
      </c>
      <c r="DWG415" s="318">
        <f>'Contractor Model'!DWG68</f>
        <v>0</v>
      </c>
      <c r="DWH415" s="318">
        <f>'Contractor Model'!DWH68</f>
        <v>0</v>
      </c>
      <c r="DWI415" s="318">
        <f>'Contractor Model'!DWI68</f>
        <v>0</v>
      </c>
      <c r="DWJ415" s="318">
        <f>'Contractor Model'!DWJ68</f>
        <v>0</v>
      </c>
      <c r="DWK415" s="318">
        <f>'Contractor Model'!DWK68</f>
        <v>0</v>
      </c>
      <c r="DWL415" s="318">
        <f>'Contractor Model'!DWL68</f>
        <v>0</v>
      </c>
      <c r="DWM415" s="318">
        <f>'Contractor Model'!DWM68</f>
        <v>0</v>
      </c>
      <c r="DWN415" s="318">
        <f>'Contractor Model'!DWN68</f>
        <v>0</v>
      </c>
      <c r="DWO415" s="318">
        <f>'Contractor Model'!DWO68</f>
        <v>0</v>
      </c>
      <c r="DWP415" s="318">
        <f>'Contractor Model'!DWP68</f>
        <v>0</v>
      </c>
      <c r="DWQ415" s="318">
        <f>'Contractor Model'!DWQ68</f>
        <v>0</v>
      </c>
      <c r="DWR415" s="318">
        <f>'Contractor Model'!DWR68</f>
        <v>0</v>
      </c>
      <c r="DWS415" s="318">
        <f>'Contractor Model'!DWS68</f>
        <v>0</v>
      </c>
      <c r="DWT415" s="318">
        <f>'Contractor Model'!DWT68</f>
        <v>0</v>
      </c>
      <c r="DWU415" s="318">
        <f>'Contractor Model'!DWU68</f>
        <v>0</v>
      </c>
      <c r="DWV415" s="318">
        <f>'Contractor Model'!DWV68</f>
        <v>0</v>
      </c>
      <c r="DWW415" s="318">
        <f>'Contractor Model'!DWW68</f>
        <v>0</v>
      </c>
      <c r="DWX415" s="318">
        <f>'Contractor Model'!DWX68</f>
        <v>0</v>
      </c>
      <c r="DWY415" s="318">
        <f>'Contractor Model'!DWY68</f>
        <v>0</v>
      </c>
      <c r="DWZ415" s="318">
        <f>'Contractor Model'!DWZ68</f>
        <v>0</v>
      </c>
      <c r="DXA415" s="318">
        <f>'Contractor Model'!DXA68</f>
        <v>0</v>
      </c>
      <c r="DXB415" s="318">
        <f>'Contractor Model'!DXB68</f>
        <v>0</v>
      </c>
      <c r="DXC415" s="318">
        <f>'Contractor Model'!DXC68</f>
        <v>0</v>
      </c>
      <c r="DXD415" s="318">
        <f>'Contractor Model'!DXD68</f>
        <v>0</v>
      </c>
      <c r="DXE415" s="318">
        <f>'Contractor Model'!DXE68</f>
        <v>0</v>
      </c>
      <c r="DXF415" s="318">
        <f>'Contractor Model'!DXF68</f>
        <v>0</v>
      </c>
      <c r="DXG415" s="318">
        <f>'Contractor Model'!DXG68</f>
        <v>0</v>
      </c>
      <c r="DXH415" s="318">
        <f>'Contractor Model'!DXH68</f>
        <v>0</v>
      </c>
      <c r="DXI415" s="318">
        <f>'Contractor Model'!DXI68</f>
        <v>0</v>
      </c>
      <c r="DXJ415" s="318">
        <f>'Contractor Model'!DXJ68</f>
        <v>0</v>
      </c>
      <c r="DXK415" s="318">
        <f>'Contractor Model'!DXK68</f>
        <v>0</v>
      </c>
      <c r="DXL415" s="318">
        <f>'Contractor Model'!DXL68</f>
        <v>0</v>
      </c>
      <c r="DXM415" s="318">
        <f>'Contractor Model'!DXM68</f>
        <v>0</v>
      </c>
      <c r="DXN415" s="318">
        <f>'Contractor Model'!DXN68</f>
        <v>0</v>
      </c>
      <c r="DXO415" s="318">
        <f>'Contractor Model'!DXO68</f>
        <v>0</v>
      </c>
      <c r="DXP415" s="318">
        <f>'Contractor Model'!DXP68</f>
        <v>0</v>
      </c>
      <c r="DXQ415" s="318">
        <f>'Contractor Model'!DXQ68</f>
        <v>0</v>
      </c>
      <c r="DXR415" s="318">
        <f>'Contractor Model'!DXR68</f>
        <v>0</v>
      </c>
      <c r="DXS415" s="318">
        <f>'Contractor Model'!DXS68</f>
        <v>0</v>
      </c>
      <c r="DXT415" s="318">
        <f>'Contractor Model'!DXT68</f>
        <v>0</v>
      </c>
      <c r="DXU415" s="318">
        <f>'Contractor Model'!DXU68</f>
        <v>0</v>
      </c>
      <c r="DXV415" s="318">
        <f>'Contractor Model'!DXV68</f>
        <v>0</v>
      </c>
      <c r="DXW415" s="318">
        <f>'Contractor Model'!DXW68</f>
        <v>0</v>
      </c>
      <c r="DXX415" s="318">
        <f>'Contractor Model'!DXX68</f>
        <v>0</v>
      </c>
      <c r="DXY415" s="318">
        <f>'Contractor Model'!DXY68</f>
        <v>0</v>
      </c>
      <c r="DXZ415" s="318">
        <f>'Contractor Model'!DXZ68</f>
        <v>0</v>
      </c>
      <c r="DYA415" s="318">
        <f>'Contractor Model'!DYA68</f>
        <v>0</v>
      </c>
      <c r="DYB415" s="318">
        <f>'Contractor Model'!DYB68</f>
        <v>0</v>
      </c>
      <c r="DYC415" s="318">
        <f>'Contractor Model'!DYC68</f>
        <v>0</v>
      </c>
      <c r="DYD415" s="318">
        <f>'Contractor Model'!DYD68</f>
        <v>0</v>
      </c>
      <c r="DYE415" s="318">
        <f>'Contractor Model'!DYE68</f>
        <v>0</v>
      </c>
      <c r="DYF415" s="318">
        <f>'Contractor Model'!DYF68</f>
        <v>0</v>
      </c>
      <c r="DYG415" s="318">
        <f>'Contractor Model'!DYG68</f>
        <v>0</v>
      </c>
      <c r="DYH415" s="318">
        <f>'Contractor Model'!DYH68</f>
        <v>0</v>
      </c>
      <c r="DYI415" s="318">
        <f>'Contractor Model'!DYI68</f>
        <v>0</v>
      </c>
      <c r="DYJ415" s="318">
        <f>'Contractor Model'!DYJ68</f>
        <v>0</v>
      </c>
      <c r="DYK415" s="318">
        <f>'Contractor Model'!DYK68</f>
        <v>0</v>
      </c>
      <c r="DYL415" s="318">
        <f>'Contractor Model'!DYL68</f>
        <v>0</v>
      </c>
      <c r="DYM415" s="318">
        <f>'Contractor Model'!DYM68</f>
        <v>0</v>
      </c>
      <c r="DYN415" s="318">
        <f>'Contractor Model'!DYN68</f>
        <v>0</v>
      </c>
      <c r="DYO415" s="318">
        <f>'Contractor Model'!DYO68</f>
        <v>0</v>
      </c>
      <c r="DYP415" s="318">
        <f>'Contractor Model'!DYP68</f>
        <v>0</v>
      </c>
      <c r="DYQ415" s="318">
        <f>'Contractor Model'!DYQ68</f>
        <v>0</v>
      </c>
      <c r="DYR415" s="318">
        <f>'Contractor Model'!DYR68</f>
        <v>0</v>
      </c>
      <c r="DYS415" s="318">
        <f>'Contractor Model'!DYS68</f>
        <v>0</v>
      </c>
      <c r="DYT415" s="318">
        <f>'Contractor Model'!DYT68</f>
        <v>0</v>
      </c>
      <c r="DYU415" s="318">
        <f>'Contractor Model'!DYU68</f>
        <v>0</v>
      </c>
      <c r="DYV415" s="318">
        <f>'Contractor Model'!DYV68</f>
        <v>0</v>
      </c>
      <c r="DYW415" s="318">
        <f>'Contractor Model'!DYW68</f>
        <v>0</v>
      </c>
      <c r="DYX415" s="318">
        <f>'Contractor Model'!DYX68</f>
        <v>0</v>
      </c>
      <c r="DYY415" s="318">
        <f>'Contractor Model'!DYY68</f>
        <v>0</v>
      </c>
      <c r="DYZ415" s="318">
        <f>'Contractor Model'!DYZ68</f>
        <v>0</v>
      </c>
      <c r="DZA415" s="318">
        <f>'Contractor Model'!DZA68</f>
        <v>0</v>
      </c>
      <c r="DZB415" s="318">
        <f>'Contractor Model'!DZB68</f>
        <v>0</v>
      </c>
      <c r="DZC415" s="318">
        <f>'Contractor Model'!DZC68</f>
        <v>0</v>
      </c>
      <c r="DZD415" s="318">
        <f>'Contractor Model'!DZD68</f>
        <v>0</v>
      </c>
      <c r="DZE415" s="318">
        <f>'Contractor Model'!DZE68</f>
        <v>0</v>
      </c>
      <c r="DZF415" s="318">
        <f>'Contractor Model'!DZF68</f>
        <v>0</v>
      </c>
      <c r="DZG415" s="318">
        <f>'Contractor Model'!DZG68</f>
        <v>0</v>
      </c>
      <c r="DZH415" s="318">
        <f>'Contractor Model'!DZH68</f>
        <v>0</v>
      </c>
      <c r="DZI415" s="318">
        <f>'Contractor Model'!DZI68</f>
        <v>0</v>
      </c>
      <c r="DZJ415" s="318">
        <f>'Contractor Model'!DZJ68</f>
        <v>0</v>
      </c>
      <c r="DZK415" s="318">
        <f>'Contractor Model'!DZK68</f>
        <v>0</v>
      </c>
      <c r="DZL415" s="318">
        <f>'Contractor Model'!DZL68</f>
        <v>0</v>
      </c>
      <c r="DZM415" s="318">
        <f>'Contractor Model'!DZM68</f>
        <v>0</v>
      </c>
      <c r="DZN415" s="318">
        <f>'Contractor Model'!DZN68</f>
        <v>0</v>
      </c>
      <c r="DZO415" s="318">
        <f>'Contractor Model'!DZO68</f>
        <v>0</v>
      </c>
      <c r="DZP415" s="318">
        <f>'Contractor Model'!DZP68</f>
        <v>0</v>
      </c>
      <c r="DZQ415" s="318">
        <f>'Contractor Model'!DZQ68</f>
        <v>0</v>
      </c>
      <c r="DZR415" s="318">
        <f>'Contractor Model'!DZR68</f>
        <v>0</v>
      </c>
      <c r="DZS415" s="318">
        <f>'Contractor Model'!DZS68</f>
        <v>0</v>
      </c>
      <c r="DZT415" s="318">
        <f>'Contractor Model'!DZT68</f>
        <v>0</v>
      </c>
      <c r="DZU415" s="318">
        <f>'Contractor Model'!DZU68</f>
        <v>0</v>
      </c>
      <c r="DZV415" s="318">
        <f>'Contractor Model'!DZV68</f>
        <v>0</v>
      </c>
      <c r="DZW415" s="318">
        <f>'Contractor Model'!DZW68</f>
        <v>0</v>
      </c>
      <c r="DZX415" s="318">
        <f>'Contractor Model'!DZX68</f>
        <v>0</v>
      </c>
      <c r="DZY415" s="318">
        <f>'Contractor Model'!DZY68</f>
        <v>0</v>
      </c>
      <c r="DZZ415" s="318">
        <f>'Contractor Model'!DZZ68</f>
        <v>0</v>
      </c>
      <c r="EAA415" s="318">
        <f>'Contractor Model'!EAA68</f>
        <v>0</v>
      </c>
      <c r="EAB415" s="318">
        <f>'Contractor Model'!EAB68</f>
        <v>0</v>
      </c>
      <c r="EAC415" s="318">
        <f>'Contractor Model'!EAC68</f>
        <v>0</v>
      </c>
      <c r="EAD415" s="318">
        <f>'Contractor Model'!EAD68</f>
        <v>0</v>
      </c>
      <c r="EAE415" s="318">
        <f>'Contractor Model'!EAE68</f>
        <v>0</v>
      </c>
      <c r="EAF415" s="318">
        <f>'Contractor Model'!EAF68</f>
        <v>0</v>
      </c>
      <c r="EAG415" s="318">
        <f>'Contractor Model'!EAG68</f>
        <v>0</v>
      </c>
      <c r="EAH415" s="318">
        <f>'Contractor Model'!EAH68</f>
        <v>0</v>
      </c>
      <c r="EAI415" s="318">
        <f>'Contractor Model'!EAI68</f>
        <v>0</v>
      </c>
      <c r="EAJ415" s="318">
        <f>'Contractor Model'!EAJ68</f>
        <v>0</v>
      </c>
      <c r="EAK415" s="318">
        <f>'Contractor Model'!EAK68</f>
        <v>0</v>
      </c>
      <c r="EAL415" s="318">
        <f>'Contractor Model'!EAL68</f>
        <v>0</v>
      </c>
      <c r="EAM415" s="318">
        <f>'Contractor Model'!EAM68</f>
        <v>0</v>
      </c>
      <c r="EAN415" s="318">
        <f>'Contractor Model'!EAN68</f>
        <v>0</v>
      </c>
      <c r="EAO415" s="318">
        <f>'Contractor Model'!EAO68</f>
        <v>0</v>
      </c>
      <c r="EAP415" s="318">
        <f>'Contractor Model'!EAP68</f>
        <v>0</v>
      </c>
      <c r="EAQ415" s="318">
        <f>'Contractor Model'!EAQ68</f>
        <v>0</v>
      </c>
      <c r="EAR415" s="318">
        <f>'Contractor Model'!EAR68</f>
        <v>0</v>
      </c>
      <c r="EAS415" s="318">
        <f>'Contractor Model'!EAS68</f>
        <v>0</v>
      </c>
      <c r="EAT415" s="318">
        <f>'Contractor Model'!EAT68</f>
        <v>0</v>
      </c>
      <c r="EAU415" s="318">
        <f>'Contractor Model'!EAU68</f>
        <v>0</v>
      </c>
      <c r="EAV415" s="318">
        <f>'Contractor Model'!EAV68</f>
        <v>0</v>
      </c>
      <c r="EAW415" s="318">
        <f>'Contractor Model'!EAW68</f>
        <v>0</v>
      </c>
      <c r="EAX415" s="318">
        <f>'Contractor Model'!EAX68</f>
        <v>0</v>
      </c>
      <c r="EAY415" s="318">
        <f>'Contractor Model'!EAY68</f>
        <v>0</v>
      </c>
      <c r="EAZ415" s="318">
        <f>'Contractor Model'!EAZ68</f>
        <v>0</v>
      </c>
      <c r="EBA415" s="318">
        <f>'Contractor Model'!EBA68</f>
        <v>0</v>
      </c>
      <c r="EBB415" s="318">
        <f>'Contractor Model'!EBB68</f>
        <v>0</v>
      </c>
      <c r="EBC415" s="318">
        <f>'Contractor Model'!EBC68</f>
        <v>0</v>
      </c>
      <c r="EBD415" s="318">
        <f>'Contractor Model'!EBD68</f>
        <v>0</v>
      </c>
      <c r="EBE415" s="318">
        <f>'Contractor Model'!EBE68</f>
        <v>0</v>
      </c>
      <c r="EBF415" s="318">
        <f>'Contractor Model'!EBF68</f>
        <v>0</v>
      </c>
      <c r="EBG415" s="318">
        <f>'Contractor Model'!EBG68</f>
        <v>0</v>
      </c>
      <c r="EBH415" s="318">
        <f>'Contractor Model'!EBH68</f>
        <v>0</v>
      </c>
      <c r="EBI415" s="318">
        <f>'Contractor Model'!EBI68</f>
        <v>0</v>
      </c>
      <c r="EBJ415" s="318">
        <f>'Contractor Model'!EBJ68</f>
        <v>0</v>
      </c>
      <c r="EBK415" s="318">
        <f>'Contractor Model'!EBK68</f>
        <v>0</v>
      </c>
      <c r="EBL415" s="318">
        <f>'Contractor Model'!EBL68</f>
        <v>0</v>
      </c>
      <c r="EBM415" s="318">
        <f>'Contractor Model'!EBM68</f>
        <v>0</v>
      </c>
      <c r="EBN415" s="318">
        <f>'Contractor Model'!EBN68</f>
        <v>0</v>
      </c>
      <c r="EBO415" s="318">
        <f>'Contractor Model'!EBO68</f>
        <v>0</v>
      </c>
      <c r="EBP415" s="318">
        <f>'Contractor Model'!EBP68</f>
        <v>0</v>
      </c>
      <c r="EBQ415" s="318">
        <f>'Contractor Model'!EBQ68</f>
        <v>0</v>
      </c>
      <c r="EBR415" s="318">
        <f>'Contractor Model'!EBR68</f>
        <v>0</v>
      </c>
      <c r="EBS415" s="318">
        <f>'Contractor Model'!EBS68</f>
        <v>0</v>
      </c>
      <c r="EBT415" s="318">
        <f>'Contractor Model'!EBT68</f>
        <v>0</v>
      </c>
      <c r="EBU415" s="318">
        <f>'Contractor Model'!EBU68</f>
        <v>0</v>
      </c>
      <c r="EBV415" s="318">
        <f>'Contractor Model'!EBV68</f>
        <v>0</v>
      </c>
      <c r="EBW415" s="318">
        <f>'Contractor Model'!EBW68</f>
        <v>0</v>
      </c>
      <c r="EBX415" s="318">
        <f>'Contractor Model'!EBX68</f>
        <v>0</v>
      </c>
      <c r="EBY415" s="318">
        <f>'Contractor Model'!EBY68</f>
        <v>0</v>
      </c>
      <c r="EBZ415" s="318">
        <f>'Contractor Model'!EBZ68</f>
        <v>0</v>
      </c>
      <c r="ECA415" s="318">
        <f>'Contractor Model'!ECA68</f>
        <v>0</v>
      </c>
      <c r="ECB415" s="318">
        <f>'Contractor Model'!ECB68</f>
        <v>0</v>
      </c>
      <c r="ECC415" s="318">
        <f>'Contractor Model'!ECC68</f>
        <v>0</v>
      </c>
      <c r="ECD415" s="318">
        <f>'Contractor Model'!ECD68</f>
        <v>0</v>
      </c>
      <c r="ECE415" s="318">
        <f>'Contractor Model'!ECE68</f>
        <v>0</v>
      </c>
      <c r="ECF415" s="318">
        <f>'Contractor Model'!ECF68</f>
        <v>0</v>
      </c>
      <c r="ECG415" s="318">
        <f>'Contractor Model'!ECG68</f>
        <v>0</v>
      </c>
      <c r="ECH415" s="318">
        <f>'Contractor Model'!ECH68</f>
        <v>0</v>
      </c>
      <c r="ECI415" s="318">
        <f>'Contractor Model'!ECI68</f>
        <v>0</v>
      </c>
      <c r="ECJ415" s="318">
        <f>'Contractor Model'!ECJ68</f>
        <v>0</v>
      </c>
      <c r="ECK415" s="318">
        <f>'Contractor Model'!ECK68</f>
        <v>0</v>
      </c>
      <c r="ECL415" s="318">
        <f>'Contractor Model'!ECL68</f>
        <v>0</v>
      </c>
      <c r="ECM415" s="318">
        <f>'Contractor Model'!ECM68</f>
        <v>0</v>
      </c>
      <c r="ECN415" s="318">
        <f>'Contractor Model'!ECN68</f>
        <v>0</v>
      </c>
      <c r="ECO415" s="318">
        <f>'Contractor Model'!ECO68</f>
        <v>0</v>
      </c>
      <c r="ECP415" s="318">
        <f>'Contractor Model'!ECP68</f>
        <v>0</v>
      </c>
      <c r="ECQ415" s="318">
        <f>'Contractor Model'!ECQ68</f>
        <v>0</v>
      </c>
      <c r="ECR415" s="318">
        <f>'Contractor Model'!ECR68</f>
        <v>0</v>
      </c>
      <c r="ECS415" s="318">
        <f>'Contractor Model'!ECS68</f>
        <v>0</v>
      </c>
      <c r="ECT415" s="318">
        <f>'Contractor Model'!ECT68</f>
        <v>0</v>
      </c>
      <c r="ECU415" s="318">
        <f>'Contractor Model'!ECU68</f>
        <v>0</v>
      </c>
      <c r="ECV415" s="318">
        <f>'Contractor Model'!ECV68</f>
        <v>0</v>
      </c>
      <c r="ECW415" s="318">
        <f>'Contractor Model'!ECW68</f>
        <v>0</v>
      </c>
      <c r="ECX415" s="318">
        <f>'Contractor Model'!ECX68</f>
        <v>0</v>
      </c>
      <c r="ECY415" s="318">
        <f>'Contractor Model'!ECY68</f>
        <v>0</v>
      </c>
      <c r="ECZ415" s="318">
        <f>'Contractor Model'!ECZ68</f>
        <v>0</v>
      </c>
      <c r="EDA415" s="318">
        <f>'Contractor Model'!EDA68</f>
        <v>0</v>
      </c>
      <c r="EDB415" s="318">
        <f>'Contractor Model'!EDB68</f>
        <v>0</v>
      </c>
      <c r="EDC415" s="318">
        <f>'Contractor Model'!EDC68</f>
        <v>0</v>
      </c>
      <c r="EDD415" s="318">
        <f>'Contractor Model'!EDD68</f>
        <v>0</v>
      </c>
      <c r="EDE415" s="318">
        <f>'Contractor Model'!EDE68</f>
        <v>0</v>
      </c>
      <c r="EDF415" s="318">
        <f>'Contractor Model'!EDF68</f>
        <v>0</v>
      </c>
      <c r="EDG415" s="318">
        <f>'Contractor Model'!EDG68</f>
        <v>0</v>
      </c>
      <c r="EDH415" s="318">
        <f>'Contractor Model'!EDH68</f>
        <v>0</v>
      </c>
      <c r="EDI415" s="318">
        <f>'Contractor Model'!EDI68</f>
        <v>0</v>
      </c>
      <c r="EDJ415" s="318">
        <f>'Contractor Model'!EDJ68</f>
        <v>0</v>
      </c>
      <c r="EDK415" s="318">
        <f>'Contractor Model'!EDK68</f>
        <v>0</v>
      </c>
      <c r="EDL415" s="318">
        <f>'Contractor Model'!EDL68</f>
        <v>0</v>
      </c>
      <c r="EDM415" s="318">
        <f>'Contractor Model'!EDM68</f>
        <v>0</v>
      </c>
      <c r="EDN415" s="318">
        <f>'Contractor Model'!EDN68</f>
        <v>0</v>
      </c>
      <c r="EDO415" s="318">
        <f>'Contractor Model'!EDO68</f>
        <v>0</v>
      </c>
      <c r="EDP415" s="318">
        <f>'Contractor Model'!EDP68</f>
        <v>0</v>
      </c>
      <c r="EDQ415" s="318">
        <f>'Contractor Model'!EDQ68</f>
        <v>0</v>
      </c>
      <c r="EDR415" s="318">
        <f>'Contractor Model'!EDR68</f>
        <v>0</v>
      </c>
      <c r="EDS415" s="318">
        <f>'Contractor Model'!EDS68</f>
        <v>0</v>
      </c>
      <c r="EDT415" s="318">
        <f>'Contractor Model'!EDT68</f>
        <v>0</v>
      </c>
      <c r="EDU415" s="318">
        <f>'Contractor Model'!EDU68</f>
        <v>0</v>
      </c>
      <c r="EDV415" s="318">
        <f>'Contractor Model'!EDV68</f>
        <v>0</v>
      </c>
      <c r="EDW415" s="318">
        <f>'Contractor Model'!EDW68</f>
        <v>0</v>
      </c>
      <c r="EDX415" s="318">
        <f>'Contractor Model'!EDX68</f>
        <v>0</v>
      </c>
      <c r="EDY415" s="318">
        <f>'Contractor Model'!EDY68</f>
        <v>0</v>
      </c>
      <c r="EDZ415" s="318">
        <f>'Contractor Model'!EDZ68</f>
        <v>0</v>
      </c>
      <c r="EEA415" s="318">
        <f>'Contractor Model'!EEA68</f>
        <v>0</v>
      </c>
      <c r="EEB415" s="318">
        <f>'Contractor Model'!EEB68</f>
        <v>0</v>
      </c>
      <c r="EEC415" s="318">
        <f>'Contractor Model'!EEC68</f>
        <v>0</v>
      </c>
      <c r="EED415" s="318">
        <f>'Contractor Model'!EED68</f>
        <v>0</v>
      </c>
      <c r="EEE415" s="318">
        <f>'Contractor Model'!EEE68</f>
        <v>0</v>
      </c>
      <c r="EEF415" s="318">
        <f>'Contractor Model'!EEF68</f>
        <v>0</v>
      </c>
      <c r="EEG415" s="318">
        <f>'Contractor Model'!EEG68</f>
        <v>0</v>
      </c>
      <c r="EEH415" s="318">
        <f>'Contractor Model'!EEH68</f>
        <v>0</v>
      </c>
      <c r="EEI415" s="318">
        <f>'Contractor Model'!EEI68</f>
        <v>0</v>
      </c>
      <c r="EEJ415" s="318">
        <f>'Contractor Model'!EEJ68</f>
        <v>0</v>
      </c>
      <c r="EEK415" s="318">
        <f>'Contractor Model'!EEK68</f>
        <v>0</v>
      </c>
      <c r="EEL415" s="318">
        <f>'Contractor Model'!EEL68</f>
        <v>0</v>
      </c>
      <c r="EEM415" s="318">
        <f>'Contractor Model'!EEM68</f>
        <v>0</v>
      </c>
      <c r="EEN415" s="318">
        <f>'Contractor Model'!EEN68</f>
        <v>0</v>
      </c>
      <c r="EEO415" s="318">
        <f>'Contractor Model'!EEO68</f>
        <v>0</v>
      </c>
      <c r="EEP415" s="318">
        <f>'Contractor Model'!EEP68</f>
        <v>0</v>
      </c>
      <c r="EEQ415" s="318">
        <f>'Contractor Model'!EEQ68</f>
        <v>0</v>
      </c>
      <c r="EER415" s="318">
        <f>'Contractor Model'!EER68</f>
        <v>0</v>
      </c>
      <c r="EES415" s="318">
        <f>'Contractor Model'!EES68</f>
        <v>0</v>
      </c>
      <c r="EET415" s="318">
        <f>'Contractor Model'!EET68</f>
        <v>0</v>
      </c>
      <c r="EEU415" s="318">
        <f>'Contractor Model'!EEU68</f>
        <v>0</v>
      </c>
      <c r="EEV415" s="318">
        <f>'Contractor Model'!EEV68</f>
        <v>0</v>
      </c>
      <c r="EEW415" s="318">
        <f>'Contractor Model'!EEW68</f>
        <v>0</v>
      </c>
      <c r="EEX415" s="318">
        <f>'Contractor Model'!EEX68</f>
        <v>0</v>
      </c>
      <c r="EEY415" s="318">
        <f>'Contractor Model'!EEY68</f>
        <v>0</v>
      </c>
      <c r="EEZ415" s="318">
        <f>'Contractor Model'!EEZ68</f>
        <v>0</v>
      </c>
      <c r="EFA415" s="318">
        <f>'Contractor Model'!EFA68</f>
        <v>0</v>
      </c>
      <c r="EFB415" s="318">
        <f>'Contractor Model'!EFB68</f>
        <v>0</v>
      </c>
      <c r="EFC415" s="318">
        <f>'Contractor Model'!EFC68</f>
        <v>0</v>
      </c>
      <c r="EFD415" s="318">
        <f>'Contractor Model'!EFD68</f>
        <v>0</v>
      </c>
      <c r="EFE415" s="318">
        <f>'Contractor Model'!EFE68</f>
        <v>0</v>
      </c>
      <c r="EFF415" s="318">
        <f>'Contractor Model'!EFF68</f>
        <v>0</v>
      </c>
      <c r="EFG415" s="318">
        <f>'Contractor Model'!EFG68</f>
        <v>0</v>
      </c>
      <c r="EFH415" s="318">
        <f>'Contractor Model'!EFH68</f>
        <v>0</v>
      </c>
      <c r="EFI415" s="318">
        <f>'Contractor Model'!EFI68</f>
        <v>0</v>
      </c>
      <c r="EFJ415" s="318">
        <f>'Contractor Model'!EFJ68</f>
        <v>0</v>
      </c>
      <c r="EFK415" s="318">
        <f>'Contractor Model'!EFK68</f>
        <v>0</v>
      </c>
      <c r="EFL415" s="318">
        <f>'Contractor Model'!EFL68</f>
        <v>0</v>
      </c>
      <c r="EFM415" s="318">
        <f>'Contractor Model'!EFM68</f>
        <v>0</v>
      </c>
      <c r="EFN415" s="318">
        <f>'Contractor Model'!EFN68</f>
        <v>0</v>
      </c>
      <c r="EFO415" s="318">
        <f>'Contractor Model'!EFO68</f>
        <v>0</v>
      </c>
      <c r="EFP415" s="318">
        <f>'Contractor Model'!EFP68</f>
        <v>0</v>
      </c>
      <c r="EFQ415" s="318">
        <f>'Contractor Model'!EFQ68</f>
        <v>0</v>
      </c>
      <c r="EFR415" s="318">
        <f>'Contractor Model'!EFR68</f>
        <v>0</v>
      </c>
      <c r="EFS415" s="318">
        <f>'Contractor Model'!EFS68</f>
        <v>0</v>
      </c>
      <c r="EFT415" s="318">
        <f>'Contractor Model'!EFT68</f>
        <v>0</v>
      </c>
      <c r="EFU415" s="318">
        <f>'Contractor Model'!EFU68</f>
        <v>0</v>
      </c>
      <c r="EFV415" s="318">
        <f>'Contractor Model'!EFV68</f>
        <v>0</v>
      </c>
      <c r="EFW415" s="318">
        <f>'Contractor Model'!EFW68</f>
        <v>0</v>
      </c>
      <c r="EFX415" s="318">
        <f>'Contractor Model'!EFX68</f>
        <v>0</v>
      </c>
      <c r="EFY415" s="318">
        <f>'Contractor Model'!EFY68</f>
        <v>0</v>
      </c>
      <c r="EFZ415" s="318">
        <f>'Contractor Model'!EFZ68</f>
        <v>0</v>
      </c>
      <c r="EGA415" s="318">
        <f>'Contractor Model'!EGA68</f>
        <v>0</v>
      </c>
      <c r="EGB415" s="318">
        <f>'Contractor Model'!EGB68</f>
        <v>0</v>
      </c>
      <c r="EGC415" s="318">
        <f>'Contractor Model'!EGC68</f>
        <v>0</v>
      </c>
      <c r="EGD415" s="318">
        <f>'Contractor Model'!EGD68</f>
        <v>0</v>
      </c>
      <c r="EGE415" s="318">
        <f>'Contractor Model'!EGE68</f>
        <v>0</v>
      </c>
      <c r="EGF415" s="318">
        <f>'Contractor Model'!EGF68</f>
        <v>0</v>
      </c>
      <c r="EGG415" s="318">
        <f>'Contractor Model'!EGG68</f>
        <v>0</v>
      </c>
      <c r="EGH415" s="318">
        <f>'Contractor Model'!EGH68</f>
        <v>0</v>
      </c>
      <c r="EGI415" s="318">
        <f>'Contractor Model'!EGI68</f>
        <v>0</v>
      </c>
      <c r="EGJ415" s="318">
        <f>'Contractor Model'!EGJ68</f>
        <v>0</v>
      </c>
      <c r="EGK415" s="318">
        <f>'Contractor Model'!EGK68</f>
        <v>0</v>
      </c>
      <c r="EGL415" s="318">
        <f>'Contractor Model'!EGL68</f>
        <v>0</v>
      </c>
      <c r="EGM415" s="318">
        <f>'Contractor Model'!EGM68</f>
        <v>0</v>
      </c>
      <c r="EGN415" s="318">
        <f>'Contractor Model'!EGN68</f>
        <v>0</v>
      </c>
      <c r="EGO415" s="318">
        <f>'Contractor Model'!EGO68</f>
        <v>0</v>
      </c>
      <c r="EGP415" s="318">
        <f>'Contractor Model'!EGP68</f>
        <v>0</v>
      </c>
      <c r="EGQ415" s="318">
        <f>'Contractor Model'!EGQ68</f>
        <v>0</v>
      </c>
      <c r="EGR415" s="318">
        <f>'Contractor Model'!EGR68</f>
        <v>0</v>
      </c>
      <c r="EGS415" s="318">
        <f>'Contractor Model'!EGS68</f>
        <v>0</v>
      </c>
      <c r="EGT415" s="318">
        <f>'Contractor Model'!EGT68</f>
        <v>0</v>
      </c>
      <c r="EGU415" s="318">
        <f>'Contractor Model'!EGU68</f>
        <v>0</v>
      </c>
      <c r="EGV415" s="318">
        <f>'Contractor Model'!EGV68</f>
        <v>0</v>
      </c>
      <c r="EGW415" s="318">
        <f>'Contractor Model'!EGW68</f>
        <v>0</v>
      </c>
      <c r="EGX415" s="318">
        <f>'Contractor Model'!EGX68</f>
        <v>0</v>
      </c>
      <c r="EGY415" s="318">
        <f>'Contractor Model'!EGY68</f>
        <v>0</v>
      </c>
      <c r="EGZ415" s="318">
        <f>'Contractor Model'!EGZ68</f>
        <v>0</v>
      </c>
      <c r="EHA415" s="318">
        <f>'Contractor Model'!EHA68</f>
        <v>0</v>
      </c>
      <c r="EHB415" s="318">
        <f>'Contractor Model'!EHB68</f>
        <v>0</v>
      </c>
      <c r="EHC415" s="318">
        <f>'Contractor Model'!EHC68</f>
        <v>0</v>
      </c>
      <c r="EHD415" s="318">
        <f>'Contractor Model'!EHD68</f>
        <v>0</v>
      </c>
      <c r="EHE415" s="318">
        <f>'Contractor Model'!EHE68</f>
        <v>0</v>
      </c>
      <c r="EHF415" s="318">
        <f>'Contractor Model'!EHF68</f>
        <v>0</v>
      </c>
      <c r="EHG415" s="318">
        <f>'Contractor Model'!EHG68</f>
        <v>0</v>
      </c>
      <c r="EHH415" s="318">
        <f>'Contractor Model'!EHH68</f>
        <v>0</v>
      </c>
      <c r="EHI415" s="318">
        <f>'Contractor Model'!EHI68</f>
        <v>0</v>
      </c>
      <c r="EHJ415" s="318">
        <f>'Contractor Model'!EHJ68</f>
        <v>0</v>
      </c>
      <c r="EHK415" s="318">
        <f>'Contractor Model'!EHK68</f>
        <v>0</v>
      </c>
      <c r="EHL415" s="318">
        <f>'Contractor Model'!EHL68</f>
        <v>0</v>
      </c>
      <c r="EHM415" s="318">
        <f>'Contractor Model'!EHM68</f>
        <v>0</v>
      </c>
      <c r="EHN415" s="318">
        <f>'Contractor Model'!EHN68</f>
        <v>0</v>
      </c>
      <c r="EHO415" s="318">
        <f>'Contractor Model'!EHO68</f>
        <v>0</v>
      </c>
      <c r="EHP415" s="318">
        <f>'Contractor Model'!EHP68</f>
        <v>0</v>
      </c>
      <c r="EHQ415" s="318">
        <f>'Contractor Model'!EHQ68</f>
        <v>0</v>
      </c>
      <c r="EHR415" s="318">
        <f>'Contractor Model'!EHR68</f>
        <v>0</v>
      </c>
      <c r="EHS415" s="318">
        <f>'Contractor Model'!EHS68</f>
        <v>0</v>
      </c>
      <c r="EHT415" s="318">
        <f>'Contractor Model'!EHT68</f>
        <v>0</v>
      </c>
      <c r="EHU415" s="318">
        <f>'Contractor Model'!EHU68</f>
        <v>0</v>
      </c>
      <c r="EHV415" s="318">
        <f>'Contractor Model'!EHV68</f>
        <v>0</v>
      </c>
      <c r="EHW415" s="318">
        <f>'Contractor Model'!EHW68</f>
        <v>0</v>
      </c>
      <c r="EHX415" s="318">
        <f>'Contractor Model'!EHX68</f>
        <v>0</v>
      </c>
      <c r="EHY415" s="318">
        <f>'Contractor Model'!EHY68</f>
        <v>0</v>
      </c>
      <c r="EHZ415" s="318">
        <f>'Contractor Model'!EHZ68</f>
        <v>0</v>
      </c>
      <c r="EIA415" s="318">
        <f>'Contractor Model'!EIA68</f>
        <v>0</v>
      </c>
      <c r="EIB415" s="318">
        <f>'Contractor Model'!EIB68</f>
        <v>0</v>
      </c>
      <c r="EIC415" s="318">
        <f>'Contractor Model'!EIC68</f>
        <v>0</v>
      </c>
      <c r="EID415" s="318">
        <f>'Contractor Model'!EID68</f>
        <v>0</v>
      </c>
      <c r="EIE415" s="318">
        <f>'Contractor Model'!EIE68</f>
        <v>0</v>
      </c>
      <c r="EIF415" s="318">
        <f>'Contractor Model'!EIF68</f>
        <v>0</v>
      </c>
      <c r="EIG415" s="318">
        <f>'Contractor Model'!EIG68</f>
        <v>0</v>
      </c>
      <c r="EIH415" s="318">
        <f>'Contractor Model'!EIH68</f>
        <v>0</v>
      </c>
      <c r="EII415" s="318">
        <f>'Contractor Model'!EII68</f>
        <v>0</v>
      </c>
      <c r="EIJ415" s="318">
        <f>'Contractor Model'!EIJ68</f>
        <v>0</v>
      </c>
      <c r="EIK415" s="318">
        <f>'Contractor Model'!EIK68</f>
        <v>0</v>
      </c>
      <c r="EIL415" s="318">
        <f>'Contractor Model'!EIL68</f>
        <v>0</v>
      </c>
      <c r="EIM415" s="318">
        <f>'Contractor Model'!EIM68</f>
        <v>0</v>
      </c>
      <c r="EIN415" s="318">
        <f>'Contractor Model'!EIN68</f>
        <v>0</v>
      </c>
      <c r="EIO415" s="318">
        <f>'Contractor Model'!EIO68</f>
        <v>0</v>
      </c>
      <c r="EIP415" s="318">
        <f>'Contractor Model'!EIP68</f>
        <v>0</v>
      </c>
      <c r="EIQ415" s="318">
        <f>'Contractor Model'!EIQ68</f>
        <v>0</v>
      </c>
      <c r="EIR415" s="318">
        <f>'Contractor Model'!EIR68</f>
        <v>0</v>
      </c>
      <c r="EIS415" s="318">
        <f>'Contractor Model'!EIS68</f>
        <v>0</v>
      </c>
      <c r="EIT415" s="318">
        <f>'Contractor Model'!EIT68</f>
        <v>0</v>
      </c>
      <c r="EIU415" s="318">
        <f>'Contractor Model'!EIU68</f>
        <v>0</v>
      </c>
      <c r="EIV415" s="318">
        <f>'Contractor Model'!EIV68</f>
        <v>0</v>
      </c>
      <c r="EIW415" s="318">
        <f>'Contractor Model'!EIW68</f>
        <v>0</v>
      </c>
      <c r="EIX415" s="318">
        <f>'Contractor Model'!EIX68</f>
        <v>0</v>
      </c>
      <c r="EIY415" s="318">
        <f>'Contractor Model'!EIY68</f>
        <v>0</v>
      </c>
      <c r="EIZ415" s="318">
        <f>'Contractor Model'!EIZ68</f>
        <v>0</v>
      </c>
      <c r="EJA415" s="318">
        <f>'Contractor Model'!EJA68</f>
        <v>0</v>
      </c>
      <c r="EJB415" s="318">
        <f>'Contractor Model'!EJB68</f>
        <v>0</v>
      </c>
      <c r="EJC415" s="318">
        <f>'Contractor Model'!EJC68</f>
        <v>0</v>
      </c>
      <c r="EJD415" s="318">
        <f>'Contractor Model'!EJD68</f>
        <v>0</v>
      </c>
      <c r="EJE415" s="318">
        <f>'Contractor Model'!EJE68</f>
        <v>0</v>
      </c>
      <c r="EJF415" s="318">
        <f>'Contractor Model'!EJF68</f>
        <v>0</v>
      </c>
      <c r="EJG415" s="318">
        <f>'Contractor Model'!EJG68</f>
        <v>0</v>
      </c>
      <c r="EJH415" s="318">
        <f>'Contractor Model'!EJH68</f>
        <v>0</v>
      </c>
      <c r="EJI415" s="318">
        <f>'Contractor Model'!EJI68</f>
        <v>0</v>
      </c>
      <c r="EJJ415" s="318">
        <f>'Contractor Model'!EJJ68</f>
        <v>0</v>
      </c>
      <c r="EJK415" s="318">
        <f>'Contractor Model'!EJK68</f>
        <v>0</v>
      </c>
      <c r="EJL415" s="318">
        <f>'Contractor Model'!EJL68</f>
        <v>0</v>
      </c>
      <c r="EJM415" s="318">
        <f>'Contractor Model'!EJM68</f>
        <v>0</v>
      </c>
      <c r="EJN415" s="318">
        <f>'Contractor Model'!EJN68</f>
        <v>0</v>
      </c>
      <c r="EJO415" s="318">
        <f>'Contractor Model'!EJO68</f>
        <v>0</v>
      </c>
      <c r="EJP415" s="318">
        <f>'Contractor Model'!EJP68</f>
        <v>0</v>
      </c>
      <c r="EJQ415" s="318">
        <f>'Contractor Model'!EJQ68</f>
        <v>0</v>
      </c>
      <c r="EJR415" s="318">
        <f>'Contractor Model'!EJR68</f>
        <v>0</v>
      </c>
      <c r="EJS415" s="318">
        <f>'Contractor Model'!EJS68</f>
        <v>0</v>
      </c>
      <c r="EJT415" s="318">
        <f>'Contractor Model'!EJT68</f>
        <v>0</v>
      </c>
      <c r="EJU415" s="318">
        <f>'Contractor Model'!EJU68</f>
        <v>0</v>
      </c>
      <c r="EJV415" s="318">
        <f>'Contractor Model'!EJV68</f>
        <v>0</v>
      </c>
      <c r="EJW415" s="318">
        <f>'Contractor Model'!EJW68</f>
        <v>0</v>
      </c>
      <c r="EJX415" s="318">
        <f>'Contractor Model'!EJX68</f>
        <v>0</v>
      </c>
      <c r="EJY415" s="318">
        <f>'Contractor Model'!EJY68</f>
        <v>0</v>
      </c>
      <c r="EJZ415" s="318">
        <f>'Contractor Model'!EJZ68</f>
        <v>0</v>
      </c>
      <c r="EKA415" s="318">
        <f>'Contractor Model'!EKA68</f>
        <v>0</v>
      </c>
      <c r="EKB415" s="318">
        <f>'Contractor Model'!EKB68</f>
        <v>0</v>
      </c>
      <c r="EKC415" s="318">
        <f>'Contractor Model'!EKC68</f>
        <v>0</v>
      </c>
      <c r="EKD415" s="318">
        <f>'Contractor Model'!EKD68</f>
        <v>0</v>
      </c>
      <c r="EKE415" s="318">
        <f>'Contractor Model'!EKE68</f>
        <v>0</v>
      </c>
      <c r="EKF415" s="318">
        <f>'Contractor Model'!EKF68</f>
        <v>0</v>
      </c>
      <c r="EKG415" s="318">
        <f>'Contractor Model'!EKG68</f>
        <v>0</v>
      </c>
      <c r="EKH415" s="318">
        <f>'Contractor Model'!EKH68</f>
        <v>0</v>
      </c>
      <c r="EKI415" s="318">
        <f>'Contractor Model'!EKI68</f>
        <v>0</v>
      </c>
      <c r="EKJ415" s="318">
        <f>'Contractor Model'!EKJ68</f>
        <v>0</v>
      </c>
      <c r="EKK415" s="318">
        <f>'Contractor Model'!EKK68</f>
        <v>0</v>
      </c>
      <c r="EKL415" s="318">
        <f>'Contractor Model'!EKL68</f>
        <v>0</v>
      </c>
      <c r="EKM415" s="318">
        <f>'Contractor Model'!EKM68</f>
        <v>0</v>
      </c>
      <c r="EKN415" s="318">
        <f>'Contractor Model'!EKN68</f>
        <v>0</v>
      </c>
      <c r="EKO415" s="318">
        <f>'Contractor Model'!EKO68</f>
        <v>0</v>
      </c>
      <c r="EKP415" s="318">
        <f>'Contractor Model'!EKP68</f>
        <v>0</v>
      </c>
      <c r="EKQ415" s="318">
        <f>'Contractor Model'!EKQ68</f>
        <v>0</v>
      </c>
      <c r="EKR415" s="318">
        <f>'Contractor Model'!EKR68</f>
        <v>0</v>
      </c>
      <c r="EKS415" s="318">
        <f>'Contractor Model'!EKS68</f>
        <v>0</v>
      </c>
      <c r="EKT415" s="318">
        <f>'Contractor Model'!EKT68</f>
        <v>0</v>
      </c>
      <c r="EKU415" s="318">
        <f>'Contractor Model'!EKU68</f>
        <v>0</v>
      </c>
      <c r="EKV415" s="318">
        <f>'Contractor Model'!EKV68</f>
        <v>0</v>
      </c>
      <c r="EKW415" s="318">
        <f>'Contractor Model'!EKW68</f>
        <v>0</v>
      </c>
      <c r="EKX415" s="318">
        <f>'Contractor Model'!EKX68</f>
        <v>0</v>
      </c>
      <c r="EKY415" s="318">
        <f>'Contractor Model'!EKY68</f>
        <v>0</v>
      </c>
      <c r="EKZ415" s="318">
        <f>'Contractor Model'!EKZ68</f>
        <v>0</v>
      </c>
      <c r="ELA415" s="318">
        <f>'Contractor Model'!ELA68</f>
        <v>0</v>
      </c>
      <c r="ELB415" s="318">
        <f>'Contractor Model'!ELB68</f>
        <v>0</v>
      </c>
      <c r="ELC415" s="318">
        <f>'Contractor Model'!ELC68</f>
        <v>0</v>
      </c>
      <c r="ELD415" s="318">
        <f>'Contractor Model'!ELD68</f>
        <v>0</v>
      </c>
      <c r="ELE415" s="318">
        <f>'Contractor Model'!ELE68</f>
        <v>0</v>
      </c>
      <c r="ELF415" s="318">
        <f>'Contractor Model'!ELF68</f>
        <v>0</v>
      </c>
      <c r="ELG415" s="318">
        <f>'Contractor Model'!ELG68</f>
        <v>0</v>
      </c>
      <c r="ELH415" s="318">
        <f>'Contractor Model'!ELH68</f>
        <v>0</v>
      </c>
      <c r="ELI415" s="318">
        <f>'Contractor Model'!ELI68</f>
        <v>0</v>
      </c>
      <c r="ELJ415" s="318">
        <f>'Contractor Model'!ELJ68</f>
        <v>0</v>
      </c>
      <c r="ELK415" s="318">
        <f>'Contractor Model'!ELK68</f>
        <v>0</v>
      </c>
      <c r="ELL415" s="318">
        <f>'Contractor Model'!ELL68</f>
        <v>0</v>
      </c>
      <c r="ELM415" s="318">
        <f>'Contractor Model'!ELM68</f>
        <v>0</v>
      </c>
      <c r="ELN415" s="318">
        <f>'Contractor Model'!ELN68</f>
        <v>0</v>
      </c>
      <c r="ELO415" s="318">
        <f>'Contractor Model'!ELO68</f>
        <v>0</v>
      </c>
      <c r="ELP415" s="318">
        <f>'Contractor Model'!ELP68</f>
        <v>0</v>
      </c>
      <c r="ELQ415" s="318">
        <f>'Contractor Model'!ELQ68</f>
        <v>0</v>
      </c>
      <c r="ELR415" s="318">
        <f>'Contractor Model'!ELR68</f>
        <v>0</v>
      </c>
      <c r="ELS415" s="318">
        <f>'Contractor Model'!ELS68</f>
        <v>0</v>
      </c>
      <c r="ELT415" s="318">
        <f>'Contractor Model'!ELT68</f>
        <v>0</v>
      </c>
      <c r="ELU415" s="318">
        <f>'Contractor Model'!ELU68</f>
        <v>0</v>
      </c>
      <c r="ELV415" s="318">
        <f>'Contractor Model'!ELV68</f>
        <v>0</v>
      </c>
      <c r="ELW415" s="318">
        <f>'Contractor Model'!ELW68</f>
        <v>0</v>
      </c>
      <c r="ELX415" s="318">
        <f>'Contractor Model'!ELX68</f>
        <v>0</v>
      </c>
      <c r="ELY415" s="318">
        <f>'Contractor Model'!ELY68</f>
        <v>0</v>
      </c>
      <c r="ELZ415" s="318">
        <f>'Contractor Model'!ELZ68</f>
        <v>0</v>
      </c>
      <c r="EMA415" s="318">
        <f>'Contractor Model'!EMA68</f>
        <v>0</v>
      </c>
      <c r="EMB415" s="318">
        <f>'Contractor Model'!EMB68</f>
        <v>0</v>
      </c>
      <c r="EMC415" s="318">
        <f>'Contractor Model'!EMC68</f>
        <v>0</v>
      </c>
      <c r="EMD415" s="318">
        <f>'Contractor Model'!EMD68</f>
        <v>0</v>
      </c>
      <c r="EME415" s="318">
        <f>'Contractor Model'!EME68</f>
        <v>0</v>
      </c>
      <c r="EMF415" s="318">
        <f>'Contractor Model'!EMF68</f>
        <v>0</v>
      </c>
      <c r="EMG415" s="318">
        <f>'Contractor Model'!EMG68</f>
        <v>0</v>
      </c>
      <c r="EMH415" s="318">
        <f>'Contractor Model'!EMH68</f>
        <v>0</v>
      </c>
      <c r="EMI415" s="318">
        <f>'Contractor Model'!EMI68</f>
        <v>0</v>
      </c>
      <c r="EMJ415" s="318">
        <f>'Contractor Model'!EMJ68</f>
        <v>0</v>
      </c>
      <c r="EMK415" s="318">
        <f>'Contractor Model'!EMK68</f>
        <v>0</v>
      </c>
      <c r="EML415" s="318">
        <f>'Contractor Model'!EML68</f>
        <v>0</v>
      </c>
      <c r="EMM415" s="318">
        <f>'Contractor Model'!EMM68</f>
        <v>0</v>
      </c>
      <c r="EMN415" s="318">
        <f>'Contractor Model'!EMN68</f>
        <v>0</v>
      </c>
      <c r="EMO415" s="318">
        <f>'Contractor Model'!EMO68</f>
        <v>0</v>
      </c>
      <c r="EMP415" s="318">
        <f>'Contractor Model'!EMP68</f>
        <v>0</v>
      </c>
      <c r="EMQ415" s="318">
        <f>'Contractor Model'!EMQ68</f>
        <v>0</v>
      </c>
      <c r="EMR415" s="318">
        <f>'Contractor Model'!EMR68</f>
        <v>0</v>
      </c>
      <c r="EMS415" s="318">
        <f>'Contractor Model'!EMS68</f>
        <v>0</v>
      </c>
      <c r="EMT415" s="318">
        <f>'Contractor Model'!EMT68</f>
        <v>0</v>
      </c>
      <c r="EMU415" s="318">
        <f>'Contractor Model'!EMU68</f>
        <v>0</v>
      </c>
      <c r="EMV415" s="318">
        <f>'Contractor Model'!EMV68</f>
        <v>0</v>
      </c>
      <c r="EMW415" s="318">
        <f>'Contractor Model'!EMW68</f>
        <v>0</v>
      </c>
      <c r="EMX415" s="318">
        <f>'Contractor Model'!EMX68</f>
        <v>0</v>
      </c>
      <c r="EMY415" s="318">
        <f>'Contractor Model'!EMY68</f>
        <v>0</v>
      </c>
      <c r="EMZ415" s="318">
        <f>'Contractor Model'!EMZ68</f>
        <v>0</v>
      </c>
      <c r="ENA415" s="318">
        <f>'Contractor Model'!ENA68</f>
        <v>0</v>
      </c>
      <c r="ENB415" s="318">
        <f>'Contractor Model'!ENB68</f>
        <v>0</v>
      </c>
      <c r="ENC415" s="318">
        <f>'Contractor Model'!ENC68</f>
        <v>0</v>
      </c>
      <c r="END415" s="318">
        <f>'Contractor Model'!END68</f>
        <v>0</v>
      </c>
      <c r="ENE415" s="318">
        <f>'Contractor Model'!ENE68</f>
        <v>0</v>
      </c>
      <c r="ENF415" s="318">
        <f>'Contractor Model'!ENF68</f>
        <v>0</v>
      </c>
      <c r="ENG415" s="318">
        <f>'Contractor Model'!ENG68</f>
        <v>0</v>
      </c>
      <c r="ENH415" s="318">
        <f>'Contractor Model'!ENH68</f>
        <v>0</v>
      </c>
      <c r="ENI415" s="318">
        <f>'Contractor Model'!ENI68</f>
        <v>0</v>
      </c>
      <c r="ENJ415" s="318">
        <f>'Contractor Model'!ENJ68</f>
        <v>0</v>
      </c>
      <c r="ENK415" s="318">
        <f>'Contractor Model'!ENK68</f>
        <v>0</v>
      </c>
      <c r="ENL415" s="318">
        <f>'Contractor Model'!ENL68</f>
        <v>0</v>
      </c>
      <c r="ENM415" s="318">
        <f>'Contractor Model'!ENM68</f>
        <v>0</v>
      </c>
      <c r="ENN415" s="318">
        <f>'Contractor Model'!ENN68</f>
        <v>0</v>
      </c>
      <c r="ENO415" s="318">
        <f>'Contractor Model'!ENO68</f>
        <v>0</v>
      </c>
      <c r="ENP415" s="318">
        <f>'Contractor Model'!ENP68</f>
        <v>0</v>
      </c>
      <c r="ENQ415" s="318">
        <f>'Contractor Model'!ENQ68</f>
        <v>0</v>
      </c>
      <c r="ENR415" s="318">
        <f>'Contractor Model'!ENR68</f>
        <v>0</v>
      </c>
      <c r="ENS415" s="318">
        <f>'Contractor Model'!ENS68</f>
        <v>0</v>
      </c>
      <c r="ENT415" s="318">
        <f>'Contractor Model'!ENT68</f>
        <v>0</v>
      </c>
      <c r="ENU415" s="318">
        <f>'Contractor Model'!ENU68</f>
        <v>0</v>
      </c>
      <c r="ENV415" s="318">
        <f>'Contractor Model'!ENV68</f>
        <v>0</v>
      </c>
      <c r="ENW415" s="318">
        <f>'Contractor Model'!ENW68</f>
        <v>0</v>
      </c>
      <c r="ENX415" s="318">
        <f>'Contractor Model'!ENX68</f>
        <v>0</v>
      </c>
      <c r="ENY415" s="318">
        <f>'Contractor Model'!ENY68</f>
        <v>0</v>
      </c>
      <c r="ENZ415" s="318">
        <f>'Contractor Model'!ENZ68</f>
        <v>0</v>
      </c>
      <c r="EOA415" s="318">
        <f>'Contractor Model'!EOA68</f>
        <v>0</v>
      </c>
      <c r="EOB415" s="318">
        <f>'Contractor Model'!EOB68</f>
        <v>0</v>
      </c>
      <c r="EOC415" s="318">
        <f>'Contractor Model'!EOC68</f>
        <v>0</v>
      </c>
      <c r="EOD415" s="318">
        <f>'Contractor Model'!EOD68</f>
        <v>0</v>
      </c>
      <c r="EOE415" s="318">
        <f>'Contractor Model'!EOE68</f>
        <v>0</v>
      </c>
      <c r="EOF415" s="318">
        <f>'Contractor Model'!EOF68</f>
        <v>0</v>
      </c>
      <c r="EOG415" s="318">
        <f>'Contractor Model'!EOG68</f>
        <v>0</v>
      </c>
      <c r="EOH415" s="318">
        <f>'Contractor Model'!EOH68</f>
        <v>0</v>
      </c>
      <c r="EOI415" s="318">
        <f>'Contractor Model'!EOI68</f>
        <v>0</v>
      </c>
      <c r="EOJ415" s="318">
        <f>'Contractor Model'!EOJ68</f>
        <v>0</v>
      </c>
      <c r="EOK415" s="318">
        <f>'Contractor Model'!EOK68</f>
        <v>0</v>
      </c>
      <c r="EOL415" s="318">
        <f>'Contractor Model'!EOL68</f>
        <v>0</v>
      </c>
      <c r="EOM415" s="318">
        <f>'Contractor Model'!EOM68</f>
        <v>0</v>
      </c>
      <c r="EON415" s="318">
        <f>'Contractor Model'!EON68</f>
        <v>0</v>
      </c>
      <c r="EOO415" s="318">
        <f>'Contractor Model'!EOO68</f>
        <v>0</v>
      </c>
      <c r="EOP415" s="318">
        <f>'Contractor Model'!EOP68</f>
        <v>0</v>
      </c>
      <c r="EOQ415" s="318">
        <f>'Contractor Model'!EOQ68</f>
        <v>0</v>
      </c>
      <c r="EOR415" s="318">
        <f>'Contractor Model'!EOR68</f>
        <v>0</v>
      </c>
      <c r="EOS415" s="318">
        <f>'Contractor Model'!EOS68</f>
        <v>0</v>
      </c>
      <c r="EOT415" s="318">
        <f>'Contractor Model'!EOT68</f>
        <v>0</v>
      </c>
      <c r="EOU415" s="318">
        <f>'Contractor Model'!EOU68</f>
        <v>0</v>
      </c>
      <c r="EOV415" s="318">
        <f>'Contractor Model'!EOV68</f>
        <v>0</v>
      </c>
      <c r="EOW415" s="318">
        <f>'Contractor Model'!EOW68</f>
        <v>0</v>
      </c>
      <c r="EOX415" s="318">
        <f>'Contractor Model'!EOX68</f>
        <v>0</v>
      </c>
      <c r="EOY415" s="318">
        <f>'Contractor Model'!EOY68</f>
        <v>0</v>
      </c>
      <c r="EOZ415" s="318">
        <f>'Contractor Model'!EOZ68</f>
        <v>0</v>
      </c>
      <c r="EPA415" s="318">
        <f>'Contractor Model'!EPA68</f>
        <v>0</v>
      </c>
      <c r="EPB415" s="318">
        <f>'Contractor Model'!EPB68</f>
        <v>0</v>
      </c>
      <c r="EPC415" s="318">
        <f>'Contractor Model'!EPC68</f>
        <v>0</v>
      </c>
      <c r="EPD415" s="318">
        <f>'Contractor Model'!EPD68</f>
        <v>0</v>
      </c>
      <c r="EPE415" s="318">
        <f>'Contractor Model'!EPE68</f>
        <v>0</v>
      </c>
      <c r="EPF415" s="318">
        <f>'Contractor Model'!EPF68</f>
        <v>0</v>
      </c>
      <c r="EPG415" s="318">
        <f>'Contractor Model'!EPG68</f>
        <v>0</v>
      </c>
      <c r="EPH415" s="318">
        <f>'Contractor Model'!EPH68</f>
        <v>0</v>
      </c>
      <c r="EPI415" s="318">
        <f>'Contractor Model'!EPI68</f>
        <v>0</v>
      </c>
      <c r="EPJ415" s="318">
        <f>'Contractor Model'!EPJ68</f>
        <v>0</v>
      </c>
      <c r="EPK415" s="318">
        <f>'Contractor Model'!EPK68</f>
        <v>0</v>
      </c>
      <c r="EPL415" s="318">
        <f>'Contractor Model'!EPL68</f>
        <v>0</v>
      </c>
      <c r="EPM415" s="318">
        <f>'Contractor Model'!EPM68</f>
        <v>0</v>
      </c>
      <c r="EPN415" s="318">
        <f>'Contractor Model'!EPN68</f>
        <v>0</v>
      </c>
      <c r="EPO415" s="318">
        <f>'Contractor Model'!EPO68</f>
        <v>0</v>
      </c>
      <c r="EPP415" s="318">
        <f>'Contractor Model'!EPP68</f>
        <v>0</v>
      </c>
      <c r="EPQ415" s="318">
        <f>'Contractor Model'!EPQ68</f>
        <v>0</v>
      </c>
      <c r="EPR415" s="318">
        <f>'Contractor Model'!EPR68</f>
        <v>0</v>
      </c>
      <c r="EPS415" s="318">
        <f>'Contractor Model'!EPS68</f>
        <v>0</v>
      </c>
      <c r="EPT415" s="318">
        <f>'Contractor Model'!EPT68</f>
        <v>0</v>
      </c>
      <c r="EPU415" s="318">
        <f>'Contractor Model'!EPU68</f>
        <v>0</v>
      </c>
      <c r="EPV415" s="318">
        <f>'Contractor Model'!EPV68</f>
        <v>0</v>
      </c>
      <c r="EPW415" s="318">
        <f>'Contractor Model'!EPW68</f>
        <v>0</v>
      </c>
      <c r="EPX415" s="318">
        <f>'Contractor Model'!EPX68</f>
        <v>0</v>
      </c>
      <c r="EPY415" s="318">
        <f>'Contractor Model'!EPY68</f>
        <v>0</v>
      </c>
      <c r="EPZ415" s="318">
        <f>'Contractor Model'!EPZ68</f>
        <v>0</v>
      </c>
      <c r="EQA415" s="318">
        <f>'Contractor Model'!EQA68</f>
        <v>0</v>
      </c>
      <c r="EQB415" s="318">
        <f>'Contractor Model'!EQB68</f>
        <v>0</v>
      </c>
      <c r="EQC415" s="318">
        <f>'Contractor Model'!EQC68</f>
        <v>0</v>
      </c>
      <c r="EQD415" s="318">
        <f>'Contractor Model'!EQD68</f>
        <v>0</v>
      </c>
      <c r="EQE415" s="318">
        <f>'Contractor Model'!EQE68</f>
        <v>0</v>
      </c>
      <c r="EQF415" s="318">
        <f>'Contractor Model'!EQF68</f>
        <v>0</v>
      </c>
      <c r="EQG415" s="318">
        <f>'Contractor Model'!EQG68</f>
        <v>0</v>
      </c>
      <c r="EQH415" s="318">
        <f>'Contractor Model'!EQH68</f>
        <v>0</v>
      </c>
      <c r="EQI415" s="318">
        <f>'Contractor Model'!EQI68</f>
        <v>0</v>
      </c>
      <c r="EQJ415" s="318">
        <f>'Contractor Model'!EQJ68</f>
        <v>0</v>
      </c>
      <c r="EQK415" s="318">
        <f>'Contractor Model'!EQK68</f>
        <v>0</v>
      </c>
      <c r="EQL415" s="318">
        <f>'Contractor Model'!EQL68</f>
        <v>0</v>
      </c>
      <c r="EQM415" s="318">
        <f>'Contractor Model'!EQM68</f>
        <v>0</v>
      </c>
      <c r="EQN415" s="318">
        <f>'Contractor Model'!EQN68</f>
        <v>0</v>
      </c>
      <c r="EQO415" s="318">
        <f>'Contractor Model'!EQO68</f>
        <v>0</v>
      </c>
      <c r="EQP415" s="318">
        <f>'Contractor Model'!EQP68</f>
        <v>0</v>
      </c>
      <c r="EQQ415" s="318">
        <f>'Contractor Model'!EQQ68</f>
        <v>0</v>
      </c>
      <c r="EQR415" s="318">
        <f>'Contractor Model'!EQR68</f>
        <v>0</v>
      </c>
      <c r="EQS415" s="318">
        <f>'Contractor Model'!EQS68</f>
        <v>0</v>
      </c>
      <c r="EQT415" s="318">
        <f>'Contractor Model'!EQT68</f>
        <v>0</v>
      </c>
      <c r="EQU415" s="318">
        <f>'Contractor Model'!EQU68</f>
        <v>0</v>
      </c>
      <c r="EQV415" s="318">
        <f>'Contractor Model'!EQV68</f>
        <v>0</v>
      </c>
      <c r="EQW415" s="318">
        <f>'Contractor Model'!EQW68</f>
        <v>0</v>
      </c>
      <c r="EQX415" s="318">
        <f>'Contractor Model'!EQX68</f>
        <v>0</v>
      </c>
      <c r="EQY415" s="318">
        <f>'Contractor Model'!EQY68</f>
        <v>0</v>
      </c>
      <c r="EQZ415" s="318">
        <f>'Contractor Model'!EQZ68</f>
        <v>0</v>
      </c>
      <c r="ERA415" s="318">
        <f>'Contractor Model'!ERA68</f>
        <v>0</v>
      </c>
      <c r="ERB415" s="318">
        <f>'Contractor Model'!ERB68</f>
        <v>0</v>
      </c>
      <c r="ERC415" s="318">
        <f>'Contractor Model'!ERC68</f>
        <v>0</v>
      </c>
      <c r="ERD415" s="318">
        <f>'Contractor Model'!ERD68</f>
        <v>0</v>
      </c>
      <c r="ERE415" s="318">
        <f>'Contractor Model'!ERE68</f>
        <v>0</v>
      </c>
      <c r="ERF415" s="318">
        <f>'Contractor Model'!ERF68</f>
        <v>0</v>
      </c>
      <c r="ERG415" s="318">
        <f>'Contractor Model'!ERG68</f>
        <v>0</v>
      </c>
      <c r="ERH415" s="318">
        <f>'Contractor Model'!ERH68</f>
        <v>0</v>
      </c>
      <c r="ERI415" s="318">
        <f>'Contractor Model'!ERI68</f>
        <v>0</v>
      </c>
      <c r="ERJ415" s="318">
        <f>'Contractor Model'!ERJ68</f>
        <v>0</v>
      </c>
      <c r="ERK415" s="318">
        <f>'Contractor Model'!ERK68</f>
        <v>0</v>
      </c>
      <c r="ERL415" s="318">
        <f>'Contractor Model'!ERL68</f>
        <v>0</v>
      </c>
      <c r="ERM415" s="318">
        <f>'Contractor Model'!ERM68</f>
        <v>0</v>
      </c>
      <c r="ERN415" s="318">
        <f>'Contractor Model'!ERN68</f>
        <v>0</v>
      </c>
      <c r="ERO415" s="318">
        <f>'Contractor Model'!ERO68</f>
        <v>0</v>
      </c>
      <c r="ERP415" s="318">
        <f>'Contractor Model'!ERP68</f>
        <v>0</v>
      </c>
      <c r="ERQ415" s="318">
        <f>'Contractor Model'!ERQ68</f>
        <v>0</v>
      </c>
      <c r="ERR415" s="318">
        <f>'Contractor Model'!ERR68</f>
        <v>0</v>
      </c>
      <c r="ERS415" s="318">
        <f>'Contractor Model'!ERS68</f>
        <v>0</v>
      </c>
      <c r="ERT415" s="318">
        <f>'Contractor Model'!ERT68</f>
        <v>0</v>
      </c>
      <c r="ERU415" s="318">
        <f>'Contractor Model'!ERU68</f>
        <v>0</v>
      </c>
      <c r="ERV415" s="318">
        <f>'Contractor Model'!ERV68</f>
        <v>0</v>
      </c>
      <c r="ERW415" s="318">
        <f>'Contractor Model'!ERW68</f>
        <v>0</v>
      </c>
      <c r="ERX415" s="318">
        <f>'Contractor Model'!ERX68</f>
        <v>0</v>
      </c>
      <c r="ERY415" s="318">
        <f>'Contractor Model'!ERY68</f>
        <v>0</v>
      </c>
      <c r="ERZ415" s="318">
        <f>'Contractor Model'!ERZ68</f>
        <v>0</v>
      </c>
      <c r="ESA415" s="318">
        <f>'Contractor Model'!ESA68</f>
        <v>0</v>
      </c>
      <c r="ESB415" s="318">
        <f>'Contractor Model'!ESB68</f>
        <v>0</v>
      </c>
      <c r="ESC415" s="318">
        <f>'Contractor Model'!ESC68</f>
        <v>0</v>
      </c>
      <c r="ESD415" s="318">
        <f>'Contractor Model'!ESD68</f>
        <v>0</v>
      </c>
      <c r="ESE415" s="318">
        <f>'Contractor Model'!ESE68</f>
        <v>0</v>
      </c>
      <c r="ESF415" s="318">
        <f>'Contractor Model'!ESF68</f>
        <v>0</v>
      </c>
      <c r="ESG415" s="318">
        <f>'Contractor Model'!ESG68</f>
        <v>0</v>
      </c>
      <c r="ESH415" s="318">
        <f>'Contractor Model'!ESH68</f>
        <v>0</v>
      </c>
      <c r="ESI415" s="318">
        <f>'Contractor Model'!ESI68</f>
        <v>0</v>
      </c>
      <c r="ESJ415" s="318">
        <f>'Contractor Model'!ESJ68</f>
        <v>0</v>
      </c>
      <c r="ESK415" s="318">
        <f>'Contractor Model'!ESK68</f>
        <v>0</v>
      </c>
      <c r="ESL415" s="318">
        <f>'Contractor Model'!ESL68</f>
        <v>0</v>
      </c>
      <c r="ESM415" s="318">
        <f>'Contractor Model'!ESM68</f>
        <v>0</v>
      </c>
      <c r="ESN415" s="318">
        <f>'Contractor Model'!ESN68</f>
        <v>0</v>
      </c>
      <c r="ESO415" s="318">
        <f>'Contractor Model'!ESO68</f>
        <v>0</v>
      </c>
      <c r="ESP415" s="318">
        <f>'Contractor Model'!ESP68</f>
        <v>0</v>
      </c>
      <c r="ESQ415" s="318">
        <f>'Contractor Model'!ESQ68</f>
        <v>0</v>
      </c>
      <c r="ESR415" s="318">
        <f>'Contractor Model'!ESR68</f>
        <v>0</v>
      </c>
      <c r="ESS415" s="318">
        <f>'Contractor Model'!ESS68</f>
        <v>0</v>
      </c>
      <c r="EST415" s="318">
        <f>'Contractor Model'!EST68</f>
        <v>0</v>
      </c>
      <c r="ESU415" s="318">
        <f>'Contractor Model'!ESU68</f>
        <v>0</v>
      </c>
      <c r="ESV415" s="318">
        <f>'Contractor Model'!ESV68</f>
        <v>0</v>
      </c>
      <c r="ESW415" s="318">
        <f>'Contractor Model'!ESW68</f>
        <v>0</v>
      </c>
      <c r="ESX415" s="318">
        <f>'Contractor Model'!ESX68</f>
        <v>0</v>
      </c>
      <c r="ESY415" s="318">
        <f>'Contractor Model'!ESY68</f>
        <v>0</v>
      </c>
      <c r="ESZ415" s="318">
        <f>'Contractor Model'!ESZ68</f>
        <v>0</v>
      </c>
      <c r="ETA415" s="318">
        <f>'Contractor Model'!ETA68</f>
        <v>0</v>
      </c>
      <c r="ETB415" s="318">
        <f>'Contractor Model'!ETB68</f>
        <v>0</v>
      </c>
      <c r="ETC415" s="318">
        <f>'Contractor Model'!ETC68</f>
        <v>0</v>
      </c>
      <c r="ETD415" s="318">
        <f>'Contractor Model'!ETD68</f>
        <v>0</v>
      </c>
      <c r="ETE415" s="318">
        <f>'Contractor Model'!ETE68</f>
        <v>0</v>
      </c>
      <c r="ETF415" s="318">
        <f>'Contractor Model'!ETF68</f>
        <v>0</v>
      </c>
      <c r="ETG415" s="318">
        <f>'Contractor Model'!ETG68</f>
        <v>0</v>
      </c>
      <c r="ETH415" s="318">
        <f>'Contractor Model'!ETH68</f>
        <v>0</v>
      </c>
      <c r="ETI415" s="318">
        <f>'Contractor Model'!ETI68</f>
        <v>0</v>
      </c>
      <c r="ETJ415" s="318">
        <f>'Contractor Model'!ETJ68</f>
        <v>0</v>
      </c>
      <c r="ETK415" s="318">
        <f>'Contractor Model'!ETK68</f>
        <v>0</v>
      </c>
      <c r="ETL415" s="318">
        <f>'Contractor Model'!ETL68</f>
        <v>0</v>
      </c>
      <c r="ETM415" s="318">
        <f>'Contractor Model'!ETM68</f>
        <v>0</v>
      </c>
      <c r="ETN415" s="318">
        <f>'Contractor Model'!ETN68</f>
        <v>0</v>
      </c>
      <c r="ETO415" s="318">
        <f>'Contractor Model'!ETO68</f>
        <v>0</v>
      </c>
      <c r="ETP415" s="318">
        <f>'Contractor Model'!ETP68</f>
        <v>0</v>
      </c>
      <c r="ETQ415" s="318">
        <f>'Contractor Model'!ETQ68</f>
        <v>0</v>
      </c>
      <c r="ETR415" s="318">
        <f>'Contractor Model'!ETR68</f>
        <v>0</v>
      </c>
      <c r="ETS415" s="318">
        <f>'Contractor Model'!ETS68</f>
        <v>0</v>
      </c>
      <c r="ETT415" s="318">
        <f>'Contractor Model'!ETT68</f>
        <v>0</v>
      </c>
      <c r="ETU415" s="318">
        <f>'Contractor Model'!ETU68</f>
        <v>0</v>
      </c>
      <c r="ETV415" s="318">
        <f>'Contractor Model'!ETV68</f>
        <v>0</v>
      </c>
      <c r="ETW415" s="318">
        <f>'Contractor Model'!ETW68</f>
        <v>0</v>
      </c>
      <c r="ETX415" s="318">
        <f>'Contractor Model'!ETX68</f>
        <v>0</v>
      </c>
      <c r="ETY415" s="318">
        <f>'Contractor Model'!ETY68</f>
        <v>0</v>
      </c>
      <c r="ETZ415" s="318">
        <f>'Contractor Model'!ETZ68</f>
        <v>0</v>
      </c>
      <c r="EUA415" s="318">
        <f>'Contractor Model'!EUA68</f>
        <v>0</v>
      </c>
      <c r="EUB415" s="318">
        <f>'Contractor Model'!EUB68</f>
        <v>0</v>
      </c>
      <c r="EUC415" s="318">
        <f>'Contractor Model'!EUC68</f>
        <v>0</v>
      </c>
      <c r="EUD415" s="318">
        <f>'Contractor Model'!EUD68</f>
        <v>0</v>
      </c>
      <c r="EUE415" s="318">
        <f>'Contractor Model'!EUE68</f>
        <v>0</v>
      </c>
      <c r="EUF415" s="318">
        <f>'Contractor Model'!EUF68</f>
        <v>0</v>
      </c>
      <c r="EUG415" s="318">
        <f>'Contractor Model'!EUG68</f>
        <v>0</v>
      </c>
      <c r="EUH415" s="318">
        <f>'Contractor Model'!EUH68</f>
        <v>0</v>
      </c>
      <c r="EUI415" s="318">
        <f>'Contractor Model'!EUI68</f>
        <v>0</v>
      </c>
      <c r="EUJ415" s="318">
        <f>'Contractor Model'!EUJ68</f>
        <v>0</v>
      </c>
      <c r="EUK415" s="318">
        <f>'Contractor Model'!EUK68</f>
        <v>0</v>
      </c>
      <c r="EUL415" s="318">
        <f>'Contractor Model'!EUL68</f>
        <v>0</v>
      </c>
      <c r="EUM415" s="318">
        <f>'Contractor Model'!EUM68</f>
        <v>0</v>
      </c>
      <c r="EUN415" s="318">
        <f>'Contractor Model'!EUN68</f>
        <v>0</v>
      </c>
      <c r="EUO415" s="318">
        <f>'Contractor Model'!EUO68</f>
        <v>0</v>
      </c>
      <c r="EUP415" s="318">
        <f>'Contractor Model'!EUP68</f>
        <v>0</v>
      </c>
      <c r="EUQ415" s="318">
        <f>'Contractor Model'!EUQ68</f>
        <v>0</v>
      </c>
      <c r="EUR415" s="318">
        <f>'Contractor Model'!EUR68</f>
        <v>0</v>
      </c>
      <c r="EUS415" s="318">
        <f>'Contractor Model'!EUS68</f>
        <v>0</v>
      </c>
      <c r="EUT415" s="318">
        <f>'Contractor Model'!EUT68</f>
        <v>0</v>
      </c>
      <c r="EUU415" s="318">
        <f>'Contractor Model'!EUU68</f>
        <v>0</v>
      </c>
      <c r="EUV415" s="318">
        <f>'Contractor Model'!EUV68</f>
        <v>0</v>
      </c>
      <c r="EUW415" s="318">
        <f>'Contractor Model'!EUW68</f>
        <v>0</v>
      </c>
      <c r="EUX415" s="318">
        <f>'Contractor Model'!EUX68</f>
        <v>0</v>
      </c>
      <c r="EUY415" s="318">
        <f>'Contractor Model'!EUY68</f>
        <v>0</v>
      </c>
      <c r="EUZ415" s="318">
        <f>'Contractor Model'!EUZ68</f>
        <v>0</v>
      </c>
      <c r="EVA415" s="318">
        <f>'Contractor Model'!EVA68</f>
        <v>0</v>
      </c>
      <c r="EVB415" s="318">
        <f>'Contractor Model'!EVB68</f>
        <v>0</v>
      </c>
      <c r="EVC415" s="318">
        <f>'Contractor Model'!EVC68</f>
        <v>0</v>
      </c>
      <c r="EVD415" s="318">
        <f>'Contractor Model'!EVD68</f>
        <v>0</v>
      </c>
      <c r="EVE415" s="318">
        <f>'Contractor Model'!EVE68</f>
        <v>0</v>
      </c>
      <c r="EVF415" s="318">
        <f>'Contractor Model'!EVF68</f>
        <v>0</v>
      </c>
      <c r="EVG415" s="318">
        <f>'Contractor Model'!EVG68</f>
        <v>0</v>
      </c>
      <c r="EVH415" s="318">
        <f>'Contractor Model'!EVH68</f>
        <v>0</v>
      </c>
      <c r="EVI415" s="318">
        <f>'Contractor Model'!EVI68</f>
        <v>0</v>
      </c>
      <c r="EVJ415" s="318">
        <f>'Contractor Model'!EVJ68</f>
        <v>0</v>
      </c>
      <c r="EVK415" s="318">
        <f>'Contractor Model'!EVK68</f>
        <v>0</v>
      </c>
      <c r="EVL415" s="318">
        <f>'Contractor Model'!EVL68</f>
        <v>0</v>
      </c>
      <c r="EVM415" s="318">
        <f>'Contractor Model'!EVM68</f>
        <v>0</v>
      </c>
      <c r="EVN415" s="318">
        <f>'Contractor Model'!EVN68</f>
        <v>0</v>
      </c>
      <c r="EVO415" s="318">
        <f>'Contractor Model'!EVO68</f>
        <v>0</v>
      </c>
      <c r="EVP415" s="318">
        <f>'Contractor Model'!EVP68</f>
        <v>0</v>
      </c>
      <c r="EVQ415" s="318">
        <f>'Contractor Model'!EVQ68</f>
        <v>0</v>
      </c>
      <c r="EVR415" s="318">
        <f>'Contractor Model'!EVR68</f>
        <v>0</v>
      </c>
      <c r="EVS415" s="318">
        <f>'Contractor Model'!EVS68</f>
        <v>0</v>
      </c>
      <c r="EVT415" s="318">
        <f>'Contractor Model'!EVT68</f>
        <v>0</v>
      </c>
      <c r="EVU415" s="318">
        <f>'Contractor Model'!EVU68</f>
        <v>0</v>
      </c>
      <c r="EVV415" s="318">
        <f>'Contractor Model'!EVV68</f>
        <v>0</v>
      </c>
      <c r="EVW415" s="318">
        <f>'Contractor Model'!EVW68</f>
        <v>0</v>
      </c>
      <c r="EVX415" s="318">
        <f>'Contractor Model'!EVX68</f>
        <v>0</v>
      </c>
      <c r="EVY415" s="318">
        <f>'Contractor Model'!EVY68</f>
        <v>0</v>
      </c>
      <c r="EVZ415" s="318">
        <f>'Contractor Model'!EVZ68</f>
        <v>0</v>
      </c>
      <c r="EWA415" s="318">
        <f>'Contractor Model'!EWA68</f>
        <v>0</v>
      </c>
      <c r="EWB415" s="318">
        <f>'Contractor Model'!EWB68</f>
        <v>0</v>
      </c>
      <c r="EWC415" s="318">
        <f>'Contractor Model'!EWC68</f>
        <v>0</v>
      </c>
      <c r="EWD415" s="318">
        <f>'Contractor Model'!EWD68</f>
        <v>0</v>
      </c>
      <c r="EWE415" s="318">
        <f>'Contractor Model'!EWE68</f>
        <v>0</v>
      </c>
      <c r="EWF415" s="318">
        <f>'Contractor Model'!EWF68</f>
        <v>0</v>
      </c>
      <c r="EWG415" s="318">
        <f>'Contractor Model'!EWG68</f>
        <v>0</v>
      </c>
      <c r="EWH415" s="318">
        <f>'Contractor Model'!EWH68</f>
        <v>0</v>
      </c>
      <c r="EWI415" s="318">
        <f>'Contractor Model'!EWI68</f>
        <v>0</v>
      </c>
      <c r="EWJ415" s="318">
        <f>'Contractor Model'!EWJ68</f>
        <v>0</v>
      </c>
      <c r="EWK415" s="318">
        <f>'Contractor Model'!EWK68</f>
        <v>0</v>
      </c>
      <c r="EWL415" s="318">
        <f>'Contractor Model'!EWL68</f>
        <v>0</v>
      </c>
      <c r="EWM415" s="318">
        <f>'Contractor Model'!EWM68</f>
        <v>0</v>
      </c>
      <c r="EWN415" s="318">
        <f>'Contractor Model'!EWN68</f>
        <v>0</v>
      </c>
      <c r="EWO415" s="318">
        <f>'Contractor Model'!EWO68</f>
        <v>0</v>
      </c>
      <c r="EWP415" s="318">
        <f>'Contractor Model'!EWP68</f>
        <v>0</v>
      </c>
      <c r="EWQ415" s="318">
        <f>'Contractor Model'!EWQ68</f>
        <v>0</v>
      </c>
      <c r="EWR415" s="318">
        <f>'Contractor Model'!EWR68</f>
        <v>0</v>
      </c>
      <c r="EWS415" s="318">
        <f>'Contractor Model'!EWS68</f>
        <v>0</v>
      </c>
      <c r="EWT415" s="318">
        <f>'Contractor Model'!EWT68</f>
        <v>0</v>
      </c>
      <c r="EWU415" s="318">
        <f>'Contractor Model'!EWU68</f>
        <v>0</v>
      </c>
      <c r="EWV415" s="318">
        <f>'Contractor Model'!EWV68</f>
        <v>0</v>
      </c>
      <c r="EWW415" s="318">
        <f>'Contractor Model'!EWW68</f>
        <v>0</v>
      </c>
      <c r="EWX415" s="318">
        <f>'Contractor Model'!EWX68</f>
        <v>0</v>
      </c>
      <c r="EWY415" s="318">
        <f>'Contractor Model'!EWY68</f>
        <v>0</v>
      </c>
      <c r="EWZ415" s="318">
        <f>'Contractor Model'!EWZ68</f>
        <v>0</v>
      </c>
      <c r="EXA415" s="318">
        <f>'Contractor Model'!EXA68</f>
        <v>0</v>
      </c>
      <c r="EXB415" s="318">
        <f>'Contractor Model'!EXB68</f>
        <v>0</v>
      </c>
      <c r="EXC415" s="318">
        <f>'Contractor Model'!EXC68</f>
        <v>0</v>
      </c>
      <c r="EXD415" s="318">
        <f>'Contractor Model'!EXD68</f>
        <v>0</v>
      </c>
      <c r="EXE415" s="318">
        <f>'Contractor Model'!EXE68</f>
        <v>0</v>
      </c>
      <c r="EXF415" s="318">
        <f>'Contractor Model'!EXF68</f>
        <v>0</v>
      </c>
      <c r="EXG415" s="318">
        <f>'Contractor Model'!EXG68</f>
        <v>0</v>
      </c>
      <c r="EXH415" s="318">
        <f>'Contractor Model'!EXH68</f>
        <v>0</v>
      </c>
      <c r="EXI415" s="318">
        <f>'Contractor Model'!EXI68</f>
        <v>0</v>
      </c>
      <c r="EXJ415" s="318">
        <f>'Contractor Model'!EXJ68</f>
        <v>0</v>
      </c>
      <c r="EXK415" s="318">
        <f>'Contractor Model'!EXK68</f>
        <v>0</v>
      </c>
      <c r="EXL415" s="318">
        <f>'Contractor Model'!EXL68</f>
        <v>0</v>
      </c>
      <c r="EXM415" s="318">
        <f>'Contractor Model'!EXM68</f>
        <v>0</v>
      </c>
      <c r="EXN415" s="318">
        <f>'Contractor Model'!EXN68</f>
        <v>0</v>
      </c>
      <c r="EXO415" s="318">
        <f>'Contractor Model'!EXO68</f>
        <v>0</v>
      </c>
      <c r="EXP415" s="318">
        <f>'Contractor Model'!EXP68</f>
        <v>0</v>
      </c>
      <c r="EXQ415" s="318">
        <f>'Contractor Model'!EXQ68</f>
        <v>0</v>
      </c>
      <c r="EXR415" s="318">
        <f>'Contractor Model'!EXR68</f>
        <v>0</v>
      </c>
      <c r="EXS415" s="318">
        <f>'Contractor Model'!EXS68</f>
        <v>0</v>
      </c>
      <c r="EXT415" s="318">
        <f>'Contractor Model'!EXT68</f>
        <v>0</v>
      </c>
      <c r="EXU415" s="318">
        <f>'Contractor Model'!EXU68</f>
        <v>0</v>
      </c>
      <c r="EXV415" s="318">
        <f>'Contractor Model'!EXV68</f>
        <v>0</v>
      </c>
      <c r="EXW415" s="318">
        <f>'Contractor Model'!EXW68</f>
        <v>0</v>
      </c>
      <c r="EXX415" s="318">
        <f>'Contractor Model'!EXX68</f>
        <v>0</v>
      </c>
      <c r="EXY415" s="318">
        <f>'Contractor Model'!EXY68</f>
        <v>0</v>
      </c>
      <c r="EXZ415" s="318">
        <f>'Contractor Model'!EXZ68</f>
        <v>0</v>
      </c>
      <c r="EYA415" s="318">
        <f>'Contractor Model'!EYA68</f>
        <v>0</v>
      </c>
      <c r="EYB415" s="318">
        <f>'Contractor Model'!EYB68</f>
        <v>0</v>
      </c>
      <c r="EYC415" s="318">
        <f>'Contractor Model'!EYC68</f>
        <v>0</v>
      </c>
      <c r="EYD415" s="318">
        <f>'Contractor Model'!EYD68</f>
        <v>0</v>
      </c>
      <c r="EYE415" s="318">
        <f>'Contractor Model'!EYE68</f>
        <v>0</v>
      </c>
      <c r="EYF415" s="318">
        <f>'Contractor Model'!EYF68</f>
        <v>0</v>
      </c>
      <c r="EYG415" s="318">
        <f>'Contractor Model'!EYG68</f>
        <v>0</v>
      </c>
      <c r="EYH415" s="318">
        <f>'Contractor Model'!EYH68</f>
        <v>0</v>
      </c>
      <c r="EYI415" s="318">
        <f>'Contractor Model'!EYI68</f>
        <v>0</v>
      </c>
      <c r="EYJ415" s="318">
        <f>'Contractor Model'!EYJ68</f>
        <v>0</v>
      </c>
      <c r="EYK415" s="318">
        <f>'Contractor Model'!EYK68</f>
        <v>0</v>
      </c>
      <c r="EYL415" s="318">
        <f>'Contractor Model'!EYL68</f>
        <v>0</v>
      </c>
      <c r="EYM415" s="318">
        <f>'Contractor Model'!EYM68</f>
        <v>0</v>
      </c>
      <c r="EYN415" s="318">
        <f>'Contractor Model'!EYN68</f>
        <v>0</v>
      </c>
      <c r="EYO415" s="318">
        <f>'Contractor Model'!EYO68</f>
        <v>0</v>
      </c>
      <c r="EYP415" s="318">
        <f>'Contractor Model'!EYP68</f>
        <v>0</v>
      </c>
      <c r="EYQ415" s="318">
        <f>'Contractor Model'!EYQ68</f>
        <v>0</v>
      </c>
      <c r="EYR415" s="318">
        <f>'Contractor Model'!EYR68</f>
        <v>0</v>
      </c>
      <c r="EYS415" s="318">
        <f>'Contractor Model'!EYS68</f>
        <v>0</v>
      </c>
      <c r="EYT415" s="318">
        <f>'Contractor Model'!EYT68</f>
        <v>0</v>
      </c>
      <c r="EYU415" s="318">
        <f>'Contractor Model'!EYU68</f>
        <v>0</v>
      </c>
      <c r="EYV415" s="318">
        <f>'Contractor Model'!EYV68</f>
        <v>0</v>
      </c>
      <c r="EYW415" s="318">
        <f>'Contractor Model'!EYW68</f>
        <v>0</v>
      </c>
      <c r="EYX415" s="318">
        <f>'Contractor Model'!EYX68</f>
        <v>0</v>
      </c>
      <c r="EYY415" s="318">
        <f>'Contractor Model'!EYY68</f>
        <v>0</v>
      </c>
      <c r="EYZ415" s="318">
        <f>'Contractor Model'!EYZ68</f>
        <v>0</v>
      </c>
      <c r="EZA415" s="318">
        <f>'Contractor Model'!EZA68</f>
        <v>0</v>
      </c>
      <c r="EZB415" s="318">
        <f>'Contractor Model'!EZB68</f>
        <v>0</v>
      </c>
      <c r="EZC415" s="318">
        <f>'Contractor Model'!EZC68</f>
        <v>0</v>
      </c>
      <c r="EZD415" s="318">
        <f>'Contractor Model'!EZD68</f>
        <v>0</v>
      </c>
      <c r="EZE415" s="318">
        <f>'Contractor Model'!EZE68</f>
        <v>0</v>
      </c>
      <c r="EZF415" s="318">
        <f>'Contractor Model'!EZF68</f>
        <v>0</v>
      </c>
      <c r="EZG415" s="318">
        <f>'Contractor Model'!EZG68</f>
        <v>0</v>
      </c>
      <c r="EZH415" s="318">
        <f>'Contractor Model'!EZH68</f>
        <v>0</v>
      </c>
      <c r="EZI415" s="318">
        <f>'Contractor Model'!EZI68</f>
        <v>0</v>
      </c>
      <c r="EZJ415" s="318">
        <f>'Contractor Model'!EZJ68</f>
        <v>0</v>
      </c>
      <c r="EZK415" s="318">
        <f>'Contractor Model'!EZK68</f>
        <v>0</v>
      </c>
      <c r="EZL415" s="318">
        <f>'Contractor Model'!EZL68</f>
        <v>0</v>
      </c>
      <c r="EZM415" s="318">
        <f>'Contractor Model'!EZM68</f>
        <v>0</v>
      </c>
      <c r="EZN415" s="318">
        <f>'Contractor Model'!EZN68</f>
        <v>0</v>
      </c>
      <c r="EZO415" s="318">
        <f>'Contractor Model'!EZO68</f>
        <v>0</v>
      </c>
      <c r="EZP415" s="318">
        <f>'Contractor Model'!EZP68</f>
        <v>0</v>
      </c>
      <c r="EZQ415" s="318">
        <f>'Contractor Model'!EZQ68</f>
        <v>0</v>
      </c>
      <c r="EZR415" s="318">
        <f>'Contractor Model'!EZR68</f>
        <v>0</v>
      </c>
      <c r="EZS415" s="318">
        <f>'Contractor Model'!EZS68</f>
        <v>0</v>
      </c>
      <c r="EZT415" s="318">
        <f>'Contractor Model'!EZT68</f>
        <v>0</v>
      </c>
      <c r="EZU415" s="318">
        <f>'Contractor Model'!EZU68</f>
        <v>0</v>
      </c>
      <c r="EZV415" s="318">
        <f>'Contractor Model'!EZV68</f>
        <v>0</v>
      </c>
      <c r="EZW415" s="318">
        <f>'Contractor Model'!EZW68</f>
        <v>0</v>
      </c>
      <c r="EZX415" s="318">
        <f>'Contractor Model'!EZX68</f>
        <v>0</v>
      </c>
      <c r="EZY415" s="318">
        <f>'Contractor Model'!EZY68</f>
        <v>0</v>
      </c>
      <c r="EZZ415" s="318">
        <f>'Contractor Model'!EZZ68</f>
        <v>0</v>
      </c>
      <c r="FAA415" s="318">
        <f>'Contractor Model'!FAA68</f>
        <v>0</v>
      </c>
      <c r="FAB415" s="318">
        <f>'Contractor Model'!FAB68</f>
        <v>0</v>
      </c>
      <c r="FAC415" s="318">
        <f>'Contractor Model'!FAC68</f>
        <v>0</v>
      </c>
      <c r="FAD415" s="318">
        <f>'Contractor Model'!FAD68</f>
        <v>0</v>
      </c>
      <c r="FAE415" s="318">
        <f>'Contractor Model'!FAE68</f>
        <v>0</v>
      </c>
      <c r="FAF415" s="318">
        <f>'Contractor Model'!FAF68</f>
        <v>0</v>
      </c>
      <c r="FAG415" s="318">
        <f>'Contractor Model'!FAG68</f>
        <v>0</v>
      </c>
      <c r="FAH415" s="318">
        <f>'Contractor Model'!FAH68</f>
        <v>0</v>
      </c>
      <c r="FAI415" s="318">
        <f>'Contractor Model'!FAI68</f>
        <v>0</v>
      </c>
      <c r="FAJ415" s="318">
        <f>'Contractor Model'!FAJ68</f>
        <v>0</v>
      </c>
      <c r="FAK415" s="318">
        <f>'Contractor Model'!FAK68</f>
        <v>0</v>
      </c>
      <c r="FAL415" s="318">
        <f>'Contractor Model'!FAL68</f>
        <v>0</v>
      </c>
      <c r="FAM415" s="318">
        <f>'Contractor Model'!FAM68</f>
        <v>0</v>
      </c>
      <c r="FAN415" s="318">
        <f>'Contractor Model'!FAN68</f>
        <v>0</v>
      </c>
      <c r="FAO415" s="318">
        <f>'Contractor Model'!FAO68</f>
        <v>0</v>
      </c>
      <c r="FAP415" s="318">
        <f>'Contractor Model'!FAP68</f>
        <v>0</v>
      </c>
      <c r="FAQ415" s="318">
        <f>'Contractor Model'!FAQ68</f>
        <v>0</v>
      </c>
      <c r="FAR415" s="318">
        <f>'Contractor Model'!FAR68</f>
        <v>0</v>
      </c>
      <c r="FAS415" s="318">
        <f>'Contractor Model'!FAS68</f>
        <v>0</v>
      </c>
      <c r="FAT415" s="318">
        <f>'Contractor Model'!FAT68</f>
        <v>0</v>
      </c>
      <c r="FAU415" s="318">
        <f>'Contractor Model'!FAU68</f>
        <v>0</v>
      </c>
      <c r="FAV415" s="318">
        <f>'Contractor Model'!FAV68</f>
        <v>0</v>
      </c>
      <c r="FAW415" s="318">
        <f>'Contractor Model'!FAW68</f>
        <v>0</v>
      </c>
      <c r="FAX415" s="318">
        <f>'Contractor Model'!FAX68</f>
        <v>0</v>
      </c>
      <c r="FAY415" s="318">
        <f>'Contractor Model'!FAY68</f>
        <v>0</v>
      </c>
      <c r="FAZ415" s="318">
        <f>'Contractor Model'!FAZ68</f>
        <v>0</v>
      </c>
      <c r="FBA415" s="318">
        <f>'Contractor Model'!FBA68</f>
        <v>0</v>
      </c>
      <c r="FBB415" s="318">
        <f>'Contractor Model'!FBB68</f>
        <v>0</v>
      </c>
      <c r="FBC415" s="318">
        <f>'Contractor Model'!FBC68</f>
        <v>0</v>
      </c>
      <c r="FBD415" s="318">
        <f>'Contractor Model'!FBD68</f>
        <v>0</v>
      </c>
      <c r="FBE415" s="318">
        <f>'Contractor Model'!FBE68</f>
        <v>0</v>
      </c>
      <c r="FBF415" s="318">
        <f>'Contractor Model'!FBF68</f>
        <v>0</v>
      </c>
      <c r="FBG415" s="318">
        <f>'Contractor Model'!FBG68</f>
        <v>0</v>
      </c>
      <c r="FBH415" s="318">
        <f>'Contractor Model'!FBH68</f>
        <v>0</v>
      </c>
      <c r="FBI415" s="318">
        <f>'Contractor Model'!FBI68</f>
        <v>0</v>
      </c>
      <c r="FBJ415" s="318">
        <f>'Contractor Model'!FBJ68</f>
        <v>0</v>
      </c>
      <c r="FBK415" s="318">
        <f>'Contractor Model'!FBK68</f>
        <v>0</v>
      </c>
      <c r="FBL415" s="318">
        <f>'Contractor Model'!FBL68</f>
        <v>0</v>
      </c>
      <c r="FBM415" s="318">
        <f>'Contractor Model'!FBM68</f>
        <v>0</v>
      </c>
      <c r="FBN415" s="318">
        <f>'Contractor Model'!FBN68</f>
        <v>0</v>
      </c>
      <c r="FBO415" s="318">
        <f>'Contractor Model'!FBO68</f>
        <v>0</v>
      </c>
      <c r="FBP415" s="318">
        <f>'Contractor Model'!FBP68</f>
        <v>0</v>
      </c>
      <c r="FBQ415" s="318">
        <f>'Contractor Model'!FBQ68</f>
        <v>0</v>
      </c>
      <c r="FBR415" s="318">
        <f>'Contractor Model'!FBR68</f>
        <v>0</v>
      </c>
      <c r="FBS415" s="318">
        <f>'Contractor Model'!FBS68</f>
        <v>0</v>
      </c>
      <c r="FBT415" s="318">
        <f>'Contractor Model'!FBT68</f>
        <v>0</v>
      </c>
      <c r="FBU415" s="318">
        <f>'Contractor Model'!FBU68</f>
        <v>0</v>
      </c>
      <c r="FBV415" s="318">
        <f>'Contractor Model'!FBV68</f>
        <v>0</v>
      </c>
      <c r="FBW415" s="318">
        <f>'Contractor Model'!FBW68</f>
        <v>0</v>
      </c>
      <c r="FBX415" s="318">
        <f>'Contractor Model'!FBX68</f>
        <v>0</v>
      </c>
      <c r="FBY415" s="318">
        <f>'Contractor Model'!FBY68</f>
        <v>0</v>
      </c>
      <c r="FBZ415" s="318">
        <f>'Contractor Model'!FBZ68</f>
        <v>0</v>
      </c>
      <c r="FCA415" s="318">
        <f>'Contractor Model'!FCA68</f>
        <v>0</v>
      </c>
      <c r="FCB415" s="318">
        <f>'Contractor Model'!FCB68</f>
        <v>0</v>
      </c>
      <c r="FCC415" s="318">
        <f>'Contractor Model'!FCC68</f>
        <v>0</v>
      </c>
      <c r="FCD415" s="318">
        <f>'Contractor Model'!FCD68</f>
        <v>0</v>
      </c>
      <c r="FCE415" s="318">
        <f>'Contractor Model'!FCE68</f>
        <v>0</v>
      </c>
      <c r="FCF415" s="318">
        <f>'Contractor Model'!FCF68</f>
        <v>0</v>
      </c>
      <c r="FCG415" s="318">
        <f>'Contractor Model'!FCG68</f>
        <v>0</v>
      </c>
      <c r="FCH415" s="318">
        <f>'Contractor Model'!FCH68</f>
        <v>0</v>
      </c>
      <c r="FCI415" s="318">
        <f>'Contractor Model'!FCI68</f>
        <v>0</v>
      </c>
      <c r="FCJ415" s="318">
        <f>'Contractor Model'!FCJ68</f>
        <v>0</v>
      </c>
      <c r="FCK415" s="318">
        <f>'Contractor Model'!FCK68</f>
        <v>0</v>
      </c>
      <c r="FCL415" s="318">
        <f>'Contractor Model'!FCL68</f>
        <v>0</v>
      </c>
      <c r="FCM415" s="318">
        <f>'Contractor Model'!FCM68</f>
        <v>0</v>
      </c>
      <c r="FCN415" s="318">
        <f>'Contractor Model'!FCN68</f>
        <v>0</v>
      </c>
      <c r="FCO415" s="318">
        <f>'Contractor Model'!FCO68</f>
        <v>0</v>
      </c>
      <c r="FCP415" s="318">
        <f>'Contractor Model'!FCP68</f>
        <v>0</v>
      </c>
      <c r="FCQ415" s="318">
        <f>'Contractor Model'!FCQ68</f>
        <v>0</v>
      </c>
      <c r="FCR415" s="318">
        <f>'Contractor Model'!FCR68</f>
        <v>0</v>
      </c>
      <c r="FCS415" s="318">
        <f>'Contractor Model'!FCS68</f>
        <v>0</v>
      </c>
      <c r="FCT415" s="318">
        <f>'Contractor Model'!FCT68</f>
        <v>0</v>
      </c>
      <c r="FCU415" s="318">
        <f>'Contractor Model'!FCU68</f>
        <v>0</v>
      </c>
      <c r="FCV415" s="318">
        <f>'Contractor Model'!FCV68</f>
        <v>0</v>
      </c>
      <c r="FCW415" s="318">
        <f>'Contractor Model'!FCW68</f>
        <v>0</v>
      </c>
      <c r="FCX415" s="318">
        <f>'Contractor Model'!FCX68</f>
        <v>0</v>
      </c>
      <c r="FCY415" s="318">
        <f>'Contractor Model'!FCY68</f>
        <v>0</v>
      </c>
      <c r="FCZ415" s="318">
        <f>'Contractor Model'!FCZ68</f>
        <v>0</v>
      </c>
      <c r="FDA415" s="318">
        <f>'Contractor Model'!FDA68</f>
        <v>0</v>
      </c>
      <c r="FDB415" s="318">
        <f>'Contractor Model'!FDB68</f>
        <v>0</v>
      </c>
      <c r="FDC415" s="318">
        <f>'Contractor Model'!FDC68</f>
        <v>0</v>
      </c>
      <c r="FDD415" s="318">
        <f>'Contractor Model'!FDD68</f>
        <v>0</v>
      </c>
      <c r="FDE415" s="318">
        <f>'Contractor Model'!FDE68</f>
        <v>0</v>
      </c>
      <c r="FDF415" s="318">
        <f>'Contractor Model'!FDF68</f>
        <v>0</v>
      </c>
      <c r="FDG415" s="318">
        <f>'Contractor Model'!FDG68</f>
        <v>0</v>
      </c>
      <c r="FDH415" s="318">
        <f>'Contractor Model'!FDH68</f>
        <v>0</v>
      </c>
      <c r="FDI415" s="318">
        <f>'Contractor Model'!FDI68</f>
        <v>0</v>
      </c>
      <c r="FDJ415" s="318">
        <f>'Contractor Model'!FDJ68</f>
        <v>0</v>
      </c>
      <c r="FDK415" s="318">
        <f>'Contractor Model'!FDK68</f>
        <v>0</v>
      </c>
      <c r="FDL415" s="318">
        <f>'Contractor Model'!FDL68</f>
        <v>0</v>
      </c>
      <c r="FDM415" s="318">
        <f>'Contractor Model'!FDM68</f>
        <v>0</v>
      </c>
      <c r="FDN415" s="318">
        <f>'Contractor Model'!FDN68</f>
        <v>0</v>
      </c>
      <c r="FDO415" s="318">
        <f>'Contractor Model'!FDO68</f>
        <v>0</v>
      </c>
      <c r="FDP415" s="318">
        <f>'Contractor Model'!FDP68</f>
        <v>0</v>
      </c>
      <c r="FDQ415" s="318">
        <f>'Contractor Model'!FDQ68</f>
        <v>0</v>
      </c>
      <c r="FDR415" s="318">
        <f>'Contractor Model'!FDR68</f>
        <v>0</v>
      </c>
      <c r="FDS415" s="318">
        <f>'Contractor Model'!FDS68</f>
        <v>0</v>
      </c>
      <c r="FDT415" s="318">
        <f>'Contractor Model'!FDT68</f>
        <v>0</v>
      </c>
      <c r="FDU415" s="318">
        <f>'Contractor Model'!FDU68</f>
        <v>0</v>
      </c>
      <c r="FDV415" s="318">
        <f>'Contractor Model'!FDV68</f>
        <v>0</v>
      </c>
      <c r="FDW415" s="318">
        <f>'Contractor Model'!FDW68</f>
        <v>0</v>
      </c>
      <c r="FDX415" s="318">
        <f>'Contractor Model'!FDX68</f>
        <v>0</v>
      </c>
      <c r="FDY415" s="318">
        <f>'Contractor Model'!FDY68</f>
        <v>0</v>
      </c>
      <c r="FDZ415" s="318">
        <f>'Contractor Model'!FDZ68</f>
        <v>0</v>
      </c>
      <c r="FEA415" s="318">
        <f>'Contractor Model'!FEA68</f>
        <v>0</v>
      </c>
      <c r="FEB415" s="318">
        <f>'Contractor Model'!FEB68</f>
        <v>0</v>
      </c>
      <c r="FEC415" s="318">
        <f>'Contractor Model'!FEC68</f>
        <v>0</v>
      </c>
      <c r="FED415" s="318">
        <f>'Contractor Model'!FED68</f>
        <v>0</v>
      </c>
      <c r="FEE415" s="318">
        <f>'Contractor Model'!FEE68</f>
        <v>0</v>
      </c>
      <c r="FEF415" s="318">
        <f>'Contractor Model'!FEF68</f>
        <v>0</v>
      </c>
      <c r="FEG415" s="318">
        <f>'Contractor Model'!FEG68</f>
        <v>0</v>
      </c>
      <c r="FEH415" s="318">
        <f>'Contractor Model'!FEH68</f>
        <v>0</v>
      </c>
      <c r="FEI415" s="318">
        <f>'Contractor Model'!FEI68</f>
        <v>0</v>
      </c>
      <c r="FEJ415" s="318">
        <f>'Contractor Model'!FEJ68</f>
        <v>0</v>
      </c>
      <c r="FEK415" s="318">
        <f>'Contractor Model'!FEK68</f>
        <v>0</v>
      </c>
      <c r="FEL415" s="318">
        <f>'Contractor Model'!FEL68</f>
        <v>0</v>
      </c>
      <c r="FEM415" s="318">
        <f>'Contractor Model'!FEM68</f>
        <v>0</v>
      </c>
      <c r="FEN415" s="318">
        <f>'Contractor Model'!FEN68</f>
        <v>0</v>
      </c>
      <c r="FEO415" s="318">
        <f>'Contractor Model'!FEO68</f>
        <v>0</v>
      </c>
      <c r="FEP415" s="318">
        <f>'Contractor Model'!FEP68</f>
        <v>0</v>
      </c>
      <c r="FEQ415" s="318">
        <f>'Contractor Model'!FEQ68</f>
        <v>0</v>
      </c>
      <c r="FER415" s="318">
        <f>'Contractor Model'!FER68</f>
        <v>0</v>
      </c>
      <c r="FES415" s="318">
        <f>'Contractor Model'!FES68</f>
        <v>0</v>
      </c>
      <c r="FET415" s="318">
        <f>'Contractor Model'!FET68</f>
        <v>0</v>
      </c>
      <c r="FEU415" s="318">
        <f>'Contractor Model'!FEU68</f>
        <v>0</v>
      </c>
      <c r="FEV415" s="318">
        <f>'Contractor Model'!FEV68</f>
        <v>0</v>
      </c>
      <c r="FEW415" s="318">
        <f>'Contractor Model'!FEW68</f>
        <v>0</v>
      </c>
      <c r="FEX415" s="318">
        <f>'Contractor Model'!FEX68</f>
        <v>0</v>
      </c>
      <c r="FEY415" s="318">
        <f>'Contractor Model'!FEY68</f>
        <v>0</v>
      </c>
      <c r="FEZ415" s="318">
        <f>'Contractor Model'!FEZ68</f>
        <v>0</v>
      </c>
      <c r="FFA415" s="318">
        <f>'Contractor Model'!FFA68</f>
        <v>0</v>
      </c>
      <c r="FFB415" s="318">
        <f>'Contractor Model'!FFB68</f>
        <v>0</v>
      </c>
      <c r="FFC415" s="318">
        <f>'Contractor Model'!FFC68</f>
        <v>0</v>
      </c>
      <c r="FFD415" s="318">
        <f>'Contractor Model'!FFD68</f>
        <v>0</v>
      </c>
      <c r="FFE415" s="318">
        <f>'Contractor Model'!FFE68</f>
        <v>0</v>
      </c>
      <c r="FFF415" s="318">
        <f>'Contractor Model'!FFF68</f>
        <v>0</v>
      </c>
      <c r="FFG415" s="318">
        <f>'Contractor Model'!FFG68</f>
        <v>0</v>
      </c>
      <c r="FFH415" s="318">
        <f>'Contractor Model'!FFH68</f>
        <v>0</v>
      </c>
      <c r="FFI415" s="318">
        <f>'Contractor Model'!FFI68</f>
        <v>0</v>
      </c>
      <c r="FFJ415" s="318">
        <f>'Contractor Model'!FFJ68</f>
        <v>0</v>
      </c>
      <c r="FFK415" s="318">
        <f>'Contractor Model'!FFK68</f>
        <v>0</v>
      </c>
      <c r="FFL415" s="318">
        <f>'Contractor Model'!FFL68</f>
        <v>0</v>
      </c>
      <c r="FFM415" s="318">
        <f>'Contractor Model'!FFM68</f>
        <v>0</v>
      </c>
      <c r="FFN415" s="318">
        <f>'Contractor Model'!FFN68</f>
        <v>0</v>
      </c>
      <c r="FFO415" s="318">
        <f>'Contractor Model'!FFO68</f>
        <v>0</v>
      </c>
      <c r="FFP415" s="318">
        <f>'Contractor Model'!FFP68</f>
        <v>0</v>
      </c>
      <c r="FFQ415" s="318">
        <f>'Contractor Model'!FFQ68</f>
        <v>0</v>
      </c>
      <c r="FFR415" s="318">
        <f>'Contractor Model'!FFR68</f>
        <v>0</v>
      </c>
      <c r="FFS415" s="318">
        <f>'Contractor Model'!FFS68</f>
        <v>0</v>
      </c>
      <c r="FFT415" s="318">
        <f>'Contractor Model'!FFT68</f>
        <v>0</v>
      </c>
      <c r="FFU415" s="318">
        <f>'Contractor Model'!FFU68</f>
        <v>0</v>
      </c>
      <c r="FFV415" s="318">
        <f>'Contractor Model'!FFV68</f>
        <v>0</v>
      </c>
      <c r="FFW415" s="318">
        <f>'Contractor Model'!FFW68</f>
        <v>0</v>
      </c>
      <c r="FFX415" s="318">
        <f>'Contractor Model'!FFX68</f>
        <v>0</v>
      </c>
      <c r="FFY415" s="318">
        <f>'Contractor Model'!FFY68</f>
        <v>0</v>
      </c>
      <c r="FFZ415" s="318">
        <f>'Contractor Model'!FFZ68</f>
        <v>0</v>
      </c>
      <c r="FGA415" s="318">
        <f>'Contractor Model'!FGA68</f>
        <v>0</v>
      </c>
      <c r="FGB415" s="318">
        <f>'Contractor Model'!FGB68</f>
        <v>0</v>
      </c>
      <c r="FGC415" s="318">
        <f>'Contractor Model'!FGC68</f>
        <v>0</v>
      </c>
      <c r="FGD415" s="318">
        <f>'Contractor Model'!FGD68</f>
        <v>0</v>
      </c>
      <c r="FGE415" s="318">
        <f>'Contractor Model'!FGE68</f>
        <v>0</v>
      </c>
      <c r="FGF415" s="318">
        <f>'Contractor Model'!FGF68</f>
        <v>0</v>
      </c>
      <c r="FGG415" s="318">
        <f>'Contractor Model'!FGG68</f>
        <v>0</v>
      </c>
      <c r="FGH415" s="318">
        <f>'Contractor Model'!FGH68</f>
        <v>0</v>
      </c>
      <c r="FGI415" s="318">
        <f>'Contractor Model'!FGI68</f>
        <v>0</v>
      </c>
      <c r="FGJ415" s="318">
        <f>'Contractor Model'!FGJ68</f>
        <v>0</v>
      </c>
      <c r="FGK415" s="318">
        <f>'Contractor Model'!FGK68</f>
        <v>0</v>
      </c>
      <c r="FGL415" s="318">
        <f>'Contractor Model'!FGL68</f>
        <v>0</v>
      </c>
      <c r="FGM415" s="318">
        <f>'Contractor Model'!FGM68</f>
        <v>0</v>
      </c>
      <c r="FGN415" s="318">
        <f>'Contractor Model'!FGN68</f>
        <v>0</v>
      </c>
      <c r="FGO415" s="318">
        <f>'Contractor Model'!FGO68</f>
        <v>0</v>
      </c>
      <c r="FGP415" s="318">
        <f>'Contractor Model'!FGP68</f>
        <v>0</v>
      </c>
      <c r="FGQ415" s="318">
        <f>'Contractor Model'!FGQ68</f>
        <v>0</v>
      </c>
      <c r="FGR415" s="318">
        <f>'Contractor Model'!FGR68</f>
        <v>0</v>
      </c>
      <c r="FGS415" s="318">
        <f>'Contractor Model'!FGS68</f>
        <v>0</v>
      </c>
      <c r="FGT415" s="318">
        <f>'Contractor Model'!FGT68</f>
        <v>0</v>
      </c>
      <c r="FGU415" s="318">
        <f>'Contractor Model'!FGU68</f>
        <v>0</v>
      </c>
      <c r="FGV415" s="318">
        <f>'Contractor Model'!FGV68</f>
        <v>0</v>
      </c>
      <c r="FGW415" s="318">
        <f>'Contractor Model'!FGW68</f>
        <v>0</v>
      </c>
      <c r="FGX415" s="318">
        <f>'Contractor Model'!FGX68</f>
        <v>0</v>
      </c>
      <c r="FGY415" s="318">
        <f>'Contractor Model'!FGY68</f>
        <v>0</v>
      </c>
      <c r="FGZ415" s="318">
        <f>'Contractor Model'!FGZ68</f>
        <v>0</v>
      </c>
      <c r="FHA415" s="318">
        <f>'Contractor Model'!FHA68</f>
        <v>0</v>
      </c>
      <c r="FHB415" s="318">
        <f>'Contractor Model'!FHB68</f>
        <v>0</v>
      </c>
      <c r="FHC415" s="318">
        <f>'Contractor Model'!FHC68</f>
        <v>0</v>
      </c>
      <c r="FHD415" s="318">
        <f>'Contractor Model'!FHD68</f>
        <v>0</v>
      </c>
      <c r="FHE415" s="318">
        <f>'Contractor Model'!FHE68</f>
        <v>0</v>
      </c>
      <c r="FHF415" s="318">
        <f>'Contractor Model'!FHF68</f>
        <v>0</v>
      </c>
      <c r="FHG415" s="318">
        <f>'Contractor Model'!FHG68</f>
        <v>0</v>
      </c>
      <c r="FHH415" s="318">
        <f>'Contractor Model'!FHH68</f>
        <v>0</v>
      </c>
      <c r="FHI415" s="318">
        <f>'Contractor Model'!FHI68</f>
        <v>0</v>
      </c>
      <c r="FHJ415" s="318">
        <f>'Contractor Model'!FHJ68</f>
        <v>0</v>
      </c>
      <c r="FHK415" s="318">
        <f>'Contractor Model'!FHK68</f>
        <v>0</v>
      </c>
      <c r="FHL415" s="318">
        <f>'Contractor Model'!FHL68</f>
        <v>0</v>
      </c>
      <c r="FHM415" s="318">
        <f>'Contractor Model'!FHM68</f>
        <v>0</v>
      </c>
      <c r="FHN415" s="318">
        <f>'Contractor Model'!FHN68</f>
        <v>0</v>
      </c>
      <c r="FHO415" s="318">
        <f>'Contractor Model'!FHO68</f>
        <v>0</v>
      </c>
      <c r="FHP415" s="318">
        <f>'Contractor Model'!FHP68</f>
        <v>0</v>
      </c>
      <c r="FHQ415" s="318">
        <f>'Contractor Model'!FHQ68</f>
        <v>0</v>
      </c>
      <c r="FHR415" s="318">
        <f>'Contractor Model'!FHR68</f>
        <v>0</v>
      </c>
      <c r="FHS415" s="318">
        <f>'Contractor Model'!FHS68</f>
        <v>0</v>
      </c>
      <c r="FHT415" s="318">
        <f>'Contractor Model'!FHT68</f>
        <v>0</v>
      </c>
      <c r="FHU415" s="318">
        <f>'Contractor Model'!FHU68</f>
        <v>0</v>
      </c>
      <c r="FHV415" s="318">
        <f>'Contractor Model'!FHV68</f>
        <v>0</v>
      </c>
      <c r="FHW415" s="318">
        <f>'Contractor Model'!FHW68</f>
        <v>0</v>
      </c>
      <c r="FHX415" s="318">
        <f>'Contractor Model'!FHX68</f>
        <v>0</v>
      </c>
      <c r="FHY415" s="318">
        <f>'Contractor Model'!FHY68</f>
        <v>0</v>
      </c>
      <c r="FHZ415" s="318">
        <f>'Contractor Model'!FHZ68</f>
        <v>0</v>
      </c>
      <c r="FIA415" s="318">
        <f>'Contractor Model'!FIA68</f>
        <v>0</v>
      </c>
      <c r="FIB415" s="318">
        <f>'Contractor Model'!FIB68</f>
        <v>0</v>
      </c>
      <c r="FIC415" s="318">
        <f>'Contractor Model'!FIC68</f>
        <v>0</v>
      </c>
      <c r="FID415" s="318">
        <f>'Contractor Model'!FID68</f>
        <v>0</v>
      </c>
      <c r="FIE415" s="318">
        <f>'Contractor Model'!FIE68</f>
        <v>0</v>
      </c>
      <c r="FIF415" s="318">
        <f>'Contractor Model'!FIF68</f>
        <v>0</v>
      </c>
      <c r="FIG415" s="318">
        <f>'Contractor Model'!FIG68</f>
        <v>0</v>
      </c>
      <c r="FIH415" s="318">
        <f>'Contractor Model'!FIH68</f>
        <v>0</v>
      </c>
      <c r="FII415" s="318">
        <f>'Contractor Model'!FII68</f>
        <v>0</v>
      </c>
      <c r="FIJ415" s="318">
        <f>'Contractor Model'!FIJ68</f>
        <v>0</v>
      </c>
      <c r="FIK415" s="318">
        <f>'Contractor Model'!FIK68</f>
        <v>0</v>
      </c>
      <c r="FIL415" s="318">
        <f>'Contractor Model'!FIL68</f>
        <v>0</v>
      </c>
      <c r="FIM415" s="318">
        <f>'Contractor Model'!FIM68</f>
        <v>0</v>
      </c>
      <c r="FIN415" s="318">
        <f>'Contractor Model'!FIN68</f>
        <v>0</v>
      </c>
      <c r="FIO415" s="318">
        <f>'Contractor Model'!FIO68</f>
        <v>0</v>
      </c>
      <c r="FIP415" s="318">
        <f>'Contractor Model'!FIP68</f>
        <v>0</v>
      </c>
      <c r="FIQ415" s="318">
        <f>'Contractor Model'!FIQ68</f>
        <v>0</v>
      </c>
      <c r="FIR415" s="318">
        <f>'Contractor Model'!FIR68</f>
        <v>0</v>
      </c>
      <c r="FIS415" s="318">
        <f>'Contractor Model'!FIS68</f>
        <v>0</v>
      </c>
      <c r="FIT415" s="318">
        <f>'Contractor Model'!FIT68</f>
        <v>0</v>
      </c>
      <c r="FIU415" s="318">
        <f>'Contractor Model'!FIU68</f>
        <v>0</v>
      </c>
      <c r="FIV415" s="318">
        <f>'Contractor Model'!FIV68</f>
        <v>0</v>
      </c>
      <c r="FIW415" s="318">
        <f>'Contractor Model'!FIW68</f>
        <v>0</v>
      </c>
      <c r="FIX415" s="318">
        <f>'Contractor Model'!FIX68</f>
        <v>0</v>
      </c>
      <c r="FIY415" s="318">
        <f>'Contractor Model'!FIY68</f>
        <v>0</v>
      </c>
      <c r="FIZ415" s="318">
        <f>'Contractor Model'!FIZ68</f>
        <v>0</v>
      </c>
      <c r="FJA415" s="318">
        <f>'Contractor Model'!FJA68</f>
        <v>0</v>
      </c>
      <c r="FJB415" s="318">
        <f>'Contractor Model'!FJB68</f>
        <v>0</v>
      </c>
      <c r="FJC415" s="318">
        <f>'Contractor Model'!FJC68</f>
        <v>0</v>
      </c>
      <c r="FJD415" s="318">
        <f>'Contractor Model'!FJD68</f>
        <v>0</v>
      </c>
      <c r="FJE415" s="318">
        <f>'Contractor Model'!FJE68</f>
        <v>0</v>
      </c>
      <c r="FJF415" s="318">
        <f>'Contractor Model'!FJF68</f>
        <v>0</v>
      </c>
      <c r="FJG415" s="318">
        <f>'Contractor Model'!FJG68</f>
        <v>0</v>
      </c>
      <c r="FJH415" s="318">
        <f>'Contractor Model'!FJH68</f>
        <v>0</v>
      </c>
      <c r="FJI415" s="318">
        <f>'Contractor Model'!FJI68</f>
        <v>0</v>
      </c>
      <c r="FJJ415" s="318">
        <f>'Contractor Model'!FJJ68</f>
        <v>0</v>
      </c>
      <c r="FJK415" s="318">
        <f>'Contractor Model'!FJK68</f>
        <v>0</v>
      </c>
      <c r="FJL415" s="318">
        <f>'Contractor Model'!FJL68</f>
        <v>0</v>
      </c>
      <c r="FJM415" s="318">
        <f>'Contractor Model'!FJM68</f>
        <v>0</v>
      </c>
      <c r="FJN415" s="318">
        <f>'Contractor Model'!FJN68</f>
        <v>0</v>
      </c>
      <c r="FJO415" s="318">
        <f>'Contractor Model'!FJO68</f>
        <v>0</v>
      </c>
      <c r="FJP415" s="318">
        <f>'Contractor Model'!FJP68</f>
        <v>0</v>
      </c>
      <c r="FJQ415" s="318">
        <f>'Contractor Model'!FJQ68</f>
        <v>0</v>
      </c>
      <c r="FJR415" s="318">
        <f>'Contractor Model'!FJR68</f>
        <v>0</v>
      </c>
      <c r="FJS415" s="318">
        <f>'Contractor Model'!FJS68</f>
        <v>0</v>
      </c>
      <c r="FJT415" s="318">
        <f>'Contractor Model'!FJT68</f>
        <v>0</v>
      </c>
      <c r="FJU415" s="318">
        <f>'Contractor Model'!FJU68</f>
        <v>0</v>
      </c>
      <c r="FJV415" s="318">
        <f>'Contractor Model'!FJV68</f>
        <v>0</v>
      </c>
      <c r="FJW415" s="318">
        <f>'Contractor Model'!FJW68</f>
        <v>0</v>
      </c>
      <c r="FJX415" s="318">
        <f>'Contractor Model'!FJX68</f>
        <v>0</v>
      </c>
      <c r="FJY415" s="318">
        <f>'Contractor Model'!FJY68</f>
        <v>0</v>
      </c>
      <c r="FJZ415" s="318">
        <f>'Contractor Model'!FJZ68</f>
        <v>0</v>
      </c>
      <c r="FKA415" s="318">
        <f>'Contractor Model'!FKA68</f>
        <v>0</v>
      </c>
      <c r="FKB415" s="318">
        <f>'Contractor Model'!FKB68</f>
        <v>0</v>
      </c>
      <c r="FKC415" s="318">
        <f>'Contractor Model'!FKC68</f>
        <v>0</v>
      </c>
      <c r="FKD415" s="318">
        <f>'Contractor Model'!FKD68</f>
        <v>0</v>
      </c>
      <c r="FKE415" s="318">
        <f>'Contractor Model'!FKE68</f>
        <v>0</v>
      </c>
      <c r="FKF415" s="318">
        <f>'Contractor Model'!FKF68</f>
        <v>0</v>
      </c>
      <c r="FKG415" s="318">
        <f>'Contractor Model'!FKG68</f>
        <v>0</v>
      </c>
      <c r="FKH415" s="318">
        <f>'Contractor Model'!FKH68</f>
        <v>0</v>
      </c>
      <c r="FKI415" s="318">
        <f>'Contractor Model'!FKI68</f>
        <v>0</v>
      </c>
      <c r="FKJ415" s="318">
        <f>'Contractor Model'!FKJ68</f>
        <v>0</v>
      </c>
      <c r="FKK415" s="318">
        <f>'Contractor Model'!FKK68</f>
        <v>0</v>
      </c>
      <c r="FKL415" s="318">
        <f>'Contractor Model'!FKL68</f>
        <v>0</v>
      </c>
      <c r="FKM415" s="318">
        <f>'Contractor Model'!FKM68</f>
        <v>0</v>
      </c>
      <c r="FKN415" s="318">
        <f>'Contractor Model'!FKN68</f>
        <v>0</v>
      </c>
      <c r="FKO415" s="318">
        <f>'Contractor Model'!FKO68</f>
        <v>0</v>
      </c>
      <c r="FKP415" s="318">
        <f>'Contractor Model'!FKP68</f>
        <v>0</v>
      </c>
      <c r="FKQ415" s="318">
        <f>'Contractor Model'!FKQ68</f>
        <v>0</v>
      </c>
      <c r="FKR415" s="318">
        <f>'Contractor Model'!FKR68</f>
        <v>0</v>
      </c>
      <c r="FKS415" s="318">
        <f>'Contractor Model'!FKS68</f>
        <v>0</v>
      </c>
      <c r="FKT415" s="318">
        <f>'Contractor Model'!FKT68</f>
        <v>0</v>
      </c>
      <c r="FKU415" s="318">
        <f>'Contractor Model'!FKU68</f>
        <v>0</v>
      </c>
      <c r="FKV415" s="318">
        <f>'Contractor Model'!FKV68</f>
        <v>0</v>
      </c>
      <c r="FKW415" s="318">
        <f>'Contractor Model'!FKW68</f>
        <v>0</v>
      </c>
      <c r="FKX415" s="318">
        <f>'Contractor Model'!FKX68</f>
        <v>0</v>
      </c>
      <c r="FKY415" s="318">
        <f>'Contractor Model'!FKY68</f>
        <v>0</v>
      </c>
      <c r="FKZ415" s="318">
        <f>'Contractor Model'!FKZ68</f>
        <v>0</v>
      </c>
      <c r="FLA415" s="318">
        <f>'Contractor Model'!FLA68</f>
        <v>0</v>
      </c>
      <c r="FLB415" s="318">
        <f>'Contractor Model'!FLB68</f>
        <v>0</v>
      </c>
      <c r="FLC415" s="318">
        <f>'Contractor Model'!FLC68</f>
        <v>0</v>
      </c>
      <c r="FLD415" s="318">
        <f>'Contractor Model'!FLD68</f>
        <v>0</v>
      </c>
      <c r="FLE415" s="318">
        <f>'Contractor Model'!FLE68</f>
        <v>0</v>
      </c>
      <c r="FLF415" s="318">
        <f>'Contractor Model'!FLF68</f>
        <v>0</v>
      </c>
      <c r="FLG415" s="318">
        <f>'Contractor Model'!FLG68</f>
        <v>0</v>
      </c>
      <c r="FLH415" s="318">
        <f>'Contractor Model'!FLH68</f>
        <v>0</v>
      </c>
      <c r="FLI415" s="318">
        <f>'Contractor Model'!FLI68</f>
        <v>0</v>
      </c>
      <c r="FLJ415" s="318">
        <f>'Contractor Model'!FLJ68</f>
        <v>0</v>
      </c>
      <c r="FLK415" s="318">
        <f>'Contractor Model'!FLK68</f>
        <v>0</v>
      </c>
      <c r="FLL415" s="318">
        <f>'Contractor Model'!FLL68</f>
        <v>0</v>
      </c>
      <c r="FLM415" s="318">
        <f>'Contractor Model'!FLM68</f>
        <v>0</v>
      </c>
      <c r="FLN415" s="318">
        <f>'Contractor Model'!FLN68</f>
        <v>0</v>
      </c>
      <c r="FLO415" s="318">
        <f>'Contractor Model'!FLO68</f>
        <v>0</v>
      </c>
      <c r="FLP415" s="318">
        <f>'Contractor Model'!FLP68</f>
        <v>0</v>
      </c>
      <c r="FLQ415" s="318">
        <f>'Contractor Model'!FLQ68</f>
        <v>0</v>
      </c>
      <c r="FLR415" s="318">
        <f>'Contractor Model'!FLR68</f>
        <v>0</v>
      </c>
      <c r="FLS415" s="318">
        <f>'Contractor Model'!FLS68</f>
        <v>0</v>
      </c>
      <c r="FLT415" s="318">
        <f>'Contractor Model'!FLT68</f>
        <v>0</v>
      </c>
      <c r="FLU415" s="318">
        <f>'Contractor Model'!FLU68</f>
        <v>0</v>
      </c>
      <c r="FLV415" s="318">
        <f>'Contractor Model'!FLV68</f>
        <v>0</v>
      </c>
      <c r="FLW415" s="318">
        <f>'Contractor Model'!FLW68</f>
        <v>0</v>
      </c>
      <c r="FLX415" s="318">
        <f>'Contractor Model'!FLX68</f>
        <v>0</v>
      </c>
      <c r="FLY415" s="318">
        <f>'Contractor Model'!FLY68</f>
        <v>0</v>
      </c>
      <c r="FLZ415" s="318">
        <f>'Contractor Model'!FLZ68</f>
        <v>0</v>
      </c>
      <c r="FMA415" s="318">
        <f>'Contractor Model'!FMA68</f>
        <v>0</v>
      </c>
      <c r="FMB415" s="318">
        <f>'Contractor Model'!FMB68</f>
        <v>0</v>
      </c>
      <c r="FMC415" s="318">
        <f>'Contractor Model'!FMC68</f>
        <v>0</v>
      </c>
      <c r="FMD415" s="318">
        <f>'Contractor Model'!FMD68</f>
        <v>0</v>
      </c>
      <c r="FME415" s="318">
        <f>'Contractor Model'!FME68</f>
        <v>0</v>
      </c>
      <c r="FMF415" s="318">
        <f>'Contractor Model'!FMF68</f>
        <v>0</v>
      </c>
      <c r="FMG415" s="318">
        <f>'Contractor Model'!FMG68</f>
        <v>0</v>
      </c>
      <c r="FMH415" s="318">
        <f>'Contractor Model'!FMH68</f>
        <v>0</v>
      </c>
      <c r="FMI415" s="318">
        <f>'Contractor Model'!FMI68</f>
        <v>0</v>
      </c>
      <c r="FMJ415" s="318">
        <f>'Contractor Model'!FMJ68</f>
        <v>0</v>
      </c>
      <c r="FMK415" s="318">
        <f>'Contractor Model'!FMK68</f>
        <v>0</v>
      </c>
      <c r="FML415" s="318">
        <f>'Contractor Model'!FML68</f>
        <v>0</v>
      </c>
      <c r="FMM415" s="318">
        <f>'Contractor Model'!FMM68</f>
        <v>0</v>
      </c>
      <c r="FMN415" s="318">
        <f>'Contractor Model'!FMN68</f>
        <v>0</v>
      </c>
      <c r="FMO415" s="318">
        <f>'Contractor Model'!FMO68</f>
        <v>0</v>
      </c>
      <c r="FMP415" s="318">
        <f>'Contractor Model'!FMP68</f>
        <v>0</v>
      </c>
      <c r="FMQ415" s="318">
        <f>'Contractor Model'!FMQ68</f>
        <v>0</v>
      </c>
      <c r="FMR415" s="318">
        <f>'Contractor Model'!FMR68</f>
        <v>0</v>
      </c>
      <c r="FMS415" s="318">
        <f>'Contractor Model'!FMS68</f>
        <v>0</v>
      </c>
      <c r="FMT415" s="318">
        <f>'Contractor Model'!FMT68</f>
        <v>0</v>
      </c>
      <c r="FMU415" s="318">
        <f>'Contractor Model'!FMU68</f>
        <v>0</v>
      </c>
      <c r="FMV415" s="318">
        <f>'Contractor Model'!FMV68</f>
        <v>0</v>
      </c>
      <c r="FMW415" s="318">
        <f>'Contractor Model'!FMW68</f>
        <v>0</v>
      </c>
      <c r="FMX415" s="318">
        <f>'Contractor Model'!FMX68</f>
        <v>0</v>
      </c>
      <c r="FMY415" s="318">
        <f>'Contractor Model'!FMY68</f>
        <v>0</v>
      </c>
      <c r="FMZ415" s="318">
        <f>'Contractor Model'!FMZ68</f>
        <v>0</v>
      </c>
      <c r="FNA415" s="318">
        <f>'Contractor Model'!FNA68</f>
        <v>0</v>
      </c>
      <c r="FNB415" s="318">
        <f>'Contractor Model'!FNB68</f>
        <v>0</v>
      </c>
      <c r="FNC415" s="318">
        <f>'Contractor Model'!FNC68</f>
        <v>0</v>
      </c>
      <c r="FND415" s="318">
        <f>'Contractor Model'!FND68</f>
        <v>0</v>
      </c>
      <c r="FNE415" s="318">
        <f>'Contractor Model'!FNE68</f>
        <v>0</v>
      </c>
      <c r="FNF415" s="318">
        <f>'Contractor Model'!FNF68</f>
        <v>0</v>
      </c>
      <c r="FNG415" s="318">
        <f>'Contractor Model'!FNG68</f>
        <v>0</v>
      </c>
      <c r="FNH415" s="318">
        <f>'Contractor Model'!FNH68</f>
        <v>0</v>
      </c>
      <c r="FNI415" s="318">
        <f>'Contractor Model'!FNI68</f>
        <v>0</v>
      </c>
      <c r="FNJ415" s="318">
        <f>'Contractor Model'!FNJ68</f>
        <v>0</v>
      </c>
      <c r="FNK415" s="318">
        <f>'Contractor Model'!FNK68</f>
        <v>0</v>
      </c>
      <c r="FNL415" s="318">
        <f>'Contractor Model'!FNL68</f>
        <v>0</v>
      </c>
      <c r="FNM415" s="318">
        <f>'Contractor Model'!FNM68</f>
        <v>0</v>
      </c>
      <c r="FNN415" s="318">
        <f>'Contractor Model'!FNN68</f>
        <v>0</v>
      </c>
      <c r="FNO415" s="318">
        <f>'Contractor Model'!FNO68</f>
        <v>0</v>
      </c>
      <c r="FNP415" s="318">
        <f>'Contractor Model'!FNP68</f>
        <v>0</v>
      </c>
      <c r="FNQ415" s="318">
        <f>'Contractor Model'!FNQ68</f>
        <v>0</v>
      </c>
      <c r="FNR415" s="318">
        <f>'Contractor Model'!FNR68</f>
        <v>0</v>
      </c>
      <c r="FNS415" s="318">
        <f>'Contractor Model'!FNS68</f>
        <v>0</v>
      </c>
      <c r="FNT415" s="318">
        <f>'Contractor Model'!FNT68</f>
        <v>0</v>
      </c>
      <c r="FNU415" s="318">
        <f>'Contractor Model'!FNU68</f>
        <v>0</v>
      </c>
      <c r="FNV415" s="318">
        <f>'Contractor Model'!FNV68</f>
        <v>0</v>
      </c>
      <c r="FNW415" s="318">
        <f>'Contractor Model'!FNW68</f>
        <v>0</v>
      </c>
      <c r="FNX415" s="318">
        <f>'Contractor Model'!FNX68</f>
        <v>0</v>
      </c>
      <c r="FNY415" s="318">
        <f>'Contractor Model'!FNY68</f>
        <v>0</v>
      </c>
      <c r="FNZ415" s="318">
        <f>'Contractor Model'!FNZ68</f>
        <v>0</v>
      </c>
      <c r="FOA415" s="318">
        <f>'Contractor Model'!FOA68</f>
        <v>0</v>
      </c>
      <c r="FOB415" s="318">
        <f>'Contractor Model'!FOB68</f>
        <v>0</v>
      </c>
      <c r="FOC415" s="318">
        <f>'Contractor Model'!FOC68</f>
        <v>0</v>
      </c>
      <c r="FOD415" s="318">
        <f>'Contractor Model'!FOD68</f>
        <v>0</v>
      </c>
      <c r="FOE415" s="318">
        <f>'Contractor Model'!FOE68</f>
        <v>0</v>
      </c>
      <c r="FOF415" s="318">
        <f>'Contractor Model'!FOF68</f>
        <v>0</v>
      </c>
      <c r="FOG415" s="318">
        <f>'Contractor Model'!FOG68</f>
        <v>0</v>
      </c>
      <c r="FOH415" s="318">
        <f>'Contractor Model'!FOH68</f>
        <v>0</v>
      </c>
      <c r="FOI415" s="318">
        <f>'Contractor Model'!FOI68</f>
        <v>0</v>
      </c>
      <c r="FOJ415" s="318">
        <f>'Contractor Model'!FOJ68</f>
        <v>0</v>
      </c>
      <c r="FOK415" s="318">
        <f>'Contractor Model'!FOK68</f>
        <v>0</v>
      </c>
      <c r="FOL415" s="318">
        <f>'Contractor Model'!FOL68</f>
        <v>0</v>
      </c>
      <c r="FOM415" s="318">
        <f>'Contractor Model'!FOM68</f>
        <v>0</v>
      </c>
      <c r="FON415" s="318">
        <f>'Contractor Model'!FON68</f>
        <v>0</v>
      </c>
      <c r="FOO415" s="318">
        <f>'Contractor Model'!FOO68</f>
        <v>0</v>
      </c>
      <c r="FOP415" s="318">
        <f>'Contractor Model'!FOP68</f>
        <v>0</v>
      </c>
      <c r="FOQ415" s="318">
        <f>'Contractor Model'!FOQ68</f>
        <v>0</v>
      </c>
      <c r="FOR415" s="318">
        <f>'Contractor Model'!FOR68</f>
        <v>0</v>
      </c>
      <c r="FOS415" s="318">
        <f>'Contractor Model'!FOS68</f>
        <v>0</v>
      </c>
      <c r="FOT415" s="318">
        <f>'Contractor Model'!FOT68</f>
        <v>0</v>
      </c>
      <c r="FOU415" s="318">
        <f>'Contractor Model'!FOU68</f>
        <v>0</v>
      </c>
      <c r="FOV415" s="318">
        <f>'Contractor Model'!FOV68</f>
        <v>0</v>
      </c>
      <c r="FOW415" s="318">
        <f>'Contractor Model'!FOW68</f>
        <v>0</v>
      </c>
      <c r="FOX415" s="318">
        <f>'Contractor Model'!FOX68</f>
        <v>0</v>
      </c>
      <c r="FOY415" s="318">
        <f>'Contractor Model'!FOY68</f>
        <v>0</v>
      </c>
      <c r="FOZ415" s="318">
        <f>'Contractor Model'!FOZ68</f>
        <v>0</v>
      </c>
      <c r="FPA415" s="318">
        <f>'Contractor Model'!FPA68</f>
        <v>0</v>
      </c>
      <c r="FPB415" s="318">
        <f>'Contractor Model'!FPB68</f>
        <v>0</v>
      </c>
      <c r="FPC415" s="318">
        <f>'Contractor Model'!FPC68</f>
        <v>0</v>
      </c>
      <c r="FPD415" s="318">
        <f>'Contractor Model'!FPD68</f>
        <v>0</v>
      </c>
      <c r="FPE415" s="318">
        <f>'Contractor Model'!FPE68</f>
        <v>0</v>
      </c>
      <c r="FPF415" s="318">
        <f>'Contractor Model'!FPF68</f>
        <v>0</v>
      </c>
      <c r="FPG415" s="318">
        <f>'Contractor Model'!FPG68</f>
        <v>0</v>
      </c>
      <c r="FPH415" s="318">
        <f>'Contractor Model'!FPH68</f>
        <v>0</v>
      </c>
      <c r="FPI415" s="318">
        <f>'Contractor Model'!FPI68</f>
        <v>0</v>
      </c>
      <c r="FPJ415" s="318">
        <f>'Contractor Model'!FPJ68</f>
        <v>0</v>
      </c>
      <c r="FPK415" s="318">
        <f>'Contractor Model'!FPK68</f>
        <v>0</v>
      </c>
      <c r="FPL415" s="318">
        <f>'Contractor Model'!FPL68</f>
        <v>0</v>
      </c>
      <c r="FPM415" s="318">
        <f>'Contractor Model'!FPM68</f>
        <v>0</v>
      </c>
      <c r="FPN415" s="318">
        <f>'Contractor Model'!FPN68</f>
        <v>0</v>
      </c>
      <c r="FPO415" s="318">
        <f>'Contractor Model'!FPO68</f>
        <v>0</v>
      </c>
      <c r="FPP415" s="318">
        <f>'Contractor Model'!FPP68</f>
        <v>0</v>
      </c>
      <c r="FPQ415" s="318">
        <f>'Contractor Model'!FPQ68</f>
        <v>0</v>
      </c>
      <c r="FPR415" s="318">
        <f>'Contractor Model'!FPR68</f>
        <v>0</v>
      </c>
      <c r="FPS415" s="318">
        <f>'Contractor Model'!FPS68</f>
        <v>0</v>
      </c>
      <c r="FPT415" s="318">
        <f>'Contractor Model'!FPT68</f>
        <v>0</v>
      </c>
      <c r="FPU415" s="318">
        <f>'Contractor Model'!FPU68</f>
        <v>0</v>
      </c>
      <c r="FPV415" s="318">
        <f>'Contractor Model'!FPV68</f>
        <v>0</v>
      </c>
      <c r="FPW415" s="318">
        <f>'Contractor Model'!FPW68</f>
        <v>0</v>
      </c>
      <c r="FPX415" s="318">
        <f>'Contractor Model'!FPX68</f>
        <v>0</v>
      </c>
      <c r="FPY415" s="318">
        <f>'Contractor Model'!FPY68</f>
        <v>0</v>
      </c>
      <c r="FPZ415" s="318">
        <f>'Contractor Model'!FPZ68</f>
        <v>0</v>
      </c>
      <c r="FQA415" s="318">
        <f>'Contractor Model'!FQA68</f>
        <v>0</v>
      </c>
      <c r="FQB415" s="318">
        <f>'Contractor Model'!FQB68</f>
        <v>0</v>
      </c>
      <c r="FQC415" s="318">
        <f>'Contractor Model'!FQC68</f>
        <v>0</v>
      </c>
      <c r="FQD415" s="318">
        <f>'Contractor Model'!FQD68</f>
        <v>0</v>
      </c>
      <c r="FQE415" s="318">
        <f>'Contractor Model'!FQE68</f>
        <v>0</v>
      </c>
      <c r="FQF415" s="318">
        <f>'Contractor Model'!FQF68</f>
        <v>0</v>
      </c>
      <c r="FQG415" s="318">
        <f>'Contractor Model'!FQG68</f>
        <v>0</v>
      </c>
      <c r="FQH415" s="318">
        <f>'Contractor Model'!FQH68</f>
        <v>0</v>
      </c>
      <c r="FQI415" s="318">
        <f>'Contractor Model'!FQI68</f>
        <v>0</v>
      </c>
      <c r="FQJ415" s="318">
        <f>'Contractor Model'!FQJ68</f>
        <v>0</v>
      </c>
      <c r="FQK415" s="318">
        <f>'Contractor Model'!FQK68</f>
        <v>0</v>
      </c>
      <c r="FQL415" s="318">
        <f>'Contractor Model'!FQL68</f>
        <v>0</v>
      </c>
      <c r="FQM415" s="318">
        <f>'Contractor Model'!FQM68</f>
        <v>0</v>
      </c>
      <c r="FQN415" s="318">
        <f>'Contractor Model'!FQN68</f>
        <v>0</v>
      </c>
      <c r="FQO415" s="318">
        <f>'Contractor Model'!FQO68</f>
        <v>0</v>
      </c>
      <c r="FQP415" s="318">
        <f>'Contractor Model'!FQP68</f>
        <v>0</v>
      </c>
      <c r="FQQ415" s="318">
        <f>'Contractor Model'!FQQ68</f>
        <v>0</v>
      </c>
      <c r="FQR415" s="318">
        <f>'Contractor Model'!FQR68</f>
        <v>0</v>
      </c>
      <c r="FQS415" s="318">
        <f>'Contractor Model'!FQS68</f>
        <v>0</v>
      </c>
      <c r="FQT415" s="318">
        <f>'Contractor Model'!FQT68</f>
        <v>0</v>
      </c>
      <c r="FQU415" s="318">
        <f>'Contractor Model'!FQU68</f>
        <v>0</v>
      </c>
      <c r="FQV415" s="318">
        <f>'Contractor Model'!FQV68</f>
        <v>0</v>
      </c>
      <c r="FQW415" s="318">
        <f>'Contractor Model'!FQW68</f>
        <v>0</v>
      </c>
      <c r="FQX415" s="318">
        <f>'Contractor Model'!FQX68</f>
        <v>0</v>
      </c>
      <c r="FQY415" s="318">
        <f>'Contractor Model'!FQY68</f>
        <v>0</v>
      </c>
      <c r="FQZ415" s="318">
        <f>'Contractor Model'!FQZ68</f>
        <v>0</v>
      </c>
      <c r="FRA415" s="318">
        <f>'Contractor Model'!FRA68</f>
        <v>0</v>
      </c>
      <c r="FRB415" s="318">
        <f>'Contractor Model'!FRB68</f>
        <v>0</v>
      </c>
      <c r="FRC415" s="318">
        <f>'Contractor Model'!FRC68</f>
        <v>0</v>
      </c>
      <c r="FRD415" s="318">
        <f>'Contractor Model'!FRD68</f>
        <v>0</v>
      </c>
      <c r="FRE415" s="318">
        <f>'Contractor Model'!FRE68</f>
        <v>0</v>
      </c>
      <c r="FRF415" s="318">
        <f>'Contractor Model'!FRF68</f>
        <v>0</v>
      </c>
      <c r="FRG415" s="318">
        <f>'Contractor Model'!FRG68</f>
        <v>0</v>
      </c>
      <c r="FRH415" s="318">
        <f>'Contractor Model'!FRH68</f>
        <v>0</v>
      </c>
      <c r="FRI415" s="318">
        <f>'Contractor Model'!FRI68</f>
        <v>0</v>
      </c>
      <c r="FRJ415" s="318">
        <f>'Contractor Model'!FRJ68</f>
        <v>0</v>
      </c>
      <c r="FRK415" s="318">
        <f>'Contractor Model'!FRK68</f>
        <v>0</v>
      </c>
      <c r="FRL415" s="318">
        <f>'Contractor Model'!FRL68</f>
        <v>0</v>
      </c>
      <c r="FRM415" s="318">
        <f>'Contractor Model'!FRM68</f>
        <v>0</v>
      </c>
      <c r="FRN415" s="318">
        <f>'Contractor Model'!FRN68</f>
        <v>0</v>
      </c>
      <c r="FRO415" s="318">
        <f>'Contractor Model'!FRO68</f>
        <v>0</v>
      </c>
      <c r="FRP415" s="318">
        <f>'Contractor Model'!FRP68</f>
        <v>0</v>
      </c>
      <c r="FRQ415" s="318">
        <f>'Contractor Model'!FRQ68</f>
        <v>0</v>
      </c>
      <c r="FRR415" s="318">
        <f>'Contractor Model'!FRR68</f>
        <v>0</v>
      </c>
      <c r="FRS415" s="318">
        <f>'Contractor Model'!FRS68</f>
        <v>0</v>
      </c>
      <c r="FRT415" s="318">
        <f>'Contractor Model'!FRT68</f>
        <v>0</v>
      </c>
      <c r="FRU415" s="318">
        <f>'Contractor Model'!FRU68</f>
        <v>0</v>
      </c>
      <c r="FRV415" s="318">
        <f>'Contractor Model'!FRV68</f>
        <v>0</v>
      </c>
      <c r="FRW415" s="318">
        <f>'Contractor Model'!FRW68</f>
        <v>0</v>
      </c>
      <c r="FRX415" s="318">
        <f>'Contractor Model'!FRX68</f>
        <v>0</v>
      </c>
      <c r="FRY415" s="318">
        <f>'Contractor Model'!FRY68</f>
        <v>0</v>
      </c>
      <c r="FRZ415" s="318">
        <f>'Contractor Model'!FRZ68</f>
        <v>0</v>
      </c>
      <c r="FSA415" s="318">
        <f>'Contractor Model'!FSA68</f>
        <v>0</v>
      </c>
      <c r="FSB415" s="318">
        <f>'Contractor Model'!FSB68</f>
        <v>0</v>
      </c>
      <c r="FSC415" s="318">
        <f>'Contractor Model'!FSC68</f>
        <v>0</v>
      </c>
      <c r="FSD415" s="318">
        <f>'Contractor Model'!FSD68</f>
        <v>0</v>
      </c>
      <c r="FSE415" s="318">
        <f>'Contractor Model'!FSE68</f>
        <v>0</v>
      </c>
      <c r="FSF415" s="318">
        <f>'Contractor Model'!FSF68</f>
        <v>0</v>
      </c>
      <c r="FSG415" s="318">
        <f>'Contractor Model'!FSG68</f>
        <v>0</v>
      </c>
      <c r="FSH415" s="318">
        <f>'Contractor Model'!FSH68</f>
        <v>0</v>
      </c>
      <c r="FSI415" s="318">
        <f>'Contractor Model'!FSI68</f>
        <v>0</v>
      </c>
      <c r="FSJ415" s="318">
        <f>'Contractor Model'!FSJ68</f>
        <v>0</v>
      </c>
      <c r="FSK415" s="318">
        <f>'Contractor Model'!FSK68</f>
        <v>0</v>
      </c>
      <c r="FSL415" s="318">
        <f>'Contractor Model'!FSL68</f>
        <v>0</v>
      </c>
      <c r="FSM415" s="318">
        <f>'Contractor Model'!FSM68</f>
        <v>0</v>
      </c>
      <c r="FSN415" s="318">
        <f>'Contractor Model'!FSN68</f>
        <v>0</v>
      </c>
      <c r="FSO415" s="318">
        <f>'Contractor Model'!FSO68</f>
        <v>0</v>
      </c>
      <c r="FSP415" s="318">
        <f>'Contractor Model'!FSP68</f>
        <v>0</v>
      </c>
      <c r="FSQ415" s="318">
        <f>'Contractor Model'!FSQ68</f>
        <v>0</v>
      </c>
      <c r="FSR415" s="318">
        <f>'Contractor Model'!FSR68</f>
        <v>0</v>
      </c>
      <c r="FSS415" s="318">
        <f>'Contractor Model'!FSS68</f>
        <v>0</v>
      </c>
      <c r="FST415" s="318">
        <f>'Contractor Model'!FST68</f>
        <v>0</v>
      </c>
      <c r="FSU415" s="318">
        <f>'Contractor Model'!FSU68</f>
        <v>0</v>
      </c>
      <c r="FSV415" s="318">
        <f>'Contractor Model'!FSV68</f>
        <v>0</v>
      </c>
      <c r="FSW415" s="318">
        <f>'Contractor Model'!FSW68</f>
        <v>0</v>
      </c>
      <c r="FSX415" s="318">
        <f>'Contractor Model'!FSX68</f>
        <v>0</v>
      </c>
      <c r="FSY415" s="318">
        <f>'Contractor Model'!FSY68</f>
        <v>0</v>
      </c>
      <c r="FSZ415" s="318">
        <f>'Contractor Model'!FSZ68</f>
        <v>0</v>
      </c>
      <c r="FTA415" s="318">
        <f>'Contractor Model'!FTA68</f>
        <v>0</v>
      </c>
      <c r="FTB415" s="318">
        <f>'Contractor Model'!FTB68</f>
        <v>0</v>
      </c>
      <c r="FTC415" s="318">
        <f>'Contractor Model'!FTC68</f>
        <v>0</v>
      </c>
      <c r="FTD415" s="318">
        <f>'Contractor Model'!FTD68</f>
        <v>0</v>
      </c>
      <c r="FTE415" s="318">
        <f>'Contractor Model'!FTE68</f>
        <v>0</v>
      </c>
      <c r="FTF415" s="318">
        <f>'Contractor Model'!FTF68</f>
        <v>0</v>
      </c>
      <c r="FTG415" s="318">
        <f>'Contractor Model'!FTG68</f>
        <v>0</v>
      </c>
      <c r="FTH415" s="318">
        <f>'Contractor Model'!FTH68</f>
        <v>0</v>
      </c>
      <c r="FTI415" s="318">
        <f>'Contractor Model'!FTI68</f>
        <v>0</v>
      </c>
      <c r="FTJ415" s="318">
        <f>'Contractor Model'!FTJ68</f>
        <v>0</v>
      </c>
      <c r="FTK415" s="318">
        <f>'Contractor Model'!FTK68</f>
        <v>0</v>
      </c>
      <c r="FTL415" s="318">
        <f>'Contractor Model'!FTL68</f>
        <v>0</v>
      </c>
      <c r="FTM415" s="318">
        <f>'Contractor Model'!FTM68</f>
        <v>0</v>
      </c>
      <c r="FTN415" s="318">
        <f>'Contractor Model'!FTN68</f>
        <v>0</v>
      </c>
      <c r="FTO415" s="318">
        <f>'Contractor Model'!FTO68</f>
        <v>0</v>
      </c>
      <c r="FTP415" s="318">
        <f>'Contractor Model'!FTP68</f>
        <v>0</v>
      </c>
      <c r="FTQ415" s="318">
        <f>'Contractor Model'!FTQ68</f>
        <v>0</v>
      </c>
      <c r="FTR415" s="318">
        <f>'Contractor Model'!FTR68</f>
        <v>0</v>
      </c>
      <c r="FTS415" s="318">
        <f>'Contractor Model'!FTS68</f>
        <v>0</v>
      </c>
      <c r="FTT415" s="318">
        <f>'Contractor Model'!FTT68</f>
        <v>0</v>
      </c>
      <c r="FTU415" s="318">
        <f>'Contractor Model'!FTU68</f>
        <v>0</v>
      </c>
      <c r="FTV415" s="318">
        <f>'Contractor Model'!FTV68</f>
        <v>0</v>
      </c>
      <c r="FTW415" s="318">
        <f>'Contractor Model'!FTW68</f>
        <v>0</v>
      </c>
      <c r="FTX415" s="318">
        <f>'Contractor Model'!FTX68</f>
        <v>0</v>
      </c>
      <c r="FTY415" s="318">
        <f>'Contractor Model'!FTY68</f>
        <v>0</v>
      </c>
      <c r="FTZ415" s="318">
        <f>'Contractor Model'!FTZ68</f>
        <v>0</v>
      </c>
      <c r="FUA415" s="318">
        <f>'Contractor Model'!FUA68</f>
        <v>0</v>
      </c>
      <c r="FUB415" s="318">
        <f>'Contractor Model'!FUB68</f>
        <v>0</v>
      </c>
      <c r="FUC415" s="318">
        <f>'Contractor Model'!FUC68</f>
        <v>0</v>
      </c>
      <c r="FUD415" s="318">
        <f>'Contractor Model'!FUD68</f>
        <v>0</v>
      </c>
      <c r="FUE415" s="318">
        <f>'Contractor Model'!FUE68</f>
        <v>0</v>
      </c>
      <c r="FUF415" s="318">
        <f>'Contractor Model'!FUF68</f>
        <v>0</v>
      </c>
      <c r="FUG415" s="318">
        <f>'Contractor Model'!FUG68</f>
        <v>0</v>
      </c>
      <c r="FUH415" s="318">
        <f>'Contractor Model'!FUH68</f>
        <v>0</v>
      </c>
      <c r="FUI415" s="318">
        <f>'Contractor Model'!FUI68</f>
        <v>0</v>
      </c>
      <c r="FUJ415" s="318">
        <f>'Contractor Model'!FUJ68</f>
        <v>0</v>
      </c>
      <c r="FUK415" s="318">
        <f>'Contractor Model'!FUK68</f>
        <v>0</v>
      </c>
      <c r="FUL415" s="318">
        <f>'Contractor Model'!FUL68</f>
        <v>0</v>
      </c>
      <c r="FUM415" s="318">
        <f>'Contractor Model'!FUM68</f>
        <v>0</v>
      </c>
      <c r="FUN415" s="318">
        <f>'Contractor Model'!FUN68</f>
        <v>0</v>
      </c>
      <c r="FUO415" s="318">
        <f>'Contractor Model'!FUO68</f>
        <v>0</v>
      </c>
      <c r="FUP415" s="318">
        <f>'Contractor Model'!FUP68</f>
        <v>0</v>
      </c>
      <c r="FUQ415" s="318">
        <f>'Contractor Model'!FUQ68</f>
        <v>0</v>
      </c>
      <c r="FUR415" s="318">
        <f>'Contractor Model'!FUR68</f>
        <v>0</v>
      </c>
      <c r="FUS415" s="318">
        <f>'Contractor Model'!FUS68</f>
        <v>0</v>
      </c>
      <c r="FUT415" s="318">
        <f>'Contractor Model'!FUT68</f>
        <v>0</v>
      </c>
      <c r="FUU415" s="318">
        <f>'Contractor Model'!FUU68</f>
        <v>0</v>
      </c>
      <c r="FUV415" s="318">
        <f>'Contractor Model'!FUV68</f>
        <v>0</v>
      </c>
      <c r="FUW415" s="318">
        <f>'Contractor Model'!FUW68</f>
        <v>0</v>
      </c>
      <c r="FUX415" s="318">
        <f>'Contractor Model'!FUX68</f>
        <v>0</v>
      </c>
      <c r="FUY415" s="318">
        <f>'Contractor Model'!FUY68</f>
        <v>0</v>
      </c>
      <c r="FUZ415" s="318">
        <f>'Contractor Model'!FUZ68</f>
        <v>0</v>
      </c>
      <c r="FVA415" s="318">
        <f>'Contractor Model'!FVA68</f>
        <v>0</v>
      </c>
      <c r="FVB415" s="318">
        <f>'Contractor Model'!FVB68</f>
        <v>0</v>
      </c>
      <c r="FVC415" s="318">
        <f>'Contractor Model'!FVC68</f>
        <v>0</v>
      </c>
      <c r="FVD415" s="318">
        <f>'Contractor Model'!FVD68</f>
        <v>0</v>
      </c>
      <c r="FVE415" s="318">
        <f>'Contractor Model'!FVE68</f>
        <v>0</v>
      </c>
      <c r="FVF415" s="318">
        <f>'Contractor Model'!FVF68</f>
        <v>0</v>
      </c>
      <c r="FVG415" s="318">
        <f>'Contractor Model'!FVG68</f>
        <v>0</v>
      </c>
      <c r="FVH415" s="318">
        <f>'Contractor Model'!FVH68</f>
        <v>0</v>
      </c>
      <c r="FVI415" s="318">
        <f>'Contractor Model'!FVI68</f>
        <v>0</v>
      </c>
      <c r="FVJ415" s="318">
        <f>'Contractor Model'!FVJ68</f>
        <v>0</v>
      </c>
      <c r="FVK415" s="318">
        <f>'Contractor Model'!FVK68</f>
        <v>0</v>
      </c>
      <c r="FVL415" s="318">
        <f>'Contractor Model'!FVL68</f>
        <v>0</v>
      </c>
      <c r="FVM415" s="318">
        <f>'Contractor Model'!FVM68</f>
        <v>0</v>
      </c>
      <c r="FVN415" s="318">
        <f>'Contractor Model'!FVN68</f>
        <v>0</v>
      </c>
      <c r="FVO415" s="318">
        <f>'Contractor Model'!FVO68</f>
        <v>0</v>
      </c>
      <c r="FVP415" s="318">
        <f>'Contractor Model'!FVP68</f>
        <v>0</v>
      </c>
      <c r="FVQ415" s="318">
        <f>'Contractor Model'!FVQ68</f>
        <v>0</v>
      </c>
      <c r="FVR415" s="318">
        <f>'Contractor Model'!FVR68</f>
        <v>0</v>
      </c>
      <c r="FVS415" s="318">
        <f>'Contractor Model'!FVS68</f>
        <v>0</v>
      </c>
      <c r="FVT415" s="318">
        <f>'Contractor Model'!FVT68</f>
        <v>0</v>
      </c>
      <c r="FVU415" s="318">
        <f>'Contractor Model'!FVU68</f>
        <v>0</v>
      </c>
      <c r="FVV415" s="318">
        <f>'Contractor Model'!FVV68</f>
        <v>0</v>
      </c>
      <c r="FVW415" s="318">
        <f>'Contractor Model'!FVW68</f>
        <v>0</v>
      </c>
      <c r="FVX415" s="318">
        <f>'Contractor Model'!FVX68</f>
        <v>0</v>
      </c>
      <c r="FVY415" s="318">
        <f>'Contractor Model'!FVY68</f>
        <v>0</v>
      </c>
      <c r="FVZ415" s="318">
        <f>'Contractor Model'!FVZ68</f>
        <v>0</v>
      </c>
      <c r="FWA415" s="318">
        <f>'Contractor Model'!FWA68</f>
        <v>0</v>
      </c>
      <c r="FWB415" s="318">
        <f>'Contractor Model'!FWB68</f>
        <v>0</v>
      </c>
      <c r="FWC415" s="318">
        <f>'Contractor Model'!FWC68</f>
        <v>0</v>
      </c>
      <c r="FWD415" s="318">
        <f>'Contractor Model'!FWD68</f>
        <v>0</v>
      </c>
      <c r="FWE415" s="318">
        <f>'Contractor Model'!FWE68</f>
        <v>0</v>
      </c>
      <c r="FWF415" s="318">
        <f>'Contractor Model'!FWF68</f>
        <v>0</v>
      </c>
      <c r="FWG415" s="318">
        <f>'Contractor Model'!FWG68</f>
        <v>0</v>
      </c>
      <c r="FWH415" s="318">
        <f>'Contractor Model'!FWH68</f>
        <v>0</v>
      </c>
      <c r="FWI415" s="318">
        <f>'Contractor Model'!FWI68</f>
        <v>0</v>
      </c>
      <c r="FWJ415" s="318">
        <f>'Contractor Model'!FWJ68</f>
        <v>0</v>
      </c>
      <c r="FWK415" s="318">
        <f>'Contractor Model'!FWK68</f>
        <v>0</v>
      </c>
      <c r="FWL415" s="318">
        <f>'Contractor Model'!FWL68</f>
        <v>0</v>
      </c>
      <c r="FWM415" s="318">
        <f>'Contractor Model'!FWM68</f>
        <v>0</v>
      </c>
      <c r="FWN415" s="318">
        <f>'Contractor Model'!FWN68</f>
        <v>0</v>
      </c>
      <c r="FWO415" s="318">
        <f>'Contractor Model'!FWO68</f>
        <v>0</v>
      </c>
      <c r="FWP415" s="318">
        <f>'Contractor Model'!FWP68</f>
        <v>0</v>
      </c>
      <c r="FWQ415" s="318">
        <f>'Contractor Model'!FWQ68</f>
        <v>0</v>
      </c>
      <c r="FWR415" s="318">
        <f>'Contractor Model'!FWR68</f>
        <v>0</v>
      </c>
      <c r="FWS415" s="318">
        <f>'Contractor Model'!FWS68</f>
        <v>0</v>
      </c>
      <c r="FWT415" s="318">
        <f>'Contractor Model'!FWT68</f>
        <v>0</v>
      </c>
      <c r="FWU415" s="318">
        <f>'Contractor Model'!FWU68</f>
        <v>0</v>
      </c>
      <c r="FWV415" s="318">
        <f>'Contractor Model'!FWV68</f>
        <v>0</v>
      </c>
      <c r="FWW415" s="318">
        <f>'Contractor Model'!FWW68</f>
        <v>0</v>
      </c>
      <c r="FWX415" s="318">
        <f>'Contractor Model'!FWX68</f>
        <v>0</v>
      </c>
      <c r="FWY415" s="318">
        <f>'Contractor Model'!FWY68</f>
        <v>0</v>
      </c>
      <c r="FWZ415" s="318">
        <f>'Contractor Model'!FWZ68</f>
        <v>0</v>
      </c>
      <c r="FXA415" s="318">
        <f>'Contractor Model'!FXA68</f>
        <v>0</v>
      </c>
      <c r="FXB415" s="318">
        <f>'Contractor Model'!FXB68</f>
        <v>0</v>
      </c>
      <c r="FXC415" s="318">
        <f>'Contractor Model'!FXC68</f>
        <v>0</v>
      </c>
      <c r="FXD415" s="318">
        <f>'Contractor Model'!FXD68</f>
        <v>0</v>
      </c>
      <c r="FXE415" s="318">
        <f>'Contractor Model'!FXE68</f>
        <v>0</v>
      </c>
      <c r="FXF415" s="318">
        <f>'Contractor Model'!FXF68</f>
        <v>0</v>
      </c>
      <c r="FXG415" s="318">
        <f>'Contractor Model'!FXG68</f>
        <v>0</v>
      </c>
      <c r="FXH415" s="318">
        <f>'Contractor Model'!FXH68</f>
        <v>0</v>
      </c>
      <c r="FXI415" s="318">
        <f>'Contractor Model'!FXI68</f>
        <v>0</v>
      </c>
      <c r="FXJ415" s="318">
        <f>'Contractor Model'!FXJ68</f>
        <v>0</v>
      </c>
      <c r="FXK415" s="318">
        <f>'Contractor Model'!FXK68</f>
        <v>0</v>
      </c>
      <c r="FXL415" s="318">
        <f>'Contractor Model'!FXL68</f>
        <v>0</v>
      </c>
      <c r="FXM415" s="318">
        <f>'Contractor Model'!FXM68</f>
        <v>0</v>
      </c>
      <c r="FXN415" s="318">
        <f>'Contractor Model'!FXN68</f>
        <v>0</v>
      </c>
      <c r="FXO415" s="318">
        <f>'Contractor Model'!FXO68</f>
        <v>0</v>
      </c>
      <c r="FXP415" s="318">
        <f>'Contractor Model'!FXP68</f>
        <v>0</v>
      </c>
      <c r="FXQ415" s="318">
        <f>'Contractor Model'!FXQ68</f>
        <v>0</v>
      </c>
      <c r="FXR415" s="318">
        <f>'Contractor Model'!FXR68</f>
        <v>0</v>
      </c>
      <c r="FXS415" s="318">
        <f>'Contractor Model'!FXS68</f>
        <v>0</v>
      </c>
      <c r="FXT415" s="318">
        <f>'Contractor Model'!FXT68</f>
        <v>0</v>
      </c>
      <c r="FXU415" s="318">
        <f>'Contractor Model'!FXU68</f>
        <v>0</v>
      </c>
      <c r="FXV415" s="318">
        <f>'Contractor Model'!FXV68</f>
        <v>0</v>
      </c>
      <c r="FXW415" s="318">
        <f>'Contractor Model'!FXW68</f>
        <v>0</v>
      </c>
      <c r="FXX415" s="318">
        <f>'Contractor Model'!FXX68</f>
        <v>0</v>
      </c>
      <c r="FXY415" s="318">
        <f>'Contractor Model'!FXY68</f>
        <v>0</v>
      </c>
      <c r="FXZ415" s="318">
        <f>'Contractor Model'!FXZ68</f>
        <v>0</v>
      </c>
      <c r="FYA415" s="318">
        <f>'Contractor Model'!FYA68</f>
        <v>0</v>
      </c>
      <c r="FYB415" s="318">
        <f>'Contractor Model'!FYB68</f>
        <v>0</v>
      </c>
      <c r="FYC415" s="318">
        <f>'Contractor Model'!FYC68</f>
        <v>0</v>
      </c>
      <c r="FYD415" s="318">
        <f>'Contractor Model'!FYD68</f>
        <v>0</v>
      </c>
      <c r="FYE415" s="318">
        <f>'Contractor Model'!FYE68</f>
        <v>0</v>
      </c>
      <c r="FYF415" s="318">
        <f>'Contractor Model'!FYF68</f>
        <v>0</v>
      </c>
      <c r="FYG415" s="318">
        <f>'Contractor Model'!FYG68</f>
        <v>0</v>
      </c>
      <c r="FYH415" s="318">
        <f>'Contractor Model'!FYH68</f>
        <v>0</v>
      </c>
      <c r="FYI415" s="318">
        <f>'Contractor Model'!FYI68</f>
        <v>0</v>
      </c>
      <c r="FYJ415" s="318">
        <f>'Contractor Model'!FYJ68</f>
        <v>0</v>
      </c>
      <c r="FYK415" s="318">
        <f>'Contractor Model'!FYK68</f>
        <v>0</v>
      </c>
      <c r="FYL415" s="318">
        <f>'Contractor Model'!FYL68</f>
        <v>0</v>
      </c>
      <c r="FYM415" s="318">
        <f>'Contractor Model'!FYM68</f>
        <v>0</v>
      </c>
      <c r="FYN415" s="318">
        <f>'Contractor Model'!FYN68</f>
        <v>0</v>
      </c>
      <c r="FYO415" s="318">
        <f>'Contractor Model'!FYO68</f>
        <v>0</v>
      </c>
      <c r="FYP415" s="318">
        <f>'Contractor Model'!FYP68</f>
        <v>0</v>
      </c>
      <c r="FYQ415" s="318">
        <f>'Contractor Model'!FYQ68</f>
        <v>0</v>
      </c>
      <c r="FYR415" s="318">
        <f>'Contractor Model'!FYR68</f>
        <v>0</v>
      </c>
      <c r="FYS415" s="318">
        <f>'Contractor Model'!FYS68</f>
        <v>0</v>
      </c>
      <c r="FYT415" s="318">
        <f>'Contractor Model'!FYT68</f>
        <v>0</v>
      </c>
      <c r="FYU415" s="318">
        <f>'Contractor Model'!FYU68</f>
        <v>0</v>
      </c>
      <c r="FYV415" s="318">
        <f>'Contractor Model'!FYV68</f>
        <v>0</v>
      </c>
      <c r="FYW415" s="318">
        <f>'Contractor Model'!FYW68</f>
        <v>0</v>
      </c>
      <c r="FYX415" s="318">
        <f>'Contractor Model'!FYX68</f>
        <v>0</v>
      </c>
      <c r="FYY415" s="318">
        <f>'Contractor Model'!FYY68</f>
        <v>0</v>
      </c>
      <c r="FYZ415" s="318">
        <f>'Contractor Model'!FYZ68</f>
        <v>0</v>
      </c>
      <c r="FZA415" s="318">
        <f>'Contractor Model'!FZA68</f>
        <v>0</v>
      </c>
      <c r="FZB415" s="318">
        <f>'Contractor Model'!FZB68</f>
        <v>0</v>
      </c>
      <c r="FZC415" s="318">
        <f>'Contractor Model'!FZC68</f>
        <v>0</v>
      </c>
      <c r="FZD415" s="318">
        <f>'Contractor Model'!FZD68</f>
        <v>0</v>
      </c>
      <c r="FZE415" s="318">
        <f>'Contractor Model'!FZE68</f>
        <v>0</v>
      </c>
      <c r="FZF415" s="318">
        <f>'Contractor Model'!FZF68</f>
        <v>0</v>
      </c>
      <c r="FZG415" s="318">
        <f>'Contractor Model'!FZG68</f>
        <v>0</v>
      </c>
      <c r="FZH415" s="318">
        <f>'Contractor Model'!FZH68</f>
        <v>0</v>
      </c>
      <c r="FZI415" s="318">
        <f>'Contractor Model'!FZI68</f>
        <v>0</v>
      </c>
      <c r="FZJ415" s="318">
        <f>'Contractor Model'!FZJ68</f>
        <v>0</v>
      </c>
      <c r="FZK415" s="318">
        <f>'Contractor Model'!FZK68</f>
        <v>0</v>
      </c>
      <c r="FZL415" s="318">
        <f>'Contractor Model'!FZL68</f>
        <v>0</v>
      </c>
      <c r="FZM415" s="318">
        <f>'Contractor Model'!FZM68</f>
        <v>0</v>
      </c>
      <c r="FZN415" s="318">
        <f>'Contractor Model'!FZN68</f>
        <v>0</v>
      </c>
      <c r="FZO415" s="318">
        <f>'Contractor Model'!FZO68</f>
        <v>0</v>
      </c>
      <c r="FZP415" s="318">
        <f>'Contractor Model'!FZP68</f>
        <v>0</v>
      </c>
      <c r="FZQ415" s="318">
        <f>'Contractor Model'!FZQ68</f>
        <v>0</v>
      </c>
      <c r="FZR415" s="318">
        <f>'Contractor Model'!FZR68</f>
        <v>0</v>
      </c>
      <c r="FZS415" s="318">
        <f>'Contractor Model'!FZS68</f>
        <v>0</v>
      </c>
      <c r="FZT415" s="318">
        <f>'Contractor Model'!FZT68</f>
        <v>0</v>
      </c>
      <c r="FZU415" s="318">
        <f>'Contractor Model'!FZU68</f>
        <v>0</v>
      </c>
      <c r="FZV415" s="318">
        <f>'Contractor Model'!FZV68</f>
        <v>0</v>
      </c>
      <c r="FZW415" s="318">
        <f>'Contractor Model'!FZW68</f>
        <v>0</v>
      </c>
      <c r="FZX415" s="318">
        <f>'Contractor Model'!FZX68</f>
        <v>0</v>
      </c>
      <c r="FZY415" s="318">
        <f>'Contractor Model'!FZY68</f>
        <v>0</v>
      </c>
      <c r="FZZ415" s="318">
        <f>'Contractor Model'!FZZ68</f>
        <v>0</v>
      </c>
      <c r="GAA415" s="318">
        <f>'Contractor Model'!GAA68</f>
        <v>0</v>
      </c>
      <c r="GAB415" s="318">
        <f>'Contractor Model'!GAB68</f>
        <v>0</v>
      </c>
      <c r="GAC415" s="318">
        <f>'Contractor Model'!GAC68</f>
        <v>0</v>
      </c>
      <c r="GAD415" s="318">
        <f>'Contractor Model'!GAD68</f>
        <v>0</v>
      </c>
      <c r="GAE415" s="318">
        <f>'Contractor Model'!GAE68</f>
        <v>0</v>
      </c>
      <c r="GAF415" s="318">
        <f>'Contractor Model'!GAF68</f>
        <v>0</v>
      </c>
      <c r="GAG415" s="318">
        <f>'Contractor Model'!GAG68</f>
        <v>0</v>
      </c>
      <c r="GAH415" s="318">
        <f>'Contractor Model'!GAH68</f>
        <v>0</v>
      </c>
      <c r="GAI415" s="318">
        <f>'Contractor Model'!GAI68</f>
        <v>0</v>
      </c>
      <c r="GAJ415" s="318">
        <f>'Contractor Model'!GAJ68</f>
        <v>0</v>
      </c>
      <c r="GAK415" s="318">
        <f>'Contractor Model'!GAK68</f>
        <v>0</v>
      </c>
      <c r="GAL415" s="318">
        <f>'Contractor Model'!GAL68</f>
        <v>0</v>
      </c>
      <c r="GAM415" s="318">
        <f>'Contractor Model'!GAM68</f>
        <v>0</v>
      </c>
      <c r="GAN415" s="318">
        <f>'Contractor Model'!GAN68</f>
        <v>0</v>
      </c>
      <c r="GAO415" s="318">
        <f>'Contractor Model'!GAO68</f>
        <v>0</v>
      </c>
      <c r="GAP415" s="318">
        <f>'Contractor Model'!GAP68</f>
        <v>0</v>
      </c>
      <c r="GAQ415" s="318">
        <f>'Contractor Model'!GAQ68</f>
        <v>0</v>
      </c>
      <c r="GAR415" s="318">
        <f>'Contractor Model'!GAR68</f>
        <v>0</v>
      </c>
      <c r="GAS415" s="318">
        <f>'Contractor Model'!GAS68</f>
        <v>0</v>
      </c>
      <c r="GAT415" s="318">
        <f>'Contractor Model'!GAT68</f>
        <v>0</v>
      </c>
      <c r="GAU415" s="318">
        <f>'Contractor Model'!GAU68</f>
        <v>0</v>
      </c>
      <c r="GAV415" s="318">
        <f>'Contractor Model'!GAV68</f>
        <v>0</v>
      </c>
      <c r="GAW415" s="318">
        <f>'Contractor Model'!GAW68</f>
        <v>0</v>
      </c>
      <c r="GAX415" s="318">
        <f>'Contractor Model'!GAX68</f>
        <v>0</v>
      </c>
      <c r="GAY415" s="318">
        <f>'Contractor Model'!GAY68</f>
        <v>0</v>
      </c>
      <c r="GAZ415" s="318">
        <f>'Contractor Model'!GAZ68</f>
        <v>0</v>
      </c>
      <c r="GBA415" s="318">
        <f>'Contractor Model'!GBA68</f>
        <v>0</v>
      </c>
      <c r="GBB415" s="318">
        <f>'Contractor Model'!GBB68</f>
        <v>0</v>
      </c>
      <c r="GBC415" s="318">
        <f>'Contractor Model'!GBC68</f>
        <v>0</v>
      </c>
      <c r="GBD415" s="318">
        <f>'Contractor Model'!GBD68</f>
        <v>0</v>
      </c>
      <c r="GBE415" s="318">
        <f>'Contractor Model'!GBE68</f>
        <v>0</v>
      </c>
      <c r="GBF415" s="318">
        <f>'Contractor Model'!GBF68</f>
        <v>0</v>
      </c>
      <c r="GBG415" s="318">
        <f>'Contractor Model'!GBG68</f>
        <v>0</v>
      </c>
      <c r="GBH415" s="318">
        <f>'Contractor Model'!GBH68</f>
        <v>0</v>
      </c>
      <c r="GBI415" s="318">
        <f>'Contractor Model'!GBI68</f>
        <v>0</v>
      </c>
      <c r="GBJ415" s="318">
        <f>'Contractor Model'!GBJ68</f>
        <v>0</v>
      </c>
      <c r="GBK415" s="318">
        <f>'Contractor Model'!GBK68</f>
        <v>0</v>
      </c>
      <c r="GBL415" s="318">
        <f>'Contractor Model'!GBL68</f>
        <v>0</v>
      </c>
      <c r="GBM415" s="318">
        <f>'Contractor Model'!GBM68</f>
        <v>0</v>
      </c>
      <c r="GBN415" s="318">
        <f>'Contractor Model'!GBN68</f>
        <v>0</v>
      </c>
      <c r="GBO415" s="318">
        <f>'Contractor Model'!GBO68</f>
        <v>0</v>
      </c>
      <c r="GBP415" s="318">
        <f>'Contractor Model'!GBP68</f>
        <v>0</v>
      </c>
      <c r="GBQ415" s="318">
        <f>'Contractor Model'!GBQ68</f>
        <v>0</v>
      </c>
      <c r="GBR415" s="318">
        <f>'Contractor Model'!GBR68</f>
        <v>0</v>
      </c>
      <c r="GBS415" s="318">
        <f>'Contractor Model'!GBS68</f>
        <v>0</v>
      </c>
      <c r="GBT415" s="318">
        <f>'Contractor Model'!GBT68</f>
        <v>0</v>
      </c>
      <c r="GBU415" s="318">
        <f>'Contractor Model'!GBU68</f>
        <v>0</v>
      </c>
      <c r="GBV415" s="318">
        <f>'Contractor Model'!GBV68</f>
        <v>0</v>
      </c>
      <c r="GBW415" s="318">
        <f>'Contractor Model'!GBW68</f>
        <v>0</v>
      </c>
      <c r="GBX415" s="318">
        <f>'Contractor Model'!GBX68</f>
        <v>0</v>
      </c>
      <c r="GBY415" s="318">
        <f>'Contractor Model'!GBY68</f>
        <v>0</v>
      </c>
      <c r="GBZ415" s="318">
        <f>'Contractor Model'!GBZ68</f>
        <v>0</v>
      </c>
      <c r="GCA415" s="318">
        <f>'Contractor Model'!GCA68</f>
        <v>0</v>
      </c>
      <c r="GCB415" s="318">
        <f>'Contractor Model'!GCB68</f>
        <v>0</v>
      </c>
      <c r="GCC415" s="318">
        <f>'Contractor Model'!GCC68</f>
        <v>0</v>
      </c>
      <c r="GCD415" s="318">
        <f>'Contractor Model'!GCD68</f>
        <v>0</v>
      </c>
      <c r="GCE415" s="318">
        <f>'Contractor Model'!GCE68</f>
        <v>0</v>
      </c>
      <c r="GCF415" s="318">
        <f>'Contractor Model'!GCF68</f>
        <v>0</v>
      </c>
      <c r="GCG415" s="318">
        <f>'Contractor Model'!GCG68</f>
        <v>0</v>
      </c>
      <c r="GCH415" s="318">
        <f>'Contractor Model'!GCH68</f>
        <v>0</v>
      </c>
      <c r="GCI415" s="318">
        <f>'Contractor Model'!GCI68</f>
        <v>0</v>
      </c>
      <c r="GCJ415" s="318">
        <f>'Contractor Model'!GCJ68</f>
        <v>0</v>
      </c>
      <c r="GCK415" s="318">
        <f>'Contractor Model'!GCK68</f>
        <v>0</v>
      </c>
      <c r="GCL415" s="318">
        <f>'Contractor Model'!GCL68</f>
        <v>0</v>
      </c>
      <c r="GCM415" s="318">
        <f>'Contractor Model'!GCM68</f>
        <v>0</v>
      </c>
      <c r="GCN415" s="318">
        <f>'Contractor Model'!GCN68</f>
        <v>0</v>
      </c>
      <c r="GCO415" s="318">
        <f>'Contractor Model'!GCO68</f>
        <v>0</v>
      </c>
      <c r="GCP415" s="318">
        <f>'Contractor Model'!GCP68</f>
        <v>0</v>
      </c>
      <c r="GCQ415" s="318">
        <f>'Contractor Model'!GCQ68</f>
        <v>0</v>
      </c>
      <c r="GCR415" s="318">
        <f>'Contractor Model'!GCR68</f>
        <v>0</v>
      </c>
      <c r="GCS415" s="318">
        <f>'Contractor Model'!GCS68</f>
        <v>0</v>
      </c>
      <c r="GCT415" s="318">
        <f>'Contractor Model'!GCT68</f>
        <v>0</v>
      </c>
      <c r="GCU415" s="318">
        <f>'Contractor Model'!GCU68</f>
        <v>0</v>
      </c>
      <c r="GCV415" s="318">
        <f>'Contractor Model'!GCV68</f>
        <v>0</v>
      </c>
      <c r="GCW415" s="318">
        <f>'Contractor Model'!GCW68</f>
        <v>0</v>
      </c>
      <c r="GCX415" s="318">
        <f>'Contractor Model'!GCX68</f>
        <v>0</v>
      </c>
      <c r="GCY415" s="318">
        <f>'Contractor Model'!GCY68</f>
        <v>0</v>
      </c>
      <c r="GCZ415" s="318">
        <f>'Contractor Model'!GCZ68</f>
        <v>0</v>
      </c>
      <c r="GDA415" s="318">
        <f>'Contractor Model'!GDA68</f>
        <v>0</v>
      </c>
      <c r="GDB415" s="318">
        <f>'Contractor Model'!GDB68</f>
        <v>0</v>
      </c>
      <c r="GDC415" s="318">
        <f>'Contractor Model'!GDC68</f>
        <v>0</v>
      </c>
      <c r="GDD415" s="318">
        <f>'Contractor Model'!GDD68</f>
        <v>0</v>
      </c>
      <c r="GDE415" s="318">
        <f>'Contractor Model'!GDE68</f>
        <v>0</v>
      </c>
      <c r="GDF415" s="318">
        <f>'Contractor Model'!GDF68</f>
        <v>0</v>
      </c>
      <c r="GDG415" s="318">
        <f>'Contractor Model'!GDG68</f>
        <v>0</v>
      </c>
      <c r="GDH415" s="318">
        <f>'Contractor Model'!GDH68</f>
        <v>0</v>
      </c>
      <c r="GDI415" s="318">
        <f>'Contractor Model'!GDI68</f>
        <v>0</v>
      </c>
      <c r="GDJ415" s="318">
        <f>'Contractor Model'!GDJ68</f>
        <v>0</v>
      </c>
      <c r="GDK415" s="318">
        <f>'Contractor Model'!GDK68</f>
        <v>0</v>
      </c>
      <c r="GDL415" s="318">
        <f>'Contractor Model'!GDL68</f>
        <v>0</v>
      </c>
      <c r="GDM415" s="318">
        <f>'Contractor Model'!GDM68</f>
        <v>0</v>
      </c>
      <c r="GDN415" s="318">
        <f>'Contractor Model'!GDN68</f>
        <v>0</v>
      </c>
      <c r="GDO415" s="318">
        <f>'Contractor Model'!GDO68</f>
        <v>0</v>
      </c>
      <c r="GDP415" s="318">
        <f>'Contractor Model'!GDP68</f>
        <v>0</v>
      </c>
      <c r="GDQ415" s="318">
        <f>'Contractor Model'!GDQ68</f>
        <v>0</v>
      </c>
      <c r="GDR415" s="318">
        <f>'Contractor Model'!GDR68</f>
        <v>0</v>
      </c>
      <c r="GDS415" s="318">
        <f>'Contractor Model'!GDS68</f>
        <v>0</v>
      </c>
      <c r="GDT415" s="318">
        <f>'Contractor Model'!GDT68</f>
        <v>0</v>
      </c>
      <c r="GDU415" s="318">
        <f>'Contractor Model'!GDU68</f>
        <v>0</v>
      </c>
      <c r="GDV415" s="318">
        <f>'Contractor Model'!GDV68</f>
        <v>0</v>
      </c>
      <c r="GDW415" s="318">
        <f>'Contractor Model'!GDW68</f>
        <v>0</v>
      </c>
      <c r="GDX415" s="318">
        <f>'Contractor Model'!GDX68</f>
        <v>0</v>
      </c>
      <c r="GDY415" s="318">
        <f>'Contractor Model'!GDY68</f>
        <v>0</v>
      </c>
      <c r="GDZ415" s="318">
        <f>'Contractor Model'!GDZ68</f>
        <v>0</v>
      </c>
      <c r="GEA415" s="318">
        <f>'Contractor Model'!GEA68</f>
        <v>0</v>
      </c>
      <c r="GEB415" s="318">
        <f>'Contractor Model'!GEB68</f>
        <v>0</v>
      </c>
      <c r="GEC415" s="318">
        <f>'Contractor Model'!GEC68</f>
        <v>0</v>
      </c>
      <c r="GED415" s="318">
        <f>'Contractor Model'!GED68</f>
        <v>0</v>
      </c>
      <c r="GEE415" s="318">
        <f>'Contractor Model'!GEE68</f>
        <v>0</v>
      </c>
      <c r="GEF415" s="318">
        <f>'Contractor Model'!GEF68</f>
        <v>0</v>
      </c>
      <c r="GEG415" s="318">
        <f>'Contractor Model'!GEG68</f>
        <v>0</v>
      </c>
      <c r="GEH415" s="318">
        <f>'Contractor Model'!GEH68</f>
        <v>0</v>
      </c>
      <c r="GEI415" s="318">
        <f>'Contractor Model'!GEI68</f>
        <v>0</v>
      </c>
      <c r="GEJ415" s="318">
        <f>'Contractor Model'!GEJ68</f>
        <v>0</v>
      </c>
      <c r="GEK415" s="318">
        <f>'Contractor Model'!GEK68</f>
        <v>0</v>
      </c>
      <c r="GEL415" s="318">
        <f>'Contractor Model'!GEL68</f>
        <v>0</v>
      </c>
      <c r="GEM415" s="318">
        <f>'Contractor Model'!GEM68</f>
        <v>0</v>
      </c>
      <c r="GEN415" s="318">
        <f>'Contractor Model'!GEN68</f>
        <v>0</v>
      </c>
      <c r="GEO415" s="318">
        <f>'Contractor Model'!GEO68</f>
        <v>0</v>
      </c>
      <c r="GEP415" s="318">
        <f>'Contractor Model'!GEP68</f>
        <v>0</v>
      </c>
      <c r="GEQ415" s="318">
        <f>'Contractor Model'!GEQ68</f>
        <v>0</v>
      </c>
      <c r="GER415" s="318">
        <f>'Contractor Model'!GER68</f>
        <v>0</v>
      </c>
      <c r="GES415" s="318">
        <f>'Contractor Model'!GES68</f>
        <v>0</v>
      </c>
      <c r="GET415" s="318">
        <f>'Contractor Model'!GET68</f>
        <v>0</v>
      </c>
      <c r="GEU415" s="318">
        <f>'Contractor Model'!GEU68</f>
        <v>0</v>
      </c>
      <c r="GEV415" s="318">
        <f>'Contractor Model'!GEV68</f>
        <v>0</v>
      </c>
      <c r="GEW415" s="318">
        <f>'Contractor Model'!GEW68</f>
        <v>0</v>
      </c>
      <c r="GEX415" s="318">
        <f>'Contractor Model'!GEX68</f>
        <v>0</v>
      </c>
      <c r="GEY415" s="318">
        <f>'Contractor Model'!GEY68</f>
        <v>0</v>
      </c>
      <c r="GEZ415" s="318">
        <f>'Contractor Model'!GEZ68</f>
        <v>0</v>
      </c>
      <c r="GFA415" s="318">
        <f>'Contractor Model'!GFA68</f>
        <v>0</v>
      </c>
      <c r="GFB415" s="318">
        <f>'Contractor Model'!GFB68</f>
        <v>0</v>
      </c>
      <c r="GFC415" s="318">
        <f>'Contractor Model'!GFC68</f>
        <v>0</v>
      </c>
      <c r="GFD415" s="318">
        <f>'Contractor Model'!GFD68</f>
        <v>0</v>
      </c>
      <c r="GFE415" s="318">
        <f>'Contractor Model'!GFE68</f>
        <v>0</v>
      </c>
      <c r="GFF415" s="318">
        <f>'Contractor Model'!GFF68</f>
        <v>0</v>
      </c>
      <c r="GFG415" s="318">
        <f>'Contractor Model'!GFG68</f>
        <v>0</v>
      </c>
      <c r="GFH415" s="318">
        <f>'Contractor Model'!GFH68</f>
        <v>0</v>
      </c>
      <c r="GFI415" s="318">
        <f>'Contractor Model'!GFI68</f>
        <v>0</v>
      </c>
      <c r="GFJ415" s="318">
        <f>'Contractor Model'!GFJ68</f>
        <v>0</v>
      </c>
      <c r="GFK415" s="318">
        <f>'Contractor Model'!GFK68</f>
        <v>0</v>
      </c>
      <c r="GFL415" s="318">
        <f>'Contractor Model'!GFL68</f>
        <v>0</v>
      </c>
      <c r="GFM415" s="318">
        <f>'Contractor Model'!GFM68</f>
        <v>0</v>
      </c>
      <c r="GFN415" s="318">
        <f>'Contractor Model'!GFN68</f>
        <v>0</v>
      </c>
      <c r="GFO415" s="318">
        <f>'Contractor Model'!GFO68</f>
        <v>0</v>
      </c>
      <c r="GFP415" s="318">
        <f>'Contractor Model'!GFP68</f>
        <v>0</v>
      </c>
      <c r="GFQ415" s="318">
        <f>'Contractor Model'!GFQ68</f>
        <v>0</v>
      </c>
      <c r="GFR415" s="318">
        <f>'Contractor Model'!GFR68</f>
        <v>0</v>
      </c>
      <c r="GFS415" s="318">
        <f>'Contractor Model'!GFS68</f>
        <v>0</v>
      </c>
      <c r="GFT415" s="318">
        <f>'Contractor Model'!GFT68</f>
        <v>0</v>
      </c>
      <c r="GFU415" s="318">
        <f>'Contractor Model'!GFU68</f>
        <v>0</v>
      </c>
      <c r="GFV415" s="318">
        <f>'Contractor Model'!GFV68</f>
        <v>0</v>
      </c>
      <c r="GFW415" s="318">
        <f>'Contractor Model'!GFW68</f>
        <v>0</v>
      </c>
      <c r="GFX415" s="318">
        <f>'Contractor Model'!GFX68</f>
        <v>0</v>
      </c>
      <c r="GFY415" s="318">
        <f>'Contractor Model'!GFY68</f>
        <v>0</v>
      </c>
      <c r="GFZ415" s="318">
        <f>'Contractor Model'!GFZ68</f>
        <v>0</v>
      </c>
      <c r="GGA415" s="318">
        <f>'Contractor Model'!GGA68</f>
        <v>0</v>
      </c>
      <c r="GGB415" s="318">
        <f>'Contractor Model'!GGB68</f>
        <v>0</v>
      </c>
      <c r="GGC415" s="318">
        <f>'Contractor Model'!GGC68</f>
        <v>0</v>
      </c>
      <c r="GGD415" s="318">
        <f>'Contractor Model'!GGD68</f>
        <v>0</v>
      </c>
      <c r="GGE415" s="318">
        <f>'Contractor Model'!GGE68</f>
        <v>0</v>
      </c>
      <c r="GGF415" s="318">
        <f>'Contractor Model'!GGF68</f>
        <v>0</v>
      </c>
      <c r="GGG415" s="318">
        <f>'Contractor Model'!GGG68</f>
        <v>0</v>
      </c>
      <c r="GGH415" s="318">
        <f>'Contractor Model'!GGH68</f>
        <v>0</v>
      </c>
      <c r="GGI415" s="318">
        <f>'Contractor Model'!GGI68</f>
        <v>0</v>
      </c>
      <c r="GGJ415" s="318">
        <f>'Contractor Model'!GGJ68</f>
        <v>0</v>
      </c>
      <c r="GGK415" s="318">
        <f>'Contractor Model'!GGK68</f>
        <v>0</v>
      </c>
      <c r="GGL415" s="318">
        <f>'Contractor Model'!GGL68</f>
        <v>0</v>
      </c>
      <c r="GGM415" s="318">
        <f>'Contractor Model'!GGM68</f>
        <v>0</v>
      </c>
      <c r="GGN415" s="318">
        <f>'Contractor Model'!GGN68</f>
        <v>0</v>
      </c>
      <c r="GGO415" s="318">
        <f>'Contractor Model'!GGO68</f>
        <v>0</v>
      </c>
      <c r="GGP415" s="318">
        <f>'Contractor Model'!GGP68</f>
        <v>0</v>
      </c>
      <c r="GGQ415" s="318">
        <f>'Contractor Model'!GGQ68</f>
        <v>0</v>
      </c>
      <c r="GGR415" s="318">
        <f>'Contractor Model'!GGR68</f>
        <v>0</v>
      </c>
      <c r="GGS415" s="318">
        <f>'Contractor Model'!GGS68</f>
        <v>0</v>
      </c>
      <c r="GGT415" s="318">
        <f>'Contractor Model'!GGT68</f>
        <v>0</v>
      </c>
      <c r="GGU415" s="318">
        <f>'Contractor Model'!GGU68</f>
        <v>0</v>
      </c>
      <c r="GGV415" s="318">
        <f>'Contractor Model'!GGV68</f>
        <v>0</v>
      </c>
      <c r="GGW415" s="318">
        <f>'Contractor Model'!GGW68</f>
        <v>0</v>
      </c>
      <c r="GGX415" s="318">
        <f>'Contractor Model'!GGX68</f>
        <v>0</v>
      </c>
      <c r="GGY415" s="318">
        <f>'Contractor Model'!GGY68</f>
        <v>0</v>
      </c>
      <c r="GGZ415" s="318">
        <f>'Contractor Model'!GGZ68</f>
        <v>0</v>
      </c>
      <c r="GHA415" s="318">
        <f>'Contractor Model'!GHA68</f>
        <v>0</v>
      </c>
      <c r="GHB415" s="318">
        <f>'Contractor Model'!GHB68</f>
        <v>0</v>
      </c>
      <c r="GHC415" s="318">
        <f>'Contractor Model'!GHC68</f>
        <v>0</v>
      </c>
      <c r="GHD415" s="318">
        <f>'Contractor Model'!GHD68</f>
        <v>0</v>
      </c>
      <c r="GHE415" s="318">
        <f>'Contractor Model'!GHE68</f>
        <v>0</v>
      </c>
      <c r="GHF415" s="318">
        <f>'Contractor Model'!GHF68</f>
        <v>0</v>
      </c>
      <c r="GHG415" s="318">
        <f>'Contractor Model'!GHG68</f>
        <v>0</v>
      </c>
      <c r="GHH415" s="318">
        <f>'Contractor Model'!GHH68</f>
        <v>0</v>
      </c>
      <c r="GHI415" s="318">
        <f>'Contractor Model'!GHI68</f>
        <v>0</v>
      </c>
      <c r="GHJ415" s="318">
        <f>'Contractor Model'!GHJ68</f>
        <v>0</v>
      </c>
      <c r="GHK415" s="318">
        <f>'Contractor Model'!GHK68</f>
        <v>0</v>
      </c>
      <c r="GHL415" s="318">
        <f>'Contractor Model'!GHL68</f>
        <v>0</v>
      </c>
      <c r="GHM415" s="318">
        <f>'Contractor Model'!GHM68</f>
        <v>0</v>
      </c>
      <c r="GHN415" s="318">
        <f>'Contractor Model'!GHN68</f>
        <v>0</v>
      </c>
      <c r="GHO415" s="318">
        <f>'Contractor Model'!GHO68</f>
        <v>0</v>
      </c>
      <c r="GHP415" s="318">
        <f>'Contractor Model'!GHP68</f>
        <v>0</v>
      </c>
      <c r="GHQ415" s="318">
        <f>'Contractor Model'!GHQ68</f>
        <v>0</v>
      </c>
      <c r="GHR415" s="318">
        <f>'Contractor Model'!GHR68</f>
        <v>0</v>
      </c>
      <c r="GHS415" s="318">
        <f>'Contractor Model'!GHS68</f>
        <v>0</v>
      </c>
      <c r="GHT415" s="318">
        <f>'Contractor Model'!GHT68</f>
        <v>0</v>
      </c>
      <c r="GHU415" s="318">
        <f>'Contractor Model'!GHU68</f>
        <v>0</v>
      </c>
      <c r="GHV415" s="318">
        <f>'Contractor Model'!GHV68</f>
        <v>0</v>
      </c>
      <c r="GHW415" s="318">
        <f>'Contractor Model'!GHW68</f>
        <v>0</v>
      </c>
      <c r="GHX415" s="318">
        <f>'Contractor Model'!GHX68</f>
        <v>0</v>
      </c>
      <c r="GHY415" s="318">
        <f>'Contractor Model'!GHY68</f>
        <v>0</v>
      </c>
      <c r="GHZ415" s="318">
        <f>'Contractor Model'!GHZ68</f>
        <v>0</v>
      </c>
      <c r="GIA415" s="318">
        <f>'Contractor Model'!GIA68</f>
        <v>0</v>
      </c>
      <c r="GIB415" s="318">
        <f>'Contractor Model'!GIB68</f>
        <v>0</v>
      </c>
      <c r="GIC415" s="318">
        <f>'Contractor Model'!GIC68</f>
        <v>0</v>
      </c>
      <c r="GID415" s="318">
        <f>'Contractor Model'!GID68</f>
        <v>0</v>
      </c>
      <c r="GIE415" s="318">
        <f>'Contractor Model'!GIE68</f>
        <v>0</v>
      </c>
      <c r="GIF415" s="318">
        <f>'Contractor Model'!GIF68</f>
        <v>0</v>
      </c>
      <c r="GIG415" s="318">
        <f>'Contractor Model'!GIG68</f>
        <v>0</v>
      </c>
      <c r="GIH415" s="318">
        <f>'Contractor Model'!GIH68</f>
        <v>0</v>
      </c>
      <c r="GII415" s="318">
        <f>'Contractor Model'!GII68</f>
        <v>0</v>
      </c>
      <c r="GIJ415" s="318">
        <f>'Contractor Model'!GIJ68</f>
        <v>0</v>
      </c>
      <c r="GIK415" s="318">
        <f>'Contractor Model'!GIK68</f>
        <v>0</v>
      </c>
      <c r="GIL415" s="318">
        <f>'Contractor Model'!GIL68</f>
        <v>0</v>
      </c>
      <c r="GIM415" s="318">
        <f>'Contractor Model'!GIM68</f>
        <v>0</v>
      </c>
      <c r="GIN415" s="318">
        <f>'Contractor Model'!GIN68</f>
        <v>0</v>
      </c>
      <c r="GIO415" s="318">
        <f>'Contractor Model'!GIO68</f>
        <v>0</v>
      </c>
      <c r="GIP415" s="318">
        <f>'Contractor Model'!GIP68</f>
        <v>0</v>
      </c>
      <c r="GIQ415" s="318">
        <f>'Contractor Model'!GIQ68</f>
        <v>0</v>
      </c>
      <c r="GIR415" s="318">
        <f>'Contractor Model'!GIR68</f>
        <v>0</v>
      </c>
      <c r="GIS415" s="318">
        <f>'Contractor Model'!GIS68</f>
        <v>0</v>
      </c>
      <c r="GIT415" s="318">
        <f>'Contractor Model'!GIT68</f>
        <v>0</v>
      </c>
      <c r="GIU415" s="318">
        <f>'Contractor Model'!GIU68</f>
        <v>0</v>
      </c>
      <c r="GIV415" s="318">
        <f>'Contractor Model'!GIV68</f>
        <v>0</v>
      </c>
      <c r="GIW415" s="318">
        <f>'Contractor Model'!GIW68</f>
        <v>0</v>
      </c>
      <c r="GIX415" s="318">
        <f>'Contractor Model'!GIX68</f>
        <v>0</v>
      </c>
      <c r="GIY415" s="318">
        <f>'Contractor Model'!GIY68</f>
        <v>0</v>
      </c>
      <c r="GIZ415" s="318">
        <f>'Contractor Model'!GIZ68</f>
        <v>0</v>
      </c>
      <c r="GJA415" s="318">
        <f>'Contractor Model'!GJA68</f>
        <v>0</v>
      </c>
      <c r="GJB415" s="318">
        <f>'Contractor Model'!GJB68</f>
        <v>0</v>
      </c>
      <c r="GJC415" s="318">
        <f>'Contractor Model'!GJC68</f>
        <v>0</v>
      </c>
      <c r="GJD415" s="318">
        <f>'Contractor Model'!GJD68</f>
        <v>0</v>
      </c>
      <c r="GJE415" s="318">
        <f>'Contractor Model'!GJE68</f>
        <v>0</v>
      </c>
      <c r="GJF415" s="318">
        <f>'Contractor Model'!GJF68</f>
        <v>0</v>
      </c>
      <c r="GJG415" s="318">
        <f>'Contractor Model'!GJG68</f>
        <v>0</v>
      </c>
      <c r="GJH415" s="318">
        <f>'Contractor Model'!GJH68</f>
        <v>0</v>
      </c>
      <c r="GJI415" s="318">
        <f>'Contractor Model'!GJI68</f>
        <v>0</v>
      </c>
      <c r="GJJ415" s="318">
        <f>'Contractor Model'!GJJ68</f>
        <v>0</v>
      </c>
      <c r="GJK415" s="318">
        <f>'Contractor Model'!GJK68</f>
        <v>0</v>
      </c>
      <c r="GJL415" s="318">
        <f>'Contractor Model'!GJL68</f>
        <v>0</v>
      </c>
      <c r="GJM415" s="318">
        <f>'Contractor Model'!GJM68</f>
        <v>0</v>
      </c>
      <c r="GJN415" s="318">
        <f>'Contractor Model'!GJN68</f>
        <v>0</v>
      </c>
      <c r="GJO415" s="318">
        <f>'Contractor Model'!GJO68</f>
        <v>0</v>
      </c>
      <c r="GJP415" s="318">
        <f>'Contractor Model'!GJP68</f>
        <v>0</v>
      </c>
      <c r="GJQ415" s="318">
        <f>'Contractor Model'!GJQ68</f>
        <v>0</v>
      </c>
      <c r="GJR415" s="318">
        <f>'Contractor Model'!GJR68</f>
        <v>0</v>
      </c>
      <c r="GJS415" s="318">
        <f>'Contractor Model'!GJS68</f>
        <v>0</v>
      </c>
      <c r="GJT415" s="318">
        <f>'Contractor Model'!GJT68</f>
        <v>0</v>
      </c>
      <c r="GJU415" s="318">
        <f>'Contractor Model'!GJU68</f>
        <v>0</v>
      </c>
      <c r="GJV415" s="318">
        <f>'Contractor Model'!GJV68</f>
        <v>0</v>
      </c>
      <c r="GJW415" s="318">
        <f>'Contractor Model'!GJW68</f>
        <v>0</v>
      </c>
      <c r="GJX415" s="318">
        <f>'Contractor Model'!GJX68</f>
        <v>0</v>
      </c>
      <c r="GJY415" s="318">
        <f>'Contractor Model'!GJY68</f>
        <v>0</v>
      </c>
      <c r="GJZ415" s="318">
        <f>'Contractor Model'!GJZ68</f>
        <v>0</v>
      </c>
      <c r="GKA415" s="318">
        <f>'Contractor Model'!GKA68</f>
        <v>0</v>
      </c>
      <c r="GKB415" s="318">
        <f>'Contractor Model'!GKB68</f>
        <v>0</v>
      </c>
      <c r="GKC415" s="318">
        <f>'Contractor Model'!GKC68</f>
        <v>0</v>
      </c>
      <c r="GKD415" s="318">
        <f>'Contractor Model'!GKD68</f>
        <v>0</v>
      </c>
      <c r="GKE415" s="318">
        <f>'Contractor Model'!GKE68</f>
        <v>0</v>
      </c>
      <c r="GKF415" s="318">
        <f>'Contractor Model'!GKF68</f>
        <v>0</v>
      </c>
      <c r="GKG415" s="318">
        <f>'Contractor Model'!GKG68</f>
        <v>0</v>
      </c>
      <c r="GKH415" s="318">
        <f>'Contractor Model'!GKH68</f>
        <v>0</v>
      </c>
      <c r="GKI415" s="318">
        <f>'Contractor Model'!GKI68</f>
        <v>0</v>
      </c>
      <c r="GKJ415" s="318">
        <f>'Contractor Model'!GKJ68</f>
        <v>0</v>
      </c>
      <c r="GKK415" s="318">
        <f>'Contractor Model'!GKK68</f>
        <v>0</v>
      </c>
      <c r="GKL415" s="318">
        <f>'Contractor Model'!GKL68</f>
        <v>0</v>
      </c>
      <c r="GKM415" s="318">
        <f>'Contractor Model'!GKM68</f>
        <v>0</v>
      </c>
      <c r="GKN415" s="318">
        <f>'Contractor Model'!GKN68</f>
        <v>0</v>
      </c>
      <c r="GKO415" s="318">
        <f>'Contractor Model'!GKO68</f>
        <v>0</v>
      </c>
      <c r="GKP415" s="318">
        <f>'Contractor Model'!GKP68</f>
        <v>0</v>
      </c>
      <c r="GKQ415" s="318">
        <f>'Contractor Model'!GKQ68</f>
        <v>0</v>
      </c>
      <c r="GKR415" s="318">
        <f>'Contractor Model'!GKR68</f>
        <v>0</v>
      </c>
      <c r="GKS415" s="318">
        <f>'Contractor Model'!GKS68</f>
        <v>0</v>
      </c>
      <c r="GKT415" s="318">
        <f>'Contractor Model'!GKT68</f>
        <v>0</v>
      </c>
      <c r="GKU415" s="318">
        <f>'Contractor Model'!GKU68</f>
        <v>0</v>
      </c>
      <c r="GKV415" s="318">
        <f>'Contractor Model'!GKV68</f>
        <v>0</v>
      </c>
      <c r="GKW415" s="318">
        <f>'Contractor Model'!GKW68</f>
        <v>0</v>
      </c>
      <c r="GKX415" s="318">
        <f>'Contractor Model'!GKX68</f>
        <v>0</v>
      </c>
      <c r="GKY415" s="318">
        <f>'Contractor Model'!GKY68</f>
        <v>0</v>
      </c>
      <c r="GKZ415" s="318">
        <f>'Contractor Model'!GKZ68</f>
        <v>0</v>
      </c>
      <c r="GLA415" s="318">
        <f>'Contractor Model'!GLA68</f>
        <v>0</v>
      </c>
      <c r="GLB415" s="318">
        <f>'Contractor Model'!GLB68</f>
        <v>0</v>
      </c>
      <c r="GLC415" s="318">
        <f>'Contractor Model'!GLC68</f>
        <v>0</v>
      </c>
      <c r="GLD415" s="318">
        <f>'Contractor Model'!GLD68</f>
        <v>0</v>
      </c>
      <c r="GLE415" s="318">
        <f>'Contractor Model'!GLE68</f>
        <v>0</v>
      </c>
      <c r="GLF415" s="318">
        <f>'Contractor Model'!GLF68</f>
        <v>0</v>
      </c>
      <c r="GLG415" s="318">
        <f>'Contractor Model'!GLG68</f>
        <v>0</v>
      </c>
      <c r="GLH415" s="318">
        <f>'Contractor Model'!GLH68</f>
        <v>0</v>
      </c>
      <c r="GLI415" s="318">
        <f>'Contractor Model'!GLI68</f>
        <v>0</v>
      </c>
      <c r="GLJ415" s="318">
        <f>'Contractor Model'!GLJ68</f>
        <v>0</v>
      </c>
      <c r="GLK415" s="318">
        <f>'Contractor Model'!GLK68</f>
        <v>0</v>
      </c>
      <c r="GLL415" s="318">
        <f>'Contractor Model'!GLL68</f>
        <v>0</v>
      </c>
      <c r="GLM415" s="318">
        <f>'Contractor Model'!GLM68</f>
        <v>0</v>
      </c>
      <c r="GLN415" s="318">
        <f>'Contractor Model'!GLN68</f>
        <v>0</v>
      </c>
      <c r="GLO415" s="318">
        <f>'Contractor Model'!GLO68</f>
        <v>0</v>
      </c>
      <c r="GLP415" s="318">
        <f>'Contractor Model'!GLP68</f>
        <v>0</v>
      </c>
      <c r="GLQ415" s="318">
        <f>'Contractor Model'!GLQ68</f>
        <v>0</v>
      </c>
      <c r="GLR415" s="318">
        <f>'Contractor Model'!GLR68</f>
        <v>0</v>
      </c>
      <c r="GLS415" s="318">
        <f>'Contractor Model'!GLS68</f>
        <v>0</v>
      </c>
      <c r="GLT415" s="318">
        <f>'Contractor Model'!GLT68</f>
        <v>0</v>
      </c>
      <c r="GLU415" s="318">
        <f>'Contractor Model'!GLU68</f>
        <v>0</v>
      </c>
      <c r="GLV415" s="318">
        <f>'Contractor Model'!GLV68</f>
        <v>0</v>
      </c>
      <c r="GLW415" s="318">
        <f>'Contractor Model'!GLW68</f>
        <v>0</v>
      </c>
      <c r="GLX415" s="318">
        <f>'Contractor Model'!GLX68</f>
        <v>0</v>
      </c>
      <c r="GLY415" s="318">
        <f>'Contractor Model'!GLY68</f>
        <v>0</v>
      </c>
      <c r="GLZ415" s="318">
        <f>'Contractor Model'!GLZ68</f>
        <v>0</v>
      </c>
      <c r="GMA415" s="318">
        <f>'Contractor Model'!GMA68</f>
        <v>0</v>
      </c>
      <c r="GMB415" s="318">
        <f>'Contractor Model'!GMB68</f>
        <v>0</v>
      </c>
      <c r="GMC415" s="318">
        <f>'Contractor Model'!GMC68</f>
        <v>0</v>
      </c>
      <c r="GMD415" s="318">
        <f>'Contractor Model'!GMD68</f>
        <v>0</v>
      </c>
      <c r="GME415" s="318">
        <f>'Contractor Model'!GME68</f>
        <v>0</v>
      </c>
      <c r="GMF415" s="318">
        <f>'Contractor Model'!GMF68</f>
        <v>0</v>
      </c>
      <c r="GMG415" s="318">
        <f>'Contractor Model'!GMG68</f>
        <v>0</v>
      </c>
      <c r="GMH415" s="318">
        <f>'Contractor Model'!GMH68</f>
        <v>0</v>
      </c>
      <c r="GMI415" s="318">
        <f>'Contractor Model'!GMI68</f>
        <v>0</v>
      </c>
      <c r="GMJ415" s="318">
        <f>'Contractor Model'!GMJ68</f>
        <v>0</v>
      </c>
      <c r="GMK415" s="318">
        <f>'Contractor Model'!GMK68</f>
        <v>0</v>
      </c>
      <c r="GML415" s="318">
        <f>'Contractor Model'!GML68</f>
        <v>0</v>
      </c>
      <c r="GMM415" s="318">
        <f>'Contractor Model'!GMM68</f>
        <v>0</v>
      </c>
      <c r="GMN415" s="318">
        <f>'Contractor Model'!GMN68</f>
        <v>0</v>
      </c>
      <c r="GMO415" s="318">
        <f>'Contractor Model'!GMO68</f>
        <v>0</v>
      </c>
      <c r="GMP415" s="318">
        <f>'Contractor Model'!GMP68</f>
        <v>0</v>
      </c>
      <c r="GMQ415" s="318">
        <f>'Contractor Model'!GMQ68</f>
        <v>0</v>
      </c>
      <c r="GMR415" s="318">
        <f>'Contractor Model'!GMR68</f>
        <v>0</v>
      </c>
      <c r="GMS415" s="318">
        <f>'Contractor Model'!GMS68</f>
        <v>0</v>
      </c>
      <c r="GMT415" s="318">
        <f>'Contractor Model'!GMT68</f>
        <v>0</v>
      </c>
      <c r="GMU415" s="318">
        <f>'Contractor Model'!GMU68</f>
        <v>0</v>
      </c>
      <c r="GMV415" s="318">
        <f>'Contractor Model'!GMV68</f>
        <v>0</v>
      </c>
      <c r="GMW415" s="318">
        <f>'Contractor Model'!GMW68</f>
        <v>0</v>
      </c>
      <c r="GMX415" s="318">
        <f>'Contractor Model'!GMX68</f>
        <v>0</v>
      </c>
      <c r="GMY415" s="318">
        <f>'Contractor Model'!GMY68</f>
        <v>0</v>
      </c>
      <c r="GMZ415" s="318">
        <f>'Contractor Model'!GMZ68</f>
        <v>0</v>
      </c>
      <c r="GNA415" s="318">
        <f>'Contractor Model'!GNA68</f>
        <v>0</v>
      </c>
      <c r="GNB415" s="318">
        <f>'Contractor Model'!GNB68</f>
        <v>0</v>
      </c>
      <c r="GNC415" s="318">
        <f>'Contractor Model'!GNC68</f>
        <v>0</v>
      </c>
      <c r="GND415" s="318">
        <f>'Contractor Model'!GND68</f>
        <v>0</v>
      </c>
      <c r="GNE415" s="318">
        <f>'Contractor Model'!GNE68</f>
        <v>0</v>
      </c>
      <c r="GNF415" s="318">
        <f>'Contractor Model'!GNF68</f>
        <v>0</v>
      </c>
      <c r="GNG415" s="318">
        <f>'Contractor Model'!GNG68</f>
        <v>0</v>
      </c>
      <c r="GNH415" s="318">
        <f>'Contractor Model'!GNH68</f>
        <v>0</v>
      </c>
      <c r="GNI415" s="318">
        <f>'Contractor Model'!GNI68</f>
        <v>0</v>
      </c>
      <c r="GNJ415" s="318">
        <f>'Contractor Model'!GNJ68</f>
        <v>0</v>
      </c>
      <c r="GNK415" s="318">
        <f>'Contractor Model'!GNK68</f>
        <v>0</v>
      </c>
      <c r="GNL415" s="318">
        <f>'Contractor Model'!GNL68</f>
        <v>0</v>
      </c>
      <c r="GNM415" s="318">
        <f>'Contractor Model'!GNM68</f>
        <v>0</v>
      </c>
      <c r="GNN415" s="318">
        <f>'Contractor Model'!GNN68</f>
        <v>0</v>
      </c>
      <c r="GNO415" s="318">
        <f>'Contractor Model'!GNO68</f>
        <v>0</v>
      </c>
      <c r="GNP415" s="318">
        <f>'Contractor Model'!GNP68</f>
        <v>0</v>
      </c>
      <c r="GNQ415" s="318">
        <f>'Contractor Model'!GNQ68</f>
        <v>0</v>
      </c>
      <c r="GNR415" s="318">
        <f>'Contractor Model'!GNR68</f>
        <v>0</v>
      </c>
      <c r="GNS415" s="318">
        <f>'Contractor Model'!GNS68</f>
        <v>0</v>
      </c>
      <c r="GNT415" s="318">
        <f>'Contractor Model'!GNT68</f>
        <v>0</v>
      </c>
      <c r="GNU415" s="318">
        <f>'Contractor Model'!GNU68</f>
        <v>0</v>
      </c>
      <c r="GNV415" s="318">
        <f>'Contractor Model'!GNV68</f>
        <v>0</v>
      </c>
      <c r="GNW415" s="318">
        <f>'Contractor Model'!GNW68</f>
        <v>0</v>
      </c>
      <c r="GNX415" s="318">
        <f>'Contractor Model'!GNX68</f>
        <v>0</v>
      </c>
      <c r="GNY415" s="318">
        <f>'Contractor Model'!GNY68</f>
        <v>0</v>
      </c>
      <c r="GNZ415" s="318">
        <f>'Contractor Model'!GNZ68</f>
        <v>0</v>
      </c>
      <c r="GOA415" s="318">
        <f>'Contractor Model'!GOA68</f>
        <v>0</v>
      </c>
      <c r="GOB415" s="318">
        <f>'Contractor Model'!GOB68</f>
        <v>0</v>
      </c>
      <c r="GOC415" s="318">
        <f>'Contractor Model'!GOC68</f>
        <v>0</v>
      </c>
      <c r="GOD415" s="318">
        <f>'Contractor Model'!GOD68</f>
        <v>0</v>
      </c>
      <c r="GOE415" s="318">
        <f>'Contractor Model'!GOE68</f>
        <v>0</v>
      </c>
      <c r="GOF415" s="318">
        <f>'Contractor Model'!GOF68</f>
        <v>0</v>
      </c>
      <c r="GOG415" s="318">
        <f>'Contractor Model'!GOG68</f>
        <v>0</v>
      </c>
      <c r="GOH415" s="318">
        <f>'Contractor Model'!GOH68</f>
        <v>0</v>
      </c>
      <c r="GOI415" s="318">
        <f>'Contractor Model'!GOI68</f>
        <v>0</v>
      </c>
      <c r="GOJ415" s="318">
        <f>'Contractor Model'!GOJ68</f>
        <v>0</v>
      </c>
      <c r="GOK415" s="318">
        <f>'Contractor Model'!GOK68</f>
        <v>0</v>
      </c>
      <c r="GOL415" s="318">
        <f>'Contractor Model'!GOL68</f>
        <v>0</v>
      </c>
      <c r="GOM415" s="318">
        <f>'Contractor Model'!GOM68</f>
        <v>0</v>
      </c>
      <c r="GON415" s="318">
        <f>'Contractor Model'!GON68</f>
        <v>0</v>
      </c>
      <c r="GOO415" s="318">
        <f>'Contractor Model'!GOO68</f>
        <v>0</v>
      </c>
      <c r="GOP415" s="318">
        <f>'Contractor Model'!GOP68</f>
        <v>0</v>
      </c>
      <c r="GOQ415" s="318">
        <f>'Contractor Model'!GOQ68</f>
        <v>0</v>
      </c>
      <c r="GOR415" s="318">
        <f>'Contractor Model'!GOR68</f>
        <v>0</v>
      </c>
      <c r="GOS415" s="318">
        <f>'Contractor Model'!GOS68</f>
        <v>0</v>
      </c>
      <c r="GOT415" s="318">
        <f>'Contractor Model'!GOT68</f>
        <v>0</v>
      </c>
      <c r="GOU415" s="318">
        <f>'Contractor Model'!GOU68</f>
        <v>0</v>
      </c>
      <c r="GOV415" s="318">
        <f>'Contractor Model'!GOV68</f>
        <v>0</v>
      </c>
      <c r="GOW415" s="318">
        <f>'Contractor Model'!GOW68</f>
        <v>0</v>
      </c>
      <c r="GOX415" s="318">
        <f>'Contractor Model'!GOX68</f>
        <v>0</v>
      </c>
      <c r="GOY415" s="318">
        <f>'Contractor Model'!GOY68</f>
        <v>0</v>
      </c>
      <c r="GOZ415" s="318">
        <f>'Contractor Model'!GOZ68</f>
        <v>0</v>
      </c>
      <c r="GPA415" s="318">
        <f>'Contractor Model'!GPA68</f>
        <v>0</v>
      </c>
      <c r="GPB415" s="318">
        <f>'Contractor Model'!GPB68</f>
        <v>0</v>
      </c>
      <c r="GPC415" s="318">
        <f>'Contractor Model'!GPC68</f>
        <v>0</v>
      </c>
      <c r="GPD415" s="318">
        <f>'Contractor Model'!GPD68</f>
        <v>0</v>
      </c>
      <c r="GPE415" s="318">
        <f>'Contractor Model'!GPE68</f>
        <v>0</v>
      </c>
      <c r="GPF415" s="318">
        <f>'Contractor Model'!GPF68</f>
        <v>0</v>
      </c>
      <c r="GPG415" s="318">
        <f>'Contractor Model'!GPG68</f>
        <v>0</v>
      </c>
      <c r="GPH415" s="318">
        <f>'Contractor Model'!GPH68</f>
        <v>0</v>
      </c>
      <c r="GPI415" s="318">
        <f>'Contractor Model'!GPI68</f>
        <v>0</v>
      </c>
      <c r="GPJ415" s="318">
        <f>'Contractor Model'!GPJ68</f>
        <v>0</v>
      </c>
      <c r="GPK415" s="318">
        <f>'Contractor Model'!GPK68</f>
        <v>0</v>
      </c>
      <c r="GPL415" s="318">
        <f>'Contractor Model'!GPL68</f>
        <v>0</v>
      </c>
      <c r="GPM415" s="318">
        <f>'Contractor Model'!GPM68</f>
        <v>0</v>
      </c>
      <c r="GPN415" s="318">
        <f>'Contractor Model'!GPN68</f>
        <v>0</v>
      </c>
      <c r="GPO415" s="318">
        <f>'Contractor Model'!GPO68</f>
        <v>0</v>
      </c>
      <c r="GPP415" s="318">
        <f>'Contractor Model'!GPP68</f>
        <v>0</v>
      </c>
      <c r="GPQ415" s="318">
        <f>'Contractor Model'!GPQ68</f>
        <v>0</v>
      </c>
      <c r="GPR415" s="318">
        <f>'Contractor Model'!GPR68</f>
        <v>0</v>
      </c>
      <c r="GPS415" s="318">
        <f>'Contractor Model'!GPS68</f>
        <v>0</v>
      </c>
      <c r="GPT415" s="318">
        <f>'Contractor Model'!GPT68</f>
        <v>0</v>
      </c>
      <c r="GPU415" s="318">
        <f>'Contractor Model'!GPU68</f>
        <v>0</v>
      </c>
      <c r="GPV415" s="318">
        <f>'Contractor Model'!GPV68</f>
        <v>0</v>
      </c>
      <c r="GPW415" s="318">
        <f>'Contractor Model'!GPW68</f>
        <v>0</v>
      </c>
      <c r="GPX415" s="318">
        <f>'Contractor Model'!GPX68</f>
        <v>0</v>
      </c>
      <c r="GPY415" s="318">
        <f>'Contractor Model'!GPY68</f>
        <v>0</v>
      </c>
      <c r="GPZ415" s="318">
        <f>'Contractor Model'!GPZ68</f>
        <v>0</v>
      </c>
      <c r="GQA415" s="318">
        <f>'Contractor Model'!GQA68</f>
        <v>0</v>
      </c>
      <c r="GQB415" s="318">
        <f>'Contractor Model'!GQB68</f>
        <v>0</v>
      </c>
      <c r="GQC415" s="318">
        <f>'Contractor Model'!GQC68</f>
        <v>0</v>
      </c>
      <c r="GQD415" s="318">
        <f>'Contractor Model'!GQD68</f>
        <v>0</v>
      </c>
      <c r="GQE415" s="318">
        <f>'Contractor Model'!GQE68</f>
        <v>0</v>
      </c>
      <c r="GQF415" s="318">
        <f>'Contractor Model'!GQF68</f>
        <v>0</v>
      </c>
      <c r="GQG415" s="318">
        <f>'Contractor Model'!GQG68</f>
        <v>0</v>
      </c>
      <c r="GQH415" s="318">
        <f>'Contractor Model'!GQH68</f>
        <v>0</v>
      </c>
      <c r="GQI415" s="318">
        <f>'Contractor Model'!GQI68</f>
        <v>0</v>
      </c>
      <c r="GQJ415" s="318">
        <f>'Contractor Model'!GQJ68</f>
        <v>0</v>
      </c>
      <c r="GQK415" s="318">
        <f>'Contractor Model'!GQK68</f>
        <v>0</v>
      </c>
      <c r="GQL415" s="318">
        <f>'Contractor Model'!GQL68</f>
        <v>0</v>
      </c>
      <c r="GQM415" s="318">
        <f>'Contractor Model'!GQM68</f>
        <v>0</v>
      </c>
      <c r="GQN415" s="318">
        <f>'Contractor Model'!GQN68</f>
        <v>0</v>
      </c>
      <c r="GQO415" s="318">
        <f>'Contractor Model'!GQO68</f>
        <v>0</v>
      </c>
      <c r="GQP415" s="318">
        <f>'Contractor Model'!GQP68</f>
        <v>0</v>
      </c>
      <c r="GQQ415" s="318">
        <f>'Contractor Model'!GQQ68</f>
        <v>0</v>
      </c>
      <c r="GQR415" s="318">
        <f>'Contractor Model'!GQR68</f>
        <v>0</v>
      </c>
      <c r="GQS415" s="318">
        <f>'Contractor Model'!GQS68</f>
        <v>0</v>
      </c>
      <c r="GQT415" s="318">
        <f>'Contractor Model'!GQT68</f>
        <v>0</v>
      </c>
      <c r="GQU415" s="318">
        <f>'Contractor Model'!GQU68</f>
        <v>0</v>
      </c>
      <c r="GQV415" s="318">
        <f>'Contractor Model'!GQV68</f>
        <v>0</v>
      </c>
      <c r="GQW415" s="318">
        <f>'Contractor Model'!GQW68</f>
        <v>0</v>
      </c>
      <c r="GQX415" s="318">
        <f>'Contractor Model'!GQX68</f>
        <v>0</v>
      </c>
      <c r="GQY415" s="318">
        <f>'Contractor Model'!GQY68</f>
        <v>0</v>
      </c>
      <c r="GQZ415" s="318">
        <f>'Contractor Model'!GQZ68</f>
        <v>0</v>
      </c>
      <c r="GRA415" s="318">
        <f>'Contractor Model'!GRA68</f>
        <v>0</v>
      </c>
      <c r="GRB415" s="318">
        <f>'Contractor Model'!GRB68</f>
        <v>0</v>
      </c>
      <c r="GRC415" s="318">
        <f>'Contractor Model'!GRC68</f>
        <v>0</v>
      </c>
      <c r="GRD415" s="318">
        <f>'Contractor Model'!GRD68</f>
        <v>0</v>
      </c>
      <c r="GRE415" s="318">
        <f>'Contractor Model'!GRE68</f>
        <v>0</v>
      </c>
      <c r="GRF415" s="318">
        <f>'Contractor Model'!GRF68</f>
        <v>0</v>
      </c>
      <c r="GRG415" s="318">
        <f>'Contractor Model'!GRG68</f>
        <v>0</v>
      </c>
      <c r="GRH415" s="318">
        <f>'Contractor Model'!GRH68</f>
        <v>0</v>
      </c>
      <c r="GRI415" s="318">
        <f>'Contractor Model'!GRI68</f>
        <v>0</v>
      </c>
      <c r="GRJ415" s="318">
        <f>'Contractor Model'!GRJ68</f>
        <v>0</v>
      </c>
      <c r="GRK415" s="318">
        <f>'Contractor Model'!GRK68</f>
        <v>0</v>
      </c>
      <c r="GRL415" s="318">
        <f>'Contractor Model'!GRL68</f>
        <v>0</v>
      </c>
      <c r="GRM415" s="318">
        <f>'Contractor Model'!GRM68</f>
        <v>0</v>
      </c>
      <c r="GRN415" s="318">
        <f>'Contractor Model'!GRN68</f>
        <v>0</v>
      </c>
      <c r="GRO415" s="318">
        <f>'Contractor Model'!GRO68</f>
        <v>0</v>
      </c>
      <c r="GRP415" s="318">
        <f>'Contractor Model'!GRP68</f>
        <v>0</v>
      </c>
      <c r="GRQ415" s="318">
        <f>'Contractor Model'!GRQ68</f>
        <v>0</v>
      </c>
      <c r="GRR415" s="318">
        <f>'Contractor Model'!GRR68</f>
        <v>0</v>
      </c>
      <c r="GRS415" s="318">
        <f>'Contractor Model'!GRS68</f>
        <v>0</v>
      </c>
      <c r="GRT415" s="318">
        <f>'Contractor Model'!GRT68</f>
        <v>0</v>
      </c>
      <c r="GRU415" s="318">
        <f>'Contractor Model'!GRU68</f>
        <v>0</v>
      </c>
      <c r="GRV415" s="318">
        <f>'Contractor Model'!GRV68</f>
        <v>0</v>
      </c>
      <c r="GRW415" s="318">
        <f>'Contractor Model'!GRW68</f>
        <v>0</v>
      </c>
      <c r="GRX415" s="318">
        <f>'Contractor Model'!GRX68</f>
        <v>0</v>
      </c>
      <c r="GRY415" s="318">
        <f>'Contractor Model'!GRY68</f>
        <v>0</v>
      </c>
      <c r="GRZ415" s="318">
        <f>'Contractor Model'!GRZ68</f>
        <v>0</v>
      </c>
      <c r="GSA415" s="318">
        <f>'Contractor Model'!GSA68</f>
        <v>0</v>
      </c>
      <c r="GSB415" s="318">
        <f>'Contractor Model'!GSB68</f>
        <v>0</v>
      </c>
      <c r="GSC415" s="318">
        <f>'Contractor Model'!GSC68</f>
        <v>0</v>
      </c>
      <c r="GSD415" s="318">
        <f>'Contractor Model'!GSD68</f>
        <v>0</v>
      </c>
      <c r="GSE415" s="318">
        <f>'Contractor Model'!GSE68</f>
        <v>0</v>
      </c>
      <c r="GSF415" s="318">
        <f>'Contractor Model'!GSF68</f>
        <v>0</v>
      </c>
      <c r="GSG415" s="318">
        <f>'Contractor Model'!GSG68</f>
        <v>0</v>
      </c>
      <c r="GSH415" s="318">
        <f>'Contractor Model'!GSH68</f>
        <v>0</v>
      </c>
      <c r="GSI415" s="318">
        <f>'Contractor Model'!GSI68</f>
        <v>0</v>
      </c>
      <c r="GSJ415" s="318">
        <f>'Contractor Model'!GSJ68</f>
        <v>0</v>
      </c>
      <c r="GSK415" s="318">
        <f>'Contractor Model'!GSK68</f>
        <v>0</v>
      </c>
      <c r="GSL415" s="318">
        <f>'Contractor Model'!GSL68</f>
        <v>0</v>
      </c>
      <c r="GSM415" s="318">
        <f>'Contractor Model'!GSM68</f>
        <v>0</v>
      </c>
      <c r="GSN415" s="318">
        <f>'Contractor Model'!GSN68</f>
        <v>0</v>
      </c>
      <c r="GSO415" s="318">
        <f>'Contractor Model'!GSO68</f>
        <v>0</v>
      </c>
      <c r="GSP415" s="318">
        <f>'Contractor Model'!GSP68</f>
        <v>0</v>
      </c>
      <c r="GSQ415" s="318">
        <f>'Contractor Model'!GSQ68</f>
        <v>0</v>
      </c>
      <c r="GSR415" s="318">
        <f>'Contractor Model'!GSR68</f>
        <v>0</v>
      </c>
      <c r="GSS415" s="318">
        <f>'Contractor Model'!GSS68</f>
        <v>0</v>
      </c>
      <c r="GST415" s="318">
        <f>'Contractor Model'!GST68</f>
        <v>0</v>
      </c>
      <c r="GSU415" s="318">
        <f>'Contractor Model'!GSU68</f>
        <v>0</v>
      </c>
      <c r="GSV415" s="318">
        <f>'Contractor Model'!GSV68</f>
        <v>0</v>
      </c>
      <c r="GSW415" s="318">
        <f>'Contractor Model'!GSW68</f>
        <v>0</v>
      </c>
      <c r="GSX415" s="318">
        <f>'Contractor Model'!GSX68</f>
        <v>0</v>
      </c>
      <c r="GSY415" s="318">
        <f>'Contractor Model'!GSY68</f>
        <v>0</v>
      </c>
      <c r="GSZ415" s="318">
        <f>'Contractor Model'!GSZ68</f>
        <v>0</v>
      </c>
      <c r="GTA415" s="318">
        <f>'Contractor Model'!GTA68</f>
        <v>0</v>
      </c>
      <c r="GTB415" s="318">
        <f>'Contractor Model'!GTB68</f>
        <v>0</v>
      </c>
      <c r="GTC415" s="318">
        <f>'Contractor Model'!GTC68</f>
        <v>0</v>
      </c>
      <c r="GTD415" s="318">
        <f>'Contractor Model'!GTD68</f>
        <v>0</v>
      </c>
      <c r="GTE415" s="318">
        <f>'Contractor Model'!GTE68</f>
        <v>0</v>
      </c>
      <c r="GTF415" s="318">
        <f>'Contractor Model'!GTF68</f>
        <v>0</v>
      </c>
      <c r="GTG415" s="318">
        <f>'Contractor Model'!GTG68</f>
        <v>0</v>
      </c>
      <c r="GTH415" s="318">
        <f>'Contractor Model'!GTH68</f>
        <v>0</v>
      </c>
      <c r="GTI415" s="318">
        <f>'Contractor Model'!GTI68</f>
        <v>0</v>
      </c>
      <c r="GTJ415" s="318">
        <f>'Contractor Model'!GTJ68</f>
        <v>0</v>
      </c>
      <c r="GTK415" s="318">
        <f>'Contractor Model'!GTK68</f>
        <v>0</v>
      </c>
      <c r="GTL415" s="318">
        <f>'Contractor Model'!GTL68</f>
        <v>0</v>
      </c>
      <c r="GTM415" s="318">
        <f>'Contractor Model'!GTM68</f>
        <v>0</v>
      </c>
      <c r="GTN415" s="318">
        <f>'Contractor Model'!GTN68</f>
        <v>0</v>
      </c>
      <c r="GTO415" s="318">
        <f>'Contractor Model'!GTO68</f>
        <v>0</v>
      </c>
      <c r="GTP415" s="318">
        <f>'Contractor Model'!GTP68</f>
        <v>0</v>
      </c>
      <c r="GTQ415" s="318">
        <f>'Contractor Model'!GTQ68</f>
        <v>0</v>
      </c>
      <c r="GTR415" s="318">
        <f>'Contractor Model'!GTR68</f>
        <v>0</v>
      </c>
      <c r="GTS415" s="318">
        <f>'Contractor Model'!GTS68</f>
        <v>0</v>
      </c>
      <c r="GTT415" s="318">
        <f>'Contractor Model'!GTT68</f>
        <v>0</v>
      </c>
      <c r="GTU415" s="318">
        <f>'Contractor Model'!GTU68</f>
        <v>0</v>
      </c>
      <c r="GTV415" s="318">
        <f>'Contractor Model'!GTV68</f>
        <v>0</v>
      </c>
      <c r="GTW415" s="318">
        <f>'Contractor Model'!GTW68</f>
        <v>0</v>
      </c>
      <c r="GTX415" s="318">
        <f>'Contractor Model'!GTX68</f>
        <v>0</v>
      </c>
      <c r="GTY415" s="318">
        <f>'Contractor Model'!GTY68</f>
        <v>0</v>
      </c>
      <c r="GTZ415" s="318">
        <f>'Contractor Model'!GTZ68</f>
        <v>0</v>
      </c>
      <c r="GUA415" s="318">
        <f>'Contractor Model'!GUA68</f>
        <v>0</v>
      </c>
      <c r="GUB415" s="318">
        <f>'Contractor Model'!GUB68</f>
        <v>0</v>
      </c>
      <c r="GUC415" s="318">
        <f>'Contractor Model'!GUC68</f>
        <v>0</v>
      </c>
      <c r="GUD415" s="318">
        <f>'Contractor Model'!GUD68</f>
        <v>0</v>
      </c>
      <c r="GUE415" s="318">
        <f>'Contractor Model'!GUE68</f>
        <v>0</v>
      </c>
      <c r="GUF415" s="318">
        <f>'Contractor Model'!GUF68</f>
        <v>0</v>
      </c>
      <c r="GUG415" s="318">
        <f>'Contractor Model'!GUG68</f>
        <v>0</v>
      </c>
      <c r="GUH415" s="318">
        <f>'Contractor Model'!GUH68</f>
        <v>0</v>
      </c>
      <c r="GUI415" s="318">
        <f>'Contractor Model'!GUI68</f>
        <v>0</v>
      </c>
      <c r="GUJ415" s="318">
        <f>'Contractor Model'!GUJ68</f>
        <v>0</v>
      </c>
      <c r="GUK415" s="318">
        <f>'Contractor Model'!GUK68</f>
        <v>0</v>
      </c>
      <c r="GUL415" s="318">
        <f>'Contractor Model'!GUL68</f>
        <v>0</v>
      </c>
      <c r="GUM415" s="318">
        <f>'Contractor Model'!GUM68</f>
        <v>0</v>
      </c>
      <c r="GUN415" s="318">
        <f>'Contractor Model'!GUN68</f>
        <v>0</v>
      </c>
      <c r="GUO415" s="318">
        <f>'Contractor Model'!GUO68</f>
        <v>0</v>
      </c>
      <c r="GUP415" s="318">
        <f>'Contractor Model'!GUP68</f>
        <v>0</v>
      </c>
      <c r="GUQ415" s="318">
        <f>'Contractor Model'!GUQ68</f>
        <v>0</v>
      </c>
      <c r="GUR415" s="318">
        <f>'Contractor Model'!GUR68</f>
        <v>0</v>
      </c>
      <c r="GUS415" s="318">
        <f>'Contractor Model'!GUS68</f>
        <v>0</v>
      </c>
      <c r="GUT415" s="318">
        <f>'Contractor Model'!GUT68</f>
        <v>0</v>
      </c>
      <c r="GUU415" s="318">
        <f>'Contractor Model'!GUU68</f>
        <v>0</v>
      </c>
      <c r="GUV415" s="318">
        <f>'Contractor Model'!GUV68</f>
        <v>0</v>
      </c>
      <c r="GUW415" s="318">
        <f>'Contractor Model'!GUW68</f>
        <v>0</v>
      </c>
      <c r="GUX415" s="318">
        <f>'Contractor Model'!GUX68</f>
        <v>0</v>
      </c>
      <c r="GUY415" s="318">
        <f>'Contractor Model'!GUY68</f>
        <v>0</v>
      </c>
      <c r="GUZ415" s="318">
        <f>'Contractor Model'!GUZ68</f>
        <v>0</v>
      </c>
      <c r="GVA415" s="318">
        <f>'Contractor Model'!GVA68</f>
        <v>0</v>
      </c>
      <c r="GVB415" s="318">
        <f>'Contractor Model'!GVB68</f>
        <v>0</v>
      </c>
      <c r="GVC415" s="318">
        <f>'Contractor Model'!GVC68</f>
        <v>0</v>
      </c>
      <c r="GVD415" s="318">
        <f>'Contractor Model'!GVD68</f>
        <v>0</v>
      </c>
      <c r="GVE415" s="318">
        <f>'Contractor Model'!GVE68</f>
        <v>0</v>
      </c>
      <c r="GVF415" s="318">
        <f>'Contractor Model'!GVF68</f>
        <v>0</v>
      </c>
      <c r="GVG415" s="318">
        <f>'Contractor Model'!GVG68</f>
        <v>0</v>
      </c>
      <c r="GVH415" s="318">
        <f>'Contractor Model'!GVH68</f>
        <v>0</v>
      </c>
      <c r="GVI415" s="318">
        <f>'Contractor Model'!GVI68</f>
        <v>0</v>
      </c>
      <c r="GVJ415" s="318">
        <f>'Contractor Model'!GVJ68</f>
        <v>0</v>
      </c>
      <c r="GVK415" s="318">
        <f>'Contractor Model'!GVK68</f>
        <v>0</v>
      </c>
      <c r="GVL415" s="318">
        <f>'Contractor Model'!GVL68</f>
        <v>0</v>
      </c>
      <c r="GVM415" s="318">
        <f>'Contractor Model'!GVM68</f>
        <v>0</v>
      </c>
      <c r="GVN415" s="318">
        <f>'Contractor Model'!GVN68</f>
        <v>0</v>
      </c>
      <c r="GVO415" s="318">
        <f>'Contractor Model'!GVO68</f>
        <v>0</v>
      </c>
      <c r="GVP415" s="318">
        <f>'Contractor Model'!GVP68</f>
        <v>0</v>
      </c>
      <c r="GVQ415" s="318">
        <f>'Contractor Model'!GVQ68</f>
        <v>0</v>
      </c>
      <c r="GVR415" s="318">
        <f>'Contractor Model'!GVR68</f>
        <v>0</v>
      </c>
      <c r="GVS415" s="318">
        <f>'Contractor Model'!GVS68</f>
        <v>0</v>
      </c>
      <c r="GVT415" s="318">
        <f>'Contractor Model'!GVT68</f>
        <v>0</v>
      </c>
      <c r="GVU415" s="318">
        <f>'Contractor Model'!GVU68</f>
        <v>0</v>
      </c>
      <c r="GVV415" s="318">
        <f>'Contractor Model'!GVV68</f>
        <v>0</v>
      </c>
      <c r="GVW415" s="318">
        <f>'Contractor Model'!GVW68</f>
        <v>0</v>
      </c>
      <c r="GVX415" s="318">
        <f>'Contractor Model'!GVX68</f>
        <v>0</v>
      </c>
      <c r="GVY415" s="318">
        <f>'Contractor Model'!GVY68</f>
        <v>0</v>
      </c>
      <c r="GVZ415" s="318">
        <f>'Contractor Model'!GVZ68</f>
        <v>0</v>
      </c>
      <c r="GWA415" s="318">
        <f>'Contractor Model'!GWA68</f>
        <v>0</v>
      </c>
      <c r="GWB415" s="318">
        <f>'Contractor Model'!GWB68</f>
        <v>0</v>
      </c>
      <c r="GWC415" s="318">
        <f>'Contractor Model'!GWC68</f>
        <v>0</v>
      </c>
      <c r="GWD415" s="318">
        <f>'Contractor Model'!GWD68</f>
        <v>0</v>
      </c>
      <c r="GWE415" s="318">
        <f>'Contractor Model'!GWE68</f>
        <v>0</v>
      </c>
      <c r="GWF415" s="318">
        <f>'Contractor Model'!GWF68</f>
        <v>0</v>
      </c>
      <c r="GWG415" s="318">
        <f>'Contractor Model'!GWG68</f>
        <v>0</v>
      </c>
      <c r="GWH415" s="318">
        <f>'Contractor Model'!GWH68</f>
        <v>0</v>
      </c>
      <c r="GWI415" s="318">
        <f>'Contractor Model'!GWI68</f>
        <v>0</v>
      </c>
      <c r="GWJ415" s="318">
        <f>'Contractor Model'!GWJ68</f>
        <v>0</v>
      </c>
      <c r="GWK415" s="318">
        <f>'Contractor Model'!GWK68</f>
        <v>0</v>
      </c>
      <c r="GWL415" s="318">
        <f>'Contractor Model'!GWL68</f>
        <v>0</v>
      </c>
      <c r="GWM415" s="318">
        <f>'Contractor Model'!GWM68</f>
        <v>0</v>
      </c>
      <c r="GWN415" s="318">
        <f>'Contractor Model'!GWN68</f>
        <v>0</v>
      </c>
      <c r="GWO415" s="318">
        <f>'Contractor Model'!GWO68</f>
        <v>0</v>
      </c>
      <c r="GWP415" s="318">
        <f>'Contractor Model'!GWP68</f>
        <v>0</v>
      </c>
      <c r="GWQ415" s="318">
        <f>'Contractor Model'!GWQ68</f>
        <v>0</v>
      </c>
      <c r="GWR415" s="318">
        <f>'Contractor Model'!GWR68</f>
        <v>0</v>
      </c>
      <c r="GWS415" s="318">
        <f>'Contractor Model'!GWS68</f>
        <v>0</v>
      </c>
      <c r="GWT415" s="318">
        <f>'Contractor Model'!GWT68</f>
        <v>0</v>
      </c>
      <c r="GWU415" s="318">
        <f>'Contractor Model'!GWU68</f>
        <v>0</v>
      </c>
      <c r="GWV415" s="318">
        <f>'Contractor Model'!GWV68</f>
        <v>0</v>
      </c>
      <c r="GWW415" s="318">
        <f>'Contractor Model'!GWW68</f>
        <v>0</v>
      </c>
      <c r="GWX415" s="318">
        <f>'Contractor Model'!GWX68</f>
        <v>0</v>
      </c>
      <c r="GWY415" s="318">
        <f>'Contractor Model'!GWY68</f>
        <v>0</v>
      </c>
      <c r="GWZ415" s="318">
        <f>'Contractor Model'!GWZ68</f>
        <v>0</v>
      </c>
      <c r="GXA415" s="318">
        <f>'Contractor Model'!GXA68</f>
        <v>0</v>
      </c>
      <c r="GXB415" s="318">
        <f>'Contractor Model'!GXB68</f>
        <v>0</v>
      </c>
      <c r="GXC415" s="318">
        <f>'Contractor Model'!GXC68</f>
        <v>0</v>
      </c>
      <c r="GXD415" s="318">
        <f>'Contractor Model'!GXD68</f>
        <v>0</v>
      </c>
      <c r="GXE415" s="318">
        <f>'Contractor Model'!GXE68</f>
        <v>0</v>
      </c>
      <c r="GXF415" s="318">
        <f>'Contractor Model'!GXF68</f>
        <v>0</v>
      </c>
      <c r="GXG415" s="318">
        <f>'Contractor Model'!GXG68</f>
        <v>0</v>
      </c>
      <c r="GXH415" s="318">
        <f>'Contractor Model'!GXH68</f>
        <v>0</v>
      </c>
      <c r="GXI415" s="318">
        <f>'Contractor Model'!GXI68</f>
        <v>0</v>
      </c>
      <c r="GXJ415" s="318">
        <f>'Contractor Model'!GXJ68</f>
        <v>0</v>
      </c>
      <c r="GXK415" s="318">
        <f>'Contractor Model'!GXK68</f>
        <v>0</v>
      </c>
      <c r="GXL415" s="318">
        <f>'Contractor Model'!GXL68</f>
        <v>0</v>
      </c>
      <c r="GXM415" s="318">
        <f>'Contractor Model'!GXM68</f>
        <v>0</v>
      </c>
      <c r="GXN415" s="318">
        <f>'Contractor Model'!GXN68</f>
        <v>0</v>
      </c>
      <c r="GXO415" s="318">
        <f>'Contractor Model'!GXO68</f>
        <v>0</v>
      </c>
      <c r="GXP415" s="318">
        <f>'Contractor Model'!GXP68</f>
        <v>0</v>
      </c>
      <c r="GXQ415" s="318">
        <f>'Contractor Model'!GXQ68</f>
        <v>0</v>
      </c>
      <c r="GXR415" s="318">
        <f>'Contractor Model'!GXR68</f>
        <v>0</v>
      </c>
      <c r="GXS415" s="318">
        <f>'Contractor Model'!GXS68</f>
        <v>0</v>
      </c>
      <c r="GXT415" s="318">
        <f>'Contractor Model'!GXT68</f>
        <v>0</v>
      </c>
      <c r="GXU415" s="318">
        <f>'Contractor Model'!GXU68</f>
        <v>0</v>
      </c>
      <c r="GXV415" s="318">
        <f>'Contractor Model'!GXV68</f>
        <v>0</v>
      </c>
      <c r="GXW415" s="318">
        <f>'Contractor Model'!GXW68</f>
        <v>0</v>
      </c>
      <c r="GXX415" s="318">
        <f>'Contractor Model'!GXX68</f>
        <v>0</v>
      </c>
      <c r="GXY415" s="318">
        <f>'Contractor Model'!GXY68</f>
        <v>0</v>
      </c>
      <c r="GXZ415" s="318">
        <f>'Contractor Model'!GXZ68</f>
        <v>0</v>
      </c>
      <c r="GYA415" s="318">
        <f>'Contractor Model'!GYA68</f>
        <v>0</v>
      </c>
      <c r="GYB415" s="318">
        <f>'Contractor Model'!GYB68</f>
        <v>0</v>
      </c>
      <c r="GYC415" s="318">
        <f>'Contractor Model'!GYC68</f>
        <v>0</v>
      </c>
      <c r="GYD415" s="318">
        <f>'Contractor Model'!GYD68</f>
        <v>0</v>
      </c>
      <c r="GYE415" s="318">
        <f>'Contractor Model'!GYE68</f>
        <v>0</v>
      </c>
      <c r="GYF415" s="318">
        <f>'Contractor Model'!GYF68</f>
        <v>0</v>
      </c>
      <c r="GYG415" s="318">
        <f>'Contractor Model'!GYG68</f>
        <v>0</v>
      </c>
      <c r="GYH415" s="318">
        <f>'Contractor Model'!GYH68</f>
        <v>0</v>
      </c>
      <c r="GYI415" s="318">
        <f>'Contractor Model'!GYI68</f>
        <v>0</v>
      </c>
      <c r="GYJ415" s="318">
        <f>'Contractor Model'!GYJ68</f>
        <v>0</v>
      </c>
      <c r="GYK415" s="318">
        <f>'Contractor Model'!GYK68</f>
        <v>0</v>
      </c>
      <c r="GYL415" s="318">
        <f>'Contractor Model'!GYL68</f>
        <v>0</v>
      </c>
      <c r="GYM415" s="318">
        <f>'Contractor Model'!GYM68</f>
        <v>0</v>
      </c>
      <c r="GYN415" s="318">
        <f>'Contractor Model'!GYN68</f>
        <v>0</v>
      </c>
      <c r="GYO415" s="318">
        <f>'Contractor Model'!GYO68</f>
        <v>0</v>
      </c>
      <c r="GYP415" s="318">
        <f>'Contractor Model'!GYP68</f>
        <v>0</v>
      </c>
      <c r="GYQ415" s="318">
        <f>'Contractor Model'!GYQ68</f>
        <v>0</v>
      </c>
      <c r="GYR415" s="318">
        <f>'Contractor Model'!GYR68</f>
        <v>0</v>
      </c>
      <c r="GYS415" s="318">
        <f>'Contractor Model'!GYS68</f>
        <v>0</v>
      </c>
      <c r="GYT415" s="318">
        <f>'Contractor Model'!GYT68</f>
        <v>0</v>
      </c>
      <c r="GYU415" s="318">
        <f>'Contractor Model'!GYU68</f>
        <v>0</v>
      </c>
      <c r="GYV415" s="318">
        <f>'Contractor Model'!GYV68</f>
        <v>0</v>
      </c>
      <c r="GYW415" s="318">
        <f>'Contractor Model'!GYW68</f>
        <v>0</v>
      </c>
      <c r="GYX415" s="318">
        <f>'Contractor Model'!GYX68</f>
        <v>0</v>
      </c>
      <c r="GYY415" s="318">
        <f>'Contractor Model'!GYY68</f>
        <v>0</v>
      </c>
      <c r="GYZ415" s="318">
        <f>'Contractor Model'!GYZ68</f>
        <v>0</v>
      </c>
      <c r="GZA415" s="318">
        <f>'Contractor Model'!GZA68</f>
        <v>0</v>
      </c>
      <c r="GZB415" s="318">
        <f>'Contractor Model'!GZB68</f>
        <v>0</v>
      </c>
      <c r="GZC415" s="318">
        <f>'Contractor Model'!GZC68</f>
        <v>0</v>
      </c>
      <c r="GZD415" s="318">
        <f>'Contractor Model'!GZD68</f>
        <v>0</v>
      </c>
      <c r="GZE415" s="318">
        <f>'Contractor Model'!GZE68</f>
        <v>0</v>
      </c>
      <c r="GZF415" s="318">
        <f>'Contractor Model'!GZF68</f>
        <v>0</v>
      </c>
      <c r="GZG415" s="318">
        <f>'Contractor Model'!GZG68</f>
        <v>0</v>
      </c>
      <c r="GZH415" s="318">
        <f>'Contractor Model'!GZH68</f>
        <v>0</v>
      </c>
      <c r="GZI415" s="318">
        <f>'Contractor Model'!GZI68</f>
        <v>0</v>
      </c>
      <c r="GZJ415" s="318">
        <f>'Contractor Model'!GZJ68</f>
        <v>0</v>
      </c>
      <c r="GZK415" s="318">
        <f>'Contractor Model'!GZK68</f>
        <v>0</v>
      </c>
      <c r="GZL415" s="318">
        <f>'Contractor Model'!GZL68</f>
        <v>0</v>
      </c>
      <c r="GZM415" s="318">
        <f>'Contractor Model'!GZM68</f>
        <v>0</v>
      </c>
      <c r="GZN415" s="318">
        <f>'Contractor Model'!GZN68</f>
        <v>0</v>
      </c>
      <c r="GZO415" s="318">
        <f>'Contractor Model'!GZO68</f>
        <v>0</v>
      </c>
      <c r="GZP415" s="318">
        <f>'Contractor Model'!GZP68</f>
        <v>0</v>
      </c>
      <c r="GZQ415" s="318">
        <f>'Contractor Model'!GZQ68</f>
        <v>0</v>
      </c>
      <c r="GZR415" s="318">
        <f>'Contractor Model'!GZR68</f>
        <v>0</v>
      </c>
      <c r="GZS415" s="318">
        <f>'Contractor Model'!GZS68</f>
        <v>0</v>
      </c>
      <c r="GZT415" s="318">
        <f>'Contractor Model'!GZT68</f>
        <v>0</v>
      </c>
      <c r="GZU415" s="318">
        <f>'Contractor Model'!GZU68</f>
        <v>0</v>
      </c>
      <c r="GZV415" s="318">
        <f>'Contractor Model'!GZV68</f>
        <v>0</v>
      </c>
      <c r="GZW415" s="318">
        <f>'Contractor Model'!GZW68</f>
        <v>0</v>
      </c>
      <c r="GZX415" s="318">
        <f>'Contractor Model'!GZX68</f>
        <v>0</v>
      </c>
      <c r="GZY415" s="318">
        <f>'Contractor Model'!GZY68</f>
        <v>0</v>
      </c>
      <c r="GZZ415" s="318">
        <f>'Contractor Model'!GZZ68</f>
        <v>0</v>
      </c>
      <c r="HAA415" s="318">
        <f>'Contractor Model'!HAA68</f>
        <v>0</v>
      </c>
      <c r="HAB415" s="318">
        <f>'Contractor Model'!HAB68</f>
        <v>0</v>
      </c>
      <c r="HAC415" s="318">
        <f>'Contractor Model'!HAC68</f>
        <v>0</v>
      </c>
      <c r="HAD415" s="318">
        <f>'Contractor Model'!HAD68</f>
        <v>0</v>
      </c>
      <c r="HAE415" s="318">
        <f>'Contractor Model'!HAE68</f>
        <v>0</v>
      </c>
      <c r="HAF415" s="318">
        <f>'Contractor Model'!HAF68</f>
        <v>0</v>
      </c>
      <c r="HAG415" s="318">
        <f>'Contractor Model'!HAG68</f>
        <v>0</v>
      </c>
      <c r="HAH415" s="318">
        <f>'Contractor Model'!HAH68</f>
        <v>0</v>
      </c>
      <c r="HAI415" s="318">
        <f>'Contractor Model'!HAI68</f>
        <v>0</v>
      </c>
      <c r="HAJ415" s="318">
        <f>'Contractor Model'!HAJ68</f>
        <v>0</v>
      </c>
      <c r="HAK415" s="318">
        <f>'Contractor Model'!HAK68</f>
        <v>0</v>
      </c>
      <c r="HAL415" s="318">
        <f>'Contractor Model'!HAL68</f>
        <v>0</v>
      </c>
      <c r="HAM415" s="318">
        <f>'Contractor Model'!HAM68</f>
        <v>0</v>
      </c>
      <c r="HAN415" s="318">
        <f>'Contractor Model'!HAN68</f>
        <v>0</v>
      </c>
      <c r="HAO415" s="318">
        <f>'Contractor Model'!HAO68</f>
        <v>0</v>
      </c>
      <c r="HAP415" s="318">
        <f>'Contractor Model'!HAP68</f>
        <v>0</v>
      </c>
      <c r="HAQ415" s="318">
        <f>'Contractor Model'!HAQ68</f>
        <v>0</v>
      </c>
      <c r="HAR415" s="318">
        <f>'Contractor Model'!HAR68</f>
        <v>0</v>
      </c>
      <c r="HAS415" s="318">
        <f>'Contractor Model'!HAS68</f>
        <v>0</v>
      </c>
      <c r="HAT415" s="318">
        <f>'Contractor Model'!HAT68</f>
        <v>0</v>
      </c>
      <c r="HAU415" s="318">
        <f>'Contractor Model'!HAU68</f>
        <v>0</v>
      </c>
      <c r="HAV415" s="318">
        <f>'Contractor Model'!HAV68</f>
        <v>0</v>
      </c>
      <c r="HAW415" s="318">
        <f>'Contractor Model'!HAW68</f>
        <v>0</v>
      </c>
      <c r="HAX415" s="318">
        <f>'Contractor Model'!HAX68</f>
        <v>0</v>
      </c>
      <c r="HAY415" s="318">
        <f>'Contractor Model'!HAY68</f>
        <v>0</v>
      </c>
      <c r="HAZ415" s="318">
        <f>'Contractor Model'!HAZ68</f>
        <v>0</v>
      </c>
      <c r="HBA415" s="318">
        <f>'Contractor Model'!HBA68</f>
        <v>0</v>
      </c>
      <c r="HBB415" s="318">
        <f>'Contractor Model'!HBB68</f>
        <v>0</v>
      </c>
      <c r="HBC415" s="318">
        <f>'Contractor Model'!HBC68</f>
        <v>0</v>
      </c>
      <c r="HBD415" s="318">
        <f>'Contractor Model'!HBD68</f>
        <v>0</v>
      </c>
      <c r="HBE415" s="318">
        <f>'Contractor Model'!HBE68</f>
        <v>0</v>
      </c>
      <c r="HBF415" s="318">
        <f>'Contractor Model'!HBF68</f>
        <v>0</v>
      </c>
      <c r="HBG415" s="318">
        <f>'Contractor Model'!HBG68</f>
        <v>0</v>
      </c>
      <c r="HBH415" s="318">
        <f>'Contractor Model'!HBH68</f>
        <v>0</v>
      </c>
      <c r="HBI415" s="318">
        <f>'Contractor Model'!HBI68</f>
        <v>0</v>
      </c>
      <c r="HBJ415" s="318">
        <f>'Contractor Model'!HBJ68</f>
        <v>0</v>
      </c>
      <c r="HBK415" s="318">
        <f>'Contractor Model'!HBK68</f>
        <v>0</v>
      </c>
      <c r="HBL415" s="318">
        <f>'Contractor Model'!HBL68</f>
        <v>0</v>
      </c>
      <c r="HBM415" s="318">
        <f>'Contractor Model'!HBM68</f>
        <v>0</v>
      </c>
      <c r="HBN415" s="318">
        <f>'Contractor Model'!HBN68</f>
        <v>0</v>
      </c>
      <c r="HBO415" s="318">
        <f>'Contractor Model'!HBO68</f>
        <v>0</v>
      </c>
      <c r="HBP415" s="318">
        <f>'Contractor Model'!HBP68</f>
        <v>0</v>
      </c>
      <c r="HBQ415" s="318">
        <f>'Contractor Model'!HBQ68</f>
        <v>0</v>
      </c>
      <c r="HBR415" s="318">
        <f>'Contractor Model'!HBR68</f>
        <v>0</v>
      </c>
      <c r="HBS415" s="318">
        <f>'Contractor Model'!HBS68</f>
        <v>0</v>
      </c>
      <c r="HBT415" s="318">
        <f>'Contractor Model'!HBT68</f>
        <v>0</v>
      </c>
      <c r="HBU415" s="318">
        <f>'Contractor Model'!HBU68</f>
        <v>0</v>
      </c>
      <c r="HBV415" s="318">
        <f>'Contractor Model'!HBV68</f>
        <v>0</v>
      </c>
      <c r="HBW415" s="318">
        <f>'Contractor Model'!HBW68</f>
        <v>0</v>
      </c>
      <c r="HBX415" s="318">
        <f>'Contractor Model'!HBX68</f>
        <v>0</v>
      </c>
      <c r="HBY415" s="318">
        <f>'Contractor Model'!HBY68</f>
        <v>0</v>
      </c>
      <c r="HBZ415" s="318">
        <f>'Contractor Model'!HBZ68</f>
        <v>0</v>
      </c>
      <c r="HCA415" s="318">
        <f>'Contractor Model'!HCA68</f>
        <v>0</v>
      </c>
      <c r="HCB415" s="318">
        <f>'Contractor Model'!HCB68</f>
        <v>0</v>
      </c>
      <c r="HCC415" s="318">
        <f>'Contractor Model'!HCC68</f>
        <v>0</v>
      </c>
      <c r="HCD415" s="318">
        <f>'Contractor Model'!HCD68</f>
        <v>0</v>
      </c>
      <c r="HCE415" s="318">
        <f>'Contractor Model'!HCE68</f>
        <v>0</v>
      </c>
      <c r="HCF415" s="318">
        <f>'Contractor Model'!HCF68</f>
        <v>0</v>
      </c>
      <c r="HCG415" s="318">
        <f>'Contractor Model'!HCG68</f>
        <v>0</v>
      </c>
      <c r="HCH415" s="318">
        <f>'Contractor Model'!HCH68</f>
        <v>0</v>
      </c>
      <c r="HCI415" s="318">
        <f>'Contractor Model'!HCI68</f>
        <v>0</v>
      </c>
      <c r="HCJ415" s="318">
        <f>'Contractor Model'!HCJ68</f>
        <v>0</v>
      </c>
      <c r="HCK415" s="318">
        <f>'Contractor Model'!HCK68</f>
        <v>0</v>
      </c>
      <c r="HCL415" s="318">
        <f>'Contractor Model'!HCL68</f>
        <v>0</v>
      </c>
      <c r="HCM415" s="318">
        <f>'Contractor Model'!HCM68</f>
        <v>0</v>
      </c>
      <c r="HCN415" s="318">
        <f>'Contractor Model'!HCN68</f>
        <v>0</v>
      </c>
      <c r="HCO415" s="318">
        <f>'Contractor Model'!HCO68</f>
        <v>0</v>
      </c>
      <c r="HCP415" s="318">
        <f>'Contractor Model'!HCP68</f>
        <v>0</v>
      </c>
      <c r="HCQ415" s="318">
        <f>'Contractor Model'!HCQ68</f>
        <v>0</v>
      </c>
      <c r="HCR415" s="318">
        <f>'Contractor Model'!HCR68</f>
        <v>0</v>
      </c>
      <c r="HCS415" s="318">
        <f>'Contractor Model'!HCS68</f>
        <v>0</v>
      </c>
      <c r="HCT415" s="318">
        <f>'Contractor Model'!HCT68</f>
        <v>0</v>
      </c>
      <c r="HCU415" s="318">
        <f>'Contractor Model'!HCU68</f>
        <v>0</v>
      </c>
      <c r="HCV415" s="318">
        <f>'Contractor Model'!HCV68</f>
        <v>0</v>
      </c>
      <c r="HCW415" s="318">
        <f>'Contractor Model'!HCW68</f>
        <v>0</v>
      </c>
      <c r="HCX415" s="318">
        <f>'Contractor Model'!HCX68</f>
        <v>0</v>
      </c>
      <c r="HCY415" s="318">
        <f>'Contractor Model'!HCY68</f>
        <v>0</v>
      </c>
      <c r="HCZ415" s="318">
        <f>'Contractor Model'!HCZ68</f>
        <v>0</v>
      </c>
      <c r="HDA415" s="318">
        <f>'Contractor Model'!HDA68</f>
        <v>0</v>
      </c>
      <c r="HDB415" s="318">
        <f>'Contractor Model'!HDB68</f>
        <v>0</v>
      </c>
      <c r="HDC415" s="318">
        <f>'Contractor Model'!HDC68</f>
        <v>0</v>
      </c>
      <c r="HDD415" s="318">
        <f>'Contractor Model'!HDD68</f>
        <v>0</v>
      </c>
      <c r="HDE415" s="318">
        <f>'Contractor Model'!HDE68</f>
        <v>0</v>
      </c>
      <c r="HDF415" s="318">
        <f>'Contractor Model'!HDF68</f>
        <v>0</v>
      </c>
      <c r="HDG415" s="318">
        <f>'Contractor Model'!HDG68</f>
        <v>0</v>
      </c>
      <c r="HDH415" s="318">
        <f>'Contractor Model'!HDH68</f>
        <v>0</v>
      </c>
      <c r="HDI415" s="318">
        <f>'Contractor Model'!HDI68</f>
        <v>0</v>
      </c>
      <c r="HDJ415" s="318">
        <f>'Contractor Model'!HDJ68</f>
        <v>0</v>
      </c>
      <c r="HDK415" s="318">
        <f>'Contractor Model'!HDK68</f>
        <v>0</v>
      </c>
      <c r="HDL415" s="318">
        <f>'Contractor Model'!HDL68</f>
        <v>0</v>
      </c>
      <c r="HDM415" s="318">
        <f>'Contractor Model'!HDM68</f>
        <v>0</v>
      </c>
      <c r="HDN415" s="318">
        <f>'Contractor Model'!HDN68</f>
        <v>0</v>
      </c>
      <c r="HDO415" s="318">
        <f>'Contractor Model'!HDO68</f>
        <v>0</v>
      </c>
      <c r="HDP415" s="318">
        <f>'Contractor Model'!HDP68</f>
        <v>0</v>
      </c>
      <c r="HDQ415" s="318">
        <f>'Contractor Model'!HDQ68</f>
        <v>0</v>
      </c>
      <c r="HDR415" s="318">
        <f>'Contractor Model'!HDR68</f>
        <v>0</v>
      </c>
      <c r="HDS415" s="318">
        <f>'Contractor Model'!HDS68</f>
        <v>0</v>
      </c>
      <c r="HDT415" s="318">
        <f>'Contractor Model'!HDT68</f>
        <v>0</v>
      </c>
      <c r="HDU415" s="318">
        <f>'Contractor Model'!HDU68</f>
        <v>0</v>
      </c>
      <c r="HDV415" s="318">
        <f>'Contractor Model'!HDV68</f>
        <v>0</v>
      </c>
      <c r="HDW415" s="318">
        <f>'Contractor Model'!HDW68</f>
        <v>0</v>
      </c>
      <c r="HDX415" s="318">
        <f>'Contractor Model'!HDX68</f>
        <v>0</v>
      </c>
      <c r="HDY415" s="318">
        <f>'Contractor Model'!HDY68</f>
        <v>0</v>
      </c>
      <c r="HDZ415" s="318">
        <f>'Contractor Model'!HDZ68</f>
        <v>0</v>
      </c>
      <c r="HEA415" s="318">
        <f>'Contractor Model'!HEA68</f>
        <v>0</v>
      </c>
      <c r="HEB415" s="318">
        <f>'Contractor Model'!HEB68</f>
        <v>0</v>
      </c>
      <c r="HEC415" s="318">
        <f>'Contractor Model'!HEC68</f>
        <v>0</v>
      </c>
      <c r="HED415" s="318">
        <f>'Contractor Model'!HED68</f>
        <v>0</v>
      </c>
      <c r="HEE415" s="318">
        <f>'Contractor Model'!HEE68</f>
        <v>0</v>
      </c>
      <c r="HEF415" s="318">
        <f>'Contractor Model'!HEF68</f>
        <v>0</v>
      </c>
      <c r="HEG415" s="318">
        <f>'Contractor Model'!HEG68</f>
        <v>0</v>
      </c>
      <c r="HEH415" s="318">
        <f>'Contractor Model'!HEH68</f>
        <v>0</v>
      </c>
      <c r="HEI415" s="318">
        <f>'Contractor Model'!HEI68</f>
        <v>0</v>
      </c>
      <c r="HEJ415" s="318">
        <f>'Contractor Model'!HEJ68</f>
        <v>0</v>
      </c>
      <c r="HEK415" s="318">
        <f>'Contractor Model'!HEK68</f>
        <v>0</v>
      </c>
      <c r="HEL415" s="318">
        <f>'Contractor Model'!HEL68</f>
        <v>0</v>
      </c>
      <c r="HEM415" s="318">
        <f>'Contractor Model'!HEM68</f>
        <v>0</v>
      </c>
      <c r="HEN415" s="318">
        <f>'Contractor Model'!HEN68</f>
        <v>0</v>
      </c>
      <c r="HEO415" s="318">
        <f>'Contractor Model'!HEO68</f>
        <v>0</v>
      </c>
      <c r="HEP415" s="318">
        <f>'Contractor Model'!HEP68</f>
        <v>0</v>
      </c>
      <c r="HEQ415" s="318">
        <f>'Contractor Model'!HEQ68</f>
        <v>0</v>
      </c>
      <c r="HER415" s="318">
        <f>'Contractor Model'!HER68</f>
        <v>0</v>
      </c>
      <c r="HES415" s="318">
        <f>'Contractor Model'!HES68</f>
        <v>0</v>
      </c>
      <c r="HET415" s="318">
        <f>'Contractor Model'!HET68</f>
        <v>0</v>
      </c>
      <c r="HEU415" s="318">
        <f>'Contractor Model'!HEU68</f>
        <v>0</v>
      </c>
      <c r="HEV415" s="318">
        <f>'Contractor Model'!HEV68</f>
        <v>0</v>
      </c>
      <c r="HEW415" s="318">
        <f>'Contractor Model'!HEW68</f>
        <v>0</v>
      </c>
      <c r="HEX415" s="318">
        <f>'Contractor Model'!HEX68</f>
        <v>0</v>
      </c>
      <c r="HEY415" s="318">
        <f>'Contractor Model'!HEY68</f>
        <v>0</v>
      </c>
      <c r="HEZ415" s="318">
        <f>'Contractor Model'!HEZ68</f>
        <v>0</v>
      </c>
      <c r="HFA415" s="318">
        <f>'Contractor Model'!HFA68</f>
        <v>0</v>
      </c>
      <c r="HFB415" s="318">
        <f>'Contractor Model'!HFB68</f>
        <v>0</v>
      </c>
      <c r="HFC415" s="318">
        <f>'Contractor Model'!HFC68</f>
        <v>0</v>
      </c>
      <c r="HFD415" s="318">
        <f>'Contractor Model'!HFD68</f>
        <v>0</v>
      </c>
      <c r="HFE415" s="318">
        <f>'Contractor Model'!HFE68</f>
        <v>0</v>
      </c>
      <c r="HFF415" s="318">
        <f>'Contractor Model'!HFF68</f>
        <v>0</v>
      </c>
      <c r="HFG415" s="318">
        <f>'Contractor Model'!HFG68</f>
        <v>0</v>
      </c>
      <c r="HFH415" s="318">
        <f>'Contractor Model'!HFH68</f>
        <v>0</v>
      </c>
      <c r="HFI415" s="318">
        <f>'Contractor Model'!HFI68</f>
        <v>0</v>
      </c>
      <c r="HFJ415" s="318">
        <f>'Contractor Model'!HFJ68</f>
        <v>0</v>
      </c>
      <c r="HFK415" s="318">
        <f>'Contractor Model'!HFK68</f>
        <v>0</v>
      </c>
      <c r="HFL415" s="318">
        <f>'Contractor Model'!HFL68</f>
        <v>0</v>
      </c>
      <c r="HFM415" s="318">
        <f>'Contractor Model'!HFM68</f>
        <v>0</v>
      </c>
      <c r="HFN415" s="318">
        <f>'Contractor Model'!HFN68</f>
        <v>0</v>
      </c>
      <c r="HFO415" s="318">
        <f>'Contractor Model'!HFO68</f>
        <v>0</v>
      </c>
      <c r="HFP415" s="318">
        <f>'Contractor Model'!HFP68</f>
        <v>0</v>
      </c>
      <c r="HFQ415" s="318">
        <f>'Contractor Model'!HFQ68</f>
        <v>0</v>
      </c>
      <c r="HFR415" s="318">
        <f>'Contractor Model'!HFR68</f>
        <v>0</v>
      </c>
      <c r="HFS415" s="318">
        <f>'Contractor Model'!HFS68</f>
        <v>0</v>
      </c>
      <c r="HFT415" s="318">
        <f>'Contractor Model'!HFT68</f>
        <v>0</v>
      </c>
      <c r="HFU415" s="318">
        <f>'Contractor Model'!HFU68</f>
        <v>0</v>
      </c>
      <c r="HFV415" s="318">
        <f>'Contractor Model'!HFV68</f>
        <v>0</v>
      </c>
      <c r="HFW415" s="318">
        <f>'Contractor Model'!HFW68</f>
        <v>0</v>
      </c>
      <c r="HFX415" s="318">
        <f>'Contractor Model'!HFX68</f>
        <v>0</v>
      </c>
      <c r="HFY415" s="318">
        <f>'Contractor Model'!HFY68</f>
        <v>0</v>
      </c>
      <c r="HFZ415" s="318">
        <f>'Contractor Model'!HFZ68</f>
        <v>0</v>
      </c>
      <c r="HGA415" s="318">
        <f>'Contractor Model'!HGA68</f>
        <v>0</v>
      </c>
      <c r="HGB415" s="318">
        <f>'Contractor Model'!HGB68</f>
        <v>0</v>
      </c>
      <c r="HGC415" s="318">
        <f>'Contractor Model'!HGC68</f>
        <v>0</v>
      </c>
      <c r="HGD415" s="318">
        <f>'Contractor Model'!HGD68</f>
        <v>0</v>
      </c>
      <c r="HGE415" s="318">
        <f>'Contractor Model'!HGE68</f>
        <v>0</v>
      </c>
      <c r="HGF415" s="318">
        <f>'Contractor Model'!HGF68</f>
        <v>0</v>
      </c>
      <c r="HGG415" s="318">
        <f>'Contractor Model'!HGG68</f>
        <v>0</v>
      </c>
      <c r="HGH415" s="318">
        <f>'Contractor Model'!HGH68</f>
        <v>0</v>
      </c>
      <c r="HGI415" s="318">
        <f>'Contractor Model'!HGI68</f>
        <v>0</v>
      </c>
      <c r="HGJ415" s="318">
        <f>'Contractor Model'!HGJ68</f>
        <v>0</v>
      </c>
      <c r="HGK415" s="318">
        <f>'Contractor Model'!HGK68</f>
        <v>0</v>
      </c>
      <c r="HGL415" s="318">
        <f>'Contractor Model'!HGL68</f>
        <v>0</v>
      </c>
      <c r="HGM415" s="318">
        <f>'Contractor Model'!HGM68</f>
        <v>0</v>
      </c>
      <c r="HGN415" s="318">
        <f>'Contractor Model'!HGN68</f>
        <v>0</v>
      </c>
      <c r="HGO415" s="318">
        <f>'Contractor Model'!HGO68</f>
        <v>0</v>
      </c>
      <c r="HGP415" s="318">
        <f>'Contractor Model'!HGP68</f>
        <v>0</v>
      </c>
      <c r="HGQ415" s="318">
        <f>'Contractor Model'!HGQ68</f>
        <v>0</v>
      </c>
      <c r="HGR415" s="318">
        <f>'Contractor Model'!HGR68</f>
        <v>0</v>
      </c>
      <c r="HGS415" s="318">
        <f>'Contractor Model'!HGS68</f>
        <v>0</v>
      </c>
      <c r="HGT415" s="318">
        <f>'Contractor Model'!HGT68</f>
        <v>0</v>
      </c>
      <c r="HGU415" s="318">
        <f>'Contractor Model'!HGU68</f>
        <v>0</v>
      </c>
      <c r="HGV415" s="318">
        <f>'Contractor Model'!HGV68</f>
        <v>0</v>
      </c>
      <c r="HGW415" s="318">
        <f>'Contractor Model'!HGW68</f>
        <v>0</v>
      </c>
      <c r="HGX415" s="318">
        <f>'Contractor Model'!HGX68</f>
        <v>0</v>
      </c>
      <c r="HGY415" s="318">
        <f>'Contractor Model'!HGY68</f>
        <v>0</v>
      </c>
      <c r="HGZ415" s="318">
        <f>'Contractor Model'!HGZ68</f>
        <v>0</v>
      </c>
      <c r="HHA415" s="318">
        <f>'Contractor Model'!HHA68</f>
        <v>0</v>
      </c>
      <c r="HHB415" s="318">
        <f>'Contractor Model'!HHB68</f>
        <v>0</v>
      </c>
      <c r="HHC415" s="318">
        <f>'Contractor Model'!HHC68</f>
        <v>0</v>
      </c>
      <c r="HHD415" s="318">
        <f>'Contractor Model'!HHD68</f>
        <v>0</v>
      </c>
      <c r="HHE415" s="318">
        <f>'Contractor Model'!HHE68</f>
        <v>0</v>
      </c>
      <c r="HHF415" s="318">
        <f>'Contractor Model'!HHF68</f>
        <v>0</v>
      </c>
      <c r="HHG415" s="318">
        <f>'Contractor Model'!HHG68</f>
        <v>0</v>
      </c>
      <c r="HHH415" s="318">
        <f>'Contractor Model'!HHH68</f>
        <v>0</v>
      </c>
      <c r="HHI415" s="318">
        <f>'Contractor Model'!HHI68</f>
        <v>0</v>
      </c>
      <c r="HHJ415" s="318">
        <f>'Contractor Model'!HHJ68</f>
        <v>0</v>
      </c>
      <c r="HHK415" s="318">
        <f>'Contractor Model'!HHK68</f>
        <v>0</v>
      </c>
      <c r="HHL415" s="318">
        <f>'Contractor Model'!HHL68</f>
        <v>0</v>
      </c>
      <c r="HHM415" s="318">
        <f>'Contractor Model'!HHM68</f>
        <v>0</v>
      </c>
      <c r="HHN415" s="318">
        <f>'Contractor Model'!HHN68</f>
        <v>0</v>
      </c>
      <c r="HHO415" s="318">
        <f>'Contractor Model'!HHO68</f>
        <v>0</v>
      </c>
      <c r="HHP415" s="318">
        <f>'Contractor Model'!HHP68</f>
        <v>0</v>
      </c>
      <c r="HHQ415" s="318">
        <f>'Contractor Model'!HHQ68</f>
        <v>0</v>
      </c>
      <c r="HHR415" s="318">
        <f>'Contractor Model'!HHR68</f>
        <v>0</v>
      </c>
      <c r="HHS415" s="318">
        <f>'Contractor Model'!HHS68</f>
        <v>0</v>
      </c>
      <c r="HHT415" s="318">
        <f>'Contractor Model'!HHT68</f>
        <v>0</v>
      </c>
      <c r="HHU415" s="318">
        <f>'Contractor Model'!HHU68</f>
        <v>0</v>
      </c>
      <c r="HHV415" s="318">
        <f>'Contractor Model'!HHV68</f>
        <v>0</v>
      </c>
      <c r="HHW415" s="318">
        <f>'Contractor Model'!HHW68</f>
        <v>0</v>
      </c>
      <c r="HHX415" s="318">
        <f>'Contractor Model'!HHX68</f>
        <v>0</v>
      </c>
      <c r="HHY415" s="318">
        <f>'Contractor Model'!HHY68</f>
        <v>0</v>
      </c>
      <c r="HHZ415" s="318">
        <f>'Contractor Model'!HHZ68</f>
        <v>0</v>
      </c>
      <c r="HIA415" s="318">
        <f>'Contractor Model'!HIA68</f>
        <v>0</v>
      </c>
      <c r="HIB415" s="318">
        <f>'Contractor Model'!HIB68</f>
        <v>0</v>
      </c>
      <c r="HIC415" s="318">
        <f>'Contractor Model'!HIC68</f>
        <v>0</v>
      </c>
      <c r="HID415" s="318">
        <f>'Contractor Model'!HID68</f>
        <v>0</v>
      </c>
      <c r="HIE415" s="318">
        <f>'Contractor Model'!HIE68</f>
        <v>0</v>
      </c>
      <c r="HIF415" s="318">
        <f>'Contractor Model'!HIF68</f>
        <v>0</v>
      </c>
      <c r="HIG415" s="318">
        <f>'Contractor Model'!HIG68</f>
        <v>0</v>
      </c>
      <c r="HIH415" s="318">
        <f>'Contractor Model'!HIH68</f>
        <v>0</v>
      </c>
      <c r="HII415" s="318">
        <f>'Contractor Model'!HII68</f>
        <v>0</v>
      </c>
      <c r="HIJ415" s="318">
        <f>'Contractor Model'!HIJ68</f>
        <v>0</v>
      </c>
      <c r="HIK415" s="318">
        <f>'Contractor Model'!HIK68</f>
        <v>0</v>
      </c>
      <c r="HIL415" s="318">
        <f>'Contractor Model'!HIL68</f>
        <v>0</v>
      </c>
      <c r="HIM415" s="318">
        <f>'Contractor Model'!HIM68</f>
        <v>0</v>
      </c>
      <c r="HIN415" s="318">
        <f>'Contractor Model'!HIN68</f>
        <v>0</v>
      </c>
      <c r="HIO415" s="318">
        <f>'Contractor Model'!HIO68</f>
        <v>0</v>
      </c>
      <c r="HIP415" s="318">
        <f>'Contractor Model'!HIP68</f>
        <v>0</v>
      </c>
      <c r="HIQ415" s="318">
        <f>'Contractor Model'!HIQ68</f>
        <v>0</v>
      </c>
      <c r="HIR415" s="318">
        <f>'Contractor Model'!HIR68</f>
        <v>0</v>
      </c>
      <c r="HIS415" s="318">
        <f>'Contractor Model'!HIS68</f>
        <v>0</v>
      </c>
      <c r="HIT415" s="318">
        <f>'Contractor Model'!HIT68</f>
        <v>0</v>
      </c>
      <c r="HIU415" s="318">
        <f>'Contractor Model'!HIU68</f>
        <v>0</v>
      </c>
      <c r="HIV415" s="318">
        <f>'Contractor Model'!HIV68</f>
        <v>0</v>
      </c>
      <c r="HIW415" s="318">
        <f>'Contractor Model'!HIW68</f>
        <v>0</v>
      </c>
      <c r="HIX415" s="318">
        <f>'Contractor Model'!HIX68</f>
        <v>0</v>
      </c>
      <c r="HIY415" s="318">
        <f>'Contractor Model'!HIY68</f>
        <v>0</v>
      </c>
      <c r="HIZ415" s="318">
        <f>'Contractor Model'!HIZ68</f>
        <v>0</v>
      </c>
      <c r="HJA415" s="318">
        <f>'Contractor Model'!HJA68</f>
        <v>0</v>
      </c>
      <c r="HJB415" s="318">
        <f>'Contractor Model'!HJB68</f>
        <v>0</v>
      </c>
      <c r="HJC415" s="318">
        <f>'Contractor Model'!HJC68</f>
        <v>0</v>
      </c>
      <c r="HJD415" s="318">
        <f>'Contractor Model'!HJD68</f>
        <v>0</v>
      </c>
      <c r="HJE415" s="318">
        <f>'Contractor Model'!HJE68</f>
        <v>0</v>
      </c>
      <c r="HJF415" s="318">
        <f>'Contractor Model'!HJF68</f>
        <v>0</v>
      </c>
      <c r="HJG415" s="318">
        <f>'Contractor Model'!HJG68</f>
        <v>0</v>
      </c>
      <c r="HJH415" s="318">
        <f>'Contractor Model'!HJH68</f>
        <v>0</v>
      </c>
      <c r="HJI415" s="318">
        <f>'Contractor Model'!HJI68</f>
        <v>0</v>
      </c>
      <c r="HJJ415" s="318">
        <f>'Contractor Model'!HJJ68</f>
        <v>0</v>
      </c>
      <c r="HJK415" s="318">
        <f>'Contractor Model'!HJK68</f>
        <v>0</v>
      </c>
      <c r="HJL415" s="318">
        <f>'Contractor Model'!HJL68</f>
        <v>0</v>
      </c>
      <c r="HJM415" s="318">
        <f>'Contractor Model'!HJM68</f>
        <v>0</v>
      </c>
      <c r="HJN415" s="318">
        <f>'Contractor Model'!HJN68</f>
        <v>0</v>
      </c>
      <c r="HJO415" s="318">
        <f>'Contractor Model'!HJO68</f>
        <v>0</v>
      </c>
      <c r="HJP415" s="318">
        <f>'Contractor Model'!HJP68</f>
        <v>0</v>
      </c>
      <c r="HJQ415" s="318">
        <f>'Contractor Model'!HJQ68</f>
        <v>0</v>
      </c>
      <c r="HJR415" s="318">
        <f>'Contractor Model'!HJR68</f>
        <v>0</v>
      </c>
      <c r="HJS415" s="318">
        <f>'Contractor Model'!HJS68</f>
        <v>0</v>
      </c>
      <c r="HJT415" s="318">
        <f>'Contractor Model'!HJT68</f>
        <v>0</v>
      </c>
      <c r="HJU415" s="318">
        <f>'Contractor Model'!HJU68</f>
        <v>0</v>
      </c>
      <c r="HJV415" s="318">
        <f>'Contractor Model'!HJV68</f>
        <v>0</v>
      </c>
      <c r="HJW415" s="318">
        <f>'Contractor Model'!HJW68</f>
        <v>0</v>
      </c>
      <c r="HJX415" s="318">
        <f>'Contractor Model'!HJX68</f>
        <v>0</v>
      </c>
      <c r="HJY415" s="318">
        <f>'Contractor Model'!HJY68</f>
        <v>0</v>
      </c>
      <c r="HJZ415" s="318">
        <f>'Contractor Model'!HJZ68</f>
        <v>0</v>
      </c>
      <c r="HKA415" s="318">
        <f>'Contractor Model'!HKA68</f>
        <v>0</v>
      </c>
      <c r="HKB415" s="318">
        <f>'Contractor Model'!HKB68</f>
        <v>0</v>
      </c>
      <c r="HKC415" s="318">
        <f>'Contractor Model'!HKC68</f>
        <v>0</v>
      </c>
      <c r="HKD415" s="318">
        <f>'Contractor Model'!HKD68</f>
        <v>0</v>
      </c>
      <c r="HKE415" s="318">
        <f>'Contractor Model'!HKE68</f>
        <v>0</v>
      </c>
      <c r="HKF415" s="318">
        <f>'Contractor Model'!HKF68</f>
        <v>0</v>
      </c>
      <c r="HKG415" s="318">
        <f>'Contractor Model'!HKG68</f>
        <v>0</v>
      </c>
      <c r="HKH415" s="318">
        <f>'Contractor Model'!HKH68</f>
        <v>0</v>
      </c>
      <c r="HKI415" s="318">
        <f>'Contractor Model'!HKI68</f>
        <v>0</v>
      </c>
      <c r="HKJ415" s="318">
        <f>'Contractor Model'!HKJ68</f>
        <v>0</v>
      </c>
      <c r="HKK415" s="318">
        <f>'Contractor Model'!HKK68</f>
        <v>0</v>
      </c>
      <c r="HKL415" s="318">
        <f>'Contractor Model'!HKL68</f>
        <v>0</v>
      </c>
      <c r="HKM415" s="318">
        <f>'Contractor Model'!HKM68</f>
        <v>0</v>
      </c>
      <c r="HKN415" s="318">
        <f>'Contractor Model'!HKN68</f>
        <v>0</v>
      </c>
      <c r="HKO415" s="318">
        <f>'Contractor Model'!HKO68</f>
        <v>0</v>
      </c>
      <c r="HKP415" s="318">
        <f>'Contractor Model'!HKP68</f>
        <v>0</v>
      </c>
      <c r="HKQ415" s="318">
        <f>'Contractor Model'!HKQ68</f>
        <v>0</v>
      </c>
      <c r="HKR415" s="318">
        <f>'Contractor Model'!HKR68</f>
        <v>0</v>
      </c>
      <c r="HKS415" s="318">
        <f>'Contractor Model'!HKS68</f>
        <v>0</v>
      </c>
      <c r="HKT415" s="318">
        <f>'Contractor Model'!HKT68</f>
        <v>0</v>
      </c>
      <c r="HKU415" s="318">
        <f>'Contractor Model'!HKU68</f>
        <v>0</v>
      </c>
      <c r="HKV415" s="318">
        <f>'Contractor Model'!HKV68</f>
        <v>0</v>
      </c>
      <c r="HKW415" s="318">
        <f>'Contractor Model'!HKW68</f>
        <v>0</v>
      </c>
      <c r="HKX415" s="318">
        <f>'Contractor Model'!HKX68</f>
        <v>0</v>
      </c>
      <c r="HKY415" s="318">
        <f>'Contractor Model'!HKY68</f>
        <v>0</v>
      </c>
      <c r="HKZ415" s="318">
        <f>'Contractor Model'!HKZ68</f>
        <v>0</v>
      </c>
      <c r="HLA415" s="318">
        <f>'Contractor Model'!HLA68</f>
        <v>0</v>
      </c>
      <c r="HLB415" s="318">
        <f>'Contractor Model'!HLB68</f>
        <v>0</v>
      </c>
      <c r="HLC415" s="318">
        <f>'Contractor Model'!HLC68</f>
        <v>0</v>
      </c>
      <c r="HLD415" s="318">
        <f>'Contractor Model'!HLD68</f>
        <v>0</v>
      </c>
      <c r="HLE415" s="318">
        <f>'Contractor Model'!HLE68</f>
        <v>0</v>
      </c>
      <c r="HLF415" s="318">
        <f>'Contractor Model'!HLF68</f>
        <v>0</v>
      </c>
      <c r="HLG415" s="318">
        <f>'Contractor Model'!HLG68</f>
        <v>0</v>
      </c>
      <c r="HLH415" s="318">
        <f>'Contractor Model'!HLH68</f>
        <v>0</v>
      </c>
      <c r="HLI415" s="318">
        <f>'Contractor Model'!HLI68</f>
        <v>0</v>
      </c>
      <c r="HLJ415" s="318">
        <f>'Contractor Model'!HLJ68</f>
        <v>0</v>
      </c>
      <c r="HLK415" s="318">
        <f>'Contractor Model'!HLK68</f>
        <v>0</v>
      </c>
      <c r="HLL415" s="318">
        <f>'Contractor Model'!HLL68</f>
        <v>0</v>
      </c>
      <c r="HLM415" s="318">
        <f>'Contractor Model'!HLM68</f>
        <v>0</v>
      </c>
      <c r="HLN415" s="318">
        <f>'Contractor Model'!HLN68</f>
        <v>0</v>
      </c>
      <c r="HLO415" s="318">
        <f>'Contractor Model'!HLO68</f>
        <v>0</v>
      </c>
      <c r="HLP415" s="318">
        <f>'Contractor Model'!HLP68</f>
        <v>0</v>
      </c>
      <c r="HLQ415" s="318">
        <f>'Contractor Model'!HLQ68</f>
        <v>0</v>
      </c>
      <c r="HLR415" s="318">
        <f>'Contractor Model'!HLR68</f>
        <v>0</v>
      </c>
      <c r="HLS415" s="318">
        <f>'Contractor Model'!HLS68</f>
        <v>0</v>
      </c>
      <c r="HLT415" s="318">
        <f>'Contractor Model'!HLT68</f>
        <v>0</v>
      </c>
      <c r="HLU415" s="318">
        <f>'Contractor Model'!HLU68</f>
        <v>0</v>
      </c>
      <c r="HLV415" s="318">
        <f>'Contractor Model'!HLV68</f>
        <v>0</v>
      </c>
      <c r="HLW415" s="318">
        <f>'Contractor Model'!HLW68</f>
        <v>0</v>
      </c>
      <c r="HLX415" s="318">
        <f>'Contractor Model'!HLX68</f>
        <v>0</v>
      </c>
      <c r="HLY415" s="318">
        <f>'Contractor Model'!HLY68</f>
        <v>0</v>
      </c>
      <c r="HLZ415" s="318">
        <f>'Contractor Model'!HLZ68</f>
        <v>0</v>
      </c>
      <c r="HMA415" s="318">
        <f>'Contractor Model'!HMA68</f>
        <v>0</v>
      </c>
      <c r="HMB415" s="318">
        <f>'Contractor Model'!HMB68</f>
        <v>0</v>
      </c>
      <c r="HMC415" s="318">
        <f>'Contractor Model'!HMC68</f>
        <v>0</v>
      </c>
      <c r="HMD415" s="318">
        <f>'Contractor Model'!HMD68</f>
        <v>0</v>
      </c>
      <c r="HME415" s="318">
        <f>'Contractor Model'!HME68</f>
        <v>0</v>
      </c>
      <c r="HMF415" s="318">
        <f>'Contractor Model'!HMF68</f>
        <v>0</v>
      </c>
      <c r="HMG415" s="318">
        <f>'Contractor Model'!HMG68</f>
        <v>0</v>
      </c>
      <c r="HMH415" s="318">
        <f>'Contractor Model'!HMH68</f>
        <v>0</v>
      </c>
      <c r="HMI415" s="318">
        <f>'Contractor Model'!HMI68</f>
        <v>0</v>
      </c>
      <c r="HMJ415" s="318">
        <f>'Contractor Model'!HMJ68</f>
        <v>0</v>
      </c>
      <c r="HMK415" s="318">
        <f>'Contractor Model'!HMK68</f>
        <v>0</v>
      </c>
      <c r="HML415" s="318">
        <f>'Contractor Model'!HML68</f>
        <v>0</v>
      </c>
      <c r="HMM415" s="318">
        <f>'Contractor Model'!HMM68</f>
        <v>0</v>
      </c>
      <c r="HMN415" s="318">
        <f>'Contractor Model'!HMN68</f>
        <v>0</v>
      </c>
      <c r="HMO415" s="318">
        <f>'Contractor Model'!HMO68</f>
        <v>0</v>
      </c>
      <c r="HMP415" s="318">
        <f>'Contractor Model'!HMP68</f>
        <v>0</v>
      </c>
      <c r="HMQ415" s="318">
        <f>'Contractor Model'!HMQ68</f>
        <v>0</v>
      </c>
      <c r="HMR415" s="318">
        <f>'Contractor Model'!HMR68</f>
        <v>0</v>
      </c>
      <c r="HMS415" s="318">
        <f>'Contractor Model'!HMS68</f>
        <v>0</v>
      </c>
      <c r="HMT415" s="318">
        <f>'Contractor Model'!HMT68</f>
        <v>0</v>
      </c>
      <c r="HMU415" s="318">
        <f>'Contractor Model'!HMU68</f>
        <v>0</v>
      </c>
      <c r="HMV415" s="318">
        <f>'Contractor Model'!HMV68</f>
        <v>0</v>
      </c>
      <c r="HMW415" s="318">
        <f>'Contractor Model'!HMW68</f>
        <v>0</v>
      </c>
      <c r="HMX415" s="318">
        <f>'Contractor Model'!HMX68</f>
        <v>0</v>
      </c>
      <c r="HMY415" s="318">
        <f>'Contractor Model'!HMY68</f>
        <v>0</v>
      </c>
      <c r="HMZ415" s="318">
        <f>'Contractor Model'!HMZ68</f>
        <v>0</v>
      </c>
      <c r="HNA415" s="318">
        <f>'Contractor Model'!HNA68</f>
        <v>0</v>
      </c>
      <c r="HNB415" s="318">
        <f>'Contractor Model'!HNB68</f>
        <v>0</v>
      </c>
      <c r="HNC415" s="318">
        <f>'Contractor Model'!HNC68</f>
        <v>0</v>
      </c>
      <c r="HND415" s="318">
        <f>'Contractor Model'!HND68</f>
        <v>0</v>
      </c>
      <c r="HNE415" s="318">
        <f>'Contractor Model'!HNE68</f>
        <v>0</v>
      </c>
      <c r="HNF415" s="318">
        <f>'Contractor Model'!HNF68</f>
        <v>0</v>
      </c>
      <c r="HNG415" s="318">
        <f>'Contractor Model'!HNG68</f>
        <v>0</v>
      </c>
      <c r="HNH415" s="318">
        <f>'Contractor Model'!HNH68</f>
        <v>0</v>
      </c>
      <c r="HNI415" s="318">
        <f>'Contractor Model'!HNI68</f>
        <v>0</v>
      </c>
      <c r="HNJ415" s="318">
        <f>'Contractor Model'!HNJ68</f>
        <v>0</v>
      </c>
      <c r="HNK415" s="318">
        <f>'Contractor Model'!HNK68</f>
        <v>0</v>
      </c>
      <c r="HNL415" s="318">
        <f>'Contractor Model'!HNL68</f>
        <v>0</v>
      </c>
      <c r="HNM415" s="318">
        <f>'Contractor Model'!HNM68</f>
        <v>0</v>
      </c>
      <c r="HNN415" s="318">
        <f>'Contractor Model'!HNN68</f>
        <v>0</v>
      </c>
      <c r="HNO415" s="318">
        <f>'Contractor Model'!HNO68</f>
        <v>0</v>
      </c>
      <c r="HNP415" s="318">
        <f>'Contractor Model'!HNP68</f>
        <v>0</v>
      </c>
      <c r="HNQ415" s="318">
        <f>'Contractor Model'!HNQ68</f>
        <v>0</v>
      </c>
      <c r="HNR415" s="318">
        <f>'Contractor Model'!HNR68</f>
        <v>0</v>
      </c>
      <c r="HNS415" s="318">
        <f>'Contractor Model'!HNS68</f>
        <v>0</v>
      </c>
      <c r="HNT415" s="318">
        <f>'Contractor Model'!HNT68</f>
        <v>0</v>
      </c>
      <c r="HNU415" s="318">
        <f>'Contractor Model'!HNU68</f>
        <v>0</v>
      </c>
      <c r="HNV415" s="318">
        <f>'Contractor Model'!HNV68</f>
        <v>0</v>
      </c>
      <c r="HNW415" s="318">
        <f>'Contractor Model'!HNW68</f>
        <v>0</v>
      </c>
      <c r="HNX415" s="318">
        <f>'Contractor Model'!HNX68</f>
        <v>0</v>
      </c>
      <c r="HNY415" s="318">
        <f>'Contractor Model'!HNY68</f>
        <v>0</v>
      </c>
      <c r="HNZ415" s="318">
        <f>'Contractor Model'!HNZ68</f>
        <v>0</v>
      </c>
      <c r="HOA415" s="318">
        <f>'Contractor Model'!HOA68</f>
        <v>0</v>
      </c>
      <c r="HOB415" s="318">
        <f>'Contractor Model'!HOB68</f>
        <v>0</v>
      </c>
      <c r="HOC415" s="318">
        <f>'Contractor Model'!HOC68</f>
        <v>0</v>
      </c>
      <c r="HOD415" s="318">
        <f>'Contractor Model'!HOD68</f>
        <v>0</v>
      </c>
      <c r="HOE415" s="318">
        <f>'Contractor Model'!HOE68</f>
        <v>0</v>
      </c>
      <c r="HOF415" s="318">
        <f>'Contractor Model'!HOF68</f>
        <v>0</v>
      </c>
      <c r="HOG415" s="318">
        <f>'Contractor Model'!HOG68</f>
        <v>0</v>
      </c>
      <c r="HOH415" s="318">
        <f>'Contractor Model'!HOH68</f>
        <v>0</v>
      </c>
      <c r="HOI415" s="318">
        <f>'Contractor Model'!HOI68</f>
        <v>0</v>
      </c>
      <c r="HOJ415" s="318">
        <f>'Contractor Model'!HOJ68</f>
        <v>0</v>
      </c>
      <c r="HOK415" s="318">
        <f>'Contractor Model'!HOK68</f>
        <v>0</v>
      </c>
      <c r="HOL415" s="318">
        <f>'Contractor Model'!HOL68</f>
        <v>0</v>
      </c>
      <c r="HOM415" s="318">
        <f>'Contractor Model'!HOM68</f>
        <v>0</v>
      </c>
      <c r="HON415" s="318">
        <f>'Contractor Model'!HON68</f>
        <v>0</v>
      </c>
      <c r="HOO415" s="318">
        <f>'Contractor Model'!HOO68</f>
        <v>0</v>
      </c>
      <c r="HOP415" s="318">
        <f>'Contractor Model'!HOP68</f>
        <v>0</v>
      </c>
      <c r="HOQ415" s="318">
        <f>'Contractor Model'!HOQ68</f>
        <v>0</v>
      </c>
      <c r="HOR415" s="318">
        <f>'Contractor Model'!HOR68</f>
        <v>0</v>
      </c>
      <c r="HOS415" s="318">
        <f>'Contractor Model'!HOS68</f>
        <v>0</v>
      </c>
      <c r="HOT415" s="318">
        <f>'Contractor Model'!HOT68</f>
        <v>0</v>
      </c>
      <c r="HOU415" s="318">
        <f>'Contractor Model'!HOU68</f>
        <v>0</v>
      </c>
      <c r="HOV415" s="318">
        <f>'Contractor Model'!HOV68</f>
        <v>0</v>
      </c>
      <c r="HOW415" s="318">
        <f>'Contractor Model'!HOW68</f>
        <v>0</v>
      </c>
      <c r="HOX415" s="318">
        <f>'Contractor Model'!HOX68</f>
        <v>0</v>
      </c>
      <c r="HOY415" s="318">
        <f>'Contractor Model'!HOY68</f>
        <v>0</v>
      </c>
      <c r="HOZ415" s="318">
        <f>'Contractor Model'!HOZ68</f>
        <v>0</v>
      </c>
      <c r="HPA415" s="318">
        <f>'Contractor Model'!HPA68</f>
        <v>0</v>
      </c>
      <c r="HPB415" s="318">
        <f>'Contractor Model'!HPB68</f>
        <v>0</v>
      </c>
      <c r="HPC415" s="318">
        <f>'Contractor Model'!HPC68</f>
        <v>0</v>
      </c>
      <c r="HPD415" s="318">
        <f>'Contractor Model'!HPD68</f>
        <v>0</v>
      </c>
      <c r="HPE415" s="318">
        <f>'Contractor Model'!HPE68</f>
        <v>0</v>
      </c>
      <c r="HPF415" s="318">
        <f>'Contractor Model'!HPF68</f>
        <v>0</v>
      </c>
      <c r="HPG415" s="318">
        <f>'Contractor Model'!HPG68</f>
        <v>0</v>
      </c>
      <c r="HPH415" s="318">
        <f>'Contractor Model'!HPH68</f>
        <v>0</v>
      </c>
      <c r="HPI415" s="318">
        <f>'Contractor Model'!HPI68</f>
        <v>0</v>
      </c>
      <c r="HPJ415" s="318">
        <f>'Contractor Model'!HPJ68</f>
        <v>0</v>
      </c>
      <c r="HPK415" s="318">
        <f>'Contractor Model'!HPK68</f>
        <v>0</v>
      </c>
      <c r="HPL415" s="318">
        <f>'Contractor Model'!HPL68</f>
        <v>0</v>
      </c>
      <c r="HPM415" s="318">
        <f>'Contractor Model'!HPM68</f>
        <v>0</v>
      </c>
      <c r="HPN415" s="318">
        <f>'Contractor Model'!HPN68</f>
        <v>0</v>
      </c>
      <c r="HPO415" s="318">
        <f>'Contractor Model'!HPO68</f>
        <v>0</v>
      </c>
      <c r="HPP415" s="318">
        <f>'Contractor Model'!HPP68</f>
        <v>0</v>
      </c>
      <c r="HPQ415" s="318">
        <f>'Contractor Model'!HPQ68</f>
        <v>0</v>
      </c>
      <c r="HPR415" s="318">
        <f>'Contractor Model'!HPR68</f>
        <v>0</v>
      </c>
      <c r="HPS415" s="318">
        <f>'Contractor Model'!HPS68</f>
        <v>0</v>
      </c>
      <c r="HPT415" s="318">
        <f>'Contractor Model'!HPT68</f>
        <v>0</v>
      </c>
      <c r="HPU415" s="318">
        <f>'Contractor Model'!HPU68</f>
        <v>0</v>
      </c>
      <c r="HPV415" s="318">
        <f>'Contractor Model'!HPV68</f>
        <v>0</v>
      </c>
      <c r="HPW415" s="318">
        <f>'Contractor Model'!HPW68</f>
        <v>0</v>
      </c>
      <c r="HPX415" s="318">
        <f>'Contractor Model'!HPX68</f>
        <v>0</v>
      </c>
      <c r="HPY415" s="318">
        <f>'Contractor Model'!HPY68</f>
        <v>0</v>
      </c>
      <c r="HPZ415" s="318">
        <f>'Contractor Model'!HPZ68</f>
        <v>0</v>
      </c>
      <c r="HQA415" s="318">
        <f>'Contractor Model'!HQA68</f>
        <v>0</v>
      </c>
      <c r="HQB415" s="318">
        <f>'Contractor Model'!HQB68</f>
        <v>0</v>
      </c>
      <c r="HQC415" s="318">
        <f>'Contractor Model'!HQC68</f>
        <v>0</v>
      </c>
      <c r="HQD415" s="318">
        <f>'Contractor Model'!HQD68</f>
        <v>0</v>
      </c>
      <c r="HQE415" s="318">
        <f>'Contractor Model'!HQE68</f>
        <v>0</v>
      </c>
      <c r="HQF415" s="318">
        <f>'Contractor Model'!HQF68</f>
        <v>0</v>
      </c>
      <c r="HQG415" s="318">
        <f>'Contractor Model'!HQG68</f>
        <v>0</v>
      </c>
      <c r="HQH415" s="318">
        <f>'Contractor Model'!HQH68</f>
        <v>0</v>
      </c>
      <c r="HQI415" s="318">
        <f>'Contractor Model'!HQI68</f>
        <v>0</v>
      </c>
      <c r="HQJ415" s="318">
        <f>'Contractor Model'!HQJ68</f>
        <v>0</v>
      </c>
      <c r="HQK415" s="318">
        <f>'Contractor Model'!HQK68</f>
        <v>0</v>
      </c>
      <c r="HQL415" s="318">
        <f>'Contractor Model'!HQL68</f>
        <v>0</v>
      </c>
      <c r="HQM415" s="318">
        <f>'Contractor Model'!HQM68</f>
        <v>0</v>
      </c>
      <c r="HQN415" s="318">
        <f>'Contractor Model'!HQN68</f>
        <v>0</v>
      </c>
      <c r="HQO415" s="318">
        <f>'Contractor Model'!HQO68</f>
        <v>0</v>
      </c>
      <c r="HQP415" s="318">
        <f>'Contractor Model'!HQP68</f>
        <v>0</v>
      </c>
      <c r="HQQ415" s="318">
        <f>'Contractor Model'!HQQ68</f>
        <v>0</v>
      </c>
      <c r="HQR415" s="318">
        <f>'Contractor Model'!HQR68</f>
        <v>0</v>
      </c>
      <c r="HQS415" s="318">
        <f>'Contractor Model'!HQS68</f>
        <v>0</v>
      </c>
      <c r="HQT415" s="318">
        <f>'Contractor Model'!HQT68</f>
        <v>0</v>
      </c>
      <c r="HQU415" s="318">
        <f>'Contractor Model'!HQU68</f>
        <v>0</v>
      </c>
      <c r="HQV415" s="318">
        <f>'Contractor Model'!HQV68</f>
        <v>0</v>
      </c>
      <c r="HQW415" s="318">
        <f>'Contractor Model'!HQW68</f>
        <v>0</v>
      </c>
      <c r="HQX415" s="318">
        <f>'Contractor Model'!HQX68</f>
        <v>0</v>
      </c>
      <c r="HQY415" s="318">
        <f>'Contractor Model'!HQY68</f>
        <v>0</v>
      </c>
      <c r="HQZ415" s="318">
        <f>'Contractor Model'!HQZ68</f>
        <v>0</v>
      </c>
      <c r="HRA415" s="318">
        <f>'Contractor Model'!HRA68</f>
        <v>0</v>
      </c>
      <c r="HRB415" s="318">
        <f>'Contractor Model'!HRB68</f>
        <v>0</v>
      </c>
      <c r="HRC415" s="318">
        <f>'Contractor Model'!HRC68</f>
        <v>0</v>
      </c>
      <c r="HRD415" s="318">
        <f>'Contractor Model'!HRD68</f>
        <v>0</v>
      </c>
      <c r="HRE415" s="318">
        <f>'Contractor Model'!HRE68</f>
        <v>0</v>
      </c>
      <c r="HRF415" s="318">
        <f>'Contractor Model'!HRF68</f>
        <v>0</v>
      </c>
      <c r="HRG415" s="318">
        <f>'Contractor Model'!HRG68</f>
        <v>0</v>
      </c>
      <c r="HRH415" s="318">
        <f>'Contractor Model'!HRH68</f>
        <v>0</v>
      </c>
      <c r="HRI415" s="318">
        <f>'Contractor Model'!HRI68</f>
        <v>0</v>
      </c>
      <c r="HRJ415" s="318">
        <f>'Contractor Model'!HRJ68</f>
        <v>0</v>
      </c>
      <c r="HRK415" s="318">
        <f>'Contractor Model'!HRK68</f>
        <v>0</v>
      </c>
      <c r="HRL415" s="318">
        <f>'Contractor Model'!HRL68</f>
        <v>0</v>
      </c>
      <c r="HRM415" s="318">
        <f>'Contractor Model'!HRM68</f>
        <v>0</v>
      </c>
      <c r="HRN415" s="318">
        <f>'Contractor Model'!HRN68</f>
        <v>0</v>
      </c>
      <c r="HRO415" s="318">
        <f>'Contractor Model'!HRO68</f>
        <v>0</v>
      </c>
      <c r="HRP415" s="318">
        <f>'Contractor Model'!HRP68</f>
        <v>0</v>
      </c>
      <c r="HRQ415" s="318">
        <f>'Contractor Model'!HRQ68</f>
        <v>0</v>
      </c>
      <c r="HRR415" s="318">
        <f>'Contractor Model'!HRR68</f>
        <v>0</v>
      </c>
      <c r="HRS415" s="318">
        <f>'Contractor Model'!HRS68</f>
        <v>0</v>
      </c>
      <c r="HRT415" s="318">
        <f>'Contractor Model'!HRT68</f>
        <v>0</v>
      </c>
      <c r="HRU415" s="318">
        <f>'Contractor Model'!HRU68</f>
        <v>0</v>
      </c>
      <c r="HRV415" s="318">
        <f>'Contractor Model'!HRV68</f>
        <v>0</v>
      </c>
      <c r="HRW415" s="318">
        <f>'Contractor Model'!HRW68</f>
        <v>0</v>
      </c>
      <c r="HRX415" s="318">
        <f>'Contractor Model'!HRX68</f>
        <v>0</v>
      </c>
      <c r="HRY415" s="318">
        <f>'Contractor Model'!HRY68</f>
        <v>0</v>
      </c>
      <c r="HRZ415" s="318">
        <f>'Contractor Model'!HRZ68</f>
        <v>0</v>
      </c>
      <c r="HSA415" s="318">
        <f>'Contractor Model'!HSA68</f>
        <v>0</v>
      </c>
      <c r="HSB415" s="318">
        <f>'Contractor Model'!HSB68</f>
        <v>0</v>
      </c>
      <c r="HSC415" s="318">
        <f>'Contractor Model'!HSC68</f>
        <v>0</v>
      </c>
      <c r="HSD415" s="318">
        <f>'Contractor Model'!HSD68</f>
        <v>0</v>
      </c>
      <c r="HSE415" s="318">
        <f>'Contractor Model'!HSE68</f>
        <v>0</v>
      </c>
      <c r="HSF415" s="318">
        <f>'Contractor Model'!HSF68</f>
        <v>0</v>
      </c>
      <c r="HSG415" s="318">
        <f>'Contractor Model'!HSG68</f>
        <v>0</v>
      </c>
      <c r="HSH415" s="318">
        <f>'Contractor Model'!HSH68</f>
        <v>0</v>
      </c>
      <c r="HSI415" s="318">
        <f>'Contractor Model'!HSI68</f>
        <v>0</v>
      </c>
      <c r="HSJ415" s="318">
        <f>'Contractor Model'!HSJ68</f>
        <v>0</v>
      </c>
      <c r="HSK415" s="318">
        <f>'Contractor Model'!HSK68</f>
        <v>0</v>
      </c>
      <c r="HSL415" s="318">
        <f>'Contractor Model'!HSL68</f>
        <v>0</v>
      </c>
      <c r="HSM415" s="318">
        <f>'Contractor Model'!HSM68</f>
        <v>0</v>
      </c>
      <c r="HSN415" s="318">
        <f>'Contractor Model'!HSN68</f>
        <v>0</v>
      </c>
      <c r="HSO415" s="318">
        <f>'Contractor Model'!HSO68</f>
        <v>0</v>
      </c>
      <c r="HSP415" s="318">
        <f>'Contractor Model'!HSP68</f>
        <v>0</v>
      </c>
      <c r="HSQ415" s="318">
        <f>'Contractor Model'!HSQ68</f>
        <v>0</v>
      </c>
      <c r="HSR415" s="318">
        <f>'Contractor Model'!HSR68</f>
        <v>0</v>
      </c>
      <c r="HSS415" s="318">
        <f>'Contractor Model'!HSS68</f>
        <v>0</v>
      </c>
      <c r="HST415" s="318">
        <f>'Contractor Model'!HST68</f>
        <v>0</v>
      </c>
      <c r="HSU415" s="318">
        <f>'Contractor Model'!HSU68</f>
        <v>0</v>
      </c>
      <c r="HSV415" s="318">
        <f>'Contractor Model'!HSV68</f>
        <v>0</v>
      </c>
      <c r="HSW415" s="318">
        <f>'Contractor Model'!HSW68</f>
        <v>0</v>
      </c>
      <c r="HSX415" s="318">
        <f>'Contractor Model'!HSX68</f>
        <v>0</v>
      </c>
      <c r="HSY415" s="318">
        <f>'Contractor Model'!HSY68</f>
        <v>0</v>
      </c>
      <c r="HSZ415" s="318">
        <f>'Contractor Model'!HSZ68</f>
        <v>0</v>
      </c>
      <c r="HTA415" s="318">
        <f>'Contractor Model'!HTA68</f>
        <v>0</v>
      </c>
      <c r="HTB415" s="318">
        <f>'Contractor Model'!HTB68</f>
        <v>0</v>
      </c>
      <c r="HTC415" s="318">
        <f>'Contractor Model'!HTC68</f>
        <v>0</v>
      </c>
      <c r="HTD415" s="318">
        <f>'Contractor Model'!HTD68</f>
        <v>0</v>
      </c>
      <c r="HTE415" s="318">
        <f>'Contractor Model'!HTE68</f>
        <v>0</v>
      </c>
      <c r="HTF415" s="318">
        <f>'Contractor Model'!HTF68</f>
        <v>0</v>
      </c>
      <c r="HTG415" s="318">
        <f>'Contractor Model'!HTG68</f>
        <v>0</v>
      </c>
      <c r="HTH415" s="318">
        <f>'Contractor Model'!HTH68</f>
        <v>0</v>
      </c>
      <c r="HTI415" s="318">
        <f>'Contractor Model'!HTI68</f>
        <v>0</v>
      </c>
      <c r="HTJ415" s="318">
        <f>'Contractor Model'!HTJ68</f>
        <v>0</v>
      </c>
      <c r="HTK415" s="318">
        <f>'Contractor Model'!HTK68</f>
        <v>0</v>
      </c>
      <c r="HTL415" s="318">
        <f>'Contractor Model'!HTL68</f>
        <v>0</v>
      </c>
      <c r="HTM415" s="318">
        <f>'Contractor Model'!HTM68</f>
        <v>0</v>
      </c>
      <c r="HTN415" s="318">
        <f>'Contractor Model'!HTN68</f>
        <v>0</v>
      </c>
      <c r="HTO415" s="318">
        <f>'Contractor Model'!HTO68</f>
        <v>0</v>
      </c>
      <c r="HTP415" s="318">
        <f>'Contractor Model'!HTP68</f>
        <v>0</v>
      </c>
      <c r="HTQ415" s="318">
        <f>'Contractor Model'!HTQ68</f>
        <v>0</v>
      </c>
      <c r="HTR415" s="318">
        <f>'Contractor Model'!HTR68</f>
        <v>0</v>
      </c>
      <c r="HTS415" s="318">
        <f>'Contractor Model'!HTS68</f>
        <v>0</v>
      </c>
      <c r="HTT415" s="318">
        <f>'Contractor Model'!HTT68</f>
        <v>0</v>
      </c>
      <c r="HTU415" s="318">
        <f>'Contractor Model'!HTU68</f>
        <v>0</v>
      </c>
      <c r="HTV415" s="318">
        <f>'Contractor Model'!HTV68</f>
        <v>0</v>
      </c>
      <c r="HTW415" s="318">
        <f>'Contractor Model'!HTW68</f>
        <v>0</v>
      </c>
      <c r="HTX415" s="318">
        <f>'Contractor Model'!HTX68</f>
        <v>0</v>
      </c>
      <c r="HTY415" s="318">
        <f>'Contractor Model'!HTY68</f>
        <v>0</v>
      </c>
      <c r="HTZ415" s="318">
        <f>'Contractor Model'!HTZ68</f>
        <v>0</v>
      </c>
      <c r="HUA415" s="318">
        <f>'Contractor Model'!HUA68</f>
        <v>0</v>
      </c>
      <c r="HUB415" s="318">
        <f>'Contractor Model'!HUB68</f>
        <v>0</v>
      </c>
      <c r="HUC415" s="318">
        <f>'Contractor Model'!HUC68</f>
        <v>0</v>
      </c>
      <c r="HUD415" s="318">
        <f>'Contractor Model'!HUD68</f>
        <v>0</v>
      </c>
      <c r="HUE415" s="318">
        <f>'Contractor Model'!HUE68</f>
        <v>0</v>
      </c>
      <c r="HUF415" s="318">
        <f>'Contractor Model'!HUF68</f>
        <v>0</v>
      </c>
      <c r="HUG415" s="318">
        <f>'Contractor Model'!HUG68</f>
        <v>0</v>
      </c>
      <c r="HUH415" s="318">
        <f>'Contractor Model'!HUH68</f>
        <v>0</v>
      </c>
      <c r="HUI415" s="318">
        <f>'Contractor Model'!HUI68</f>
        <v>0</v>
      </c>
      <c r="HUJ415" s="318">
        <f>'Contractor Model'!HUJ68</f>
        <v>0</v>
      </c>
      <c r="HUK415" s="318">
        <f>'Contractor Model'!HUK68</f>
        <v>0</v>
      </c>
      <c r="HUL415" s="318">
        <f>'Contractor Model'!HUL68</f>
        <v>0</v>
      </c>
      <c r="HUM415" s="318">
        <f>'Contractor Model'!HUM68</f>
        <v>0</v>
      </c>
      <c r="HUN415" s="318">
        <f>'Contractor Model'!HUN68</f>
        <v>0</v>
      </c>
      <c r="HUO415" s="318">
        <f>'Contractor Model'!HUO68</f>
        <v>0</v>
      </c>
      <c r="HUP415" s="318">
        <f>'Contractor Model'!HUP68</f>
        <v>0</v>
      </c>
      <c r="HUQ415" s="318">
        <f>'Contractor Model'!HUQ68</f>
        <v>0</v>
      </c>
      <c r="HUR415" s="318">
        <f>'Contractor Model'!HUR68</f>
        <v>0</v>
      </c>
      <c r="HUS415" s="318">
        <f>'Contractor Model'!HUS68</f>
        <v>0</v>
      </c>
      <c r="HUT415" s="318">
        <f>'Contractor Model'!HUT68</f>
        <v>0</v>
      </c>
      <c r="HUU415" s="318">
        <f>'Contractor Model'!HUU68</f>
        <v>0</v>
      </c>
      <c r="HUV415" s="318">
        <f>'Contractor Model'!HUV68</f>
        <v>0</v>
      </c>
      <c r="HUW415" s="318">
        <f>'Contractor Model'!HUW68</f>
        <v>0</v>
      </c>
      <c r="HUX415" s="318">
        <f>'Contractor Model'!HUX68</f>
        <v>0</v>
      </c>
      <c r="HUY415" s="318">
        <f>'Contractor Model'!HUY68</f>
        <v>0</v>
      </c>
      <c r="HUZ415" s="318">
        <f>'Contractor Model'!HUZ68</f>
        <v>0</v>
      </c>
      <c r="HVA415" s="318">
        <f>'Contractor Model'!HVA68</f>
        <v>0</v>
      </c>
      <c r="HVB415" s="318">
        <f>'Contractor Model'!HVB68</f>
        <v>0</v>
      </c>
      <c r="HVC415" s="318">
        <f>'Contractor Model'!HVC68</f>
        <v>0</v>
      </c>
      <c r="HVD415" s="318">
        <f>'Contractor Model'!HVD68</f>
        <v>0</v>
      </c>
      <c r="HVE415" s="318">
        <f>'Contractor Model'!HVE68</f>
        <v>0</v>
      </c>
      <c r="HVF415" s="318">
        <f>'Contractor Model'!HVF68</f>
        <v>0</v>
      </c>
      <c r="HVG415" s="318">
        <f>'Contractor Model'!HVG68</f>
        <v>0</v>
      </c>
      <c r="HVH415" s="318">
        <f>'Contractor Model'!HVH68</f>
        <v>0</v>
      </c>
      <c r="HVI415" s="318">
        <f>'Contractor Model'!HVI68</f>
        <v>0</v>
      </c>
      <c r="HVJ415" s="318">
        <f>'Contractor Model'!HVJ68</f>
        <v>0</v>
      </c>
      <c r="HVK415" s="318">
        <f>'Contractor Model'!HVK68</f>
        <v>0</v>
      </c>
      <c r="HVL415" s="318">
        <f>'Contractor Model'!HVL68</f>
        <v>0</v>
      </c>
      <c r="HVM415" s="318">
        <f>'Contractor Model'!HVM68</f>
        <v>0</v>
      </c>
      <c r="HVN415" s="318">
        <f>'Contractor Model'!HVN68</f>
        <v>0</v>
      </c>
      <c r="HVO415" s="318">
        <f>'Contractor Model'!HVO68</f>
        <v>0</v>
      </c>
      <c r="HVP415" s="318">
        <f>'Contractor Model'!HVP68</f>
        <v>0</v>
      </c>
      <c r="HVQ415" s="318">
        <f>'Contractor Model'!HVQ68</f>
        <v>0</v>
      </c>
      <c r="HVR415" s="318">
        <f>'Contractor Model'!HVR68</f>
        <v>0</v>
      </c>
      <c r="HVS415" s="318">
        <f>'Contractor Model'!HVS68</f>
        <v>0</v>
      </c>
      <c r="HVT415" s="318">
        <f>'Contractor Model'!HVT68</f>
        <v>0</v>
      </c>
      <c r="HVU415" s="318">
        <f>'Contractor Model'!HVU68</f>
        <v>0</v>
      </c>
      <c r="HVV415" s="318">
        <f>'Contractor Model'!HVV68</f>
        <v>0</v>
      </c>
      <c r="HVW415" s="318">
        <f>'Contractor Model'!HVW68</f>
        <v>0</v>
      </c>
      <c r="HVX415" s="318">
        <f>'Contractor Model'!HVX68</f>
        <v>0</v>
      </c>
      <c r="HVY415" s="318">
        <f>'Contractor Model'!HVY68</f>
        <v>0</v>
      </c>
      <c r="HVZ415" s="318">
        <f>'Contractor Model'!HVZ68</f>
        <v>0</v>
      </c>
      <c r="HWA415" s="318">
        <f>'Contractor Model'!HWA68</f>
        <v>0</v>
      </c>
      <c r="HWB415" s="318">
        <f>'Contractor Model'!HWB68</f>
        <v>0</v>
      </c>
      <c r="HWC415" s="318">
        <f>'Contractor Model'!HWC68</f>
        <v>0</v>
      </c>
      <c r="HWD415" s="318">
        <f>'Contractor Model'!HWD68</f>
        <v>0</v>
      </c>
      <c r="HWE415" s="318">
        <f>'Contractor Model'!HWE68</f>
        <v>0</v>
      </c>
      <c r="HWF415" s="318">
        <f>'Contractor Model'!HWF68</f>
        <v>0</v>
      </c>
      <c r="HWG415" s="318">
        <f>'Contractor Model'!HWG68</f>
        <v>0</v>
      </c>
      <c r="HWH415" s="318">
        <f>'Contractor Model'!HWH68</f>
        <v>0</v>
      </c>
      <c r="HWI415" s="318">
        <f>'Contractor Model'!HWI68</f>
        <v>0</v>
      </c>
      <c r="HWJ415" s="318">
        <f>'Contractor Model'!HWJ68</f>
        <v>0</v>
      </c>
      <c r="HWK415" s="318">
        <f>'Contractor Model'!HWK68</f>
        <v>0</v>
      </c>
      <c r="HWL415" s="318">
        <f>'Contractor Model'!HWL68</f>
        <v>0</v>
      </c>
      <c r="HWM415" s="318">
        <f>'Contractor Model'!HWM68</f>
        <v>0</v>
      </c>
      <c r="HWN415" s="318">
        <f>'Contractor Model'!HWN68</f>
        <v>0</v>
      </c>
      <c r="HWO415" s="318">
        <f>'Contractor Model'!HWO68</f>
        <v>0</v>
      </c>
      <c r="HWP415" s="318">
        <f>'Contractor Model'!HWP68</f>
        <v>0</v>
      </c>
      <c r="HWQ415" s="318">
        <f>'Contractor Model'!HWQ68</f>
        <v>0</v>
      </c>
      <c r="HWR415" s="318">
        <f>'Contractor Model'!HWR68</f>
        <v>0</v>
      </c>
      <c r="HWS415" s="318">
        <f>'Contractor Model'!HWS68</f>
        <v>0</v>
      </c>
      <c r="HWT415" s="318">
        <f>'Contractor Model'!HWT68</f>
        <v>0</v>
      </c>
      <c r="HWU415" s="318">
        <f>'Contractor Model'!HWU68</f>
        <v>0</v>
      </c>
      <c r="HWV415" s="318">
        <f>'Contractor Model'!HWV68</f>
        <v>0</v>
      </c>
      <c r="HWW415" s="318">
        <f>'Contractor Model'!HWW68</f>
        <v>0</v>
      </c>
      <c r="HWX415" s="318">
        <f>'Contractor Model'!HWX68</f>
        <v>0</v>
      </c>
      <c r="HWY415" s="318">
        <f>'Contractor Model'!HWY68</f>
        <v>0</v>
      </c>
      <c r="HWZ415" s="318">
        <f>'Contractor Model'!HWZ68</f>
        <v>0</v>
      </c>
      <c r="HXA415" s="318">
        <f>'Contractor Model'!HXA68</f>
        <v>0</v>
      </c>
      <c r="HXB415" s="318">
        <f>'Contractor Model'!HXB68</f>
        <v>0</v>
      </c>
      <c r="HXC415" s="318">
        <f>'Contractor Model'!HXC68</f>
        <v>0</v>
      </c>
      <c r="HXD415" s="318">
        <f>'Contractor Model'!HXD68</f>
        <v>0</v>
      </c>
      <c r="HXE415" s="318">
        <f>'Contractor Model'!HXE68</f>
        <v>0</v>
      </c>
      <c r="HXF415" s="318">
        <f>'Contractor Model'!HXF68</f>
        <v>0</v>
      </c>
      <c r="HXG415" s="318">
        <f>'Contractor Model'!HXG68</f>
        <v>0</v>
      </c>
      <c r="HXH415" s="318">
        <f>'Contractor Model'!HXH68</f>
        <v>0</v>
      </c>
      <c r="HXI415" s="318">
        <f>'Contractor Model'!HXI68</f>
        <v>0</v>
      </c>
      <c r="HXJ415" s="318">
        <f>'Contractor Model'!HXJ68</f>
        <v>0</v>
      </c>
      <c r="HXK415" s="318">
        <f>'Contractor Model'!HXK68</f>
        <v>0</v>
      </c>
      <c r="HXL415" s="318">
        <f>'Contractor Model'!HXL68</f>
        <v>0</v>
      </c>
      <c r="HXM415" s="318">
        <f>'Contractor Model'!HXM68</f>
        <v>0</v>
      </c>
      <c r="HXN415" s="318">
        <f>'Contractor Model'!HXN68</f>
        <v>0</v>
      </c>
      <c r="HXO415" s="318">
        <f>'Contractor Model'!HXO68</f>
        <v>0</v>
      </c>
      <c r="HXP415" s="318">
        <f>'Contractor Model'!HXP68</f>
        <v>0</v>
      </c>
      <c r="HXQ415" s="318">
        <f>'Contractor Model'!HXQ68</f>
        <v>0</v>
      </c>
      <c r="HXR415" s="318">
        <f>'Contractor Model'!HXR68</f>
        <v>0</v>
      </c>
      <c r="HXS415" s="318">
        <f>'Contractor Model'!HXS68</f>
        <v>0</v>
      </c>
      <c r="HXT415" s="318">
        <f>'Contractor Model'!HXT68</f>
        <v>0</v>
      </c>
      <c r="HXU415" s="318">
        <f>'Contractor Model'!HXU68</f>
        <v>0</v>
      </c>
      <c r="HXV415" s="318">
        <f>'Contractor Model'!HXV68</f>
        <v>0</v>
      </c>
      <c r="HXW415" s="318">
        <f>'Contractor Model'!HXW68</f>
        <v>0</v>
      </c>
      <c r="HXX415" s="318">
        <f>'Contractor Model'!HXX68</f>
        <v>0</v>
      </c>
      <c r="HXY415" s="318">
        <f>'Contractor Model'!HXY68</f>
        <v>0</v>
      </c>
      <c r="HXZ415" s="318">
        <f>'Contractor Model'!HXZ68</f>
        <v>0</v>
      </c>
      <c r="HYA415" s="318">
        <f>'Contractor Model'!HYA68</f>
        <v>0</v>
      </c>
      <c r="HYB415" s="318">
        <f>'Contractor Model'!HYB68</f>
        <v>0</v>
      </c>
      <c r="HYC415" s="318">
        <f>'Contractor Model'!HYC68</f>
        <v>0</v>
      </c>
      <c r="HYD415" s="318">
        <f>'Contractor Model'!HYD68</f>
        <v>0</v>
      </c>
      <c r="HYE415" s="318">
        <f>'Contractor Model'!HYE68</f>
        <v>0</v>
      </c>
      <c r="HYF415" s="318">
        <f>'Contractor Model'!HYF68</f>
        <v>0</v>
      </c>
      <c r="HYG415" s="318">
        <f>'Contractor Model'!HYG68</f>
        <v>0</v>
      </c>
      <c r="HYH415" s="318">
        <f>'Contractor Model'!HYH68</f>
        <v>0</v>
      </c>
      <c r="HYI415" s="318">
        <f>'Contractor Model'!HYI68</f>
        <v>0</v>
      </c>
      <c r="HYJ415" s="318">
        <f>'Contractor Model'!HYJ68</f>
        <v>0</v>
      </c>
      <c r="HYK415" s="318">
        <f>'Contractor Model'!HYK68</f>
        <v>0</v>
      </c>
      <c r="HYL415" s="318">
        <f>'Contractor Model'!HYL68</f>
        <v>0</v>
      </c>
      <c r="HYM415" s="318">
        <f>'Contractor Model'!HYM68</f>
        <v>0</v>
      </c>
      <c r="HYN415" s="318">
        <f>'Contractor Model'!HYN68</f>
        <v>0</v>
      </c>
      <c r="HYO415" s="318">
        <f>'Contractor Model'!HYO68</f>
        <v>0</v>
      </c>
      <c r="HYP415" s="318">
        <f>'Contractor Model'!HYP68</f>
        <v>0</v>
      </c>
      <c r="HYQ415" s="318">
        <f>'Contractor Model'!HYQ68</f>
        <v>0</v>
      </c>
      <c r="HYR415" s="318">
        <f>'Contractor Model'!HYR68</f>
        <v>0</v>
      </c>
      <c r="HYS415" s="318">
        <f>'Contractor Model'!HYS68</f>
        <v>0</v>
      </c>
      <c r="HYT415" s="318">
        <f>'Contractor Model'!HYT68</f>
        <v>0</v>
      </c>
      <c r="HYU415" s="318">
        <f>'Contractor Model'!HYU68</f>
        <v>0</v>
      </c>
      <c r="HYV415" s="318">
        <f>'Contractor Model'!HYV68</f>
        <v>0</v>
      </c>
      <c r="HYW415" s="318">
        <f>'Contractor Model'!HYW68</f>
        <v>0</v>
      </c>
      <c r="HYX415" s="318">
        <f>'Contractor Model'!HYX68</f>
        <v>0</v>
      </c>
      <c r="HYY415" s="318">
        <f>'Contractor Model'!HYY68</f>
        <v>0</v>
      </c>
      <c r="HYZ415" s="318">
        <f>'Contractor Model'!HYZ68</f>
        <v>0</v>
      </c>
      <c r="HZA415" s="318">
        <f>'Contractor Model'!HZA68</f>
        <v>0</v>
      </c>
      <c r="HZB415" s="318">
        <f>'Contractor Model'!HZB68</f>
        <v>0</v>
      </c>
      <c r="HZC415" s="318">
        <f>'Contractor Model'!HZC68</f>
        <v>0</v>
      </c>
      <c r="HZD415" s="318">
        <f>'Contractor Model'!HZD68</f>
        <v>0</v>
      </c>
      <c r="HZE415" s="318">
        <f>'Contractor Model'!HZE68</f>
        <v>0</v>
      </c>
      <c r="HZF415" s="318">
        <f>'Contractor Model'!HZF68</f>
        <v>0</v>
      </c>
      <c r="HZG415" s="318">
        <f>'Contractor Model'!HZG68</f>
        <v>0</v>
      </c>
      <c r="HZH415" s="318">
        <f>'Contractor Model'!HZH68</f>
        <v>0</v>
      </c>
      <c r="HZI415" s="318">
        <f>'Contractor Model'!HZI68</f>
        <v>0</v>
      </c>
      <c r="HZJ415" s="318">
        <f>'Contractor Model'!HZJ68</f>
        <v>0</v>
      </c>
      <c r="HZK415" s="318">
        <f>'Contractor Model'!HZK68</f>
        <v>0</v>
      </c>
      <c r="HZL415" s="318">
        <f>'Contractor Model'!HZL68</f>
        <v>0</v>
      </c>
      <c r="HZM415" s="318">
        <f>'Contractor Model'!HZM68</f>
        <v>0</v>
      </c>
      <c r="HZN415" s="318">
        <f>'Contractor Model'!HZN68</f>
        <v>0</v>
      </c>
      <c r="HZO415" s="318">
        <f>'Contractor Model'!HZO68</f>
        <v>0</v>
      </c>
      <c r="HZP415" s="318">
        <f>'Contractor Model'!HZP68</f>
        <v>0</v>
      </c>
      <c r="HZQ415" s="318">
        <f>'Contractor Model'!HZQ68</f>
        <v>0</v>
      </c>
      <c r="HZR415" s="318">
        <f>'Contractor Model'!HZR68</f>
        <v>0</v>
      </c>
      <c r="HZS415" s="318">
        <f>'Contractor Model'!HZS68</f>
        <v>0</v>
      </c>
      <c r="HZT415" s="318">
        <f>'Contractor Model'!HZT68</f>
        <v>0</v>
      </c>
      <c r="HZU415" s="318">
        <f>'Contractor Model'!HZU68</f>
        <v>0</v>
      </c>
      <c r="HZV415" s="318">
        <f>'Contractor Model'!HZV68</f>
        <v>0</v>
      </c>
      <c r="HZW415" s="318">
        <f>'Contractor Model'!HZW68</f>
        <v>0</v>
      </c>
      <c r="HZX415" s="318">
        <f>'Contractor Model'!HZX68</f>
        <v>0</v>
      </c>
      <c r="HZY415" s="318">
        <f>'Contractor Model'!HZY68</f>
        <v>0</v>
      </c>
      <c r="HZZ415" s="318">
        <f>'Contractor Model'!HZZ68</f>
        <v>0</v>
      </c>
      <c r="IAA415" s="318">
        <f>'Contractor Model'!IAA68</f>
        <v>0</v>
      </c>
      <c r="IAB415" s="318">
        <f>'Contractor Model'!IAB68</f>
        <v>0</v>
      </c>
      <c r="IAC415" s="318">
        <f>'Contractor Model'!IAC68</f>
        <v>0</v>
      </c>
      <c r="IAD415" s="318">
        <f>'Contractor Model'!IAD68</f>
        <v>0</v>
      </c>
      <c r="IAE415" s="318">
        <f>'Contractor Model'!IAE68</f>
        <v>0</v>
      </c>
      <c r="IAF415" s="318">
        <f>'Contractor Model'!IAF68</f>
        <v>0</v>
      </c>
      <c r="IAG415" s="318">
        <f>'Contractor Model'!IAG68</f>
        <v>0</v>
      </c>
      <c r="IAH415" s="318">
        <f>'Contractor Model'!IAH68</f>
        <v>0</v>
      </c>
      <c r="IAI415" s="318">
        <f>'Contractor Model'!IAI68</f>
        <v>0</v>
      </c>
      <c r="IAJ415" s="318">
        <f>'Contractor Model'!IAJ68</f>
        <v>0</v>
      </c>
      <c r="IAK415" s="318">
        <f>'Contractor Model'!IAK68</f>
        <v>0</v>
      </c>
      <c r="IAL415" s="318">
        <f>'Contractor Model'!IAL68</f>
        <v>0</v>
      </c>
      <c r="IAM415" s="318">
        <f>'Contractor Model'!IAM68</f>
        <v>0</v>
      </c>
      <c r="IAN415" s="318">
        <f>'Contractor Model'!IAN68</f>
        <v>0</v>
      </c>
      <c r="IAO415" s="318">
        <f>'Contractor Model'!IAO68</f>
        <v>0</v>
      </c>
      <c r="IAP415" s="318">
        <f>'Contractor Model'!IAP68</f>
        <v>0</v>
      </c>
      <c r="IAQ415" s="318">
        <f>'Contractor Model'!IAQ68</f>
        <v>0</v>
      </c>
      <c r="IAR415" s="318">
        <f>'Contractor Model'!IAR68</f>
        <v>0</v>
      </c>
      <c r="IAS415" s="318">
        <f>'Contractor Model'!IAS68</f>
        <v>0</v>
      </c>
      <c r="IAT415" s="318">
        <f>'Contractor Model'!IAT68</f>
        <v>0</v>
      </c>
      <c r="IAU415" s="318">
        <f>'Contractor Model'!IAU68</f>
        <v>0</v>
      </c>
      <c r="IAV415" s="318">
        <f>'Contractor Model'!IAV68</f>
        <v>0</v>
      </c>
      <c r="IAW415" s="318">
        <f>'Contractor Model'!IAW68</f>
        <v>0</v>
      </c>
      <c r="IAX415" s="318">
        <f>'Contractor Model'!IAX68</f>
        <v>0</v>
      </c>
      <c r="IAY415" s="318">
        <f>'Contractor Model'!IAY68</f>
        <v>0</v>
      </c>
      <c r="IAZ415" s="318">
        <f>'Contractor Model'!IAZ68</f>
        <v>0</v>
      </c>
      <c r="IBA415" s="318">
        <f>'Contractor Model'!IBA68</f>
        <v>0</v>
      </c>
      <c r="IBB415" s="318">
        <f>'Contractor Model'!IBB68</f>
        <v>0</v>
      </c>
      <c r="IBC415" s="318">
        <f>'Contractor Model'!IBC68</f>
        <v>0</v>
      </c>
      <c r="IBD415" s="318">
        <f>'Contractor Model'!IBD68</f>
        <v>0</v>
      </c>
      <c r="IBE415" s="318">
        <f>'Contractor Model'!IBE68</f>
        <v>0</v>
      </c>
      <c r="IBF415" s="318">
        <f>'Contractor Model'!IBF68</f>
        <v>0</v>
      </c>
      <c r="IBG415" s="318">
        <f>'Contractor Model'!IBG68</f>
        <v>0</v>
      </c>
      <c r="IBH415" s="318">
        <f>'Contractor Model'!IBH68</f>
        <v>0</v>
      </c>
      <c r="IBI415" s="318">
        <f>'Contractor Model'!IBI68</f>
        <v>0</v>
      </c>
      <c r="IBJ415" s="318">
        <f>'Contractor Model'!IBJ68</f>
        <v>0</v>
      </c>
      <c r="IBK415" s="318">
        <f>'Contractor Model'!IBK68</f>
        <v>0</v>
      </c>
      <c r="IBL415" s="318">
        <f>'Contractor Model'!IBL68</f>
        <v>0</v>
      </c>
      <c r="IBM415" s="318">
        <f>'Contractor Model'!IBM68</f>
        <v>0</v>
      </c>
      <c r="IBN415" s="318">
        <f>'Contractor Model'!IBN68</f>
        <v>0</v>
      </c>
      <c r="IBO415" s="318">
        <f>'Contractor Model'!IBO68</f>
        <v>0</v>
      </c>
      <c r="IBP415" s="318">
        <f>'Contractor Model'!IBP68</f>
        <v>0</v>
      </c>
      <c r="IBQ415" s="318">
        <f>'Contractor Model'!IBQ68</f>
        <v>0</v>
      </c>
      <c r="IBR415" s="318">
        <f>'Contractor Model'!IBR68</f>
        <v>0</v>
      </c>
      <c r="IBS415" s="318">
        <f>'Contractor Model'!IBS68</f>
        <v>0</v>
      </c>
      <c r="IBT415" s="318">
        <f>'Contractor Model'!IBT68</f>
        <v>0</v>
      </c>
      <c r="IBU415" s="318">
        <f>'Contractor Model'!IBU68</f>
        <v>0</v>
      </c>
      <c r="IBV415" s="318">
        <f>'Contractor Model'!IBV68</f>
        <v>0</v>
      </c>
      <c r="IBW415" s="318">
        <f>'Contractor Model'!IBW68</f>
        <v>0</v>
      </c>
      <c r="IBX415" s="318">
        <f>'Contractor Model'!IBX68</f>
        <v>0</v>
      </c>
      <c r="IBY415" s="318">
        <f>'Contractor Model'!IBY68</f>
        <v>0</v>
      </c>
      <c r="IBZ415" s="318">
        <f>'Contractor Model'!IBZ68</f>
        <v>0</v>
      </c>
      <c r="ICA415" s="318">
        <f>'Contractor Model'!ICA68</f>
        <v>0</v>
      </c>
      <c r="ICB415" s="318">
        <f>'Contractor Model'!ICB68</f>
        <v>0</v>
      </c>
      <c r="ICC415" s="318">
        <f>'Contractor Model'!ICC68</f>
        <v>0</v>
      </c>
      <c r="ICD415" s="318">
        <f>'Contractor Model'!ICD68</f>
        <v>0</v>
      </c>
      <c r="ICE415" s="318">
        <f>'Contractor Model'!ICE68</f>
        <v>0</v>
      </c>
      <c r="ICF415" s="318">
        <f>'Contractor Model'!ICF68</f>
        <v>0</v>
      </c>
      <c r="ICG415" s="318">
        <f>'Contractor Model'!ICG68</f>
        <v>0</v>
      </c>
      <c r="ICH415" s="318">
        <f>'Contractor Model'!ICH68</f>
        <v>0</v>
      </c>
      <c r="ICI415" s="318">
        <f>'Contractor Model'!ICI68</f>
        <v>0</v>
      </c>
      <c r="ICJ415" s="318">
        <f>'Contractor Model'!ICJ68</f>
        <v>0</v>
      </c>
      <c r="ICK415" s="318">
        <f>'Contractor Model'!ICK68</f>
        <v>0</v>
      </c>
      <c r="ICL415" s="318">
        <f>'Contractor Model'!ICL68</f>
        <v>0</v>
      </c>
      <c r="ICM415" s="318">
        <f>'Contractor Model'!ICM68</f>
        <v>0</v>
      </c>
      <c r="ICN415" s="318">
        <f>'Contractor Model'!ICN68</f>
        <v>0</v>
      </c>
      <c r="ICO415" s="318">
        <f>'Contractor Model'!ICO68</f>
        <v>0</v>
      </c>
      <c r="ICP415" s="318">
        <f>'Contractor Model'!ICP68</f>
        <v>0</v>
      </c>
      <c r="ICQ415" s="318">
        <f>'Contractor Model'!ICQ68</f>
        <v>0</v>
      </c>
      <c r="ICR415" s="318">
        <f>'Contractor Model'!ICR68</f>
        <v>0</v>
      </c>
      <c r="ICS415" s="318">
        <f>'Contractor Model'!ICS68</f>
        <v>0</v>
      </c>
      <c r="ICT415" s="318">
        <f>'Contractor Model'!ICT68</f>
        <v>0</v>
      </c>
      <c r="ICU415" s="318">
        <f>'Contractor Model'!ICU68</f>
        <v>0</v>
      </c>
      <c r="ICV415" s="318">
        <f>'Contractor Model'!ICV68</f>
        <v>0</v>
      </c>
      <c r="ICW415" s="318">
        <f>'Contractor Model'!ICW68</f>
        <v>0</v>
      </c>
      <c r="ICX415" s="318">
        <f>'Contractor Model'!ICX68</f>
        <v>0</v>
      </c>
      <c r="ICY415" s="318">
        <f>'Contractor Model'!ICY68</f>
        <v>0</v>
      </c>
      <c r="ICZ415" s="318">
        <f>'Contractor Model'!ICZ68</f>
        <v>0</v>
      </c>
      <c r="IDA415" s="318">
        <f>'Contractor Model'!IDA68</f>
        <v>0</v>
      </c>
      <c r="IDB415" s="318">
        <f>'Contractor Model'!IDB68</f>
        <v>0</v>
      </c>
      <c r="IDC415" s="318">
        <f>'Contractor Model'!IDC68</f>
        <v>0</v>
      </c>
      <c r="IDD415" s="318">
        <f>'Contractor Model'!IDD68</f>
        <v>0</v>
      </c>
      <c r="IDE415" s="318">
        <f>'Contractor Model'!IDE68</f>
        <v>0</v>
      </c>
      <c r="IDF415" s="318">
        <f>'Contractor Model'!IDF68</f>
        <v>0</v>
      </c>
      <c r="IDG415" s="318">
        <f>'Contractor Model'!IDG68</f>
        <v>0</v>
      </c>
      <c r="IDH415" s="318">
        <f>'Contractor Model'!IDH68</f>
        <v>0</v>
      </c>
      <c r="IDI415" s="318">
        <f>'Contractor Model'!IDI68</f>
        <v>0</v>
      </c>
      <c r="IDJ415" s="318">
        <f>'Contractor Model'!IDJ68</f>
        <v>0</v>
      </c>
      <c r="IDK415" s="318">
        <f>'Contractor Model'!IDK68</f>
        <v>0</v>
      </c>
      <c r="IDL415" s="318">
        <f>'Contractor Model'!IDL68</f>
        <v>0</v>
      </c>
      <c r="IDM415" s="318">
        <f>'Contractor Model'!IDM68</f>
        <v>0</v>
      </c>
      <c r="IDN415" s="318">
        <f>'Contractor Model'!IDN68</f>
        <v>0</v>
      </c>
      <c r="IDO415" s="318">
        <f>'Contractor Model'!IDO68</f>
        <v>0</v>
      </c>
      <c r="IDP415" s="318">
        <f>'Contractor Model'!IDP68</f>
        <v>0</v>
      </c>
      <c r="IDQ415" s="318">
        <f>'Contractor Model'!IDQ68</f>
        <v>0</v>
      </c>
      <c r="IDR415" s="318">
        <f>'Contractor Model'!IDR68</f>
        <v>0</v>
      </c>
      <c r="IDS415" s="318">
        <f>'Contractor Model'!IDS68</f>
        <v>0</v>
      </c>
      <c r="IDT415" s="318">
        <f>'Contractor Model'!IDT68</f>
        <v>0</v>
      </c>
      <c r="IDU415" s="318">
        <f>'Contractor Model'!IDU68</f>
        <v>0</v>
      </c>
      <c r="IDV415" s="318">
        <f>'Contractor Model'!IDV68</f>
        <v>0</v>
      </c>
      <c r="IDW415" s="318">
        <f>'Contractor Model'!IDW68</f>
        <v>0</v>
      </c>
      <c r="IDX415" s="318">
        <f>'Contractor Model'!IDX68</f>
        <v>0</v>
      </c>
      <c r="IDY415" s="318">
        <f>'Contractor Model'!IDY68</f>
        <v>0</v>
      </c>
      <c r="IDZ415" s="318">
        <f>'Contractor Model'!IDZ68</f>
        <v>0</v>
      </c>
      <c r="IEA415" s="318">
        <f>'Contractor Model'!IEA68</f>
        <v>0</v>
      </c>
      <c r="IEB415" s="318">
        <f>'Contractor Model'!IEB68</f>
        <v>0</v>
      </c>
      <c r="IEC415" s="318">
        <f>'Contractor Model'!IEC68</f>
        <v>0</v>
      </c>
      <c r="IED415" s="318">
        <f>'Contractor Model'!IED68</f>
        <v>0</v>
      </c>
      <c r="IEE415" s="318">
        <f>'Contractor Model'!IEE68</f>
        <v>0</v>
      </c>
      <c r="IEF415" s="318">
        <f>'Contractor Model'!IEF68</f>
        <v>0</v>
      </c>
      <c r="IEG415" s="318">
        <f>'Contractor Model'!IEG68</f>
        <v>0</v>
      </c>
      <c r="IEH415" s="318">
        <f>'Contractor Model'!IEH68</f>
        <v>0</v>
      </c>
      <c r="IEI415" s="318">
        <f>'Contractor Model'!IEI68</f>
        <v>0</v>
      </c>
      <c r="IEJ415" s="318">
        <f>'Contractor Model'!IEJ68</f>
        <v>0</v>
      </c>
      <c r="IEK415" s="318">
        <f>'Contractor Model'!IEK68</f>
        <v>0</v>
      </c>
      <c r="IEL415" s="318">
        <f>'Contractor Model'!IEL68</f>
        <v>0</v>
      </c>
      <c r="IEM415" s="318">
        <f>'Contractor Model'!IEM68</f>
        <v>0</v>
      </c>
      <c r="IEN415" s="318">
        <f>'Contractor Model'!IEN68</f>
        <v>0</v>
      </c>
      <c r="IEO415" s="318">
        <f>'Contractor Model'!IEO68</f>
        <v>0</v>
      </c>
      <c r="IEP415" s="318">
        <f>'Contractor Model'!IEP68</f>
        <v>0</v>
      </c>
      <c r="IEQ415" s="318">
        <f>'Contractor Model'!IEQ68</f>
        <v>0</v>
      </c>
      <c r="IER415" s="318">
        <f>'Contractor Model'!IER68</f>
        <v>0</v>
      </c>
      <c r="IES415" s="318">
        <f>'Contractor Model'!IES68</f>
        <v>0</v>
      </c>
      <c r="IET415" s="318">
        <f>'Contractor Model'!IET68</f>
        <v>0</v>
      </c>
      <c r="IEU415" s="318">
        <f>'Contractor Model'!IEU68</f>
        <v>0</v>
      </c>
      <c r="IEV415" s="318">
        <f>'Contractor Model'!IEV68</f>
        <v>0</v>
      </c>
      <c r="IEW415" s="318">
        <f>'Contractor Model'!IEW68</f>
        <v>0</v>
      </c>
      <c r="IEX415" s="318">
        <f>'Contractor Model'!IEX68</f>
        <v>0</v>
      </c>
      <c r="IEY415" s="318">
        <f>'Contractor Model'!IEY68</f>
        <v>0</v>
      </c>
      <c r="IEZ415" s="318">
        <f>'Contractor Model'!IEZ68</f>
        <v>0</v>
      </c>
      <c r="IFA415" s="318">
        <f>'Contractor Model'!IFA68</f>
        <v>0</v>
      </c>
      <c r="IFB415" s="318">
        <f>'Contractor Model'!IFB68</f>
        <v>0</v>
      </c>
      <c r="IFC415" s="318">
        <f>'Contractor Model'!IFC68</f>
        <v>0</v>
      </c>
      <c r="IFD415" s="318">
        <f>'Contractor Model'!IFD68</f>
        <v>0</v>
      </c>
      <c r="IFE415" s="318">
        <f>'Contractor Model'!IFE68</f>
        <v>0</v>
      </c>
      <c r="IFF415" s="318">
        <f>'Contractor Model'!IFF68</f>
        <v>0</v>
      </c>
      <c r="IFG415" s="318">
        <f>'Contractor Model'!IFG68</f>
        <v>0</v>
      </c>
      <c r="IFH415" s="318">
        <f>'Contractor Model'!IFH68</f>
        <v>0</v>
      </c>
      <c r="IFI415" s="318">
        <f>'Contractor Model'!IFI68</f>
        <v>0</v>
      </c>
      <c r="IFJ415" s="318">
        <f>'Contractor Model'!IFJ68</f>
        <v>0</v>
      </c>
      <c r="IFK415" s="318">
        <f>'Contractor Model'!IFK68</f>
        <v>0</v>
      </c>
      <c r="IFL415" s="318">
        <f>'Contractor Model'!IFL68</f>
        <v>0</v>
      </c>
      <c r="IFM415" s="318">
        <f>'Contractor Model'!IFM68</f>
        <v>0</v>
      </c>
      <c r="IFN415" s="318">
        <f>'Contractor Model'!IFN68</f>
        <v>0</v>
      </c>
      <c r="IFO415" s="318">
        <f>'Contractor Model'!IFO68</f>
        <v>0</v>
      </c>
      <c r="IFP415" s="318">
        <f>'Contractor Model'!IFP68</f>
        <v>0</v>
      </c>
      <c r="IFQ415" s="318">
        <f>'Contractor Model'!IFQ68</f>
        <v>0</v>
      </c>
      <c r="IFR415" s="318">
        <f>'Contractor Model'!IFR68</f>
        <v>0</v>
      </c>
      <c r="IFS415" s="318">
        <f>'Contractor Model'!IFS68</f>
        <v>0</v>
      </c>
      <c r="IFT415" s="318">
        <f>'Contractor Model'!IFT68</f>
        <v>0</v>
      </c>
      <c r="IFU415" s="318">
        <f>'Contractor Model'!IFU68</f>
        <v>0</v>
      </c>
      <c r="IFV415" s="318">
        <f>'Contractor Model'!IFV68</f>
        <v>0</v>
      </c>
      <c r="IFW415" s="318">
        <f>'Contractor Model'!IFW68</f>
        <v>0</v>
      </c>
      <c r="IFX415" s="318">
        <f>'Contractor Model'!IFX68</f>
        <v>0</v>
      </c>
      <c r="IFY415" s="318">
        <f>'Contractor Model'!IFY68</f>
        <v>0</v>
      </c>
      <c r="IFZ415" s="318">
        <f>'Contractor Model'!IFZ68</f>
        <v>0</v>
      </c>
      <c r="IGA415" s="318">
        <f>'Contractor Model'!IGA68</f>
        <v>0</v>
      </c>
      <c r="IGB415" s="318">
        <f>'Contractor Model'!IGB68</f>
        <v>0</v>
      </c>
      <c r="IGC415" s="318">
        <f>'Contractor Model'!IGC68</f>
        <v>0</v>
      </c>
      <c r="IGD415" s="318">
        <f>'Contractor Model'!IGD68</f>
        <v>0</v>
      </c>
      <c r="IGE415" s="318">
        <f>'Contractor Model'!IGE68</f>
        <v>0</v>
      </c>
      <c r="IGF415" s="318">
        <f>'Contractor Model'!IGF68</f>
        <v>0</v>
      </c>
      <c r="IGG415" s="318">
        <f>'Contractor Model'!IGG68</f>
        <v>0</v>
      </c>
      <c r="IGH415" s="318">
        <f>'Contractor Model'!IGH68</f>
        <v>0</v>
      </c>
      <c r="IGI415" s="318">
        <f>'Contractor Model'!IGI68</f>
        <v>0</v>
      </c>
      <c r="IGJ415" s="318">
        <f>'Contractor Model'!IGJ68</f>
        <v>0</v>
      </c>
      <c r="IGK415" s="318">
        <f>'Contractor Model'!IGK68</f>
        <v>0</v>
      </c>
      <c r="IGL415" s="318">
        <f>'Contractor Model'!IGL68</f>
        <v>0</v>
      </c>
      <c r="IGM415" s="318">
        <f>'Contractor Model'!IGM68</f>
        <v>0</v>
      </c>
      <c r="IGN415" s="318">
        <f>'Contractor Model'!IGN68</f>
        <v>0</v>
      </c>
      <c r="IGO415" s="318">
        <f>'Contractor Model'!IGO68</f>
        <v>0</v>
      </c>
      <c r="IGP415" s="318">
        <f>'Contractor Model'!IGP68</f>
        <v>0</v>
      </c>
      <c r="IGQ415" s="318">
        <f>'Contractor Model'!IGQ68</f>
        <v>0</v>
      </c>
      <c r="IGR415" s="318">
        <f>'Contractor Model'!IGR68</f>
        <v>0</v>
      </c>
      <c r="IGS415" s="318">
        <f>'Contractor Model'!IGS68</f>
        <v>0</v>
      </c>
      <c r="IGT415" s="318">
        <f>'Contractor Model'!IGT68</f>
        <v>0</v>
      </c>
      <c r="IGU415" s="318">
        <f>'Contractor Model'!IGU68</f>
        <v>0</v>
      </c>
      <c r="IGV415" s="318">
        <f>'Contractor Model'!IGV68</f>
        <v>0</v>
      </c>
      <c r="IGW415" s="318">
        <f>'Contractor Model'!IGW68</f>
        <v>0</v>
      </c>
      <c r="IGX415" s="318">
        <f>'Contractor Model'!IGX68</f>
        <v>0</v>
      </c>
      <c r="IGY415" s="318">
        <f>'Contractor Model'!IGY68</f>
        <v>0</v>
      </c>
      <c r="IGZ415" s="318">
        <f>'Contractor Model'!IGZ68</f>
        <v>0</v>
      </c>
      <c r="IHA415" s="318">
        <f>'Contractor Model'!IHA68</f>
        <v>0</v>
      </c>
      <c r="IHB415" s="318">
        <f>'Contractor Model'!IHB68</f>
        <v>0</v>
      </c>
      <c r="IHC415" s="318">
        <f>'Contractor Model'!IHC68</f>
        <v>0</v>
      </c>
      <c r="IHD415" s="318">
        <f>'Contractor Model'!IHD68</f>
        <v>0</v>
      </c>
      <c r="IHE415" s="318">
        <f>'Contractor Model'!IHE68</f>
        <v>0</v>
      </c>
      <c r="IHF415" s="318">
        <f>'Contractor Model'!IHF68</f>
        <v>0</v>
      </c>
      <c r="IHG415" s="318">
        <f>'Contractor Model'!IHG68</f>
        <v>0</v>
      </c>
      <c r="IHH415" s="318">
        <f>'Contractor Model'!IHH68</f>
        <v>0</v>
      </c>
      <c r="IHI415" s="318">
        <f>'Contractor Model'!IHI68</f>
        <v>0</v>
      </c>
      <c r="IHJ415" s="318">
        <f>'Contractor Model'!IHJ68</f>
        <v>0</v>
      </c>
      <c r="IHK415" s="318">
        <f>'Contractor Model'!IHK68</f>
        <v>0</v>
      </c>
      <c r="IHL415" s="318">
        <f>'Contractor Model'!IHL68</f>
        <v>0</v>
      </c>
      <c r="IHM415" s="318">
        <f>'Contractor Model'!IHM68</f>
        <v>0</v>
      </c>
      <c r="IHN415" s="318">
        <f>'Contractor Model'!IHN68</f>
        <v>0</v>
      </c>
      <c r="IHO415" s="318">
        <f>'Contractor Model'!IHO68</f>
        <v>0</v>
      </c>
      <c r="IHP415" s="318">
        <f>'Contractor Model'!IHP68</f>
        <v>0</v>
      </c>
      <c r="IHQ415" s="318">
        <f>'Contractor Model'!IHQ68</f>
        <v>0</v>
      </c>
      <c r="IHR415" s="318">
        <f>'Contractor Model'!IHR68</f>
        <v>0</v>
      </c>
      <c r="IHS415" s="318">
        <f>'Contractor Model'!IHS68</f>
        <v>0</v>
      </c>
      <c r="IHT415" s="318">
        <f>'Contractor Model'!IHT68</f>
        <v>0</v>
      </c>
      <c r="IHU415" s="318">
        <f>'Contractor Model'!IHU68</f>
        <v>0</v>
      </c>
      <c r="IHV415" s="318">
        <f>'Contractor Model'!IHV68</f>
        <v>0</v>
      </c>
      <c r="IHW415" s="318">
        <f>'Contractor Model'!IHW68</f>
        <v>0</v>
      </c>
      <c r="IHX415" s="318">
        <f>'Contractor Model'!IHX68</f>
        <v>0</v>
      </c>
      <c r="IHY415" s="318">
        <f>'Contractor Model'!IHY68</f>
        <v>0</v>
      </c>
      <c r="IHZ415" s="318">
        <f>'Contractor Model'!IHZ68</f>
        <v>0</v>
      </c>
      <c r="IIA415" s="318">
        <f>'Contractor Model'!IIA68</f>
        <v>0</v>
      </c>
      <c r="IIB415" s="318">
        <f>'Contractor Model'!IIB68</f>
        <v>0</v>
      </c>
      <c r="IIC415" s="318">
        <f>'Contractor Model'!IIC68</f>
        <v>0</v>
      </c>
      <c r="IID415" s="318">
        <f>'Contractor Model'!IID68</f>
        <v>0</v>
      </c>
      <c r="IIE415" s="318">
        <f>'Contractor Model'!IIE68</f>
        <v>0</v>
      </c>
      <c r="IIF415" s="318">
        <f>'Contractor Model'!IIF68</f>
        <v>0</v>
      </c>
      <c r="IIG415" s="318">
        <f>'Contractor Model'!IIG68</f>
        <v>0</v>
      </c>
      <c r="IIH415" s="318">
        <f>'Contractor Model'!IIH68</f>
        <v>0</v>
      </c>
      <c r="III415" s="318">
        <f>'Contractor Model'!III68</f>
        <v>0</v>
      </c>
      <c r="IIJ415" s="318">
        <f>'Contractor Model'!IIJ68</f>
        <v>0</v>
      </c>
      <c r="IIK415" s="318">
        <f>'Contractor Model'!IIK68</f>
        <v>0</v>
      </c>
      <c r="IIL415" s="318">
        <f>'Contractor Model'!IIL68</f>
        <v>0</v>
      </c>
      <c r="IIM415" s="318">
        <f>'Contractor Model'!IIM68</f>
        <v>0</v>
      </c>
      <c r="IIN415" s="318">
        <f>'Contractor Model'!IIN68</f>
        <v>0</v>
      </c>
      <c r="IIO415" s="318">
        <f>'Contractor Model'!IIO68</f>
        <v>0</v>
      </c>
      <c r="IIP415" s="318">
        <f>'Contractor Model'!IIP68</f>
        <v>0</v>
      </c>
      <c r="IIQ415" s="318">
        <f>'Contractor Model'!IIQ68</f>
        <v>0</v>
      </c>
      <c r="IIR415" s="318">
        <f>'Contractor Model'!IIR68</f>
        <v>0</v>
      </c>
      <c r="IIS415" s="318">
        <f>'Contractor Model'!IIS68</f>
        <v>0</v>
      </c>
      <c r="IIT415" s="318">
        <f>'Contractor Model'!IIT68</f>
        <v>0</v>
      </c>
      <c r="IIU415" s="318">
        <f>'Contractor Model'!IIU68</f>
        <v>0</v>
      </c>
      <c r="IIV415" s="318">
        <f>'Contractor Model'!IIV68</f>
        <v>0</v>
      </c>
      <c r="IIW415" s="318">
        <f>'Contractor Model'!IIW68</f>
        <v>0</v>
      </c>
      <c r="IIX415" s="318">
        <f>'Contractor Model'!IIX68</f>
        <v>0</v>
      </c>
      <c r="IIY415" s="318">
        <f>'Contractor Model'!IIY68</f>
        <v>0</v>
      </c>
      <c r="IIZ415" s="318">
        <f>'Contractor Model'!IIZ68</f>
        <v>0</v>
      </c>
      <c r="IJA415" s="318">
        <f>'Contractor Model'!IJA68</f>
        <v>0</v>
      </c>
      <c r="IJB415" s="318">
        <f>'Contractor Model'!IJB68</f>
        <v>0</v>
      </c>
      <c r="IJC415" s="318">
        <f>'Contractor Model'!IJC68</f>
        <v>0</v>
      </c>
      <c r="IJD415" s="318">
        <f>'Contractor Model'!IJD68</f>
        <v>0</v>
      </c>
      <c r="IJE415" s="318">
        <f>'Contractor Model'!IJE68</f>
        <v>0</v>
      </c>
      <c r="IJF415" s="318">
        <f>'Contractor Model'!IJF68</f>
        <v>0</v>
      </c>
      <c r="IJG415" s="318">
        <f>'Contractor Model'!IJG68</f>
        <v>0</v>
      </c>
      <c r="IJH415" s="318">
        <f>'Contractor Model'!IJH68</f>
        <v>0</v>
      </c>
      <c r="IJI415" s="318">
        <f>'Contractor Model'!IJI68</f>
        <v>0</v>
      </c>
      <c r="IJJ415" s="318">
        <f>'Contractor Model'!IJJ68</f>
        <v>0</v>
      </c>
      <c r="IJK415" s="318">
        <f>'Contractor Model'!IJK68</f>
        <v>0</v>
      </c>
      <c r="IJL415" s="318">
        <f>'Contractor Model'!IJL68</f>
        <v>0</v>
      </c>
      <c r="IJM415" s="318">
        <f>'Contractor Model'!IJM68</f>
        <v>0</v>
      </c>
      <c r="IJN415" s="318">
        <f>'Contractor Model'!IJN68</f>
        <v>0</v>
      </c>
      <c r="IJO415" s="318">
        <f>'Contractor Model'!IJO68</f>
        <v>0</v>
      </c>
      <c r="IJP415" s="318">
        <f>'Contractor Model'!IJP68</f>
        <v>0</v>
      </c>
      <c r="IJQ415" s="318">
        <f>'Contractor Model'!IJQ68</f>
        <v>0</v>
      </c>
      <c r="IJR415" s="318">
        <f>'Contractor Model'!IJR68</f>
        <v>0</v>
      </c>
      <c r="IJS415" s="318">
        <f>'Contractor Model'!IJS68</f>
        <v>0</v>
      </c>
      <c r="IJT415" s="318">
        <f>'Contractor Model'!IJT68</f>
        <v>0</v>
      </c>
      <c r="IJU415" s="318">
        <f>'Contractor Model'!IJU68</f>
        <v>0</v>
      </c>
      <c r="IJV415" s="318">
        <f>'Contractor Model'!IJV68</f>
        <v>0</v>
      </c>
      <c r="IJW415" s="318">
        <f>'Contractor Model'!IJW68</f>
        <v>0</v>
      </c>
      <c r="IJX415" s="318">
        <f>'Contractor Model'!IJX68</f>
        <v>0</v>
      </c>
      <c r="IJY415" s="318">
        <f>'Contractor Model'!IJY68</f>
        <v>0</v>
      </c>
      <c r="IJZ415" s="318">
        <f>'Contractor Model'!IJZ68</f>
        <v>0</v>
      </c>
      <c r="IKA415" s="318">
        <f>'Contractor Model'!IKA68</f>
        <v>0</v>
      </c>
      <c r="IKB415" s="318">
        <f>'Contractor Model'!IKB68</f>
        <v>0</v>
      </c>
      <c r="IKC415" s="318">
        <f>'Contractor Model'!IKC68</f>
        <v>0</v>
      </c>
      <c r="IKD415" s="318">
        <f>'Contractor Model'!IKD68</f>
        <v>0</v>
      </c>
      <c r="IKE415" s="318">
        <f>'Contractor Model'!IKE68</f>
        <v>0</v>
      </c>
      <c r="IKF415" s="318">
        <f>'Contractor Model'!IKF68</f>
        <v>0</v>
      </c>
      <c r="IKG415" s="318">
        <f>'Contractor Model'!IKG68</f>
        <v>0</v>
      </c>
      <c r="IKH415" s="318">
        <f>'Contractor Model'!IKH68</f>
        <v>0</v>
      </c>
      <c r="IKI415" s="318">
        <f>'Contractor Model'!IKI68</f>
        <v>0</v>
      </c>
      <c r="IKJ415" s="318">
        <f>'Contractor Model'!IKJ68</f>
        <v>0</v>
      </c>
      <c r="IKK415" s="318">
        <f>'Contractor Model'!IKK68</f>
        <v>0</v>
      </c>
      <c r="IKL415" s="318">
        <f>'Contractor Model'!IKL68</f>
        <v>0</v>
      </c>
      <c r="IKM415" s="318">
        <f>'Contractor Model'!IKM68</f>
        <v>0</v>
      </c>
      <c r="IKN415" s="318">
        <f>'Contractor Model'!IKN68</f>
        <v>0</v>
      </c>
      <c r="IKO415" s="318">
        <f>'Contractor Model'!IKO68</f>
        <v>0</v>
      </c>
      <c r="IKP415" s="318">
        <f>'Contractor Model'!IKP68</f>
        <v>0</v>
      </c>
      <c r="IKQ415" s="318">
        <f>'Contractor Model'!IKQ68</f>
        <v>0</v>
      </c>
      <c r="IKR415" s="318">
        <f>'Contractor Model'!IKR68</f>
        <v>0</v>
      </c>
      <c r="IKS415" s="318">
        <f>'Contractor Model'!IKS68</f>
        <v>0</v>
      </c>
      <c r="IKT415" s="318">
        <f>'Contractor Model'!IKT68</f>
        <v>0</v>
      </c>
      <c r="IKU415" s="318">
        <f>'Contractor Model'!IKU68</f>
        <v>0</v>
      </c>
      <c r="IKV415" s="318">
        <f>'Contractor Model'!IKV68</f>
        <v>0</v>
      </c>
      <c r="IKW415" s="318">
        <f>'Contractor Model'!IKW68</f>
        <v>0</v>
      </c>
      <c r="IKX415" s="318">
        <f>'Contractor Model'!IKX68</f>
        <v>0</v>
      </c>
      <c r="IKY415" s="318">
        <f>'Contractor Model'!IKY68</f>
        <v>0</v>
      </c>
      <c r="IKZ415" s="318">
        <f>'Contractor Model'!IKZ68</f>
        <v>0</v>
      </c>
      <c r="ILA415" s="318">
        <f>'Contractor Model'!ILA68</f>
        <v>0</v>
      </c>
      <c r="ILB415" s="318">
        <f>'Contractor Model'!ILB68</f>
        <v>0</v>
      </c>
      <c r="ILC415" s="318">
        <f>'Contractor Model'!ILC68</f>
        <v>0</v>
      </c>
      <c r="ILD415" s="318">
        <f>'Contractor Model'!ILD68</f>
        <v>0</v>
      </c>
      <c r="ILE415" s="318">
        <f>'Contractor Model'!ILE68</f>
        <v>0</v>
      </c>
      <c r="ILF415" s="318">
        <f>'Contractor Model'!ILF68</f>
        <v>0</v>
      </c>
      <c r="ILG415" s="318">
        <f>'Contractor Model'!ILG68</f>
        <v>0</v>
      </c>
      <c r="ILH415" s="318">
        <f>'Contractor Model'!ILH68</f>
        <v>0</v>
      </c>
      <c r="ILI415" s="318">
        <f>'Contractor Model'!ILI68</f>
        <v>0</v>
      </c>
      <c r="ILJ415" s="318">
        <f>'Contractor Model'!ILJ68</f>
        <v>0</v>
      </c>
      <c r="ILK415" s="318">
        <f>'Contractor Model'!ILK68</f>
        <v>0</v>
      </c>
      <c r="ILL415" s="318">
        <f>'Contractor Model'!ILL68</f>
        <v>0</v>
      </c>
      <c r="ILM415" s="318">
        <f>'Contractor Model'!ILM68</f>
        <v>0</v>
      </c>
      <c r="ILN415" s="318">
        <f>'Contractor Model'!ILN68</f>
        <v>0</v>
      </c>
      <c r="ILO415" s="318">
        <f>'Contractor Model'!ILO68</f>
        <v>0</v>
      </c>
      <c r="ILP415" s="318">
        <f>'Contractor Model'!ILP68</f>
        <v>0</v>
      </c>
      <c r="ILQ415" s="318">
        <f>'Contractor Model'!ILQ68</f>
        <v>0</v>
      </c>
      <c r="ILR415" s="318">
        <f>'Contractor Model'!ILR68</f>
        <v>0</v>
      </c>
      <c r="ILS415" s="318">
        <f>'Contractor Model'!ILS68</f>
        <v>0</v>
      </c>
      <c r="ILT415" s="318">
        <f>'Contractor Model'!ILT68</f>
        <v>0</v>
      </c>
      <c r="ILU415" s="318">
        <f>'Contractor Model'!ILU68</f>
        <v>0</v>
      </c>
      <c r="ILV415" s="318">
        <f>'Contractor Model'!ILV68</f>
        <v>0</v>
      </c>
      <c r="ILW415" s="318">
        <f>'Contractor Model'!ILW68</f>
        <v>0</v>
      </c>
      <c r="ILX415" s="318">
        <f>'Contractor Model'!ILX68</f>
        <v>0</v>
      </c>
      <c r="ILY415" s="318">
        <f>'Contractor Model'!ILY68</f>
        <v>0</v>
      </c>
      <c r="ILZ415" s="318">
        <f>'Contractor Model'!ILZ68</f>
        <v>0</v>
      </c>
      <c r="IMA415" s="318">
        <f>'Contractor Model'!IMA68</f>
        <v>0</v>
      </c>
      <c r="IMB415" s="318">
        <f>'Contractor Model'!IMB68</f>
        <v>0</v>
      </c>
      <c r="IMC415" s="318">
        <f>'Contractor Model'!IMC68</f>
        <v>0</v>
      </c>
      <c r="IMD415" s="318">
        <f>'Contractor Model'!IMD68</f>
        <v>0</v>
      </c>
      <c r="IME415" s="318">
        <f>'Contractor Model'!IME68</f>
        <v>0</v>
      </c>
      <c r="IMF415" s="318">
        <f>'Contractor Model'!IMF68</f>
        <v>0</v>
      </c>
      <c r="IMG415" s="318">
        <f>'Contractor Model'!IMG68</f>
        <v>0</v>
      </c>
      <c r="IMH415" s="318">
        <f>'Contractor Model'!IMH68</f>
        <v>0</v>
      </c>
      <c r="IMI415" s="318">
        <f>'Contractor Model'!IMI68</f>
        <v>0</v>
      </c>
      <c r="IMJ415" s="318">
        <f>'Contractor Model'!IMJ68</f>
        <v>0</v>
      </c>
      <c r="IMK415" s="318">
        <f>'Contractor Model'!IMK68</f>
        <v>0</v>
      </c>
      <c r="IML415" s="318">
        <f>'Contractor Model'!IML68</f>
        <v>0</v>
      </c>
      <c r="IMM415" s="318">
        <f>'Contractor Model'!IMM68</f>
        <v>0</v>
      </c>
      <c r="IMN415" s="318">
        <f>'Contractor Model'!IMN68</f>
        <v>0</v>
      </c>
      <c r="IMO415" s="318">
        <f>'Contractor Model'!IMO68</f>
        <v>0</v>
      </c>
      <c r="IMP415" s="318">
        <f>'Contractor Model'!IMP68</f>
        <v>0</v>
      </c>
      <c r="IMQ415" s="318">
        <f>'Contractor Model'!IMQ68</f>
        <v>0</v>
      </c>
      <c r="IMR415" s="318">
        <f>'Contractor Model'!IMR68</f>
        <v>0</v>
      </c>
      <c r="IMS415" s="318">
        <f>'Contractor Model'!IMS68</f>
        <v>0</v>
      </c>
      <c r="IMT415" s="318">
        <f>'Contractor Model'!IMT68</f>
        <v>0</v>
      </c>
      <c r="IMU415" s="318">
        <f>'Contractor Model'!IMU68</f>
        <v>0</v>
      </c>
      <c r="IMV415" s="318">
        <f>'Contractor Model'!IMV68</f>
        <v>0</v>
      </c>
      <c r="IMW415" s="318">
        <f>'Contractor Model'!IMW68</f>
        <v>0</v>
      </c>
      <c r="IMX415" s="318">
        <f>'Contractor Model'!IMX68</f>
        <v>0</v>
      </c>
      <c r="IMY415" s="318">
        <f>'Contractor Model'!IMY68</f>
        <v>0</v>
      </c>
      <c r="IMZ415" s="318">
        <f>'Contractor Model'!IMZ68</f>
        <v>0</v>
      </c>
      <c r="INA415" s="318">
        <f>'Contractor Model'!INA68</f>
        <v>0</v>
      </c>
      <c r="INB415" s="318">
        <f>'Contractor Model'!INB68</f>
        <v>0</v>
      </c>
      <c r="INC415" s="318">
        <f>'Contractor Model'!INC68</f>
        <v>0</v>
      </c>
      <c r="IND415" s="318">
        <f>'Contractor Model'!IND68</f>
        <v>0</v>
      </c>
      <c r="INE415" s="318">
        <f>'Contractor Model'!INE68</f>
        <v>0</v>
      </c>
      <c r="INF415" s="318">
        <f>'Contractor Model'!INF68</f>
        <v>0</v>
      </c>
      <c r="ING415" s="318">
        <f>'Contractor Model'!ING68</f>
        <v>0</v>
      </c>
      <c r="INH415" s="318">
        <f>'Contractor Model'!INH68</f>
        <v>0</v>
      </c>
      <c r="INI415" s="318">
        <f>'Contractor Model'!INI68</f>
        <v>0</v>
      </c>
      <c r="INJ415" s="318">
        <f>'Contractor Model'!INJ68</f>
        <v>0</v>
      </c>
      <c r="INK415" s="318">
        <f>'Contractor Model'!INK68</f>
        <v>0</v>
      </c>
      <c r="INL415" s="318">
        <f>'Contractor Model'!INL68</f>
        <v>0</v>
      </c>
      <c r="INM415" s="318">
        <f>'Contractor Model'!INM68</f>
        <v>0</v>
      </c>
      <c r="INN415" s="318">
        <f>'Contractor Model'!INN68</f>
        <v>0</v>
      </c>
      <c r="INO415" s="318">
        <f>'Contractor Model'!INO68</f>
        <v>0</v>
      </c>
      <c r="INP415" s="318">
        <f>'Contractor Model'!INP68</f>
        <v>0</v>
      </c>
      <c r="INQ415" s="318">
        <f>'Contractor Model'!INQ68</f>
        <v>0</v>
      </c>
      <c r="INR415" s="318">
        <f>'Contractor Model'!INR68</f>
        <v>0</v>
      </c>
      <c r="INS415" s="318">
        <f>'Contractor Model'!INS68</f>
        <v>0</v>
      </c>
      <c r="INT415" s="318">
        <f>'Contractor Model'!INT68</f>
        <v>0</v>
      </c>
      <c r="INU415" s="318">
        <f>'Contractor Model'!INU68</f>
        <v>0</v>
      </c>
      <c r="INV415" s="318">
        <f>'Contractor Model'!INV68</f>
        <v>0</v>
      </c>
      <c r="INW415" s="318">
        <f>'Contractor Model'!INW68</f>
        <v>0</v>
      </c>
      <c r="INX415" s="318">
        <f>'Contractor Model'!INX68</f>
        <v>0</v>
      </c>
      <c r="INY415" s="318">
        <f>'Contractor Model'!INY68</f>
        <v>0</v>
      </c>
      <c r="INZ415" s="318">
        <f>'Contractor Model'!INZ68</f>
        <v>0</v>
      </c>
      <c r="IOA415" s="318">
        <f>'Contractor Model'!IOA68</f>
        <v>0</v>
      </c>
      <c r="IOB415" s="318">
        <f>'Contractor Model'!IOB68</f>
        <v>0</v>
      </c>
      <c r="IOC415" s="318">
        <f>'Contractor Model'!IOC68</f>
        <v>0</v>
      </c>
      <c r="IOD415" s="318">
        <f>'Contractor Model'!IOD68</f>
        <v>0</v>
      </c>
      <c r="IOE415" s="318">
        <f>'Contractor Model'!IOE68</f>
        <v>0</v>
      </c>
      <c r="IOF415" s="318">
        <f>'Contractor Model'!IOF68</f>
        <v>0</v>
      </c>
      <c r="IOG415" s="318">
        <f>'Contractor Model'!IOG68</f>
        <v>0</v>
      </c>
      <c r="IOH415" s="318">
        <f>'Contractor Model'!IOH68</f>
        <v>0</v>
      </c>
      <c r="IOI415" s="318">
        <f>'Contractor Model'!IOI68</f>
        <v>0</v>
      </c>
      <c r="IOJ415" s="318">
        <f>'Contractor Model'!IOJ68</f>
        <v>0</v>
      </c>
      <c r="IOK415" s="318">
        <f>'Contractor Model'!IOK68</f>
        <v>0</v>
      </c>
      <c r="IOL415" s="318">
        <f>'Contractor Model'!IOL68</f>
        <v>0</v>
      </c>
      <c r="IOM415" s="318">
        <f>'Contractor Model'!IOM68</f>
        <v>0</v>
      </c>
      <c r="ION415" s="318">
        <f>'Contractor Model'!ION68</f>
        <v>0</v>
      </c>
      <c r="IOO415" s="318">
        <f>'Contractor Model'!IOO68</f>
        <v>0</v>
      </c>
      <c r="IOP415" s="318">
        <f>'Contractor Model'!IOP68</f>
        <v>0</v>
      </c>
      <c r="IOQ415" s="318">
        <f>'Contractor Model'!IOQ68</f>
        <v>0</v>
      </c>
      <c r="IOR415" s="318">
        <f>'Contractor Model'!IOR68</f>
        <v>0</v>
      </c>
      <c r="IOS415" s="318">
        <f>'Contractor Model'!IOS68</f>
        <v>0</v>
      </c>
      <c r="IOT415" s="318">
        <f>'Contractor Model'!IOT68</f>
        <v>0</v>
      </c>
      <c r="IOU415" s="318">
        <f>'Contractor Model'!IOU68</f>
        <v>0</v>
      </c>
      <c r="IOV415" s="318">
        <f>'Contractor Model'!IOV68</f>
        <v>0</v>
      </c>
      <c r="IOW415" s="318">
        <f>'Contractor Model'!IOW68</f>
        <v>0</v>
      </c>
      <c r="IOX415" s="318">
        <f>'Contractor Model'!IOX68</f>
        <v>0</v>
      </c>
      <c r="IOY415" s="318">
        <f>'Contractor Model'!IOY68</f>
        <v>0</v>
      </c>
      <c r="IOZ415" s="318">
        <f>'Contractor Model'!IOZ68</f>
        <v>0</v>
      </c>
      <c r="IPA415" s="318">
        <f>'Contractor Model'!IPA68</f>
        <v>0</v>
      </c>
      <c r="IPB415" s="318">
        <f>'Contractor Model'!IPB68</f>
        <v>0</v>
      </c>
      <c r="IPC415" s="318">
        <f>'Contractor Model'!IPC68</f>
        <v>0</v>
      </c>
      <c r="IPD415" s="318">
        <f>'Contractor Model'!IPD68</f>
        <v>0</v>
      </c>
      <c r="IPE415" s="318">
        <f>'Contractor Model'!IPE68</f>
        <v>0</v>
      </c>
      <c r="IPF415" s="318">
        <f>'Contractor Model'!IPF68</f>
        <v>0</v>
      </c>
      <c r="IPG415" s="318">
        <f>'Contractor Model'!IPG68</f>
        <v>0</v>
      </c>
      <c r="IPH415" s="318">
        <f>'Contractor Model'!IPH68</f>
        <v>0</v>
      </c>
      <c r="IPI415" s="318">
        <f>'Contractor Model'!IPI68</f>
        <v>0</v>
      </c>
      <c r="IPJ415" s="318">
        <f>'Contractor Model'!IPJ68</f>
        <v>0</v>
      </c>
      <c r="IPK415" s="318">
        <f>'Contractor Model'!IPK68</f>
        <v>0</v>
      </c>
      <c r="IPL415" s="318">
        <f>'Contractor Model'!IPL68</f>
        <v>0</v>
      </c>
      <c r="IPM415" s="318">
        <f>'Contractor Model'!IPM68</f>
        <v>0</v>
      </c>
      <c r="IPN415" s="318">
        <f>'Contractor Model'!IPN68</f>
        <v>0</v>
      </c>
      <c r="IPO415" s="318">
        <f>'Contractor Model'!IPO68</f>
        <v>0</v>
      </c>
      <c r="IPP415" s="318">
        <f>'Contractor Model'!IPP68</f>
        <v>0</v>
      </c>
      <c r="IPQ415" s="318">
        <f>'Contractor Model'!IPQ68</f>
        <v>0</v>
      </c>
      <c r="IPR415" s="318">
        <f>'Contractor Model'!IPR68</f>
        <v>0</v>
      </c>
      <c r="IPS415" s="318">
        <f>'Contractor Model'!IPS68</f>
        <v>0</v>
      </c>
      <c r="IPT415" s="318">
        <f>'Contractor Model'!IPT68</f>
        <v>0</v>
      </c>
      <c r="IPU415" s="318">
        <f>'Contractor Model'!IPU68</f>
        <v>0</v>
      </c>
      <c r="IPV415" s="318">
        <f>'Contractor Model'!IPV68</f>
        <v>0</v>
      </c>
      <c r="IPW415" s="318">
        <f>'Contractor Model'!IPW68</f>
        <v>0</v>
      </c>
      <c r="IPX415" s="318">
        <f>'Contractor Model'!IPX68</f>
        <v>0</v>
      </c>
      <c r="IPY415" s="318">
        <f>'Contractor Model'!IPY68</f>
        <v>0</v>
      </c>
      <c r="IPZ415" s="318">
        <f>'Contractor Model'!IPZ68</f>
        <v>0</v>
      </c>
      <c r="IQA415" s="318">
        <f>'Contractor Model'!IQA68</f>
        <v>0</v>
      </c>
      <c r="IQB415" s="318">
        <f>'Contractor Model'!IQB68</f>
        <v>0</v>
      </c>
      <c r="IQC415" s="318">
        <f>'Contractor Model'!IQC68</f>
        <v>0</v>
      </c>
      <c r="IQD415" s="318">
        <f>'Contractor Model'!IQD68</f>
        <v>0</v>
      </c>
      <c r="IQE415" s="318">
        <f>'Contractor Model'!IQE68</f>
        <v>0</v>
      </c>
      <c r="IQF415" s="318">
        <f>'Contractor Model'!IQF68</f>
        <v>0</v>
      </c>
      <c r="IQG415" s="318">
        <f>'Contractor Model'!IQG68</f>
        <v>0</v>
      </c>
      <c r="IQH415" s="318">
        <f>'Contractor Model'!IQH68</f>
        <v>0</v>
      </c>
      <c r="IQI415" s="318">
        <f>'Contractor Model'!IQI68</f>
        <v>0</v>
      </c>
      <c r="IQJ415" s="318">
        <f>'Contractor Model'!IQJ68</f>
        <v>0</v>
      </c>
      <c r="IQK415" s="318">
        <f>'Contractor Model'!IQK68</f>
        <v>0</v>
      </c>
      <c r="IQL415" s="318">
        <f>'Contractor Model'!IQL68</f>
        <v>0</v>
      </c>
      <c r="IQM415" s="318">
        <f>'Contractor Model'!IQM68</f>
        <v>0</v>
      </c>
      <c r="IQN415" s="318">
        <f>'Contractor Model'!IQN68</f>
        <v>0</v>
      </c>
      <c r="IQO415" s="318">
        <f>'Contractor Model'!IQO68</f>
        <v>0</v>
      </c>
      <c r="IQP415" s="318">
        <f>'Contractor Model'!IQP68</f>
        <v>0</v>
      </c>
      <c r="IQQ415" s="318">
        <f>'Contractor Model'!IQQ68</f>
        <v>0</v>
      </c>
      <c r="IQR415" s="318">
        <f>'Contractor Model'!IQR68</f>
        <v>0</v>
      </c>
      <c r="IQS415" s="318">
        <f>'Contractor Model'!IQS68</f>
        <v>0</v>
      </c>
      <c r="IQT415" s="318">
        <f>'Contractor Model'!IQT68</f>
        <v>0</v>
      </c>
      <c r="IQU415" s="318">
        <f>'Contractor Model'!IQU68</f>
        <v>0</v>
      </c>
      <c r="IQV415" s="318">
        <f>'Contractor Model'!IQV68</f>
        <v>0</v>
      </c>
      <c r="IQW415" s="318">
        <f>'Contractor Model'!IQW68</f>
        <v>0</v>
      </c>
      <c r="IQX415" s="318">
        <f>'Contractor Model'!IQX68</f>
        <v>0</v>
      </c>
      <c r="IQY415" s="318">
        <f>'Contractor Model'!IQY68</f>
        <v>0</v>
      </c>
      <c r="IQZ415" s="318">
        <f>'Contractor Model'!IQZ68</f>
        <v>0</v>
      </c>
      <c r="IRA415" s="318">
        <f>'Contractor Model'!IRA68</f>
        <v>0</v>
      </c>
      <c r="IRB415" s="318">
        <f>'Contractor Model'!IRB68</f>
        <v>0</v>
      </c>
      <c r="IRC415" s="318">
        <f>'Contractor Model'!IRC68</f>
        <v>0</v>
      </c>
      <c r="IRD415" s="318">
        <f>'Contractor Model'!IRD68</f>
        <v>0</v>
      </c>
      <c r="IRE415" s="318">
        <f>'Contractor Model'!IRE68</f>
        <v>0</v>
      </c>
      <c r="IRF415" s="318">
        <f>'Contractor Model'!IRF68</f>
        <v>0</v>
      </c>
      <c r="IRG415" s="318">
        <f>'Contractor Model'!IRG68</f>
        <v>0</v>
      </c>
      <c r="IRH415" s="318">
        <f>'Contractor Model'!IRH68</f>
        <v>0</v>
      </c>
      <c r="IRI415" s="318">
        <f>'Contractor Model'!IRI68</f>
        <v>0</v>
      </c>
      <c r="IRJ415" s="318">
        <f>'Contractor Model'!IRJ68</f>
        <v>0</v>
      </c>
      <c r="IRK415" s="318">
        <f>'Contractor Model'!IRK68</f>
        <v>0</v>
      </c>
      <c r="IRL415" s="318">
        <f>'Contractor Model'!IRL68</f>
        <v>0</v>
      </c>
      <c r="IRM415" s="318">
        <f>'Contractor Model'!IRM68</f>
        <v>0</v>
      </c>
      <c r="IRN415" s="318">
        <f>'Contractor Model'!IRN68</f>
        <v>0</v>
      </c>
      <c r="IRO415" s="318">
        <f>'Contractor Model'!IRO68</f>
        <v>0</v>
      </c>
      <c r="IRP415" s="318">
        <f>'Contractor Model'!IRP68</f>
        <v>0</v>
      </c>
      <c r="IRQ415" s="318">
        <f>'Contractor Model'!IRQ68</f>
        <v>0</v>
      </c>
      <c r="IRR415" s="318">
        <f>'Contractor Model'!IRR68</f>
        <v>0</v>
      </c>
      <c r="IRS415" s="318">
        <f>'Contractor Model'!IRS68</f>
        <v>0</v>
      </c>
      <c r="IRT415" s="318">
        <f>'Contractor Model'!IRT68</f>
        <v>0</v>
      </c>
      <c r="IRU415" s="318">
        <f>'Contractor Model'!IRU68</f>
        <v>0</v>
      </c>
      <c r="IRV415" s="318">
        <f>'Contractor Model'!IRV68</f>
        <v>0</v>
      </c>
      <c r="IRW415" s="318">
        <f>'Contractor Model'!IRW68</f>
        <v>0</v>
      </c>
      <c r="IRX415" s="318">
        <f>'Contractor Model'!IRX68</f>
        <v>0</v>
      </c>
      <c r="IRY415" s="318">
        <f>'Contractor Model'!IRY68</f>
        <v>0</v>
      </c>
      <c r="IRZ415" s="318">
        <f>'Contractor Model'!IRZ68</f>
        <v>0</v>
      </c>
      <c r="ISA415" s="318">
        <f>'Contractor Model'!ISA68</f>
        <v>0</v>
      </c>
      <c r="ISB415" s="318">
        <f>'Contractor Model'!ISB68</f>
        <v>0</v>
      </c>
      <c r="ISC415" s="318">
        <f>'Contractor Model'!ISC68</f>
        <v>0</v>
      </c>
      <c r="ISD415" s="318">
        <f>'Contractor Model'!ISD68</f>
        <v>0</v>
      </c>
      <c r="ISE415" s="318">
        <f>'Contractor Model'!ISE68</f>
        <v>0</v>
      </c>
      <c r="ISF415" s="318">
        <f>'Contractor Model'!ISF68</f>
        <v>0</v>
      </c>
      <c r="ISG415" s="318">
        <f>'Contractor Model'!ISG68</f>
        <v>0</v>
      </c>
      <c r="ISH415" s="318">
        <f>'Contractor Model'!ISH68</f>
        <v>0</v>
      </c>
      <c r="ISI415" s="318">
        <f>'Contractor Model'!ISI68</f>
        <v>0</v>
      </c>
      <c r="ISJ415" s="318">
        <f>'Contractor Model'!ISJ68</f>
        <v>0</v>
      </c>
      <c r="ISK415" s="318">
        <f>'Contractor Model'!ISK68</f>
        <v>0</v>
      </c>
      <c r="ISL415" s="318">
        <f>'Contractor Model'!ISL68</f>
        <v>0</v>
      </c>
      <c r="ISM415" s="318">
        <f>'Contractor Model'!ISM68</f>
        <v>0</v>
      </c>
      <c r="ISN415" s="318">
        <f>'Contractor Model'!ISN68</f>
        <v>0</v>
      </c>
      <c r="ISO415" s="318">
        <f>'Contractor Model'!ISO68</f>
        <v>0</v>
      </c>
      <c r="ISP415" s="318">
        <f>'Contractor Model'!ISP68</f>
        <v>0</v>
      </c>
      <c r="ISQ415" s="318">
        <f>'Contractor Model'!ISQ68</f>
        <v>0</v>
      </c>
      <c r="ISR415" s="318">
        <f>'Contractor Model'!ISR68</f>
        <v>0</v>
      </c>
      <c r="ISS415" s="318">
        <f>'Contractor Model'!ISS68</f>
        <v>0</v>
      </c>
      <c r="IST415" s="318">
        <f>'Contractor Model'!IST68</f>
        <v>0</v>
      </c>
      <c r="ISU415" s="318">
        <f>'Contractor Model'!ISU68</f>
        <v>0</v>
      </c>
      <c r="ISV415" s="318">
        <f>'Contractor Model'!ISV68</f>
        <v>0</v>
      </c>
      <c r="ISW415" s="318">
        <f>'Contractor Model'!ISW68</f>
        <v>0</v>
      </c>
      <c r="ISX415" s="318">
        <f>'Contractor Model'!ISX68</f>
        <v>0</v>
      </c>
      <c r="ISY415" s="318">
        <f>'Contractor Model'!ISY68</f>
        <v>0</v>
      </c>
      <c r="ISZ415" s="318">
        <f>'Contractor Model'!ISZ68</f>
        <v>0</v>
      </c>
      <c r="ITA415" s="318">
        <f>'Contractor Model'!ITA68</f>
        <v>0</v>
      </c>
      <c r="ITB415" s="318">
        <f>'Contractor Model'!ITB68</f>
        <v>0</v>
      </c>
      <c r="ITC415" s="318">
        <f>'Contractor Model'!ITC68</f>
        <v>0</v>
      </c>
      <c r="ITD415" s="318">
        <f>'Contractor Model'!ITD68</f>
        <v>0</v>
      </c>
      <c r="ITE415" s="318">
        <f>'Contractor Model'!ITE68</f>
        <v>0</v>
      </c>
      <c r="ITF415" s="318">
        <f>'Contractor Model'!ITF68</f>
        <v>0</v>
      </c>
      <c r="ITG415" s="318">
        <f>'Contractor Model'!ITG68</f>
        <v>0</v>
      </c>
      <c r="ITH415" s="318">
        <f>'Contractor Model'!ITH68</f>
        <v>0</v>
      </c>
      <c r="ITI415" s="318">
        <f>'Contractor Model'!ITI68</f>
        <v>0</v>
      </c>
      <c r="ITJ415" s="318">
        <f>'Contractor Model'!ITJ68</f>
        <v>0</v>
      </c>
      <c r="ITK415" s="318">
        <f>'Contractor Model'!ITK68</f>
        <v>0</v>
      </c>
      <c r="ITL415" s="318">
        <f>'Contractor Model'!ITL68</f>
        <v>0</v>
      </c>
      <c r="ITM415" s="318">
        <f>'Contractor Model'!ITM68</f>
        <v>0</v>
      </c>
      <c r="ITN415" s="318">
        <f>'Contractor Model'!ITN68</f>
        <v>0</v>
      </c>
      <c r="ITO415" s="318">
        <f>'Contractor Model'!ITO68</f>
        <v>0</v>
      </c>
      <c r="ITP415" s="318">
        <f>'Contractor Model'!ITP68</f>
        <v>0</v>
      </c>
      <c r="ITQ415" s="318">
        <f>'Contractor Model'!ITQ68</f>
        <v>0</v>
      </c>
      <c r="ITR415" s="318">
        <f>'Contractor Model'!ITR68</f>
        <v>0</v>
      </c>
      <c r="ITS415" s="318">
        <f>'Contractor Model'!ITS68</f>
        <v>0</v>
      </c>
      <c r="ITT415" s="318">
        <f>'Contractor Model'!ITT68</f>
        <v>0</v>
      </c>
      <c r="ITU415" s="318">
        <f>'Contractor Model'!ITU68</f>
        <v>0</v>
      </c>
      <c r="ITV415" s="318">
        <f>'Contractor Model'!ITV68</f>
        <v>0</v>
      </c>
      <c r="ITW415" s="318">
        <f>'Contractor Model'!ITW68</f>
        <v>0</v>
      </c>
      <c r="ITX415" s="318">
        <f>'Contractor Model'!ITX68</f>
        <v>0</v>
      </c>
      <c r="ITY415" s="318">
        <f>'Contractor Model'!ITY68</f>
        <v>0</v>
      </c>
      <c r="ITZ415" s="318">
        <f>'Contractor Model'!ITZ68</f>
        <v>0</v>
      </c>
      <c r="IUA415" s="318">
        <f>'Contractor Model'!IUA68</f>
        <v>0</v>
      </c>
      <c r="IUB415" s="318">
        <f>'Contractor Model'!IUB68</f>
        <v>0</v>
      </c>
      <c r="IUC415" s="318">
        <f>'Contractor Model'!IUC68</f>
        <v>0</v>
      </c>
      <c r="IUD415" s="318">
        <f>'Contractor Model'!IUD68</f>
        <v>0</v>
      </c>
      <c r="IUE415" s="318">
        <f>'Contractor Model'!IUE68</f>
        <v>0</v>
      </c>
      <c r="IUF415" s="318">
        <f>'Contractor Model'!IUF68</f>
        <v>0</v>
      </c>
      <c r="IUG415" s="318">
        <f>'Contractor Model'!IUG68</f>
        <v>0</v>
      </c>
      <c r="IUH415" s="318">
        <f>'Contractor Model'!IUH68</f>
        <v>0</v>
      </c>
      <c r="IUI415" s="318">
        <f>'Contractor Model'!IUI68</f>
        <v>0</v>
      </c>
      <c r="IUJ415" s="318">
        <f>'Contractor Model'!IUJ68</f>
        <v>0</v>
      </c>
      <c r="IUK415" s="318">
        <f>'Contractor Model'!IUK68</f>
        <v>0</v>
      </c>
      <c r="IUL415" s="318">
        <f>'Contractor Model'!IUL68</f>
        <v>0</v>
      </c>
      <c r="IUM415" s="318">
        <f>'Contractor Model'!IUM68</f>
        <v>0</v>
      </c>
      <c r="IUN415" s="318">
        <f>'Contractor Model'!IUN68</f>
        <v>0</v>
      </c>
      <c r="IUO415" s="318">
        <f>'Contractor Model'!IUO68</f>
        <v>0</v>
      </c>
      <c r="IUP415" s="318">
        <f>'Contractor Model'!IUP68</f>
        <v>0</v>
      </c>
      <c r="IUQ415" s="318">
        <f>'Contractor Model'!IUQ68</f>
        <v>0</v>
      </c>
      <c r="IUR415" s="318">
        <f>'Contractor Model'!IUR68</f>
        <v>0</v>
      </c>
      <c r="IUS415" s="318">
        <f>'Contractor Model'!IUS68</f>
        <v>0</v>
      </c>
      <c r="IUT415" s="318">
        <f>'Contractor Model'!IUT68</f>
        <v>0</v>
      </c>
      <c r="IUU415" s="318">
        <f>'Contractor Model'!IUU68</f>
        <v>0</v>
      </c>
      <c r="IUV415" s="318">
        <f>'Contractor Model'!IUV68</f>
        <v>0</v>
      </c>
      <c r="IUW415" s="318">
        <f>'Contractor Model'!IUW68</f>
        <v>0</v>
      </c>
      <c r="IUX415" s="318">
        <f>'Contractor Model'!IUX68</f>
        <v>0</v>
      </c>
      <c r="IUY415" s="318">
        <f>'Contractor Model'!IUY68</f>
        <v>0</v>
      </c>
      <c r="IUZ415" s="318">
        <f>'Contractor Model'!IUZ68</f>
        <v>0</v>
      </c>
      <c r="IVA415" s="318">
        <f>'Contractor Model'!IVA68</f>
        <v>0</v>
      </c>
      <c r="IVB415" s="318">
        <f>'Contractor Model'!IVB68</f>
        <v>0</v>
      </c>
      <c r="IVC415" s="318">
        <f>'Contractor Model'!IVC68</f>
        <v>0</v>
      </c>
      <c r="IVD415" s="318">
        <f>'Contractor Model'!IVD68</f>
        <v>0</v>
      </c>
      <c r="IVE415" s="318">
        <f>'Contractor Model'!IVE68</f>
        <v>0</v>
      </c>
      <c r="IVF415" s="318">
        <f>'Contractor Model'!IVF68</f>
        <v>0</v>
      </c>
      <c r="IVG415" s="318">
        <f>'Contractor Model'!IVG68</f>
        <v>0</v>
      </c>
      <c r="IVH415" s="318">
        <f>'Contractor Model'!IVH68</f>
        <v>0</v>
      </c>
      <c r="IVI415" s="318">
        <f>'Contractor Model'!IVI68</f>
        <v>0</v>
      </c>
      <c r="IVJ415" s="318">
        <f>'Contractor Model'!IVJ68</f>
        <v>0</v>
      </c>
      <c r="IVK415" s="318">
        <f>'Contractor Model'!IVK68</f>
        <v>0</v>
      </c>
      <c r="IVL415" s="318">
        <f>'Contractor Model'!IVL68</f>
        <v>0</v>
      </c>
      <c r="IVM415" s="318">
        <f>'Contractor Model'!IVM68</f>
        <v>0</v>
      </c>
      <c r="IVN415" s="318">
        <f>'Contractor Model'!IVN68</f>
        <v>0</v>
      </c>
      <c r="IVO415" s="318">
        <f>'Contractor Model'!IVO68</f>
        <v>0</v>
      </c>
      <c r="IVP415" s="318">
        <f>'Contractor Model'!IVP68</f>
        <v>0</v>
      </c>
      <c r="IVQ415" s="318">
        <f>'Contractor Model'!IVQ68</f>
        <v>0</v>
      </c>
      <c r="IVR415" s="318">
        <f>'Contractor Model'!IVR68</f>
        <v>0</v>
      </c>
      <c r="IVS415" s="318">
        <f>'Contractor Model'!IVS68</f>
        <v>0</v>
      </c>
      <c r="IVT415" s="318">
        <f>'Contractor Model'!IVT68</f>
        <v>0</v>
      </c>
      <c r="IVU415" s="318">
        <f>'Contractor Model'!IVU68</f>
        <v>0</v>
      </c>
      <c r="IVV415" s="318">
        <f>'Contractor Model'!IVV68</f>
        <v>0</v>
      </c>
      <c r="IVW415" s="318">
        <f>'Contractor Model'!IVW68</f>
        <v>0</v>
      </c>
      <c r="IVX415" s="318">
        <f>'Contractor Model'!IVX68</f>
        <v>0</v>
      </c>
      <c r="IVY415" s="318">
        <f>'Contractor Model'!IVY68</f>
        <v>0</v>
      </c>
      <c r="IVZ415" s="318">
        <f>'Contractor Model'!IVZ68</f>
        <v>0</v>
      </c>
      <c r="IWA415" s="318">
        <f>'Contractor Model'!IWA68</f>
        <v>0</v>
      </c>
      <c r="IWB415" s="318">
        <f>'Contractor Model'!IWB68</f>
        <v>0</v>
      </c>
      <c r="IWC415" s="318">
        <f>'Contractor Model'!IWC68</f>
        <v>0</v>
      </c>
      <c r="IWD415" s="318">
        <f>'Contractor Model'!IWD68</f>
        <v>0</v>
      </c>
      <c r="IWE415" s="318">
        <f>'Contractor Model'!IWE68</f>
        <v>0</v>
      </c>
      <c r="IWF415" s="318">
        <f>'Contractor Model'!IWF68</f>
        <v>0</v>
      </c>
      <c r="IWG415" s="318">
        <f>'Contractor Model'!IWG68</f>
        <v>0</v>
      </c>
      <c r="IWH415" s="318">
        <f>'Contractor Model'!IWH68</f>
        <v>0</v>
      </c>
      <c r="IWI415" s="318">
        <f>'Contractor Model'!IWI68</f>
        <v>0</v>
      </c>
      <c r="IWJ415" s="318">
        <f>'Contractor Model'!IWJ68</f>
        <v>0</v>
      </c>
      <c r="IWK415" s="318">
        <f>'Contractor Model'!IWK68</f>
        <v>0</v>
      </c>
      <c r="IWL415" s="318">
        <f>'Contractor Model'!IWL68</f>
        <v>0</v>
      </c>
      <c r="IWM415" s="318">
        <f>'Contractor Model'!IWM68</f>
        <v>0</v>
      </c>
      <c r="IWN415" s="318">
        <f>'Contractor Model'!IWN68</f>
        <v>0</v>
      </c>
      <c r="IWO415" s="318">
        <f>'Contractor Model'!IWO68</f>
        <v>0</v>
      </c>
      <c r="IWP415" s="318">
        <f>'Contractor Model'!IWP68</f>
        <v>0</v>
      </c>
      <c r="IWQ415" s="318">
        <f>'Contractor Model'!IWQ68</f>
        <v>0</v>
      </c>
      <c r="IWR415" s="318">
        <f>'Contractor Model'!IWR68</f>
        <v>0</v>
      </c>
      <c r="IWS415" s="318">
        <f>'Contractor Model'!IWS68</f>
        <v>0</v>
      </c>
      <c r="IWT415" s="318">
        <f>'Contractor Model'!IWT68</f>
        <v>0</v>
      </c>
      <c r="IWU415" s="318">
        <f>'Contractor Model'!IWU68</f>
        <v>0</v>
      </c>
      <c r="IWV415" s="318">
        <f>'Contractor Model'!IWV68</f>
        <v>0</v>
      </c>
      <c r="IWW415" s="318">
        <f>'Contractor Model'!IWW68</f>
        <v>0</v>
      </c>
      <c r="IWX415" s="318">
        <f>'Contractor Model'!IWX68</f>
        <v>0</v>
      </c>
      <c r="IWY415" s="318">
        <f>'Contractor Model'!IWY68</f>
        <v>0</v>
      </c>
      <c r="IWZ415" s="318">
        <f>'Contractor Model'!IWZ68</f>
        <v>0</v>
      </c>
      <c r="IXA415" s="318">
        <f>'Contractor Model'!IXA68</f>
        <v>0</v>
      </c>
      <c r="IXB415" s="318">
        <f>'Contractor Model'!IXB68</f>
        <v>0</v>
      </c>
      <c r="IXC415" s="318">
        <f>'Contractor Model'!IXC68</f>
        <v>0</v>
      </c>
      <c r="IXD415" s="318">
        <f>'Contractor Model'!IXD68</f>
        <v>0</v>
      </c>
      <c r="IXE415" s="318">
        <f>'Contractor Model'!IXE68</f>
        <v>0</v>
      </c>
      <c r="IXF415" s="318">
        <f>'Contractor Model'!IXF68</f>
        <v>0</v>
      </c>
      <c r="IXG415" s="318">
        <f>'Contractor Model'!IXG68</f>
        <v>0</v>
      </c>
      <c r="IXH415" s="318">
        <f>'Contractor Model'!IXH68</f>
        <v>0</v>
      </c>
      <c r="IXI415" s="318">
        <f>'Contractor Model'!IXI68</f>
        <v>0</v>
      </c>
      <c r="IXJ415" s="318">
        <f>'Contractor Model'!IXJ68</f>
        <v>0</v>
      </c>
      <c r="IXK415" s="318">
        <f>'Contractor Model'!IXK68</f>
        <v>0</v>
      </c>
      <c r="IXL415" s="318">
        <f>'Contractor Model'!IXL68</f>
        <v>0</v>
      </c>
      <c r="IXM415" s="318">
        <f>'Contractor Model'!IXM68</f>
        <v>0</v>
      </c>
      <c r="IXN415" s="318">
        <f>'Contractor Model'!IXN68</f>
        <v>0</v>
      </c>
      <c r="IXO415" s="318">
        <f>'Contractor Model'!IXO68</f>
        <v>0</v>
      </c>
      <c r="IXP415" s="318">
        <f>'Contractor Model'!IXP68</f>
        <v>0</v>
      </c>
      <c r="IXQ415" s="318">
        <f>'Contractor Model'!IXQ68</f>
        <v>0</v>
      </c>
      <c r="IXR415" s="318">
        <f>'Contractor Model'!IXR68</f>
        <v>0</v>
      </c>
      <c r="IXS415" s="318">
        <f>'Contractor Model'!IXS68</f>
        <v>0</v>
      </c>
      <c r="IXT415" s="318">
        <f>'Contractor Model'!IXT68</f>
        <v>0</v>
      </c>
      <c r="IXU415" s="318">
        <f>'Contractor Model'!IXU68</f>
        <v>0</v>
      </c>
      <c r="IXV415" s="318">
        <f>'Contractor Model'!IXV68</f>
        <v>0</v>
      </c>
      <c r="IXW415" s="318">
        <f>'Contractor Model'!IXW68</f>
        <v>0</v>
      </c>
      <c r="IXX415" s="318">
        <f>'Contractor Model'!IXX68</f>
        <v>0</v>
      </c>
      <c r="IXY415" s="318">
        <f>'Contractor Model'!IXY68</f>
        <v>0</v>
      </c>
      <c r="IXZ415" s="318">
        <f>'Contractor Model'!IXZ68</f>
        <v>0</v>
      </c>
      <c r="IYA415" s="318">
        <f>'Contractor Model'!IYA68</f>
        <v>0</v>
      </c>
      <c r="IYB415" s="318">
        <f>'Contractor Model'!IYB68</f>
        <v>0</v>
      </c>
      <c r="IYC415" s="318">
        <f>'Contractor Model'!IYC68</f>
        <v>0</v>
      </c>
      <c r="IYD415" s="318">
        <f>'Contractor Model'!IYD68</f>
        <v>0</v>
      </c>
      <c r="IYE415" s="318">
        <f>'Contractor Model'!IYE68</f>
        <v>0</v>
      </c>
      <c r="IYF415" s="318">
        <f>'Contractor Model'!IYF68</f>
        <v>0</v>
      </c>
      <c r="IYG415" s="318">
        <f>'Contractor Model'!IYG68</f>
        <v>0</v>
      </c>
      <c r="IYH415" s="318">
        <f>'Contractor Model'!IYH68</f>
        <v>0</v>
      </c>
      <c r="IYI415" s="318">
        <f>'Contractor Model'!IYI68</f>
        <v>0</v>
      </c>
      <c r="IYJ415" s="318">
        <f>'Contractor Model'!IYJ68</f>
        <v>0</v>
      </c>
      <c r="IYK415" s="318">
        <f>'Contractor Model'!IYK68</f>
        <v>0</v>
      </c>
      <c r="IYL415" s="318">
        <f>'Contractor Model'!IYL68</f>
        <v>0</v>
      </c>
      <c r="IYM415" s="318">
        <f>'Contractor Model'!IYM68</f>
        <v>0</v>
      </c>
      <c r="IYN415" s="318">
        <f>'Contractor Model'!IYN68</f>
        <v>0</v>
      </c>
      <c r="IYO415" s="318">
        <f>'Contractor Model'!IYO68</f>
        <v>0</v>
      </c>
      <c r="IYP415" s="318">
        <f>'Contractor Model'!IYP68</f>
        <v>0</v>
      </c>
      <c r="IYQ415" s="318">
        <f>'Contractor Model'!IYQ68</f>
        <v>0</v>
      </c>
      <c r="IYR415" s="318">
        <f>'Contractor Model'!IYR68</f>
        <v>0</v>
      </c>
      <c r="IYS415" s="318">
        <f>'Contractor Model'!IYS68</f>
        <v>0</v>
      </c>
      <c r="IYT415" s="318">
        <f>'Contractor Model'!IYT68</f>
        <v>0</v>
      </c>
      <c r="IYU415" s="318">
        <f>'Contractor Model'!IYU68</f>
        <v>0</v>
      </c>
      <c r="IYV415" s="318">
        <f>'Contractor Model'!IYV68</f>
        <v>0</v>
      </c>
      <c r="IYW415" s="318">
        <f>'Contractor Model'!IYW68</f>
        <v>0</v>
      </c>
      <c r="IYX415" s="318">
        <f>'Contractor Model'!IYX68</f>
        <v>0</v>
      </c>
      <c r="IYY415" s="318">
        <f>'Contractor Model'!IYY68</f>
        <v>0</v>
      </c>
      <c r="IYZ415" s="318">
        <f>'Contractor Model'!IYZ68</f>
        <v>0</v>
      </c>
      <c r="IZA415" s="318">
        <f>'Contractor Model'!IZA68</f>
        <v>0</v>
      </c>
      <c r="IZB415" s="318">
        <f>'Contractor Model'!IZB68</f>
        <v>0</v>
      </c>
      <c r="IZC415" s="318">
        <f>'Contractor Model'!IZC68</f>
        <v>0</v>
      </c>
      <c r="IZD415" s="318">
        <f>'Contractor Model'!IZD68</f>
        <v>0</v>
      </c>
      <c r="IZE415" s="318">
        <f>'Contractor Model'!IZE68</f>
        <v>0</v>
      </c>
      <c r="IZF415" s="318">
        <f>'Contractor Model'!IZF68</f>
        <v>0</v>
      </c>
      <c r="IZG415" s="318">
        <f>'Contractor Model'!IZG68</f>
        <v>0</v>
      </c>
      <c r="IZH415" s="318">
        <f>'Contractor Model'!IZH68</f>
        <v>0</v>
      </c>
      <c r="IZI415" s="318">
        <f>'Contractor Model'!IZI68</f>
        <v>0</v>
      </c>
      <c r="IZJ415" s="318">
        <f>'Contractor Model'!IZJ68</f>
        <v>0</v>
      </c>
      <c r="IZK415" s="318">
        <f>'Contractor Model'!IZK68</f>
        <v>0</v>
      </c>
      <c r="IZL415" s="318">
        <f>'Contractor Model'!IZL68</f>
        <v>0</v>
      </c>
      <c r="IZM415" s="318">
        <f>'Contractor Model'!IZM68</f>
        <v>0</v>
      </c>
      <c r="IZN415" s="318">
        <f>'Contractor Model'!IZN68</f>
        <v>0</v>
      </c>
      <c r="IZO415" s="318">
        <f>'Contractor Model'!IZO68</f>
        <v>0</v>
      </c>
      <c r="IZP415" s="318">
        <f>'Contractor Model'!IZP68</f>
        <v>0</v>
      </c>
      <c r="IZQ415" s="318">
        <f>'Contractor Model'!IZQ68</f>
        <v>0</v>
      </c>
      <c r="IZR415" s="318">
        <f>'Contractor Model'!IZR68</f>
        <v>0</v>
      </c>
      <c r="IZS415" s="318">
        <f>'Contractor Model'!IZS68</f>
        <v>0</v>
      </c>
      <c r="IZT415" s="318">
        <f>'Contractor Model'!IZT68</f>
        <v>0</v>
      </c>
      <c r="IZU415" s="318">
        <f>'Contractor Model'!IZU68</f>
        <v>0</v>
      </c>
      <c r="IZV415" s="318">
        <f>'Contractor Model'!IZV68</f>
        <v>0</v>
      </c>
      <c r="IZW415" s="318">
        <f>'Contractor Model'!IZW68</f>
        <v>0</v>
      </c>
      <c r="IZX415" s="318">
        <f>'Contractor Model'!IZX68</f>
        <v>0</v>
      </c>
      <c r="IZY415" s="318">
        <f>'Contractor Model'!IZY68</f>
        <v>0</v>
      </c>
      <c r="IZZ415" s="318">
        <f>'Contractor Model'!IZZ68</f>
        <v>0</v>
      </c>
      <c r="JAA415" s="318">
        <f>'Contractor Model'!JAA68</f>
        <v>0</v>
      </c>
      <c r="JAB415" s="318">
        <f>'Contractor Model'!JAB68</f>
        <v>0</v>
      </c>
      <c r="JAC415" s="318">
        <f>'Contractor Model'!JAC68</f>
        <v>0</v>
      </c>
      <c r="JAD415" s="318">
        <f>'Contractor Model'!JAD68</f>
        <v>0</v>
      </c>
      <c r="JAE415" s="318">
        <f>'Contractor Model'!JAE68</f>
        <v>0</v>
      </c>
      <c r="JAF415" s="318">
        <f>'Contractor Model'!JAF68</f>
        <v>0</v>
      </c>
      <c r="JAG415" s="318">
        <f>'Contractor Model'!JAG68</f>
        <v>0</v>
      </c>
      <c r="JAH415" s="318">
        <f>'Contractor Model'!JAH68</f>
        <v>0</v>
      </c>
      <c r="JAI415" s="318">
        <f>'Contractor Model'!JAI68</f>
        <v>0</v>
      </c>
      <c r="JAJ415" s="318">
        <f>'Contractor Model'!JAJ68</f>
        <v>0</v>
      </c>
      <c r="JAK415" s="318">
        <f>'Contractor Model'!JAK68</f>
        <v>0</v>
      </c>
      <c r="JAL415" s="318">
        <f>'Contractor Model'!JAL68</f>
        <v>0</v>
      </c>
      <c r="JAM415" s="318">
        <f>'Contractor Model'!JAM68</f>
        <v>0</v>
      </c>
      <c r="JAN415" s="318">
        <f>'Contractor Model'!JAN68</f>
        <v>0</v>
      </c>
      <c r="JAO415" s="318">
        <f>'Contractor Model'!JAO68</f>
        <v>0</v>
      </c>
      <c r="JAP415" s="318">
        <f>'Contractor Model'!JAP68</f>
        <v>0</v>
      </c>
      <c r="JAQ415" s="318">
        <f>'Contractor Model'!JAQ68</f>
        <v>0</v>
      </c>
      <c r="JAR415" s="318">
        <f>'Contractor Model'!JAR68</f>
        <v>0</v>
      </c>
      <c r="JAS415" s="318">
        <f>'Contractor Model'!JAS68</f>
        <v>0</v>
      </c>
      <c r="JAT415" s="318">
        <f>'Contractor Model'!JAT68</f>
        <v>0</v>
      </c>
      <c r="JAU415" s="318">
        <f>'Contractor Model'!JAU68</f>
        <v>0</v>
      </c>
      <c r="JAV415" s="318">
        <f>'Contractor Model'!JAV68</f>
        <v>0</v>
      </c>
      <c r="JAW415" s="318">
        <f>'Contractor Model'!JAW68</f>
        <v>0</v>
      </c>
      <c r="JAX415" s="318">
        <f>'Contractor Model'!JAX68</f>
        <v>0</v>
      </c>
      <c r="JAY415" s="318">
        <f>'Contractor Model'!JAY68</f>
        <v>0</v>
      </c>
      <c r="JAZ415" s="318">
        <f>'Contractor Model'!JAZ68</f>
        <v>0</v>
      </c>
      <c r="JBA415" s="318">
        <f>'Contractor Model'!JBA68</f>
        <v>0</v>
      </c>
      <c r="JBB415" s="318">
        <f>'Contractor Model'!JBB68</f>
        <v>0</v>
      </c>
      <c r="JBC415" s="318">
        <f>'Contractor Model'!JBC68</f>
        <v>0</v>
      </c>
      <c r="JBD415" s="318">
        <f>'Contractor Model'!JBD68</f>
        <v>0</v>
      </c>
      <c r="JBE415" s="318">
        <f>'Contractor Model'!JBE68</f>
        <v>0</v>
      </c>
      <c r="JBF415" s="318">
        <f>'Contractor Model'!JBF68</f>
        <v>0</v>
      </c>
      <c r="JBG415" s="318">
        <f>'Contractor Model'!JBG68</f>
        <v>0</v>
      </c>
      <c r="JBH415" s="318">
        <f>'Contractor Model'!JBH68</f>
        <v>0</v>
      </c>
      <c r="JBI415" s="318">
        <f>'Contractor Model'!JBI68</f>
        <v>0</v>
      </c>
      <c r="JBJ415" s="318">
        <f>'Contractor Model'!JBJ68</f>
        <v>0</v>
      </c>
      <c r="JBK415" s="318">
        <f>'Contractor Model'!JBK68</f>
        <v>0</v>
      </c>
      <c r="JBL415" s="318">
        <f>'Contractor Model'!JBL68</f>
        <v>0</v>
      </c>
      <c r="JBM415" s="318">
        <f>'Contractor Model'!JBM68</f>
        <v>0</v>
      </c>
      <c r="JBN415" s="318">
        <f>'Contractor Model'!JBN68</f>
        <v>0</v>
      </c>
      <c r="JBO415" s="318">
        <f>'Contractor Model'!JBO68</f>
        <v>0</v>
      </c>
      <c r="JBP415" s="318">
        <f>'Contractor Model'!JBP68</f>
        <v>0</v>
      </c>
      <c r="JBQ415" s="318">
        <f>'Contractor Model'!JBQ68</f>
        <v>0</v>
      </c>
      <c r="JBR415" s="318">
        <f>'Contractor Model'!JBR68</f>
        <v>0</v>
      </c>
      <c r="JBS415" s="318">
        <f>'Contractor Model'!JBS68</f>
        <v>0</v>
      </c>
      <c r="JBT415" s="318">
        <f>'Contractor Model'!JBT68</f>
        <v>0</v>
      </c>
      <c r="JBU415" s="318">
        <f>'Contractor Model'!JBU68</f>
        <v>0</v>
      </c>
      <c r="JBV415" s="318">
        <f>'Contractor Model'!JBV68</f>
        <v>0</v>
      </c>
      <c r="JBW415" s="318">
        <f>'Contractor Model'!JBW68</f>
        <v>0</v>
      </c>
      <c r="JBX415" s="318">
        <f>'Contractor Model'!JBX68</f>
        <v>0</v>
      </c>
      <c r="JBY415" s="318">
        <f>'Contractor Model'!JBY68</f>
        <v>0</v>
      </c>
      <c r="JBZ415" s="318">
        <f>'Contractor Model'!JBZ68</f>
        <v>0</v>
      </c>
      <c r="JCA415" s="318">
        <f>'Contractor Model'!JCA68</f>
        <v>0</v>
      </c>
      <c r="JCB415" s="318">
        <f>'Contractor Model'!JCB68</f>
        <v>0</v>
      </c>
      <c r="JCC415" s="318">
        <f>'Contractor Model'!JCC68</f>
        <v>0</v>
      </c>
      <c r="JCD415" s="318">
        <f>'Contractor Model'!JCD68</f>
        <v>0</v>
      </c>
      <c r="JCE415" s="318">
        <f>'Contractor Model'!JCE68</f>
        <v>0</v>
      </c>
      <c r="JCF415" s="318">
        <f>'Contractor Model'!JCF68</f>
        <v>0</v>
      </c>
      <c r="JCG415" s="318">
        <f>'Contractor Model'!JCG68</f>
        <v>0</v>
      </c>
      <c r="JCH415" s="318">
        <f>'Contractor Model'!JCH68</f>
        <v>0</v>
      </c>
      <c r="JCI415" s="318">
        <f>'Contractor Model'!JCI68</f>
        <v>0</v>
      </c>
      <c r="JCJ415" s="318">
        <f>'Contractor Model'!JCJ68</f>
        <v>0</v>
      </c>
      <c r="JCK415" s="318">
        <f>'Contractor Model'!JCK68</f>
        <v>0</v>
      </c>
      <c r="JCL415" s="318">
        <f>'Contractor Model'!JCL68</f>
        <v>0</v>
      </c>
      <c r="JCM415" s="318">
        <f>'Contractor Model'!JCM68</f>
        <v>0</v>
      </c>
      <c r="JCN415" s="318">
        <f>'Contractor Model'!JCN68</f>
        <v>0</v>
      </c>
      <c r="JCO415" s="318">
        <f>'Contractor Model'!JCO68</f>
        <v>0</v>
      </c>
      <c r="JCP415" s="318">
        <f>'Contractor Model'!JCP68</f>
        <v>0</v>
      </c>
      <c r="JCQ415" s="318">
        <f>'Contractor Model'!JCQ68</f>
        <v>0</v>
      </c>
      <c r="JCR415" s="318">
        <f>'Contractor Model'!JCR68</f>
        <v>0</v>
      </c>
      <c r="JCS415" s="318">
        <f>'Contractor Model'!JCS68</f>
        <v>0</v>
      </c>
      <c r="JCT415" s="318">
        <f>'Contractor Model'!JCT68</f>
        <v>0</v>
      </c>
      <c r="JCU415" s="318">
        <f>'Contractor Model'!JCU68</f>
        <v>0</v>
      </c>
      <c r="JCV415" s="318">
        <f>'Contractor Model'!JCV68</f>
        <v>0</v>
      </c>
      <c r="JCW415" s="318">
        <f>'Contractor Model'!JCW68</f>
        <v>0</v>
      </c>
      <c r="JCX415" s="318">
        <f>'Contractor Model'!JCX68</f>
        <v>0</v>
      </c>
      <c r="JCY415" s="318">
        <f>'Contractor Model'!JCY68</f>
        <v>0</v>
      </c>
      <c r="JCZ415" s="318">
        <f>'Contractor Model'!JCZ68</f>
        <v>0</v>
      </c>
      <c r="JDA415" s="318">
        <f>'Contractor Model'!JDA68</f>
        <v>0</v>
      </c>
      <c r="JDB415" s="318">
        <f>'Contractor Model'!JDB68</f>
        <v>0</v>
      </c>
      <c r="JDC415" s="318">
        <f>'Contractor Model'!JDC68</f>
        <v>0</v>
      </c>
      <c r="JDD415" s="318">
        <f>'Contractor Model'!JDD68</f>
        <v>0</v>
      </c>
      <c r="JDE415" s="318">
        <f>'Contractor Model'!JDE68</f>
        <v>0</v>
      </c>
      <c r="JDF415" s="318">
        <f>'Contractor Model'!JDF68</f>
        <v>0</v>
      </c>
      <c r="JDG415" s="318">
        <f>'Contractor Model'!JDG68</f>
        <v>0</v>
      </c>
      <c r="JDH415" s="318">
        <f>'Contractor Model'!JDH68</f>
        <v>0</v>
      </c>
      <c r="JDI415" s="318">
        <f>'Contractor Model'!JDI68</f>
        <v>0</v>
      </c>
      <c r="JDJ415" s="318">
        <f>'Contractor Model'!JDJ68</f>
        <v>0</v>
      </c>
      <c r="JDK415" s="318">
        <f>'Contractor Model'!JDK68</f>
        <v>0</v>
      </c>
      <c r="JDL415" s="318">
        <f>'Contractor Model'!JDL68</f>
        <v>0</v>
      </c>
      <c r="JDM415" s="318">
        <f>'Contractor Model'!JDM68</f>
        <v>0</v>
      </c>
      <c r="JDN415" s="318">
        <f>'Contractor Model'!JDN68</f>
        <v>0</v>
      </c>
      <c r="JDO415" s="318">
        <f>'Contractor Model'!JDO68</f>
        <v>0</v>
      </c>
      <c r="JDP415" s="318">
        <f>'Contractor Model'!JDP68</f>
        <v>0</v>
      </c>
      <c r="JDQ415" s="318">
        <f>'Contractor Model'!JDQ68</f>
        <v>0</v>
      </c>
      <c r="JDR415" s="318">
        <f>'Contractor Model'!JDR68</f>
        <v>0</v>
      </c>
      <c r="JDS415" s="318">
        <f>'Contractor Model'!JDS68</f>
        <v>0</v>
      </c>
      <c r="JDT415" s="318">
        <f>'Contractor Model'!JDT68</f>
        <v>0</v>
      </c>
      <c r="JDU415" s="318">
        <f>'Contractor Model'!JDU68</f>
        <v>0</v>
      </c>
      <c r="JDV415" s="318">
        <f>'Contractor Model'!JDV68</f>
        <v>0</v>
      </c>
      <c r="JDW415" s="318">
        <f>'Contractor Model'!JDW68</f>
        <v>0</v>
      </c>
      <c r="JDX415" s="318">
        <f>'Contractor Model'!JDX68</f>
        <v>0</v>
      </c>
      <c r="JDY415" s="318">
        <f>'Contractor Model'!JDY68</f>
        <v>0</v>
      </c>
      <c r="JDZ415" s="318">
        <f>'Contractor Model'!JDZ68</f>
        <v>0</v>
      </c>
      <c r="JEA415" s="318">
        <f>'Contractor Model'!JEA68</f>
        <v>0</v>
      </c>
      <c r="JEB415" s="318">
        <f>'Contractor Model'!JEB68</f>
        <v>0</v>
      </c>
      <c r="JEC415" s="318">
        <f>'Contractor Model'!JEC68</f>
        <v>0</v>
      </c>
      <c r="JED415" s="318">
        <f>'Contractor Model'!JED68</f>
        <v>0</v>
      </c>
      <c r="JEE415" s="318">
        <f>'Contractor Model'!JEE68</f>
        <v>0</v>
      </c>
      <c r="JEF415" s="318">
        <f>'Contractor Model'!JEF68</f>
        <v>0</v>
      </c>
      <c r="JEG415" s="318">
        <f>'Contractor Model'!JEG68</f>
        <v>0</v>
      </c>
      <c r="JEH415" s="318">
        <f>'Contractor Model'!JEH68</f>
        <v>0</v>
      </c>
      <c r="JEI415" s="318">
        <f>'Contractor Model'!JEI68</f>
        <v>0</v>
      </c>
      <c r="JEJ415" s="318">
        <f>'Contractor Model'!JEJ68</f>
        <v>0</v>
      </c>
      <c r="JEK415" s="318">
        <f>'Contractor Model'!JEK68</f>
        <v>0</v>
      </c>
      <c r="JEL415" s="318">
        <f>'Contractor Model'!JEL68</f>
        <v>0</v>
      </c>
      <c r="JEM415" s="318">
        <f>'Contractor Model'!JEM68</f>
        <v>0</v>
      </c>
      <c r="JEN415" s="318">
        <f>'Contractor Model'!JEN68</f>
        <v>0</v>
      </c>
      <c r="JEO415" s="318">
        <f>'Contractor Model'!JEO68</f>
        <v>0</v>
      </c>
      <c r="JEP415" s="318">
        <f>'Contractor Model'!JEP68</f>
        <v>0</v>
      </c>
      <c r="JEQ415" s="318">
        <f>'Contractor Model'!JEQ68</f>
        <v>0</v>
      </c>
      <c r="JER415" s="318">
        <f>'Contractor Model'!JER68</f>
        <v>0</v>
      </c>
      <c r="JES415" s="318">
        <f>'Contractor Model'!JES68</f>
        <v>0</v>
      </c>
      <c r="JET415" s="318">
        <f>'Contractor Model'!JET68</f>
        <v>0</v>
      </c>
      <c r="JEU415" s="318">
        <f>'Contractor Model'!JEU68</f>
        <v>0</v>
      </c>
      <c r="JEV415" s="318">
        <f>'Contractor Model'!JEV68</f>
        <v>0</v>
      </c>
      <c r="JEW415" s="318">
        <f>'Contractor Model'!JEW68</f>
        <v>0</v>
      </c>
      <c r="JEX415" s="318">
        <f>'Contractor Model'!JEX68</f>
        <v>0</v>
      </c>
      <c r="JEY415" s="318">
        <f>'Contractor Model'!JEY68</f>
        <v>0</v>
      </c>
      <c r="JEZ415" s="318">
        <f>'Contractor Model'!JEZ68</f>
        <v>0</v>
      </c>
      <c r="JFA415" s="318">
        <f>'Contractor Model'!JFA68</f>
        <v>0</v>
      </c>
      <c r="JFB415" s="318">
        <f>'Contractor Model'!JFB68</f>
        <v>0</v>
      </c>
      <c r="JFC415" s="318">
        <f>'Contractor Model'!JFC68</f>
        <v>0</v>
      </c>
      <c r="JFD415" s="318">
        <f>'Contractor Model'!JFD68</f>
        <v>0</v>
      </c>
      <c r="JFE415" s="318">
        <f>'Contractor Model'!JFE68</f>
        <v>0</v>
      </c>
      <c r="JFF415" s="318">
        <f>'Contractor Model'!JFF68</f>
        <v>0</v>
      </c>
      <c r="JFG415" s="318">
        <f>'Contractor Model'!JFG68</f>
        <v>0</v>
      </c>
      <c r="JFH415" s="318">
        <f>'Contractor Model'!JFH68</f>
        <v>0</v>
      </c>
      <c r="JFI415" s="318">
        <f>'Contractor Model'!JFI68</f>
        <v>0</v>
      </c>
      <c r="JFJ415" s="318">
        <f>'Contractor Model'!JFJ68</f>
        <v>0</v>
      </c>
      <c r="JFK415" s="318">
        <f>'Contractor Model'!JFK68</f>
        <v>0</v>
      </c>
      <c r="JFL415" s="318">
        <f>'Contractor Model'!JFL68</f>
        <v>0</v>
      </c>
      <c r="JFM415" s="318">
        <f>'Contractor Model'!JFM68</f>
        <v>0</v>
      </c>
      <c r="JFN415" s="318">
        <f>'Contractor Model'!JFN68</f>
        <v>0</v>
      </c>
      <c r="JFO415" s="318">
        <f>'Contractor Model'!JFO68</f>
        <v>0</v>
      </c>
      <c r="JFP415" s="318">
        <f>'Contractor Model'!JFP68</f>
        <v>0</v>
      </c>
      <c r="JFQ415" s="318">
        <f>'Contractor Model'!JFQ68</f>
        <v>0</v>
      </c>
      <c r="JFR415" s="318">
        <f>'Contractor Model'!JFR68</f>
        <v>0</v>
      </c>
      <c r="JFS415" s="318">
        <f>'Contractor Model'!JFS68</f>
        <v>0</v>
      </c>
      <c r="JFT415" s="318">
        <f>'Contractor Model'!JFT68</f>
        <v>0</v>
      </c>
      <c r="JFU415" s="318">
        <f>'Contractor Model'!JFU68</f>
        <v>0</v>
      </c>
      <c r="JFV415" s="318">
        <f>'Contractor Model'!JFV68</f>
        <v>0</v>
      </c>
      <c r="JFW415" s="318">
        <f>'Contractor Model'!JFW68</f>
        <v>0</v>
      </c>
      <c r="JFX415" s="318">
        <f>'Contractor Model'!JFX68</f>
        <v>0</v>
      </c>
      <c r="JFY415" s="318">
        <f>'Contractor Model'!JFY68</f>
        <v>0</v>
      </c>
      <c r="JFZ415" s="318">
        <f>'Contractor Model'!JFZ68</f>
        <v>0</v>
      </c>
      <c r="JGA415" s="318">
        <f>'Contractor Model'!JGA68</f>
        <v>0</v>
      </c>
      <c r="JGB415" s="318">
        <f>'Contractor Model'!JGB68</f>
        <v>0</v>
      </c>
      <c r="JGC415" s="318">
        <f>'Contractor Model'!JGC68</f>
        <v>0</v>
      </c>
      <c r="JGD415" s="318">
        <f>'Contractor Model'!JGD68</f>
        <v>0</v>
      </c>
      <c r="JGE415" s="318">
        <f>'Contractor Model'!JGE68</f>
        <v>0</v>
      </c>
      <c r="JGF415" s="318">
        <f>'Contractor Model'!JGF68</f>
        <v>0</v>
      </c>
      <c r="JGG415" s="318">
        <f>'Contractor Model'!JGG68</f>
        <v>0</v>
      </c>
      <c r="JGH415" s="318">
        <f>'Contractor Model'!JGH68</f>
        <v>0</v>
      </c>
      <c r="JGI415" s="318">
        <f>'Contractor Model'!JGI68</f>
        <v>0</v>
      </c>
      <c r="JGJ415" s="318">
        <f>'Contractor Model'!JGJ68</f>
        <v>0</v>
      </c>
      <c r="JGK415" s="318">
        <f>'Contractor Model'!JGK68</f>
        <v>0</v>
      </c>
      <c r="JGL415" s="318">
        <f>'Contractor Model'!JGL68</f>
        <v>0</v>
      </c>
      <c r="JGM415" s="318">
        <f>'Contractor Model'!JGM68</f>
        <v>0</v>
      </c>
      <c r="JGN415" s="318">
        <f>'Contractor Model'!JGN68</f>
        <v>0</v>
      </c>
      <c r="JGO415" s="318">
        <f>'Contractor Model'!JGO68</f>
        <v>0</v>
      </c>
      <c r="JGP415" s="318">
        <f>'Contractor Model'!JGP68</f>
        <v>0</v>
      </c>
      <c r="JGQ415" s="318">
        <f>'Contractor Model'!JGQ68</f>
        <v>0</v>
      </c>
      <c r="JGR415" s="318">
        <f>'Contractor Model'!JGR68</f>
        <v>0</v>
      </c>
      <c r="JGS415" s="318">
        <f>'Contractor Model'!JGS68</f>
        <v>0</v>
      </c>
      <c r="JGT415" s="318">
        <f>'Contractor Model'!JGT68</f>
        <v>0</v>
      </c>
      <c r="JGU415" s="318">
        <f>'Contractor Model'!JGU68</f>
        <v>0</v>
      </c>
      <c r="JGV415" s="318">
        <f>'Contractor Model'!JGV68</f>
        <v>0</v>
      </c>
      <c r="JGW415" s="318">
        <f>'Contractor Model'!JGW68</f>
        <v>0</v>
      </c>
      <c r="JGX415" s="318">
        <f>'Contractor Model'!JGX68</f>
        <v>0</v>
      </c>
      <c r="JGY415" s="318">
        <f>'Contractor Model'!JGY68</f>
        <v>0</v>
      </c>
      <c r="JGZ415" s="318">
        <f>'Contractor Model'!JGZ68</f>
        <v>0</v>
      </c>
      <c r="JHA415" s="318">
        <f>'Contractor Model'!JHA68</f>
        <v>0</v>
      </c>
      <c r="JHB415" s="318">
        <f>'Contractor Model'!JHB68</f>
        <v>0</v>
      </c>
      <c r="JHC415" s="318">
        <f>'Contractor Model'!JHC68</f>
        <v>0</v>
      </c>
      <c r="JHD415" s="318">
        <f>'Contractor Model'!JHD68</f>
        <v>0</v>
      </c>
      <c r="JHE415" s="318">
        <f>'Contractor Model'!JHE68</f>
        <v>0</v>
      </c>
      <c r="JHF415" s="318">
        <f>'Contractor Model'!JHF68</f>
        <v>0</v>
      </c>
      <c r="JHG415" s="318">
        <f>'Contractor Model'!JHG68</f>
        <v>0</v>
      </c>
      <c r="JHH415" s="318">
        <f>'Contractor Model'!JHH68</f>
        <v>0</v>
      </c>
      <c r="JHI415" s="318">
        <f>'Contractor Model'!JHI68</f>
        <v>0</v>
      </c>
      <c r="JHJ415" s="318">
        <f>'Contractor Model'!JHJ68</f>
        <v>0</v>
      </c>
      <c r="JHK415" s="318">
        <f>'Contractor Model'!JHK68</f>
        <v>0</v>
      </c>
      <c r="JHL415" s="318">
        <f>'Contractor Model'!JHL68</f>
        <v>0</v>
      </c>
      <c r="JHM415" s="318">
        <f>'Contractor Model'!JHM68</f>
        <v>0</v>
      </c>
      <c r="JHN415" s="318">
        <f>'Contractor Model'!JHN68</f>
        <v>0</v>
      </c>
      <c r="JHO415" s="318">
        <f>'Contractor Model'!JHO68</f>
        <v>0</v>
      </c>
      <c r="JHP415" s="318">
        <f>'Contractor Model'!JHP68</f>
        <v>0</v>
      </c>
      <c r="JHQ415" s="318">
        <f>'Contractor Model'!JHQ68</f>
        <v>0</v>
      </c>
      <c r="JHR415" s="318">
        <f>'Contractor Model'!JHR68</f>
        <v>0</v>
      </c>
      <c r="JHS415" s="318">
        <f>'Contractor Model'!JHS68</f>
        <v>0</v>
      </c>
      <c r="JHT415" s="318">
        <f>'Contractor Model'!JHT68</f>
        <v>0</v>
      </c>
      <c r="JHU415" s="318">
        <f>'Contractor Model'!JHU68</f>
        <v>0</v>
      </c>
      <c r="JHV415" s="318">
        <f>'Contractor Model'!JHV68</f>
        <v>0</v>
      </c>
      <c r="JHW415" s="318">
        <f>'Contractor Model'!JHW68</f>
        <v>0</v>
      </c>
      <c r="JHX415" s="318">
        <f>'Contractor Model'!JHX68</f>
        <v>0</v>
      </c>
      <c r="JHY415" s="318">
        <f>'Contractor Model'!JHY68</f>
        <v>0</v>
      </c>
      <c r="JHZ415" s="318">
        <f>'Contractor Model'!JHZ68</f>
        <v>0</v>
      </c>
      <c r="JIA415" s="318">
        <f>'Contractor Model'!JIA68</f>
        <v>0</v>
      </c>
      <c r="JIB415" s="318">
        <f>'Contractor Model'!JIB68</f>
        <v>0</v>
      </c>
      <c r="JIC415" s="318">
        <f>'Contractor Model'!JIC68</f>
        <v>0</v>
      </c>
      <c r="JID415" s="318">
        <f>'Contractor Model'!JID68</f>
        <v>0</v>
      </c>
      <c r="JIE415" s="318">
        <f>'Contractor Model'!JIE68</f>
        <v>0</v>
      </c>
      <c r="JIF415" s="318">
        <f>'Contractor Model'!JIF68</f>
        <v>0</v>
      </c>
      <c r="JIG415" s="318">
        <f>'Contractor Model'!JIG68</f>
        <v>0</v>
      </c>
      <c r="JIH415" s="318">
        <f>'Contractor Model'!JIH68</f>
        <v>0</v>
      </c>
      <c r="JII415" s="318">
        <f>'Contractor Model'!JII68</f>
        <v>0</v>
      </c>
      <c r="JIJ415" s="318">
        <f>'Contractor Model'!JIJ68</f>
        <v>0</v>
      </c>
      <c r="JIK415" s="318">
        <f>'Contractor Model'!JIK68</f>
        <v>0</v>
      </c>
      <c r="JIL415" s="318">
        <f>'Contractor Model'!JIL68</f>
        <v>0</v>
      </c>
      <c r="JIM415" s="318">
        <f>'Contractor Model'!JIM68</f>
        <v>0</v>
      </c>
      <c r="JIN415" s="318">
        <f>'Contractor Model'!JIN68</f>
        <v>0</v>
      </c>
      <c r="JIO415" s="318">
        <f>'Contractor Model'!JIO68</f>
        <v>0</v>
      </c>
      <c r="JIP415" s="318">
        <f>'Contractor Model'!JIP68</f>
        <v>0</v>
      </c>
      <c r="JIQ415" s="318">
        <f>'Contractor Model'!JIQ68</f>
        <v>0</v>
      </c>
      <c r="JIR415" s="318">
        <f>'Contractor Model'!JIR68</f>
        <v>0</v>
      </c>
      <c r="JIS415" s="318">
        <f>'Contractor Model'!JIS68</f>
        <v>0</v>
      </c>
      <c r="JIT415" s="318">
        <f>'Contractor Model'!JIT68</f>
        <v>0</v>
      </c>
      <c r="JIU415" s="318">
        <f>'Contractor Model'!JIU68</f>
        <v>0</v>
      </c>
      <c r="JIV415" s="318">
        <f>'Contractor Model'!JIV68</f>
        <v>0</v>
      </c>
      <c r="JIW415" s="318">
        <f>'Contractor Model'!JIW68</f>
        <v>0</v>
      </c>
      <c r="JIX415" s="318">
        <f>'Contractor Model'!JIX68</f>
        <v>0</v>
      </c>
      <c r="JIY415" s="318">
        <f>'Contractor Model'!JIY68</f>
        <v>0</v>
      </c>
      <c r="JIZ415" s="318">
        <f>'Contractor Model'!JIZ68</f>
        <v>0</v>
      </c>
      <c r="JJA415" s="318">
        <f>'Contractor Model'!JJA68</f>
        <v>0</v>
      </c>
      <c r="JJB415" s="318">
        <f>'Contractor Model'!JJB68</f>
        <v>0</v>
      </c>
      <c r="JJC415" s="318">
        <f>'Contractor Model'!JJC68</f>
        <v>0</v>
      </c>
      <c r="JJD415" s="318">
        <f>'Contractor Model'!JJD68</f>
        <v>0</v>
      </c>
      <c r="JJE415" s="318">
        <f>'Contractor Model'!JJE68</f>
        <v>0</v>
      </c>
      <c r="JJF415" s="318">
        <f>'Contractor Model'!JJF68</f>
        <v>0</v>
      </c>
      <c r="JJG415" s="318">
        <f>'Contractor Model'!JJG68</f>
        <v>0</v>
      </c>
      <c r="JJH415" s="318">
        <f>'Contractor Model'!JJH68</f>
        <v>0</v>
      </c>
      <c r="JJI415" s="318">
        <f>'Contractor Model'!JJI68</f>
        <v>0</v>
      </c>
      <c r="JJJ415" s="318">
        <f>'Contractor Model'!JJJ68</f>
        <v>0</v>
      </c>
      <c r="JJK415" s="318">
        <f>'Contractor Model'!JJK68</f>
        <v>0</v>
      </c>
      <c r="JJL415" s="318">
        <f>'Contractor Model'!JJL68</f>
        <v>0</v>
      </c>
      <c r="JJM415" s="318">
        <f>'Contractor Model'!JJM68</f>
        <v>0</v>
      </c>
      <c r="JJN415" s="318">
        <f>'Contractor Model'!JJN68</f>
        <v>0</v>
      </c>
      <c r="JJO415" s="318">
        <f>'Contractor Model'!JJO68</f>
        <v>0</v>
      </c>
      <c r="JJP415" s="318">
        <f>'Contractor Model'!JJP68</f>
        <v>0</v>
      </c>
      <c r="JJQ415" s="318">
        <f>'Contractor Model'!JJQ68</f>
        <v>0</v>
      </c>
      <c r="JJR415" s="318">
        <f>'Contractor Model'!JJR68</f>
        <v>0</v>
      </c>
      <c r="JJS415" s="318">
        <f>'Contractor Model'!JJS68</f>
        <v>0</v>
      </c>
      <c r="JJT415" s="318">
        <f>'Contractor Model'!JJT68</f>
        <v>0</v>
      </c>
      <c r="JJU415" s="318">
        <f>'Contractor Model'!JJU68</f>
        <v>0</v>
      </c>
      <c r="JJV415" s="318">
        <f>'Contractor Model'!JJV68</f>
        <v>0</v>
      </c>
      <c r="JJW415" s="318">
        <f>'Contractor Model'!JJW68</f>
        <v>0</v>
      </c>
      <c r="JJX415" s="318">
        <f>'Contractor Model'!JJX68</f>
        <v>0</v>
      </c>
      <c r="JJY415" s="318">
        <f>'Contractor Model'!JJY68</f>
        <v>0</v>
      </c>
      <c r="JJZ415" s="318">
        <f>'Contractor Model'!JJZ68</f>
        <v>0</v>
      </c>
      <c r="JKA415" s="318">
        <f>'Contractor Model'!JKA68</f>
        <v>0</v>
      </c>
      <c r="JKB415" s="318">
        <f>'Contractor Model'!JKB68</f>
        <v>0</v>
      </c>
      <c r="JKC415" s="318">
        <f>'Contractor Model'!JKC68</f>
        <v>0</v>
      </c>
      <c r="JKD415" s="318">
        <f>'Contractor Model'!JKD68</f>
        <v>0</v>
      </c>
      <c r="JKE415" s="318">
        <f>'Contractor Model'!JKE68</f>
        <v>0</v>
      </c>
      <c r="JKF415" s="318">
        <f>'Contractor Model'!JKF68</f>
        <v>0</v>
      </c>
      <c r="JKG415" s="318">
        <f>'Contractor Model'!JKG68</f>
        <v>0</v>
      </c>
      <c r="JKH415" s="318">
        <f>'Contractor Model'!JKH68</f>
        <v>0</v>
      </c>
      <c r="JKI415" s="318">
        <f>'Contractor Model'!JKI68</f>
        <v>0</v>
      </c>
      <c r="JKJ415" s="318">
        <f>'Contractor Model'!JKJ68</f>
        <v>0</v>
      </c>
      <c r="JKK415" s="318">
        <f>'Contractor Model'!JKK68</f>
        <v>0</v>
      </c>
      <c r="JKL415" s="318">
        <f>'Contractor Model'!JKL68</f>
        <v>0</v>
      </c>
      <c r="JKM415" s="318">
        <f>'Contractor Model'!JKM68</f>
        <v>0</v>
      </c>
      <c r="JKN415" s="318">
        <f>'Contractor Model'!JKN68</f>
        <v>0</v>
      </c>
      <c r="JKO415" s="318">
        <f>'Contractor Model'!JKO68</f>
        <v>0</v>
      </c>
      <c r="JKP415" s="318">
        <f>'Contractor Model'!JKP68</f>
        <v>0</v>
      </c>
      <c r="JKQ415" s="318">
        <f>'Contractor Model'!JKQ68</f>
        <v>0</v>
      </c>
      <c r="JKR415" s="318">
        <f>'Contractor Model'!JKR68</f>
        <v>0</v>
      </c>
      <c r="JKS415" s="318">
        <f>'Contractor Model'!JKS68</f>
        <v>0</v>
      </c>
      <c r="JKT415" s="318">
        <f>'Contractor Model'!JKT68</f>
        <v>0</v>
      </c>
      <c r="JKU415" s="318">
        <f>'Contractor Model'!JKU68</f>
        <v>0</v>
      </c>
      <c r="JKV415" s="318">
        <f>'Contractor Model'!JKV68</f>
        <v>0</v>
      </c>
      <c r="JKW415" s="318">
        <f>'Contractor Model'!JKW68</f>
        <v>0</v>
      </c>
      <c r="JKX415" s="318">
        <f>'Contractor Model'!JKX68</f>
        <v>0</v>
      </c>
      <c r="JKY415" s="318">
        <f>'Contractor Model'!JKY68</f>
        <v>0</v>
      </c>
      <c r="JKZ415" s="318">
        <f>'Contractor Model'!JKZ68</f>
        <v>0</v>
      </c>
      <c r="JLA415" s="318">
        <f>'Contractor Model'!JLA68</f>
        <v>0</v>
      </c>
      <c r="JLB415" s="318">
        <f>'Contractor Model'!JLB68</f>
        <v>0</v>
      </c>
      <c r="JLC415" s="318">
        <f>'Contractor Model'!JLC68</f>
        <v>0</v>
      </c>
      <c r="JLD415" s="318">
        <f>'Contractor Model'!JLD68</f>
        <v>0</v>
      </c>
      <c r="JLE415" s="318">
        <f>'Contractor Model'!JLE68</f>
        <v>0</v>
      </c>
      <c r="JLF415" s="318">
        <f>'Contractor Model'!JLF68</f>
        <v>0</v>
      </c>
      <c r="JLG415" s="318">
        <f>'Contractor Model'!JLG68</f>
        <v>0</v>
      </c>
      <c r="JLH415" s="318">
        <f>'Contractor Model'!JLH68</f>
        <v>0</v>
      </c>
      <c r="JLI415" s="318">
        <f>'Contractor Model'!JLI68</f>
        <v>0</v>
      </c>
      <c r="JLJ415" s="318">
        <f>'Contractor Model'!JLJ68</f>
        <v>0</v>
      </c>
      <c r="JLK415" s="318">
        <f>'Contractor Model'!JLK68</f>
        <v>0</v>
      </c>
      <c r="JLL415" s="318">
        <f>'Contractor Model'!JLL68</f>
        <v>0</v>
      </c>
      <c r="JLM415" s="318">
        <f>'Contractor Model'!JLM68</f>
        <v>0</v>
      </c>
      <c r="JLN415" s="318">
        <f>'Contractor Model'!JLN68</f>
        <v>0</v>
      </c>
      <c r="JLO415" s="318">
        <f>'Contractor Model'!JLO68</f>
        <v>0</v>
      </c>
      <c r="JLP415" s="318">
        <f>'Contractor Model'!JLP68</f>
        <v>0</v>
      </c>
      <c r="JLQ415" s="318">
        <f>'Contractor Model'!JLQ68</f>
        <v>0</v>
      </c>
      <c r="JLR415" s="318">
        <f>'Contractor Model'!JLR68</f>
        <v>0</v>
      </c>
      <c r="JLS415" s="318">
        <f>'Contractor Model'!JLS68</f>
        <v>0</v>
      </c>
      <c r="JLT415" s="318">
        <f>'Contractor Model'!JLT68</f>
        <v>0</v>
      </c>
      <c r="JLU415" s="318">
        <f>'Contractor Model'!JLU68</f>
        <v>0</v>
      </c>
      <c r="JLV415" s="318">
        <f>'Contractor Model'!JLV68</f>
        <v>0</v>
      </c>
      <c r="JLW415" s="318">
        <f>'Contractor Model'!JLW68</f>
        <v>0</v>
      </c>
      <c r="JLX415" s="318">
        <f>'Contractor Model'!JLX68</f>
        <v>0</v>
      </c>
      <c r="JLY415" s="318">
        <f>'Contractor Model'!JLY68</f>
        <v>0</v>
      </c>
      <c r="JLZ415" s="318">
        <f>'Contractor Model'!JLZ68</f>
        <v>0</v>
      </c>
      <c r="JMA415" s="318">
        <f>'Contractor Model'!JMA68</f>
        <v>0</v>
      </c>
      <c r="JMB415" s="318">
        <f>'Contractor Model'!JMB68</f>
        <v>0</v>
      </c>
      <c r="JMC415" s="318">
        <f>'Contractor Model'!JMC68</f>
        <v>0</v>
      </c>
      <c r="JMD415" s="318">
        <f>'Contractor Model'!JMD68</f>
        <v>0</v>
      </c>
      <c r="JME415" s="318">
        <f>'Contractor Model'!JME68</f>
        <v>0</v>
      </c>
      <c r="JMF415" s="318">
        <f>'Contractor Model'!JMF68</f>
        <v>0</v>
      </c>
      <c r="JMG415" s="318">
        <f>'Contractor Model'!JMG68</f>
        <v>0</v>
      </c>
      <c r="JMH415" s="318">
        <f>'Contractor Model'!JMH68</f>
        <v>0</v>
      </c>
      <c r="JMI415" s="318">
        <f>'Contractor Model'!JMI68</f>
        <v>0</v>
      </c>
      <c r="JMJ415" s="318">
        <f>'Contractor Model'!JMJ68</f>
        <v>0</v>
      </c>
      <c r="JMK415" s="318">
        <f>'Contractor Model'!JMK68</f>
        <v>0</v>
      </c>
      <c r="JML415" s="318">
        <f>'Contractor Model'!JML68</f>
        <v>0</v>
      </c>
      <c r="JMM415" s="318">
        <f>'Contractor Model'!JMM68</f>
        <v>0</v>
      </c>
      <c r="JMN415" s="318">
        <f>'Contractor Model'!JMN68</f>
        <v>0</v>
      </c>
      <c r="JMO415" s="318">
        <f>'Contractor Model'!JMO68</f>
        <v>0</v>
      </c>
      <c r="JMP415" s="318">
        <f>'Contractor Model'!JMP68</f>
        <v>0</v>
      </c>
      <c r="JMQ415" s="318">
        <f>'Contractor Model'!JMQ68</f>
        <v>0</v>
      </c>
      <c r="JMR415" s="318">
        <f>'Contractor Model'!JMR68</f>
        <v>0</v>
      </c>
      <c r="JMS415" s="318">
        <f>'Contractor Model'!JMS68</f>
        <v>0</v>
      </c>
      <c r="JMT415" s="318">
        <f>'Contractor Model'!JMT68</f>
        <v>0</v>
      </c>
      <c r="JMU415" s="318">
        <f>'Contractor Model'!JMU68</f>
        <v>0</v>
      </c>
      <c r="JMV415" s="318">
        <f>'Contractor Model'!JMV68</f>
        <v>0</v>
      </c>
      <c r="JMW415" s="318">
        <f>'Contractor Model'!JMW68</f>
        <v>0</v>
      </c>
      <c r="JMX415" s="318">
        <f>'Contractor Model'!JMX68</f>
        <v>0</v>
      </c>
      <c r="JMY415" s="318">
        <f>'Contractor Model'!JMY68</f>
        <v>0</v>
      </c>
      <c r="JMZ415" s="318">
        <f>'Contractor Model'!JMZ68</f>
        <v>0</v>
      </c>
      <c r="JNA415" s="318">
        <f>'Contractor Model'!JNA68</f>
        <v>0</v>
      </c>
      <c r="JNB415" s="318">
        <f>'Contractor Model'!JNB68</f>
        <v>0</v>
      </c>
      <c r="JNC415" s="318">
        <f>'Contractor Model'!JNC68</f>
        <v>0</v>
      </c>
      <c r="JND415" s="318">
        <f>'Contractor Model'!JND68</f>
        <v>0</v>
      </c>
      <c r="JNE415" s="318">
        <f>'Contractor Model'!JNE68</f>
        <v>0</v>
      </c>
      <c r="JNF415" s="318">
        <f>'Contractor Model'!JNF68</f>
        <v>0</v>
      </c>
      <c r="JNG415" s="318">
        <f>'Contractor Model'!JNG68</f>
        <v>0</v>
      </c>
      <c r="JNH415" s="318">
        <f>'Contractor Model'!JNH68</f>
        <v>0</v>
      </c>
      <c r="JNI415" s="318">
        <f>'Contractor Model'!JNI68</f>
        <v>0</v>
      </c>
      <c r="JNJ415" s="318">
        <f>'Contractor Model'!JNJ68</f>
        <v>0</v>
      </c>
      <c r="JNK415" s="318">
        <f>'Contractor Model'!JNK68</f>
        <v>0</v>
      </c>
      <c r="JNL415" s="318">
        <f>'Contractor Model'!JNL68</f>
        <v>0</v>
      </c>
      <c r="JNM415" s="318">
        <f>'Contractor Model'!JNM68</f>
        <v>0</v>
      </c>
      <c r="JNN415" s="318">
        <f>'Contractor Model'!JNN68</f>
        <v>0</v>
      </c>
      <c r="JNO415" s="318">
        <f>'Contractor Model'!JNO68</f>
        <v>0</v>
      </c>
      <c r="JNP415" s="318">
        <f>'Contractor Model'!JNP68</f>
        <v>0</v>
      </c>
      <c r="JNQ415" s="318">
        <f>'Contractor Model'!JNQ68</f>
        <v>0</v>
      </c>
      <c r="JNR415" s="318">
        <f>'Contractor Model'!JNR68</f>
        <v>0</v>
      </c>
      <c r="JNS415" s="318">
        <f>'Contractor Model'!JNS68</f>
        <v>0</v>
      </c>
      <c r="JNT415" s="318">
        <f>'Contractor Model'!JNT68</f>
        <v>0</v>
      </c>
      <c r="JNU415" s="318">
        <f>'Contractor Model'!JNU68</f>
        <v>0</v>
      </c>
      <c r="JNV415" s="318">
        <f>'Contractor Model'!JNV68</f>
        <v>0</v>
      </c>
      <c r="JNW415" s="318">
        <f>'Contractor Model'!JNW68</f>
        <v>0</v>
      </c>
      <c r="JNX415" s="318">
        <f>'Contractor Model'!JNX68</f>
        <v>0</v>
      </c>
      <c r="JNY415" s="318">
        <f>'Contractor Model'!JNY68</f>
        <v>0</v>
      </c>
      <c r="JNZ415" s="318">
        <f>'Contractor Model'!JNZ68</f>
        <v>0</v>
      </c>
      <c r="JOA415" s="318">
        <f>'Contractor Model'!JOA68</f>
        <v>0</v>
      </c>
      <c r="JOB415" s="318">
        <f>'Contractor Model'!JOB68</f>
        <v>0</v>
      </c>
      <c r="JOC415" s="318">
        <f>'Contractor Model'!JOC68</f>
        <v>0</v>
      </c>
      <c r="JOD415" s="318">
        <f>'Contractor Model'!JOD68</f>
        <v>0</v>
      </c>
      <c r="JOE415" s="318">
        <f>'Contractor Model'!JOE68</f>
        <v>0</v>
      </c>
      <c r="JOF415" s="318">
        <f>'Contractor Model'!JOF68</f>
        <v>0</v>
      </c>
      <c r="JOG415" s="318">
        <f>'Contractor Model'!JOG68</f>
        <v>0</v>
      </c>
      <c r="JOH415" s="318">
        <f>'Contractor Model'!JOH68</f>
        <v>0</v>
      </c>
      <c r="JOI415" s="318">
        <f>'Contractor Model'!JOI68</f>
        <v>0</v>
      </c>
      <c r="JOJ415" s="318">
        <f>'Contractor Model'!JOJ68</f>
        <v>0</v>
      </c>
      <c r="JOK415" s="318">
        <f>'Contractor Model'!JOK68</f>
        <v>0</v>
      </c>
      <c r="JOL415" s="318">
        <f>'Contractor Model'!JOL68</f>
        <v>0</v>
      </c>
      <c r="JOM415" s="318">
        <f>'Contractor Model'!JOM68</f>
        <v>0</v>
      </c>
      <c r="JON415" s="318">
        <f>'Contractor Model'!JON68</f>
        <v>0</v>
      </c>
      <c r="JOO415" s="318">
        <f>'Contractor Model'!JOO68</f>
        <v>0</v>
      </c>
      <c r="JOP415" s="318">
        <f>'Contractor Model'!JOP68</f>
        <v>0</v>
      </c>
      <c r="JOQ415" s="318">
        <f>'Contractor Model'!JOQ68</f>
        <v>0</v>
      </c>
      <c r="JOR415" s="318">
        <f>'Contractor Model'!JOR68</f>
        <v>0</v>
      </c>
      <c r="JOS415" s="318">
        <f>'Contractor Model'!JOS68</f>
        <v>0</v>
      </c>
      <c r="JOT415" s="318">
        <f>'Contractor Model'!JOT68</f>
        <v>0</v>
      </c>
      <c r="JOU415" s="318">
        <f>'Contractor Model'!JOU68</f>
        <v>0</v>
      </c>
      <c r="JOV415" s="318">
        <f>'Contractor Model'!JOV68</f>
        <v>0</v>
      </c>
      <c r="JOW415" s="318">
        <f>'Contractor Model'!JOW68</f>
        <v>0</v>
      </c>
      <c r="JOX415" s="318">
        <f>'Contractor Model'!JOX68</f>
        <v>0</v>
      </c>
      <c r="JOY415" s="318">
        <f>'Contractor Model'!JOY68</f>
        <v>0</v>
      </c>
      <c r="JOZ415" s="318">
        <f>'Contractor Model'!JOZ68</f>
        <v>0</v>
      </c>
      <c r="JPA415" s="318">
        <f>'Contractor Model'!JPA68</f>
        <v>0</v>
      </c>
      <c r="JPB415" s="318">
        <f>'Contractor Model'!JPB68</f>
        <v>0</v>
      </c>
      <c r="JPC415" s="318">
        <f>'Contractor Model'!JPC68</f>
        <v>0</v>
      </c>
      <c r="JPD415" s="318">
        <f>'Contractor Model'!JPD68</f>
        <v>0</v>
      </c>
      <c r="JPE415" s="318">
        <f>'Contractor Model'!JPE68</f>
        <v>0</v>
      </c>
      <c r="JPF415" s="318">
        <f>'Contractor Model'!JPF68</f>
        <v>0</v>
      </c>
      <c r="JPG415" s="318">
        <f>'Contractor Model'!JPG68</f>
        <v>0</v>
      </c>
      <c r="JPH415" s="318">
        <f>'Contractor Model'!JPH68</f>
        <v>0</v>
      </c>
      <c r="JPI415" s="318">
        <f>'Contractor Model'!JPI68</f>
        <v>0</v>
      </c>
      <c r="JPJ415" s="318">
        <f>'Contractor Model'!JPJ68</f>
        <v>0</v>
      </c>
      <c r="JPK415" s="318">
        <f>'Contractor Model'!JPK68</f>
        <v>0</v>
      </c>
      <c r="JPL415" s="318">
        <f>'Contractor Model'!JPL68</f>
        <v>0</v>
      </c>
      <c r="JPM415" s="318">
        <f>'Contractor Model'!JPM68</f>
        <v>0</v>
      </c>
      <c r="JPN415" s="318">
        <f>'Contractor Model'!JPN68</f>
        <v>0</v>
      </c>
      <c r="JPO415" s="318">
        <f>'Contractor Model'!JPO68</f>
        <v>0</v>
      </c>
      <c r="JPP415" s="318">
        <f>'Contractor Model'!JPP68</f>
        <v>0</v>
      </c>
      <c r="JPQ415" s="318">
        <f>'Contractor Model'!JPQ68</f>
        <v>0</v>
      </c>
      <c r="JPR415" s="318">
        <f>'Contractor Model'!JPR68</f>
        <v>0</v>
      </c>
      <c r="JPS415" s="318">
        <f>'Contractor Model'!JPS68</f>
        <v>0</v>
      </c>
      <c r="JPT415" s="318">
        <f>'Contractor Model'!JPT68</f>
        <v>0</v>
      </c>
      <c r="JPU415" s="318">
        <f>'Contractor Model'!JPU68</f>
        <v>0</v>
      </c>
      <c r="JPV415" s="318">
        <f>'Contractor Model'!JPV68</f>
        <v>0</v>
      </c>
      <c r="JPW415" s="318">
        <f>'Contractor Model'!JPW68</f>
        <v>0</v>
      </c>
      <c r="JPX415" s="318">
        <f>'Contractor Model'!JPX68</f>
        <v>0</v>
      </c>
      <c r="JPY415" s="318">
        <f>'Contractor Model'!JPY68</f>
        <v>0</v>
      </c>
      <c r="JPZ415" s="318">
        <f>'Contractor Model'!JPZ68</f>
        <v>0</v>
      </c>
      <c r="JQA415" s="318">
        <f>'Contractor Model'!JQA68</f>
        <v>0</v>
      </c>
      <c r="JQB415" s="318">
        <f>'Contractor Model'!JQB68</f>
        <v>0</v>
      </c>
      <c r="JQC415" s="318">
        <f>'Contractor Model'!JQC68</f>
        <v>0</v>
      </c>
      <c r="JQD415" s="318">
        <f>'Contractor Model'!JQD68</f>
        <v>0</v>
      </c>
      <c r="JQE415" s="318">
        <f>'Contractor Model'!JQE68</f>
        <v>0</v>
      </c>
      <c r="JQF415" s="318">
        <f>'Contractor Model'!JQF68</f>
        <v>0</v>
      </c>
      <c r="JQG415" s="318">
        <f>'Contractor Model'!JQG68</f>
        <v>0</v>
      </c>
      <c r="JQH415" s="318">
        <f>'Contractor Model'!JQH68</f>
        <v>0</v>
      </c>
      <c r="JQI415" s="318">
        <f>'Contractor Model'!JQI68</f>
        <v>0</v>
      </c>
      <c r="JQJ415" s="318">
        <f>'Contractor Model'!JQJ68</f>
        <v>0</v>
      </c>
      <c r="JQK415" s="318">
        <f>'Contractor Model'!JQK68</f>
        <v>0</v>
      </c>
      <c r="JQL415" s="318">
        <f>'Contractor Model'!JQL68</f>
        <v>0</v>
      </c>
      <c r="JQM415" s="318">
        <f>'Contractor Model'!JQM68</f>
        <v>0</v>
      </c>
      <c r="JQN415" s="318">
        <f>'Contractor Model'!JQN68</f>
        <v>0</v>
      </c>
      <c r="JQO415" s="318">
        <f>'Contractor Model'!JQO68</f>
        <v>0</v>
      </c>
      <c r="JQP415" s="318">
        <f>'Contractor Model'!JQP68</f>
        <v>0</v>
      </c>
      <c r="JQQ415" s="318">
        <f>'Contractor Model'!JQQ68</f>
        <v>0</v>
      </c>
      <c r="JQR415" s="318">
        <f>'Contractor Model'!JQR68</f>
        <v>0</v>
      </c>
      <c r="JQS415" s="318">
        <f>'Contractor Model'!JQS68</f>
        <v>0</v>
      </c>
      <c r="JQT415" s="318">
        <f>'Contractor Model'!JQT68</f>
        <v>0</v>
      </c>
      <c r="JQU415" s="318">
        <f>'Contractor Model'!JQU68</f>
        <v>0</v>
      </c>
      <c r="JQV415" s="318">
        <f>'Contractor Model'!JQV68</f>
        <v>0</v>
      </c>
      <c r="JQW415" s="318">
        <f>'Contractor Model'!JQW68</f>
        <v>0</v>
      </c>
      <c r="JQX415" s="318">
        <f>'Contractor Model'!JQX68</f>
        <v>0</v>
      </c>
      <c r="JQY415" s="318">
        <f>'Contractor Model'!JQY68</f>
        <v>0</v>
      </c>
      <c r="JQZ415" s="318">
        <f>'Contractor Model'!JQZ68</f>
        <v>0</v>
      </c>
      <c r="JRA415" s="318">
        <f>'Contractor Model'!JRA68</f>
        <v>0</v>
      </c>
      <c r="JRB415" s="318">
        <f>'Contractor Model'!JRB68</f>
        <v>0</v>
      </c>
      <c r="JRC415" s="318">
        <f>'Contractor Model'!JRC68</f>
        <v>0</v>
      </c>
      <c r="JRD415" s="318">
        <f>'Contractor Model'!JRD68</f>
        <v>0</v>
      </c>
      <c r="JRE415" s="318">
        <f>'Contractor Model'!JRE68</f>
        <v>0</v>
      </c>
      <c r="JRF415" s="318">
        <f>'Contractor Model'!JRF68</f>
        <v>0</v>
      </c>
      <c r="JRG415" s="318">
        <f>'Contractor Model'!JRG68</f>
        <v>0</v>
      </c>
      <c r="JRH415" s="318">
        <f>'Contractor Model'!JRH68</f>
        <v>0</v>
      </c>
      <c r="JRI415" s="318">
        <f>'Contractor Model'!JRI68</f>
        <v>0</v>
      </c>
      <c r="JRJ415" s="318">
        <f>'Contractor Model'!JRJ68</f>
        <v>0</v>
      </c>
      <c r="JRK415" s="318">
        <f>'Contractor Model'!JRK68</f>
        <v>0</v>
      </c>
      <c r="JRL415" s="318">
        <f>'Contractor Model'!JRL68</f>
        <v>0</v>
      </c>
      <c r="JRM415" s="318">
        <f>'Contractor Model'!JRM68</f>
        <v>0</v>
      </c>
      <c r="JRN415" s="318">
        <f>'Contractor Model'!JRN68</f>
        <v>0</v>
      </c>
      <c r="JRO415" s="318">
        <f>'Contractor Model'!JRO68</f>
        <v>0</v>
      </c>
      <c r="JRP415" s="318">
        <f>'Contractor Model'!JRP68</f>
        <v>0</v>
      </c>
      <c r="JRQ415" s="318">
        <f>'Contractor Model'!JRQ68</f>
        <v>0</v>
      </c>
      <c r="JRR415" s="318">
        <f>'Contractor Model'!JRR68</f>
        <v>0</v>
      </c>
      <c r="JRS415" s="318">
        <f>'Contractor Model'!JRS68</f>
        <v>0</v>
      </c>
      <c r="JRT415" s="318">
        <f>'Contractor Model'!JRT68</f>
        <v>0</v>
      </c>
      <c r="JRU415" s="318">
        <f>'Contractor Model'!JRU68</f>
        <v>0</v>
      </c>
      <c r="JRV415" s="318">
        <f>'Contractor Model'!JRV68</f>
        <v>0</v>
      </c>
      <c r="JRW415" s="318">
        <f>'Contractor Model'!JRW68</f>
        <v>0</v>
      </c>
      <c r="JRX415" s="318">
        <f>'Contractor Model'!JRX68</f>
        <v>0</v>
      </c>
      <c r="JRY415" s="318">
        <f>'Contractor Model'!JRY68</f>
        <v>0</v>
      </c>
      <c r="JRZ415" s="318">
        <f>'Contractor Model'!JRZ68</f>
        <v>0</v>
      </c>
      <c r="JSA415" s="318">
        <f>'Contractor Model'!JSA68</f>
        <v>0</v>
      </c>
      <c r="JSB415" s="318">
        <f>'Contractor Model'!JSB68</f>
        <v>0</v>
      </c>
      <c r="JSC415" s="318">
        <f>'Contractor Model'!JSC68</f>
        <v>0</v>
      </c>
      <c r="JSD415" s="318">
        <f>'Contractor Model'!JSD68</f>
        <v>0</v>
      </c>
      <c r="JSE415" s="318">
        <f>'Contractor Model'!JSE68</f>
        <v>0</v>
      </c>
      <c r="JSF415" s="318">
        <f>'Contractor Model'!JSF68</f>
        <v>0</v>
      </c>
      <c r="JSG415" s="318">
        <f>'Contractor Model'!JSG68</f>
        <v>0</v>
      </c>
      <c r="JSH415" s="318">
        <f>'Contractor Model'!JSH68</f>
        <v>0</v>
      </c>
      <c r="JSI415" s="318">
        <f>'Contractor Model'!JSI68</f>
        <v>0</v>
      </c>
      <c r="JSJ415" s="318">
        <f>'Contractor Model'!JSJ68</f>
        <v>0</v>
      </c>
      <c r="JSK415" s="318">
        <f>'Contractor Model'!JSK68</f>
        <v>0</v>
      </c>
      <c r="JSL415" s="318">
        <f>'Contractor Model'!JSL68</f>
        <v>0</v>
      </c>
      <c r="JSM415" s="318">
        <f>'Contractor Model'!JSM68</f>
        <v>0</v>
      </c>
      <c r="JSN415" s="318">
        <f>'Contractor Model'!JSN68</f>
        <v>0</v>
      </c>
      <c r="JSO415" s="318">
        <f>'Contractor Model'!JSO68</f>
        <v>0</v>
      </c>
      <c r="JSP415" s="318">
        <f>'Contractor Model'!JSP68</f>
        <v>0</v>
      </c>
      <c r="JSQ415" s="318">
        <f>'Contractor Model'!JSQ68</f>
        <v>0</v>
      </c>
      <c r="JSR415" s="318">
        <f>'Contractor Model'!JSR68</f>
        <v>0</v>
      </c>
      <c r="JSS415" s="318">
        <f>'Contractor Model'!JSS68</f>
        <v>0</v>
      </c>
      <c r="JST415" s="318">
        <f>'Contractor Model'!JST68</f>
        <v>0</v>
      </c>
      <c r="JSU415" s="318">
        <f>'Contractor Model'!JSU68</f>
        <v>0</v>
      </c>
      <c r="JSV415" s="318">
        <f>'Contractor Model'!JSV68</f>
        <v>0</v>
      </c>
      <c r="JSW415" s="318">
        <f>'Contractor Model'!JSW68</f>
        <v>0</v>
      </c>
      <c r="JSX415" s="318">
        <f>'Contractor Model'!JSX68</f>
        <v>0</v>
      </c>
      <c r="JSY415" s="318">
        <f>'Contractor Model'!JSY68</f>
        <v>0</v>
      </c>
      <c r="JSZ415" s="318">
        <f>'Contractor Model'!JSZ68</f>
        <v>0</v>
      </c>
      <c r="JTA415" s="318">
        <f>'Contractor Model'!JTA68</f>
        <v>0</v>
      </c>
      <c r="JTB415" s="318">
        <f>'Contractor Model'!JTB68</f>
        <v>0</v>
      </c>
      <c r="JTC415" s="318">
        <f>'Contractor Model'!JTC68</f>
        <v>0</v>
      </c>
      <c r="JTD415" s="318">
        <f>'Contractor Model'!JTD68</f>
        <v>0</v>
      </c>
      <c r="JTE415" s="318">
        <f>'Contractor Model'!JTE68</f>
        <v>0</v>
      </c>
      <c r="JTF415" s="318">
        <f>'Contractor Model'!JTF68</f>
        <v>0</v>
      </c>
      <c r="JTG415" s="318">
        <f>'Contractor Model'!JTG68</f>
        <v>0</v>
      </c>
      <c r="JTH415" s="318">
        <f>'Contractor Model'!JTH68</f>
        <v>0</v>
      </c>
      <c r="JTI415" s="318">
        <f>'Contractor Model'!JTI68</f>
        <v>0</v>
      </c>
      <c r="JTJ415" s="318">
        <f>'Contractor Model'!JTJ68</f>
        <v>0</v>
      </c>
      <c r="JTK415" s="318">
        <f>'Contractor Model'!JTK68</f>
        <v>0</v>
      </c>
      <c r="JTL415" s="318">
        <f>'Contractor Model'!JTL68</f>
        <v>0</v>
      </c>
      <c r="JTM415" s="318">
        <f>'Contractor Model'!JTM68</f>
        <v>0</v>
      </c>
      <c r="JTN415" s="318">
        <f>'Contractor Model'!JTN68</f>
        <v>0</v>
      </c>
      <c r="JTO415" s="318">
        <f>'Contractor Model'!JTO68</f>
        <v>0</v>
      </c>
      <c r="JTP415" s="318">
        <f>'Contractor Model'!JTP68</f>
        <v>0</v>
      </c>
      <c r="JTQ415" s="318">
        <f>'Contractor Model'!JTQ68</f>
        <v>0</v>
      </c>
      <c r="JTR415" s="318">
        <f>'Contractor Model'!JTR68</f>
        <v>0</v>
      </c>
      <c r="JTS415" s="318">
        <f>'Contractor Model'!JTS68</f>
        <v>0</v>
      </c>
      <c r="JTT415" s="318">
        <f>'Contractor Model'!JTT68</f>
        <v>0</v>
      </c>
      <c r="JTU415" s="318">
        <f>'Contractor Model'!JTU68</f>
        <v>0</v>
      </c>
      <c r="JTV415" s="318">
        <f>'Contractor Model'!JTV68</f>
        <v>0</v>
      </c>
      <c r="JTW415" s="318">
        <f>'Contractor Model'!JTW68</f>
        <v>0</v>
      </c>
      <c r="JTX415" s="318">
        <f>'Contractor Model'!JTX68</f>
        <v>0</v>
      </c>
      <c r="JTY415" s="318">
        <f>'Contractor Model'!JTY68</f>
        <v>0</v>
      </c>
      <c r="JTZ415" s="318">
        <f>'Contractor Model'!JTZ68</f>
        <v>0</v>
      </c>
      <c r="JUA415" s="318">
        <f>'Contractor Model'!JUA68</f>
        <v>0</v>
      </c>
      <c r="JUB415" s="318">
        <f>'Contractor Model'!JUB68</f>
        <v>0</v>
      </c>
      <c r="JUC415" s="318">
        <f>'Contractor Model'!JUC68</f>
        <v>0</v>
      </c>
      <c r="JUD415" s="318">
        <f>'Contractor Model'!JUD68</f>
        <v>0</v>
      </c>
      <c r="JUE415" s="318">
        <f>'Contractor Model'!JUE68</f>
        <v>0</v>
      </c>
      <c r="JUF415" s="318">
        <f>'Contractor Model'!JUF68</f>
        <v>0</v>
      </c>
      <c r="JUG415" s="318">
        <f>'Contractor Model'!JUG68</f>
        <v>0</v>
      </c>
      <c r="JUH415" s="318">
        <f>'Contractor Model'!JUH68</f>
        <v>0</v>
      </c>
      <c r="JUI415" s="318">
        <f>'Contractor Model'!JUI68</f>
        <v>0</v>
      </c>
      <c r="JUJ415" s="318">
        <f>'Contractor Model'!JUJ68</f>
        <v>0</v>
      </c>
      <c r="JUK415" s="318">
        <f>'Contractor Model'!JUK68</f>
        <v>0</v>
      </c>
      <c r="JUL415" s="318">
        <f>'Contractor Model'!JUL68</f>
        <v>0</v>
      </c>
      <c r="JUM415" s="318">
        <f>'Contractor Model'!JUM68</f>
        <v>0</v>
      </c>
      <c r="JUN415" s="318">
        <f>'Contractor Model'!JUN68</f>
        <v>0</v>
      </c>
      <c r="JUO415" s="318">
        <f>'Contractor Model'!JUO68</f>
        <v>0</v>
      </c>
      <c r="JUP415" s="318">
        <f>'Contractor Model'!JUP68</f>
        <v>0</v>
      </c>
      <c r="JUQ415" s="318">
        <f>'Contractor Model'!JUQ68</f>
        <v>0</v>
      </c>
      <c r="JUR415" s="318">
        <f>'Contractor Model'!JUR68</f>
        <v>0</v>
      </c>
      <c r="JUS415" s="318">
        <f>'Contractor Model'!JUS68</f>
        <v>0</v>
      </c>
      <c r="JUT415" s="318">
        <f>'Contractor Model'!JUT68</f>
        <v>0</v>
      </c>
      <c r="JUU415" s="318">
        <f>'Contractor Model'!JUU68</f>
        <v>0</v>
      </c>
      <c r="JUV415" s="318">
        <f>'Contractor Model'!JUV68</f>
        <v>0</v>
      </c>
      <c r="JUW415" s="318">
        <f>'Contractor Model'!JUW68</f>
        <v>0</v>
      </c>
      <c r="JUX415" s="318">
        <f>'Contractor Model'!JUX68</f>
        <v>0</v>
      </c>
      <c r="JUY415" s="318">
        <f>'Contractor Model'!JUY68</f>
        <v>0</v>
      </c>
      <c r="JUZ415" s="318">
        <f>'Contractor Model'!JUZ68</f>
        <v>0</v>
      </c>
      <c r="JVA415" s="318">
        <f>'Contractor Model'!JVA68</f>
        <v>0</v>
      </c>
      <c r="JVB415" s="318">
        <f>'Contractor Model'!JVB68</f>
        <v>0</v>
      </c>
      <c r="JVC415" s="318">
        <f>'Contractor Model'!JVC68</f>
        <v>0</v>
      </c>
      <c r="JVD415" s="318">
        <f>'Contractor Model'!JVD68</f>
        <v>0</v>
      </c>
      <c r="JVE415" s="318">
        <f>'Contractor Model'!JVE68</f>
        <v>0</v>
      </c>
      <c r="JVF415" s="318">
        <f>'Contractor Model'!JVF68</f>
        <v>0</v>
      </c>
      <c r="JVG415" s="318">
        <f>'Contractor Model'!JVG68</f>
        <v>0</v>
      </c>
      <c r="JVH415" s="318">
        <f>'Contractor Model'!JVH68</f>
        <v>0</v>
      </c>
      <c r="JVI415" s="318">
        <f>'Contractor Model'!JVI68</f>
        <v>0</v>
      </c>
      <c r="JVJ415" s="318">
        <f>'Contractor Model'!JVJ68</f>
        <v>0</v>
      </c>
      <c r="JVK415" s="318">
        <f>'Contractor Model'!JVK68</f>
        <v>0</v>
      </c>
      <c r="JVL415" s="318">
        <f>'Contractor Model'!JVL68</f>
        <v>0</v>
      </c>
      <c r="JVM415" s="318">
        <f>'Contractor Model'!JVM68</f>
        <v>0</v>
      </c>
      <c r="JVN415" s="318">
        <f>'Contractor Model'!JVN68</f>
        <v>0</v>
      </c>
      <c r="JVO415" s="318">
        <f>'Contractor Model'!JVO68</f>
        <v>0</v>
      </c>
      <c r="JVP415" s="318">
        <f>'Contractor Model'!JVP68</f>
        <v>0</v>
      </c>
      <c r="JVQ415" s="318">
        <f>'Contractor Model'!JVQ68</f>
        <v>0</v>
      </c>
      <c r="JVR415" s="318">
        <f>'Contractor Model'!JVR68</f>
        <v>0</v>
      </c>
      <c r="JVS415" s="318">
        <f>'Contractor Model'!JVS68</f>
        <v>0</v>
      </c>
      <c r="JVT415" s="318">
        <f>'Contractor Model'!JVT68</f>
        <v>0</v>
      </c>
      <c r="JVU415" s="318">
        <f>'Contractor Model'!JVU68</f>
        <v>0</v>
      </c>
      <c r="JVV415" s="318">
        <f>'Contractor Model'!JVV68</f>
        <v>0</v>
      </c>
      <c r="JVW415" s="318">
        <f>'Contractor Model'!JVW68</f>
        <v>0</v>
      </c>
      <c r="JVX415" s="318">
        <f>'Contractor Model'!JVX68</f>
        <v>0</v>
      </c>
      <c r="JVY415" s="318">
        <f>'Contractor Model'!JVY68</f>
        <v>0</v>
      </c>
      <c r="JVZ415" s="318">
        <f>'Contractor Model'!JVZ68</f>
        <v>0</v>
      </c>
      <c r="JWA415" s="318">
        <f>'Contractor Model'!JWA68</f>
        <v>0</v>
      </c>
      <c r="JWB415" s="318">
        <f>'Contractor Model'!JWB68</f>
        <v>0</v>
      </c>
      <c r="JWC415" s="318">
        <f>'Contractor Model'!JWC68</f>
        <v>0</v>
      </c>
      <c r="JWD415" s="318">
        <f>'Contractor Model'!JWD68</f>
        <v>0</v>
      </c>
      <c r="JWE415" s="318">
        <f>'Contractor Model'!JWE68</f>
        <v>0</v>
      </c>
      <c r="JWF415" s="318">
        <f>'Contractor Model'!JWF68</f>
        <v>0</v>
      </c>
      <c r="JWG415" s="318">
        <f>'Contractor Model'!JWG68</f>
        <v>0</v>
      </c>
      <c r="JWH415" s="318">
        <f>'Contractor Model'!JWH68</f>
        <v>0</v>
      </c>
      <c r="JWI415" s="318">
        <f>'Contractor Model'!JWI68</f>
        <v>0</v>
      </c>
      <c r="JWJ415" s="318">
        <f>'Contractor Model'!JWJ68</f>
        <v>0</v>
      </c>
      <c r="JWK415" s="318">
        <f>'Contractor Model'!JWK68</f>
        <v>0</v>
      </c>
      <c r="JWL415" s="318">
        <f>'Contractor Model'!JWL68</f>
        <v>0</v>
      </c>
      <c r="JWM415" s="318">
        <f>'Contractor Model'!JWM68</f>
        <v>0</v>
      </c>
      <c r="JWN415" s="318">
        <f>'Contractor Model'!JWN68</f>
        <v>0</v>
      </c>
      <c r="JWO415" s="318">
        <f>'Contractor Model'!JWO68</f>
        <v>0</v>
      </c>
      <c r="JWP415" s="318">
        <f>'Contractor Model'!JWP68</f>
        <v>0</v>
      </c>
      <c r="JWQ415" s="318">
        <f>'Contractor Model'!JWQ68</f>
        <v>0</v>
      </c>
      <c r="JWR415" s="318">
        <f>'Contractor Model'!JWR68</f>
        <v>0</v>
      </c>
      <c r="JWS415" s="318">
        <f>'Contractor Model'!JWS68</f>
        <v>0</v>
      </c>
      <c r="JWT415" s="318">
        <f>'Contractor Model'!JWT68</f>
        <v>0</v>
      </c>
      <c r="JWU415" s="318">
        <f>'Contractor Model'!JWU68</f>
        <v>0</v>
      </c>
      <c r="JWV415" s="318">
        <f>'Contractor Model'!JWV68</f>
        <v>0</v>
      </c>
      <c r="JWW415" s="318">
        <f>'Contractor Model'!JWW68</f>
        <v>0</v>
      </c>
      <c r="JWX415" s="318">
        <f>'Contractor Model'!JWX68</f>
        <v>0</v>
      </c>
      <c r="JWY415" s="318">
        <f>'Contractor Model'!JWY68</f>
        <v>0</v>
      </c>
      <c r="JWZ415" s="318">
        <f>'Contractor Model'!JWZ68</f>
        <v>0</v>
      </c>
      <c r="JXA415" s="318">
        <f>'Contractor Model'!JXA68</f>
        <v>0</v>
      </c>
      <c r="JXB415" s="318">
        <f>'Contractor Model'!JXB68</f>
        <v>0</v>
      </c>
      <c r="JXC415" s="318">
        <f>'Contractor Model'!JXC68</f>
        <v>0</v>
      </c>
      <c r="JXD415" s="318">
        <f>'Contractor Model'!JXD68</f>
        <v>0</v>
      </c>
      <c r="JXE415" s="318">
        <f>'Contractor Model'!JXE68</f>
        <v>0</v>
      </c>
      <c r="JXF415" s="318">
        <f>'Contractor Model'!JXF68</f>
        <v>0</v>
      </c>
      <c r="JXG415" s="318">
        <f>'Contractor Model'!JXG68</f>
        <v>0</v>
      </c>
      <c r="JXH415" s="318">
        <f>'Contractor Model'!JXH68</f>
        <v>0</v>
      </c>
      <c r="JXI415" s="318">
        <f>'Contractor Model'!JXI68</f>
        <v>0</v>
      </c>
      <c r="JXJ415" s="318">
        <f>'Contractor Model'!JXJ68</f>
        <v>0</v>
      </c>
      <c r="JXK415" s="318">
        <f>'Contractor Model'!JXK68</f>
        <v>0</v>
      </c>
      <c r="JXL415" s="318">
        <f>'Contractor Model'!JXL68</f>
        <v>0</v>
      </c>
      <c r="JXM415" s="318">
        <f>'Contractor Model'!JXM68</f>
        <v>0</v>
      </c>
      <c r="JXN415" s="318">
        <f>'Contractor Model'!JXN68</f>
        <v>0</v>
      </c>
      <c r="JXO415" s="318">
        <f>'Contractor Model'!JXO68</f>
        <v>0</v>
      </c>
      <c r="JXP415" s="318">
        <f>'Contractor Model'!JXP68</f>
        <v>0</v>
      </c>
      <c r="JXQ415" s="318">
        <f>'Contractor Model'!JXQ68</f>
        <v>0</v>
      </c>
      <c r="JXR415" s="318">
        <f>'Contractor Model'!JXR68</f>
        <v>0</v>
      </c>
      <c r="JXS415" s="318">
        <f>'Contractor Model'!JXS68</f>
        <v>0</v>
      </c>
      <c r="JXT415" s="318">
        <f>'Contractor Model'!JXT68</f>
        <v>0</v>
      </c>
      <c r="JXU415" s="318">
        <f>'Contractor Model'!JXU68</f>
        <v>0</v>
      </c>
      <c r="JXV415" s="318">
        <f>'Contractor Model'!JXV68</f>
        <v>0</v>
      </c>
      <c r="JXW415" s="318">
        <f>'Contractor Model'!JXW68</f>
        <v>0</v>
      </c>
      <c r="JXX415" s="318">
        <f>'Contractor Model'!JXX68</f>
        <v>0</v>
      </c>
      <c r="JXY415" s="318">
        <f>'Contractor Model'!JXY68</f>
        <v>0</v>
      </c>
      <c r="JXZ415" s="318">
        <f>'Contractor Model'!JXZ68</f>
        <v>0</v>
      </c>
      <c r="JYA415" s="318">
        <f>'Contractor Model'!JYA68</f>
        <v>0</v>
      </c>
      <c r="JYB415" s="318">
        <f>'Contractor Model'!JYB68</f>
        <v>0</v>
      </c>
      <c r="JYC415" s="318">
        <f>'Contractor Model'!JYC68</f>
        <v>0</v>
      </c>
      <c r="JYD415" s="318">
        <f>'Contractor Model'!JYD68</f>
        <v>0</v>
      </c>
      <c r="JYE415" s="318">
        <f>'Contractor Model'!JYE68</f>
        <v>0</v>
      </c>
      <c r="JYF415" s="318">
        <f>'Contractor Model'!JYF68</f>
        <v>0</v>
      </c>
      <c r="JYG415" s="318">
        <f>'Contractor Model'!JYG68</f>
        <v>0</v>
      </c>
      <c r="JYH415" s="318">
        <f>'Contractor Model'!JYH68</f>
        <v>0</v>
      </c>
      <c r="JYI415" s="318">
        <f>'Contractor Model'!JYI68</f>
        <v>0</v>
      </c>
      <c r="JYJ415" s="318">
        <f>'Contractor Model'!JYJ68</f>
        <v>0</v>
      </c>
      <c r="JYK415" s="318">
        <f>'Contractor Model'!JYK68</f>
        <v>0</v>
      </c>
      <c r="JYL415" s="318">
        <f>'Contractor Model'!JYL68</f>
        <v>0</v>
      </c>
      <c r="JYM415" s="318">
        <f>'Contractor Model'!JYM68</f>
        <v>0</v>
      </c>
      <c r="JYN415" s="318">
        <f>'Contractor Model'!JYN68</f>
        <v>0</v>
      </c>
      <c r="JYO415" s="318">
        <f>'Contractor Model'!JYO68</f>
        <v>0</v>
      </c>
      <c r="JYP415" s="318">
        <f>'Contractor Model'!JYP68</f>
        <v>0</v>
      </c>
      <c r="JYQ415" s="318">
        <f>'Contractor Model'!JYQ68</f>
        <v>0</v>
      </c>
      <c r="JYR415" s="318">
        <f>'Contractor Model'!JYR68</f>
        <v>0</v>
      </c>
      <c r="JYS415" s="318">
        <f>'Contractor Model'!JYS68</f>
        <v>0</v>
      </c>
      <c r="JYT415" s="318">
        <f>'Contractor Model'!JYT68</f>
        <v>0</v>
      </c>
      <c r="JYU415" s="318">
        <f>'Contractor Model'!JYU68</f>
        <v>0</v>
      </c>
      <c r="JYV415" s="318">
        <f>'Contractor Model'!JYV68</f>
        <v>0</v>
      </c>
      <c r="JYW415" s="318">
        <f>'Contractor Model'!JYW68</f>
        <v>0</v>
      </c>
      <c r="JYX415" s="318">
        <f>'Contractor Model'!JYX68</f>
        <v>0</v>
      </c>
      <c r="JYY415" s="318">
        <f>'Contractor Model'!JYY68</f>
        <v>0</v>
      </c>
      <c r="JYZ415" s="318">
        <f>'Contractor Model'!JYZ68</f>
        <v>0</v>
      </c>
      <c r="JZA415" s="318">
        <f>'Contractor Model'!JZA68</f>
        <v>0</v>
      </c>
      <c r="JZB415" s="318">
        <f>'Contractor Model'!JZB68</f>
        <v>0</v>
      </c>
      <c r="JZC415" s="318">
        <f>'Contractor Model'!JZC68</f>
        <v>0</v>
      </c>
      <c r="JZD415" s="318">
        <f>'Contractor Model'!JZD68</f>
        <v>0</v>
      </c>
      <c r="JZE415" s="318">
        <f>'Contractor Model'!JZE68</f>
        <v>0</v>
      </c>
      <c r="JZF415" s="318">
        <f>'Contractor Model'!JZF68</f>
        <v>0</v>
      </c>
      <c r="JZG415" s="318">
        <f>'Contractor Model'!JZG68</f>
        <v>0</v>
      </c>
      <c r="JZH415" s="318">
        <f>'Contractor Model'!JZH68</f>
        <v>0</v>
      </c>
      <c r="JZI415" s="318">
        <f>'Contractor Model'!JZI68</f>
        <v>0</v>
      </c>
      <c r="JZJ415" s="318">
        <f>'Contractor Model'!JZJ68</f>
        <v>0</v>
      </c>
      <c r="JZK415" s="318">
        <f>'Contractor Model'!JZK68</f>
        <v>0</v>
      </c>
      <c r="JZL415" s="318">
        <f>'Contractor Model'!JZL68</f>
        <v>0</v>
      </c>
      <c r="JZM415" s="318">
        <f>'Contractor Model'!JZM68</f>
        <v>0</v>
      </c>
      <c r="JZN415" s="318">
        <f>'Contractor Model'!JZN68</f>
        <v>0</v>
      </c>
      <c r="JZO415" s="318">
        <f>'Contractor Model'!JZO68</f>
        <v>0</v>
      </c>
      <c r="JZP415" s="318">
        <f>'Contractor Model'!JZP68</f>
        <v>0</v>
      </c>
      <c r="JZQ415" s="318">
        <f>'Contractor Model'!JZQ68</f>
        <v>0</v>
      </c>
      <c r="JZR415" s="318">
        <f>'Contractor Model'!JZR68</f>
        <v>0</v>
      </c>
      <c r="JZS415" s="318">
        <f>'Contractor Model'!JZS68</f>
        <v>0</v>
      </c>
      <c r="JZT415" s="318">
        <f>'Contractor Model'!JZT68</f>
        <v>0</v>
      </c>
      <c r="JZU415" s="318">
        <f>'Contractor Model'!JZU68</f>
        <v>0</v>
      </c>
      <c r="JZV415" s="318">
        <f>'Contractor Model'!JZV68</f>
        <v>0</v>
      </c>
      <c r="JZW415" s="318">
        <f>'Contractor Model'!JZW68</f>
        <v>0</v>
      </c>
      <c r="JZX415" s="318">
        <f>'Contractor Model'!JZX68</f>
        <v>0</v>
      </c>
      <c r="JZY415" s="318">
        <f>'Contractor Model'!JZY68</f>
        <v>0</v>
      </c>
      <c r="JZZ415" s="318">
        <f>'Contractor Model'!JZZ68</f>
        <v>0</v>
      </c>
      <c r="KAA415" s="318">
        <f>'Contractor Model'!KAA68</f>
        <v>0</v>
      </c>
      <c r="KAB415" s="318">
        <f>'Contractor Model'!KAB68</f>
        <v>0</v>
      </c>
      <c r="KAC415" s="318">
        <f>'Contractor Model'!KAC68</f>
        <v>0</v>
      </c>
      <c r="KAD415" s="318">
        <f>'Contractor Model'!KAD68</f>
        <v>0</v>
      </c>
      <c r="KAE415" s="318">
        <f>'Contractor Model'!KAE68</f>
        <v>0</v>
      </c>
      <c r="KAF415" s="318">
        <f>'Contractor Model'!KAF68</f>
        <v>0</v>
      </c>
      <c r="KAG415" s="318">
        <f>'Contractor Model'!KAG68</f>
        <v>0</v>
      </c>
      <c r="KAH415" s="318">
        <f>'Contractor Model'!KAH68</f>
        <v>0</v>
      </c>
      <c r="KAI415" s="318">
        <f>'Contractor Model'!KAI68</f>
        <v>0</v>
      </c>
      <c r="KAJ415" s="318">
        <f>'Contractor Model'!KAJ68</f>
        <v>0</v>
      </c>
      <c r="KAK415" s="318">
        <f>'Contractor Model'!KAK68</f>
        <v>0</v>
      </c>
      <c r="KAL415" s="318">
        <f>'Contractor Model'!KAL68</f>
        <v>0</v>
      </c>
      <c r="KAM415" s="318">
        <f>'Contractor Model'!KAM68</f>
        <v>0</v>
      </c>
      <c r="KAN415" s="318">
        <f>'Contractor Model'!KAN68</f>
        <v>0</v>
      </c>
      <c r="KAO415" s="318">
        <f>'Contractor Model'!KAO68</f>
        <v>0</v>
      </c>
      <c r="KAP415" s="318">
        <f>'Contractor Model'!KAP68</f>
        <v>0</v>
      </c>
      <c r="KAQ415" s="318">
        <f>'Contractor Model'!KAQ68</f>
        <v>0</v>
      </c>
      <c r="KAR415" s="318">
        <f>'Contractor Model'!KAR68</f>
        <v>0</v>
      </c>
      <c r="KAS415" s="318">
        <f>'Contractor Model'!KAS68</f>
        <v>0</v>
      </c>
      <c r="KAT415" s="318">
        <f>'Contractor Model'!KAT68</f>
        <v>0</v>
      </c>
      <c r="KAU415" s="318">
        <f>'Contractor Model'!KAU68</f>
        <v>0</v>
      </c>
      <c r="KAV415" s="318">
        <f>'Contractor Model'!KAV68</f>
        <v>0</v>
      </c>
      <c r="KAW415" s="318">
        <f>'Contractor Model'!KAW68</f>
        <v>0</v>
      </c>
      <c r="KAX415" s="318">
        <f>'Contractor Model'!KAX68</f>
        <v>0</v>
      </c>
      <c r="KAY415" s="318">
        <f>'Contractor Model'!KAY68</f>
        <v>0</v>
      </c>
      <c r="KAZ415" s="318">
        <f>'Contractor Model'!KAZ68</f>
        <v>0</v>
      </c>
      <c r="KBA415" s="318">
        <f>'Contractor Model'!KBA68</f>
        <v>0</v>
      </c>
      <c r="KBB415" s="318">
        <f>'Contractor Model'!KBB68</f>
        <v>0</v>
      </c>
      <c r="KBC415" s="318">
        <f>'Contractor Model'!KBC68</f>
        <v>0</v>
      </c>
      <c r="KBD415" s="318">
        <f>'Contractor Model'!KBD68</f>
        <v>0</v>
      </c>
      <c r="KBE415" s="318">
        <f>'Contractor Model'!KBE68</f>
        <v>0</v>
      </c>
      <c r="KBF415" s="318">
        <f>'Contractor Model'!KBF68</f>
        <v>0</v>
      </c>
      <c r="KBG415" s="318">
        <f>'Contractor Model'!KBG68</f>
        <v>0</v>
      </c>
      <c r="KBH415" s="318">
        <f>'Contractor Model'!KBH68</f>
        <v>0</v>
      </c>
      <c r="KBI415" s="318">
        <f>'Contractor Model'!KBI68</f>
        <v>0</v>
      </c>
      <c r="KBJ415" s="318">
        <f>'Contractor Model'!KBJ68</f>
        <v>0</v>
      </c>
      <c r="KBK415" s="318">
        <f>'Contractor Model'!KBK68</f>
        <v>0</v>
      </c>
      <c r="KBL415" s="318">
        <f>'Contractor Model'!KBL68</f>
        <v>0</v>
      </c>
      <c r="KBM415" s="318">
        <f>'Contractor Model'!KBM68</f>
        <v>0</v>
      </c>
      <c r="KBN415" s="318">
        <f>'Contractor Model'!KBN68</f>
        <v>0</v>
      </c>
      <c r="KBO415" s="318">
        <f>'Contractor Model'!KBO68</f>
        <v>0</v>
      </c>
      <c r="KBP415" s="318">
        <f>'Contractor Model'!KBP68</f>
        <v>0</v>
      </c>
      <c r="KBQ415" s="318">
        <f>'Contractor Model'!KBQ68</f>
        <v>0</v>
      </c>
      <c r="KBR415" s="318">
        <f>'Contractor Model'!KBR68</f>
        <v>0</v>
      </c>
      <c r="KBS415" s="318">
        <f>'Contractor Model'!KBS68</f>
        <v>0</v>
      </c>
      <c r="KBT415" s="318">
        <f>'Contractor Model'!KBT68</f>
        <v>0</v>
      </c>
      <c r="KBU415" s="318">
        <f>'Contractor Model'!KBU68</f>
        <v>0</v>
      </c>
      <c r="KBV415" s="318">
        <f>'Contractor Model'!KBV68</f>
        <v>0</v>
      </c>
      <c r="KBW415" s="318">
        <f>'Contractor Model'!KBW68</f>
        <v>0</v>
      </c>
      <c r="KBX415" s="318">
        <f>'Contractor Model'!KBX68</f>
        <v>0</v>
      </c>
      <c r="KBY415" s="318">
        <f>'Contractor Model'!KBY68</f>
        <v>0</v>
      </c>
      <c r="KBZ415" s="318">
        <f>'Contractor Model'!KBZ68</f>
        <v>0</v>
      </c>
      <c r="KCA415" s="318">
        <f>'Contractor Model'!KCA68</f>
        <v>0</v>
      </c>
      <c r="KCB415" s="318">
        <f>'Contractor Model'!KCB68</f>
        <v>0</v>
      </c>
      <c r="KCC415" s="318">
        <f>'Contractor Model'!KCC68</f>
        <v>0</v>
      </c>
      <c r="KCD415" s="318">
        <f>'Contractor Model'!KCD68</f>
        <v>0</v>
      </c>
      <c r="KCE415" s="318">
        <f>'Contractor Model'!KCE68</f>
        <v>0</v>
      </c>
      <c r="KCF415" s="318">
        <f>'Contractor Model'!KCF68</f>
        <v>0</v>
      </c>
      <c r="KCG415" s="318">
        <f>'Contractor Model'!KCG68</f>
        <v>0</v>
      </c>
      <c r="KCH415" s="318">
        <f>'Contractor Model'!KCH68</f>
        <v>0</v>
      </c>
      <c r="KCI415" s="318">
        <f>'Contractor Model'!KCI68</f>
        <v>0</v>
      </c>
      <c r="KCJ415" s="318">
        <f>'Contractor Model'!KCJ68</f>
        <v>0</v>
      </c>
      <c r="KCK415" s="318">
        <f>'Contractor Model'!KCK68</f>
        <v>0</v>
      </c>
      <c r="KCL415" s="318">
        <f>'Contractor Model'!KCL68</f>
        <v>0</v>
      </c>
      <c r="KCM415" s="318">
        <f>'Contractor Model'!KCM68</f>
        <v>0</v>
      </c>
      <c r="KCN415" s="318">
        <f>'Contractor Model'!KCN68</f>
        <v>0</v>
      </c>
      <c r="KCO415" s="318">
        <f>'Contractor Model'!KCO68</f>
        <v>0</v>
      </c>
      <c r="KCP415" s="318">
        <f>'Contractor Model'!KCP68</f>
        <v>0</v>
      </c>
      <c r="KCQ415" s="318">
        <f>'Contractor Model'!KCQ68</f>
        <v>0</v>
      </c>
      <c r="KCR415" s="318">
        <f>'Contractor Model'!KCR68</f>
        <v>0</v>
      </c>
      <c r="KCS415" s="318">
        <f>'Contractor Model'!KCS68</f>
        <v>0</v>
      </c>
      <c r="KCT415" s="318">
        <f>'Contractor Model'!KCT68</f>
        <v>0</v>
      </c>
      <c r="KCU415" s="318">
        <f>'Contractor Model'!KCU68</f>
        <v>0</v>
      </c>
      <c r="KCV415" s="318">
        <f>'Contractor Model'!KCV68</f>
        <v>0</v>
      </c>
      <c r="KCW415" s="318">
        <f>'Contractor Model'!KCW68</f>
        <v>0</v>
      </c>
      <c r="KCX415" s="318">
        <f>'Contractor Model'!KCX68</f>
        <v>0</v>
      </c>
      <c r="KCY415" s="318">
        <f>'Contractor Model'!KCY68</f>
        <v>0</v>
      </c>
      <c r="KCZ415" s="318">
        <f>'Contractor Model'!KCZ68</f>
        <v>0</v>
      </c>
      <c r="KDA415" s="318">
        <f>'Contractor Model'!KDA68</f>
        <v>0</v>
      </c>
      <c r="KDB415" s="318">
        <f>'Contractor Model'!KDB68</f>
        <v>0</v>
      </c>
      <c r="KDC415" s="318">
        <f>'Contractor Model'!KDC68</f>
        <v>0</v>
      </c>
      <c r="KDD415" s="318">
        <f>'Contractor Model'!KDD68</f>
        <v>0</v>
      </c>
      <c r="KDE415" s="318">
        <f>'Contractor Model'!KDE68</f>
        <v>0</v>
      </c>
      <c r="KDF415" s="318">
        <f>'Contractor Model'!KDF68</f>
        <v>0</v>
      </c>
      <c r="KDG415" s="318">
        <f>'Contractor Model'!KDG68</f>
        <v>0</v>
      </c>
      <c r="KDH415" s="318">
        <f>'Contractor Model'!KDH68</f>
        <v>0</v>
      </c>
      <c r="KDI415" s="318">
        <f>'Contractor Model'!KDI68</f>
        <v>0</v>
      </c>
      <c r="KDJ415" s="318">
        <f>'Contractor Model'!KDJ68</f>
        <v>0</v>
      </c>
      <c r="KDK415" s="318">
        <f>'Contractor Model'!KDK68</f>
        <v>0</v>
      </c>
      <c r="KDL415" s="318">
        <f>'Contractor Model'!KDL68</f>
        <v>0</v>
      </c>
      <c r="KDM415" s="318">
        <f>'Contractor Model'!KDM68</f>
        <v>0</v>
      </c>
      <c r="KDN415" s="318">
        <f>'Contractor Model'!KDN68</f>
        <v>0</v>
      </c>
      <c r="KDO415" s="318">
        <f>'Contractor Model'!KDO68</f>
        <v>0</v>
      </c>
      <c r="KDP415" s="318">
        <f>'Contractor Model'!KDP68</f>
        <v>0</v>
      </c>
      <c r="KDQ415" s="318">
        <f>'Contractor Model'!KDQ68</f>
        <v>0</v>
      </c>
      <c r="KDR415" s="318">
        <f>'Contractor Model'!KDR68</f>
        <v>0</v>
      </c>
      <c r="KDS415" s="318">
        <f>'Contractor Model'!KDS68</f>
        <v>0</v>
      </c>
      <c r="KDT415" s="318">
        <f>'Contractor Model'!KDT68</f>
        <v>0</v>
      </c>
      <c r="KDU415" s="318">
        <f>'Contractor Model'!KDU68</f>
        <v>0</v>
      </c>
      <c r="KDV415" s="318">
        <f>'Contractor Model'!KDV68</f>
        <v>0</v>
      </c>
      <c r="KDW415" s="318">
        <f>'Contractor Model'!KDW68</f>
        <v>0</v>
      </c>
      <c r="KDX415" s="318">
        <f>'Contractor Model'!KDX68</f>
        <v>0</v>
      </c>
      <c r="KDY415" s="318">
        <f>'Contractor Model'!KDY68</f>
        <v>0</v>
      </c>
      <c r="KDZ415" s="318">
        <f>'Contractor Model'!KDZ68</f>
        <v>0</v>
      </c>
      <c r="KEA415" s="318">
        <f>'Contractor Model'!KEA68</f>
        <v>0</v>
      </c>
      <c r="KEB415" s="318">
        <f>'Contractor Model'!KEB68</f>
        <v>0</v>
      </c>
      <c r="KEC415" s="318">
        <f>'Contractor Model'!KEC68</f>
        <v>0</v>
      </c>
      <c r="KED415" s="318">
        <f>'Contractor Model'!KED68</f>
        <v>0</v>
      </c>
      <c r="KEE415" s="318">
        <f>'Contractor Model'!KEE68</f>
        <v>0</v>
      </c>
      <c r="KEF415" s="318">
        <f>'Contractor Model'!KEF68</f>
        <v>0</v>
      </c>
      <c r="KEG415" s="318">
        <f>'Contractor Model'!KEG68</f>
        <v>0</v>
      </c>
      <c r="KEH415" s="318">
        <f>'Contractor Model'!KEH68</f>
        <v>0</v>
      </c>
      <c r="KEI415" s="318">
        <f>'Contractor Model'!KEI68</f>
        <v>0</v>
      </c>
      <c r="KEJ415" s="318">
        <f>'Contractor Model'!KEJ68</f>
        <v>0</v>
      </c>
      <c r="KEK415" s="318">
        <f>'Contractor Model'!KEK68</f>
        <v>0</v>
      </c>
      <c r="KEL415" s="318">
        <f>'Contractor Model'!KEL68</f>
        <v>0</v>
      </c>
      <c r="KEM415" s="318">
        <f>'Contractor Model'!KEM68</f>
        <v>0</v>
      </c>
      <c r="KEN415" s="318">
        <f>'Contractor Model'!KEN68</f>
        <v>0</v>
      </c>
      <c r="KEO415" s="318">
        <f>'Contractor Model'!KEO68</f>
        <v>0</v>
      </c>
      <c r="KEP415" s="318">
        <f>'Contractor Model'!KEP68</f>
        <v>0</v>
      </c>
      <c r="KEQ415" s="318">
        <f>'Contractor Model'!KEQ68</f>
        <v>0</v>
      </c>
      <c r="KER415" s="318">
        <f>'Contractor Model'!KER68</f>
        <v>0</v>
      </c>
      <c r="KES415" s="318">
        <f>'Contractor Model'!KES68</f>
        <v>0</v>
      </c>
      <c r="KET415" s="318">
        <f>'Contractor Model'!KET68</f>
        <v>0</v>
      </c>
      <c r="KEU415" s="318">
        <f>'Contractor Model'!KEU68</f>
        <v>0</v>
      </c>
      <c r="KEV415" s="318">
        <f>'Contractor Model'!KEV68</f>
        <v>0</v>
      </c>
      <c r="KEW415" s="318">
        <f>'Contractor Model'!KEW68</f>
        <v>0</v>
      </c>
      <c r="KEX415" s="318">
        <f>'Contractor Model'!KEX68</f>
        <v>0</v>
      </c>
      <c r="KEY415" s="318">
        <f>'Contractor Model'!KEY68</f>
        <v>0</v>
      </c>
      <c r="KEZ415" s="318">
        <f>'Contractor Model'!KEZ68</f>
        <v>0</v>
      </c>
      <c r="KFA415" s="318">
        <f>'Contractor Model'!KFA68</f>
        <v>0</v>
      </c>
      <c r="KFB415" s="318">
        <f>'Contractor Model'!KFB68</f>
        <v>0</v>
      </c>
      <c r="KFC415" s="318">
        <f>'Contractor Model'!KFC68</f>
        <v>0</v>
      </c>
      <c r="KFD415" s="318">
        <f>'Contractor Model'!KFD68</f>
        <v>0</v>
      </c>
      <c r="KFE415" s="318">
        <f>'Contractor Model'!KFE68</f>
        <v>0</v>
      </c>
      <c r="KFF415" s="318">
        <f>'Contractor Model'!KFF68</f>
        <v>0</v>
      </c>
      <c r="KFG415" s="318">
        <f>'Contractor Model'!KFG68</f>
        <v>0</v>
      </c>
      <c r="KFH415" s="318">
        <f>'Contractor Model'!KFH68</f>
        <v>0</v>
      </c>
      <c r="KFI415" s="318">
        <f>'Contractor Model'!KFI68</f>
        <v>0</v>
      </c>
      <c r="KFJ415" s="318">
        <f>'Contractor Model'!KFJ68</f>
        <v>0</v>
      </c>
      <c r="KFK415" s="318">
        <f>'Contractor Model'!KFK68</f>
        <v>0</v>
      </c>
      <c r="KFL415" s="318">
        <f>'Contractor Model'!KFL68</f>
        <v>0</v>
      </c>
      <c r="KFM415" s="318">
        <f>'Contractor Model'!KFM68</f>
        <v>0</v>
      </c>
      <c r="KFN415" s="318">
        <f>'Contractor Model'!KFN68</f>
        <v>0</v>
      </c>
      <c r="KFO415" s="318">
        <f>'Contractor Model'!KFO68</f>
        <v>0</v>
      </c>
      <c r="KFP415" s="318">
        <f>'Contractor Model'!KFP68</f>
        <v>0</v>
      </c>
      <c r="KFQ415" s="318">
        <f>'Contractor Model'!KFQ68</f>
        <v>0</v>
      </c>
      <c r="KFR415" s="318">
        <f>'Contractor Model'!KFR68</f>
        <v>0</v>
      </c>
      <c r="KFS415" s="318">
        <f>'Contractor Model'!KFS68</f>
        <v>0</v>
      </c>
      <c r="KFT415" s="318">
        <f>'Contractor Model'!KFT68</f>
        <v>0</v>
      </c>
      <c r="KFU415" s="318">
        <f>'Contractor Model'!KFU68</f>
        <v>0</v>
      </c>
      <c r="KFV415" s="318">
        <f>'Contractor Model'!KFV68</f>
        <v>0</v>
      </c>
      <c r="KFW415" s="318">
        <f>'Contractor Model'!KFW68</f>
        <v>0</v>
      </c>
      <c r="KFX415" s="318">
        <f>'Contractor Model'!KFX68</f>
        <v>0</v>
      </c>
      <c r="KFY415" s="318">
        <f>'Contractor Model'!KFY68</f>
        <v>0</v>
      </c>
      <c r="KFZ415" s="318">
        <f>'Contractor Model'!KFZ68</f>
        <v>0</v>
      </c>
      <c r="KGA415" s="318">
        <f>'Contractor Model'!KGA68</f>
        <v>0</v>
      </c>
      <c r="KGB415" s="318">
        <f>'Contractor Model'!KGB68</f>
        <v>0</v>
      </c>
      <c r="KGC415" s="318">
        <f>'Contractor Model'!KGC68</f>
        <v>0</v>
      </c>
      <c r="KGD415" s="318">
        <f>'Contractor Model'!KGD68</f>
        <v>0</v>
      </c>
      <c r="KGE415" s="318">
        <f>'Contractor Model'!KGE68</f>
        <v>0</v>
      </c>
      <c r="KGF415" s="318">
        <f>'Contractor Model'!KGF68</f>
        <v>0</v>
      </c>
      <c r="KGG415" s="318">
        <f>'Contractor Model'!KGG68</f>
        <v>0</v>
      </c>
      <c r="KGH415" s="318">
        <f>'Contractor Model'!KGH68</f>
        <v>0</v>
      </c>
      <c r="KGI415" s="318">
        <f>'Contractor Model'!KGI68</f>
        <v>0</v>
      </c>
      <c r="KGJ415" s="318">
        <f>'Contractor Model'!KGJ68</f>
        <v>0</v>
      </c>
      <c r="KGK415" s="318">
        <f>'Contractor Model'!KGK68</f>
        <v>0</v>
      </c>
      <c r="KGL415" s="318">
        <f>'Contractor Model'!KGL68</f>
        <v>0</v>
      </c>
      <c r="KGM415" s="318">
        <f>'Contractor Model'!KGM68</f>
        <v>0</v>
      </c>
      <c r="KGN415" s="318">
        <f>'Contractor Model'!KGN68</f>
        <v>0</v>
      </c>
      <c r="KGO415" s="318">
        <f>'Contractor Model'!KGO68</f>
        <v>0</v>
      </c>
      <c r="KGP415" s="318">
        <f>'Contractor Model'!KGP68</f>
        <v>0</v>
      </c>
      <c r="KGQ415" s="318">
        <f>'Contractor Model'!KGQ68</f>
        <v>0</v>
      </c>
      <c r="KGR415" s="318">
        <f>'Contractor Model'!KGR68</f>
        <v>0</v>
      </c>
      <c r="KGS415" s="318">
        <f>'Contractor Model'!KGS68</f>
        <v>0</v>
      </c>
      <c r="KGT415" s="318">
        <f>'Contractor Model'!KGT68</f>
        <v>0</v>
      </c>
      <c r="KGU415" s="318">
        <f>'Contractor Model'!KGU68</f>
        <v>0</v>
      </c>
      <c r="KGV415" s="318">
        <f>'Contractor Model'!KGV68</f>
        <v>0</v>
      </c>
      <c r="KGW415" s="318">
        <f>'Contractor Model'!KGW68</f>
        <v>0</v>
      </c>
      <c r="KGX415" s="318">
        <f>'Contractor Model'!KGX68</f>
        <v>0</v>
      </c>
      <c r="KGY415" s="318">
        <f>'Contractor Model'!KGY68</f>
        <v>0</v>
      </c>
      <c r="KGZ415" s="318">
        <f>'Contractor Model'!KGZ68</f>
        <v>0</v>
      </c>
      <c r="KHA415" s="318">
        <f>'Contractor Model'!KHA68</f>
        <v>0</v>
      </c>
      <c r="KHB415" s="318">
        <f>'Contractor Model'!KHB68</f>
        <v>0</v>
      </c>
      <c r="KHC415" s="318">
        <f>'Contractor Model'!KHC68</f>
        <v>0</v>
      </c>
      <c r="KHD415" s="318">
        <f>'Contractor Model'!KHD68</f>
        <v>0</v>
      </c>
      <c r="KHE415" s="318">
        <f>'Contractor Model'!KHE68</f>
        <v>0</v>
      </c>
      <c r="KHF415" s="318">
        <f>'Contractor Model'!KHF68</f>
        <v>0</v>
      </c>
      <c r="KHG415" s="318">
        <f>'Contractor Model'!KHG68</f>
        <v>0</v>
      </c>
      <c r="KHH415" s="318">
        <f>'Contractor Model'!KHH68</f>
        <v>0</v>
      </c>
      <c r="KHI415" s="318">
        <f>'Contractor Model'!KHI68</f>
        <v>0</v>
      </c>
      <c r="KHJ415" s="318">
        <f>'Contractor Model'!KHJ68</f>
        <v>0</v>
      </c>
      <c r="KHK415" s="318">
        <f>'Contractor Model'!KHK68</f>
        <v>0</v>
      </c>
      <c r="KHL415" s="318">
        <f>'Contractor Model'!KHL68</f>
        <v>0</v>
      </c>
      <c r="KHM415" s="318">
        <f>'Contractor Model'!KHM68</f>
        <v>0</v>
      </c>
      <c r="KHN415" s="318">
        <f>'Contractor Model'!KHN68</f>
        <v>0</v>
      </c>
      <c r="KHO415" s="318">
        <f>'Contractor Model'!KHO68</f>
        <v>0</v>
      </c>
      <c r="KHP415" s="318">
        <f>'Contractor Model'!KHP68</f>
        <v>0</v>
      </c>
      <c r="KHQ415" s="318">
        <f>'Contractor Model'!KHQ68</f>
        <v>0</v>
      </c>
      <c r="KHR415" s="318">
        <f>'Contractor Model'!KHR68</f>
        <v>0</v>
      </c>
      <c r="KHS415" s="318">
        <f>'Contractor Model'!KHS68</f>
        <v>0</v>
      </c>
      <c r="KHT415" s="318">
        <f>'Contractor Model'!KHT68</f>
        <v>0</v>
      </c>
      <c r="KHU415" s="318">
        <f>'Contractor Model'!KHU68</f>
        <v>0</v>
      </c>
      <c r="KHV415" s="318">
        <f>'Contractor Model'!KHV68</f>
        <v>0</v>
      </c>
      <c r="KHW415" s="318">
        <f>'Contractor Model'!KHW68</f>
        <v>0</v>
      </c>
      <c r="KHX415" s="318">
        <f>'Contractor Model'!KHX68</f>
        <v>0</v>
      </c>
      <c r="KHY415" s="318">
        <f>'Contractor Model'!KHY68</f>
        <v>0</v>
      </c>
      <c r="KHZ415" s="318">
        <f>'Contractor Model'!KHZ68</f>
        <v>0</v>
      </c>
      <c r="KIA415" s="318">
        <f>'Contractor Model'!KIA68</f>
        <v>0</v>
      </c>
      <c r="KIB415" s="318">
        <f>'Contractor Model'!KIB68</f>
        <v>0</v>
      </c>
      <c r="KIC415" s="318">
        <f>'Contractor Model'!KIC68</f>
        <v>0</v>
      </c>
      <c r="KID415" s="318">
        <f>'Contractor Model'!KID68</f>
        <v>0</v>
      </c>
      <c r="KIE415" s="318">
        <f>'Contractor Model'!KIE68</f>
        <v>0</v>
      </c>
      <c r="KIF415" s="318">
        <f>'Contractor Model'!KIF68</f>
        <v>0</v>
      </c>
      <c r="KIG415" s="318">
        <f>'Contractor Model'!KIG68</f>
        <v>0</v>
      </c>
      <c r="KIH415" s="318">
        <f>'Contractor Model'!KIH68</f>
        <v>0</v>
      </c>
      <c r="KII415" s="318">
        <f>'Contractor Model'!KII68</f>
        <v>0</v>
      </c>
      <c r="KIJ415" s="318">
        <f>'Contractor Model'!KIJ68</f>
        <v>0</v>
      </c>
      <c r="KIK415" s="318">
        <f>'Contractor Model'!KIK68</f>
        <v>0</v>
      </c>
      <c r="KIL415" s="318">
        <f>'Contractor Model'!KIL68</f>
        <v>0</v>
      </c>
      <c r="KIM415" s="318">
        <f>'Contractor Model'!KIM68</f>
        <v>0</v>
      </c>
      <c r="KIN415" s="318">
        <f>'Contractor Model'!KIN68</f>
        <v>0</v>
      </c>
      <c r="KIO415" s="318">
        <f>'Contractor Model'!KIO68</f>
        <v>0</v>
      </c>
      <c r="KIP415" s="318">
        <f>'Contractor Model'!KIP68</f>
        <v>0</v>
      </c>
      <c r="KIQ415" s="318">
        <f>'Contractor Model'!KIQ68</f>
        <v>0</v>
      </c>
      <c r="KIR415" s="318">
        <f>'Contractor Model'!KIR68</f>
        <v>0</v>
      </c>
      <c r="KIS415" s="318">
        <f>'Contractor Model'!KIS68</f>
        <v>0</v>
      </c>
      <c r="KIT415" s="318">
        <f>'Contractor Model'!KIT68</f>
        <v>0</v>
      </c>
      <c r="KIU415" s="318">
        <f>'Contractor Model'!KIU68</f>
        <v>0</v>
      </c>
      <c r="KIV415" s="318">
        <f>'Contractor Model'!KIV68</f>
        <v>0</v>
      </c>
      <c r="KIW415" s="318">
        <f>'Contractor Model'!KIW68</f>
        <v>0</v>
      </c>
      <c r="KIX415" s="318">
        <f>'Contractor Model'!KIX68</f>
        <v>0</v>
      </c>
      <c r="KIY415" s="318">
        <f>'Contractor Model'!KIY68</f>
        <v>0</v>
      </c>
      <c r="KIZ415" s="318">
        <f>'Contractor Model'!KIZ68</f>
        <v>0</v>
      </c>
      <c r="KJA415" s="318">
        <f>'Contractor Model'!KJA68</f>
        <v>0</v>
      </c>
      <c r="KJB415" s="318">
        <f>'Contractor Model'!KJB68</f>
        <v>0</v>
      </c>
      <c r="KJC415" s="318">
        <f>'Contractor Model'!KJC68</f>
        <v>0</v>
      </c>
      <c r="KJD415" s="318">
        <f>'Contractor Model'!KJD68</f>
        <v>0</v>
      </c>
      <c r="KJE415" s="318">
        <f>'Contractor Model'!KJE68</f>
        <v>0</v>
      </c>
      <c r="KJF415" s="318">
        <f>'Contractor Model'!KJF68</f>
        <v>0</v>
      </c>
      <c r="KJG415" s="318">
        <f>'Contractor Model'!KJG68</f>
        <v>0</v>
      </c>
      <c r="KJH415" s="318">
        <f>'Contractor Model'!KJH68</f>
        <v>0</v>
      </c>
      <c r="KJI415" s="318">
        <f>'Contractor Model'!KJI68</f>
        <v>0</v>
      </c>
      <c r="KJJ415" s="318">
        <f>'Contractor Model'!KJJ68</f>
        <v>0</v>
      </c>
      <c r="KJK415" s="318">
        <f>'Contractor Model'!KJK68</f>
        <v>0</v>
      </c>
      <c r="KJL415" s="318">
        <f>'Contractor Model'!KJL68</f>
        <v>0</v>
      </c>
      <c r="KJM415" s="318">
        <f>'Contractor Model'!KJM68</f>
        <v>0</v>
      </c>
      <c r="KJN415" s="318">
        <f>'Contractor Model'!KJN68</f>
        <v>0</v>
      </c>
      <c r="KJO415" s="318">
        <f>'Contractor Model'!KJO68</f>
        <v>0</v>
      </c>
      <c r="KJP415" s="318">
        <f>'Contractor Model'!KJP68</f>
        <v>0</v>
      </c>
      <c r="KJQ415" s="318">
        <f>'Contractor Model'!KJQ68</f>
        <v>0</v>
      </c>
      <c r="KJR415" s="318">
        <f>'Contractor Model'!KJR68</f>
        <v>0</v>
      </c>
      <c r="KJS415" s="318">
        <f>'Contractor Model'!KJS68</f>
        <v>0</v>
      </c>
      <c r="KJT415" s="318">
        <f>'Contractor Model'!KJT68</f>
        <v>0</v>
      </c>
      <c r="KJU415" s="318">
        <f>'Contractor Model'!KJU68</f>
        <v>0</v>
      </c>
      <c r="KJV415" s="318">
        <f>'Contractor Model'!KJV68</f>
        <v>0</v>
      </c>
      <c r="KJW415" s="318">
        <f>'Contractor Model'!KJW68</f>
        <v>0</v>
      </c>
      <c r="KJX415" s="318">
        <f>'Contractor Model'!KJX68</f>
        <v>0</v>
      </c>
      <c r="KJY415" s="318">
        <f>'Contractor Model'!KJY68</f>
        <v>0</v>
      </c>
      <c r="KJZ415" s="318">
        <f>'Contractor Model'!KJZ68</f>
        <v>0</v>
      </c>
      <c r="KKA415" s="318">
        <f>'Contractor Model'!KKA68</f>
        <v>0</v>
      </c>
      <c r="KKB415" s="318">
        <f>'Contractor Model'!KKB68</f>
        <v>0</v>
      </c>
      <c r="KKC415" s="318">
        <f>'Contractor Model'!KKC68</f>
        <v>0</v>
      </c>
      <c r="KKD415" s="318">
        <f>'Contractor Model'!KKD68</f>
        <v>0</v>
      </c>
      <c r="KKE415" s="318">
        <f>'Contractor Model'!KKE68</f>
        <v>0</v>
      </c>
      <c r="KKF415" s="318">
        <f>'Contractor Model'!KKF68</f>
        <v>0</v>
      </c>
      <c r="KKG415" s="318">
        <f>'Contractor Model'!KKG68</f>
        <v>0</v>
      </c>
      <c r="KKH415" s="318">
        <f>'Contractor Model'!KKH68</f>
        <v>0</v>
      </c>
      <c r="KKI415" s="318">
        <f>'Contractor Model'!KKI68</f>
        <v>0</v>
      </c>
      <c r="KKJ415" s="318">
        <f>'Contractor Model'!KKJ68</f>
        <v>0</v>
      </c>
      <c r="KKK415" s="318">
        <f>'Contractor Model'!KKK68</f>
        <v>0</v>
      </c>
      <c r="KKL415" s="318">
        <f>'Contractor Model'!KKL68</f>
        <v>0</v>
      </c>
      <c r="KKM415" s="318">
        <f>'Contractor Model'!KKM68</f>
        <v>0</v>
      </c>
      <c r="KKN415" s="318">
        <f>'Contractor Model'!KKN68</f>
        <v>0</v>
      </c>
      <c r="KKO415" s="318">
        <f>'Contractor Model'!KKO68</f>
        <v>0</v>
      </c>
      <c r="KKP415" s="318">
        <f>'Contractor Model'!KKP68</f>
        <v>0</v>
      </c>
      <c r="KKQ415" s="318">
        <f>'Contractor Model'!KKQ68</f>
        <v>0</v>
      </c>
      <c r="KKR415" s="318">
        <f>'Contractor Model'!KKR68</f>
        <v>0</v>
      </c>
      <c r="KKS415" s="318">
        <f>'Contractor Model'!KKS68</f>
        <v>0</v>
      </c>
      <c r="KKT415" s="318">
        <f>'Contractor Model'!KKT68</f>
        <v>0</v>
      </c>
      <c r="KKU415" s="318">
        <f>'Contractor Model'!KKU68</f>
        <v>0</v>
      </c>
      <c r="KKV415" s="318">
        <f>'Contractor Model'!KKV68</f>
        <v>0</v>
      </c>
      <c r="KKW415" s="318">
        <f>'Contractor Model'!KKW68</f>
        <v>0</v>
      </c>
      <c r="KKX415" s="318">
        <f>'Contractor Model'!KKX68</f>
        <v>0</v>
      </c>
      <c r="KKY415" s="318">
        <f>'Contractor Model'!KKY68</f>
        <v>0</v>
      </c>
      <c r="KKZ415" s="318">
        <f>'Contractor Model'!KKZ68</f>
        <v>0</v>
      </c>
      <c r="KLA415" s="318">
        <f>'Contractor Model'!KLA68</f>
        <v>0</v>
      </c>
      <c r="KLB415" s="318">
        <f>'Contractor Model'!KLB68</f>
        <v>0</v>
      </c>
      <c r="KLC415" s="318">
        <f>'Contractor Model'!KLC68</f>
        <v>0</v>
      </c>
      <c r="KLD415" s="318">
        <f>'Contractor Model'!KLD68</f>
        <v>0</v>
      </c>
      <c r="KLE415" s="318">
        <f>'Contractor Model'!KLE68</f>
        <v>0</v>
      </c>
      <c r="KLF415" s="318">
        <f>'Contractor Model'!KLF68</f>
        <v>0</v>
      </c>
      <c r="KLG415" s="318">
        <f>'Contractor Model'!KLG68</f>
        <v>0</v>
      </c>
      <c r="KLH415" s="318">
        <f>'Contractor Model'!KLH68</f>
        <v>0</v>
      </c>
      <c r="KLI415" s="318">
        <f>'Contractor Model'!KLI68</f>
        <v>0</v>
      </c>
      <c r="KLJ415" s="318">
        <f>'Contractor Model'!KLJ68</f>
        <v>0</v>
      </c>
      <c r="KLK415" s="318">
        <f>'Contractor Model'!KLK68</f>
        <v>0</v>
      </c>
      <c r="KLL415" s="318">
        <f>'Contractor Model'!KLL68</f>
        <v>0</v>
      </c>
      <c r="KLM415" s="318">
        <f>'Contractor Model'!KLM68</f>
        <v>0</v>
      </c>
      <c r="KLN415" s="318">
        <f>'Contractor Model'!KLN68</f>
        <v>0</v>
      </c>
      <c r="KLO415" s="318">
        <f>'Contractor Model'!KLO68</f>
        <v>0</v>
      </c>
      <c r="KLP415" s="318">
        <f>'Contractor Model'!KLP68</f>
        <v>0</v>
      </c>
      <c r="KLQ415" s="318">
        <f>'Contractor Model'!KLQ68</f>
        <v>0</v>
      </c>
      <c r="KLR415" s="318">
        <f>'Contractor Model'!KLR68</f>
        <v>0</v>
      </c>
      <c r="KLS415" s="318">
        <f>'Contractor Model'!KLS68</f>
        <v>0</v>
      </c>
      <c r="KLT415" s="318">
        <f>'Contractor Model'!KLT68</f>
        <v>0</v>
      </c>
      <c r="KLU415" s="318">
        <f>'Contractor Model'!KLU68</f>
        <v>0</v>
      </c>
      <c r="KLV415" s="318">
        <f>'Contractor Model'!KLV68</f>
        <v>0</v>
      </c>
      <c r="KLW415" s="318">
        <f>'Contractor Model'!KLW68</f>
        <v>0</v>
      </c>
      <c r="KLX415" s="318">
        <f>'Contractor Model'!KLX68</f>
        <v>0</v>
      </c>
      <c r="KLY415" s="318">
        <f>'Contractor Model'!KLY68</f>
        <v>0</v>
      </c>
      <c r="KLZ415" s="318">
        <f>'Contractor Model'!KLZ68</f>
        <v>0</v>
      </c>
      <c r="KMA415" s="318">
        <f>'Contractor Model'!KMA68</f>
        <v>0</v>
      </c>
      <c r="KMB415" s="318">
        <f>'Contractor Model'!KMB68</f>
        <v>0</v>
      </c>
      <c r="KMC415" s="318">
        <f>'Contractor Model'!KMC68</f>
        <v>0</v>
      </c>
      <c r="KMD415" s="318">
        <f>'Contractor Model'!KMD68</f>
        <v>0</v>
      </c>
      <c r="KME415" s="318">
        <f>'Contractor Model'!KME68</f>
        <v>0</v>
      </c>
      <c r="KMF415" s="318">
        <f>'Contractor Model'!KMF68</f>
        <v>0</v>
      </c>
      <c r="KMG415" s="318">
        <f>'Contractor Model'!KMG68</f>
        <v>0</v>
      </c>
      <c r="KMH415" s="318">
        <f>'Contractor Model'!KMH68</f>
        <v>0</v>
      </c>
      <c r="KMI415" s="318">
        <f>'Contractor Model'!KMI68</f>
        <v>0</v>
      </c>
      <c r="KMJ415" s="318">
        <f>'Contractor Model'!KMJ68</f>
        <v>0</v>
      </c>
      <c r="KMK415" s="318">
        <f>'Contractor Model'!KMK68</f>
        <v>0</v>
      </c>
      <c r="KML415" s="318">
        <f>'Contractor Model'!KML68</f>
        <v>0</v>
      </c>
      <c r="KMM415" s="318">
        <f>'Contractor Model'!KMM68</f>
        <v>0</v>
      </c>
      <c r="KMN415" s="318">
        <f>'Contractor Model'!KMN68</f>
        <v>0</v>
      </c>
      <c r="KMO415" s="318">
        <f>'Contractor Model'!KMO68</f>
        <v>0</v>
      </c>
      <c r="KMP415" s="318">
        <f>'Contractor Model'!KMP68</f>
        <v>0</v>
      </c>
      <c r="KMQ415" s="318">
        <f>'Contractor Model'!KMQ68</f>
        <v>0</v>
      </c>
      <c r="KMR415" s="318">
        <f>'Contractor Model'!KMR68</f>
        <v>0</v>
      </c>
      <c r="KMS415" s="318">
        <f>'Contractor Model'!KMS68</f>
        <v>0</v>
      </c>
      <c r="KMT415" s="318">
        <f>'Contractor Model'!KMT68</f>
        <v>0</v>
      </c>
      <c r="KMU415" s="318">
        <f>'Contractor Model'!KMU68</f>
        <v>0</v>
      </c>
      <c r="KMV415" s="318">
        <f>'Contractor Model'!KMV68</f>
        <v>0</v>
      </c>
      <c r="KMW415" s="318">
        <f>'Contractor Model'!KMW68</f>
        <v>0</v>
      </c>
      <c r="KMX415" s="318">
        <f>'Contractor Model'!KMX68</f>
        <v>0</v>
      </c>
      <c r="KMY415" s="318">
        <f>'Contractor Model'!KMY68</f>
        <v>0</v>
      </c>
      <c r="KMZ415" s="318">
        <f>'Contractor Model'!KMZ68</f>
        <v>0</v>
      </c>
      <c r="KNA415" s="318">
        <f>'Contractor Model'!KNA68</f>
        <v>0</v>
      </c>
      <c r="KNB415" s="318">
        <f>'Contractor Model'!KNB68</f>
        <v>0</v>
      </c>
      <c r="KNC415" s="318">
        <f>'Contractor Model'!KNC68</f>
        <v>0</v>
      </c>
      <c r="KND415" s="318">
        <f>'Contractor Model'!KND68</f>
        <v>0</v>
      </c>
      <c r="KNE415" s="318">
        <f>'Contractor Model'!KNE68</f>
        <v>0</v>
      </c>
      <c r="KNF415" s="318">
        <f>'Contractor Model'!KNF68</f>
        <v>0</v>
      </c>
      <c r="KNG415" s="318">
        <f>'Contractor Model'!KNG68</f>
        <v>0</v>
      </c>
      <c r="KNH415" s="318">
        <f>'Contractor Model'!KNH68</f>
        <v>0</v>
      </c>
      <c r="KNI415" s="318">
        <f>'Contractor Model'!KNI68</f>
        <v>0</v>
      </c>
      <c r="KNJ415" s="318">
        <f>'Contractor Model'!KNJ68</f>
        <v>0</v>
      </c>
      <c r="KNK415" s="318">
        <f>'Contractor Model'!KNK68</f>
        <v>0</v>
      </c>
      <c r="KNL415" s="318">
        <f>'Contractor Model'!KNL68</f>
        <v>0</v>
      </c>
      <c r="KNM415" s="318">
        <f>'Contractor Model'!KNM68</f>
        <v>0</v>
      </c>
      <c r="KNN415" s="318">
        <f>'Contractor Model'!KNN68</f>
        <v>0</v>
      </c>
      <c r="KNO415" s="318">
        <f>'Contractor Model'!KNO68</f>
        <v>0</v>
      </c>
      <c r="KNP415" s="318">
        <f>'Contractor Model'!KNP68</f>
        <v>0</v>
      </c>
      <c r="KNQ415" s="318">
        <f>'Contractor Model'!KNQ68</f>
        <v>0</v>
      </c>
      <c r="KNR415" s="318">
        <f>'Contractor Model'!KNR68</f>
        <v>0</v>
      </c>
      <c r="KNS415" s="318">
        <f>'Contractor Model'!KNS68</f>
        <v>0</v>
      </c>
      <c r="KNT415" s="318">
        <f>'Contractor Model'!KNT68</f>
        <v>0</v>
      </c>
      <c r="KNU415" s="318">
        <f>'Contractor Model'!KNU68</f>
        <v>0</v>
      </c>
      <c r="KNV415" s="318">
        <f>'Contractor Model'!KNV68</f>
        <v>0</v>
      </c>
      <c r="KNW415" s="318">
        <f>'Contractor Model'!KNW68</f>
        <v>0</v>
      </c>
      <c r="KNX415" s="318">
        <f>'Contractor Model'!KNX68</f>
        <v>0</v>
      </c>
      <c r="KNY415" s="318">
        <f>'Contractor Model'!KNY68</f>
        <v>0</v>
      </c>
      <c r="KNZ415" s="318">
        <f>'Contractor Model'!KNZ68</f>
        <v>0</v>
      </c>
      <c r="KOA415" s="318">
        <f>'Contractor Model'!KOA68</f>
        <v>0</v>
      </c>
      <c r="KOB415" s="318">
        <f>'Contractor Model'!KOB68</f>
        <v>0</v>
      </c>
      <c r="KOC415" s="318">
        <f>'Contractor Model'!KOC68</f>
        <v>0</v>
      </c>
      <c r="KOD415" s="318">
        <f>'Contractor Model'!KOD68</f>
        <v>0</v>
      </c>
      <c r="KOE415" s="318">
        <f>'Contractor Model'!KOE68</f>
        <v>0</v>
      </c>
      <c r="KOF415" s="318">
        <f>'Contractor Model'!KOF68</f>
        <v>0</v>
      </c>
      <c r="KOG415" s="318">
        <f>'Contractor Model'!KOG68</f>
        <v>0</v>
      </c>
      <c r="KOH415" s="318">
        <f>'Contractor Model'!KOH68</f>
        <v>0</v>
      </c>
      <c r="KOI415" s="318">
        <f>'Contractor Model'!KOI68</f>
        <v>0</v>
      </c>
      <c r="KOJ415" s="318">
        <f>'Contractor Model'!KOJ68</f>
        <v>0</v>
      </c>
      <c r="KOK415" s="318">
        <f>'Contractor Model'!KOK68</f>
        <v>0</v>
      </c>
      <c r="KOL415" s="318">
        <f>'Contractor Model'!KOL68</f>
        <v>0</v>
      </c>
      <c r="KOM415" s="318">
        <f>'Contractor Model'!KOM68</f>
        <v>0</v>
      </c>
      <c r="KON415" s="318">
        <f>'Contractor Model'!KON68</f>
        <v>0</v>
      </c>
      <c r="KOO415" s="318">
        <f>'Contractor Model'!KOO68</f>
        <v>0</v>
      </c>
      <c r="KOP415" s="318">
        <f>'Contractor Model'!KOP68</f>
        <v>0</v>
      </c>
      <c r="KOQ415" s="318">
        <f>'Contractor Model'!KOQ68</f>
        <v>0</v>
      </c>
      <c r="KOR415" s="318">
        <f>'Contractor Model'!KOR68</f>
        <v>0</v>
      </c>
      <c r="KOS415" s="318">
        <f>'Contractor Model'!KOS68</f>
        <v>0</v>
      </c>
      <c r="KOT415" s="318">
        <f>'Contractor Model'!KOT68</f>
        <v>0</v>
      </c>
      <c r="KOU415" s="318">
        <f>'Contractor Model'!KOU68</f>
        <v>0</v>
      </c>
      <c r="KOV415" s="318">
        <f>'Contractor Model'!KOV68</f>
        <v>0</v>
      </c>
      <c r="KOW415" s="318">
        <f>'Contractor Model'!KOW68</f>
        <v>0</v>
      </c>
      <c r="KOX415" s="318">
        <f>'Contractor Model'!KOX68</f>
        <v>0</v>
      </c>
      <c r="KOY415" s="318">
        <f>'Contractor Model'!KOY68</f>
        <v>0</v>
      </c>
      <c r="KOZ415" s="318">
        <f>'Contractor Model'!KOZ68</f>
        <v>0</v>
      </c>
      <c r="KPA415" s="318">
        <f>'Contractor Model'!KPA68</f>
        <v>0</v>
      </c>
      <c r="KPB415" s="318">
        <f>'Contractor Model'!KPB68</f>
        <v>0</v>
      </c>
      <c r="KPC415" s="318">
        <f>'Contractor Model'!KPC68</f>
        <v>0</v>
      </c>
      <c r="KPD415" s="318">
        <f>'Contractor Model'!KPD68</f>
        <v>0</v>
      </c>
      <c r="KPE415" s="318">
        <f>'Contractor Model'!KPE68</f>
        <v>0</v>
      </c>
      <c r="KPF415" s="318">
        <f>'Contractor Model'!KPF68</f>
        <v>0</v>
      </c>
      <c r="KPG415" s="318">
        <f>'Contractor Model'!KPG68</f>
        <v>0</v>
      </c>
      <c r="KPH415" s="318">
        <f>'Contractor Model'!KPH68</f>
        <v>0</v>
      </c>
      <c r="KPI415" s="318">
        <f>'Contractor Model'!KPI68</f>
        <v>0</v>
      </c>
      <c r="KPJ415" s="318">
        <f>'Contractor Model'!KPJ68</f>
        <v>0</v>
      </c>
      <c r="KPK415" s="318">
        <f>'Contractor Model'!KPK68</f>
        <v>0</v>
      </c>
      <c r="KPL415" s="318">
        <f>'Contractor Model'!KPL68</f>
        <v>0</v>
      </c>
      <c r="KPM415" s="318">
        <f>'Contractor Model'!KPM68</f>
        <v>0</v>
      </c>
      <c r="KPN415" s="318">
        <f>'Contractor Model'!KPN68</f>
        <v>0</v>
      </c>
      <c r="KPO415" s="318">
        <f>'Contractor Model'!KPO68</f>
        <v>0</v>
      </c>
      <c r="KPP415" s="318">
        <f>'Contractor Model'!KPP68</f>
        <v>0</v>
      </c>
      <c r="KPQ415" s="318">
        <f>'Contractor Model'!KPQ68</f>
        <v>0</v>
      </c>
      <c r="KPR415" s="318">
        <f>'Contractor Model'!KPR68</f>
        <v>0</v>
      </c>
      <c r="KPS415" s="318">
        <f>'Contractor Model'!KPS68</f>
        <v>0</v>
      </c>
      <c r="KPT415" s="318">
        <f>'Contractor Model'!KPT68</f>
        <v>0</v>
      </c>
      <c r="KPU415" s="318">
        <f>'Contractor Model'!KPU68</f>
        <v>0</v>
      </c>
      <c r="KPV415" s="318">
        <f>'Contractor Model'!KPV68</f>
        <v>0</v>
      </c>
      <c r="KPW415" s="318">
        <f>'Contractor Model'!KPW68</f>
        <v>0</v>
      </c>
      <c r="KPX415" s="318">
        <f>'Contractor Model'!KPX68</f>
        <v>0</v>
      </c>
      <c r="KPY415" s="318">
        <f>'Contractor Model'!KPY68</f>
        <v>0</v>
      </c>
      <c r="KPZ415" s="318">
        <f>'Contractor Model'!KPZ68</f>
        <v>0</v>
      </c>
      <c r="KQA415" s="318">
        <f>'Contractor Model'!KQA68</f>
        <v>0</v>
      </c>
      <c r="KQB415" s="318">
        <f>'Contractor Model'!KQB68</f>
        <v>0</v>
      </c>
      <c r="KQC415" s="318">
        <f>'Contractor Model'!KQC68</f>
        <v>0</v>
      </c>
      <c r="KQD415" s="318">
        <f>'Contractor Model'!KQD68</f>
        <v>0</v>
      </c>
      <c r="KQE415" s="318">
        <f>'Contractor Model'!KQE68</f>
        <v>0</v>
      </c>
      <c r="KQF415" s="318">
        <f>'Contractor Model'!KQF68</f>
        <v>0</v>
      </c>
      <c r="KQG415" s="318">
        <f>'Contractor Model'!KQG68</f>
        <v>0</v>
      </c>
      <c r="KQH415" s="318">
        <f>'Contractor Model'!KQH68</f>
        <v>0</v>
      </c>
      <c r="KQI415" s="318">
        <f>'Contractor Model'!KQI68</f>
        <v>0</v>
      </c>
      <c r="KQJ415" s="318">
        <f>'Contractor Model'!KQJ68</f>
        <v>0</v>
      </c>
      <c r="KQK415" s="318">
        <f>'Contractor Model'!KQK68</f>
        <v>0</v>
      </c>
      <c r="KQL415" s="318">
        <f>'Contractor Model'!KQL68</f>
        <v>0</v>
      </c>
      <c r="KQM415" s="318">
        <f>'Contractor Model'!KQM68</f>
        <v>0</v>
      </c>
      <c r="KQN415" s="318">
        <f>'Contractor Model'!KQN68</f>
        <v>0</v>
      </c>
      <c r="KQO415" s="318">
        <f>'Contractor Model'!KQO68</f>
        <v>0</v>
      </c>
      <c r="KQP415" s="318">
        <f>'Contractor Model'!KQP68</f>
        <v>0</v>
      </c>
      <c r="KQQ415" s="318">
        <f>'Contractor Model'!KQQ68</f>
        <v>0</v>
      </c>
      <c r="KQR415" s="318">
        <f>'Contractor Model'!KQR68</f>
        <v>0</v>
      </c>
      <c r="KQS415" s="318">
        <f>'Contractor Model'!KQS68</f>
        <v>0</v>
      </c>
      <c r="KQT415" s="318">
        <f>'Contractor Model'!KQT68</f>
        <v>0</v>
      </c>
      <c r="KQU415" s="318">
        <f>'Contractor Model'!KQU68</f>
        <v>0</v>
      </c>
      <c r="KQV415" s="318">
        <f>'Contractor Model'!KQV68</f>
        <v>0</v>
      </c>
      <c r="KQW415" s="318">
        <f>'Contractor Model'!KQW68</f>
        <v>0</v>
      </c>
      <c r="KQX415" s="318">
        <f>'Contractor Model'!KQX68</f>
        <v>0</v>
      </c>
      <c r="KQY415" s="318">
        <f>'Contractor Model'!KQY68</f>
        <v>0</v>
      </c>
      <c r="KQZ415" s="318">
        <f>'Contractor Model'!KQZ68</f>
        <v>0</v>
      </c>
      <c r="KRA415" s="318">
        <f>'Contractor Model'!KRA68</f>
        <v>0</v>
      </c>
      <c r="KRB415" s="318">
        <f>'Contractor Model'!KRB68</f>
        <v>0</v>
      </c>
      <c r="KRC415" s="318">
        <f>'Contractor Model'!KRC68</f>
        <v>0</v>
      </c>
      <c r="KRD415" s="318">
        <f>'Contractor Model'!KRD68</f>
        <v>0</v>
      </c>
      <c r="KRE415" s="318">
        <f>'Contractor Model'!KRE68</f>
        <v>0</v>
      </c>
      <c r="KRF415" s="318">
        <f>'Contractor Model'!KRF68</f>
        <v>0</v>
      </c>
      <c r="KRG415" s="318">
        <f>'Contractor Model'!KRG68</f>
        <v>0</v>
      </c>
      <c r="KRH415" s="318">
        <f>'Contractor Model'!KRH68</f>
        <v>0</v>
      </c>
      <c r="KRI415" s="318">
        <f>'Contractor Model'!KRI68</f>
        <v>0</v>
      </c>
      <c r="KRJ415" s="318">
        <f>'Contractor Model'!KRJ68</f>
        <v>0</v>
      </c>
      <c r="KRK415" s="318">
        <f>'Contractor Model'!KRK68</f>
        <v>0</v>
      </c>
      <c r="KRL415" s="318">
        <f>'Contractor Model'!KRL68</f>
        <v>0</v>
      </c>
      <c r="KRM415" s="318">
        <f>'Contractor Model'!KRM68</f>
        <v>0</v>
      </c>
      <c r="KRN415" s="318">
        <f>'Contractor Model'!KRN68</f>
        <v>0</v>
      </c>
      <c r="KRO415" s="318">
        <f>'Contractor Model'!KRO68</f>
        <v>0</v>
      </c>
      <c r="KRP415" s="318">
        <f>'Contractor Model'!KRP68</f>
        <v>0</v>
      </c>
      <c r="KRQ415" s="318">
        <f>'Contractor Model'!KRQ68</f>
        <v>0</v>
      </c>
      <c r="KRR415" s="318">
        <f>'Contractor Model'!KRR68</f>
        <v>0</v>
      </c>
      <c r="KRS415" s="318">
        <f>'Contractor Model'!KRS68</f>
        <v>0</v>
      </c>
      <c r="KRT415" s="318">
        <f>'Contractor Model'!KRT68</f>
        <v>0</v>
      </c>
      <c r="KRU415" s="318">
        <f>'Contractor Model'!KRU68</f>
        <v>0</v>
      </c>
      <c r="KRV415" s="318">
        <f>'Contractor Model'!KRV68</f>
        <v>0</v>
      </c>
      <c r="KRW415" s="318">
        <f>'Contractor Model'!KRW68</f>
        <v>0</v>
      </c>
      <c r="KRX415" s="318">
        <f>'Contractor Model'!KRX68</f>
        <v>0</v>
      </c>
      <c r="KRY415" s="318">
        <f>'Contractor Model'!KRY68</f>
        <v>0</v>
      </c>
      <c r="KRZ415" s="318">
        <f>'Contractor Model'!KRZ68</f>
        <v>0</v>
      </c>
      <c r="KSA415" s="318">
        <f>'Contractor Model'!KSA68</f>
        <v>0</v>
      </c>
      <c r="KSB415" s="318">
        <f>'Contractor Model'!KSB68</f>
        <v>0</v>
      </c>
      <c r="KSC415" s="318">
        <f>'Contractor Model'!KSC68</f>
        <v>0</v>
      </c>
      <c r="KSD415" s="318">
        <f>'Contractor Model'!KSD68</f>
        <v>0</v>
      </c>
      <c r="KSE415" s="318">
        <f>'Contractor Model'!KSE68</f>
        <v>0</v>
      </c>
      <c r="KSF415" s="318">
        <f>'Contractor Model'!KSF68</f>
        <v>0</v>
      </c>
      <c r="KSG415" s="318">
        <f>'Contractor Model'!KSG68</f>
        <v>0</v>
      </c>
      <c r="KSH415" s="318">
        <f>'Contractor Model'!KSH68</f>
        <v>0</v>
      </c>
      <c r="KSI415" s="318">
        <f>'Contractor Model'!KSI68</f>
        <v>0</v>
      </c>
      <c r="KSJ415" s="318">
        <f>'Contractor Model'!KSJ68</f>
        <v>0</v>
      </c>
      <c r="KSK415" s="318">
        <f>'Contractor Model'!KSK68</f>
        <v>0</v>
      </c>
      <c r="KSL415" s="318">
        <f>'Contractor Model'!KSL68</f>
        <v>0</v>
      </c>
      <c r="KSM415" s="318">
        <f>'Contractor Model'!KSM68</f>
        <v>0</v>
      </c>
      <c r="KSN415" s="318">
        <f>'Contractor Model'!KSN68</f>
        <v>0</v>
      </c>
      <c r="KSO415" s="318">
        <f>'Contractor Model'!KSO68</f>
        <v>0</v>
      </c>
      <c r="KSP415" s="318">
        <f>'Contractor Model'!KSP68</f>
        <v>0</v>
      </c>
      <c r="KSQ415" s="318">
        <f>'Contractor Model'!KSQ68</f>
        <v>0</v>
      </c>
      <c r="KSR415" s="318">
        <f>'Contractor Model'!KSR68</f>
        <v>0</v>
      </c>
      <c r="KSS415" s="318">
        <f>'Contractor Model'!KSS68</f>
        <v>0</v>
      </c>
      <c r="KST415" s="318">
        <f>'Contractor Model'!KST68</f>
        <v>0</v>
      </c>
      <c r="KSU415" s="318">
        <f>'Contractor Model'!KSU68</f>
        <v>0</v>
      </c>
      <c r="KSV415" s="318">
        <f>'Contractor Model'!KSV68</f>
        <v>0</v>
      </c>
      <c r="KSW415" s="318">
        <f>'Contractor Model'!KSW68</f>
        <v>0</v>
      </c>
      <c r="KSX415" s="318">
        <f>'Contractor Model'!KSX68</f>
        <v>0</v>
      </c>
      <c r="KSY415" s="318">
        <f>'Contractor Model'!KSY68</f>
        <v>0</v>
      </c>
      <c r="KSZ415" s="318">
        <f>'Contractor Model'!KSZ68</f>
        <v>0</v>
      </c>
      <c r="KTA415" s="318">
        <f>'Contractor Model'!KTA68</f>
        <v>0</v>
      </c>
      <c r="KTB415" s="318">
        <f>'Contractor Model'!KTB68</f>
        <v>0</v>
      </c>
      <c r="KTC415" s="318">
        <f>'Contractor Model'!KTC68</f>
        <v>0</v>
      </c>
      <c r="KTD415" s="318">
        <f>'Contractor Model'!KTD68</f>
        <v>0</v>
      </c>
      <c r="KTE415" s="318">
        <f>'Contractor Model'!KTE68</f>
        <v>0</v>
      </c>
      <c r="KTF415" s="318">
        <f>'Contractor Model'!KTF68</f>
        <v>0</v>
      </c>
      <c r="KTG415" s="318">
        <f>'Contractor Model'!KTG68</f>
        <v>0</v>
      </c>
      <c r="KTH415" s="318">
        <f>'Contractor Model'!KTH68</f>
        <v>0</v>
      </c>
      <c r="KTI415" s="318">
        <f>'Contractor Model'!KTI68</f>
        <v>0</v>
      </c>
      <c r="KTJ415" s="318">
        <f>'Contractor Model'!KTJ68</f>
        <v>0</v>
      </c>
      <c r="KTK415" s="318">
        <f>'Contractor Model'!KTK68</f>
        <v>0</v>
      </c>
      <c r="KTL415" s="318">
        <f>'Contractor Model'!KTL68</f>
        <v>0</v>
      </c>
      <c r="KTM415" s="318">
        <f>'Contractor Model'!KTM68</f>
        <v>0</v>
      </c>
      <c r="KTN415" s="318">
        <f>'Contractor Model'!KTN68</f>
        <v>0</v>
      </c>
      <c r="KTO415" s="318">
        <f>'Contractor Model'!KTO68</f>
        <v>0</v>
      </c>
      <c r="KTP415" s="318">
        <f>'Contractor Model'!KTP68</f>
        <v>0</v>
      </c>
      <c r="KTQ415" s="318">
        <f>'Contractor Model'!KTQ68</f>
        <v>0</v>
      </c>
      <c r="KTR415" s="318">
        <f>'Contractor Model'!KTR68</f>
        <v>0</v>
      </c>
      <c r="KTS415" s="318">
        <f>'Contractor Model'!KTS68</f>
        <v>0</v>
      </c>
      <c r="KTT415" s="318">
        <f>'Contractor Model'!KTT68</f>
        <v>0</v>
      </c>
      <c r="KTU415" s="318">
        <f>'Contractor Model'!KTU68</f>
        <v>0</v>
      </c>
      <c r="KTV415" s="318">
        <f>'Contractor Model'!KTV68</f>
        <v>0</v>
      </c>
      <c r="KTW415" s="318">
        <f>'Contractor Model'!KTW68</f>
        <v>0</v>
      </c>
      <c r="KTX415" s="318">
        <f>'Contractor Model'!KTX68</f>
        <v>0</v>
      </c>
      <c r="KTY415" s="318">
        <f>'Contractor Model'!KTY68</f>
        <v>0</v>
      </c>
      <c r="KTZ415" s="318">
        <f>'Contractor Model'!KTZ68</f>
        <v>0</v>
      </c>
      <c r="KUA415" s="318">
        <f>'Contractor Model'!KUA68</f>
        <v>0</v>
      </c>
      <c r="KUB415" s="318">
        <f>'Contractor Model'!KUB68</f>
        <v>0</v>
      </c>
      <c r="KUC415" s="318">
        <f>'Contractor Model'!KUC68</f>
        <v>0</v>
      </c>
      <c r="KUD415" s="318">
        <f>'Contractor Model'!KUD68</f>
        <v>0</v>
      </c>
      <c r="KUE415" s="318">
        <f>'Contractor Model'!KUE68</f>
        <v>0</v>
      </c>
      <c r="KUF415" s="318">
        <f>'Contractor Model'!KUF68</f>
        <v>0</v>
      </c>
      <c r="KUG415" s="318">
        <f>'Contractor Model'!KUG68</f>
        <v>0</v>
      </c>
      <c r="KUH415" s="318">
        <f>'Contractor Model'!KUH68</f>
        <v>0</v>
      </c>
      <c r="KUI415" s="318">
        <f>'Contractor Model'!KUI68</f>
        <v>0</v>
      </c>
      <c r="KUJ415" s="318">
        <f>'Contractor Model'!KUJ68</f>
        <v>0</v>
      </c>
      <c r="KUK415" s="318">
        <f>'Contractor Model'!KUK68</f>
        <v>0</v>
      </c>
      <c r="KUL415" s="318">
        <f>'Contractor Model'!KUL68</f>
        <v>0</v>
      </c>
      <c r="KUM415" s="318">
        <f>'Contractor Model'!KUM68</f>
        <v>0</v>
      </c>
      <c r="KUN415" s="318">
        <f>'Contractor Model'!KUN68</f>
        <v>0</v>
      </c>
      <c r="KUO415" s="318">
        <f>'Contractor Model'!KUO68</f>
        <v>0</v>
      </c>
      <c r="KUP415" s="318">
        <f>'Contractor Model'!KUP68</f>
        <v>0</v>
      </c>
      <c r="KUQ415" s="318">
        <f>'Contractor Model'!KUQ68</f>
        <v>0</v>
      </c>
      <c r="KUR415" s="318">
        <f>'Contractor Model'!KUR68</f>
        <v>0</v>
      </c>
      <c r="KUS415" s="318">
        <f>'Contractor Model'!KUS68</f>
        <v>0</v>
      </c>
      <c r="KUT415" s="318">
        <f>'Contractor Model'!KUT68</f>
        <v>0</v>
      </c>
      <c r="KUU415" s="318">
        <f>'Contractor Model'!KUU68</f>
        <v>0</v>
      </c>
      <c r="KUV415" s="318">
        <f>'Contractor Model'!KUV68</f>
        <v>0</v>
      </c>
      <c r="KUW415" s="318">
        <f>'Contractor Model'!KUW68</f>
        <v>0</v>
      </c>
      <c r="KUX415" s="318">
        <f>'Contractor Model'!KUX68</f>
        <v>0</v>
      </c>
      <c r="KUY415" s="318">
        <f>'Contractor Model'!KUY68</f>
        <v>0</v>
      </c>
      <c r="KUZ415" s="318">
        <f>'Contractor Model'!KUZ68</f>
        <v>0</v>
      </c>
      <c r="KVA415" s="318">
        <f>'Contractor Model'!KVA68</f>
        <v>0</v>
      </c>
      <c r="KVB415" s="318">
        <f>'Contractor Model'!KVB68</f>
        <v>0</v>
      </c>
      <c r="KVC415" s="318">
        <f>'Contractor Model'!KVC68</f>
        <v>0</v>
      </c>
      <c r="KVD415" s="318">
        <f>'Contractor Model'!KVD68</f>
        <v>0</v>
      </c>
      <c r="KVE415" s="318">
        <f>'Contractor Model'!KVE68</f>
        <v>0</v>
      </c>
      <c r="KVF415" s="318">
        <f>'Contractor Model'!KVF68</f>
        <v>0</v>
      </c>
      <c r="KVG415" s="318">
        <f>'Contractor Model'!KVG68</f>
        <v>0</v>
      </c>
      <c r="KVH415" s="318">
        <f>'Contractor Model'!KVH68</f>
        <v>0</v>
      </c>
      <c r="KVI415" s="318">
        <f>'Contractor Model'!KVI68</f>
        <v>0</v>
      </c>
      <c r="KVJ415" s="318">
        <f>'Contractor Model'!KVJ68</f>
        <v>0</v>
      </c>
      <c r="KVK415" s="318">
        <f>'Contractor Model'!KVK68</f>
        <v>0</v>
      </c>
      <c r="KVL415" s="318">
        <f>'Contractor Model'!KVL68</f>
        <v>0</v>
      </c>
      <c r="KVM415" s="318">
        <f>'Contractor Model'!KVM68</f>
        <v>0</v>
      </c>
      <c r="KVN415" s="318">
        <f>'Contractor Model'!KVN68</f>
        <v>0</v>
      </c>
      <c r="KVO415" s="318">
        <f>'Contractor Model'!KVO68</f>
        <v>0</v>
      </c>
      <c r="KVP415" s="318">
        <f>'Contractor Model'!KVP68</f>
        <v>0</v>
      </c>
      <c r="KVQ415" s="318">
        <f>'Contractor Model'!KVQ68</f>
        <v>0</v>
      </c>
      <c r="KVR415" s="318">
        <f>'Contractor Model'!KVR68</f>
        <v>0</v>
      </c>
      <c r="KVS415" s="318">
        <f>'Contractor Model'!KVS68</f>
        <v>0</v>
      </c>
      <c r="KVT415" s="318">
        <f>'Contractor Model'!KVT68</f>
        <v>0</v>
      </c>
      <c r="KVU415" s="318">
        <f>'Contractor Model'!KVU68</f>
        <v>0</v>
      </c>
      <c r="KVV415" s="318">
        <f>'Contractor Model'!KVV68</f>
        <v>0</v>
      </c>
      <c r="KVW415" s="318">
        <f>'Contractor Model'!KVW68</f>
        <v>0</v>
      </c>
      <c r="KVX415" s="318">
        <f>'Contractor Model'!KVX68</f>
        <v>0</v>
      </c>
      <c r="KVY415" s="318">
        <f>'Contractor Model'!KVY68</f>
        <v>0</v>
      </c>
      <c r="KVZ415" s="318">
        <f>'Contractor Model'!KVZ68</f>
        <v>0</v>
      </c>
      <c r="KWA415" s="318">
        <f>'Contractor Model'!KWA68</f>
        <v>0</v>
      </c>
      <c r="KWB415" s="318">
        <f>'Contractor Model'!KWB68</f>
        <v>0</v>
      </c>
      <c r="KWC415" s="318">
        <f>'Contractor Model'!KWC68</f>
        <v>0</v>
      </c>
      <c r="KWD415" s="318">
        <f>'Contractor Model'!KWD68</f>
        <v>0</v>
      </c>
      <c r="KWE415" s="318">
        <f>'Contractor Model'!KWE68</f>
        <v>0</v>
      </c>
      <c r="KWF415" s="318">
        <f>'Contractor Model'!KWF68</f>
        <v>0</v>
      </c>
      <c r="KWG415" s="318">
        <f>'Contractor Model'!KWG68</f>
        <v>0</v>
      </c>
      <c r="KWH415" s="318">
        <f>'Contractor Model'!KWH68</f>
        <v>0</v>
      </c>
      <c r="KWI415" s="318">
        <f>'Contractor Model'!KWI68</f>
        <v>0</v>
      </c>
      <c r="KWJ415" s="318">
        <f>'Contractor Model'!KWJ68</f>
        <v>0</v>
      </c>
      <c r="KWK415" s="318">
        <f>'Contractor Model'!KWK68</f>
        <v>0</v>
      </c>
      <c r="KWL415" s="318">
        <f>'Contractor Model'!KWL68</f>
        <v>0</v>
      </c>
      <c r="KWM415" s="318">
        <f>'Contractor Model'!KWM68</f>
        <v>0</v>
      </c>
      <c r="KWN415" s="318">
        <f>'Contractor Model'!KWN68</f>
        <v>0</v>
      </c>
      <c r="KWO415" s="318">
        <f>'Contractor Model'!KWO68</f>
        <v>0</v>
      </c>
      <c r="KWP415" s="318">
        <f>'Contractor Model'!KWP68</f>
        <v>0</v>
      </c>
      <c r="KWQ415" s="318">
        <f>'Contractor Model'!KWQ68</f>
        <v>0</v>
      </c>
      <c r="KWR415" s="318">
        <f>'Contractor Model'!KWR68</f>
        <v>0</v>
      </c>
      <c r="KWS415" s="318">
        <f>'Contractor Model'!KWS68</f>
        <v>0</v>
      </c>
      <c r="KWT415" s="318">
        <f>'Contractor Model'!KWT68</f>
        <v>0</v>
      </c>
      <c r="KWU415" s="318">
        <f>'Contractor Model'!KWU68</f>
        <v>0</v>
      </c>
      <c r="KWV415" s="318">
        <f>'Contractor Model'!KWV68</f>
        <v>0</v>
      </c>
      <c r="KWW415" s="318">
        <f>'Contractor Model'!KWW68</f>
        <v>0</v>
      </c>
      <c r="KWX415" s="318">
        <f>'Contractor Model'!KWX68</f>
        <v>0</v>
      </c>
      <c r="KWY415" s="318">
        <f>'Contractor Model'!KWY68</f>
        <v>0</v>
      </c>
      <c r="KWZ415" s="318">
        <f>'Contractor Model'!KWZ68</f>
        <v>0</v>
      </c>
      <c r="KXA415" s="318">
        <f>'Contractor Model'!KXA68</f>
        <v>0</v>
      </c>
      <c r="KXB415" s="318">
        <f>'Contractor Model'!KXB68</f>
        <v>0</v>
      </c>
      <c r="KXC415" s="318">
        <f>'Contractor Model'!KXC68</f>
        <v>0</v>
      </c>
      <c r="KXD415" s="318">
        <f>'Contractor Model'!KXD68</f>
        <v>0</v>
      </c>
      <c r="KXE415" s="318">
        <f>'Contractor Model'!KXE68</f>
        <v>0</v>
      </c>
      <c r="KXF415" s="318">
        <f>'Contractor Model'!KXF68</f>
        <v>0</v>
      </c>
      <c r="KXG415" s="318">
        <f>'Contractor Model'!KXG68</f>
        <v>0</v>
      </c>
      <c r="KXH415" s="318">
        <f>'Contractor Model'!KXH68</f>
        <v>0</v>
      </c>
      <c r="KXI415" s="318">
        <f>'Contractor Model'!KXI68</f>
        <v>0</v>
      </c>
      <c r="KXJ415" s="318">
        <f>'Contractor Model'!KXJ68</f>
        <v>0</v>
      </c>
      <c r="KXK415" s="318">
        <f>'Contractor Model'!KXK68</f>
        <v>0</v>
      </c>
      <c r="KXL415" s="318">
        <f>'Contractor Model'!KXL68</f>
        <v>0</v>
      </c>
      <c r="KXM415" s="318">
        <f>'Contractor Model'!KXM68</f>
        <v>0</v>
      </c>
      <c r="KXN415" s="318">
        <f>'Contractor Model'!KXN68</f>
        <v>0</v>
      </c>
      <c r="KXO415" s="318">
        <f>'Contractor Model'!KXO68</f>
        <v>0</v>
      </c>
      <c r="KXP415" s="318">
        <f>'Contractor Model'!KXP68</f>
        <v>0</v>
      </c>
      <c r="KXQ415" s="318">
        <f>'Contractor Model'!KXQ68</f>
        <v>0</v>
      </c>
      <c r="KXR415" s="318">
        <f>'Contractor Model'!KXR68</f>
        <v>0</v>
      </c>
      <c r="KXS415" s="318">
        <f>'Contractor Model'!KXS68</f>
        <v>0</v>
      </c>
      <c r="KXT415" s="318">
        <f>'Contractor Model'!KXT68</f>
        <v>0</v>
      </c>
      <c r="KXU415" s="318">
        <f>'Contractor Model'!KXU68</f>
        <v>0</v>
      </c>
      <c r="KXV415" s="318">
        <f>'Contractor Model'!KXV68</f>
        <v>0</v>
      </c>
      <c r="KXW415" s="318">
        <f>'Contractor Model'!KXW68</f>
        <v>0</v>
      </c>
      <c r="KXX415" s="318">
        <f>'Contractor Model'!KXX68</f>
        <v>0</v>
      </c>
      <c r="KXY415" s="318">
        <f>'Contractor Model'!KXY68</f>
        <v>0</v>
      </c>
      <c r="KXZ415" s="318">
        <f>'Contractor Model'!KXZ68</f>
        <v>0</v>
      </c>
      <c r="KYA415" s="318">
        <f>'Contractor Model'!KYA68</f>
        <v>0</v>
      </c>
      <c r="KYB415" s="318">
        <f>'Contractor Model'!KYB68</f>
        <v>0</v>
      </c>
      <c r="KYC415" s="318">
        <f>'Contractor Model'!KYC68</f>
        <v>0</v>
      </c>
      <c r="KYD415" s="318">
        <f>'Contractor Model'!KYD68</f>
        <v>0</v>
      </c>
      <c r="KYE415" s="318">
        <f>'Contractor Model'!KYE68</f>
        <v>0</v>
      </c>
      <c r="KYF415" s="318">
        <f>'Contractor Model'!KYF68</f>
        <v>0</v>
      </c>
      <c r="KYG415" s="318">
        <f>'Contractor Model'!KYG68</f>
        <v>0</v>
      </c>
      <c r="KYH415" s="318">
        <f>'Contractor Model'!KYH68</f>
        <v>0</v>
      </c>
      <c r="KYI415" s="318">
        <f>'Contractor Model'!KYI68</f>
        <v>0</v>
      </c>
      <c r="KYJ415" s="318">
        <f>'Contractor Model'!KYJ68</f>
        <v>0</v>
      </c>
      <c r="KYK415" s="318">
        <f>'Contractor Model'!KYK68</f>
        <v>0</v>
      </c>
      <c r="KYL415" s="318">
        <f>'Contractor Model'!KYL68</f>
        <v>0</v>
      </c>
      <c r="KYM415" s="318">
        <f>'Contractor Model'!KYM68</f>
        <v>0</v>
      </c>
      <c r="KYN415" s="318">
        <f>'Contractor Model'!KYN68</f>
        <v>0</v>
      </c>
      <c r="KYO415" s="318">
        <f>'Contractor Model'!KYO68</f>
        <v>0</v>
      </c>
      <c r="KYP415" s="318">
        <f>'Contractor Model'!KYP68</f>
        <v>0</v>
      </c>
      <c r="KYQ415" s="318">
        <f>'Contractor Model'!KYQ68</f>
        <v>0</v>
      </c>
      <c r="KYR415" s="318">
        <f>'Contractor Model'!KYR68</f>
        <v>0</v>
      </c>
      <c r="KYS415" s="318">
        <f>'Contractor Model'!KYS68</f>
        <v>0</v>
      </c>
      <c r="KYT415" s="318">
        <f>'Contractor Model'!KYT68</f>
        <v>0</v>
      </c>
      <c r="KYU415" s="318">
        <f>'Contractor Model'!KYU68</f>
        <v>0</v>
      </c>
      <c r="KYV415" s="318">
        <f>'Contractor Model'!KYV68</f>
        <v>0</v>
      </c>
      <c r="KYW415" s="318">
        <f>'Contractor Model'!KYW68</f>
        <v>0</v>
      </c>
      <c r="KYX415" s="318">
        <f>'Contractor Model'!KYX68</f>
        <v>0</v>
      </c>
      <c r="KYY415" s="318">
        <f>'Contractor Model'!KYY68</f>
        <v>0</v>
      </c>
      <c r="KYZ415" s="318">
        <f>'Contractor Model'!KYZ68</f>
        <v>0</v>
      </c>
      <c r="KZA415" s="318">
        <f>'Contractor Model'!KZA68</f>
        <v>0</v>
      </c>
      <c r="KZB415" s="318">
        <f>'Contractor Model'!KZB68</f>
        <v>0</v>
      </c>
      <c r="KZC415" s="318">
        <f>'Contractor Model'!KZC68</f>
        <v>0</v>
      </c>
      <c r="KZD415" s="318">
        <f>'Contractor Model'!KZD68</f>
        <v>0</v>
      </c>
      <c r="KZE415" s="318">
        <f>'Contractor Model'!KZE68</f>
        <v>0</v>
      </c>
      <c r="KZF415" s="318">
        <f>'Contractor Model'!KZF68</f>
        <v>0</v>
      </c>
      <c r="KZG415" s="318">
        <f>'Contractor Model'!KZG68</f>
        <v>0</v>
      </c>
      <c r="KZH415" s="318">
        <f>'Contractor Model'!KZH68</f>
        <v>0</v>
      </c>
      <c r="KZI415" s="318">
        <f>'Contractor Model'!KZI68</f>
        <v>0</v>
      </c>
      <c r="KZJ415" s="318">
        <f>'Contractor Model'!KZJ68</f>
        <v>0</v>
      </c>
      <c r="KZK415" s="318">
        <f>'Contractor Model'!KZK68</f>
        <v>0</v>
      </c>
      <c r="KZL415" s="318">
        <f>'Contractor Model'!KZL68</f>
        <v>0</v>
      </c>
      <c r="KZM415" s="318">
        <f>'Contractor Model'!KZM68</f>
        <v>0</v>
      </c>
      <c r="KZN415" s="318">
        <f>'Contractor Model'!KZN68</f>
        <v>0</v>
      </c>
      <c r="KZO415" s="318">
        <f>'Contractor Model'!KZO68</f>
        <v>0</v>
      </c>
      <c r="KZP415" s="318">
        <f>'Contractor Model'!KZP68</f>
        <v>0</v>
      </c>
      <c r="KZQ415" s="318">
        <f>'Contractor Model'!KZQ68</f>
        <v>0</v>
      </c>
      <c r="KZR415" s="318">
        <f>'Contractor Model'!KZR68</f>
        <v>0</v>
      </c>
      <c r="KZS415" s="318">
        <f>'Contractor Model'!KZS68</f>
        <v>0</v>
      </c>
      <c r="KZT415" s="318">
        <f>'Contractor Model'!KZT68</f>
        <v>0</v>
      </c>
      <c r="KZU415" s="318">
        <f>'Contractor Model'!KZU68</f>
        <v>0</v>
      </c>
      <c r="KZV415" s="318">
        <f>'Contractor Model'!KZV68</f>
        <v>0</v>
      </c>
      <c r="KZW415" s="318">
        <f>'Contractor Model'!KZW68</f>
        <v>0</v>
      </c>
      <c r="KZX415" s="318">
        <f>'Contractor Model'!KZX68</f>
        <v>0</v>
      </c>
      <c r="KZY415" s="318">
        <f>'Contractor Model'!KZY68</f>
        <v>0</v>
      </c>
      <c r="KZZ415" s="318">
        <f>'Contractor Model'!KZZ68</f>
        <v>0</v>
      </c>
      <c r="LAA415" s="318">
        <f>'Contractor Model'!LAA68</f>
        <v>0</v>
      </c>
      <c r="LAB415" s="318">
        <f>'Contractor Model'!LAB68</f>
        <v>0</v>
      </c>
      <c r="LAC415" s="318">
        <f>'Contractor Model'!LAC68</f>
        <v>0</v>
      </c>
      <c r="LAD415" s="318">
        <f>'Contractor Model'!LAD68</f>
        <v>0</v>
      </c>
      <c r="LAE415" s="318">
        <f>'Contractor Model'!LAE68</f>
        <v>0</v>
      </c>
      <c r="LAF415" s="318">
        <f>'Contractor Model'!LAF68</f>
        <v>0</v>
      </c>
      <c r="LAG415" s="318">
        <f>'Contractor Model'!LAG68</f>
        <v>0</v>
      </c>
      <c r="LAH415" s="318">
        <f>'Contractor Model'!LAH68</f>
        <v>0</v>
      </c>
      <c r="LAI415" s="318">
        <f>'Contractor Model'!LAI68</f>
        <v>0</v>
      </c>
      <c r="LAJ415" s="318">
        <f>'Contractor Model'!LAJ68</f>
        <v>0</v>
      </c>
      <c r="LAK415" s="318">
        <f>'Contractor Model'!LAK68</f>
        <v>0</v>
      </c>
      <c r="LAL415" s="318">
        <f>'Contractor Model'!LAL68</f>
        <v>0</v>
      </c>
      <c r="LAM415" s="318">
        <f>'Contractor Model'!LAM68</f>
        <v>0</v>
      </c>
      <c r="LAN415" s="318">
        <f>'Contractor Model'!LAN68</f>
        <v>0</v>
      </c>
      <c r="LAO415" s="318">
        <f>'Contractor Model'!LAO68</f>
        <v>0</v>
      </c>
      <c r="LAP415" s="318">
        <f>'Contractor Model'!LAP68</f>
        <v>0</v>
      </c>
      <c r="LAQ415" s="318">
        <f>'Contractor Model'!LAQ68</f>
        <v>0</v>
      </c>
      <c r="LAR415" s="318">
        <f>'Contractor Model'!LAR68</f>
        <v>0</v>
      </c>
      <c r="LAS415" s="318">
        <f>'Contractor Model'!LAS68</f>
        <v>0</v>
      </c>
      <c r="LAT415" s="318">
        <f>'Contractor Model'!LAT68</f>
        <v>0</v>
      </c>
      <c r="LAU415" s="318">
        <f>'Contractor Model'!LAU68</f>
        <v>0</v>
      </c>
      <c r="LAV415" s="318">
        <f>'Contractor Model'!LAV68</f>
        <v>0</v>
      </c>
      <c r="LAW415" s="318">
        <f>'Contractor Model'!LAW68</f>
        <v>0</v>
      </c>
      <c r="LAX415" s="318">
        <f>'Contractor Model'!LAX68</f>
        <v>0</v>
      </c>
      <c r="LAY415" s="318">
        <f>'Contractor Model'!LAY68</f>
        <v>0</v>
      </c>
      <c r="LAZ415" s="318">
        <f>'Contractor Model'!LAZ68</f>
        <v>0</v>
      </c>
      <c r="LBA415" s="318">
        <f>'Contractor Model'!LBA68</f>
        <v>0</v>
      </c>
      <c r="LBB415" s="318">
        <f>'Contractor Model'!LBB68</f>
        <v>0</v>
      </c>
      <c r="LBC415" s="318">
        <f>'Contractor Model'!LBC68</f>
        <v>0</v>
      </c>
      <c r="LBD415" s="318">
        <f>'Contractor Model'!LBD68</f>
        <v>0</v>
      </c>
      <c r="LBE415" s="318">
        <f>'Contractor Model'!LBE68</f>
        <v>0</v>
      </c>
      <c r="LBF415" s="318">
        <f>'Contractor Model'!LBF68</f>
        <v>0</v>
      </c>
      <c r="LBG415" s="318">
        <f>'Contractor Model'!LBG68</f>
        <v>0</v>
      </c>
      <c r="LBH415" s="318">
        <f>'Contractor Model'!LBH68</f>
        <v>0</v>
      </c>
      <c r="LBI415" s="318">
        <f>'Contractor Model'!LBI68</f>
        <v>0</v>
      </c>
      <c r="LBJ415" s="318">
        <f>'Contractor Model'!LBJ68</f>
        <v>0</v>
      </c>
      <c r="LBK415" s="318">
        <f>'Contractor Model'!LBK68</f>
        <v>0</v>
      </c>
      <c r="LBL415" s="318">
        <f>'Contractor Model'!LBL68</f>
        <v>0</v>
      </c>
      <c r="LBM415" s="318">
        <f>'Contractor Model'!LBM68</f>
        <v>0</v>
      </c>
      <c r="LBN415" s="318">
        <f>'Contractor Model'!LBN68</f>
        <v>0</v>
      </c>
      <c r="LBO415" s="318">
        <f>'Contractor Model'!LBO68</f>
        <v>0</v>
      </c>
      <c r="LBP415" s="318">
        <f>'Contractor Model'!LBP68</f>
        <v>0</v>
      </c>
      <c r="LBQ415" s="318">
        <f>'Contractor Model'!LBQ68</f>
        <v>0</v>
      </c>
      <c r="LBR415" s="318">
        <f>'Contractor Model'!LBR68</f>
        <v>0</v>
      </c>
      <c r="LBS415" s="318">
        <f>'Contractor Model'!LBS68</f>
        <v>0</v>
      </c>
      <c r="LBT415" s="318">
        <f>'Contractor Model'!LBT68</f>
        <v>0</v>
      </c>
      <c r="LBU415" s="318">
        <f>'Contractor Model'!LBU68</f>
        <v>0</v>
      </c>
      <c r="LBV415" s="318">
        <f>'Contractor Model'!LBV68</f>
        <v>0</v>
      </c>
      <c r="LBW415" s="318">
        <f>'Contractor Model'!LBW68</f>
        <v>0</v>
      </c>
      <c r="LBX415" s="318">
        <f>'Contractor Model'!LBX68</f>
        <v>0</v>
      </c>
      <c r="LBY415" s="318">
        <f>'Contractor Model'!LBY68</f>
        <v>0</v>
      </c>
      <c r="LBZ415" s="318">
        <f>'Contractor Model'!LBZ68</f>
        <v>0</v>
      </c>
      <c r="LCA415" s="318">
        <f>'Contractor Model'!LCA68</f>
        <v>0</v>
      </c>
      <c r="LCB415" s="318">
        <f>'Contractor Model'!LCB68</f>
        <v>0</v>
      </c>
      <c r="LCC415" s="318">
        <f>'Contractor Model'!LCC68</f>
        <v>0</v>
      </c>
      <c r="LCD415" s="318">
        <f>'Contractor Model'!LCD68</f>
        <v>0</v>
      </c>
      <c r="LCE415" s="318">
        <f>'Contractor Model'!LCE68</f>
        <v>0</v>
      </c>
      <c r="LCF415" s="318">
        <f>'Contractor Model'!LCF68</f>
        <v>0</v>
      </c>
      <c r="LCG415" s="318">
        <f>'Contractor Model'!LCG68</f>
        <v>0</v>
      </c>
      <c r="LCH415" s="318">
        <f>'Contractor Model'!LCH68</f>
        <v>0</v>
      </c>
      <c r="LCI415" s="318">
        <f>'Contractor Model'!LCI68</f>
        <v>0</v>
      </c>
      <c r="LCJ415" s="318">
        <f>'Contractor Model'!LCJ68</f>
        <v>0</v>
      </c>
      <c r="LCK415" s="318">
        <f>'Contractor Model'!LCK68</f>
        <v>0</v>
      </c>
      <c r="LCL415" s="318">
        <f>'Contractor Model'!LCL68</f>
        <v>0</v>
      </c>
      <c r="LCM415" s="318">
        <f>'Contractor Model'!LCM68</f>
        <v>0</v>
      </c>
      <c r="LCN415" s="318">
        <f>'Contractor Model'!LCN68</f>
        <v>0</v>
      </c>
      <c r="LCO415" s="318">
        <f>'Contractor Model'!LCO68</f>
        <v>0</v>
      </c>
      <c r="LCP415" s="318">
        <f>'Contractor Model'!LCP68</f>
        <v>0</v>
      </c>
      <c r="LCQ415" s="318">
        <f>'Contractor Model'!LCQ68</f>
        <v>0</v>
      </c>
      <c r="LCR415" s="318">
        <f>'Contractor Model'!LCR68</f>
        <v>0</v>
      </c>
      <c r="LCS415" s="318">
        <f>'Contractor Model'!LCS68</f>
        <v>0</v>
      </c>
      <c r="LCT415" s="318">
        <f>'Contractor Model'!LCT68</f>
        <v>0</v>
      </c>
      <c r="LCU415" s="318">
        <f>'Contractor Model'!LCU68</f>
        <v>0</v>
      </c>
      <c r="LCV415" s="318">
        <f>'Contractor Model'!LCV68</f>
        <v>0</v>
      </c>
      <c r="LCW415" s="318">
        <f>'Contractor Model'!LCW68</f>
        <v>0</v>
      </c>
      <c r="LCX415" s="318">
        <f>'Contractor Model'!LCX68</f>
        <v>0</v>
      </c>
      <c r="LCY415" s="318">
        <f>'Contractor Model'!LCY68</f>
        <v>0</v>
      </c>
      <c r="LCZ415" s="318">
        <f>'Contractor Model'!LCZ68</f>
        <v>0</v>
      </c>
      <c r="LDA415" s="318">
        <f>'Contractor Model'!LDA68</f>
        <v>0</v>
      </c>
      <c r="LDB415" s="318">
        <f>'Contractor Model'!LDB68</f>
        <v>0</v>
      </c>
      <c r="LDC415" s="318">
        <f>'Contractor Model'!LDC68</f>
        <v>0</v>
      </c>
      <c r="LDD415" s="318">
        <f>'Contractor Model'!LDD68</f>
        <v>0</v>
      </c>
      <c r="LDE415" s="318">
        <f>'Contractor Model'!LDE68</f>
        <v>0</v>
      </c>
      <c r="LDF415" s="318">
        <f>'Contractor Model'!LDF68</f>
        <v>0</v>
      </c>
      <c r="LDG415" s="318">
        <f>'Contractor Model'!LDG68</f>
        <v>0</v>
      </c>
      <c r="LDH415" s="318">
        <f>'Contractor Model'!LDH68</f>
        <v>0</v>
      </c>
      <c r="LDI415" s="318">
        <f>'Contractor Model'!LDI68</f>
        <v>0</v>
      </c>
      <c r="LDJ415" s="318">
        <f>'Contractor Model'!LDJ68</f>
        <v>0</v>
      </c>
      <c r="LDK415" s="318">
        <f>'Contractor Model'!LDK68</f>
        <v>0</v>
      </c>
      <c r="LDL415" s="318">
        <f>'Contractor Model'!LDL68</f>
        <v>0</v>
      </c>
      <c r="LDM415" s="318">
        <f>'Contractor Model'!LDM68</f>
        <v>0</v>
      </c>
      <c r="LDN415" s="318">
        <f>'Contractor Model'!LDN68</f>
        <v>0</v>
      </c>
      <c r="LDO415" s="318">
        <f>'Contractor Model'!LDO68</f>
        <v>0</v>
      </c>
      <c r="LDP415" s="318">
        <f>'Contractor Model'!LDP68</f>
        <v>0</v>
      </c>
      <c r="LDQ415" s="318">
        <f>'Contractor Model'!LDQ68</f>
        <v>0</v>
      </c>
      <c r="LDR415" s="318">
        <f>'Contractor Model'!LDR68</f>
        <v>0</v>
      </c>
      <c r="LDS415" s="318">
        <f>'Contractor Model'!LDS68</f>
        <v>0</v>
      </c>
      <c r="LDT415" s="318">
        <f>'Contractor Model'!LDT68</f>
        <v>0</v>
      </c>
      <c r="LDU415" s="318">
        <f>'Contractor Model'!LDU68</f>
        <v>0</v>
      </c>
      <c r="LDV415" s="318">
        <f>'Contractor Model'!LDV68</f>
        <v>0</v>
      </c>
      <c r="LDW415" s="318">
        <f>'Contractor Model'!LDW68</f>
        <v>0</v>
      </c>
      <c r="LDX415" s="318">
        <f>'Contractor Model'!LDX68</f>
        <v>0</v>
      </c>
      <c r="LDY415" s="318">
        <f>'Contractor Model'!LDY68</f>
        <v>0</v>
      </c>
      <c r="LDZ415" s="318">
        <f>'Contractor Model'!LDZ68</f>
        <v>0</v>
      </c>
      <c r="LEA415" s="318">
        <f>'Contractor Model'!LEA68</f>
        <v>0</v>
      </c>
      <c r="LEB415" s="318">
        <f>'Contractor Model'!LEB68</f>
        <v>0</v>
      </c>
      <c r="LEC415" s="318">
        <f>'Contractor Model'!LEC68</f>
        <v>0</v>
      </c>
      <c r="LED415" s="318">
        <f>'Contractor Model'!LED68</f>
        <v>0</v>
      </c>
      <c r="LEE415" s="318">
        <f>'Contractor Model'!LEE68</f>
        <v>0</v>
      </c>
      <c r="LEF415" s="318">
        <f>'Contractor Model'!LEF68</f>
        <v>0</v>
      </c>
      <c r="LEG415" s="318">
        <f>'Contractor Model'!LEG68</f>
        <v>0</v>
      </c>
      <c r="LEH415" s="318">
        <f>'Contractor Model'!LEH68</f>
        <v>0</v>
      </c>
      <c r="LEI415" s="318">
        <f>'Contractor Model'!LEI68</f>
        <v>0</v>
      </c>
      <c r="LEJ415" s="318">
        <f>'Contractor Model'!LEJ68</f>
        <v>0</v>
      </c>
      <c r="LEK415" s="318">
        <f>'Contractor Model'!LEK68</f>
        <v>0</v>
      </c>
      <c r="LEL415" s="318">
        <f>'Contractor Model'!LEL68</f>
        <v>0</v>
      </c>
      <c r="LEM415" s="318">
        <f>'Contractor Model'!LEM68</f>
        <v>0</v>
      </c>
      <c r="LEN415" s="318">
        <f>'Contractor Model'!LEN68</f>
        <v>0</v>
      </c>
      <c r="LEO415" s="318">
        <f>'Contractor Model'!LEO68</f>
        <v>0</v>
      </c>
      <c r="LEP415" s="318">
        <f>'Contractor Model'!LEP68</f>
        <v>0</v>
      </c>
      <c r="LEQ415" s="318">
        <f>'Contractor Model'!LEQ68</f>
        <v>0</v>
      </c>
      <c r="LER415" s="318">
        <f>'Contractor Model'!LER68</f>
        <v>0</v>
      </c>
      <c r="LES415" s="318">
        <f>'Contractor Model'!LES68</f>
        <v>0</v>
      </c>
      <c r="LET415" s="318">
        <f>'Contractor Model'!LET68</f>
        <v>0</v>
      </c>
      <c r="LEU415" s="318">
        <f>'Contractor Model'!LEU68</f>
        <v>0</v>
      </c>
      <c r="LEV415" s="318">
        <f>'Contractor Model'!LEV68</f>
        <v>0</v>
      </c>
      <c r="LEW415" s="318">
        <f>'Contractor Model'!LEW68</f>
        <v>0</v>
      </c>
      <c r="LEX415" s="318">
        <f>'Contractor Model'!LEX68</f>
        <v>0</v>
      </c>
      <c r="LEY415" s="318">
        <f>'Contractor Model'!LEY68</f>
        <v>0</v>
      </c>
      <c r="LEZ415" s="318">
        <f>'Contractor Model'!LEZ68</f>
        <v>0</v>
      </c>
      <c r="LFA415" s="318">
        <f>'Contractor Model'!LFA68</f>
        <v>0</v>
      </c>
      <c r="LFB415" s="318">
        <f>'Contractor Model'!LFB68</f>
        <v>0</v>
      </c>
      <c r="LFC415" s="318">
        <f>'Contractor Model'!LFC68</f>
        <v>0</v>
      </c>
      <c r="LFD415" s="318">
        <f>'Contractor Model'!LFD68</f>
        <v>0</v>
      </c>
      <c r="LFE415" s="318">
        <f>'Contractor Model'!LFE68</f>
        <v>0</v>
      </c>
      <c r="LFF415" s="318">
        <f>'Contractor Model'!LFF68</f>
        <v>0</v>
      </c>
      <c r="LFG415" s="318">
        <f>'Contractor Model'!LFG68</f>
        <v>0</v>
      </c>
      <c r="LFH415" s="318">
        <f>'Contractor Model'!LFH68</f>
        <v>0</v>
      </c>
      <c r="LFI415" s="318">
        <f>'Contractor Model'!LFI68</f>
        <v>0</v>
      </c>
      <c r="LFJ415" s="318">
        <f>'Contractor Model'!LFJ68</f>
        <v>0</v>
      </c>
      <c r="LFK415" s="318">
        <f>'Contractor Model'!LFK68</f>
        <v>0</v>
      </c>
      <c r="LFL415" s="318">
        <f>'Contractor Model'!LFL68</f>
        <v>0</v>
      </c>
      <c r="LFM415" s="318">
        <f>'Contractor Model'!LFM68</f>
        <v>0</v>
      </c>
      <c r="LFN415" s="318">
        <f>'Contractor Model'!LFN68</f>
        <v>0</v>
      </c>
      <c r="LFO415" s="318">
        <f>'Contractor Model'!LFO68</f>
        <v>0</v>
      </c>
      <c r="LFP415" s="318">
        <f>'Contractor Model'!LFP68</f>
        <v>0</v>
      </c>
      <c r="LFQ415" s="318">
        <f>'Contractor Model'!LFQ68</f>
        <v>0</v>
      </c>
      <c r="LFR415" s="318">
        <f>'Contractor Model'!LFR68</f>
        <v>0</v>
      </c>
      <c r="LFS415" s="318">
        <f>'Contractor Model'!LFS68</f>
        <v>0</v>
      </c>
      <c r="LFT415" s="318">
        <f>'Contractor Model'!LFT68</f>
        <v>0</v>
      </c>
      <c r="LFU415" s="318">
        <f>'Contractor Model'!LFU68</f>
        <v>0</v>
      </c>
      <c r="LFV415" s="318">
        <f>'Contractor Model'!LFV68</f>
        <v>0</v>
      </c>
      <c r="LFW415" s="318">
        <f>'Contractor Model'!LFW68</f>
        <v>0</v>
      </c>
      <c r="LFX415" s="318">
        <f>'Contractor Model'!LFX68</f>
        <v>0</v>
      </c>
      <c r="LFY415" s="318">
        <f>'Contractor Model'!LFY68</f>
        <v>0</v>
      </c>
      <c r="LFZ415" s="318">
        <f>'Contractor Model'!LFZ68</f>
        <v>0</v>
      </c>
      <c r="LGA415" s="318">
        <f>'Contractor Model'!LGA68</f>
        <v>0</v>
      </c>
      <c r="LGB415" s="318">
        <f>'Contractor Model'!LGB68</f>
        <v>0</v>
      </c>
      <c r="LGC415" s="318">
        <f>'Contractor Model'!LGC68</f>
        <v>0</v>
      </c>
      <c r="LGD415" s="318">
        <f>'Contractor Model'!LGD68</f>
        <v>0</v>
      </c>
      <c r="LGE415" s="318">
        <f>'Contractor Model'!LGE68</f>
        <v>0</v>
      </c>
      <c r="LGF415" s="318">
        <f>'Contractor Model'!LGF68</f>
        <v>0</v>
      </c>
      <c r="LGG415" s="318">
        <f>'Contractor Model'!LGG68</f>
        <v>0</v>
      </c>
      <c r="LGH415" s="318">
        <f>'Contractor Model'!LGH68</f>
        <v>0</v>
      </c>
      <c r="LGI415" s="318">
        <f>'Contractor Model'!LGI68</f>
        <v>0</v>
      </c>
      <c r="LGJ415" s="318">
        <f>'Contractor Model'!LGJ68</f>
        <v>0</v>
      </c>
      <c r="LGK415" s="318">
        <f>'Contractor Model'!LGK68</f>
        <v>0</v>
      </c>
      <c r="LGL415" s="318">
        <f>'Contractor Model'!LGL68</f>
        <v>0</v>
      </c>
      <c r="LGM415" s="318">
        <f>'Contractor Model'!LGM68</f>
        <v>0</v>
      </c>
      <c r="LGN415" s="318">
        <f>'Contractor Model'!LGN68</f>
        <v>0</v>
      </c>
      <c r="LGO415" s="318">
        <f>'Contractor Model'!LGO68</f>
        <v>0</v>
      </c>
      <c r="LGP415" s="318">
        <f>'Contractor Model'!LGP68</f>
        <v>0</v>
      </c>
      <c r="LGQ415" s="318">
        <f>'Contractor Model'!LGQ68</f>
        <v>0</v>
      </c>
      <c r="LGR415" s="318">
        <f>'Contractor Model'!LGR68</f>
        <v>0</v>
      </c>
      <c r="LGS415" s="318">
        <f>'Contractor Model'!LGS68</f>
        <v>0</v>
      </c>
      <c r="LGT415" s="318">
        <f>'Contractor Model'!LGT68</f>
        <v>0</v>
      </c>
      <c r="LGU415" s="318">
        <f>'Contractor Model'!LGU68</f>
        <v>0</v>
      </c>
      <c r="LGV415" s="318">
        <f>'Contractor Model'!LGV68</f>
        <v>0</v>
      </c>
      <c r="LGW415" s="318">
        <f>'Contractor Model'!LGW68</f>
        <v>0</v>
      </c>
      <c r="LGX415" s="318">
        <f>'Contractor Model'!LGX68</f>
        <v>0</v>
      </c>
      <c r="LGY415" s="318">
        <f>'Contractor Model'!LGY68</f>
        <v>0</v>
      </c>
      <c r="LGZ415" s="318">
        <f>'Contractor Model'!LGZ68</f>
        <v>0</v>
      </c>
      <c r="LHA415" s="318">
        <f>'Contractor Model'!LHA68</f>
        <v>0</v>
      </c>
      <c r="LHB415" s="318">
        <f>'Contractor Model'!LHB68</f>
        <v>0</v>
      </c>
      <c r="LHC415" s="318">
        <f>'Contractor Model'!LHC68</f>
        <v>0</v>
      </c>
      <c r="LHD415" s="318">
        <f>'Contractor Model'!LHD68</f>
        <v>0</v>
      </c>
      <c r="LHE415" s="318">
        <f>'Contractor Model'!LHE68</f>
        <v>0</v>
      </c>
      <c r="LHF415" s="318">
        <f>'Contractor Model'!LHF68</f>
        <v>0</v>
      </c>
      <c r="LHG415" s="318">
        <f>'Contractor Model'!LHG68</f>
        <v>0</v>
      </c>
      <c r="LHH415" s="318">
        <f>'Contractor Model'!LHH68</f>
        <v>0</v>
      </c>
      <c r="LHI415" s="318">
        <f>'Contractor Model'!LHI68</f>
        <v>0</v>
      </c>
      <c r="LHJ415" s="318">
        <f>'Contractor Model'!LHJ68</f>
        <v>0</v>
      </c>
      <c r="LHK415" s="318">
        <f>'Contractor Model'!LHK68</f>
        <v>0</v>
      </c>
      <c r="LHL415" s="318">
        <f>'Contractor Model'!LHL68</f>
        <v>0</v>
      </c>
      <c r="LHM415" s="318">
        <f>'Contractor Model'!LHM68</f>
        <v>0</v>
      </c>
      <c r="LHN415" s="318">
        <f>'Contractor Model'!LHN68</f>
        <v>0</v>
      </c>
      <c r="LHO415" s="318">
        <f>'Contractor Model'!LHO68</f>
        <v>0</v>
      </c>
      <c r="LHP415" s="318">
        <f>'Contractor Model'!LHP68</f>
        <v>0</v>
      </c>
      <c r="LHQ415" s="318">
        <f>'Contractor Model'!LHQ68</f>
        <v>0</v>
      </c>
      <c r="LHR415" s="318">
        <f>'Contractor Model'!LHR68</f>
        <v>0</v>
      </c>
      <c r="LHS415" s="318">
        <f>'Contractor Model'!LHS68</f>
        <v>0</v>
      </c>
      <c r="LHT415" s="318">
        <f>'Contractor Model'!LHT68</f>
        <v>0</v>
      </c>
      <c r="LHU415" s="318">
        <f>'Contractor Model'!LHU68</f>
        <v>0</v>
      </c>
      <c r="LHV415" s="318">
        <f>'Contractor Model'!LHV68</f>
        <v>0</v>
      </c>
      <c r="LHW415" s="318">
        <f>'Contractor Model'!LHW68</f>
        <v>0</v>
      </c>
      <c r="LHX415" s="318">
        <f>'Contractor Model'!LHX68</f>
        <v>0</v>
      </c>
      <c r="LHY415" s="318">
        <f>'Contractor Model'!LHY68</f>
        <v>0</v>
      </c>
      <c r="LHZ415" s="318">
        <f>'Contractor Model'!LHZ68</f>
        <v>0</v>
      </c>
      <c r="LIA415" s="318">
        <f>'Contractor Model'!LIA68</f>
        <v>0</v>
      </c>
      <c r="LIB415" s="318">
        <f>'Contractor Model'!LIB68</f>
        <v>0</v>
      </c>
      <c r="LIC415" s="318">
        <f>'Contractor Model'!LIC68</f>
        <v>0</v>
      </c>
      <c r="LID415" s="318">
        <f>'Contractor Model'!LID68</f>
        <v>0</v>
      </c>
      <c r="LIE415" s="318">
        <f>'Contractor Model'!LIE68</f>
        <v>0</v>
      </c>
      <c r="LIF415" s="318">
        <f>'Contractor Model'!LIF68</f>
        <v>0</v>
      </c>
      <c r="LIG415" s="318">
        <f>'Contractor Model'!LIG68</f>
        <v>0</v>
      </c>
      <c r="LIH415" s="318">
        <f>'Contractor Model'!LIH68</f>
        <v>0</v>
      </c>
      <c r="LII415" s="318">
        <f>'Contractor Model'!LII68</f>
        <v>0</v>
      </c>
      <c r="LIJ415" s="318">
        <f>'Contractor Model'!LIJ68</f>
        <v>0</v>
      </c>
      <c r="LIK415" s="318">
        <f>'Contractor Model'!LIK68</f>
        <v>0</v>
      </c>
      <c r="LIL415" s="318">
        <f>'Contractor Model'!LIL68</f>
        <v>0</v>
      </c>
      <c r="LIM415" s="318">
        <f>'Contractor Model'!LIM68</f>
        <v>0</v>
      </c>
      <c r="LIN415" s="318">
        <f>'Contractor Model'!LIN68</f>
        <v>0</v>
      </c>
      <c r="LIO415" s="318">
        <f>'Contractor Model'!LIO68</f>
        <v>0</v>
      </c>
      <c r="LIP415" s="318">
        <f>'Contractor Model'!LIP68</f>
        <v>0</v>
      </c>
      <c r="LIQ415" s="318">
        <f>'Contractor Model'!LIQ68</f>
        <v>0</v>
      </c>
      <c r="LIR415" s="318">
        <f>'Contractor Model'!LIR68</f>
        <v>0</v>
      </c>
      <c r="LIS415" s="318">
        <f>'Contractor Model'!LIS68</f>
        <v>0</v>
      </c>
      <c r="LIT415" s="318">
        <f>'Contractor Model'!LIT68</f>
        <v>0</v>
      </c>
      <c r="LIU415" s="318">
        <f>'Contractor Model'!LIU68</f>
        <v>0</v>
      </c>
      <c r="LIV415" s="318">
        <f>'Contractor Model'!LIV68</f>
        <v>0</v>
      </c>
      <c r="LIW415" s="318">
        <f>'Contractor Model'!LIW68</f>
        <v>0</v>
      </c>
      <c r="LIX415" s="318">
        <f>'Contractor Model'!LIX68</f>
        <v>0</v>
      </c>
      <c r="LIY415" s="318">
        <f>'Contractor Model'!LIY68</f>
        <v>0</v>
      </c>
      <c r="LIZ415" s="318">
        <f>'Contractor Model'!LIZ68</f>
        <v>0</v>
      </c>
      <c r="LJA415" s="318">
        <f>'Contractor Model'!LJA68</f>
        <v>0</v>
      </c>
      <c r="LJB415" s="318">
        <f>'Contractor Model'!LJB68</f>
        <v>0</v>
      </c>
      <c r="LJC415" s="318">
        <f>'Contractor Model'!LJC68</f>
        <v>0</v>
      </c>
      <c r="LJD415" s="318">
        <f>'Contractor Model'!LJD68</f>
        <v>0</v>
      </c>
      <c r="LJE415" s="318">
        <f>'Contractor Model'!LJE68</f>
        <v>0</v>
      </c>
      <c r="LJF415" s="318">
        <f>'Contractor Model'!LJF68</f>
        <v>0</v>
      </c>
      <c r="LJG415" s="318">
        <f>'Contractor Model'!LJG68</f>
        <v>0</v>
      </c>
      <c r="LJH415" s="318">
        <f>'Contractor Model'!LJH68</f>
        <v>0</v>
      </c>
      <c r="LJI415" s="318">
        <f>'Contractor Model'!LJI68</f>
        <v>0</v>
      </c>
      <c r="LJJ415" s="318">
        <f>'Contractor Model'!LJJ68</f>
        <v>0</v>
      </c>
      <c r="LJK415" s="318">
        <f>'Contractor Model'!LJK68</f>
        <v>0</v>
      </c>
      <c r="LJL415" s="318">
        <f>'Contractor Model'!LJL68</f>
        <v>0</v>
      </c>
      <c r="LJM415" s="318">
        <f>'Contractor Model'!LJM68</f>
        <v>0</v>
      </c>
      <c r="LJN415" s="318">
        <f>'Contractor Model'!LJN68</f>
        <v>0</v>
      </c>
      <c r="LJO415" s="318">
        <f>'Contractor Model'!LJO68</f>
        <v>0</v>
      </c>
      <c r="LJP415" s="318">
        <f>'Contractor Model'!LJP68</f>
        <v>0</v>
      </c>
      <c r="LJQ415" s="318">
        <f>'Contractor Model'!LJQ68</f>
        <v>0</v>
      </c>
      <c r="LJR415" s="318">
        <f>'Contractor Model'!LJR68</f>
        <v>0</v>
      </c>
      <c r="LJS415" s="318">
        <f>'Contractor Model'!LJS68</f>
        <v>0</v>
      </c>
      <c r="LJT415" s="318">
        <f>'Contractor Model'!LJT68</f>
        <v>0</v>
      </c>
      <c r="LJU415" s="318">
        <f>'Contractor Model'!LJU68</f>
        <v>0</v>
      </c>
      <c r="LJV415" s="318">
        <f>'Contractor Model'!LJV68</f>
        <v>0</v>
      </c>
      <c r="LJW415" s="318">
        <f>'Contractor Model'!LJW68</f>
        <v>0</v>
      </c>
      <c r="LJX415" s="318">
        <f>'Contractor Model'!LJX68</f>
        <v>0</v>
      </c>
      <c r="LJY415" s="318">
        <f>'Contractor Model'!LJY68</f>
        <v>0</v>
      </c>
      <c r="LJZ415" s="318">
        <f>'Contractor Model'!LJZ68</f>
        <v>0</v>
      </c>
      <c r="LKA415" s="318">
        <f>'Contractor Model'!LKA68</f>
        <v>0</v>
      </c>
      <c r="LKB415" s="318">
        <f>'Contractor Model'!LKB68</f>
        <v>0</v>
      </c>
      <c r="LKC415" s="318">
        <f>'Contractor Model'!LKC68</f>
        <v>0</v>
      </c>
      <c r="LKD415" s="318">
        <f>'Contractor Model'!LKD68</f>
        <v>0</v>
      </c>
      <c r="LKE415" s="318">
        <f>'Contractor Model'!LKE68</f>
        <v>0</v>
      </c>
      <c r="LKF415" s="318">
        <f>'Contractor Model'!LKF68</f>
        <v>0</v>
      </c>
      <c r="LKG415" s="318">
        <f>'Contractor Model'!LKG68</f>
        <v>0</v>
      </c>
      <c r="LKH415" s="318">
        <f>'Contractor Model'!LKH68</f>
        <v>0</v>
      </c>
      <c r="LKI415" s="318">
        <f>'Contractor Model'!LKI68</f>
        <v>0</v>
      </c>
      <c r="LKJ415" s="318">
        <f>'Contractor Model'!LKJ68</f>
        <v>0</v>
      </c>
      <c r="LKK415" s="318">
        <f>'Contractor Model'!LKK68</f>
        <v>0</v>
      </c>
      <c r="LKL415" s="318">
        <f>'Contractor Model'!LKL68</f>
        <v>0</v>
      </c>
      <c r="LKM415" s="318">
        <f>'Contractor Model'!LKM68</f>
        <v>0</v>
      </c>
      <c r="LKN415" s="318">
        <f>'Contractor Model'!LKN68</f>
        <v>0</v>
      </c>
      <c r="LKO415" s="318">
        <f>'Contractor Model'!LKO68</f>
        <v>0</v>
      </c>
      <c r="LKP415" s="318">
        <f>'Contractor Model'!LKP68</f>
        <v>0</v>
      </c>
      <c r="LKQ415" s="318">
        <f>'Contractor Model'!LKQ68</f>
        <v>0</v>
      </c>
      <c r="LKR415" s="318">
        <f>'Contractor Model'!LKR68</f>
        <v>0</v>
      </c>
      <c r="LKS415" s="318">
        <f>'Contractor Model'!LKS68</f>
        <v>0</v>
      </c>
      <c r="LKT415" s="318">
        <f>'Contractor Model'!LKT68</f>
        <v>0</v>
      </c>
      <c r="LKU415" s="318">
        <f>'Contractor Model'!LKU68</f>
        <v>0</v>
      </c>
      <c r="LKV415" s="318">
        <f>'Contractor Model'!LKV68</f>
        <v>0</v>
      </c>
      <c r="LKW415" s="318">
        <f>'Contractor Model'!LKW68</f>
        <v>0</v>
      </c>
      <c r="LKX415" s="318">
        <f>'Contractor Model'!LKX68</f>
        <v>0</v>
      </c>
      <c r="LKY415" s="318">
        <f>'Contractor Model'!LKY68</f>
        <v>0</v>
      </c>
      <c r="LKZ415" s="318">
        <f>'Contractor Model'!LKZ68</f>
        <v>0</v>
      </c>
      <c r="LLA415" s="318">
        <f>'Contractor Model'!LLA68</f>
        <v>0</v>
      </c>
      <c r="LLB415" s="318">
        <f>'Contractor Model'!LLB68</f>
        <v>0</v>
      </c>
      <c r="LLC415" s="318">
        <f>'Contractor Model'!LLC68</f>
        <v>0</v>
      </c>
      <c r="LLD415" s="318">
        <f>'Contractor Model'!LLD68</f>
        <v>0</v>
      </c>
      <c r="LLE415" s="318">
        <f>'Contractor Model'!LLE68</f>
        <v>0</v>
      </c>
      <c r="LLF415" s="318">
        <f>'Contractor Model'!LLF68</f>
        <v>0</v>
      </c>
      <c r="LLG415" s="318">
        <f>'Contractor Model'!LLG68</f>
        <v>0</v>
      </c>
      <c r="LLH415" s="318">
        <f>'Contractor Model'!LLH68</f>
        <v>0</v>
      </c>
      <c r="LLI415" s="318">
        <f>'Contractor Model'!LLI68</f>
        <v>0</v>
      </c>
      <c r="LLJ415" s="318">
        <f>'Contractor Model'!LLJ68</f>
        <v>0</v>
      </c>
      <c r="LLK415" s="318">
        <f>'Contractor Model'!LLK68</f>
        <v>0</v>
      </c>
      <c r="LLL415" s="318">
        <f>'Contractor Model'!LLL68</f>
        <v>0</v>
      </c>
      <c r="LLM415" s="318">
        <f>'Contractor Model'!LLM68</f>
        <v>0</v>
      </c>
      <c r="LLN415" s="318">
        <f>'Contractor Model'!LLN68</f>
        <v>0</v>
      </c>
      <c r="LLO415" s="318">
        <f>'Contractor Model'!LLO68</f>
        <v>0</v>
      </c>
      <c r="LLP415" s="318">
        <f>'Contractor Model'!LLP68</f>
        <v>0</v>
      </c>
      <c r="LLQ415" s="318">
        <f>'Contractor Model'!LLQ68</f>
        <v>0</v>
      </c>
      <c r="LLR415" s="318">
        <f>'Contractor Model'!LLR68</f>
        <v>0</v>
      </c>
      <c r="LLS415" s="318">
        <f>'Contractor Model'!LLS68</f>
        <v>0</v>
      </c>
      <c r="LLT415" s="318">
        <f>'Contractor Model'!LLT68</f>
        <v>0</v>
      </c>
      <c r="LLU415" s="318">
        <f>'Contractor Model'!LLU68</f>
        <v>0</v>
      </c>
      <c r="LLV415" s="318">
        <f>'Contractor Model'!LLV68</f>
        <v>0</v>
      </c>
      <c r="LLW415" s="318">
        <f>'Contractor Model'!LLW68</f>
        <v>0</v>
      </c>
      <c r="LLX415" s="318">
        <f>'Contractor Model'!LLX68</f>
        <v>0</v>
      </c>
      <c r="LLY415" s="318">
        <f>'Contractor Model'!LLY68</f>
        <v>0</v>
      </c>
      <c r="LLZ415" s="318">
        <f>'Contractor Model'!LLZ68</f>
        <v>0</v>
      </c>
      <c r="LMA415" s="318">
        <f>'Contractor Model'!LMA68</f>
        <v>0</v>
      </c>
      <c r="LMB415" s="318">
        <f>'Contractor Model'!LMB68</f>
        <v>0</v>
      </c>
      <c r="LMC415" s="318">
        <f>'Contractor Model'!LMC68</f>
        <v>0</v>
      </c>
      <c r="LMD415" s="318">
        <f>'Contractor Model'!LMD68</f>
        <v>0</v>
      </c>
      <c r="LME415" s="318">
        <f>'Contractor Model'!LME68</f>
        <v>0</v>
      </c>
      <c r="LMF415" s="318">
        <f>'Contractor Model'!LMF68</f>
        <v>0</v>
      </c>
      <c r="LMG415" s="318">
        <f>'Contractor Model'!LMG68</f>
        <v>0</v>
      </c>
      <c r="LMH415" s="318">
        <f>'Contractor Model'!LMH68</f>
        <v>0</v>
      </c>
      <c r="LMI415" s="318">
        <f>'Contractor Model'!LMI68</f>
        <v>0</v>
      </c>
      <c r="LMJ415" s="318">
        <f>'Contractor Model'!LMJ68</f>
        <v>0</v>
      </c>
      <c r="LMK415" s="318">
        <f>'Contractor Model'!LMK68</f>
        <v>0</v>
      </c>
      <c r="LML415" s="318">
        <f>'Contractor Model'!LML68</f>
        <v>0</v>
      </c>
      <c r="LMM415" s="318">
        <f>'Contractor Model'!LMM68</f>
        <v>0</v>
      </c>
      <c r="LMN415" s="318">
        <f>'Contractor Model'!LMN68</f>
        <v>0</v>
      </c>
      <c r="LMO415" s="318">
        <f>'Contractor Model'!LMO68</f>
        <v>0</v>
      </c>
      <c r="LMP415" s="318">
        <f>'Contractor Model'!LMP68</f>
        <v>0</v>
      </c>
      <c r="LMQ415" s="318">
        <f>'Contractor Model'!LMQ68</f>
        <v>0</v>
      </c>
      <c r="LMR415" s="318">
        <f>'Contractor Model'!LMR68</f>
        <v>0</v>
      </c>
      <c r="LMS415" s="318">
        <f>'Contractor Model'!LMS68</f>
        <v>0</v>
      </c>
      <c r="LMT415" s="318">
        <f>'Contractor Model'!LMT68</f>
        <v>0</v>
      </c>
      <c r="LMU415" s="318">
        <f>'Contractor Model'!LMU68</f>
        <v>0</v>
      </c>
      <c r="LMV415" s="318">
        <f>'Contractor Model'!LMV68</f>
        <v>0</v>
      </c>
      <c r="LMW415" s="318">
        <f>'Contractor Model'!LMW68</f>
        <v>0</v>
      </c>
      <c r="LMX415" s="318">
        <f>'Contractor Model'!LMX68</f>
        <v>0</v>
      </c>
      <c r="LMY415" s="318">
        <f>'Contractor Model'!LMY68</f>
        <v>0</v>
      </c>
      <c r="LMZ415" s="318">
        <f>'Contractor Model'!LMZ68</f>
        <v>0</v>
      </c>
      <c r="LNA415" s="318">
        <f>'Contractor Model'!LNA68</f>
        <v>0</v>
      </c>
      <c r="LNB415" s="318">
        <f>'Contractor Model'!LNB68</f>
        <v>0</v>
      </c>
      <c r="LNC415" s="318">
        <f>'Contractor Model'!LNC68</f>
        <v>0</v>
      </c>
      <c r="LND415" s="318">
        <f>'Contractor Model'!LND68</f>
        <v>0</v>
      </c>
      <c r="LNE415" s="318">
        <f>'Contractor Model'!LNE68</f>
        <v>0</v>
      </c>
      <c r="LNF415" s="318">
        <f>'Contractor Model'!LNF68</f>
        <v>0</v>
      </c>
      <c r="LNG415" s="318">
        <f>'Contractor Model'!LNG68</f>
        <v>0</v>
      </c>
      <c r="LNH415" s="318">
        <f>'Contractor Model'!LNH68</f>
        <v>0</v>
      </c>
      <c r="LNI415" s="318">
        <f>'Contractor Model'!LNI68</f>
        <v>0</v>
      </c>
      <c r="LNJ415" s="318">
        <f>'Contractor Model'!LNJ68</f>
        <v>0</v>
      </c>
      <c r="LNK415" s="318">
        <f>'Contractor Model'!LNK68</f>
        <v>0</v>
      </c>
      <c r="LNL415" s="318">
        <f>'Contractor Model'!LNL68</f>
        <v>0</v>
      </c>
      <c r="LNM415" s="318">
        <f>'Contractor Model'!LNM68</f>
        <v>0</v>
      </c>
      <c r="LNN415" s="318">
        <f>'Contractor Model'!LNN68</f>
        <v>0</v>
      </c>
      <c r="LNO415" s="318">
        <f>'Contractor Model'!LNO68</f>
        <v>0</v>
      </c>
      <c r="LNP415" s="318">
        <f>'Contractor Model'!LNP68</f>
        <v>0</v>
      </c>
      <c r="LNQ415" s="318">
        <f>'Contractor Model'!LNQ68</f>
        <v>0</v>
      </c>
      <c r="LNR415" s="318">
        <f>'Contractor Model'!LNR68</f>
        <v>0</v>
      </c>
      <c r="LNS415" s="318">
        <f>'Contractor Model'!LNS68</f>
        <v>0</v>
      </c>
      <c r="LNT415" s="318">
        <f>'Contractor Model'!LNT68</f>
        <v>0</v>
      </c>
      <c r="LNU415" s="318">
        <f>'Contractor Model'!LNU68</f>
        <v>0</v>
      </c>
      <c r="LNV415" s="318">
        <f>'Contractor Model'!LNV68</f>
        <v>0</v>
      </c>
      <c r="LNW415" s="318">
        <f>'Contractor Model'!LNW68</f>
        <v>0</v>
      </c>
      <c r="LNX415" s="318">
        <f>'Contractor Model'!LNX68</f>
        <v>0</v>
      </c>
      <c r="LNY415" s="318">
        <f>'Contractor Model'!LNY68</f>
        <v>0</v>
      </c>
      <c r="LNZ415" s="318">
        <f>'Contractor Model'!LNZ68</f>
        <v>0</v>
      </c>
      <c r="LOA415" s="318">
        <f>'Contractor Model'!LOA68</f>
        <v>0</v>
      </c>
      <c r="LOB415" s="318">
        <f>'Contractor Model'!LOB68</f>
        <v>0</v>
      </c>
      <c r="LOC415" s="318">
        <f>'Contractor Model'!LOC68</f>
        <v>0</v>
      </c>
      <c r="LOD415" s="318">
        <f>'Contractor Model'!LOD68</f>
        <v>0</v>
      </c>
      <c r="LOE415" s="318">
        <f>'Contractor Model'!LOE68</f>
        <v>0</v>
      </c>
      <c r="LOF415" s="318">
        <f>'Contractor Model'!LOF68</f>
        <v>0</v>
      </c>
      <c r="LOG415" s="318">
        <f>'Contractor Model'!LOG68</f>
        <v>0</v>
      </c>
      <c r="LOH415" s="318">
        <f>'Contractor Model'!LOH68</f>
        <v>0</v>
      </c>
      <c r="LOI415" s="318">
        <f>'Contractor Model'!LOI68</f>
        <v>0</v>
      </c>
      <c r="LOJ415" s="318">
        <f>'Contractor Model'!LOJ68</f>
        <v>0</v>
      </c>
      <c r="LOK415" s="318">
        <f>'Contractor Model'!LOK68</f>
        <v>0</v>
      </c>
      <c r="LOL415" s="318">
        <f>'Contractor Model'!LOL68</f>
        <v>0</v>
      </c>
      <c r="LOM415" s="318">
        <f>'Contractor Model'!LOM68</f>
        <v>0</v>
      </c>
      <c r="LON415" s="318">
        <f>'Contractor Model'!LON68</f>
        <v>0</v>
      </c>
      <c r="LOO415" s="318">
        <f>'Contractor Model'!LOO68</f>
        <v>0</v>
      </c>
      <c r="LOP415" s="318">
        <f>'Contractor Model'!LOP68</f>
        <v>0</v>
      </c>
      <c r="LOQ415" s="318">
        <f>'Contractor Model'!LOQ68</f>
        <v>0</v>
      </c>
      <c r="LOR415" s="318">
        <f>'Contractor Model'!LOR68</f>
        <v>0</v>
      </c>
      <c r="LOS415" s="318">
        <f>'Contractor Model'!LOS68</f>
        <v>0</v>
      </c>
      <c r="LOT415" s="318">
        <f>'Contractor Model'!LOT68</f>
        <v>0</v>
      </c>
      <c r="LOU415" s="318">
        <f>'Contractor Model'!LOU68</f>
        <v>0</v>
      </c>
      <c r="LOV415" s="318">
        <f>'Contractor Model'!LOV68</f>
        <v>0</v>
      </c>
      <c r="LOW415" s="318">
        <f>'Contractor Model'!LOW68</f>
        <v>0</v>
      </c>
      <c r="LOX415" s="318">
        <f>'Contractor Model'!LOX68</f>
        <v>0</v>
      </c>
      <c r="LOY415" s="318">
        <f>'Contractor Model'!LOY68</f>
        <v>0</v>
      </c>
      <c r="LOZ415" s="318">
        <f>'Contractor Model'!LOZ68</f>
        <v>0</v>
      </c>
      <c r="LPA415" s="318">
        <f>'Contractor Model'!LPA68</f>
        <v>0</v>
      </c>
      <c r="LPB415" s="318">
        <f>'Contractor Model'!LPB68</f>
        <v>0</v>
      </c>
      <c r="LPC415" s="318">
        <f>'Contractor Model'!LPC68</f>
        <v>0</v>
      </c>
      <c r="LPD415" s="318">
        <f>'Contractor Model'!LPD68</f>
        <v>0</v>
      </c>
      <c r="LPE415" s="318">
        <f>'Contractor Model'!LPE68</f>
        <v>0</v>
      </c>
      <c r="LPF415" s="318">
        <f>'Contractor Model'!LPF68</f>
        <v>0</v>
      </c>
      <c r="LPG415" s="318">
        <f>'Contractor Model'!LPG68</f>
        <v>0</v>
      </c>
      <c r="LPH415" s="318">
        <f>'Contractor Model'!LPH68</f>
        <v>0</v>
      </c>
      <c r="LPI415" s="318">
        <f>'Contractor Model'!LPI68</f>
        <v>0</v>
      </c>
      <c r="LPJ415" s="318">
        <f>'Contractor Model'!LPJ68</f>
        <v>0</v>
      </c>
      <c r="LPK415" s="318">
        <f>'Contractor Model'!LPK68</f>
        <v>0</v>
      </c>
      <c r="LPL415" s="318">
        <f>'Contractor Model'!LPL68</f>
        <v>0</v>
      </c>
      <c r="LPM415" s="318">
        <f>'Contractor Model'!LPM68</f>
        <v>0</v>
      </c>
      <c r="LPN415" s="318">
        <f>'Contractor Model'!LPN68</f>
        <v>0</v>
      </c>
      <c r="LPO415" s="318">
        <f>'Contractor Model'!LPO68</f>
        <v>0</v>
      </c>
      <c r="LPP415" s="318">
        <f>'Contractor Model'!LPP68</f>
        <v>0</v>
      </c>
      <c r="LPQ415" s="318">
        <f>'Contractor Model'!LPQ68</f>
        <v>0</v>
      </c>
      <c r="LPR415" s="318">
        <f>'Contractor Model'!LPR68</f>
        <v>0</v>
      </c>
      <c r="LPS415" s="318">
        <f>'Contractor Model'!LPS68</f>
        <v>0</v>
      </c>
      <c r="LPT415" s="318">
        <f>'Contractor Model'!LPT68</f>
        <v>0</v>
      </c>
      <c r="LPU415" s="318">
        <f>'Contractor Model'!LPU68</f>
        <v>0</v>
      </c>
      <c r="LPV415" s="318">
        <f>'Contractor Model'!LPV68</f>
        <v>0</v>
      </c>
      <c r="LPW415" s="318">
        <f>'Contractor Model'!LPW68</f>
        <v>0</v>
      </c>
      <c r="LPX415" s="318">
        <f>'Contractor Model'!LPX68</f>
        <v>0</v>
      </c>
      <c r="LPY415" s="318">
        <f>'Contractor Model'!LPY68</f>
        <v>0</v>
      </c>
      <c r="LPZ415" s="318">
        <f>'Contractor Model'!LPZ68</f>
        <v>0</v>
      </c>
      <c r="LQA415" s="318">
        <f>'Contractor Model'!LQA68</f>
        <v>0</v>
      </c>
      <c r="LQB415" s="318">
        <f>'Contractor Model'!LQB68</f>
        <v>0</v>
      </c>
      <c r="LQC415" s="318">
        <f>'Contractor Model'!LQC68</f>
        <v>0</v>
      </c>
      <c r="LQD415" s="318">
        <f>'Contractor Model'!LQD68</f>
        <v>0</v>
      </c>
      <c r="LQE415" s="318">
        <f>'Contractor Model'!LQE68</f>
        <v>0</v>
      </c>
      <c r="LQF415" s="318">
        <f>'Contractor Model'!LQF68</f>
        <v>0</v>
      </c>
      <c r="LQG415" s="318">
        <f>'Contractor Model'!LQG68</f>
        <v>0</v>
      </c>
      <c r="LQH415" s="318">
        <f>'Contractor Model'!LQH68</f>
        <v>0</v>
      </c>
      <c r="LQI415" s="318">
        <f>'Contractor Model'!LQI68</f>
        <v>0</v>
      </c>
      <c r="LQJ415" s="318">
        <f>'Contractor Model'!LQJ68</f>
        <v>0</v>
      </c>
      <c r="LQK415" s="318">
        <f>'Contractor Model'!LQK68</f>
        <v>0</v>
      </c>
      <c r="LQL415" s="318">
        <f>'Contractor Model'!LQL68</f>
        <v>0</v>
      </c>
      <c r="LQM415" s="318">
        <f>'Contractor Model'!LQM68</f>
        <v>0</v>
      </c>
      <c r="LQN415" s="318">
        <f>'Contractor Model'!LQN68</f>
        <v>0</v>
      </c>
      <c r="LQO415" s="318">
        <f>'Contractor Model'!LQO68</f>
        <v>0</v>
      </c>
      <c r="LQP415" s="318">
        <f>'Contractor Model'!LQP68</f>
        <v>0</v>
      </c>
      <c r="LQQ415" s="318">
        <f>'Contractor Model'!LQQ68</f>
        <v>0</v>
      </c>
      <c r="LQR415" s="318">
        <f>'Contractor Model'!LQR68</f>
        <v>0</v>
      </c>
      <c r="LQS415" s="318">
        <f>'Contractor Model'!LQS68</f>
        <v>0</v>
      </c>
      <c r="LQT415" s="318">
        <f>'Contractor Model'!LQT68</f>
        <v>0</v>
      </c>
      <c r="LQU415" s="318">
        <f>'Contractor Model'!LQU68</f>
        <v>0</v>
      </c>
      <c r="LQV415" s="318">
        <f>'Contractor Model'!LQV68</f>
        <v>0</v>
      </c>
      <c r="LQW415" s="318">
        <f>'Contractor Model'!LQW68</f>
        <v>0</v>
      </c>
      <c r="LQX415" s="318">
        <f>'Contractor Model'!LQX68</f>
        <v>0</v>
      </c>
      <c r="LQY415" s="318">
        <f>'Contractor Model'!LQY68</f>
        <v>0</v>
      </c>
      <c r="LQZ415" s="318">
        <f>'Contractor Model'!LQZ68</f>
        <v>0</v>
      </c>
      <c r="LRA415" s="318">
        <f>'Contractor Model'!LRA68</f>
        <v>0</v>
      </c>
      <c r="LRB415" s="318">
        <f>'Contractor Model'!LRB68</f>
        <v>0</v>
      </c>
      <c r="LRC415" s="318">
        <f>'Contractor Model'!LRC68</f>
        <v>0</v>
      </c>
      <c r="LRD415" s="318">
        <f>'Contractor Model'!LRD68</f>
        <v>0</v>
      </c>
      <c r="LRE415" s="318">
        <f>'Contractor Model'!LRE68</f>
        <v>0</v>
      </c>
      <c r="LRF415" s="318">
        <f>'Contractor Model'!LRF68</f>
        <v>0</v>
      </c>
      <c r="LRG415" s="318">
        <f>'Contractor Model'!LRG68</f>
        <v>0</v>
      </c>
      <c r="LRH415" s="318">
        <f>'Contractor Model'!LRH68</f>
        <v>0</v>
      </c>
      <c r="LRI415" s="318">
        <f>'Contractor Model'!LRI68</f>
        <v>0</v>
      </c>
      <c r="LRJ415" s="318">
        <f>'Contractor Model'!LRJ68</f>
        <v>0</v>
      </c>
      <c r="LRK415" s="318">
        <f>'Contractor Model'!LRK68</f>
        <v>0</v>
      </c>
      <c r="LRL415" s="318">
        <f>'Contractor Model'!LRL68</f>
        <v>0</v>
      </c>
      <c r="LRM415" s="318">
        <f>'Contractor Model'!LRM68</f>
        <v>0</v>
      </c>
      <c r="LRN415" s="318">
        <f>'Contractor Model'!LRN68</f>
        <v>0</v>
      </c>
      <c r="LRO415" s="318">
        <f>'Contractor Model'!LRO68</f>
        <v>0</v>
      </c>
      <c r="LRP415" s="318">
        <f>'Contractor Model'!LRP68</f>
        <v>0</v>
      </c>
      <c r="LRQ415" s="318">
        <f>'Contractor Model'!LRQ68</f>
        <v>0</v>
      </c>
      <c r="LRR415" s="318">
        <f>'Contractor Model'!LRR68</f>
        <v>0</v>
      </c>
      <c r="LRS415" s="318">
        <f>'Contractor Model'!LRS68</f>
        <v>0</v>
      </c>
      <c r="LRT415" s="318">
        <f>'Contractor Model'!LRT68</f>
        <v>0</v>
      </c>
      <c r="LRU415" s="318">
        <f>'Contractor Model'!LRU68</f>
        <v>0</v>
      </c>
      <c r="LRV415" s="318">
        <f>'Contractor Model'!LRV68</f>
        <v>0</v>
      </c>
      <c r="LRW415" s="318">
        <f>'Contractor Model'!LRW68</f>
        <v>0</v>
      </c>
      <c r="LRX415" s="318">
        <f>'Contractor Model'!LRX68</f>
        <v>0</v>
      </c>
      <c r="LRY415" s="318">
        <f>'Contractor Model'!LRY68</f>
        <v>0</v>
      </c>
      <c r="LRZ415" s="318">
        <f>'Contractor Model'!LRZ68</f>
        <v>0</v>
      </c>
      <c r="LSA415" s="318">
        <f>'Contractor Model'!LSA68</f>
        <v>0</v>
      </c>
      <c r="LSB415" s="318">
        <f>'Contractor Model'!LSB68</f>
        <v>0</v>
      </c>
      <c r="LSC415" s="318">
        <f>'Contractor Model'!LSC68</f>
        <v>0</v>
      </c>
      <c r="LSD415" s="318">
        <f>'Contractor Model'!LSD68</f>
        <v>0</v>
      </c>
      <c r="LSE415" s="318">
        <f>'Contractor Model'!LSE68</f>
        <v>0</v>
      </c>
      <c r="LSF415" s="318">
        <f>'Contractor Model'!LSF68</f>
        <v>0</v>
      </c>
      <c r="LSG415" s="318">
        <f>'Contractor Model'!LSG68</f>
        <v>0</v>
      </c>
      <c r="LSH415" s="318">
        <f>'Contractor Model'!LSH68</f>
        <v>0</v>
      </c>
      <c r="LSI415" s="318">
        <f>'Contractor Model'!LSI68</f>
        <v>0</v>
      </c>
      <c r="LSJ415" s="318">
        <f>'Contractor Model'!LSJ68</f>
        <v>0</v>
      </c>
      <c r="LSK415" s="318">
        <f>'Contractor Model'!LSK68</f>
        <v>0</v>
      </c>
      <c r="LSL415" s="318">
        <f>'Contractor Model'!LSL68</f>
        <v>0</v>
      </c>
      <c r="LSM415" s="318">
        <f>'Contractor Model'!LSM68</f>
        <v>0</v>
      </c>
      <c r="LSN415" s="318">
        <f>'Contractor Model'!LSN68</f>
        <v>0</v>
      </c>
      <c r="LSO415" s="318">
        <f>'Contractor Model'!LSO68</f>
        <v>0</v>
      </c>
      <c r="LSP415" s="318">
        <f>'Contractor Model'!LSP68</f>
        <v>0</v>
      </c>
      <c r="LSQ415" s="318">
        <f>'Contractor Model'!LSQ68</f>
        <v>0</v>
      </c>
      <c r="LSR415" s="318">
        <f>'Contractor Model'!LSR68</f>
        <v>0</v>
      </c>
      <c r="LSS415" s="318">
        <f>'Contractor Model'!LSS68</f>
        <v>0</v>
      </c>
      <c r="LST415" s="318">
        <f>'Contractor Model'!LST68</f>
        <v>0</v>
      </c>
      <c r="LSU415" s="318">
        <f>'Contractor Model'!LSU68</f>
        <v>0</v>
      </c>
      <c r="LSV415" s="318">
        <f>'Contractor Model'!LSV68</f>
        <v>0</v>
      </c>
      <c r="LSW415" s="318">
        <f>'Contractor Model'!LSW68</f>
        <v>0</v>
      </c>
      <c r="LSX415" s="318">
        <f>'Contractor Model'!LSX68</f>
        <v>0</v>
      </c>
      <c r="LSY415" s="318">
        <f>'Contractor Model'!LSY68</f>
        <v>0</v>
      </c>
      <c r="LSZ415" s="318">
        <f>'Contractor Model'!LSZ68</f>
        <v>0</v>
      </c>
      <c r="LTA415" s="318">
        <f>'Contractor Model'!LTA68</f>
        <v>0</v>
      </c>
      <c r="LTB415" s="318">
        <f>'Contractor Model'!LTB68</f>
        <v>0</v>
      </c>
      <c r="LTC415" s="318">
        <f>'Contractor Model'!LTC68</f>
        <v>0</v>
      </c>
      <c r="LTD415" s="318">
        <f>'Contractor Model'!LTD68</f>
        <v>0</v>
      </c>
      <c r="LTE415" s="318">
        <f>'Contractor Model'!LTE68</f>
        <v>0</v>
      </c>
      <c r="LTF415" s="318">
        <f>'Contractor Model'!LTF68</f>
        <v>0</v>
      </c>
      <c r="LTG415" s="318">
        <f>'Contractor Model'!LTG68</f>
        <v>0</v>
      </c>
      <c r="LTH415" s="318">
        <f>'Contractor Model'!LTH68</f>
        <v>0</v>
      </c>
      <c r="LTI415" s="318">
        <f>'Contractor Model'!LTI68</f>
        <v>0</v>
      </c>
      <c r="LTJ415" s="318">
        <f>'Contractor Model'!LTJ68</f>
        <v>0</v>
      </c>
      <c r="LTK415" s="318">
        <f>'Contractor Model'!LTK68</f>
        <v>0</v>
      </c>
      <c r="LTL415" s="318">
        <f>'Contractor Model'!LTL68</f>
        <v>0</v>
      </c>
      <c r="LTM415" s="318">
        <f>'Contractor Model'!LTM68</f>
        <v>0</v>
      </c>
      <c r="LTN415" s="318">
        <f>'Contractor Model'!LTN68</f>
        <v>0</v>
      </c>
      <c r="LTO415" s="318">
        <f>'Contractor Model'!LTO68</f>
        <v>0</v>
      </c>
      <c r="LTP415" s="318">
        <f>'Contractor Model'!LTP68</f>
        <v>0</v>
      </c>
      <c r="LTQ415" s="318">
        <f>'Contractor Model'!LTQ68</f>
        <v>0</v>
      </c>
      <c r="LTR415" s="318">
        <f>'Contractor Model'!LTR68</f>
        <v>0</v>
      </c>
      <c r="LTS415" s="318">
        <f>'Contractor Model'!LTS68</f>
        <v>0</v>
      </c>
      <c r="LTT415" s="318">
        <f>'Contractor Model'!LTT68</f>
        <v>0</v>
      </c>
      <c r="LTU415" s="318">
        <f>'Contractor Model'!LTU68</f>
        <v>0</v>
      </c>
      <c r="LTV415" s="318">
        <f>'Contractor Model'!LTV68</f>
        <v>0</v>
      </c>
      <c r="LTW415" s="318">
        <f>'Contractor Model'!LTW68</f>
        <v>0</v>
      </c>
      <c r="LTX415" s="318">
        <f>'Contractor Model'!LTX68</f>
        <v>0</v>
      </c>
      <c r="LTY415" s="318">
        <f>'Contractor Model'!LTY68</f>
        <v>0</v>
      </c>
      <c r="LTZ415" s="318">
        <f>'Contractor Model'!LTZ68</f>
        <v>0</v>
      </c>
      <c r="LUA415" s="318">
        <f>'Contractor Model'!LUA68</f>
        <v>0</v>
      </c>
      <c r="LUB415" s="318">
        <f>'Contractor Model'!LUB68</f>
        <v>0</v>
      </c>
      <c r="LUC415" s="318">
        <f>'Contractor Model'!LUC68</f>
        <v>0</v>
      </c>
      <c r="LUD415" s="318">
        <f>'Contractor Model'!LUD68</f>
        <v>0</v>
      </c>
      <c r="LUE415" s="318">
        <f>'Contractor Model'!LUE68</f>
        <v>0</v>
      </c>
      <c r="LUF415" s="318">
        <f>'Contractor Model'!LUF68</f>
        <v>0</v>
      </c>
      <c r="LUG415" s="318">
        <f>'Contractor Model'!LUG68</f>
        <v>0</v>
      </c>
      <c r="LUH415" s="318">
        <f>'Contractor Model'!LUH68</f>
        <v>0</v>
      </c>
      <c r="LUI415" s="318">
        <f>'Contractor Model'!LUI68</f>
        <v>0</v>
      </c>
      <c r="LUJ415" s="318">
        <f>'Contractor Model'!LUJ68</f>
        <v>0</v>
      </c>
      <c r="LUK415" s="318">
        <f>'Contractor Model'!LUK68</f>
        <v>0</v>
      </c>
      <c r="LUL415" s="318">
        <f>'Contractor Model'!LUL68</f>
        <v>0</v>
      </c>
      <c r="LUM415" s="318">
        <f>'Contractor Model'!LUM68</f>
        <v>0</v>
      </c>
      <c r="LUN415" s="318">
        <f>'Contractor Model'!LUN68</f>
        <v>0</v>
      </c>
      <c r="LUO415" s="318">
        <f>'Contractor Model'!LUO68</f>
        <v>0</v>
      </c>
      <c r="LUP415" s="318">
        <f>'Contractor Model'!LUP68</f>
        <v>0</v>
      </c>
      <c r="LUQ415" s="318">
        <f>'Contractor Model'!LUQ68</f>
        <v>0</v>
      </c>
      <c r="LUR415" s="318">
        <f>'Contractor Model'!LUR68</f>
        <v>0</v>
      </c>
      <c r="LUS415" s="318">
        <f>'Contractor Model'!LUS68</f>
        <v>0</v>
      </c>
      <c r="LUT415" s="318">
        <f>'Contractor Model'!LUT68</f>
        <v>0</v>
      </c>
      <c r="LUU415" s="318">
        <f>'Contractor Model'!LUU68</f>
        <v>0</v>
      </c>
      <c r="LUV415" s="318">
        <f>'Contractor Model'!LUV68</f>
        <v>0</v>
      </c>
      <c r="LUW415" s="318">
        <f>'Contractor Model'!LUW68</f>
        <v>0</v>
      </c>
      <c r="LUX415" s="318">
        <f>'Contractor Model'!LUX68</f>
        <v>0</v>
      </c>
      <c r="LUY415" s="318">
        <f>'Contractor Model'!LUY68</f>
        <v>0</v>
      </c>
      <c r="LUZ415" s="318">
        <f>'Contractor Model'!LUZ68</f>
        <v>0</v>
      </c>
      <c r="LVA415" s="318">
        <f>'Contractor Model'!LVA68</f>
        <v>0</v>
      </c>
      <c r="LVB415" s="318">
        <f>'Contractor Model'!LVB68</f>
        <v>0</v>
      </c>
      <c r="LVC415" s="318">
        <f>'Contractor Model'!LVC68</f>
        <v>0</v>
      </c>
      <c r="LVD415" s="318">
        <f>'Contractor Model'!LVD68</f>
        <v>0</v>
      </c>
      <c r="LVE415" s="318">
        <f>'Contractor Model'!LVE68</f>
        <v>0</v>
      </c>
      <c r="LVF415" s="318">
        <f>'Contractor Model'!LVF68</f>
        <v>0</v>
      </c>
      <c r="LVG415" s="318">
        <f>'Contractor Model'!LVG68</f>
        <v>0</v>
      </c>
      <c r="LVH415" s="318">
        <f>'Contractor Model'!LVH68</f>
        <v>0</v>
      </c>
      <c r="LVI415" s="318">
        <f>'Contractor Model'!LVI68</f>
        <v>0</v>
      </c>
      <c r="LVJ415" s="318">
        <f>'Contractor Model'!LVJ68</f>
        <v>0</v>
      </c>
      <c r="LVK415" s="318">
        <f>'Contractor Model'!LVK68</f>
        <v>0</v>
      </c>
      <c r="LVL415" s="318">
        <f>'Contractor Model'!LVL68</f>
        <v>0</v>
      </c>
      <c r="LVM415" s="318">
        <f>'Contractor Model'!LVM68</f>
        <v>0</v>
      </c>
      <c r="LVN415" s="318">
        <f>'Contractor Model'!LVN68</f>
        <v>0</v>
      </c>
      <c r="LVO415" s="318">
        <f>'Contractor Model'!LVO68</f>
        <v>0</v>
      </c>
      <c r="LVP415" s="318">
        <f>'Contractor Model'!LVP68</f>
        <v>0</v>
      </c>
      <c r="LVQ415" s="318">
        <f>'Contractor Model'!LVQ68</f>
        <v>0</v>
      </c>
      <c r="LVR415" s="318">
        <f>'Contractor Model'!LVR68</f>
        <v>0</v>
      </c>
      <c r="LVS415" s="318">
        <f>'Contractor Model'!LVS68</f>
        <v>0</v>
      </c>
      <c r="LVT415" s="318">
        <f>'Contractor Model'!LVT68</f>
        <v>0</v>
      </c>
      <c r="LVU415" s="318">
        <f>'Contractor Model'!LVU68</f>
        <v>0</v>
      </c>
      <c r="LVV415" s="318">
        <f>'Contractor Model'!LVV68</f>
        <v>0</v>
      </c>
      <c r="LVW415" s="318">
        <f>'Contractor Model'!LVW68</f>
        <v>0</v>
      </c>
      <c r="LVX415" s="318">
        <f>'Contractor Model'!LVX68</f>
        <v>0</v>
      </c>
      <c r="LVY415" s="318">
        <f>'Contractor Model'!LVY68</f>
        <v>0</v>
      </c>
      <c r="LVZ415" s="318">
        <f>'Contractor Model'!LVZ68</f>
        <v>0</v>
      </c>
      <c r="LWA415" s="318">
        <f>'Contractor Model'!LWA68</f>
        <v>0</v>
      </c>
      <c r="LWB415" s="318">
        <f>'Contractor Model'!LWB68</f>
        <v>0</v>
      </c>
      <c r="LWC415" s="318">
        <f>'Contractor Model'!LWC68</f>
        <v>0</v>
      </c>
      <c r="LWD415" s="318">
        <f>'Contractor Model'!LWD68</f>
        <v>0</v>
      </c>
      <c r="LWE415" s="318">
        <f>'Contractor Model'!LWE68</f>
        <v>0</v>
      </c>
      <c r="LWF415" s="318">
        <f>'Contractor Model'!LWF68</f>
        <v>0</v>
      </c>
      <c r="LWG415" s="318">
        <f>'Contractor Model'!LWG68</f>
        <v>0</v>
      </c>
      <c r="LWH415" s="318">
        <f>'Contractor Model'!LWH68</f>
        <v>0</v>
      </c>
      <c r="LWI415" s="318">
        <f>'Contractor Model'!LWI68</f>
        <v>0</v>
      </c>
      <c r="LWJ415" s="318">
        <f>'Contractor Model'!LWJ68</f>
        <v>0</v>
      </c>
      <c r="LWK415" s="318">
        <f>'Contractor Model'!LWK68</f>
        <v>0</v>
      </c>
      <c r="LWL415" s="318">
        <f>'Contractor Model'!LWL68</f>
        <v>0</v>
      </c>
      <c r="LWM415" s="318">
        <f>'Contractor Model'!LWM68</f>
        <v>0</v>
      </c>
      <c r="LWN415" s="318">
        <f>'Contractor Model'!LWN68</f>
        <v>0</v>
      </c>
      <c r="LWO415" s="318">
        <f>'Contractor Model'!LWO68</f>
        <v>0</v>
      </c>
      <c r="LWP415" s="318">
        <f>'Contractor Model'!LWP68</f>
        <v>0</v>
      </c>
      <c r="LWQ415" s="318">
        <f>'Contractor Model'!LWQ68</f>
        <v>0</v>
      </c>
      <c r="LWR415" s="318">
        <f>'Contractor Model'!LWR68</f>
        <v>0</v>
      </c>
      <c r="LWS415" s="318">
        <f>'Contractor Model'!LWS68</f>
        <v>0</v>
      </c>
      <c r="LWT415" s="318">
        <f>'Contractor Model'!LWT68</f>
        <v>0</v>
      </c>
      <c r="LWU415" s="318">
        <f>'Contractor Model'!LWU68</f>
        <v>0</v>
      </c>
      <c r="LWV415" s="318">
        <f>'Contractor Model'!LWV68</f>
        <v>0</v>
      </c>
      <c r="LWW415" s="318">
        <f>'Contractor Model'!LWW68</f>
        <v>0</v>
      </c>
      <c r="LWX415" s="318">
        <f>'Contractor Model'!LWX68</f>
        <v>0</v>
      </c>
      <c r="LWY415" s="318">
        <f>'Contractor Model'!LWY68</f>
        <v>0</v>
      </c>
      <c r="LWZ415" s="318">
        <f>'Contractor Model'!LWZ68</f>
        <v>0</v>
      </c>
      <c r="LXA415" s="318">
        <f>'Contractor Model'!LXA68</f>
        <v>0</v>
      </c>
      <c r="LXB415" s="318">
        <f>'Contractor Model'!LXB68</f>
        <v>0</v>
      </c>
      <c r="LXC415" s="318">
        <f>'Contractor Model'!LXC68</f>
        <v>0</v>
      </c>
      <c r="LXD415" s="318">
        <f>'Contractor Model'!LXD68</f>
        <v>0</v>
      </c>
      <c r="LXE415" s="318">
        <f>'Contractor Model'!LXE68</f>
        <v>0</v>
      </c>
      <c r="LXF415" s="318">
        <f>'Contractor Model'!LXF68</f>
        <v>0</v>
      </c>
      <c r="LXG415" s="318">
        <f>'Contractor Model'!LXG68</f>
        <v>0</v>
      </c>
      <c r="LXH415" s="318">
        <f>'Contractor Model'!LXH68</f>
        <v>0</v>
      </c>
      <c r="LXI415" s="318">
        <f>'Contractor Model'!LXI68</f>
        <v>0</v>
      </c>
      <c r="LXJ415" s="318">
        <f>'Contractor Model'!LXJ68</f>
        <v>0</v>
      </c>
      <c r="LXK415" s="318">
        <f>'Contractor Model'!LXK68</f>
        <v>0</v>
      </c>
      <c r="LXL415" s="318">
        <f>'Contractor Model'!LXL68</f>
        <v>0</v>
      </c>
      <c r="LXM415" s="318">
        <f>'Contractor Model'!LXM68</f>
        <v>0</v>
      </c>
      <c r="LXN415" s="318">
        <f>'Contractor Model'!LXN68</f>
        <v>0</v>
      </c>
      <c r="LXO415" s="318">
        <f>'Contractor Model'!LXO68</f>
        <v>0</v>
      </c>
      <c r="LXP415" s="318">
        <f>'Contractor Model'!LXP68</f>
        <v>0</v>
      </c>
      <c r="LXQ415" s="318">
        <f>'Contractor Model'!LXQ68</f>
        <v>0</v>
      </c>
      <c r="LXR415" s="318">
        <f>'Contractor Model'!LXR68</f>
        <v>0</v>
      </c>
      <c r="LXS415" s="318">
        <f>'Contractor Model'!LXS68</f>
        <v>0</v>
      </c>
      <c r="LXT415" s="318">
        <f>'Contractor Model'!LXT68</f>
        <v>0</v>
      </c>
      <c r="LXU415" s="318">
        <f>'Contractor Model'!LXU68</f>
        <v>0</v>
      </c>
      <c r="LXV415" s="318">
        <f>'Contractor Model'!LXV68</f>
        <v>0</v>
      </c>
      <c r="LXW415" s="318">
        <f>'Contractor Model'!LXW68</f>
        <v>0</v>
      </c>
      <c r="LXX415" s="318">
        <f>'Contractor Model'!LXX68</f>
        <v>0</v>
      </c>
      <c r="LXY415" s="318">
        <f>'Contractor Model'!LXY68</f>
        <v>0</v>
      </c>
      <c r="LXZ415" s="318">
        <f>'Contractor Model'!LXZ68</f>
        <v>0</v>
      </c>
      <c r="LYA415" s="318">
        <f>'Contractor Model'!LYA68</f>
        <v>0</v>
      </c>
      <c r="LYB415" s="318">
        <f>'Contractor Model'!LYB68</f>
        <v>0</v>
      </c>
      <c r="LYC415" s="318">
        <f>'Contractor Model'!LYC68</f>
        <v>0</v>
      </c>
      <c r="LYD415" s="318">
        <f>'Contractor Model'!LYD68</f>
        <v>0</v>
      </c>
      <c r="LYE415" s="318">
        <f>'Contractor Model'!LYE68</f>
        <v>0</v>
      </c>
      <c r="LYF415" s="318">
        <f>'Contractor Model'!LYF68</f>
        <v>0</v>
      </c>
      <c r="LYG415" s="318">
        <f>'Contractor Model'!LYG68</f>
        <v>0</v>
      </c>
      <c r="LYH415" s="318">
        <f>'Contractor Model'!LYH68</f>
        <v>0</v>
      </c>
      <c r="LYI415" s="318">
        <f>'Contractor Model'!LYI68</f>
        <v>0</v>
      </c>
      <c r="LYJ415" s="318">
        <f>'Contractor Model'!LYJ68</f>
        <v>0</v>
      </c>
      <c r="LYK415" s="318">
        <f>'Contractor Model'!LYK68</f>
        <v>0</v>
      </c>
      <c r="LYL415" s="318">
        <f>'Contractor Model'!LYL68</f>
        <v>0</v>
      </c>
      <c r="LYM415" s="318">
        <f>'Contractor Model'!LYM68</f>
        <v>0</v>
      </c>
      <c r="LYN415" s="318">
        <f>'Contractor Model'!LYN68</f>
        <v>0</v>
      </c>
      <c r="LYO415" s="318">
        <f>'Contractor Model'!LYO68</f>
        <v>0</v>
      </c>
      <c r="LYP415" s="318">
        <f>'Contractor Model'!LYP68</f>
        <v>0</v>
      </c>
      <c r="LYQ415" s="318">
        <f>'Contractor Model'!LYQ68</f>
        <v>0</v>
      </c>
      <c r="LYR415" s="318">
        <f>'Contractor Model'!LYR68</f>
        <v>0</v>
      </c>
      <c r="LYS415" s="318">
        <f>'Contractor Model'!LYS68</f>
        <v>0</v>
      </c>
      <c r="LYT415" s="318">
        <f>'Contractor Model'!LYT68</f>
        <v>0</v>
      </c>
      <c r="LYU415" s="318">
        <f>'Contractor Model'!LYU68</f>
        <v>0</v>
      </c>
      <c r="LYV415" s="318">
        <f>'Contractor Model'!LYV68</f>
        <v>0</v>
      </c>
      <c r="LYW415" s="318">
        <f>'Contractor Model'!LYW68</f>
        <v>0</v>
      </c>
      <c r="LYX415" s="318">
        <f>'Contractor Model'!LYX68</f>
        <v>0</v>
      </c>
      <c r="LYY415" s="318">
        <f>'Contractor Model'!LYY68</f>
        <v>0</v>
      </c>
      <c r="LYZ415" s="318">
        <f>'Contractor Model'!LYZ68</f>
        <v>0</v>
      </c>
      <c r="LZA415" s="318">
        <f>'Contractor Model'!LZA68</f>
        <v>0</v>
      </c>
      <c r="LZB415" s="318">
        <f>'Contractor Model'!LZB68</f>
        <v>0</v>
      </c>
      <c r="LZC415" s="318">
        <f>'Contractor Model'!LZC68</f>
        <v>0</v>
      </c>
      <c r="LZD415" s="318">
        <f>'Contractor Model'!LZD68</f>
        <v>0</v>
      </c>
      <c r="LZE415" s="318">
        <f>'Contractor Model'!LZE68</f>
        <v>0</v>
      </c>
      <c r="LZF415" s="318">
        <f>'Contractor Model'!LZF68</f>
        <v>0</v>
      </c>
      <c r="LZG415" s="318">
        <f>'Contractor Model'!LZG68</f>
        <v>0</v>
      </c>
      <c r="LZH415" s="318">
        <f>'Contractor Model'!LZH68</f>
        <v>0</v>
      </c>
      <c r="LZI415" s="318">
        <f>'Contractor Model'!LZI68</f>
        <v>0</v>
      </c>
      <c r="LZJ415" s="318">
        <f>'Contractor Model'!LZJ68</f>
        <v>0</v>
      </c>
      <c r="LZK415" s="318">
        <f>'Contractor Model'!LZK68</f>
        <v>0</v>
      </c>
      <c r="LZL415" s="318">
        <f>'Contractor Model'!LZL68</f>
        <v>0</v>
      </c>
      <c r="LZM415" s="318">
        <f>'Contractor Model'!LZM68</f>
        <v>0</v>
      </c>
      <c r="LZN415" s="318">
        <f>'Contractor Model'!LZN68</f>
        <v>0</v>
      </c>
      <c r="LZO415" s="318">
        <f>'Contractor Model'!LZO68</f>
        <v>0</v>
      </c>
      <c r="LZP415" s="318">
        <f>'Contractor Model'!LZP68</f>
        <v>0</v>
      </c>
      <c r="LZQ415" s="318">
        <f>'Contractor Model'!LZQ68</f>
        <v>0</v>
      </c>
      <c r="LZR415" s="318">
        <f>'Contractor Model'!LZR68</f>
        <v>0</v>
      </c>
      <c r="LZS415" s="318">
        <f>'Contractor Model'!LZS68</f>
        <v>0</v>
      </c>
      <c r="LZT415" s="318">
        <f>'Contractor Model'!LZT68</f>
        <v>0</v>
      </c>
      <c r="LZU415" s="318">
        <f>'Contractor Model'!LZU68</f>
        <v>0</v>
      </c>
      <c r="LZV415" s="318">
        <f>'Contractor Model'!LZV68</f>
        <v>0</v>
      </c>
      <c r="LZW415" s="318">
        <f>'Contractor Model'!LZW68</f>
        <v>0</v>
      </c>
      <c r="LZX415" s="318">
        <f>'Contractor Model'!LZX68</f>
        <v>0</v>
      </c>
      <c r="LZY415" s="318">
        <f>'Contractor Model'!LZY68</f>
        <v>0</v>
      </c>
      <c r="LZZ415" s="318">
        <f>'Contractor Model'!LZZ68</f>
        <v>0</v>
      </c>
      <c r="MAA415" s="318">
        <f>'Contractor Model'!MAA68</f>
        <v>0</v>
      </c>
      <c r="MAB415" s="318">
        <f>'Contractor Model'!MAB68</f>
        <v>0</v>
      </c>
      <c r="MAC415" s="318">
        <f>'Contractor Model'!MAC68</f>
        <v>0</v>
      </c>
      <c r="MAD415" s="318">
        <f>'Contractor Model'!MAD68</f>
        <v>0</v>
      </c>
      <c r="MAE415" s="318">
        <f>'Contractor Model'!MAE68</f>
        <v>0</v>
      </c>
      <c r="MAF415" s="318">
        <f>'Contractor Model'!MAF68</f>
        <v>0</v>
      </c>
      <c r="MAG415" s="318">
        <f>'Contractor Model'!MAG68</f>
        <v>0</v>
      </c>
      <c r="MAH415" s="318">
        <f>'Contractor Model'!MAH68</f>
        <v>0</v>
      </c>
      <c r="MAI415" s="318">
        <f>'Contractor Model'!MAI68</f>
        <v>0</v>
      </c>
      <c r="MAJ415" s="318">
        <f>'Contractor Model'!MAJ68</f>
        <v>0</v>
      </c>
      <c r="MAK415" s="318">
        <f>'Contractor Model'!MAK68</f>
        <v>0</v>
      </c>
      <c r="MAL415" s="318">
        <f>'Contractor Model'!MAL68</f>
        <v>0</v>
      </c>
      <c r="MAM415" s="318">
        <f>'Contractor Model'!MAM68</f>
        <v>0</v>
      </c>
      <c r="MAN415" s="318">
        <f>'Contractor Model'!MAN68</f>
        <v>0</v>
      </c>
      <c r="MAO415" s="318">
        <f>'Contractor Model'!MAO68</f>
        <v>0</v>
      </c>
      <c r="MAP415" s="318">
        <f>'Contractor Model'!MAP68</f>
        <v>0</v>
      </c>
      <c r="MAQ415" s="318">
        <f>'Contractor Model'!MAQ68</f>
        <v>0</v>
      </c>
      <c r="MAR415" s="318">
        <f>'Contractor Model'!MAR68</f>
        <v>0</v>
      </c>
      <c r="MAS415" s="318">
        <f>'Contractor Model'!MAS68</f>
        <v>0</v>
      </c>
      <c r="MAT415" s="318">
        <f>'Contractor Model'!MAT68</f>
        <v>0</v>
      </c>
      <c r="MAU415" s="318">
        <f>'Contractor Model'!MAU68</f>
        <v>0</v>
      </c>
      <c r="MAV415" s="318">
        <f>'Contractor Model'!MAV68</f>
        <v>0</v>
      </c>
      <c r="MAW415" s="318">
        <f>'Contractor Model'!MAW68</f>
        <v>0</v>
      </c>
      <c r="MAX415" s="318">
        <f>'Contractor Model'!MAX68</f>
        <v>0</v>
      </c>
      <c r="MAY415" s="318">
        <f>'Contractor Model'!MAY68</f>
        <v>0</v>
      </c>
      <c r="MAZ415" s="318">
        <f>'Contractor Model'!MAZ68</f>
        <v>0</v>
      </c>
      <c r="MBA415" s="318">
        <f>'Contractor Model'!MBA68</f>
        <v>0</v>
      </c>
      <c r="MBB415" s="318">
        <f>'Contractor Model'!MBB68</f>
        <v>0</v>
      </c>
      <c r="MBC415" s="318">
        <f>'Contractor Model'!MBC68</f>
        <v>0</v>
      </c>
      <c r="MBD415" s="318">
        <f>'Contractor Model'!MBD68</f>
        <v>0</v>
      </c>
      <c r="MBE415" s="318">
        <f>'Contractor Model'!MBE68</f>
        <v>0</v>
      </c>
      <c r="MBF415" s="318">
        <f>'Contractor Model'!MBF68</f>
        <v>0</v>
      </c>
      <c r="MBG415" s="318">
        <f>'Contractor Model'!MBG68</f>
        <v>0</v>
      </c>
      <c r="MBH415" s="318">
        <f>'Contractor Model'!MBH68</f>
        <v>0</v>
      </c>
      <c r="MBI415" s="318">
        <f>'Contractor Model'!MBI68</f>
        <v>0</v>
      </c>
      <c r="MBJ415" s="318">
        <f>'Contractor Model'!MBJ68</f>
        <v>0</v>
      </c>
      <c r="MBK415" s="318">
        <f>'Contractor Model'!MBK68</f>
        <v>0</v>
      </c>
      <c r="MBL415" s="318">
        <f>'Contractor Model'!MBL68</f>
        <v>0</v>
      </c>
      <c r="MBM415" s="318">
        <f>'Contractor Model'!MBM68</f>
        <v>0</v>
      </c>
      <c r="MBN415" s="318">
        <f>'Contractor Model'!MBN68</f>
        <v>0</v>
      </c>
      <c r="MBO415" s="318">
        <f>'Contractor Model'!MBO68</f>
        <v>0</v>
      </c>
      <c r="MBP415" s="318">
        <f>'Contractor Model'!MBP68</f>
        <v>0</v>
      </c>
      <c r="MBQ415" s="318">
        <f>'Contractor Model'!MBQ68</f>
        <v>0</v>
      </c>
      <c r="MBR415" s="318">
        <f>'Contractor Model'!MBR68</f>
        <v>0</v>
      </c>
      <c r="MBS415" s="318">
        <f>'Contractor Model'!MBS68</f>
        <v>0</v>
      </c>
      <c r="MBT415" s="318">
        <f>'Contractor Model'!MBT68</f>
        <v>0</v>
      </c>
      <c r="MBU415" s="318">
        <f>'Contractor Model'!MBU68</f>
        <v>0</v>
      </c>
      <c r="MBV415" s="318">
        <f>'Contractor Model'!MBV68</f>
        <v>0</v>
      </c>
      <c r="MBW415" s="318">
        <f>'Contractor Model'!MBW68</f>
        <v>0</v>
      </c>
      <c r="MBX415" s="318">
        <f>'Contractor Model'!MBX68</f>
        <v>0</v>
      </c>
      <c r="MBY415" s="318">
        <f>'Contractor Model'!MBY68</f>
        <v>0</v>
      </c>
      <c r="MBZ415" s="318">
        <f>'Contractor Model'!MBZ68</f>
        <v>0</v>
      </c>
      <c r="MCA415" s="318">
        <f>'Contractor Model'!MCA68</f>
        <v>0</v>
      </c>
      <c r="MCB415" s="318">
        <f>'Contractor Model'!MCB68</f>
        <v>0</v>
      </c>
      <c r="MCC415" s="318">
        <f>'Contractor Model'!MCC68</f>
        <v>0</v>
      </c>
      <c r="MCD415" s="318">
        <f>'Contractor Model'!MCD68</f>
        <v>0</v>
      </c>
      <c r="MCE415" s="318">
        <f>'Contractor Model'!MCE68</f>
        <v>0</v>
      </c>
      <c r="MCF415" s="318">
        <f>'Contractor Model'!MCF68</f>
        <v>0</v>
      </c>
      <c r="MCG415" s="318">
        <f>'Contractor Model'!MCG68</f>
        <v>0</v>
      </c>
      <c r="MCH415" s="318">
        <f>'Contractor Model'!MCH68</f>
        <v>0</v>
      </c>
      <c r="MCI415" s="318">
        <f>'Contractor Model'!MCI68</f>
        <v>0</v>
      </c>
      <c r="MCJ415" s="318">
        <f>'Contractor Model'!MCJ68</f>
        <v>0</v>
      </c>
      <c r="MCK415" s="318">
        <f>'Contractor Model'!MCK68</f>
        <v>0</v>
      </c>
      <c r="MCL415" s="318">
        <f>'Contractor Model'!MCL68</f>
        <v>0</v>
      </c>
      <c r="MCM415" s="318">
        <f>'Contractor Model'!MCM68</f>
        <v>0</v>
      </c>
      <c r="MCN415" s="318">
        <f>'Contractor Model'!MCN68</f>
        <v>0</v>
      </c>
      <c r="MCO415" s="318">
        <f>'Contractor Model'!MCO68</f>
        <v>0</v>
      </c>
      <c r="MCP415" s="318">
        <f>'Contractor Model'!MCP68</f>
        <v>0</v>
      </c>
      <c r="MCQ415" s="318">
        <f>'Contractor Model'!MCQ68</f>
        <v>0</v>
      </c>
      <c r="MCR415" s="318">
        <f>'Contractor Model'!MCR68</f>
        <v>0</v>
      </c>
      <c r="MCS415" s="318">
        <f>'Contractor Model'!MCS68</f>
        <v>0</v>
      </c>
      <c r="MCT415" s="318">
        <f>'Contractor Model'!MCT68</f>
        <v>0</v>
      </c>
      <c r="MCU415" s="318">
        <f>'Contractor Model'!MCU68</f>
        <v>0</v>
      </c>
      <c r="MCV415" s="318">
        <f>'Contractor Model'!MCV68</f>
        <v>0</v>
      </c>
      <c r="MCW415" s="318">
        <f>'Contractor Model'!MCW68</f>
        <v>0</v>
      </c>
      <c r="MCX415" s="318">
        <f>'Contractor Model'!MCX68</f>
        <v>0</v>
      </c>
      <c r="MCY415" s="318">
        <f>'Contractor Model'!MCY68</f>
        <v>0</v>
      </c>
      <c r="MCZ415" s="318">
        <f>'Contractor Model'!MCZ68</f>
        <v>0</v>
      </c>
      <c r="MDA415" s="318">
        <f>'Contractor Model'!MDA68</f>
        <v>0</v>
      </c>
      <c r="MDB415" s="318">
        <f>'Contractor Model'!MDB68</f>
        <v>0</v>
      </c>
      <c r="MDC415" s="318">
        <f>'Contractor Model'!MDC68</f>
        <v>0</v>
      </c>
      <c r="MDD415" s="318">
        <f>'Contractor Model'!MDD68</f>
        <v>0</v>
      </c>
      <c r="MDE415" s="318">
        <f>'Contractor Model'!MDE68</f>
        <v>0</v>
      </c>
      <c r="MDF415" s="318">
        <f>'Contractor Model'!MDF68</f>
        <v>0</v>
      </c>
      <c r="MDG415" s="318">
        <f>'Contractor Model'!MDG68</f>
        <v>0</v>
      </c>
      <c r="MDH415" s="318">
        <f>'Contractor Model'!MDH68</f>
        <v>0</v>
      </c>
      <c r="MDI415" s="318">
        <f>'Contractor Model'!MDI68</f>
        <v>0</v>
      </c>
      <c r="MDJ415" s="318">
        <f>'Contractor Model'!MDJ68</f>
        <v>0</v>
      </c>
      <c r="MDK415" s="318">
        <f>'Contractor Model'!MDK68</f>
        <v>0</v>
      </c>
      <c r="MDL415" s="318">
        <f>'Contractor Model'!MDL68</f>
        <v>0</v>
      </c>
      <c r="MDM415" s="318">
        <f>'Contractor Model'!MDM68</f>
        <v>0</v>
      </c>
      <c r="MDN415" s="318">
        <f>'Contractor Model'!MDN68</f>
        <v>0</v>
      </c>
      <c r="MDO415" s="318">
        <f>'Contractor Model'!MDO68</f>
        <v>0</v>
      </c>
      <c r="MDP415" s="318">
        <f>'Contractor Model'!MDP68</f>
        <v>0</v>
      </c>
      <c r="MDQ415" s="318">
        <f>'Contractor Model'!MDQ68</f>
        <v>0</v>
      </c>
      <c r="MDR415" s="318">
        <f>'Contractor Model'!MDR68</f>
        <v>0</v>
      </c>
      <c r="MDS415" s="318">
        <f>'Contractor Model'!MDS68</f>
        <v>0</v>
      </c>
      <c r="MDT415" s="318">
        <f>'Contractor Model'!MDT68</f>
        <v>0</v>
      </c>
      <c r="MDU415" s="318">
        <f>'Contractor Model'!MDU68</f>
        <v>0</v>
      </c>
      <c r="MDV415" s="318">
        <f>'Contractor Model'!MDV68</f>
        <v>0</v>
      </c>
      <c r="MDW415" s="318">
        <f>'Contractor Model'!MDW68</f>
        <v>0</v>
      </c>
      <c r="MDX415" s="318">
        <f>'Contractor Model'!MDX68</f>
        <v>0</v>
      </c>
      <c r="MDY415" s="318">
        <f>'Contractor Model'!MDY68</f>
        <v>0</v>
      </c>
      <c r="MDZ415" s="318">
        <f>'Contractor Model'!MDZ68</f>
        <v>0</v>
      </c>
      <c r="MEA415" s="318">
        <f>'Contractor Model'!MEA68</f>
        <v>0</v>
      </c>
      <c r="MEB415" s="318">
        <f>'Contractor Model'!MEB68</f>
        <v>0</v>
      </c>
      <c r="MEC415" s="318">
        <f>'Contractor Model'!MEC68</f>
        <v>0</v>
      </c>
      <c r="MED415" s="318">
        <f>'Contractor Model'!MED68</f>
        <v>0</v>
      </c>
      <c r="MEE415" s="318">
        <f>'Contractor Model'!MEE68</f>
        <v>0</v>
      </c>
      <c r="MEF415" s="318">
        <f>'Contractor Model'!MEF68</f>
        <v>0</v>
      </c>
      <c r="MEG415" s="318">
        <f>'Contractor Model'!MEG68</f>
        <v>0</v>
      </c>
      <c r="MEH415" s="318">
        <f>'Contractor Model'!MEH68</f>
        <v>0</v>
      </c>
      <c r="MEI415" s="318">
        <f>'Contractor Model'!MEI68</f>
        <v>0</v>
      </c>
      <c r="MEJ415" s="318">
        <f>'Contractor Model'!MEJ68</f>
        <v>0</v>
      </c>
      <c r="MEK415" s="318">
        <f>'Contractor Model'!MEK68</f>
        <v>0</v>
      </c>
      <c r="MEL415" s="318">
        <f>'Contractor Model'!MEL68</f>
        <v>0</v>
      </c>
      <c r="MEM415" s="318">
        <f>'Contractor Model'!MEM68</f>
        <v>0</v>
      </c>
      <c r="MEN415" s="318">
        <f>'Contractor Model'!MEN68</f>
        <v>0</v>
      </c>
      <c r="MEO415" s="318">
        <f>'Contractor Model'!MEO68</f>
        <v>0</v>
      </c>
      <c r="MEP415" s="318">
        <f>'Contractor Model'!MEP68</f>
        <v>0</v>
      </c>
      <c r="MEQ415" s="318">
        <f>'Contractor Model'!MEQ68</f>
        <v>0</v>
      </c>
      <c r="MER415" s="318">
        <f>'Contractor Model'!MER68</f>
        <v>0</v>
      </c>
      <c r="MES415" s="318">
        <f>'Contractor Model'!MES68</f>
        <v>0</v>
      </c>
      <c r="MET415" s="318">
        <f>'Contractor Model'!MET68</f>
        <v>0</v>
      </c>
      <c r="MEU415" s="318">
        <f>'Contractor Model'!MEU68</f>
        <v>0</v>
      </c>
      <c r="MEV415" s="318">
        <f>'Contractor Model'!MEV68</f>
        <v>0</v>
      </c>
      <c r="MEW415" s="318">
        <f>'Contractor Model'!MEW68</f>
        <v>0</v>
      </c>
      <c r="MEX415" s="318">
        <f>'Contractor Model'!MEX68</f>
        <v>0</v>
      </c>
      <c r="MEY415" s="318">
        <f>'Contractor Model'!MEY68</f>
        <v>0</v>
      </c>
      <c r="MEZ415" s="318">
        <f>'Contractor Model'!MEZ68</f>
        <v>0</v>
      </c>
      <c r="MFA415" s="318">
        <f>'Contractor Model'!MFA68</f>
        <v>0</v>
      </c>
      <c r="MFB415" s="318">
        <f>'Contractor Model'!MFB68</f>
        <v>0</v>
      </c>
      <c r="MFC415" s="318">
        <f>'Contractor Model'!MFC68</f>
        <v>0</v>
      </c>
      <c r="MFD415" s="318">
        <f>'Contractor Model'!MFD68</f>
        <v>0</v>
      </c>
      <c r="MFE415" s="318">
        <f>'Contractor Model'!MFE68</f>
        <v>0</v>
      </c>
      <c r="MFF415" s="318">
        <f>'Contractor Model'!MFF68</f>
        <v>0</v>
      </c>
      <c r="MFG415" s="318">
        <f>'Contractor Model'!MFG68</f>
        <v>0</v>
      </c>
      <c r="MFH415" s="318">
        <f>'Contractor Model'!MFH68</f>
        <v>0</v>
      </c>
      <c r="MFI415" s="318">
        <f>'Contractor Model'!MFI68</f>
        <v>0</v>
      </c>
      <c r="MFJ415" s="318">
        <f>'Contractor Model'!MFJ68</f>
        <v>0</v>
      </c>
      <c r="MFK415" s="318">
        <f>'Contractor Model'!MFK68</f>
        <v>0</v>
      </c>
      <c r="MFL415" s="318">
        <f>'Contractor Model'!MFL68</f>
        <v>0</v>
      </c>
      <c r="MFM415" s="318">
        <f>'Contractor Model'!MFM68</f>
        <v>0</v>
      </c>
      <c r="MFN415" s="318">
        <f>'Contractor Model'!MFN68</f>
        <v>0</v>
      </c>
      <c r="MFO415" s="318">
        <f>'Contractor Model'!MFO68</f>
        <v>0</v>
      </c>
      <c r="MFP415" s="318">
        <f>'Contractor Model'!MFP68</f>
        <v>0</v>
      </c>
      <c r="MFQ415" s="318">
        <f>'Contractor Model'!MFQ68</f>
        <v>0</v>
      </c>
      <c r="MFR415" s="318">
        <f>'Contractor Model'!MFR68</f>
        <v>0</v>
      </c>
      <c r="MFS415" s="318">
        <f>'Contractor Model'!MFS68</f>
        <v>0</v>
      </c>
      <c r="MFT415" s="318">
        <f>'Contractor Model'!MFT68</f>
        <v>0</v>
      </c>
      <c r="MFU415" s="318">
        <f>'Contractor Model'!MFU68</f>
        <v>0</v>
      </c>
      <c r="MFV415" s="318">
        <f>'Contractor Model'!MFV68</f>
        <v>0</v>
      </c>
      <c r="MFW415" s="318">
        <f>'Contractor Model'!MFW68</f>
        <v>0</v>
      </c>
      <c r="MFX415" s="318">
        <f>'Contractor Model'!MFX68</f>
        <v>0</v>
      </c>
      <c r="MFY415" s="318">
        <f>'Contractor Model'!MFY68</f>
        <v>0</v>
      </c>
      <c r="MFZ415" s="318">
        <f>'Contractor Model'!MFZ68</f>
        <v>0</v>
      </c>
      <c r="MGA415" s="318">
        <f>'Contractor Model'!MGA68</f>
        <v>0</v>
      </c>
      <c r="MGB415" s="318">
        <f>'Contractor Model'!MGB68</f>
        <v>0</v>
      </c>
      <c r="MGC415" s="318">
        <f>'Contractor Model'!MGC68</f>
        <v>0</v>
      </c>
      <c r="MGD415" s="318">
        <f>'Contractor Model'!MGD68</f>
        <v>0</v>
      </c>
      <c r="MGE415" s="318">
        <f>'Contractor Model'!MGE68</f>
        <v>0</v>
      </c>
      <c r="MGF415" s="318">
        <f>'Contractor Model'!MGF68</f>
        <v>0</v>
      </c>
      <c r="MGG415" s="318">
        <f>'Contractor Model'!MGG68</f>
        <v>0</v>
      </c>
      <c r="MGH415" s="318">
        <f>'Contractor Model'!MGH68</f>
        <v>0</v>
      </c>
      <c r="MGI415" s="318">
        <f>'Contractor Model'!MGI68</f>
        <v>0</v>
      </c>
      <c r="MGJ415" s="318">
        <f>'Contractor Model'!MGJ68</f>
        <v>0</v>
      </c>
      <c r="MGK415" s="318">
        <f>'Contractor Model'!MGK68</f>
        <v>0</v>
      </c>
      <c r="MGL415" s="318">
        <f>'Contractor Model'!MGL68</f>
        <v>0</v>
      </c>
      <c r="MGM415" s="318">
        <f>'Contractor Model'!MGM68</f>
        <v>0</v>
      </c>
      <c r="MGN415" s="318">
        <f>'Contractor Model'!MGN68</f>
        <v>0</v>
      </c>
      <c r="MGO415" s="318">
        <f>'Contractor Model'!MGO68</f>
        <v>0</v>
      </c>
      <c r="MGP415" s="318">
        <f>'Contractor Model'!MGP68</f>
        <v>0</v>
      </c>
      <c r="MGQ415" s="318">
        <f>'Contractor Model'!MGQ68</f>
        <v>0</v>
      </c>
      <c r="MGR415" s="318">
        <f>'Contractor Model'!MGR68</f>
        <v>0</v>
      </c>
      <c r="MGS415" s="318">
        <f>'Contractor Model'!MGS68</f>
        <v>0</v>
      </c>
      <c r="MGT415" s="318">
        <f>'Contractor Model'!MGT68</f>
        <v>0</v>
      </c>
      <c r="MGU415" s="318">
        <f>'Contractor Model'!MGU68</f>
        <v>0</v>
      </c>
      <c r="MGV415" s="318">
        <f>'Contractor Model'!MGV68</f>
        <v>0</v>
      </c>
      <c r="MGW415" s="318">
        <f>'Contractor Model'!MGW68</f>
        <v>0</v>
      </c>
      <c r="MGX415" s="318">
        <f>'Contractor Model'!MGX68</f>
        <v>0</v>
      </c>
      <c r="MGY415" s="318">
        <f>'Contractor Model'!MGY68</f>
        <v>0</v>
      </c>
      <c r="MGZ415" s="318">
        <f>'Contractor Model'!MGZ68</f>
        <v>0</v>
      </c>
      <c r="MHA415" s="318">
        <f>'Contractor Model'!MHA68</f>
        <v>0</v>
      </c>
      <c r="MHB415" s="318">
        <f>'Contractor Model'!MHB68</f>
        <v>0</v>
      </c>
      <c r="MHC415" s="318">
        <f>'Contractor Model'!MHC68</f>
        <v>0</v>
      </c>
      <c r="MHD415" s="318">
        <f>'Contractor Model'!MHD68</f>
        <v>0</v>
      </c>
      <c r="MHE415" s="318">
        <f>'Contractor Model'!MHE68</f>
        <v>0</v>
      </c>
      <c r="MHF415" s="318">
        <f>'Contractor Model'!MHF68</f>
        <v>0</v>
      </c>
      <c r="MHG415" s="318">
        <f>'Contractor Model'!MHG68</f>
        <v>0</v>
      </c>
      <c r="MHH415" s="318">
        <f>'Contractor Model'!MHH68</f>
        <v>0</v>
      </c>
      <c r="MHI415" s="318">
        <f>'Contractor Model'!MHI68</f>
        <v>0</v>
      </c>
      <c r="MHJ415" s="318">
        <f>'Contractor Model'!MHJ68</f>
        <v>0</v>
      </c>
      <c r="MHK415" s="318">
        <f>'Contractor Model'!MHK68</f>
        <v>0</v>
      </c>
      <c r="MHL415" s="318">
        <f>'Contractor Model'!MHL68</f>
        <v>0</v>
      </c>
      <c r="MHM415" s="318">
        <f>'Contractor Model'!MHM68</f>
        <v>0</v>
      </c>
      <c r="MHN415" s="318">
        <f>'Contractor Model'!MHN68</f>
        <v>0</v>
      </c>
      <c r="MHO415" s="318">
        <f>'Contractor Model'!MHO68</f>
        <v>0</v>
      </c>
      <c r="MHP415" s="318">
        <f>'Contractor Model'!MHP68</f>
        <v>0</v>
      </c>
      <c r="MHQ415" s="318">
        <f>'Contractor Model'!MHQ68</f>
        <v>0</v>
      </c>
      <c r="MHR415" s="318">
        <f>'Contractor Model'!MHR68</f>
        <v>0</v>
      </c>
      <c r="MHS415" s="318">
        <f>'Contractor Model'!MHS68</f>
        <v>0</v>
      </c>
      <c r="MHT415" s="318">
        <f>'Contractor Model'!MHT68</f>
        <v>0</v>
      </c>
      <c r="MHU415" s="318">
        <f>'Contractor Model'!MHU68</f>
        <v>0</v>
      </c>
      <c r="MHV415" s="318">
        <f>'Contractor Model'!MHV68</f>
        <v>0</v>
      </c>
      <c r="MHW415" s="318">
        <f>'Contractor Model'!MHW68</f>
        <v>0</v>
      </c>
      <c r="MHX415" s="318">
        <f>'Contractor Model'!MHX68</f>
        <v>0</v>
      </c>
      <c r="MHY415" s="318">
        <f>'Contractor Model'!MHY68</f>
        <v>0</v>
      </c>
      <c r="MHZ415" s="318">
        <f>'Contractor Model'!MHZ68</f>
        <v>0</v>
      </c>
      <c r="MIA415" s="318">
        <f>'Contractor Model'!MIA68</f>
        <v>0</v>
      </c>
      <c r="MIB415" s="318">
        <f>'Contractor Model'!MIB68</f>
        <v>0</v>
      </c>
      <c r="MIC415" s="318">
        <f>'Contractor Model'!MIC68</f>
        <v>0</v>
      </c>
      <c r="MID415" s="318">
        <f>'Contractor Model'!MID68</f>
        <v>0</v>
      </c>
      <c r="MIE415" s="318">
        <f>'Contractor Model'!MIE68</f>
        <v>0</v>
      </c>
      <c r="MIF415" s="318">
        <f>'Contractor Model'!MIF68</f>
        <v>0</v>
      </c>
      <c r="MIG415" s="318">
        <f>'Contractor Model'!MIG68</f>
        <v>0</v>
      </c>
      <c r="MIH415" s="318">
        <f>'Contractor Model'!MIH68</f>
        <v>0</v>
      </c>
      <c r="MII415" s="318">
        <f>'Contractor Model'!MII68</f>
        <v>0</v>
      </c>
      <c r="MIJ415" s="318">
        <f>'Contractor Model'!MIJ68</f>
        <v>0</v>
      </c>
      <c r="MIK415" s="318">
        <f>'Contractor Model'!MIK68</f>
        <v>0</v>
      </c>
      <c r="MIL415" s="318">
        <f>'Contractor Model'!MIL68</f>
        <v>0</v>
      </c>
      <c r="MIM415" s="318">
        <f>'Contractor Model'!MIM68</f>
        <v>0</v>
      </c>
      <c r="MIN415" s="318">
        <f>'Contractor Model'!MIN68</f>
        <v>0</v>
      </c>
      <c r="MIO415" s="318">
        <f>'Contractor Model'!MIO68</f>
        <v>0</v>
      </c>
      <c r="MIP415" s="318">
        <f>'Contractor Model'!MIP68</f>
        <v>0</v>
      </c>
      <c r="MIQ415" s="318">
        <f>'Contractor Model'!MIQ68</f>
        <v>0</v>
      </c>
      <c r="MIR415" s="318">
        <f>'Contractor Model'!MIR68</f>
        <v>0</v>
      </c>
      <c r="MIS415" s="318">
        <f>'Contractor Model'!MIS68</f>
        <v>0</v>
      </c>
      <c r="MIT415" s="318">
        <f>'Contractor Model'!MIT68</f>
        <v>0</v>
      </c>
      <c r="MIU415" s="318">
        <f>'Contractor Model'!MIU68</f>
        <v>0</v>
      </c>
      <c r="MIV415" s="318">
        <f>'Contractor Model'!MIV68</f>
        <v>0</v>
      </c>
      <c r="MIW415" s="318">
        <f>'Contractor Model'!MIW68</f>
        <v>0</v>
      </c>
      <c r="MIX415" s="318">
        <f>'Contractor Model'!MIX68</f>
        <v>0</v>
      </c>
      <c r="MIY415" s="318">
        <f>'Contractor Model'!MIY68</f>
        <v>0</v>
      </c>
      <c r="MIZ415" s="318">
        <f>'Contractor Model'!MIZ68</f>
        <v>0</v>
      </c>
      <c r="MJA415" s="318">
        <f>'Contractor Model'!MJA68</f>
        <v>0</v>
      </c>
      <c r="MJB415" s="318">
        <f>'Contractor Model'!MJB68</f>
        <v>0</v>
      </c>
      <c r="MJC415" s="318">
        <f>'Contractor Model'!MJC68</f>
        <v>0</v>
      </c>
      <c r="MJD415" s="318">
        <f>'Contractor Model'!MJD68</f>
        <v>0</v>
      </c>
      <c r="MJE415" s="318">
        <f>'Contractor Model'!MJE68</f>
        <v>0</v>
      </c>
      <c r="MJF415" s="318">
        <f>'Contractor Model'!MJF68</f>
        <v>0</v>
      </c>
      <c r="MJG415" s="318">
        <f>'Contractor Model'!MJG68</f>
        <v>0</v>
      </c>
      <c r="MJH415" s="318">
        <f>'Contractor Model'!MJH68</f>
        <v>0</v>
      </c>
      <c r="MJI415" s="318">
        <f>'Contractor Model'!MJI68</f>
        <v>0</v>
      </c>
      <c r="MJJ415" s="318">
        <f>'Contractor Model'!MJJ68</f>
        <v>0</v>
      </c>
      <c r="MJK415" s="318">
        <f>'Contractor Model'!MJK68</f>
        <v>0</v>
      </c>
      <c r="MJL415" s="318">
        <f>'Contractor Model'!MJL68</f>
        <v>0</v>
      </c>
      <c r="MJM415" s="318">
        <f>'Contractor Model'!MJM68</f>
        <v>0</v>
      </c>
      <c r="MJN415" s="318">
        <f>'Contractor Model'!MJN68</f>
        <v>0</v>
      </c>
      <c r="MJO415" s="318">
        <f>'Contractor Model'!MJO68</f>
        <v>0</v>
      </c>
      <c r="MJP415" s="318">
        <f>'Contractor Model'!MJP68</f>
        <v>0</v>
      </c>
      <c r="MJQ415" s="318">
        <f>'Contractor Model'!MJQ68</f>
        <v>0</v>
      </c>
      <c r="MJR415" s="318">
        <f>'Contractor Model'!MJR68</f>
        <v>0</v>
      </c>
      <c r="MJS415" s="318">
        <f>'Contractor Model'!MJS68</f>
        <v>0</v>
      </c>
      <c r="MJT415" s="318">
        <f>'Contractor Model'!MJT68</f>
        <v>0</v>
      </c>
      <c r="MJU415" s="318">
        <f>'Contractor Model'!MJU68</f>
        <v>0</v>
      </c>
      <c r="MJV415" s="318">
        <f>'Contractor Model'!MJV68</f>
        <v>0</v>
      </c>
      <c r="MJW415" s="318">
        <f>'Contractor Model'!MJW68</f>
        <v>0</v>
      </c>
      <c r="MJX415" s="318">
        <f>'Contractor Model'!MJX68</f>
        <v>0</v>
      </c>
      <c r="MJY415" s="318">
        <f>'Contractor Model'!MJY68</f>
        <v>0</v>
      </c>
      <c r="MJZ415" s="318">
        <f>'Contractor Model'!MJZ68</f>
        <v>0</v>
      </c>
      <c r="MKA415" s="318">
        <f>'Contractor Model'!MKA68</f>
        <v>0</v>
      </c>
      <c r="MKB415" s="318">
        <f>'Contractor Model'!MKB68</f>
        <v>0</v>
      </c>
      <c r="MKC415" s="318">
        <f>'Contractor Model'!MKC68</f>
        <v>0</v>
      </c>
      <c r="MKD415" s="318">
        <f>'Contractor Model'!MKD68</f>
        <v>0</v>
      </c>
      <c r="MKE415" s="318">
        <f>'Contractor Model'!MKE68</f>
        <v>0</v>
      </c>
      <c r="MKF415" s="318">
        <f>'Contractor Model'!MKF68</f>
        <v>0</v>
      </c>
      <c r="MKG415" s="318">
        <f>'Contractor Model'!MKG68</f>
        <v>0</v>
      </c>
      <c r="MKH415" s="318">
        <f>'Contractor Model'!MKH68</f>
        <v>0</v>
      </c>
      <c r="MKI415" s="318">
        <f>'Contractor Model'!MKI68</f>
        <v>0</v>
      </c>
      <c r="MKJ415" s="318">
        <f>'Contractor Model'!MKJ68</f>
        <v>0</v>
      </c>
      <c r="MKK415" s="318">
        <f>'Contractor Model'!MKK68</f>
        <v>0</v>
      </c>
      <c r="MKL415" s="318">
        <f>'Contractor Model'!MKL68</f>
        <v>0</v>
      </c>
      <c r="MKM415" s="318">
        <f>'Contractor Model'!MKM68</f>
        <v>0</v>
      </c>
      <c r="MKN415" s="318">
        <f>'Contractor Model'!MKN68</f>
        <v>0</v>
      </c>
      <c r="MKO415" s="318">
        <f>'Contractor Model'!MKO68</f>
        <v>0</v>
      </c>
      <c r="MKP415" s="318">
        <f>'Contractor Model'!MKP68</f>
        <v>0</v>
      </c>
      <c r="MKQ415" s="318">
        <f>'Contractor Model'!MKQ68</f>
        <v>0</v>
      </c>
      <c r="MKR415" s="318">
        <f>'Contractor Model'!MKR68</f>
        <v>0</v>
      </c>
      <c r="MKS415" s="318">
        <f>'Contractor Model'!MKS68</f>
        <v>0</v>
      </c>
      <c r="MKT415" s="318">
        <f>'Contractor Model'!MKT68</f>
        <v>0</v>
      </c>
      <c r="MKU415" s="318">
        <f>'Contractor Model'!MKU68</f>
        <v>0</v>
      </c>
      <c r="MKV415" s="318">
        <f>'Contractor Model'!MKV68</f>
        <v>0</v>
      </c>
      <c r="MKW415" s="318">
        <f>'Contractor Model'!MKW68</f>
        <v>0</v>
      </c>
      <c r="MKX415" s="318">
        <f>'Contractor Model'!MKX68</f>
        <v>0</v>
      </c>
      <c r="MKY415" s="318">
        <f>'Contractor Model'!MKY68</f>
        <v>0</v>
      </c>
      <c r="MKZ415" s="318">
        <f>'Contractor Model'!MKZ68</f>
        <v>0</v>
      </c>
      <c r="MLA415" s="318">
        <f>'Contractor Model'!MLA68</f>
        <v>0</v>
      </c>
      <c r="MLB415" s="318">
        <f>'Contractor Model'!MLB68</f>
        <v>0</v>
      </c>
      <c r="MLC415" s="318">
        <f>'Contractor Model'!MLC68</f>
        <v>0</v>
      </c>
      <c r="MLD415" s="318">
        <f>'Contractor Model'!MLD68</f>
        <v>0</v>
      </c>
      <c r="MLE415" s="318">
        <f>'Contractor Model'!MLE68</f>
        <v>0</v>
      </c>
      <c r="MLF415" s="318">
        <f>'Contractor Model'!MLF68</f>
        <v>0</v>
      </c>
      <c r="MLG415" s="318">
        <f>'Contractor Model'!MLG68</f>
        <v>0</v>
      </c>
      <c r="MLH415" s="318">
        <f>'Contractor Model'!MLH68</f>
        <v>0</v>
      </c>
      <c r="MLI415" s="318">
        <f>'Contractor Model'!MLI68</f>
        <v>0</v>
      </c>
      <c r="MLJ415" s="318">
        <f>'Contractor Model'!MLJ68</f>
        <v>0</v>
      </c>
      <c r="MLK415" s="318">
        <f>'Contractor Model'!MLK68</f>
        <v>0</v>
      </c>
      <c r="MLL415" s="318">
        <f>'Contractor Model'!MLL68</f>
        <v>0</v>
      </c>
      <c r="MLM415" s="318">
        <f>'Contractor Model'!MLM68</f>
        <v>0</v>
      </c>
      <c r="MLN415" s="318">
        <f>'Contractor Model'!MLN68</f>
        <v>0</v>
      </c>
      <c r="MLO415" s="318">
        <f>'Contractor Model'!MLO68</f>
        <v>0</v>
      </c>
      <c r="MLP415" s="318">
        <f>'Contractor Model'!MLP68</f>
        <v>0</v>
      </c>
      <c r="MLQ415" s="318">
        <f>'Contractor Model'!MLQ68</f>
        <v>0</v>
      </c>
      <c r="MLR415" s="318">
        <f>'Contractor Model'!MLR68</f>
        <v>0</v>
      </c>
      <c r="MLS415" s="318">
        <f>'Contractor Model'!MLS68</f>
        <v>0</v>
      </c>
      <c r="MLT415" s="318">
        <f>'Contractor Model'!MLT68</f>
        <v>0</v>
      </c>
      <c r="MLU415" s="318">
        <f>'Contractor Model'!MLU68</f>
        <v>0</v>
      </c>
      <c r="MLV415" s="318">
        <f>'Contractor Model'!MLV68</f>
        <v>0</v>
      </c>
      <c r="MLW415" s="318">
        <f>'Contractor Model'!MLW68</f>
        <v>0</v>
      </c>
      <c r="MLX415" s="318">
        <f>'Contractor Model'!MLX68</f>
        <v>0</v>
      </c>
      <c r="MLY415" s="318">
        <f>'Contractor Model'!MLY68</f>
        <v>0</v>
      </c>
      <c r="MLZ415" s="318">
        <f>'Contractor Model'!MLZ68</f>
        <v>0</v>
      </c>
      <c r="MMA415" s="318">
        <f>'Contractor Model'!MMA68</f>
        <v>0</v>
      </c>
      <c r="MMB415" s="318">
        <f>'Contractor Model'!MMB68</f>
        <v>0</v>
      </c>
      <c r="MMC415" s="318">
        <f>'Contractor Model'!MMC68</f>
        <v>0</v>
      </c>
      <c r="MMD415" s="318">
        <f>'Contractor Model'!MMD68</f>
        <v>0</v>
      </c>
      <c r="MME415" s="318">
        <f>'Contractor Model'!MME68</f>
        <v>0</v>
      </c>
      <c r="MMF415" s="318">
        <f>'Contractor Model'!MMF68</f>
        <v>0</v>
      </c>
      <c r="MMG415" s="318">
        <f>'Contractor Model'!MMG68</f>
        <v>0</v>
      </c>
      <c r="MMH415" s="318">
        <f>'Contractor Model'!MMH68</f>
        <v>0</v>
      </c>
      <c r="MMI415" s="318">
        <f>'Contractor Model'!MMI68</f>
        <v>0</v>
      </c>
      <c r="MMJ415" s="318">
        <f>'Contractor Model'!MMJ68</f>
        <v>0</v>
      </c>
      <c r="MMK415" s="318">
        <f>'Contractor Model'!MMK68</f>
        <v>0</v>
      </c>
      <c r="MML415" s="318">
        <f>'Contractor Model'!MML68</f>
        <v>0</v>
      </c>
      <c r="MMM415" s="318">
        <f>'Contractor Model'!MMM68</f>
        <v>0</v>
      </c>
      <c r="MMN415" s="318">
        <f>'Contractor Model'!MMN68</f>
        <v>0</v>
      </c>
      <c r="MMO415" s="318">
        <f>'Contractor Model'!MMO68</f>
        <v>0</v>
      </c>
      <c r="MMP415" s="318">
        <f>'Contractor Model'!MMP68</f>
        <v>0</v>
      </c>
      <c r="MMQ415" s="318">
        <f>'Contractor Model'!MMQ68</f>
        <v>0</v>
      </c>
      <c r="MMR415" s="318">
        <f>'Contractor Model'!MMR68</f>
        <v>0</v>
      </c>
      <c r="MMS415" s="318">
        <f>'Contractor Model'!MMS68</f>
        <v>0</v>
      </c>
      <c r="MMT415" s="318">
        <f>'Contractor Model'!MMT68</f>
        <v>0</v>
      </c>
      <c r="MMU415" s="318">
        <f>'Contractor Model'!MMU68</f>
        <v>0</v>
      </c>
      <c r="MMV415" s="318">
        <f>'Contractor Model'!MMV68</f>
        <v>0</v>
      </c>
      <c r="MMW415" s="318">
        <f>'Contractor Model'!MMW68</f>
        <v>0</v>
      </c>
      <c r="MMX415" s="318">
        <f>'Contractor Model'!MMX68</f>
        <v>0</v>
      </c>
      <c r="MMY415" s="318">
        <f>'Contractor Model'!MMY68</f>
        <v>0</v>
      </c>
      <c r="MMZ415" s="318">
        <f>'Contractor Model'!MMZ68</f>
        <v>0</v>
      </c>
      <c r="MNA415" s="318">
        <f>'Contractor Model'!MNA68</f>
        <v>0</v>
      </c>
      <c r="MNB415" s="318">
        <f>'Contractor Model'!MNB68</f>
        <v>0</v>
      </c>
      <c r="MNC415" s="318">
        <f>'Contractor Model'!MNC68</f>
        <v>0</v>
      </c>
      <c r="MND415" s="318">
        <f>'Contractor Model'!MND68</f>
        <v>0</v>
      </c>
      <c r="MNE415" s="318">
        <f>'Contractor Model'!MNE68</f>
        <v>0</v>
      </c>
      <c r="MNF415" s="318">
        <f>'Contractor Model'!MNF68</f>
        <v>0</v>
      </c>
      <c r="MNG415" s="318">
        <f>'Contractor Model'!MNG68</f>
        <v>0</v>
      </c>
      <c r="MNH415" s="318">
        <f>'Contractor Model'!MNH68</f>
        <v>0</v>
      </c>
      <c r="MNI415" s="318">
        <f>'Contractor Model'!MNI68</f>
        <v>0</v>
      </c>
      <c r="MNJ415" s="318">
        <f>'Contractor Model'!MNJ68</f>
        <v>0</v>
      </c>
      <c r="MNK415" s="318">
        <f>'Contractor Model'!MNK68</f>
        <v>0</v>
      </c>
      <c r="MNL415" s="318">
        <f>'Contractor Model'!MNL68</f>
        <v>0</v>
      </c>
      <c r="MNM415" s="318">
        <f>'Contractor Model'!MNM68</f>
        <v>0</v>
      </c>
      <c r="MNN415" s="318">
        <f>'Contractor Model'!MNN68</f>
        <v>0</v>
      </c>
      <c r="MNO415" s="318">
        <f>'Contractor Model'!MNO68</f>
        <v>0</v>
      </c>
      <c r="MNP415" s="318">
        <f>'Contractor Model'!MNP68</f>
        <v>0</v>
      </c>
      <c r="MNQ415" s="318">
        <f>'Contractor Model'!MNQ68</f>
        <v>0</v>
      </c>
      <c r="MNR415" s="318">
        <f>'Contractor Model'!MNR68</f>
        <v>0</v>
      </c>
      <c r="MNS415" s="318">
        <f>'Contractor Model'!MNS68</f>
        <v>0</v>
      </c>
      <c r="MNT415" s="318">
        <f>'Contractor Model'!MNT68</f>
        <v>0</v>
      </c>
      <c r="MNU415" s="318">
        <f>'Contractor Model'!MNU68</f>
        <v>0</v>
      </c>
      <c r="MNV415" s="318">
        <f>'Contractor Model'!MNV68</f>
        <v>0</v>
      </c>
      <c r="MNW415" s="318">
        <f>'Contractor Model'!MNW68</f>
        <v>0</v>
      </c>
      <c r="MNX415" s="318">
        <f>'Contractor Model'!MNX68</f>
        <v>0</v>
      </c>
      <c r="MNY415" s="318">
        <f>'Contractor Model'!MNY68</f>
        <v>0</v>
      </c>
      <c r="MNZ415" s="318">
        <f>'Contractor Model'!MNZ68</f>
        <v>0</v>
      </c>
      <c r="MOA415" s="318">
        <f>'Contractor Model'!MOA68</f>
        <v>0</v>
      </c>
      <c r="MOB415" s="318">
        <f>'Contractor Model'!MOB68</f>
        <v>0</v>
      </c>
      <c r="MOC415" s="318">
        <f>'Contractor Model'!MOC68</f>
        <v>0</v>
      </c>
      <c r="MOD415" s="318">
        <f>'Contractor Model'!MOD68</f>
        <v>0</v>
      </c>
      <c r="MOE415" s="318">
        <f>'Contractor Model'!MOE68</f>
        <v>0</v>
      </c>
      <c r="MOF415" s="318">
        <f>'Contractor Model'!MOF68</f>
        <v>0</v>
      </c>
      <c r="MOG415" s="318">
        <f>'Contractor Model'!MOG68</f>
        <v>0</v>
      </c>
      <c r="MOH415" s="318">
        <f>'Contractor Model'!MOH68</f>
        <v>0</v>
      </c>
      <c r="MOI415" s="318">
        <f>'Contractor Model'!MOI68</f>
        <v>0</v>
      </c>
      <c r="MOJ415" s="318">
        <f>'Contractor Model'!MOJ68</f>
        <v>0</v>
      </c>
      <c r="MOK415" s="318">
        <f>'Contractor Model'!MOK68</f>
        <v>0</v>
      </c>
      <c r="MOL415" s="318">
        <f>'Contractor Model'!MOL68</f>
        <v>0</v>
      </c>
      <c r="MOM415" s="318">
        <f>'Contractor Model'!MOM68</f>
        <v>0</v>
      </c>
      <c r="MON415" s="318">
        <f>'Contractor Model'!MON68</f>
        <v>0</v>
      </c>
      <c r="MOO415" s="318">
        <f>'Contractor Model'!MOO68</f>
        <v>0</v>
      </c>
      <c r="MOP415" s="318">
        <f>'Contractor Model'!MOP68</f>
        <v>0</v>
      </c>
      <c r="MOQ415" s="318">
        <f>'Contractor Model'!MOQ68</f>
        <v>0</v>
      </c>
      <c r="MOR415" s="318">
        <f>'Contractor Model'!MOR68</f>
        <v>0</v>
      </c>
      <c r="MOS415" s="318">
        <f>'Contractor Model'!MOS68</f>
        <v>0</v>
      </c>
      <c r="MOT415" s="318">
        <f>'Contractor Model'!MOT68</f>
        <v>0</v>
      </c>
      <c r="MOU415" s="318">
        <f>'Contractor Model'!MOU68</f>
        <v>0</v>
      </c>
      <c r="MOV415" s="318">
        <f>'Contractor Model'!MOV68</f>
        <v>0</v>
      </c>
      <c r="MOW415" s="318">
        <f>'Contractor Model'!MOW68</f>
        <v>0</v>
      </c>
      <c r="MOX415" s="318">
        <f>'Contractor Model'!MOX68</f>
        <v>0</v>
      </c>
      <c r="MOY415" s="318">
        <f>'Contractor Model'!MOY68</f>
        <v>0</v>
      </c>
      <c r="MOZ415" s="318">
        <f>'Contractor Model'!MOZ68</f>
        <v>0</v>
      </c>
      <c r="MPA415" s="318">
        <f>'Contractor Model'!MPA68</f>
        <v>0</v>
      </c>
      <c r="MPB415" s="318">
        <f>'Contractor Model'!MPB68</f>
        <v>0</v>
      </c>
      <c r="MPC415" s="318">
        <f>'Contractor Model'!MPC68</f>
        <v>0</v>
      </c>
      <c r="MPD415" s="318">
        <f>'Contractor Model'!MPD68</f>
        <v>0</v>
      </c>
      <c r="MPE415" s="318">
        <f>'Contractor Model'!MPE68</f>
        <v>0</v>
      </c>
      <c r="MPF415" s="318">
        <f>'Contractor Model'!MPF68</f>
        <v>0</v>
      </c>
      <c r="MPG415" s="318">
        <f>'Contractor Model'!MPG68</f>
        <v>0</v>
      </c>
      <c r="MPH415" s="318">
        <f>'Contractor Model'!MPH68</f>
        <v>0</v>
      </c>
      <c r="MPI415" s="318">
        <f>'Contractor Model'!MPI68</f>
        <v>0</v>
      </c>
      <c r="MPJ415" s="318">
        <f>'Contractor Model'!MPJ68</f>
        <v>0</v>
      </c>
      <c r="MPK415" s="318">
        <f>'Contractor Model'!MPK68</f>
        <v>0</v>
      </c>
      <c r="MPL415" s="318">
        <f>'Contractor Model'!MPL68</f>
        <v>0</v>
      </c>
      <c r="MPM415" s="318">
        <f>'Contractor Model'!MPM68</f>
        <v>0</v>
      </c>
      <c r="MPN415" s="318">
        <f>'Contractor Model'!MPN68</f>
        <v>0</v>
      </c>
      <c r="MPO415" s="318">
        <f>'Contractor Model'!MPO68</f>
        <v>0</v>
      </c>
      <c r="MPP415" s="318">
        <f>'Contractor Model'!MPP68</f>
        <v>0</v>
      </c>
      <c r="MPQ415" s="318">
        <f>'Contractor Model'!MPQ68</f>
        <v>0</v>
      </c>
      <c r="MPR415" s="318">
        <f>'Contractor Model'!MPR68</f>
        <v>0</v>
      </c>
      <c r="MPS415" s="318">
        <f>'Contractor Model'!MPS68</f>
        <v>0</v>
      </c>
      <c r="MPT415" s="318">
        <f>'Contractor Model'!MPT68</f>
        <v>0</v>
      </c>
      <c r="MPU415" s="318">
        <f>'Contractor Model'!MPU68</f>
        <v>0</v>
      </c>
      <c r="MPV415" s="318">
        <f>'Contractor Model'!MPV68</f>
        <v>0</v>
      </c>
      <c r="MPW415" s="318">
        <f>'Contractor Model'!MPW68</f>
        <v>0</v>
      </c>
      <c r="MPX415" s="318">
        <f>'Contractor Model'!MPX68</f>
        <v>0</v>
      </c>
      <c r="MPY415" s="318">
        <f>'Contractor Model'!MPY68</f>
        <v>0</v>
      </c>
      <c r="MPZ415" s="318">
        <f>'Contractor Model'!MPZ68</f>
        <v>0</v>
      </c>
      <c r="MQA415" s="318">
        <f>'Contractor Model'!MQA68</f>
        <v>0</v>
      </c>
      <c r="MQB415" s="318">
        <f>'Contractor Model'!MQB68</f>
        <v>0</v>
      </c>
      <c r="MQC415" s="318">
        <f>'Contractor Model'!MQC68</f>
        <v>0</v>
      </c>
      <c r="MQD415" s="318">
        <f>'Contractor Model'!MQD68</f>
        <v>0</v>
      </c>
      <c r="MQE415" s="318">
        <f>'Contractor Model'!MQE68</f>
        <v>0</v>
      </c>
      <c r="MQF415" s="318">
        <f>'Contractor Model'!MQF68</f>
        <v>0</v>
      </c>
      <c r="MQG415" s="318">
        <f>'Contractor Model'!MQG68</f>
        <v>0</v>
      </c>
      <c r="MQH415" s="318">
        <f>'Contractor Model'!MQH68</f>
        <v>0</v>
      </c>
      <c r="MQI415" s="318">
        <f>'Contractor Model'!MQI68</f>
        <v>0</v>
      </c>
      <c r="MQJ415" s="318">
        <f>'Contractor Model'!MQJ68</f>
        <v>0</v>
      </c>
      <c r="MQK415" s="318">
        <f>'Contractor Model'!MQK68</f>
        <v>0</v>
      </c>
      <c r="MQL415" s="318">
        <f>'Contractor Model'!MQL68</f>
        <v>0</v>
      </c>
      <c r="MQM415" s="318">
        <f>'Contractor Model'!MQM68</f>
        <v>0</v>
      </c>
      <c r="MQN415" s="318">
        <f>'Contractor Model'!MQN68</f>
        <v>0</v>
      </c>
      <c r="MQO415" s="318">
        <f>'Contractor Model'!MQO68</f>
        <v>0</v>
      </c>
      <c r="MQP415" s="318">
        <f>'Contractor Model'!MQP68</f>
        <v>0</v>
      </c>
      <c r="MQQ415" s="318">
        <f>'Contractor Model'!MQQ68</f>
        <v>0</v>
      </c>
      <c r="MQR415" s="318">
        <f>'Contractor Model'!MQR68</f>
        <v>0</v>
      </c>
      <c r="MQS415" s="318">
        <f>'Contractor Model'!MQS68</f>
        <v>0</v>
      </c>
      <c r="MQT415" s="318">
        <f>'Contractor Model'!MQT68</f>
        <v>0</v>
      </c>
      <c r="MQU415" s="318">
        <f>'Contractor Model'!MQU68</f>
        <v>0</v>
      </c>
      <c r="MQV415" s="318">
        <f>'Contractor Model'!MQV68</f>
        <v>0</v>
      </c>
      <c r="MQW415" s="318">
        <f>'Contractor Model'!MQW68</f>
        <v>0</v>
      </c>
      <c r="MQX415" s="318">
        <f>'Contractor Model'!MQX68</f>
        <v>0</v>
      </c>
      <c r="MQY415" s="318">
        <f>'Contractor Model'!MQY68</f>
        <v>0</v>
      </c>
      <c r="MQZ415" s="318">
        <f>'Contractor Model'!MQZ68</f>
        <v>0</v>
      </c>
      <c r="MRA415" s="318">
        <f>'Contractor Model'!MRA68</f>
        <v>0</v>
      </c>
      <c r="MRB415" s="318">
        <f>'Contractor Model'!MRB68</f>
        <v>0</v>
      </c>
      <c r="MRC415" s="318">
        <f>'Contractor Model'!MRC68</f>
        <v>0</v>
      </c>
      <c r="MRD415" s="318">
        <f>'Contractor Model'!MRD68</f>
        <v>0</v>
      </c>
      <c r="MRE415" s="318">
        <f>'Contractor Model'!MRE68</f>
        <v>0</v>
      </c>
      <c r="MRF415" s="318">
        <f>'Contractor Model'!MRF68</f>
        <v>0</v>
      </c>
      <c r="MRG415" s="318">
        <f>'Contractor Model'!MRG68</f>
        <v>0</v>
      </c>
      <c r="MRH415" s="318">
        <f>'Contractor Model'!MRH68</f>
        <v>0</v>
      </c>
      <c r="MRI415" s="318">
        <f>'Contractor Model'!MRI68</f>
        <v>0</v>
      </c>
      <c r="MRJ415" s="318">
        <f>'Contractor Model'!MRJ68</f>
        <v>0</v>
      </c>
      <c r="MRK415" s="318">
        <f>'Contractor Model'!MRK68</f>
        <v>0</v>
      </c>
      <c r="MRL415" s="318">
        <f>'Contractor Model'!MRL68</f>
        <v>0</v>
      </c>
      <c r="MRM415" s="318">
        <f>'Contractor Model'!MRM68</f>
        <v>0</v>
      </c>
      <c r="MRN415" s="318">
        <f>'Contractor Model'!MRN68</f>
        <v>0</v>
      </c>
      <c r="MRO415" s="318">
        <f>'Contractor Model'!MRO68</f>
        <v>0</v>
      </c>
      <c r="MRP415" s="318">
        <f>'Contractor Model'!MRP68</f>
        <v>0</v>
      </c>
      <c r="MRQ415" s="318">
        <f>'Contractor Model'!MRQ68</f>
        <v>0</v>
      </c>
      <c r="MRR415" s="318">
        <f>'Contractor Model'!MRR68</f>
        <v>0</v>
      </c>
      <c r="MRS415" s="318">
        <f>'Contractor Model'!MRS68</f>
        <v>0</v>
      </c>
      <c r="MRT415" s="318">
        <f>'Contractor Model'!MRT68</f>
        <v>0</v>
      </c>
      <c r="MRU415" s="318">
        <f>'Contractor Model'!MRU68</f>
        <v>0</v>
      </c>
      <c r="MRV415" s="318">
        <f>'Contractor Model'!MRV68</f>
        <v>0</v>
      </c>
      <c r="MRW415" s="318">
        <f>'Contractor Model'!MRW68</f>
        <v>0</v>
      </c>
      <c r="MRX415" s="318">
        <f>'Contractor Model'!MRX68</f>
        <v>0</v>
      </c>
      <c r="MRY415" s="318">
        <f>'Contractor Model'!MRY68</f>
        <v>0</v>
      </c>
      <c r="MRZ415" s="318">
        <f>'Contractor Model'!MRZ68</f>
        <v>0</v>
      </c>
      <c r="MSA415" s="318">
        <f>'Contractor Model'!MSA68</f>
        <v>0</v>
      </c>
      <c r="MSB415" s="318">
        <f>'Contractor Model'!MSB68</f>
        <v>0</v>
      </c>
      <c r="MSC415" s="318">
        <f>'Contractor Model'!MSC68</f>
        <v>0</v>
      </c>
      <c r="MSD415" s="318">
        <f>'Contractor Model'!MSD68</f>
        <v>0</v>
      </c>
      <c r="MSE415" s="318">
        <f>'Contractor Model'!MSE68</f>
        <v>0</v>
      </c>
      <c r="MSF415" s="318">
        <f>'Contractor Model'!MSF68</f>
        <v>0</v>
      </c>
      <c r="MSG415" s="318">
        <f>'Contractor Model'!MSG68</f>
        <v>0</v>
      </c>
      <c r="MSH415" s="318">
        <f>'Contractor Model'!MSH68</f>
        <v>0</v>
      </c>
      <c r="MSI415" s="318">
        <f>'Contractor Model'!MSI68</f>
        <v>0</v>
      </c>
      <c r="MSJ415" s="318">
        <f>'Contractor Model'!MSJ68</f>
        <v>0</v>
      </c>
      <c r="MSK415" s="318">
        <f>'Contractor Model'!MSK68</f>
        <v>0</v>
      </c>
      <c r="MSL415" s="318">
        <f>'Contractor Model'!MSL68</f>
        <v>0</v>
      </c>
      <c r="MSM415" s="318">
        <f>'Contractor Model'!MSM68</f>
        <v>0</v>
      </c>
      <c r="MSN415" s="318">
        <f>'Contractor Model'!MSN68</f>
        <v>0</v>
      </c>
      <c r="MSO415" s="318">
        <f>'Contractor Model'!MSO68</f>
        <v>0</v>
      </c>
      <c r="MSP415" s="318">
        <f>'Contractor Model'!MSP68</f>
        <v>0</v>
      </c>
      <c r="MSQ415" s="318">
        <f>'Contractor Model'!MSQ68</f>
        <v>0</v>
      </c>
      <c r="MSR415" s="318">
        <f>'Contractor Model'!MSR68</f>
        <v>0</v>
      </c>
      <c r="MSS415" s="318">
        <f>'Contractor Model'!MSS68</f>
        <v>0</v>
      </c>
      <c r="MST415" s="318">
        <f>'Contractor Model'!MST68</f>
        <v>0</v>
      </c>
      <c r="MSU415" s="318">
        <f>'Contractor Model'!MSU68</f>
        <v>0</v>
      </c>
      <c r="MSV415" s="318">
        <f>'Contractor Model'!MSV68</f>
        <v>0</v>
      </c>
      <c r="MSW415" s="318">
        <f>'Contractor Model'!MSW68</f>
        <v>0</v>
      </c>
      <c r="MSX415" s="318">
        <f>'Contractor Model'!MSX68</f>
        <v>0</v>
      </c>
      <c r="MSY415" s="318">
        <f>'Contractor Model'!MSY68</f>
        <v>0</v>
      </c>
      <c r="MSZ415" s="318">
        <f>'Contractor Model'!MSZ68</f>
        <v>0</v>
      </c>
      <c r="MTA415" s="318">
        <f>'Contractor Model'!MTA68</f>
        <v>0</v>
      </c>
      <c r="MTB415" s="318">
        <f>'Contractor Model'!MTB68</f>
        <v>0</v>
      </c>
      <c r="MTC415" s="318">
        <f>'Contractor Model'!MTC68</f>
        <v>0</v>
      </c>
      <c r="MTD415" s="318">
        <f>'Contractor Model'!MTD68</f>
        <v>0</v>
      </c>
      <c r="MTE415" s="318">
        <f>'Contractor Model'!MTE68</f>
        <v>0</v>
      </c>
      <c r="MTF415" s="318">
        <f>'Contractor Model'!MTF68</f>
        <v>0</v>
      </c>
      <c r="MTG415" s="318">
        <f>'Contractor Model'!MTG68</f>
        <v>0</v>
      </c>
      <c r="MTH415" s="318">
        <f>'Contractor Model'!MTH68</f>
        <v>0</v>
      </c>
      <c r="MTI415" s="318">
        <f>'Contractor Model'!MTI68</f>
        <v>0</v>
      </c>
      <c r="MTJ415" s="318">
        <f>'Contractor Model'!MTJ68</f>
        <v>0</v>
      </c>
      <c r="MTK415" s="318">
        <f>'Contractor Model'!MTK68</f>
        <v>0</v>
      </c>
      <c r="MTL415" s="318">
        <f>'Contractor Model'!MTL68</f>
        <v>0</v>
      </c>
      <c r="MTM415" s="318">
        <f>'Contractor Model'!MTM68</f>
        <v>0</v>
      </c>
      <c r="MTN415" s="318">
        <f>'Contractor Model'!MTN68</f>
        <v>0</v>
      </c>
      <c r="MTO415" s="318">
        <f>'Contractor Model'!MTO68</f>
        <v>0</v>
      </c>
      <c r="MTP415" s="318">
        <f>'Contractor Model'!MTP68</f>
        <v>0</v>
      </c>
      <c r="MTQ415" s="318">
        <f>'Contractor Model'!MTQ68</f>
        <v>0</v>
      </c>
      <c r="MTR415" s="318">
        <f>'Contractor Model'!MTR68</f>
        <v>0</v>
      </c>
      <c r="MTS415" s="318">
        <f>'Contractor Model'!MTS68</f>
        <v>0</v>
      </c>
      <c r="MTT415" s="318">
        <f>'Contractor Model'!MTT68</f>
        <v>0</v>
      </c>
      <c r="MTU415" s="318">
        <f>'Contractor Model'!MTU68</f>
        <v>0</v>
      </c>
      <c r="MTV415" s="318">
        <f>'Contractor Model'!MTV68</f>
        <v>0</v>
      </c>
      <c r="MTW415" s="318">
        <f>'Contractor Model'!MTW68</f>
        <v>0</v>
      </c>
      <c r="MTX415" s="318">
        <f>'Contractor Model'!MTX68</f>
        <v>0</v>
      </c>
      <c r="MTY415" s="318">
        <f>'Contractor Model'!MTY68</f>
        <v>0</v>
      </c>
      <c r="MTZ415" s="318">
        <f>'Contractor Model'!MTZ68</f>
        <v>0</v>
      </c>
      <c r="MUA415" s="318">
        <f>'Contractor Model'!MUA68</f>
        <v>0</v>
      </c>
      <c r="MUB415" s="318">
        <f>'Contractor Model'!MUB68</f>
        <v>0</v>
      </c>
      <c r="MUC415" s="318">
        <f>'Contractor Model'!MUC68</f>
        <v>0</v>
      </c>
      <c r="MUD415" s="318">
        <f>'Contractor Model'!MUD68</f>
        <v>0</v>
      </c>
      <c r="MUE415" s="318">
        <f>'Contractor Model'!MUE68</f>
        <v>0</v>
      </c>
      <c r="MUF415" s="318">
        <f>'Contractor Model'!MUF68</f>
        <v>0</v>
      </c>
      <c r="MUG415" s="318">
        <f>'Contractor Model'!MUG68</f>
        <v>0</v>
      </c>
      <c r="MUH415" s="318">
        <f>'Contractor Model'!MUH68</f>
        <v>0</v>
      </c>
      <c r="MUI415" s="318">
        <f>'Contractor Model'!MUI68</f>
        <v>0</v>
      </c>
      <c r="MUJ415" s="318">
        <f>'Contractor Model'!MUJ68</f>
        <v>0</v>
      </c>
      <c r="MUK415" s="318">
        <f>'Contractor Model'!MUK68</f>
        <v>0</v>
      </c>
      <c r="MUL415" s="318">
        <f>'Contractor Model'!MUL68</f>
        <v>0</v>
      </c>
      <c r="MUM415" s="318">
        <f>'Contractor Model'!MUM68</f>
        <v>0</v>
      </c>
      <c r="MUN415" s="318">
        <f>'Contractor Model'!MUN68</f>
        <v>0</v>
      </c>
      <c r="MUO415" s="318">
        <f>'Contractor Model'!MUO68</f>
        <v>0</v>
      </c>
      <c r="MUP415" s="318">
        <f>'Contractor Model'!MUP68</f>
        <v>0</v>
      </c>
      <c r="MUQ415" s="318">
        <f>'Contractor Model'!MUQ68</f>
        <v>0</v>
      </c>
      <c r="MUR415" s="318">
        <f>'Contractor Model'!MUR68</f>
        <v>0</v>
      </c>
      <c r="MUS415" s="318">
        <f>'Contractor Model'!MUS68</f>
        <v>0</v>
      </c>
      <c r="MUT415" s="318">
        <f>'Contractor Model'!MUT68</f>
        <v>0</v>
      </c>
      <c r="MUU415" s="318">
        <f>'Contractor Model'!MUU68</f>
        <v>0</v>
      </c>
      <c r="MUV415" s="318">
        <f>'Contractor Model'!MUV68</f>
        <v>0</v>
      </c>
      <c r="MUW415" s="318">
        <f>'Contractor Model'!MUW68</f>
        <v>0</v>
      </c>
      <c r="MUX415" s="318">
        <f>'Contractor Model'!MUX68</f>
        <v>0</v>
      </c>
      <c r="MUY415" s="318">
        <f>'Contractor Model'!MUY68</f>
        <v>0</v>
      </c>
      <c r="MUZ415" s="318">
        <f>'Contractor Model'!MUZ68</f>
        <v>0</v>
      </c>
      <c r="MVA415" s="318">
        <f>'Contractor Model'!MVA68</f>
        <v>0</v>
      </c>
      <c r="MVB415" s="318">
        <f>'Contractor Model'!MVB68</f>
        <v>0</v>
      </c>
      <c r="MVC415" s="318">
        <f>'Contractor Model'!MVC68</f>
        <v>0</v>
      </c>
      <c r="MVD415" s="318">
        <f>'Contractor Model'!MVD68</f>
        <v>0</v>
      </c>
      <c r="MVE415" s="318">
        <f>'Contractor Model'!MVE68</f>
        <v>0</v>
      </c>
      <c r="MVF415" s="318">
        <f>'Contractor Model'!MVF68</f>
        <v>0</v>
      </c>
      <c r="MVG415" s="318">
        <f>'Contractor Model'!MVG68</f>
        <v>0</v>
      </c>
      <c r="MVH415" s="318">
        <f>'Contractor Model'!MVH68</f>
        <v>0</v>
      </c>
      <c r="MVI415" s="318">
        <f>'Contractor Model'!MVI68</f>
        <v>0</v>
      </c>
      <c r="MVJ415" s="318">
        <f>'Contractor Model'!MVJ68</f>
        <v>0</v>
      </c>
      <c r="MVK415" s="318">
        <f>'Contractor Model'!MVK68</f>
        <v>0</v>
      </c>
      <c r="MVL415" s="318">
        <f>'Contractor Model'!MVL68</f>
        <v>0</v>
      </c>
      <c r="MVM415" s="318">
        <f>'Contractor Model'!MVM68</f>
        <v>0</v>
      </c>
      <c r="MVN415" s="318">
        <f>'Contractor Model'!MVN68</f>
        <v>0</v>
      </c>
      <c r="MVO415" s="318">
        <f>'Contractor Model'!MVO68</f>
        <v>0</v>
      </c>
      <c r="MVP415" s="318">
        <f>'Contractor Model'!MVP68</f>
        <v>0</v>
      </c>
      <c r="MVQ415" s="318">
        <f>'Contractor Model'!MVQ68</f>
        <v>0</v>
      </c>
      <c r="MVR415" s="318">
        <f>'Contractor Model'!MVR68</f>
        <v>0</v>
      </c>
      <c r="MVS415" s="318">
        <f>'Contractor Model'!MVS68</f>
        <v>0</v>
      </c>
      <c r="MVT415" s="318">
        <f>'Contractor Model'!MVT68</f>
        <v>0</v>
      </c>
      <c r="MVU415" s="318">
        <f>'Contractor Model'!MVU68</f>
        <v>0</v>
      </c>
      <c r="MVV415" s="318">
        <f>'Contractor Model'!MVV68</f>
        <v>0</v>
      </c>
      <c r="MVW415" s="318">
        <f>'Contractor Model'!MVW68</f>
        <v>0</v>
      </c>
      <c r="MVX415" s="318">
        <f>'Contractor Model'!MVX68</f>
        <v>0</v>
      </c>
      <c r="MVY415" s="318">
        <f>'Contractor Model'!MVY68</f>
        <v>0</v>
      </c>
      <c r="MVZ415" s="318">
        <f>'Contractor Model'!MVZ68</f>
        <v>0</v>
      </c>
      <c r="MWA415" s="318">
        <f>'Contractor Model'!MWA68</f>
        <v>0</v>
      </c>
      <c r="MWB415" s="318">
        <f>'Contractor Model'!MWB68</f>
        <v>0</v>
      </c>
      <c r="MWC415" s="318">
        <f>'Contractor Model'!MWC68</f>
        <v>0</v>
      </c>
      <c r="MWD415" s="318">
        <f>'Contractor Model'!MWD68</f>
        <v>0</v>
      </c>
      <c r="MWE415" s="318">
        <f>'Contractor Model'!MWE68</f>
        <v>0</v>
      </c>
      <c r="MWF415" s="318">
        <f>'Contractor Model'!MWF68</f>
        <v>0</v>
      </c>
      <c r="MWG415" s="318">
        <f>'Contractor Model'!MWG68</f>
        <v>0</v>
      </c>
      <c r="MWH415" s="318">
        <f>'Contractor Model'!MWH68</f>
        <v>0</v>
      </c>
      <c r="MWI415" s="318">
        <f>'Contractor Model'!MWI68</f>
        <v>0</v>
      </c>
      <c r="MWJ415" s="318">
        <f>'Contractor Model'!MWJ68</f>
        <v>0</v>
      </c>
      <c r="MWK415" s="318">
        <f>'Contractor Model'!MWK68</f>
        <v>0</v>
      </c>
      <c r="MWL415" s="318">
        <f>'Contractor Model'!MWL68</f>
        <v>0</v>
      </c>
      <c r="MWM415" s="318">
        <f>'Contractor Model'!MWM68</f>
        <v>0</v>
      </c>
      <c r="MWN415" s="318">
        <f>'Contractor Model'!MWN68</f>
        <v>0</v>
      </c>
      <c r="MWO415" s="318">
        <f>'Contractor Model'!MWO68</f>
        <v>0</v>
      </c>
      <c r="MWP415" s="318">
        <f>'Contractor Model'!MWP68</f>
        <v>0</v>
      </c>
      <c r="MWQ415" s="318">
        <f>'Contractor Model'!MWQ68</f>
        <v>0</v>
      </c>
      <c r="MWR415" s="318">
        <f>'Contractor Model'!MWR68</f>
        <v>0</v>
      </c>
      <c r="MWS415" s="318">
        <f>'Contractor Model'!MWS68</f>
        <v>0</v>
      </c>
      <c r="MWT415" s="318">
        <f>'Contractor Model'!MWT68</f>
        <v>0</v>
      </c>
      <c r="MWU415" s="318">
        <f>'Contractor Model'!MWU68</f>
        <v>0</v>
      </c>
      <c r="MWV415" s="318">
        <f>'Contractor Model'!MWV68</f>
        <v>0</v>
      </c>
      <c r="MWW415" s="318">
        <f>'Contractor Model'!MWW68</f>
        <v>0</v>
      </c>
      <c r="MWX415" s="318">
        <f>'Contractor Model'!MWX68</f>
        <v>0</v>
      </c>
      <c r="MWY415" s="318">
        <f>'Contractor Model'!MWY68</f>
        <v>0</v>
      </c>
      <c r="MWZ415" s="318">
        <f>'Contractor Model'!MWZ68</f>
        <v>0</v>
      </c>
      <c r="MXA415" s="318">
        <f>'Contractor Model'!MXA68</f>
        <v>0</v>
      </c>
      <c r="MXB415" s="318">
        <f>'Contractor Model'!MXB68</f>
        <v>0</v>
      </c>
      <c r="MXC415" s="318">
        <f>'Contractor Model'!MXC68</f>
        <v>0</v>
      </c>
      <c r="MXD415" s="318">
        <f>'Contractor Model'!MXD68</f>
        <v>0</v>
      </c>
      <c r="MXE415" s="318">
        <f>'Contractor Model'!MXE68</f>
        <v>0</v>
      </c>
      <c r="MXF415" s="318">
        <f>'Contractor Model'!MXF68</f>
        <v>0</v>
      </c>
      <c r="MXG415" s="318">
        <f>'Contractor Model'!MXG68</f>
        <v>0</v>
      </c>
      <c r="MXH415" s="318">
        <f>'Contractor Model'!MXH68</f>
        <v>0</v>
      </c>
      <c r="MXI415" s="318">
        <f>'Contractor Model'!MXI68</f>
        <v>0</v>
      </c>
      <c r="MXJ415" s="318">
        <f>'Contractor Model'!MXJ68</f>
        <v>0</v>
      </c>
      <c r="MXK415" s="318">
        <f>'Contractor Model'!MXK68</f>
        <v>0</v>
      </c>
      <c r="MXL415" s="318">
        <f>'Contractor Model'!MXL68</f>
        <v>0</v>
      </c>
      <c r="MXM415" s="318">
        <f>'Contractor Model'!MXM68</f>
        <v>0</v>
      </c>
      <c r="MXN415" s="318">
        <f>'Contractor Model'!MXN68</f>
        <v>0</v>
      </c>
      <c r="MXO415" s="318">
        <f>'Contractor Model'!MXO68</f>
        <v>0</v>
      </c>
      <c r="MXP415" s="318">
        <f>'Contractor Model'!MXP68</f>
        <v>0</v>
      </c>
      <c r="MXQ415" s="318">
        <f>'Contractor Model'!MXQ68</f>
        <v>0</v>
      </c>
      <c r="MXR415" s="318">
        <f>'Contractor Model'!MXR68</f>
        <v>0</v>
      </c>
      <c r="MXS415" s="318">
        <f>'Contractor Model'!MXS68</f>
        <v>0</v>
      </c>
      <c r="MXT415" s="318">
        <f>'Contractor Model'!MXT68</f>
        <v>0</v>
      </c>
      <c r="MXU415" s="318">
        <f>'Contractor Model'!MXU68</f>
        <v>0</v>
      </c>
      <c r="MXV415" s="318">
        <f>'Contractor Model'!MXV68</f>
        <v>0</v>
      </c>
      <c r="MXW415" s="318">
        <f>'Contractor Model'!MXW68</f>
        <v>0</v>
      </c>
      <c r="MXX415" s="318">
        <f>'Contractor Model'!MXX68</f>
        <v>0</v>
      </c>
      <c r="MXY415" s="318">
        <f>'Contractor Model'!MXY68</f>
        <v>0</v>
      </c>
      <c r="MXZ415" s="318">
        <f>'Contractor Model'!MXZ68</f>
        <v>0</v>
      </c>
      <c r="MYA415" s="318">
        <f>'Contractor Model'!MYA68</f>
        <v>0</v>
      </c>
      <c r="MYB415" s="318">
        <f>'Contractor Model'!MYB68</f>
        <v>0</v>
      </c>
      <c r="MYC415" s="318">
        <f>'Contractor Model'!MYC68</f>
        <v>0</v>
      </c>
      <c r="MYD415" s="318">
        <f>'Contractor Model'!MYD68</f>
        <v>0</v>
      </c>
      <c r="MYE415" s="318">
        <f>'Contractor Model'!MYE68</f>
        <v>0</v>
      </c>
      <c r="MYF415" s="318">
        <f>'Contractor Model'!MYF68</f>
        <v>0</v>
      </c>
      <c r="MYG415" s="318">
        <f>'Contractor Model'!MYG68</f>
        <v>0</v>
      </c>
      <c r="MYH415" s="318">
        <f>'Contractor Model'!MYH68</f>
        <v>0</v>
      </c>
      <c r="MYI415" s="318">
        <f>'Contractor Model'!MYI68</f>
        <v>0</v>
      </c>
      <c r="MYJ415" s="318">
        <f>'Contractor Model'!MYJ68</f>
        <v>0</v>
      </c>
      <c r="MYK415" s="318">
        <f>'Contractor Model'!MYK68</f>
        <v>0</v>
      </c>
      <c r="MYL415" s="318">
        <f>'Contractor Model'!MYL68</f>
        <v>0</v>
      </c>
      <c r="MYM415" s="318">
        <f>'Contractor Model'!MYM68</f>
        <v>0</v>
      </c>
      <c r="MYN415" s="318">
        <f>'Contractor Model'!MYN68</f>
        <v>0</v>
      </c>
      <c r="MYO415" s="318">
        <f>'Contractor Model'!MYO68</f>
        <v>0</v>
      </c>
      <c r="MYP415" s="318">
        <f>'Contractor Model'!MYP68</f>
        <v>0</v>
      </c>
      <c r="MYQ415" s="318">
        <f>'Contractor Model'!MYQ68</f>
        <v>0</v>
      </c>
      <c r="MYR415" s="318">
        <f>'Contractor Model'!MYR68</f>
        <v>0</v>
      </c>
      <c r="MYS415" s="318">
        <f>'Contractor Model'!MYS68</f>
        <v>0</v>
      </c>
      <c r="MYT415" s="318">
        <f>'Contractor Model'!MYT68</f>
        <v>0</v>
      </c>
      <c r="MYU415" s="318">
        <f>'Contractor Model'!MYU68</f>
        <v>0</v>
      </c>
      <c r="MYV415" s="318">
        <f>'Contractor Model'!MYV68</f>
        <v>0</v>
      </c>
      <c r="MYW415" s="318">
        <f>'Contractor Model'!MYW68</f>
        <v>0</v>
      </c>
      <c r="MYX415" s="318">
        <f>'Contractor Model'!MYX68</f>
        <v>0</v>
      </c>
      <c r="MYY415" s="318">
        <f>'Contractor Model'!MYY68</f>
        <v>0</v>
      </c>
      <c r="MYZ415" s="318">
        <f>'Contractor Model'!MYZ68</f>
        <v>0</v>
      </c>
      <c r="MZA415" s="318">
        <f>'Contractor Model'!MZA68</f>
        <v>0</v>
      </c>
      <c r="MZB415" s="318">
        <f>'Contractor Model'!MZB68</f>
        <v>0</v>
      </c>
      <c r="MZC415" s="318">
        <f>'Contractor Model'!MZC68</f>
        <v>0</v>
      </c>
      <c r="MZD415" s="318">
        <f>'Contractor Model'!MZD68</f>
        <v>0</v>
      </c>
      <c r="MZE415" s="318">
        <f>'Contractor Model'!MZE68</f>
        <v>0</v>
      </c>
      <c r="MZF415" s="318">
        <f>'Contractor Model'!MZF68</f>
        <v>0</v>
      </c>
      <c r="MZG415" s="318">
        <f>'Contractor Model'!MZG68</f>
        <v>0</v>
      </c>
      <c r="MZH415" s="318">
        <f>'Contractor Model'!MZH68</f>
        <v>0</v>
      </c>
      <c r="MZI415" s="318">
        <f>'Contractor Model'!MZI68</f>
        <v>0</v>
      </c>
      <c r="MZJ415" s="318">
        <f>'Contractor Model'!MZJ68</f>
        <v>0</v>
      </c>
      <c r="MZK415" s="318">
        <f>'Contractor Model'!MZK68</f>
        <v>0</v>
      </c>
      <c r="MZL415" s="318">
        <f>'Contractor Model'!MZL68</f>
        <v>0</v>
      </c>
      <c r="MZM415" s="318">
        <f>'Contractor Model'!MZM68</f>
        <v>0</v>
      </c>
      <c r="MZN415" s="318">
        <f>'Contractor Model'!MZN68</f>
        <v>0</v>
      </c>
      <c r="MZO415" s="318">
        <f>'Contractor Model'!MZO68</f>
        <v>0</v>
      </c>
      <c r="MZP415" s="318">
        <f>'Contractor Model'!MZP68</f>
        <v>0</v>
      </c>
      <c r="MZQ415" s="318">
        <f>'Contractor Model'!MZQ68</f>
        <v>0</v>
      </c>
      <c r="MZR415" s="318">
        <f>'Contractor Model'!MZR68</f>
        <v>0</v>
      </c>
      <c r="MZS415" s="318">
        <f>'Contractor Model'!MZS68</f>
        <v>0</v>
      </c>
      <c r="MZT415" s="318">
        <f>'Contractor Model'!MZT68</f>
        <v>0</v>
      </c>
      <c r="MZU415" s="318">
        <f>'Contractor Model'!MZU68</f>
        <v>0</v>
      </c>
      <c r="MZV415" s="318">
        <f>'Contractor Model'!MZV68</f>
        <v>0</v>
      </c>
      <c r="MZW415" s="318">
        <f>'Contractor Model'!MZW68</f>
        <v>0</v>
      </c>
      <c r="MZX415" s="318">
        <f>'Contractor Model'!MZX68</f>
        <v>0</v>
      </c>
      <c r="MZY415" s="318">
        <f>'Contractor Model'!MZY68</f>
        <v>0</v>
      </c>
      <c r="MZZ415" s="318">
        <f>'Contractor Model'!MZZ68</f>
        <v>0</v>
      </c>
      <c r="NAA415" s="318">
        <f>'Contractor Model'!NAA68</f>
        <v>0</v>
      </c>
      <c r="NAB415" s="318">
        <f>'Contractor Model'!NAB68</f>
        <v>0</v>
      </c>
      <c r="NAC415" s="318">
        <f>'Contractor Model'!NAC68</f>
        <v>0</v>
      </c>
      <c r="NAD415" s="318">
        <f>'Contractor Model'!NAD68</f>
        <v>0</v>
      </c>
      <c r="NAE415" s="318">
        <f>'Contractor Model'!NAE68</f>
        <v>0</v>
      </c>
      <c r="NAF415" s="318">
        <f>'Contractor Model'!NAF68</f>
        <v>0</v>
      </c>
      <c r="NAG415" s="318">
        <f>'Contractor Model'!NAG68</f>
        <v>0</v>
      </c>
      <c r="NAH415" s="318">
        <f>'Contractor Model'!NAH68</f>
        <v>0</v>
      </c>
      <c r="NAI415" s="318">
        <f>'Contractor Model'!NAI68</f>
        <v>0</v>
      </c>
      <c r="NAJ415" s="318">
        <f>'Contractor Model'!NAJ68</f>
        <v>0</v>
      </c>
      <c r="NAK415" s="318">
        <f>'Contractor Model'!NAK68</f>
        <v>0</v>
      </c>
      <c r="NAL415" s="318">
        <f>'Contractor Model'!NAL68</f>
        <v>0</v>
      </c>
      <c r="NAM415" s="318">
        <f>'Contractor Model'!NAM68</f>
        <v>0</v>
      </c>
      <c r="NAN415" s="318">
        <f>'Contractor Model'!NAN68</f>
        <v>0</v>
      </c>
      <c r="NAO415" s="318">
        <f>'Contractor Model'!NAO68</f>
        <v>0</v>
      </c>
      <c r="NAP415" s="318">
        <f>'Contractor Model'!NAP68</f>
        <v>0</v>
      </c>
      <c r="NAQ415" s="318">
        <f>'Contractor Model'!NAQ68</f>
        <v>0</v>
      </c>
      <c r="NAR415" s="318">
        <f>'Contractor Model'!NAR68</f>
        <v>0</v>
      </c>
      <c r="NAS415" s="318">
        <f>'Contractor Model'!NAS68</f>
        <v>0</v>
      </c>
      <c r="NAT415" s="318">
        <f>'Contractor Model'!NAT68</f>
        <v>0</v>
      </c>
      <c r="NAU415" s="318">
        <f>'Contractor Model'!NAU68</f>
        <v>0</v>
      </c>
      <c r="NAV415" s="318">
        <f>'Contractor Model'!NAV68</f>
        <v>0</v>
      </c>
      <c r="NAW415" s="318">
        <f>'Contractor Model'!NAW68</f>
        <v>0</v>
      </c>
      <c r="NAX415" s="318">
        <f>'Contractor Model'!NAX68</f>
        <v>0</v>
      </c>
      <c r="NAY415" s="318">
        <f>'Contractor Model'!NAY68</f>
        <v>0</v>
      </c>
      <c r="NAZ415" s="318">
        <f>'Contractor Model'!NAZ68</f>
        <v>0</v>
      </c>
      <c r="NBA415" s="318">
        <f>'Contractor Model'!NBA68</f>
        <v>0</v>
      </c>
      <c r="NBB415" s="318">
        <f>'Contractor Model'!NBB68</f>
        <v>0</v>
      </c>
      <c r="NBC415" s="318">
        <f>'Contractor Model'!NBC68</f>
        <v>0</v>
      </c>
      <c r="NBD415" s="318">
        <f>'Contractor Model'!NBD68</f>
        <v>0</v>
      </c>
      <c r="NBE415" s="318">
        <f>'Contractor Model'!NBE68</f>
        <v>0</v>
      </c>
      <c r="NBF415" s="318">
        <f>'Contractor Model'!NBF68</f>
        <v>0</v>
      </c>
      <c r="NBG415" s="318">
        <f>'Contractor Model'!NBG68</f>
        <v>0</v>
      </c>
      <c r="NBH415" s="318">
        <f>'Contractor Model'!NBH68</f>
        <v>0</v>
      </c>
      <c r="NBI415" s="318">
        <f>'Contractor Model'!NBI68</f>
        <v>0</v>
      </c>
      <c r="NBJ415" s="318">
        <f>'Contractor Model'!NBJ68</f>
        <v>0</v>
      </c>
      <c r="NBK415" s="318">
        <f>'Contractor Model'!NBK68</f>
        <v>0</v>
      </c>
      <c r="NBL415" s="318">
        <f>'Contractor Model'!NBL68</f>
        <v>0</v>
      </c>
      <c r="NBM415" s="318">
        <f>'Contractor Model'!NBM68</f>
        <v>0</v>
      </c>
      <c r="NBN415" s="318">
        <f>'Contractor Model'!NBN68</f>
        <v>0</v>
      </c>
      <c r="NBO415" s="318">
        <f>'Contractor Model'!NBO68</f>
        <v>0</v>
      </c>
      <c r="NBP415" s="318">
        <f>'Contractor Model'!NBP68</f>
        <v>0</v>
      </c>
      <c r="NBQ415" s="318">
        <f>'Contractor Model'!NBQ68</f>
        <v>0</v>
      </c>
      <c r="NBR415" s="318">
        <f>'Contractor Model'!NBR68</f>
        <v>0</v>
      </c>
      <c r="NBS415" s="318">
        <f>'Contractor Model'!NBS68</f>
        <v>0</v>
      </c>
      <c r="NBT415" s="318">
        <f>'Contractor Model'!NBT68</f>
        <v>0</v>
      </c>
      <c r="NBU415" s="318">
        <f>'Contractor Model'!NBU68</f>
        <v>0</v>
      </c>
      <c r="NBV415" s="318">
        <f>'Contractor Model'!NBV68</f>
        <v>0</v>
      </c>
      <c r="NBW415" s="318">
        <f>'Contractor Model'!NBW68</f>
        <v>0</v>
      </c>
      <c r="NBX415" s="318">
        <f>'Contractor Model'!NBX68</f>
        <v>0</v>
      </c>
      <c r="NBY415" s="318">
        <f>'Contractor Model'!NBY68</f>
        <v>0</v>
      </c>
      <c r="NBZ415" s="318">
        <f>'Contractor Model'!NBZ68</f>
        <v>0</v>
      </c>
      <c r="NCA415" s="318">
        <f>'Contractor Model'!NCA68</f>
        <v>0</v>
      </c>
      <c r="NCB415" s="318">
        <f>'Contractor Model'!NCB68</f>
        <v>0</v>
      </c>
      <c r="NCC415" s="318">
        <f>'Contractor Model'!NCC68</f>
        <v>0</v>
      </c>
      <c r="NCD415" s="318">
        <f>'Contractor Model'!NCD68</f>
        <v>0</v>
      </c>
      <c r="NCE415" s="318">
        <f>'Contractor Model'!NCE68</f>
        <v>0</v>
      </c>
      <c r="NCF415" s="318">
        <f>'Contractor Model'!NCF68</f>
        <v>0</v>
      </c>
      <c r="NCG415" s="318">
        <f>'Contractor Model'!NCG68</f>
        <v>0</v>
      </c>
      <c r="NCH415" s="318">
        <f>'Contractor Model'!NCH68</f>
        <v>0</v>
      </c>
      <c r="NCI415" s="318">
        <f>'Contractor Model'!NCI68</f>
        <v>0</v>
      </c>
      <c r="NCJ415" s="318">
        <f>'Contractor Model'!NCJ68</f>
        <v>0</v>
      </c>
      <c r="NCK415" s="318">
        <f>'Contractor Model'!NCK68</f>
        <v>0</v>
      </c>
      <c r="NCL415" s="318">
        <f>'Contractor Model'!NCL68</f>
        <v>0</v>
      </c>
      <c r="NCM415" s="318">
        <f>'Contractor Model'!NCM68</f>
        <v>0</v>
      </c>
      <c r="NCN415" s="318">
        <f>'Contractor Model'!NCN68</f>
        <v>0</v>
      </c>
      <c r="NCO415" s="318">
        <f>'Contractor Model'!NCO68</f>
        <v>0</v>
      </c>
      <c r="NCP415" s="318">
        <f>'Contractor Model'!NCP68</f>
        <v>0</v>
      </c>
      <c r="NCQ415" s="318">
        <f>'Contractor Model'!NCQ68</f>
        <v>0</v>
      </c>
      <c r="NCR415" s="318">
        <f>'Contractor Model'!NCR68</f>
        <v>0</v>
      </c>
      <c r="NCS415" s="318">
        <f>'Contractor Model'!NCS68</f>
        <v>0</v>
      </c>
      <c r="NCT415" s="318">
        <f>'Contractor Model'!NCT68</f>
        <v>0</v>
      </c>
      <c r="NCU415" s="318">
        <f>'Contractor Model'!NCU68</f>
        <v>0</v>
      </c>
      <c r="NCV415" s="318">
        <f>'Contractor Model'!NCV68</f>
        <v>0</v>
      </c>
      <c r="NCW415" s="318">
        <f>'Contractor Model'!NCW68</f>
        <v>0</v>
      </c>
      <c r="NCX415" s="318">
        <f>'Contractor Model'!NCX68</f>
        <v>0</v>
      </c>
      <c r="NCY415" s="318">
        <f>'Contractor Model'!NCY68</f>
        <v>0</v>
      </c>
      <c r="NCZ415" s="318">
        <f>'Contractor Model'!NCZ68</f>
        <v>0</v>
      </c>
      <c r="NDA415" s="318">
        <f>'Contractor Model'!NDA68</f>
        <v>0</v>
      </c>
      <c r="NDB415" s="318">
        <f>'Contractor Model'!NDB68</f>
        <v>0</v>
      </c>
      <c r="NDC415" s="318">
        <f>'Contractor Model'!NDC68</f>
        <v>0</v>
      </c>
      <c r="NDD415" s="318">
        <f>'Contractor Model'!NDD68</f>
        <v>0</v>
      </c>
      <c r="NDE415" s="318">
        <f>'Contractor Model'!NDE68</f>
        <v>0</v>
      </c>
      <c r="NDF415" s="318">
        <f>'Contractor Model'!NDF68</f>
        <v>0</v>
      </c>
      <c r="NDG415" s="318">
        <f>'Contractor Model'!NDG68</f>
        <v>0</v>
      </c>
      <c r="NDH415" s="318">
        <f>'Contractor Model'!NDH68</f>
        <v>0</v>
      </c>
      <c r="NDI415" s="318">
        <f>'Contractor Model'!NDI68</f>
        <v>0</v>
      </c>
      <c r="NDJ415" s="318">
        <f>'Contractor Model'!NDJ68</f>
        <v>0</v>
      </c>
      <c r="NDK415" s="318">
        <f>'Contractor Model'!NDK68</f>
        <v>0</v>
      </c>
      <c r="NDL415" s="318">
        <f>'Contractor Model'!NDL68</f>
        <v>0</v>
      </c>
      <c r="NDM415" s="318">
        <f>'Contractor Model'!NDM68</f>
        <v>0</v>
      </c>
      <c r="NDN415" s="318">
        <f>'Contractor Model'!NDN68</f>
        <v>0</v>
      </c>
      <c r="NDO415" s="318">
        <f>'Contractor Model'!NDO68</f>
        <v>0</v>
      </c>
      <c r="NDP415" s="318">
        <f>'Contractor Model'!NDP68</f>
        <v>0</v>
      </c>
      <c r="NDQ415" s="318">
        <f>'Contractor Model'!NDQ68</f>
        <v>0</v>
      </c>
      <c r="NDR415" s="318">
        <f>'Contractor Model'!NDR68</f>
        <v>0</v>
      </c>
      <c r="NDS415" s="318">
        <f>'Contractor Model'!NDS68</f>
        <v>0</v>
      </c>
      <c r="NDT415" s="318">
        <f>'Contractor Model'!NDT68</f>
        <v>0</v>
      </c>
      <c r="NDU415" s="318">
        <f>'Contractor Model'!NDU68</f>
        <v>0</v>
      </c>
      <c r="NDV415" s="318">
        <f>'Contractor Model'!NDV68</f>
        <v>0</v>
      </c>
      <c r="NDW415" s="318">
        <f>'Contractor Model'!NDW68</f>
        <v>0</v>
      </c>
      <c r="NDX415" s="318">
        <f>'Contractor Model'!NDX68</f>
        <v>0</v>
      </c>
      <c r="NDY415" s="318">
        <f>'Contractor Model'!NDY68</f>
        <v>0</v>
      </c>
      <c r="NDZ415" s="318">
        <f>'Contractor Model'!NDZ68</f>
        <v>0</v>
      </c>
      <c r="NEA415" s="318">
        <f>'Contractor Model'!NEA68</f>
        <v>0</v>
      </c>
      <c r="NEB415" s="318">
        <f>'Contractor Model'!NEB68</f>
        <v>0</v>
      </c>
      <c r="NEC415" s="318">
        <f>'Contractor Model'!NEC68</f>
        <v>0</v>
      </c>
      <c r="NED415" s="318">
        <f>'Contractor Model'!NED68</f>
        <v>0</v>
      </c>
      <c r="NEE415" s="318">
        <f>'Contractor Model'!NEE68</f>
        <v>0</v>
      </c>
      <c r="NEF415" s="318">
        <f>'Contractor Model'!NEF68</f>
        <v>0</v>
      </c>
      <c r="NEG415" s="318">
        <f>'Contractor Model'!NEG68</f>
        <v>0</v>
      </c>
      <c r="NEH415" s="318">
        <f>'Contractor Model'!NEH68</f>
        <v>0</v>
      </c>
      <c r="NEI415" s="318">
        <f>'Contractor Model'!NEI68</f>
        <v>0</v>
      </c>
      <c r="NEJ415" s="318">
        <f>'Contractor Model'!NEJ68</f>
        <v>0</v>
      </c>
      <c r="NEK415" s="318">
        <f>'Contractor Model'!NEK68</f>
        <v>0</v>
      </c>
      <c r="NEL415" s="318">
        <f>'Contractor Model'!NEL68</f>
        <v>0</v>
      </c>
      <c r="NEM415" s="318">
        <f>'Contractor Model'!NEM68</f>
        <v>0</v>
      </c>
      <c r="NEN415" s="318">
        <f>'Contractor Model'!NEN68</f>
        <v>0</v>
      </c>
      <c r="NEO415" s="318">
        <f>'Contractor Model'!NEO68</f>
        <v>0</v>
      </c>
      <c r="NEP415" s="318">
        <f>'Contractor Model'!NEP68</f>
        <v>0</v>
      </c>
      <c r="NEQ415" s="318">
        <f>'Contractor Model'!NEQ68</f>
        <v>0</v>
      </c>
      <c r="NER415" s="318">
        <f>'Contractor Model'!NER68</f>
        <v>0</v>
      </c>
      <c r="NES415" s="318">
        <f>'Contractor Model'!NES68</f>
        <v>0</v>
      </c>
      <c r="NET415" s="318">
        <f>'Contractor Model'!NET68</f>
        <v>0</v>
      </c>
      <c r="NEU415" s="318">
        <f>'Contractor Model'!NEU68</f>
        <v>0</v>
      </c>
      <c r="NEV415" s="318">
        <f>'Contractor Model'!NEV68</f>
        <v>0</v>
      </c>
      <c r="NEW415" s="318">
        <f>'Contractor Model'!NEW68</f>
        <v>0</v>
      </c>
      <c r="NEX415" s="318">
        <f>'Contractor Model'!NEX68</f>
        <v>0</v>
      </c>
      <c r="NEY415" s="318">
        <f>'Contractor Model'!NEY68</f>
        <v>0</v>
      </c>
      <c r="NEZ415" s="318">
        <f>'Contractor Model'!NEZ68</f>
        <v>0</v>
      </c>
      <c r="NFA415" s="318">
        <f>'Contractor Model'!NFA68</f>
        <v>0</v>
      </c>
      <c r="NFB415" s="318">
        <f>'Contractor Model'!NFB68</f>
        <v>0</v>
      </c>
      <c r="NFC415" s="318">
        <f>'Contractor Model'!NFC68</f>
        <v>0</v>
      </c>
      <c r="NFD415" s="318">
        <f>'Contractor Model'!NFD68</f>
        <v>0</v>
      </c>
      <c r="NFE415" s="318">
        <f>'Contractor Model'!NFE68</f>
        <v>0</v>
      </c>
      <c r="NFF415" s="318">
        <f>'Contractor Model'!NFF68</f>
        <v>0</v>
      </c>
      <c r="NFG415" s="318">
        <f>'Contractor Model'!NFG68</f>
        <v>0</v>
      </c>
      <c r="NFH415" s="318">
        <f>'Contractor Model'!NFH68</f>
        <v>0</v>
      </c>
      <c r="NFI415" s="318">
        <f>'Contractor Model'!NFI68</f>
        <v>0</v>
      </c>
      <c r="NFJ415" s="318">
        <f>'Contractor Model'!NFJ68</f>
        <v>0</v>
      </c>
      <c r="NFK415" s="318">
        <f>'Contractor Model'!NFK68</f>
        <v>0</v>
      </c>
      <c r="NFL415" s="318">
        <f>'Contractor Model'!NFL68</f>
        <v>0</v>
      </c>
      <c r="NFM415" s="318">
        <f>'Contractor Model'!NFM68</f>
        <v>0</v>
      </c>
      <c r="NFN415" s="318">
        <f>'Contractor Model'!NFN68</f>
        <v>0</v>
      </c>
      <c r="NFO415" s="318">
        <f>'Contractor Model'!NFO68</f>
        <v>0</v>
      </c>
      <c r="NFP415" s="318">
        <f>'Contractor Model'!NFP68</f>
        <v>0</v>
      </c>
      <c r="NFQ415" s="318">
        <f>'Contractor Model'!NFQ68</f>
        <v>0</v>
      </c>
      <c r="NFR415" s="318">
        <f>'Contractor Model'!NFR68</f>
        <v>0</v>
      </c>
      <c r="NFS415" s="318">
        <f>'Contractor Model'!NFS68</f>
        <v>0</v>
      </c>
      <c r="NFT415" s="318">
        <f>'Contractor Model'!NFT68</f>
        <v>0</v>
      </c>
      <c r="NFU415" s="318">
        <f>'Contractor Model'!NFU68</f>
        <v>0</v>
      </c>
      <c r="NFV415" s="318">
        <f>'Contractor Model'!NFV68</f>
        <v>0</v>
      </c>
      <c r="NFW415" s="318">
        <f>'Contractor Model'!NFW68</f>
        <v>0</v>
      </c>
      <c r="NFX415" s="318">
        <f>'Contractor Model'!NFX68</f>
        <v>0</v>
      </c>
      <c r="NFY415" s="318">
        <f>'Contractor Model'!NFY68</f>
        <v>0</v>
      </c>
      <c r="NFZ415" s="318">
        <f>'Contractor Model'!NFZ68</f>
        <v>0</v>
      </c>
      <c r="NGA415" s="318">
        <f>'Contractor Model'!NGA68</f>
        <v>0</v>
      </c>
      <c r="NGB415" s="318">
        <f>'Contractor Model'!NGB68</f>
        <v>0</v>
      </c>
      <c r="NGC415" s="318">
        <f>'Contractor Model'!NGC68</f>
        <v>0</v>
      </c>
      <c r="NGD415" s="318">
        <f>'Contractor Model'!NGD68</f>
        <v>0</v>
      </c>
      <c r="NGE415" s="318">
        <f>'Contractor Model'!NGE68</f>
        <v>0</v>
      </c>
      <c r="NGF415" s="318">
        <f>'Contractor Model'!NGF68</f>
        <v>0</v>
      </c>
      <c r="NGG415" s="318">
        <f>'Contractor Model'!NGG68</f>
        <v>0</v>
      </c>
      <c r="NGH415" s="318">
        <f>'Contractor Model'!NGH68</f>
        <v>0</v>
      </c>
      <c r="NGI415" s="318">
        <f>'Contractor Model'!NGI68</f>
        <v>0</v>
      </c>
      <c r="NGJ415" s="318">
        <f>'Contractor Model'!NGJ68</f>
        <v>0</v>
      </c>
      <c r="NGK415" s="318">
        <f>'Contractor Model'!NGK68</f>
        <v>0</v>
      </c>
      <c r="NGL415" s="318">
        <f>'Contractor Model'!NGL68</f>
        <v>0</v>
      </c>
      <c r="NGM415" s="318">
        <f>'Contractor Model'!NGM68</f>
        <v>0</v>
      </c>
      <c r="NGN415" s="318">
        <f>'Contractor Model'!NGN68</f>
        <v>0</v>
      </c>
      <c r="NGO415" s="318">
        <f>'Contractor Model'!NGO68</f>
        <v>0</v>
      </c>
      <c r="NGP415" s="318">
        <f>'Contractor Model'!NGP68</f>
        <v>0</v>
      </c>
      <c r="NGQ415" s="318">
        <f>'Contractor Model'!NGQ68</f>
        <v>0</v>
      </c>
      <c r="NGR415" s="318">
        <f>'Contractor Model'!NGR68</f>
        <v>0</v>
      </c>
      <c r="NGS415" s="318">
        <f>'Contractor Model'!NGS68</f>
        <v>0</v>
      </c>
      <c r="NGT415" s="318">
        <f>'Contractor Model'!NGT68</f>
        <v>0</v>
      </c>
      <c r="NGU415" s="318">
        <f>'Contractor Model'!NGU68</f>
        <v>0</v>
      </c>
      <c r="NGV415" s="318">
        <f>'Contractor Model'!NGV68</f>
        <v>0</v>
      </c>
      <c r="NGW415" s="318">
        <f>'Contractor Model'!NGW68</f>
        <v>0</v>
      </c>
      <c r="NGX415" s="318">
        <f>'Contractor Model'!NGX68</f>
        <v>0</v>
      </c>
      <c r="NGY415" s="318">
        <f>'Contractor Model'!NGY68</f>
        <v>0</v>
      </c>
      <c r="NGZ415" s="318">
        <f>'Contractor Model'!NGZ68</f>
        <v>0</v>
      </c>
      <c r="NHA415" s="318">
        <f>'Contractor Model'!NHA68</f>
        <v>0</v>
      </c>
      <c r="NHB415" s="318">
        <f>'Contractor Model'!NHB68</f>
        <v>0</v>
      </c>
      <c r="NHC415" s="318">
        <f>'Contractor Model'!NHC68</f>
        <v>0</v>
      </c>
      <c r="NHD415" s="318">
        <f>'Contractor Model'!NHD68</f>
        <v>0</v>
      </c>
      <c r="NHE415" s="318">
        <f>'Contractor Model'!NHE68</f>
        <v>0</v>
      </c>
      <c r="NHF415" s="318">
        <f>'Contractor Model'!NHF68</f>
        <v>0</v>
      </c>
      <c r="NHG415" s="318">
        <f>'Contractor Model'!NHG68</f>
        <v>0</v>
      </c>
      <c r="NHH415" s="318">
        <f>'Contractor Model'!NHH68</f>
        <v>0</v>
      </c>
      <c r="NHI415" s="318">
        <f>'Contractor Model'!NHI68</f>
        <v>0</v>
      </c>
      <c r="NHJ415" s="318">
        <f>'Contractor Model'!NHJ68</f>
        <v>0</v>
      </c>
      <c r="NHK415" s="318">
        <f>'Contractor Model'!NHK68</f>
        <v>0</v>
      </c>
      <c r="NHL415" s="318">
        <f>'Contractor Model'!NHL68</f>
        <v>0</v>
      </c>
      <c r="NHM415" s="318">
        <f>'Contractor Model'!NHM68</f>
        <v>0</v>
      </c>
      <c r="NHN415" s="318">
        <f>'Contractor Model'!NHN68</f>
        <v>0</v>
      </c>
      <c r="NHO415" s="318">
        <f>'Contractor Model'!NHO68</f>
        <v>0</v>
      </c>
      <c r="NHP415" s="318">
        <f>'Contractor Model'!NHP68</f>
        <v>0</v>
      </c>
      <c r="NHQ415" s="318">
        <f>'Contractor Model'!NHQ68</f>
        <v>0</v>
      </c>
      <c r="NHR415" s="318">
        <f>'Contractor Model'!NHR68</f>
        <v>0</v>
      </c>
      <c r="NHS415" s="318">
        <f>'Contractor Model'!NHS68</f>
        <v>0</v>
      </c>
      <c r="NHT415" s="318">
        <f>'Contractor Model'!NHT68</f>
        <v>0</v>
      </c>
      <c r="NHU415" s="318">
        <f>'Contractor Model'!NHU68</f>
        <v>0</v>
      </c>
      <c r="NHV415" s="318">
        <f>'Contractor Model'!NHV68</f>
        <v>0</v>
      </c>
      <c r="NHW415" s="318">
        <f>'Contractor Model'!NHW68</f>
        <v>0</v>
      </c>
      <c r="NHX415" s="318">
        <f>'Contractor Model'!NHX68</f>
        <v>0</v>
      </c>
      <c r="NHY415" s="318">
        <f>'Contractor Model'!NHY68</f>
        <v>0</v>
      </c>
      <c r="NHZ415" s="318">
        <f>'Contractor Model'!NHZ68</f>
        <v>0</v>
      </c>
      <c r="NIA415" s="318">
        <f>'Contractor Model'!NIA68</f>
        <v>0</v>
      </c>
      <c r="NIB415" s="318">
        <f>'Contractor Model'!NIB68</f>
        <v>0</v>
      </c>
      <c r="NIC415" s="318">
        <f>'Contractor Model'!NIC68</f>
        <v>0</v>
      </c>
      <c r="NID415" s="318">
        <f>'Contractor Model'!NID68</f>
        <v>0</v>
      </c>
      <c r="NIE415" s="318">
        <f>'Contractor Model'!NIE68</f>
        <v>0</v>
      </c>
      <c r="NIF415" s="318">
        <f>'Contractor Model'!NIF68</f>
        <v>0</v>
      </c>
      <c r="NIG415" s="318">
        <f>'Contractor Model'!NIG68</f>
        <v>0</v>
      </c>
      <c r="NIH415" s="318">
        <f>'Contractor Model'!NIH68</f>
        <v>0</v>
      </c>
      <c r="NII415" s="318">
        <f>'Contractor Model'!NII68</f>
        <v>0</v>
      </c>
      <c r="NIJ415" s="318">
        <f>'Contractor Model'!NIJ68</f>
        <v>0</v>
      </c>
      <c r="NIK415" s="318">
        <f>'Contractor Model'!NIK68</f>
        <v>0</v>
      </c>
      <c r="NIL415" s="318">
        <f>'Contractor Model'!NIL68</f>
        <v>0</v>
      </c>
      <c r="NIM415" s="318">
        <f>'Contractor Model'!NIM68</f>
        <v>0</v>
      </c>
      <c r="NIN415" s="318">
        <f>'Contractor Model'!NIN68</f>
        <v>0</v>
      </c>
      <c r="NIO415" s="318">
        <f>'Contractor Model'!NIO68</f>
        <v>0</v>
      </c>
      <c r="NIP415" s="318">
        <f>'Contractor Model'!NIP68</f>
        <v>0</v>
      </c>
      <c r="NIQ415" s="318">
        <f>'Contractor Model'!NIQ68</f>
        <v>0</v>
      </c>
      <c r="NIR415" s="318">
        <f>'Contractor Model'!NIR68</f>
        <v>0</v>
      </c>
      <c r="NIS415" s="318">
        <f>'Contractor Model'!NIS68</f>
        <v>0</v>
      </c>
      <c r="NIT415" s="318">
        <f>'Contractor Model'!NIT68</f>
        <v>0</v>
      </c>
      <c r="NIU415" s="318">
        <f>'Contractor Model'!NIU68</f>
        <v>0</v>
      </c>
      <c r="NIV415" s="318">
        <f>'Contractor Model'!NIV68</f>
        <v>0</v>
      </c>
      <c r="NIW415" s="318">
        <f>'Contractor Model'!NIW68</f>
        <v>0</v>
      </c>
      <c r="NIX415" s="318">
        <f>'Contractor Model'!NIX68</f>
        <v>0</v>
      </c>
      <c r="NIY415" s="318">
        <f>'Contractor Model'!NIY68</f>
        <v>0</v>
      </c>
      <c r="NIZ415" s="318">
        <f>'Contractor Model'!NIZ68</f>
        <v>0</v>
      </c>
      <c r="NJA415" s="318">
        <f>'Contractor Model'!NJA68</f>
        <v>0</v>
      </c>
      <c r="NJB415" s="318">
        <f>'Contractor Model'!NJB68</f>
        <v>0</v>
      </c>
      <c r="NJC415" s="318">
        <f>'Contractor Model'!NJC68</f>
        <v>0</v>
      </c>
      <c r="NJD415" s="318">
        <f>'Contractor Model'!NJD68</f>
        <v>0</v>
      </c>
      <c r="NJE415" s="318">
        <f>'Contractor Model'!NJE68</f>
        <v>0</v>
      </c>
      <c r="NJF415" s="318">
        <f>'Contractor Model'!NJF68</f>
        <v>0</v>
      </c>
      <c r="NJG415" s="318">
        <f>'Contractor Model'!NJG68</f>
        <v>0</v>
      </c>
      <c r="NJH415" s="318">
        <f>'Contractor Model'!NJH68</f>
        <v>0</v>
      </c>
      <c r="NJI415" s="318">
        <f>'Contractor Model'!NJI68</f>
        <v>0</v>
      </c>
      <c r="NJJ415" s="318">
        <f>'Contractor Model'!NJJ68</f>
        <v>0</v>
      </c>
      <c r="NJK415" s="318">
        <f>'Contractor Model'!NJK68</f>
        <v>0</v>
      </c>
      <c r="NJL415" s="318">
        <f>'Contractor Model'!NJL68</f>
        <v>0</v>
      </c>
      <c r="NJM415" s="318">
        <f>'Contractor Model'!NJM68</f>
        <v>0</v>
      </c>
      <c r="NJN415" s="318">
        <f>'Contractor Model'!NJN68</f>
        <v>0</v>
      </c>
      <c r="NJO415" s="318">
        <f>'Contractor Model'!NJO68</f>
        <v>0</v>
      </c>
      <c r="NJP415" s="318">
        <f>'Contractor Model'!NJP68</f>
        <v>0</v>
      </c>
      <c r="NJQ415" s="318">
        <f>'Contractor Model'!NJQ68</f>
        <v>0</v>
      </c>
      <c r="NJR415" s="318">
        <f>'Contractor Model'!NJR68</f>
        <v>0</v>
      </c>
      <c r="NJS415" s="318">
        <f>'Contractor Model'!NJS68</f>
        <v>0</v>
      </c>
      <c r="NJT415" s="318">
        <f>'Contractor Model'!NJT68</f>
        <v>0</v>
      </c>
      <c r="NJU415" s="318">
        <f>'Contractor Model'!NJU68</f>
        <v>0</v>
      </c>
      <c r="NJV415" s="318">
        <f>'Contractor Model'!NJV68</f>
        <v>0</v>
      </c>
      <c r="NJW415" s="318">
        <f>'Contractor Model'!NJW68</f>
        <v>0</v>
      </c>
      <c r="NJX415" s="318">
        <f>'Contractor Model'!NJX68</f>
        <v>0</v>
      </c>
      <c r="NJY415" s="318">
        <f>'Contractor Model'!NJY68</f>
        <v>0</v>
      </c>
      <c r="NJZ415" s="318">
        <f>'Contractor Model'!NJZ68</f>
        <v>0</v>
      </c>
      <c r="NKA415" s="318">
        <f>'Contractor Model'!NKA68</f>
        <v>0</v>
      </c>
      <c r="NKB415" s="318">
        <f>'Contractor Model'!NKB68</f>
        <v>0</v>
      </c>
      <c r="NKC415" s="318">
        <f>'Contractor Model'!NKC68</f>
        <v>0</v>
      </c>
      <c r="NKD415" s="318">
        <f>'Contractor Model'!NKD68</f>
        <v>0</v>
      </c>
      <c r="NKE415" s="318">
        <f>'Contractor Model'!NKE68</f>
        <v>0</v>
      </c>
      <c r="NKF415" s="318">
        <f>'Contractor Model'!NKF68</f>
        <v>0</v>
      </c>
      <c r="NKG415" s="318">
        <f>'Contractor Model'!NKG68</f>
        <v>0</v>
      </c>
      <c r="NKH415" s="318">
        <f>'Contractor Model'!NKH68</f>
        <v>0</v>
      </c>
      <c r="NKI415" s="318">
        <f>'Contractor Model'!NKI68</f>
        <v>0</v>
      </c>
      <c r="NKJ415" s="318">
        <f>'Contractor Model'!NKJ68</f>
        <v>0</v>
      </c>
      <c r="NKK415" s="318">
        <f>'Contractor Model'!NKK68</f>
        <v>0</v>
      </c>
      <c r="NKL415" s="318">
        <f>'Contractor Model'!NKL68</f>
        <v>0</v>
      </c>
      <c r="NKM415" s="318">
        <f>'Contractor Model'!NKM68</f>
        <v>0</v>
      </c>
      <c r="NKN415" s="318">
        <f>'Contractor Model'!NKN68</f>
        <v>0</v>
      </c>
      <c r="NKO415" s="318">
        <f>'Contractor Model'!NKO68</f>
        <v>0</v>
      </c>
      <c r="NKP415" s="318">
        <f>'Contractor Model'!NKP68</f>
        <v>0</v>
      </c>
      <c r="NKQ415" s="318">
        <f>'Contractor Model'!NKQ68</f>
        <v>0</v>
      </c>
      <c r="NKR415" s="318">
        <f>'Contractor Model'!NKR68</f>
        <v>0</v>
      </c>
      <c r="NKS415" s="318">
        <f>'Contractor Model'!NKS68</f>
        <v>0</v>
      </c>
      <c r="NKT415" s="318">
        <f>'Contractor Model'!NKT68</f>
        <v>0</v>
      </c>
      <c r="NKU415" s="318">
        <f>'Contractor Model'!NKU68</f>
        <v>0</v>
      </c>
      <c r="NKV415" s="318">
        <f>'Contractor Model'!NKV68</f>
        <v>0</v>
      </c>
      <c r="NKW415" s="318">
        <f>'Contractor Model'!NKW68</f>
        <v>0</v>
      </c>
      <c r="NKX415" s="318">
        <f>'Contractor Model'!NKX68</f>
        <v>0</v>
      </c>
      <c r="NKY415" s="318">
        <f>'Contractor Model'!NKY68</f>
        <v>0</v>
      </c>
      <c r="NKZ415" s="318">
        <f>'Contractor Model'!NKZ68</f>
        <v>0</v>
      </c>
      <c r="NLA415" s="318">
        <f>'Contractor Model'!NLA68</f>
        <v>0</v>
      </c>
      <c r="NLB415" s="318">
        <f>'Contractor Model'!NLB68</f>
        <v>0</v>
      </c>
      <c r="NLC415" s="318">
        <f>'Contractor Model'!NLC68</f>
        <v>0</v>
      </c>
      <c r="NLD415" s="318">
        <f>'Contractor Model'!NLD68</f>
        <v>0</v>
      </c>
      <c r="NLE415" s="318">
        <f>'Contractor Model'!NLE68</f>
        <v>0</v>
      </c>
      <c r="NLF415" s="318">
        <f>'Contractor Model'!NLF68</f>
        <v>0</v>
      </c>
      <c r="NLG415" s="318">
        <f>'Contractor Model'!NLG68</f>
        <v>0</v>
      </c>
      <c r="NLH415" s="318">
        <f>'Contractor Model'!NLH68</f>
        <v>0</v>
      </c>
      <c r="NLI415" s="318">
        <f>'Contractor Model'!NLI68</f>
        <v>0</v>
      </c>
      <c r="NLJ415" s="318">
        <f>'Contractor Model'!NLJ68</f>
        <v>0</v>
      </c>
      <c r="NLK415" s="318">
        <f>'Contractor Model'!NLK68</f>
        <v>0</v>
      </c>
      <c r="NLL415" s="318">
        <f>'Contractor Model'!NLL68</f>
        <v>0</v>
      </c>
      <c r="NLM415" s="318">
        <f>'Contractor Model'!NLM68</f>
        <v>0</v>
      </c>
      <c r="NLN415" s="318">
        <f>'Contractor Model'!NLN68</f>
        <v>0</v>
      </c>
      <c r="NLO415" s="318">
        <f>'Contractor Model'!NLO68</f>
        <v>0</v>
      </c>
      <c r="NLP415" s="318">
        <f>'Contractor Model'!NLP68</f>
        <v>0</v>
      </c>
      <c r="NLQ415" s="318">
        <f>'Contractor Model'!NLQ68</f>
        <v>0</v>
      </c>
      <c r="NLR415" s="318">
        <f>'Contractor Model'!NLR68</f>
        <v>0</v>
      </c>
      <c r="NLS415" s="318">
        <f>'Contractor Model'!NLS68</f>
        <v>0</v>
      </c>
      <c r="NLT415" s="318">
        <f>'Contractor Model'!NLT68</f>
        <v>0</v>
      </c>
      <c r="NLU415" s="318">
        <f>'Contractor Model'!NLU68</f>
        <v>0</v>
      </c>
      <c r="NLV415" s="318">
        <f>'Contractor Model'!NLV68</f>
        <v>0</v>
      </c>
      <c r="NLW415" s="318">
        <f>'Contractor Model'!NLW68</f>
        <v>0</v>
      </c>
      <c r="NLX415" s="318">
        <f>'Contractor Model'!NLX68</f>
        <v>0</v>
      </c>
      <c r="NLY415" s="318">
        <f>'Contractor Model'!NLY68</f>
        <v>0</v>
      </c>
      <c r="NLZ415" s="318">
        <f>'Contractor Model'!NLZ68</f>
        <v>0</v>
      </c>
      <c r="NMA415" s="318">
        <f>'Contractor Model'!NMA68</f>
        <v>0</v>
      </c>
      <c r="NMB415" s="318">
        <f>'Contractor Model'!NMB68</f>
        <v>0</v>
      </c>
      <c r="NMC415" s="318">
        <f>'Contractor Model'!NMC68</f>
        <v>0</v>
      </c>
      <c r="NMD415" s="318">
        <f>'Contractor Model'!NMD68</f>
        <v>0</v>
      </c>
      <c r="NME415" s="318">
        <f>'Contractor Model'!NME68</f>
        <v>0</v>
      </c>
      <c r="NMF415" s="318">
        <f>'Contractor Model'!NMF68</f>
        <v>0</v>
      </c>
      <c r="NMG415" s="318">
        <f>'Contractor Model'!NMG68</f>
        <v>0</v>
      </c>
      <c r="NMH415" s="318">
        <f>'Contractor Model'!NMH68</f>
        <v>0</v>
      </c>
      <c r="NMI415" s="318">
        <f>'Contractor Model'!NMI68</f>
        <v>0</v>
      </c>
      <c r="NMJ415" s="318">
        <f>'Contractor Model'!NMJ68</f>
        <v>0</v>
      </c>
      <c r="NMK415" s="318">
        <f>'Contractor Model'!NMK68</f>
        <v>0</v>
      </c>
      <c r="NML415" s="318">
        <f>'Contractor Model'!NML68</f>
        <v>0</v>
      </c>
      <c r="NMM415" s="318">
        <f>'Contractor Model'!NMM68</f>
        <v>0</v>
      </c>
      <c r="NMN415" s="318">
        <f>'Contractor Model'!NMN68</f>
        <v>0</v>
      </c>
      <c r="NMO415" s="318">
        <f>'Contractor Model'!NMO68</f>
        <v>0</v>
      </c>
      <c r="NMP415" s="318">
        <f>'Contractor Model'!NMP68</f>
        <v>0</v>
      </c>
      <c r="NMQ415" s="318">
        <f>'Contractor Model'!NMQ68</f>
        <v>0</v>
      </c>
      <c r="NMR415" s="318">
        <f>'Contractor Model'!NMR68</f>
        <v>0</v>
      </c>
      <c r="NMS415" s="318">
        <f>'Contractor Model'!NMS68</f>
        <v>0</v>
      </c>
      <c r="NMT415" s="318">
        <f>'Contractor Model'!NMT68</f>
        <v>0</v>
      </c>
      <c r="NMU415" s="318">
        <f>'Contractor Model'!NMU68</f>
        <v>0</v>
      </c>
      <c r="NMV415" s="318">
        <f>'Contractor Model'!NMV68</f>
        <v>0</v>
      </c>
      <c r="NMW415" s="318">
        <f>'Contractor Model'!NMW68</f>
        <v>0</v>
      </c>
      <c r="NMX415" s="318">
        <f>'Contractor Model'!NMX68</f>
        <v>0</v>
      </c>
      <c r="NMY415" s="318">
        <f>'Contractor Model'!NMY68</f>
        <v>0</v>
      </c>
      <c r="NMZ415" s="318">
        <f>'Contractor Model'!NMZ68</f>
        <v>0</v>
      </c>
      <c r="NNA415" s="318">
        <f>'Contractor Model'!NNA68</f>
        <v>0</v>
      </c>
      <c r="NNB415" s="318">
        <f>'Contractor Model'!NNB68</f>
        <v>0</v>
      </c>
      <c r="NNC415" s="318">
        <f>'Contractor Model'!NNC68</f>
        <v>0</v>
      </c>
      <c r="NND415" s="318">
        <f>'Contractor Model'!NND68</f>
        <v>0</v>
      </c>
      <c r="NNE415" s="318">
        <f>'Contractor Model'!NNE68</f>
        <v>0</v>
      </c>
      <c r="NNF415" s="318">
        <f>'Contractor Model'!NNF68</f>
        <v>0</v>
      </c>
      <c r="NNG415" s="318">
        <f>'Contractor Model'!NNG68</f>
        <v>0</v>
      </c>
      <c r="NNH415" s="318">
        <f>'Contractor Model'!NNH68</f>
        <v>0</v>
      </c>
      <c r="NNI415" s="318">
        <f>'Contractor Model'!NNI68</f>
        <v>0</v>
      </c>
      <c r="NNJ415" s="318">
        <f>'Contractor Model'!NNJ68</f>
        <v>0</v>
      </c>
      <c r="NNK415" s="318">
        <f>'Contractor Model'!NNK68</f>
        <v>0</v>
      </c>
      <c r="NNL415" s="318">
        <f>'Contractor Model'!NNL68</f>
        <v>0</v>
      </c>
      <c r="NNM415" s="318">
        <f>'Contractor Model'!NNM68</f>
        <v>0</v>
      </c>
      <c r="NNN415" s="318">
        <f>'Contractor Model'!NNN68</f>
        <v>0</v>
      </c>
      <c r="NNO415" s="318">
        <f>'Contractor Model'!NNO68</f>
        <v>0</v>
      </c>
      <c r="NNP415" s="318">
        <f>'Contractor Model'!NNP68</f>
        <v>0</v>
      </c>
      <c r="NNQ415" s="318">
        <f>'Contractor Model'!NNQ68</f>
        <v>0</v>
      </c>
      <c r="NNR415" s="318">
        <f>'Contractor Model'!NNR68</f>
        <v>0</v>
      </c>
      <c r="NNS415" s="318">
        <f>'Contractor Model'!NNS68</f>
        <v>0</v>
      </c>
      <c r="NNT415" s="318">
        <f>'Contractor Model'!NNT68</f>
        <v>0</v>
      </c>
      <c r="NNU415" s="318">
        <f>'Contractor Model'!NNU68</f>
        <v>0</v>
      </c>
      <c r="NNV415" s="318">
        <f>'Contractor Model'!NNV68</f>
        <v>0</v>
      </c>
      <c r="NNW415" s="318">
        <f>'Contractor Model'!NNW68</f>
        <v>0</v>
      </c>
      <c r="NNX415" s="318">
        <f>'Contractor Model'!NNX68</f>
        <v>0</v>
      </c>
      <c r="NNY415" s="318">
        <f>'Contractor Model'!NNY68</f>
        <v>0</v>
      </c>
      <c r="NNZ415" s="318">
        <f>'Contractor Model'!NNZ68</f>
        <v>0</v>
      </c>
      <c r="NOA415" s="318">
        <f>'Contractor Model'!NOA68</f>
        <v>0</v>
      </c>
      <c r="NOB415" s="318">
        <f>'Contractor Model'!NOB68</f>
        <v>0</v>
      </c>
      <c r="NOC415" s="318">
        <f>'Contractor Model'!NOC68</f>
        <v>0</v>
      </c>
      <c r="NOD415" s="318">
        <f>'Contractor Model'!NOD68</f>
        <v>0</v>
      </c>
      <c r="NOE415" s="318">
        <f>'Contractor Model'!NOE68</f>
        <v>0</v>
      </c>
      <c r="NOF415" s="318">
        <f>'Contractor Model'!NOF68</f>
        <v>0</v>
      </c>
      <c r="NOG415" s="318">
        <f>'Contractor Model'!NOG68</f>
        <v>0</v>
      </c>
      <c r="NOH415" s="318">
        <f>'Contractor Model'!NOH68</f>
        <v>0</v>
      </c>
      <c r="NOI415" s="318">
        <f>'Contractor Model'!NOI68</f>
        <v>0</v>
      </c>
      <c r="NOJ415" s="318">
        <f>'Contractor Model'!NOJ68</f>
        <v>0</v>
      </c>
      <c r="NOK415" s="318">
        <f>'Contractor Model'!NOK68</f>
        <v>0</v>
      </c>
      <c r="NOL415" s="318">
        <f>'Contractor Model'!NOL68</f>
        <v>0</v>
      </c>
      <c r="NOM415" s="318">
        <f>'Contractor Model'!NOM68</f>
        <v>0</v>
      </c>
      <c r="NON415" s="318">
        <f>'Contractor Model'!NON68</f>
        <v>0</v>
      </c>
      <c r="NOO415" s="318">
        <f>'Contractor Model'!NOO68</f>
        <v>0</v>
      </c>
      <c r="NOP415" s="318">
        <f>'Contractor Model'!NOP68</f>
        <v>0</v>
      </c>
      <c r="NOQ415" s="318">
        <f>'Contractor Model'!NOQ68</f>
        <v>0</v>
      </c>
      <c r="NOR415" s="318">
        <f>'Contractor Model'!NOR68</f>
        <v>0</v>
      </c>
      <c r="NOS415" s="318">
        <f>'Contractor Model'!NOS68</f>
        <v>0</v>
      </c>
      <c r="NOT415" s="318">
        <f>'Contractor Model'!NOT68</f>
        <v>0</v>
      </c>
      <c r="NOU415" s="318">
        <f>'Contractor Model'!NOU68</f>
        <v>0</v>
      </c>
      <c r="NOV415" s="318">
        <f>'Contractor Model'!NOV68</f>
        <v>0</v>
      </c>
      <c r="NOW415" s="318">
        <f>'Contractor Model'!NOW68</f>
        <v>0</v>
      </c>
      <c r="NOX415" s="318">
        <f>'Contractor Model'!NOX68</f>
        <v>0</v>
      </c>
      <c r="NOY415" s="318">
        <f>'Contractor Model'!NOY68</f>
        <v>0</v>
      </c>
      <c r="NOZ415" s="318">
        <f>'Contractor Model'!NOZ68</f>
        <v>0</v>
      </c>
      <c r="NPA415" s="318">
        <f>'Contractor Model'!NPA68</f>
        <v>0</v>
      </c>
      <c r="NPB415" s="318">
        <f>'Contractor Model'!NPB68</f>
        <v>0</v>
      </c>
      <c r="NPC415" s="318">
        <f>'Contractor Model'!NPC68</f>
        <v>0</v>
      </c>
      <c r="NPD415" s="318">
        <f>'Contractor Model'!NPD68</f>
        <v>0</v>
      </c>
      <c r="NPE415" s="318">
        <f>'Contractor Model'!NPE68</f>
        <v>0</v>
      </c>
      <c r="NPF415" s="318">
        <f>'Contractor Model'!NPF68</f>
        <v>0</v>
      </c>
      <c r="NPG415" s="318">
        <f>'Contractor Model'!NPG68</f>
        <v>0</v>
      </c>
      <c r="NPH415" s="318">
        <f>'Contractor Model'!NPH68</f>
        <v>0</v>
      </c>
      <c r="NPI415" s="318">
        <f>'Contractor Model'!NPI68</f>
        <v>0</v>
      </c>
      <c r="NPJ415" s="318">
        <f>'Contractor Model'!NPJ68</f>
        <v>0</v>
      </c>
      <c r="NPK415" s="318">
        <f>'Contractor Model'!NPK68</f>
        <v>0</v>
      </c>
      <c r="NPL415" s="318">
        <f>'Contractor Model'!NPL68</f>
        <v>0</v>
      </c>
      <c r="NPM415" s="318">
        <f>'Contractor Model'!NPM68</f>
        <v>0</v>
      </c>
      <c r="NPN415" s="318">
        <f>'Contractor Model'!NPN68</f>
        <v>0</v>
      </c>
      <c r="NPO415" s="318">
        <f>'Contractor Model'!NPO68</f>
        <v>0</v>
      </c>
      <c r="NPP415" s="318">
        <f>'Contractor Model'!NPP68</f>
        <v>0</v>
      </c>
      <c r="NPQ415" s="318">
        <f>'Contractor Model'!NPQ68</f>
        <v>0</v>
      </c>
      <c r="NPR415" s="318">
        <f>'Contractor Model'!NPR68</f>
        <v>0</v>
      </c>
      <c r="NPS415" s="318">
        <f>'Contractor Model'!NPS68</f>
        <v>0</v>
      </c>
      <c r="NPT415" s="318">
        <f>'Contractor Model'!NPT68</f>
        <v>0</v>
      </c>
      <c r="NPU415" s="318">
        <f>'Contractor Model'!NPU68</f>
        <v>0</v>
      </c>
      <c r="NPV415" s="318">
        <f>'Contractor Model'!NPV68</f>
        <v>0</v>
      </c>
      <c r="NPW415" s="318">
        <f>'Contractor Model'!NPW68</f>
        <v>0</v>
      </c>
      <c r="NPX415" s="318">
        <f>'Contractor Model'!NPX68</f>
        <v>0</v>
      </c>
      <c r="NPY415" s="318">
        <f>'Contractor Model'!NPY68</f>
        <v>0</v>
      </c>
      <c r="NPZ415" s="318">
        <f>'Contractor Model'!NPZ68</f>
        <v>0</v>
      </c>
      <c r="NQA415" s="318">
        <f>'Contractor Model'!NQA68</f>
        <v>0</v>
      </c>
      <c r="NQB415" s="318">
        <f>'Contractor Model'!NQB68</f>
        <v>0</v>
      </c>
      <c r="NQC415" s="318">
        <f>'Contractor Model'!NQC68</f>
        <v>0</v>
      </c>
      <c r="NQD415" s="318">
        <f>'Contractor Model'!NQD68</f>
        <v>0</v>
      </c>
      <c r="NQE415" s="318">
        <f>'Contractor Model'!NQE68</f>
        <v>0</v>
      </c>
      <c r="NQF415" s="318">
        <f>'Contractor Model'!NQF68</f>
        <v>0</v>
      </c>
      <c r="NQG415" s="318">
        <f>'Contractor Model'!NQG68</f>
        <v>0</v>
      </c>
      <c r="NQH415" s="318">
        <f>'Contractor Model'!NQH68</f>
        <v>0</v>
      </c>
      <c r="NQI415" s="318">
        <f>'Contractor Model'!NQI68</f>
        <v>0</v>
      </c>
      <c r="NQJ415" s="318">
        <f>'Contractor Model'!NQJ68</f>
        <v>0</v>
      </c>
      <c r="NQK415" s="318">
        <f>'Contractor Model'!NQK68</f>
        <v>0</v>
      </c>
      <c r="NQL415" s="318">
        <f>'Contractor Model'!NQL68</f>
        <v>0</v>
      </c>
      <c r="NQM415" s="318">
        <f>'Contractor Model'!NQM68</f>
        <v>0</v>
      </c>
      <c r="NQN415" s="318">
        <f>'Contractor Model'!NQN68</f>
        <v>0</v>
      </c>
      <c r="NQO415" s="318">
        <f>'Contractor Model'!NQO68</f>
        <v>0</v>
      </c>
      <c r="NQP415" s="318">
        <f>'Contractor Model'!NQP68</f>
        <v>0</v>
      </c>
      <c r="NQQ415" s="318">
        <f>'Contractor Model'!NQQ68</f>
        <v>0</v>
      </c>
      <c r="NQR415" s="318">
        <f>'Contractor Model'!NQR68</f>
        <v>0</v>
      </c>
      <c r="NQS415" s="318">
        <f>'Contractor Model'!NQS68</f>
        <v>0</v>
      </c>
      <c r="NQT415" s="318">
        <f>'Contractor Model'!NQT68</f>
        <v>0</v>
      </c>
      <c r="NQU415" s="318">
        <f>'Contractor Model'!NQU68</f>
        <v>0</v>
      </c>
      <c r="NQV415" s="318">
        <f>'Contractor Model'!NQV68</f>
        <v>0</v>
      </c>
      <c r="NQW415" s="318">
        <f>'Contractor Model'!NQW68</f>
        <v>0</v>
      </c>
      <c r="NQX415" s="318">
        <f>'Contractor Model'!NQX68</f>
        <v>0</v>
      </c>
      <c r="NQY415" s="318">
        <f>'Contractor Model'!NQY68</f>
        <v>0</v>
      </c>
      <c r="NQZ415" s="318">
        <f>'Contractor Model'!NQZ68</f>
        <v>0</v>
      </c>
      <c r="NRA415" s="318">
        <f>'Contractor Model'!NRA68</f>
        <v>0</v>
      </c>
      <c r="NRB415" s="318">
        <f>'Contractor Model'!NRB68</f>
        <v>0</v>
      </c>
      <c r="NRC415" s="318">
        <f>'Contractor Model'!NRC68</f>
        <v>0</v>
      </c>
      <c r="NRD415" s="318">
        <f>'Contractor Model'!NRD68</f>
        <v>0</v>
      </c>
      <c r="NRE415" s="318">
        <f>'Contractor Model'!NRE68</f>
        <v>0</v>
      </c>
      <c r="NRF415" s="318">
        <f>'Contractor Model'!NRF68</f>
        <v>0</v>
      </c>
      <c r="NRG415" s="318">
        <f>'Contractor Model'!NRG68</f>
        <v>0</v>
      </c>
      <c r="NRH415" s="318">
        <f>'Contractor Model'!NRH68</f>
        <v>0</v>
      </c>
      <c r="NRI415" s="318">
        <f>'Contractor Model'!NRI68</f>
        <v>0</v>
      </c>
      <c r="NRJ415" s="318">
        <f>'Contractor Model'!NRJ68</f>
        <v>0</v>
      </c>
      <c r="NRK415" s="318">
        <f>'Contractor Model'!NRK68</f>
        <v>0</v>
      </c>
      <c r="NRL415" s="318">
        <f>'Contractor Model'!NRL68</f>
        <v>0</v>
      </c>
      <c r="NRM415" s="318">
        <f>'Contractor Model'!NRM68</f>
        <v>0</v>
      </c>
      <c r="NRN415" s="318">
        <f>'Contractor Model'!NRN68</f>
        <v>0</v>
      </c>
      <c r="NRO415" s="318">
        <f>'Contractor Model'!NRO68</f>
        <v>0</v>
      </c>
      <c r="NRP415" s="318">
        <f>'Contractor Model'!NRP68</f>
        <v>0</v>
      </c>
      <c r="NRQ415" s="318">
        <f>'Contractor Model'!NRQ68</f>
        <v>0</v>
      </c>
      <c r="NRR415" s="318">
        <f>'Contractor Model'!NRR68</f>
        <v>0</v>
      </c>
      <c r="NRS415" s="318">
        <f>'Contractor Model'!NRS68</f>
        <v>0</v>
      </c>
      <c r="NRT415" s="318">
        <f>'Contractor Model'!NRT68</f>
        <v>0</v>
      </c>
      <c r="NRU415" s="318">
        <f>'Contractor Model'!NRU68</f>
        <v>0</v>
      </c>
      <c r="NRV415" s="318">
        <f>'Contractor Model'!NRV68</f>
        <v>0</v>
      </c>
      <c r="NRW415" s="318">
        <f>'Contractor Model'!NRW68</f>
        <v>0</v>
      </c>
      <c r="NRX415" s="318">
        <f>'Contractor Model'!NRX68</f>
        <v>0</v>
      </c>
      <c r="NRY415" s="318">
        <f>'Contractor Model'!NRY68</f>
        <v>0</v>
      </c>
      <c r="NRZ415" s="318">
        <f>'Contractor Model'!NRZ68</f>
        <v>0</v>
      </c>
      <c r="NSA415" s="318">
        <f>'Contractor Model'!NSA68</f>
        <v>0</v>
      </c>
      <c r="NSB415" s="318">
        <f>'Contractor Model'!NSB68</f>
        <v>0</v>
      </c>
      <c r="NSC415" s="318">
        <f>'Contractor Model'!NSC68</f>
        <v>0</v>
      </c>
      <c r="NSD415" s="318">
        <f>'Contractor Model'!NSD68</f>
        <v>0</v>
      </c>
      <c r="NSE415" s="318">
        <f>'Contractor Model'!NSE68</f>
        <v>0</v>
      </c>
      <c r="NSF415" s="318">
        <f>'Contractor Model'!NSF68</f>
        <v>0</v>
      </c>
      <c r="NSG415" s="318">
        <f>'Contractor Model'!NSG68</f>
        <v>0</v>
      </c>
      <c r="NSH415" s="318">
        <f>'Contractor Model'!NSH68</f>
        <v>0</v>
      </c>
      <c r="NSI415" s="318">
        <f>'Contractor Model'!NSI68</f>
        <v>0</v>
      </c>
      <c r="NSJ415" s="318">
        <f>'Contractor Model'!NSJ68</f>
        <v>0</v>
      </c>
      <c r="NSK415" s="318">
        <f>'Contractor Model'!NSK68</f>
        <v>0</v>
      </c>
      <c r="NSL415" s="318">
        <f>'Contractor Model'!NSL68</f>
        <v>0</v>
      </c>
      <c r="NSM415" s="318">
        <f>'Contractor Model'!NSM68</f>
        <v>0</v>
      </c>
      <c r="NSN415" s="318">
        <f>'Contractor Model'!NSN68</f>
        <v>0</v>
      </c>
      <c r="NSO415" s="318">
        <f>'Contractor Model'!NSO68</f>
        <v>0</v>
      </c>
      <c r="NSP415" s="318">
        <f>'Contractor Model'!NSP68</f>
        <v>0</v>
      </c>
      <c r="NSQ415" s="318">
        <f>'Contractor Model'!NSQ68</f>
        <v>0</v>
      </c>
      <c r="NSR415" s="318">
        <f>'Contractor Model'!NSR68</f>
        <v>0</v>
      </c>
      <c r="NSS415" s="318">
        <f>'Contractor Model'!NSS68</f>
        <v>0</v>
      </c>
      <c r="NST415" s="318">
        <f>'Contractor Model'!NST68</f>
        <v>0</v>
      </c>
      <c r="NSU415" s="318">
        <f>'Contractor Model'!NSU68</f>
        <v>0</v>
      </c>
      <c r="NSV415" s="318">
        <f>'Contractor Model'!NSV68</f>
        <v>0</v>
      </c>
      <c r="NSW415" s="318">
        <f>'Contractor Model'!NSW68</f>
        <v>0</v>
      </c>
      <c r="NSX415" s="318">
        <f>'Contractor Model'!NSX68</f>
        <v>0</v>
      </c>
      <c r="NSY415" s="318">
        <f>'Contractor Model'!NSY68</f>
        <v>0</v>
      </c>
      <c r="NSZ415" s="318">
        <f>'Contractor Model'!NSZ68</f>
        <v>0</v>
      </c>
      <c r="NTA415" s="318">
        <f>'Contractor Model'!NTA68</f>
        <v>0</v>
      </c>
      <c r="NTB415" s="318">
        <f>'Contractor Model'!NTB68</f>
        <v>0</v>
      </c>
      <c r="NTC415" s="318">
        <f>'Contractor Model'!NTC68</f>
        <v>0</v>
      </c>
      <c r="NTD415" s="318">
        <f>'Contractor Model'!NTD68</f>
        <v>0</v>
      </c>
      <c r="NTE415" s="318">
        <f>'Contractor Model'!NTE68</f>
        <v>0</v>
      </c>
      <c r="NTF415" s="318">
        <f>'Contractor Model'!NTF68</f>
        <v>0</v>
      </c>
      <c r="NTG415" s="318">
        <f>'Contractor Model'!NTG68</f>
        <v>0</v>
      </c>
      <c r="NTH415" s="318">
        <f>'Contractor Model'!NTH68</f>
        <v>0</v>
      </c>
      <c r="NTI415" s="318">
        <f>'Contractor Model'!NTI68</f>
        <v>0</v>
      </c>
      <c r="NTJ415" s="318">
        <f>'Contractor Model'!NTJ68</f>
        <v>0</v>
      </c>
      <c r="NTK415" s="318">
        <f>'Contractor Model'!NTK68</f>
        <v>0</v>
      </c>
      <c r="NTL415" s="318">
        <f>'Contractor Model'!NTL68</f>
        <v>0</v>
      </c>
      <c r="NTM415" s="318">
        <f>'Contractor Model'!NTM68</f>
        <v>0</v>
      </c>
      <c r="NTN415" s="318">
        <f>'Contractor Model'!NTN68</f>
        <v>0</v>
      </c>
      <c r="NTO415" s="318">
        <f>'Contractor Model'!NTO68</f>
        <v>0</v>
      </c>
      <c r="NTP415" s="318">
        <f>'Contractor Model'!NTP68</f>
        <v>0</v>
      </c>
      <c r="NTQ415" s="318">
        <f>'Contractor Model'!NTQ68</f>
        <v>0</v>
      </c>
      <c r="NTR415" s="318">
        <f>'Contractor Model'!NTR68</f>
        <v>0</v>
      </c>
      <c r="NTS415" s="318">
        <f>'Contractor Model'!NTS68</f>
        <v>0</v>
      </c>
      <c r="NTT415" s="318">
        <f>'Contractor Model'!NTT68</f>
        <v>0</v>
      </c>
      <c r="NTU415" s="318">
        <f>'Contractor Model'!NTU68</f>
        <v>0</v>
      </c>
      <c r="NTV415" s="318">
        <f>'Contractor Model'!NTV68</f>
        <v>0</v>
      </c>
      <c r="NTW415" s="318">
        <f>'Contractor Model'!NTW68</f>
        <v>0</v>
      </c>
      <c r="NTX415" s="318">
        <f>'Contractor Model'!NTX68</f>
        <v>0</v>
      </c>
      <c r="NTY415" s="318">
        <f>'Contractor Model'!NTY68</f>
        <v>0</v>
      </c>
      <c r="NTZ415" s="318">
        <f>'Contractor Model'!NTZ68</f>
        <v>0</v>
      </c>
      <c r="NUA415" s="318">
        <f>'Contractor Model'!NUA68</f>
        <v>0</v>
      </c>
      <c r="NUB415" s="318">
        <f>'Contractor Model'!NUB68</f>
        <v>0</v>
      </c>
      <c r="NUC415" s="318">
        <f>'Contractor Model'!NUC68</f>
        <v>0</v>
      </c>
      <c r="NUD415" s="318">
        <f>'Contractor Model'!NUD68</f>
        <v>0</v>
      </c>
      <c r="NUE415" s="318">
        <f>'Contractor Model'!NUE68</f>
        <v>0</v>
      </c>
      <c r="NUF415" s="318">
        <f>'Contractor Model'!NUF68</f>
        <v>0</v>
      </c>
      <c r="NUG415" s="318">
        <f>'Contractor Model'!NUG68</f>
        <v>0</v>
      </c>
      <c r="NUH415" s="318">
        <f>'Contractor Model'!NUH68</f>
        <v>0</v>
      </c>
      <c r="NUI415" s="318">
        <f>'Contractor Model'!NUI68</f>
        <v>0</v>
      </c>
      <c r="NUJ415" s="318">
        <f>'Contractor Model'!NUJ68</f>
        <v>0</v>
      </c>
      <c r="NUK415" s="318">
        <f>'Contractor Model'!NUK68</f>
        <v>0</v>
      </c>
      <c r="NUL415" s="318">
        <f>'Contractor Model'!NUL68</f>
        <v>0</v>
      </c>
      <c r="NUM415" s="318">
        <f>'Contractor Model'!NUM68</f>
        <v>0</v>
      </c>
      <c r="NUN415" s="318">
        <f>'Contractor Model'!NUN68</f>
        <v>0</v>
      </c>
      <c r="NUO415" s="318">
        <f>'Contractor Model'!NUO68</f>
        <v>0</v>
      </c>
      <c r="NUP415" s="318">
        <f>'Contractor Model'!NUP68</f>
        <v>0</v>
      </c>
      <c r="NUQ415" s="318">
        <f>'Contractor Model'!NUQ68</f>
        <v>0</v>
      </c>
      <c r="NUR415" s="318">
        <f>'Contractor Model'!NUR68</f>
        <v>0</v>
      </c>
      <c r="NUS415" s="318">
        <f>'Contractor Model'!NUS68</f>
        <v>0</v>
      </c>
      <c r="NUT415" s="318">
        <f>'Contractor Model'!NUT68</f>
        <v>0</v>
      </c>
      <c r="NUU415" s="318">
        <f>'Contractor Model'!NUU68</f>
        <v>0</v>
      </c>
      <c r="NUV415" s="318">
        <f>'Contractor Model'!NUV68</f>
        <v>0</v>
      </c>
      <c r="NUW415" s="318">
        <f>'Contractor Model'!NUW68</f>
        <v>0</v>
      </c>
      <c r="NUX415" s="318">
        <f>'Contractor Model'!NUX68</f>
        <v>0</v>
      </c>
      <c r="NUY415" s="318">
        <f>'Contractor Model'!NUY68</f>
        <v>0</v>
      </c>
      <c r="NUZ415" s="318">
        <f>'Contractor Model'!NUZ68</f>
        <v>0</v>
      </c>
      <c r="NVA415" s="318">
        <f>'Contractor Model'!NVA68</f>
        <v>0</v>
      </c>
      <c r="NVB415" s="318">
        <f>'Contractor Model'!NVB68</f>
        <v>0</v>
      </c>
      <c r="NVC415" s="318">
        <f>'Contractor Model'!NVC68</f>
        <v>0</v>
      </c>
      <c r="NVD415" s="318">
        <f>'Contractor Model'!NVD68</f>
        <v>0</v>
      </c>
      <c r="NVE415" s="318">
        <f>'Contractor Model'!NVE68</f>
        <v>0</v>
      </c>
      <c r="NVF415" s="318">
        <f>'Contractor Model'!NVF68</f>
        <v>0</v>
      </c>
      <c r="NVG415" s="318">
        <f>'Contractor Model'!NVG68</f>
        <v>0</v>
      </c>
      <c r="NVH415" s="318">
        <f>'Contractor Model'!NVH68</f>
        <v>0</v>
      </c>
      <c r="NVI415" s="318">
        <f>'Contractor Model'!NVI68</f>
        <v>0</v>
      </c>
      <c r="NVJ415" s="318">
        <f>'Contractor Model'!NVJ68</f>
        <v>0</v>
      </c>
      <c r="NVK415" s="318">
        <f>'Contractor Model'!NVK68</f>
        <v>0</v>
      </c>
      <c r="NVL415" s="318">
        <f>'Contractor Model'!NVL68</f>
        <v>0</v>
      </c>
      <c r="NVM415" s="318">
        <f>'Contractor Model'!NVM68</f>
        <v>0</v>
      </c>
      <c r="NVN415" s="318">
        <f>'Contractor Model'!NVN68</f>
        <v>0</v>
      </c>
      <c r="NVO415" s="318">
        <f>'Contractor Model'!NVO68</f>
        <v>0</v>
      </c>
      <c r="NVP415" s="318">
        <f>'Contractor Model'!NVP68</f>
        <v>0</v>
      </c>
      <c r="NVQ415" s="318">
        <f>'Contractor Model'!NVQ68</f>
        <v>0</v>
      </c>
      <c r="NVR415" s="318">
        <f>'Contractor Model'!NVR68</f>
        <v>0</v>
      </c>
      <c r="NVS415" s="318">
        <f>'Contractor Model'!NVS68</f>
        <v>0</v>
      </c>
      <c r="NVT415" s="318">
        <f>'Contractor Model'!NVT68</f>
        <v>0</v>
      </c>
      <c r="NVU415" s="318">
        <f>'Contractor Model'!NVU68</f>
        <v>0</v>
      </c>
      <c r="NVV415" s="318">
        <f>'Contractor Model'!NVV68</f>
        <v>0</v>
      </c>
      <c r="NVW415" s="318">
        <f>'Contractor Model'!NVW68</f>
        <v>0</v>
      </c>
      <c r="NVX415" s="318">
        <f>'Contractor Model'!NVX68</f>
        <v>0</v>
      </c>
      <c r="NVY415" s="318">
        <f>'Contractor Model'!NVY68</f>
        <v>0</v>
      </c>
      <c r="NVZ415" s="318">
        <f>'Contractor Model'!NVZ68</f>
        <v>0</v>
      </c>
      <c r="NWA415" s="318">
        <f>'Contractor Model'!NWA68</f>
        <v>0</v>
      </c>
      <c r="NWB415" s="318">
        <f>'Contractor Model'!NWB68</f>
        <v>0</v>
      </c>
      <c r="NWC415" s="318">
        <f>'Contractor Model'!NWC68</f>
        <v>0</v>
      </c>
      <c r="NWD415" s="318">
        <f>'Contractor Model'!NWD68</f>
        <v>0</v>
      </c>
      <c r="NWE415" s="318">
        <f>'Contractor Model'!NWE68</f>
        <v>0</v>
      </c>
      <c r="NWF415" s="318">
        <f>'Contractor Model'!NWF68</f>
        <v>0</v>
      </c>
      <c r="NWG415" s="318">
        <f>'Contractor Model'!NWG68</f>
        <v>0</v>
      </c>
      <c r="NWH415" s="318">
        <f>'Contractor Model'!NWH68</f>
        <v>0</v>
      </c>
      <c r="NWI415" s="318">
        <f>'Contractor Model'!NWI68</f>
        <v>0</v>
      </c>
      <c r="NWJ415" s="318">
        <f>'Contractor Model'!NWJ68</f>
        <v>0</v>
      </c>
      <c r="NWK415" s="318">
        <f>'Contractor Model'!NWK68</f>
        <v>0</v>
      </c>
      <c r="NWL415" s="318">
        <f>'Contractor Model'!NWL68</f>
        <v>0</v>
      </c>
      <c r="NWM415" s="318">
        <f>'Contractor Model'!NWM68</f>
        <v>0</v>
      </c>
      <c r="NWN415" s="318">
        <f>'Contractor Model'!NWN68</f>
        <v>0</v>
      </c>
      <c r="NWO415" s="318">
        <f>'Contractor Model'!NWO68</f>
        <v>0</v>
      </c>
      <c r="NWP415" s="318">
        <f>'Contractor Model'!NWP68</f>
        <v>0</v>
      </c>
      <c r="NWQ415" s="318">
        <f>'Contractor Model'!NWQ68</f>
        <v>0</v>
      </c>
      <c r="NWR415" s="318">
        <f>'Contractor Model'!NWR68</f>
        <v>0</v>
      </c>
      <c r="NWS415" s="318">
        <f>'Contractor Model'!NWS68</f>
        <v>0</v>
      </c>
      <c r="NWT415" s="318">
        <f>'Contractor Model'!NWT68</f>
        <v>0</v>
      </c>
      <c r="NWU415" s="318">
        <f>'Contractor Model'!NWU68</f>
        <v>0</v>
      </c>
      <c r="NWV415" s="318">
        <f>'Contractor Model'!NWV68</f>
        <v>0</v>
      </c>
      <c r="NWW415" s="318">
        <f>'Contractor Model'!NWW68</f>
        <v>0</v>
      </c>
      <c r="NWX415" s="318">
        <f>'Contractor Model'!NWX68</f>
        <v>0</v>
      </c>
      <c r="NWY415" s="318">
        <f>'Contractor Model'!NWY68</f>
        <v>0</v>
      </c>
      <c r="NWZ415" s="318">
        <f>'Contractor Model'!NWZ68</f>
        <v>0</v>
      </c>
      <c r="NXA415" s="318">
        <f>'Contractor Model'!NXA68</f>
        <v>0</v>
      </c>
      <c r="NXB415" s="318">
        <f>'Contractor Model'!NXB68</f>
        <v>0</v>
      </c>
      <c r="NXC415" s="318">
        <f>'Contractor Model'!NXC68</f>
        <v>0</v>
      </c>
      <c r="NXD415" s="318">
        <f>'Contractor Model'!NXD68</f>
        <v>0</v>
      </c>
      <c r="NXE415" s="318">
        <f>'Contractor Model'!NXE68</f>
        <v>0</v>
      </c>
      <c r="NXF415" s="318">
        <f>'Contractor Model'!NXF68</f>
        <v>0</v>
      </c>
      <c r="NXG415" s="318">
        <f>'Contractor Model'!NXG68</f>
        <v>0</v>
      </c>
      <c r="NXH415" s="318">
        <f>'Contractor Model'!NXH68</f>
        <v>0</v>
      </c>
      <c r="NXI415" s="318">
        <f>'Contractor Model'!NXI68</f>
        <v>0</v>
      </c>
      <c r="NXJ415" s="318">
        <f>'Contractor Model'!NXJ68</f>
        <v>0</v>
      </c>
      <c r="NXK415" s="318">
        <f>'Contractor Model'!NXK68</f>
        <v>0</v>
      </c>
      <c r="NXL415" s="318">
        <f>'Contractor Model'!NXL68</f>
        <v>0</v>
      </c>
      <c r="NXM415" s="318">
        <f>'Contractor Model'!NXM68</f>
        <v>0</v>
      </c>
      <c r="NXN415" s="318">
        <f>'Contractor Model'!NXN68</f>
        <v>0</v>
      </c>
      <c r="NXO415" s="318">
        <f>'Contractor Model'!NXO68</f>
        <v>0</v>
      </c>
      <c r="NXP415" s="318">
        <f>'Contractor Model'!NXP68</f>
        <v>0</v>
      </c>
      <c r="NXQ415" s="318">
        <f>'Contractor Model'!NXQ68</f>
        <v>0</v>
      </c>
      <c r="NXR415" s="318">
        <f>'Contractor Model'!NXR68</f>
        <v>0</v>
      </c>
      <c r="NXS415" s="318">
        <f>'Contractor Model'!NXS68</f>
        <v>0</v>
      </c>
      <c r="NXT415" s="318">
        <f>'Contractor Model'!NXT68</f>
        <v>0</v>
      </c>
      <c r="NXU415" s="318">
        <f>'Contractor Model'!NXU68</f>
        <v>0</v>
      </c>
      <c r="NXV415" s="318">
        <f>'Contractor Model'!NXV68</f>
        <v>0</v>
      </c>
      <c r="NXW415" s="318">
        <f>'Contractor Model'!NXW68</f>
        <v>0</v>
      </c>
      <c r="NXX415" s="318">
        <f>'Contractor Model'!NXX68</f>
        <v>0</v>
      </c>
      <c r="NXY415" s="318">
        <f>'Contractor Model'!NXY68</f>
        <v>0</v>
      </c>
      <c r="NXZ415" s="318">
        <f>'Contractor Model'!NXZ68</f>
        <v>0</v>
      </c>
      <c r="NYA415" s="318">
        <f>'Contractor Model'!NYA68</f>
        <v>0</v>
      </c>
      <c r="NYB415" s="318">
        <f>'Contractor Model'!NYB68</f>
        <v>0</v>
      </c>
      <c r="NYC415" s="318">
        <f>'Contractor Model'!NYC68</f>
        <v>0</v>
      </c>
      <c r="NYD415" s="318">
        <f>'Contractor Model'!NYD68</f>
        <v>0</v>
      </c>
      <c r="NYE415" s="318">
        <f>'Contractor Model'!NYE68</f>
        <v>0</v>
      </c>
      <c r="NYF415" s="318">
        <f>'Contractor Model'!NYF68</f>
        <v>0</v>
      </c>
      <c r="NYG415" s="318">
        <f>'Contractor Model'!NYG68</f>
        <v>0</v>
      </c>
      <c r="NYH415" s="318">
        <f>'Contractor Model'!NYH68</f>
        <v>0</v>
      </c>
      <c r="NYI415" s="318">
        <f>'Contractor Model'!NYI68</f>
        <v>0</v>
      </c>
      <c r="NYJ415" s="318">
        <f>'Contractor Model'!NYJ68</f>
        <v>0</v>
      </c>
      <c r="NYK415" s="318">
        <f>'Contractor Model'!NYK68</f>
        <v>0</v>
      </c>
      <c r="NYL415" s="318">
        <f>'Contractor Model'!NYL68</f>
        <v>0</v>
      </c>
      <c r="NYM415" s="318">
        <f>'Contractor Model'!NYM68</f>
        <v>0</v>
      </c>
      <c r="NYN415" s="318">
        <f>'Contractor Model'!NYN68</f>
        <v>0</v>
      </c>
      <c r="NYO415" s="318">
        <f>'Contractor Model'!NYO68</f>
        <v>0</v>
      </c>
      <c r="NYP415" s="318">
        <f>'Contractor Model'!NYP68</f>
        <v>0</v>
      </c>
      <c r="NYQ415" s="318">
        <f>'Contractor Model'!NYQ68</f>
        <v>0</v>
      </c>
      <c r="NYR415" s="318">
        <f>'Contractor Model'!NYR68</f>
        <v>0</v>
      </c>
      <c r="NYS415" s="318">
        <f>'Contractor Model'!NYS68</f>
        <v>0</v>
      </c>
      <c r="NYT415" s="318">
        <f>'Contractor Model'!NYT68</f>
        <v>0</v>
      </c>
      <c r="NYU415" s="318">
        <f>'Contractor Model'!NYU68</f>
        <v>0</v>
      </c>
      <c r="NYV415" s="318">
        <f>'Contractor Model'!NYV68</f>
        <v>0</v>
      </c>
      <c r="NYW415" s="318">
        <f>'Contractor Model'!NYW68</f>
        <v>0</v>
      </c>
      <c r="NYX415" s="318">
        <f>'Contractor Model'!NYX68</f>
        <v>0</v>
      </c>
      <c r="NYY415" s="318">
        <f>'Contractor Model'!NYY68</f>
        <v>0</v>
      </c>
      <c r="NYZ415" s="318">
        <f>'Contractor Model'!NYZ68</f>
        <v>0</v>
      </c>
      <c r="NZA415" s="318">
        <f>'Contractor Model'!NZA68</f>
        <v>0</v>
      </c>
      <c r="NZB415" s="318">
        <f>'Contractor Model'!NZB68</f>
        <v>0</v>
      </c>
      <c r="NZC415" s="318">
        <f>'Contractor Model'!NZC68</f>
        <v>0</v>
      </c>
      <c r="NZD415" s="318">
        <f>'Contractor Model'!NZD68</f>
        <v>0</v>
      </c>
      <c r="NZE415" s="318">
        <f>'Contractor Model'!NZE68</f>
        <v>0</v>
      </c>
      <c r="NZF415" s="318">
        <f>'Contractor Model'!NZF68</f>
        <v>0</v>
      </c>
      <c r="NZG415" s="318">
        <f>'Contractor Model'!NZG68</f>
        <v>0</v>
      </c>
      <c r="NZH415" s="318">
        <f>'Contractor Model'!NZH68</f>
        <v>0</v>
      </c>
      <c r="NZI415" s="318">
        <f>'Contractor Model'!NZI68</f>
        <v>0</v>
      </c>
      <c r="NZJ415" s="318">
        <f>'Contractor Model'!NZJ68</f>
        <v>0</v>
      </c>
      <c r="NZK415" s="318">
        <f>'Contractor Model'!NZK68</f>
        <v>0</v>
      </c>
      <c r="NZL415" s="318">
        <f>'Contractor Model'!NZL68</f>
        <v>0</v>
      </c>
      <c r="NZM415" s="318">
        <f>'Contractor Model'!NZM68</f>
        <v>0</v>
      </c>
      <c r="NZN415" s="318">
        <f>'Contractor Model'!NZN68</f>
        <v>0</v>
      </c>
      <c r="NZO415" s="318">
        <f>'Contractor Model'!NZO68</f>
        <v>0</v>
      </c>
      <c r="NZP415" s="318">
        <f>'Contractor Model'!NZP68</f>
        <v>0</v>
      </c>
      <c r="NZQ415" s="318">
        <f>'Contractor Model'!NZQ68</f>
        <v>0</v>
      </c>
      <c r="NZR415" s="318">
        <f>'Contractor Model'!NZR68</f>
        <v>0</v>
      </c>
      <c r="NZS415" s="318">
        <f>'Contractor Model'!NZS68</f>
        <v>0</v>
      </c>
      <c r="NZT415" s="318">
        <f>'Contractor Model'!NZT68</f>
        <v>0</v>
      </c>
      <c r="NZU415" s="318">
        <f>'Contractor Model'!NZU68</f>
        <v>0</v>
      </c>
      <c r="NZV415" s="318">
        <f>'Contractor Model'!NZV68</f>
        <v>0</v>
      </c>
      <c r="NZW415" s="318">
        <f>'Contractor Model'!NZW68</f>
        <v>0</v>
      </c>
      <c r="NZX415" s="318">
        <f>'Contractor Model'!NZX68</f>
        <v>0</v>
      </c>
      <c r="NZY415" s="318">
        <f>'Contractor Model'!NZY68</f>
        <v>0</v>
      </c>
      <c r="NZZ415" s="318">
        <f>'Contractor Model'!NZZ68</f>
        <v>0</v>
      </c>
      <c r="OAA415" s="318">
        <f>'Contractor Model'!OAA68</f>
        <v>0</v>
      </c>
      <c r="OAB415" s="318">
        <f>'Contractor Model'!OAB68</f>
        <v>0</v>
      </c>
      <c r="OAC415" s="318">
        <f>'Contractor Model'!OAC68</f>
        <v>0</v>
      </c>
      <c r="OAD415" s="318">
        <f>'Contractor Model'!OAD68</f>
        <v>0</v>
      </c>
      <c r="OAE415" s="318">
        <f>'Contractor Model'!OAE68</f>
        <v>0</v>
      </c>
      <c r="OAF415" s="318">
        <f>'Contractor Model'!OAF68</f>
        <v>0</v>
      </c>
      <c r="OAG415" s="318">
        <f>'Contractor Model'!OAG68</f>
        <v>0</v>
      </c>
      <c r="OAH415" s="318">
        <f>'Contractor Model'!OAH68</f>
        <v>0</v>
      </c>
      <c r="OAI415" s="318">
        <f>'Contractor Model'!OAI68</f>
        <v>0</v>
      </c>
      <c r="OAJ415" s="318">
        <f>'Contractor Model'!OAJ68</f>
        <v>0</v>
      </c>
      <c r="OAK415" s="318">
        <f>'Contractor Model'!OAK68</f>
        <v>0</v>
      </c>
      <c r="OAL415" s="318">
        <f>'Contractor Model'!OAL68</f>
        <v>0</v>
      </c>
      <c r="OAM415" s="318">
        <f>'Contractor Model'!OAM68</f>
        <v>0</v>
      </c>
      <c r="OAN415" s="318">
        <f>'Contractor Model'!OAN68</f>
        <v>0</v>
      </c>
      <c r="OAO415" s="318">
        <f>'Contractor Model'!OAO68</f>
        <v>0</v>
      </c>
      <c r="OAP415" s="318">
        <f>'Contractor Model'!OAP68</f>
        <v>0</v>
      </c>
      <c r="OAQ415" s="318">
        <f>'Contractor Model'!OAQ68</f>
        <v>0</v>
      </c>
      <c r="OAR415" s="318">
        <f>'Contractor Model'!OAR68</f>
        <v>0</v>
      </c>
      <c r="OAS415" s="318">
        <f>'Contractor Model'!OAS68</f>
        <v>0</v>
      </c>
      <c r="OAT415" s="318">
        <f>'Contractor Model'!OAT68</f>
        <v>0</v>
      </c>
      <c r="OAU415" s="318">
        <f>'Contractor Model'!OAU68</f>
        <v>0</v>
      </c>
      <c r="OAV415" s="318">
        <f>'Contractor Model'!OAV68</f>
        <v>0</v>
      </c>
      <c r="OAW415" s="318">
        <f>'Contractor Model'!OAW68</f>
        <v>0</v>
      </c>
      <c r="OAX415" s="318">
        <f>'Contractor Model'!OAX68</f>
        <v>0</v>
      </c>
      <c r="OAY415" s="318">
        <f>'Contractor Model'!OAY68</f>
        <v>0</v>
      </c>
      <c r="OAZ415" s="318">
        <f>'Contractor Model'!OAZ68</f>
        <v>0</v>
      </c>
      <c r="OBA415" s="318">
        <f>'Contractor Model'!OBA68</f>
        <v>0</v>
      </c>
      <c r="OBB415" s="318">
        <f>'Contractor Model'!OBB68</f>
        <v>0</v>
      </c>
      <c r="OBC415" s="318">
        <f>'Contractor Model'!OBC68</f>
        <v>0</v>
      </c>
      <c r="OBD415" s="318">
        <f>'Contractor Model'!OBD68</f>
        <v>0</v>
      </c>
      <c r="OBE415" s="318">
        <f>'Contractor Model'!OBE68</f>
        <v>0</v>
      </c>
      <c r="OBF415" s="318">
        <f>'Contractor Model'!OBF68</f>
        <v>0</v>
      </c>
      <c r="OBG415" s="318">
        <f>'Contractor Model'!OBG68</f>
        <v>0</v>
      </c>
      <c r="OBH415" s="318">
        <f>'Contractor Model'!OBH68</f>
        <v>0</v>
      </c>
      <c r="OBI415" s="318">
        <f>'Contractor Model'!OBI68</f>
        <v>0</v>
      </c>
      <c r="OBJ415" s="318">
        <f>'Contractor Model'!OBJ68</f>
        <v>0</v>
      </c>
      <c r="OBK415" s="318">
        <f>'Contractor Model'!OBK68</f>
        <v>0</v>
      </c>
      <c r="OBL415" s="318">
        <f>'Contractor Model'!OBL68</f>
        <v>0</v>
      </c>
      <c r="OBM415" s="318">
        <f>'Contractor Model'!OBM68</f>
        <v>0</v>
      </c>
      <c r="OBN415" s="318">
        <f>'Contractor Model'!OBN68</f>
        <v>0</v>
      </c>
      <c r="OBO415" s="318">
        <f>'Contractor Model'!OBO68</f>
        <v>0</v>
      </c>
      <c r="OBP415" s="318">
        <f>'Contractor Model'!OBP68</f>
        <v>0</v>
      </c>
      <c r="OBQ415" s="318">
        <f>'Contractor Model'!OBQ68</f>
        <v>0</v>
      </c>
      <c r="OBR415" s="318">
        <f>'Contractor Model'!OBR68</f>
        <v>0</v>
      </c>
      <c r="OBS415" s="318">
        <f>'Contractor Model'!OBS68</f>
        <v>0</v>
      </c>
      <c r="OBT415" s="318">
        <f>'Contractor Model'!OBT68</f>
        <v>0</v>
      </c>
      <c r="OBU415" s="318">
        <f>'Contractor Model'!OBU68</f>
        <v>0</v>
      </c>
      <c r="OBV415" s="318">
        <f>'Contractor Model'!OBV68</f>
        <v>0</v>
      </c>
      <c r="OBW415" s="318">
        <f>'Contractor Model'!OBW68</f>
        <v>0</v>
      </c>
      <c r="OBX415" s="318">
        <f>'Contractor Model'!OBX68</f>
        <v>0</v>
      </c>
      <c r="OBY415" s="318">
        <f>'Contractor Model'!OBY68</f>
        <v>0</v>
      </c>
      <c r="OBZ415" s="318">
        <f>'Contractor Model'!OBZ68</f>
        <v>0</v>
      </c>
      <c r="OCA415" s="318">
        <f>'Contractor Model'!OCA68</f>
        <v>0</v>
      </c>
      <c r="OCB415" s="318">
        <f>'Contractor Model'!OCB68</f>
        <v>0</v>
      </c>
      <c r="OCC415" s="318">
        <f>'Contractor Model'!OCC68</f>
        <v>0</v>
      </c>
      <c r="OCD415" s="318">
        <f>'Contractor Model'!OCD68</f>
        <v>0</v>
      </c>
      <c r="OCE415" s="318">
        <f>'Contractor Model'!OCE68</f>
        <v>0</v>
      </c>
      <c r="OCF415" s="318">
        <f>'Contractor Model'!OCF68</f>
        <v>0</v>
      </c>
      <c r="OCG415" s="318">
        <f>'Contractor Model'!OCG68</f>
        <v>0</v>
      </c>
      <c r="OCH415" s="318">
        <f>'Contractor Model'!OCH68</f>
        <v>0</v>
      </c>
      <c r="OCI415" s="318">
        <f>'Contractor Model'!OCI68</f>
        <v>0</v>
      </c>
      <c r="OCJ415" s="318">
        <f>'Contractor Model'!OCJ68</f>
        <v>0</v>
      </c>
      <c r="OCK415" s="318">
        <f>'Contractor Model'!OCK68</f>
        <v>0</v>
      </c>
      <c r="OCL415" s="318">
        <f>'Contractor Model'!OCL68</f>
        <v>0</v>
      </c>
      <c r="OCM415" s="318">
        <f>'Contractor Model'!OCM68</f>
        <v>0</v>
      </c>
      <c r="OCN415" s="318">
        <f>'Contractor Model'!OCN68</f>
        <v>0</v>
      </c>
      <c r="OCO415" s="318">
        <f>'Contractor Model'!OCO68</f>
        <v>0</v>
      </c>
      <c r="OCP415" s="318">
        <f>'Contractor Model'!OCP68</f>
        <v>0</v>
      </c>
      <c r="OCQ415" s="318">
        <f>'Contractor Model'!OCQ68</f>
        <v>0</v>
      </c>
      <c r="OCR415" s="318">
        <f>'Contractor Model'!OCR68</f>
        <v>0</v>
      </c>
      <c r="OCS415" s="318">
        <f>'Contractor Model'!OCS68</f>
        <v>0</v>
      </c>
      <c r="OCT415" s="318">
        <f>'Contractor Model'!OCT68</f>
        <v>0</v>
      </c>
      <c r="OCU415" s="318">
        <f>'Contractor Model'!OCU68</f>
        <v>0</v>
      </c>
      <c r="OCV415" s="318">
        <f>'Contractor Model'!OCV68</f>
        <v>0</v>
      </c>
      <c r="OCW415" s="318">
        <f>'Contractor Model'!OCW68</f>
        <v>0</v>
      </c>
      <c r="OCX415" s="318">
        <f>'Contractor Model'!OCX68</f>
        <v>0</v>
      </c>
      <c r="OCY415" s="318">
        <f>'Contractor Model'!OCY68</f>
        <v>0</v>
      </c>
      <c r="OCZ415" s="318">
        <f>'Contractor Model'!OCZ68</f>
        <v>0</v>
      </c>
      <c r="ODA415" s="318">
        <f>'Contractor Model'!ODA68</f>
        <v>0</v>
      </c>
      <c r="ODB415" s="318">
        <f>'Contractor Model'!ODB68</f>
        <v>0</v>
      </c>
      <c r="ODC415" s="318">
        <f>'Contractor Model'!ODC68</f>
        <v>0</v>
      </c>
      <c r="ODD415" s="318">
        <f>'Contractor Model'!ODD68</f>
        <v>0</v>
      </c>
      <c r="ODE415" s="318">
        <f>'Contractor Model'!ODE68</f>
        <v>0</v>
      </c>
      <c r="ODF415" s="318">
        <f>'Contractor Model'!ODF68</f>
        <v>0</v>
      </c>
      <c r="ODG415" s="318">
        <f>'Contractor Model'!ODG68</f>
        <v>0</v>
      </c>
      <c r="ODH415" s="318">
        <f>'Contractor Model'!ODH68</f>
        <v>0</v>
      </c>
      <c r="ODI415" s="318">
        <f>'Contractor Model'!ODI68</f>
        <v>0</v>
      </c>
      <c r="ODJ415" s="318">
        <f>'Contractor Model'!ODJ68</f>
        <v>0</v>
      </c>
      <c r="ODK415" s="318">
        <f>'Contractor Model'!ODK68</f>
        <v>0</v>
      </c>
      <c r="ODL415" s="318">
        <f>'Contractor Model'!ODL68</f>
        <v>0</v>
      </c>
      <c r="ODM415" s="318">
        <f>'Contractor Model'!ODM68</f>
        <v>0</v>
      </c>
      <c r="ODN415" s="318">
        <f>'Contractor Model'!ODN68</f>
        <v>0</v>
      </c>
      <c r="ODO415" s="318">
        <f>'Contractor Model'!ODO68</f>
        <v>0</v>
      </c>
      <c r="ODP415" s="318">
        <f>'Contractor Model'!ODP68</f>
        <v>0</v>
      </c>
      <c r="ODQ415" s="318">
        <f>'Contractor Model'!ODQ68</f>
        <v>0</v>
      </c>
      <c r="ODR415" s="318">
        <f>'Contractor Model'!ODR68</f>
        <v>0</v>
      </c>
      <c r="ODS415" s="318">
        <f>'Contractor Model'!ODS68</f>
        <v>0</v>
      </c>
      <c r="ODT415" s="318">
        <f>'Contractor Model'!ODT68</f>
        <v>0</v>
      </c>
      <c r="ODU415" s="318">
        <f>'Contractor Model'!ODU68</f>
        <v>0</v>
      </c>
      <c r="ODV415" s="318">
        <f>'Contractor Model'!ODV68</f>
        <v>0</v>
      </c>
      <c r="ODW415" s="318">
        <f>'Contractor Model'!ODW68</f>
        <v>0</v>
      </c>
      <c r="ODX415" s="318">
        <f>'Contractor Model'!ODX68</f>
        <v>0</v>
      </c>
      <c r="ODY415" s="318">
        <f>'Contractor Model'!ODY68</f>
        <v>0</v>
      </c>
      <c r="ODZ415" s="318">
        <f>'Contractor Model'!ODZ68</f>
        <v>0</v>
      </c>
      <c r="OEA415" s="318">
        <f>'Contractor Model'!OEA68</f>
        <v>0</v>
      </c>
      <c r="OEB415" s="318">
        <f>'Contractor Model'!OEB68</f>
        <v>0</v>
      </c>
      <c r="OEC415" s="318">
        <f>'Contractor Model'!OEC68</f>
        <v>0</v>
      </c>
      <c r="OED415" s="318">
        <f>'Contractor Model'!OED68</f>
        <v>0</v>
      </c>
      <c r="OEE415" s="318">
        <f>'Contractor Model'!OEE68</f>
        <v>0</v>
      </c>
      <c r="OEF415" s="318">
        <f>'Contractor Model'!OEF68</f>
        <v>0</v>
      </c>
      <c r="OEG415" s="318">
        <f>'Contractor Model'!OEG68</f>
        <v>0</v>
      </c>
      <c r="OEH415" s="318">
        <f>'Contractor Model'!OEH68</f>
        <v>0</v>
      </c>
      <c r="OEI415" s="318">
        <f>'Contractor Model'!OEI68</f>
        <v>0</v>
      </c>
      <c r="OEJ415" s="318">
        <f>'Contractor Model'!OEJ68</f>
        <v>0</v>
      </c>
      <c r="OEK415" s="318">
        <f>'Contractor Model'!OEK68</f>
        <v>0</v>
      </c>
      <c r="OEL415" s="318">
        <f>'Contractor Model'!OEL68</f>
        <v>0</v>
      </c>
      <c r="OEM415" s="318">
        <f>'Contractor Model'!OEM68</f>
        <v>0</v>
      </c>
      <c r="OEN415" s="318">
        <f>'Contractor Model'!OEN68</f>
        <v>0</v>
      </c>
      <c r="OEO415" s="318">
        <f>'Contractor Model'!OEO68</f>
        <v>0</v>
      </c>
      <c r="OEP415" s="318">
        <f>'Contractor Model'!OEP68</f>
        <v>0</v>
      </c>
      <c r="OEQ415" s="318">
        <f>'Contractor Model'!OEQ68</f>
        <v>0</v>
      </c>
      <c r="OER415" s="318">
        <f>'Contractor Model'!OER68</f>
        <v>0</v>
      </c>
      <c r="OES415" s="318">
        <f>'Contractor Model'!OES68</f>
        <v>0</v>
      </c>
      <c r="OET415" s="318">
        <f>'Contractor Model'!OET68</f>
        <v>0</v>
      </c>
      <c r="OEU415" s="318">
        <f>'Contractor Model'!OEU68</f>
        <v>0</v>
      </c>
      <c r="OEV415" s="318">
        <f>'Contractor Model'!OEV68</f>
        <v>0</v>
      </c>
      <c r="OEW415" s="318">
        <f>'Contractor Model'!OEW68</f>
        <v>0</v>
      </c>
      <c r="OEX415" s="318">
        <f>'Contractor Model'!OEX68</f>
        <v>0</v>
      </c>
      <c r="OEY415" s="318">
        <f>'Contractor Model'!OEY68</f>
        <v>0</v>
      </c>
      <c r="OEZ415" s="318">
        <f>'Contractor Model'!OEZ68</f>
        <v>0</v>
      </c>
      <c r="OFA415" s="318">
        <f>'Contractor Model'!OFA68</f>
        <v>0</v>
      </c>
      <c r="OFB415" s="318">
        <f>'Contractor Model'!OFB68</f>
        <v>0</v>
      </c>
      <c r="OFC415" s="318">
        <f>'Contractor Model'!OFC68</f>
        <v>0</v>
      </c>
      <c r="OFD415" s="318">
        <f>'Contractor Model'!OFD68</f>
        <v>0</v>
      </c>
      <c r="OFE415" s="318">
        <f>'Contractor Model'!OFE68</f>
        <v>0</v>
      </c>
      <c r="OFF415" s="318">
        <f>'Contractor Model'!OFF68</f>
        <v>0</v>
      </c>
      <c r="OFG415" s="318">
        <f>'Contractor Model'!OFG68</f>
        <v>0</v>
      </c>
      <c r="OFH415" s="318">
        <f>'Contractor Model'!OFH68</f>
        <v>0</v>
      </c>
      <c r="OFI415" s="318">
        <f>'Contractor Model'!OFI68</f>
        <v>0</v>
      </c>
      <c r="OFJ415" s="318">
        <f>'Contractor Model'!OFJ68</f>
        <v>0</v>
      </c>
      <c r="OFK415" s="318">
        <f>'Contractor Model'!OFK68</f>
        <v>0</v>
      </c>
      <c r="OFL415" s="318">
        <f>'Contractor Model'!OFL68</f>
        <v>0</v>
      </c>
      <c r="OFM415" s="318">
        <f>'Contractor Model'!OFM68</f>
        <v>0</v>
      </c>
      <c r="OFN415" s="318">
        <f>'Contractor Model'!OFN68</f>
        <v>0</v>
      </c>
      <c r="OFO415" s="318">
        <f>'Contractor Model'!OFO68</f>
        <v>0</v>
      </c>
      <c r="OFP415" s="318">
        <f>'Contractor Model'!OFP68</f>
        <v>0</v>
      </c>
      <c r="OFQ415" s="318">
        <f>'Contractor Model'!OFQ68</f>
        <v>0</v>
      </c>
      <c r="OFR415" s="318">
        <f>'Contractor Model'!OFR68</f>
        <v>0</v>
      </c>
      <c r="OFS415" s="318">
        <f>'Contractor Model'!OFS68</f>
        <v>0</v>
      </c>
      <c r="OFT415" s="318">
        <f>'Contractor Model'!OFT68</f>
        <v>0</v>
      </c>
      <c r="OFU415" s="318">
        <f>'Contractor Model'!OFU68</f>
        <v>0</v>
      </c>
      <c r="OFV415" s="318">
        <f>'Contractor Model'!OFV68</f>
        <v>0</v>
      </c>
      <c r="OFW415" s="318">
        <f>'Contractor Model'!OFW68</f>
        <v>0</v>
      </c>
      <c r="OFX415" s="318">
        <f>'Contractor Model'!OFX68</f>
        <v>0</v>
      </c>
      <c r="OFY415" s="318">
        <f>'Contractor Model'!OFY68</f>
        <v>0</v>
      </c>
      <c r="OFZ415" s="318">
        <f>'Contractor Model'!OFZ68</f>
        <v>0</v>
      </c>
      <c r="OGA415" s="318">
        <f>'Contractor Model'!OGA68</f>
        <v>0</v>
      </c>
      <c r="OGB415" s="318">
        <f>'Contractor Model'!OGB68</f>
        <v>0</v>
      </c>
      <c r="OGC415" s="318">
        <f>'Contractor Model'!OGC68</f>
        <v>0</v>
      </c>
      <c r="OGD415" s="318">
        <f>'Contractor Model'!OGD68</f>
        <v>0</v>
      </c>
      <c r="OGE415" s="318">
        <f>'Contractor Model'!OGE68</f>
        <v>0</v>
      </c>
      <c r="OGF415" s="318">
        <f>'Contractor Model'!OGF68</f>
        <v>0</v>
      </c>
      <c r="OGG415" s="318">
        <f>'Contractor Model'!OGG68</f>
        <v>0</v>
      </c>
      <c r="OGH415" s="318">
        <f>'Contractor Model'!OGH68</f>
        <v>0</v>
      </c>
      <c r="OGI415" s="318">
        <f>'Contractor Model'!OGI68</f>
        <v>0</v>
      </c>
      <c r="OGJ415" s="318">
        <f>'Contractor Model'!OGJ68</f>
        <v>0</v>
      </c>
      <c r="OGK415" s="318">
        <f>'Contractor Model'!OGK68</f>
        <v>0</v>
      </c>
      <c r="OGL415" s="318">
        <f>'Contractor Model'!OGL68</f>
        <v>0</v>
      </c>
      <c r="OGM415" s="318">
        <f>'Contractor Model'!OGM68</f>
        <v>0</v>
      </c>
      <c r="OGN415" s="318">
        <f>'Contractor Model'!OGN68</f>
        <v>0</v>
      </c>
      <c r="OGO415" s="318">
        <f>'Contractor Model'!OGO68</f>
        <v>0</v>
      </c>
      <c r="OGP415" s="318">
        <f>'Contractor Model'!OGP68</f>
        <v>0</v>
      </c>
      <c r="OGQ415" s="318">
        <f>'Contractor Model'!OGQ68</f>
        <v>0</v>
      </c>
      <c r="OGR415" s="318">
        <f>'Contractor Model'!OGR68</f>
        <v>0</v>
      </c>
      <c r="OGS415" s="318">
        <f>'Contractor Model'!OGS68</f>
        <v>0</v>
      </c>
      <c r="OGT415" s="318">
        <f>'Contractor Model'!OGT68</f>
        <v>0</v>
      </c>
      <c r="OGU415" s="318">
        <f>'Contractor Model'!OGU68</f>
        <v>0</v>
      </c>
      <c r="OGV415" s="318">
        <f>'Contractor Model'!OGV68</f>
        <v>0</v>
      </c>
      <c r="OGW415" s="318">
        <f>'Contractor Model'!OGW68</f>
        <v>0</v>
      </c>
      <c r="OGX415" s="318">
        <f>'Contractor Model'!OGX68</f>
        <v>0</v>
      </c>
      <c r="OGY415" s="318">
        <f>'Contractor Model'!OGY68</f>
        <v>0</v>
      </c>
      <c r="OGZ415" s="318">
        <f>'Contractor Model'!OGZ68</f>
        <v>0</v>
      </c>
      <c r="OHA415" s="318">
        <f>'Contractor Model'!OHA68</f>
        <v>0</v>
      </c>
      <c r="OHB415" s="318">
        <f>'Contractor Model'!OHB68</f>
        <v>0</v>
      </c>
      <c r="OHC415" s="318">
        <f>'Contractor Model'!OHC68</f>
        <v>0</v>
      </c>
      <c r="OHD415" s="318">
        <f>'Contractor Model'!OHD68</f>
        <v>0</v>
      </c>
      <c r="OHE415" s="318">
        <f>'Contractor Model'!OHE68</f>
        <v>0</v>
      </c>
      <c r="OHF415" s="318">
        <f>'Contractor Model'!OHF68</f>
        <v>0</v>
      </c>
      <c r="OHG415" s="318">
        <f>'Contractor Model'!OHG68</f>
        <v>0</v>
      </c>
      <c r="OHH415" s="318">
        <f>'Contractor Model'!OHH68</f>
        <v>0</v>
      </c>
      <c r="OHI415" s="318">
        <f>'Contractor Model'!OHI68</f>
        <v>0</v>
      </c>
      <c r="OHJ415" s="318">
        <f>'Contractor Model'!OHJ68</f>
        <v>0</v>
      </c>
      <c r="OHK415" s="318">
        <f>'Contractor Model'!OHK68</f>
        <v>0</v>
      </c>
      <c r="OHL415" s="318">
        <f>'Contractor Model'!OHL68</f>
        <v>0</v>
      </c>
      <c r="OHM415" s="318">
        <f>'Contractor Model'!OHM68</f>
        <v>0</v>
      </c>
      <c r="OHN415" s="318">
        <f>'Contractor Model'!OHN68</f>
        <v>0</v>
      </c>
      <c r="OHO415" s="318">
        <f>'Contractor Model'!OHO68</f>
        <v>0</v>
      </c>
      <c r="OHP415" s="318">
        <f>'Contractor Model'!OHP68</f>
        <v>0</v>
      </c>
      <c r="OHQ415" s="318">
        <f>'Contractor Model'!OHQ68</f>
        <v>0</v>
      </c>
      <c r="OHR415" s="318">
        <f>'Contractor Model'!OHR68</f>
        <v>0</v>
      </c>
      <c r="OHS415" s="318">
        <f>'Contractor Model'!OHS68</f>
        <v>0</v>
      </c>
      <c r="OHT415" s="318">
        <f>'Contractor Model'!OHT68</f>
        <v>0</v>
      </c>
      <c r="OHU415" s="318">
        <f>'Contractor Model'!OHU68</f>
        <v>0</v>
      </c>
      <c r="OHV415" s="318">
        <f>'Contractor Model'!OHV68</f>
        <v>0</v>
      </c>
      <c r="OHW415" s="318">
        <f>'Contractor Model'!OHW68</f>
        <v>0</v>
      </c>
      <c r="OHX415" s="318">
        <f>'Contractor Model'!OHX68</f>
        <v>0</v>
      </c>
      <c r="OHY415" s="318">
        <f>'Contractor Model'!OHY68</f>
        <v>0</v>
      </c>
      <c r="OHZ415" s="318">
        <f>'Contractor Model'!OHZ68</f>
        <v>0</v>
      </c>
      <c r="OIA415" s="318">
        <f>'Contractor Model'!OIA68</f>
        <v>0</v>
      </c>
      <c r="OIB415" s="318">
        <f>'Contractor Model'!OIB68</f>
        <v>0</v>
      </c>
      <c r="OIC415" s="318">
        <f>'Contractor Model'!OIC68</f>
        <v>0</v>
      </c>
      <c r="OID415" s="318">
        <f>'Contractor Model'!OID68</f>
        <v>0</v>
      </c>
      <c r="OIE415" s="318">
        <f>'Contractor Model'!OIE68</f>
        <v>0</v>
      </c>
      <c r="OIF415" s="318">
        <f>'Contractor Model'!OIF68</f>
        <v>0</v>
      </c>
      <c r="OIG415" s="318">
        <f>'Contractor Model'!OIG68</f>
        <v>0</v>
      </c>
      <c r="OIH415" s="318">
        <f>'Contractor Model'!OIH68</f>
        <v>0</v>
      </c>
      <c r="OII415" s="318">
        <f>'Contractor Model'!OII68</f>
        <v>0</v>
      </c>
      <c r="OIJ415" s="318">
        <f>'Contractor Model'!OIJ68</f>
        <v>0</v>
      </c>
      <c r="OIK415" s="318">
        <f>'Contractor Model'!OIK68</f>
        <v>0</v>
      </c>
      <c r="OIL415" s="318">
        <f>'Contractor Model'!OIL68</f>
        <v>0</v>
      </c>
      <c r="OIM415" s="318">
        <f>'Contractor Model'!OIM68</f>
        <v>0</v>
      </c>
      <c r="OIN415" s="318">
        <f>'Contractor Model'!OIN68</f>
        <v>0</v>
      </c>
      <c r="OIO415" s="318">
        <f>'Contractor Model'!OIO68</f>
        <v>0</v>
      </c>
      <c r="OIP415" s="318">
        <f>'Contractor Model'!OIP68</f>
        <v>0</v>
      </c>
      <c r="OIQ415" s="318">
        <f>'Contractor Model'!OIQ68</f>
        <v>0</v>
      </c>
      <c r="OIR415" s="318">
        <f>'Contractor Model'!OIR68</f>
        <v>0</v>
      </c>
      <c r="OIS415" s="318">
        <f>'Contractor Model'!OIS68</f>
        <v>0</v>
      </c>
      <c r="OIT415" s="318">
        <f>'Contractor Model'!OIT68</f>
        <v>0</v>
      </c>
      <c r="OIU415" s="318">
        <f>'Contractor Model'!OIU68</f>
        <v>0</v>
      </c>
      <c r="OIV415" s="318">
        <f>'Contractor Model'!OIV68</f>
        <v>0</v>
      </c>
      <c r="OIW415" s="318">
        <f>'Contractor Model'!OIW68</f>
        <v>0</v>
      </c>
      <c r="OIX415" s="318">
        <f>'Contractor Model'!OIX68</f>
        <v>0</v>
      </c>
      <c r="OIY415" s="318">
        <f>'Contractor Model'!OIY68</f>
        <v>0</v>
      </c>
      <c r="OIZ415" s="318">
        <f>'Contractor Model'!OIZ68</f>
        <v>0</v>
      </c>
      <c r="OJA415" s="318">
        <f>'Contractor Model'!OJA68</f>
        <v>0</v>
      </c>
      <c r="OJB415" s="318">
        <f>'Contractor Model'!OJB68</f>
        <v>0</v>
      </c>
      <c r="OJC415" s="318">
        <f>'Contractor Model'!OJC68</f>
        <v>0</v>
      </c>
      <c r="OJD415" s="318">
        <f>'Contractor Model'!OJD68</f>
        <v>0</v>
      </c>
      <c r="OJE415" s="318">
        <f>'Contractor Model'!OJE68</f>
        <v>0</v>
      </c>
      <c r="OJF415" s="318">
        <f>'Contractor Model'!OJF68</f>
        <v>0</v>
      </c>
      <c r="OJG415" s="318">
        <f>'Contractor Model'!OJG68</f>
        <v>0</v>
      </c>
      <c r="OJH415" s="318">
        <f>'Contractor Model'!OJH68</f>
        <v>0</v>
      </c>
      <c r="OJI415" s="318">
        <f>'Contractor Model'!OJI68</f>
        <v>0</v>
      </c>
      <c r="OJJ415" s="318">
        <f>'Contractor Model'!OJJ68</f>
        <v>0</v>
      </c>
      <c r="OJK415" s="318">
        <f>'Contractor Model'!OJK68</f>
        <v>0</v>
      </c>
      <c r="OJL415" s="318">
        <f>'Contractor Model'!OJL68</f>
        <v>0</v>
      </c>
      <c r="OJM415" s="318">
        <f>'Contractor Model'!OJM68</f>
        <v>0</v>
      </c>
      <c r="OJN415" s="318">
        <f>'Contractor Model'!OJN68</f>
        <v>0</v>
      </c>
      <c r="OJO415" s="318">
        <f>'Contractor Model'!OJO68</f>
        <v>0</v>
      </c>
      <c r="OJP415" s="318">
        <f>'Contractor Model'!OJP68</f>
        <v>0</v>
      </c>
      <c r="OJQ415" s="318">
        <f>'Contractor Model'!OJQ68</f>
        <v>0</v>
      </c>
      <c r="OJR415" s="318">
        <f>'Contractor Model'!OJR68</f>
        <v>0</v>
      </c>
      <c r="OJS415" s="318">
        <f>'Contractor Model'!OJS68</f>
        <v>0</v>
      </c>
      <c r="OJT415" s="318">
        <f>'Contractor Model'!OJT68</f>
        <v>0</v>
      </c>
      <c r="OJU415" s="318">
        <f>'Contractor Model'!OJU68</f>
        <v>0</v>
      </c>
      <c r="OJV415" s="318">
        <f>'Contractor Model'!OJV68</f>
        <v>0</v>
      </c>
      <c r="OJW415" s="318">
        <f>'Contractor Model'!OJW68</f>
        <v>0</v>
      </c>
      <c r="OJX415" s="318">
        <f>'Contractor Model'!OJX68</f>
        <v>0</v>
      </c>
      <c r="OJY415" s="318">
        <f>'Contractor Model'!OJY68</f>
        <v>0</v>
      </c>
      <c r="OJZ415" s="318">
        <f>'Contractor Model'!OJZ68</f>
        <v>0</v>
      </c>
      <c r="OKA415" s="318">
        <f>'Contractor Model'!OKA68</f>
        <v>0</v>
      </c>
      <c r="OKB415" s="318">
        <f>'Contractor Model'!OKB68</f>
        <v>0</v>
      </c>
      <c r="OKC415" s="318">
        <f>'Contractor Model'!OKC68</f>
        <v>0</v>
      </c>
      <c r="OKD415" s="318">
        <f>'Contractor Model'!OKD68</f>
        <v>0</v>
      </c>
      <c r="OKE415" s="318">
        <f>'Contractor Model'!OKE68</f>
        <v>0</v>
      </c>
      <c r="OKF415" s="318">
        <f>'Contractor Model'!OKF68</f>
        <v>0</v>
      </c>
      <c r="OKG415" s="318">
        <f>'Contractor Model'!OKG68</f>
        <v>0</v>
      </c>
      <c r="OKH415" s="318">
        <f>'Contractor Model'!OKH68</f>
        <v>0</v>
      </c>
      <c r="OKI415" s="318">
        <f>'Contractor Model'!OKI68</f>
        <v>0</v>
      </c>
      <c r="OKJ415" s="318">
        <f>'Contractor Model'!OKJ68</f>
        <v>0</v>
      </c>
      <c r="OKK415" s="318">
        <f>'Contractor Model'!OKK68</f>
        <v>0</v>
      </c>
      <c r="OKL415" s="318">
        <f>'Contractor Model'!OKL68</f>
        <v>0</v>
      </c>
      <c r="OKM415" s="318">
        <f>'Contractor Model'!OKM68</f>
        <v>0</v>
      </c>
      <c r="OKN415" s="318">
        <f>'Contractor Model'!OKN68</f>
        <v>0</v>
      </c>
      <c r="OKO415" s="318">
        <f>'Contractor Model'!OKO68</f>
        <v>0</v>
      </c>
      <c r="OKP415" s="318">
        <f>'Contractor Model'!OKP68</f>
        <v>0</v>
      </c>
      <c r="OKQ415" s="318">
        <f>'Contractor Model'!OKQ68</f>
        <v>0</v>
      </c>
      <c r="OKR415" s="318">
        <f>'Contractor Model'!OKR68</f>
        <v>0</v>
      </c>
      <c r="OKS415" s="318">
        <f>'Contractor Model'!OKS68</f>
        <v>0</v>
      </c>
      <c r="OKT415" s="318">
        <f>'Contractor Model'!OKT68</f>
        <v>0</v>
      </c>
      <c r="OKU415" s="318">
        <f>'Contractor Model'!OKU68</f>
        <v>0</v>
      </c>
      <c r="OKV415" s="318">
        <f>'Contractor Model'!OKV68</f>
        <v>0</v>
      </c>
      <c r="OKW415" s="318">
        <f>'Contractor Model'!OKW68</f>
        <v>0</v>
      </c>
      <c r="OKX415" s="318">
        <f>'Contractor Model'!OKX68</f>
        <v>0</v>
      </c>
      <c r="OKY415" s="318">
        <f>'Contractor Model'!OKY68</f>
        <v>0</v>
      </c>
      <c r="OKZ415" s="318">
        <f>'Contractor Model'!OKZ68</f>
        <v>0</v>
      </c>
      <c r="OLA415" s="318">
        <f>'Contractor Model'!OLA68</f>
        <v>0</v>
      </c>
      <c r="OLB415" s="318">
        <f>'Contractor Model'!OLB68</f>
        <v>0</v>
      </c>
      <c r="OLC415" s="318">
        <f>'Contractor Model'!OLC68</f>
        <v>0</v>
      </c>
      <c r="OLD415" s="318">
        <f>'Contractor Model'!OLD68</f>
        <v>0</v>
      </c>
      <c r="OLE415" s="318">
        <f>'Contractor Model'!OLE68</f>
        <v>0</v>
      </c>
      <c r="OLF415" s="318">
        <f>'Contractor Model'!OLF68</f>
        <v>0</v>
      </c>
      <c r="OLG415" s="318">
        <f>'Contractor Model'!OLG68</f>
        <v>0</v>
      </c>
      <c r="OLH415" s="318">
        <f>'Contractor Model'!OLH68</f>
        <v>0</v>
      </c>
      <c r="OLI415" s="318">
        <f>'Contractor Model'!OLI68</f>
        <v>0</v>
      </c>
      <c r="OLJ415" s="318">
        <f>'Contractor Model'!OLJ68</f>
        <v>0</v>
      </c>
      <c r="OLK415" s="318">
        <f>'Contractor Model'!OLK68</f>
        <v>0</v>
      </c>
      <c r="OLL415" s="318">
        <f>'Contractor Model'!OLL68</f>
        <v>0</v>
      </c>
      <c r="OLM415" s="318">
        <f>'Contractor Model'!OLM68</f>
        <v>0</v>
      </c>
      <c r="OLN415" s="318">
        <f>'Contractor Model'!OLN68</f>
        <v>0</v>
      </c>
      <c r="OLO415" s="318">
        <f>'Contractor Model'!OLO68</f>
        <v>0</v>
      </c>
      <c r="OLP415" s="318">
        <f>'Contractor Model'!OLP68</f>
        <v>0</v>
      </c>
      <c r="OLQ415" s="318">
        <f>'Contractor Model'!OLQ68</f>
        <v>0</v>
      </c>
      <c r="OLR415" s="318">
        <f>'Contractor Model'!OLR68</f>
        <v>0</v>
      </c>
      <c r="OLS415" s="318">
        <f>'Contractor Model'!OLS68</f>
        <v>0</v>
      </c>
      <c r="OLT415" s="318">
        <f>'Contractor Model'!OLT68</f>
        <v>0</v>
      </c>
      <c r="OLU415" s="318">
        <f>'Contractor Model'!OLU68</f>
        <v>0</v>
      </c>
      <c r="OLV415" s="318">
        <f>'Contractor Model'!OLV68</f>
        <v>0</v>
      </c>
      <c r="OLW415" s="318">
        <f>'Contractor Model'!OLW68</f>
        <v>0</v>
      </c>
      <c r="OLX415" s="318">
        <f>'Contractor Model'!OLX68</f>
        <v>0</v>
      </c>
      <c r="OLY415" s="318">
        <f>'Contractor Model'!OLY68</f>
        <v>0</v>
      </c>
      <c r="OLZ415" s="318">
        <f>'Contractor Model'!OLZ68</f>
        <v>0</v>
      </c>
      <c r="OMA415" s="318">
        <f>'Contractor Model'!OMA68</f>
        <v>0</v>
      </c>
      <c r="OMB415" s="318">
        <f>'Contractor Model'!OMB68</f>
        <v>0</v>
      </c>
      <c r="OMC415" s="318">
        <f>'Contractor Model'!OMC68</f>
        <v>0</v>
      </c>
      <c r="OMD415" s="318">
        <f>'Contractor Model'!OMD68</f>
        <v>0</v>
      </c>
      <c r="OME415" s="318">
        <f>'Contractor Model'!OME68</f>
        <v>0</v>
      </c>
      <c r="OMF415" s="318">
        <f>'Contractor Model'!OMF68</f>
        <v>0</v>
      </c>
      <c r="OMG415" s="318">
        <f>'Contractor Model'!OMG68</f>
        <v>0</v>
      </c>
      <c r="OMH415" s="318">
        <f>'Contractor Model'!OMH68</f>
        <v>0</v>
      </c>
      <c r="OMI415" s="318">
        <f>'Contractor Model'!OMI68</f>
        <v>0</v>
      </c>
      <c r="OMJ415" s="318">
        <f>'Contractor Model'!OMJ68</f>
        <v>0</v>
      </c>
      <c r="OMK415" s="318">
        <f>'Contractor Model'!OMK68</f>
        <v>0</v>
      </c>
      <c r="OML415" s="318">
        <f>'Contractor Model'!OML68</f>
        <v>0</v>
      </c>
      <c r="OMM415" s="318">
        <f>'Contractor Model'!OMM68</f>
        <v>0</v>
      </c>
      <c r="OMN415" s="318">
        <f>'Contractor Model'!OMN68</f>
        <v>0</v>
      </c>
      <c r="OMO415" s="318">
        <f>'Contractor Model'!OMO68</f>
        <v>0</v>
      </c>
      <c r="OMP415" s="318">
        <f>'Contractor Model'!OMP68</f>
        <v>0</v>
      </c>
      <c r="OMQ415" s="318">
        <f>'Contractor Model'!OMQ68</f>
        <v>0</v>
      </c>
      <c r="OMR415" s="318">
        <f>'Contractor Model'!OMR68</f>
        <v>0</v>
      </c>
      <c r="OMS415" s="318">
        <f>'Contractor Model'!OMS68</f>
        <v>0</v>
      </c>
      <c r="OMT415" s="318">
        <f>'Contractor Model'!OMT68</f>
        <v>0</v>
      </c>
      <c r="OMU415" s="318">
        <f>'Contractor Model'!OMU68</f>
        <v>0</v>
      </c>
      <c r="OMV415" s="318">
        <f>'Contractor Model'!OMV68</f>
        <v>0</v>
      </c>
      <c r="OMW415" s="318">
        <f>'Contractor Model'!OMW68</f>
        <v>0</v>
      </c>
      <c r="OMX415" s="318">
        <f>'Contractor Model'!OMX68</f>
        <v>0</v>
      </c>
      <c r="OMY415" s="318">
        <f>'Contractor Model'!OMY68</f>
        <v>0</v>
      </c>
      <c r="OMZ415" s="318">
        <f>'Contractor Model'!OMZ68</f>
        <v>0</v>
      </c>
      <c r="ONA415" s="318">
        <f>'Contractor Model'!ONA68</f>
        <v>0</v>
      </c>
      <c r="ONB415" s="318">
        <f>'Contractor Model'!ONB68</f>
        <v>0</v>
      </c>
      <c r="ONC415" s="318">
        <f>'Contractor Model'!ONC68</f>
        <v>0</v>
      </c>
      <c r="OND415" s="318">
        <f>'Contractor Model'!OND68</f>
        <v>0</v>
      </c>
      <c r="ONE415" s="318">
        <f>'Contractor Model'!ONE68</f>
        <v>0</v>
      </c>
      <c r="ONF415" s="318">
        <f>'Contractor Model'!ONF68</f>
        <v>0</v>
      </c>
      <c r="ONG415" s="318">
        <f>'Contractor Model'!ONG68</f>
        <v>0</v>
      </c>
      <c r="ONH415" s="318">
        <f>'Contractor Model'!ONH68</f>
        <v>0</v>
      </c>
      <c r="ONI415" s="318">
        <f>'Contractor Model'!ONI68</f>
        <v>0</v>
      </c>
      <c r="ONJ415" s="318">
        <f>'Contractor Model'!ONJ68</f>
        <v>0</v>
      </c>
      <c r="ONK415" s="318">
        <f>'Contractor Model'!ONK68</f>
        <v>0</v>
      </c>
      <c r="ONL415" s="318">
        <f>'Contractor Model'!ONL68</f>
        <v>0</v>
      </c>
      <c r="ONM415" s="318">
        <f>'Contractor Model'!ONM68</f>
        <v>0</v>
      </c>
      <c r="ONN415" s="318">
        <f>'Contractor Model'!ONN68</f>
        <v>0</v>
      </c>
      <c r="ONO415" s="318">
        <f>'Contractor Model'!ONO68</f>
        <v>0</v>
      </c>
      <c r="ONP415" s="318">
        <f>'Contractor Model'!ONP68</f>
        <v>0</v>
      </c>
      <c r="ONQ415" s="318">
        <f>'Contractor Model'!ONQ68</f>
        <v>0</v>
      </c>
      <c r="ONR415" s="318">
        <f>'Contractor Model'!ONR68</f>
        <v>0</v>
      </c>
      <c r="ONS415" s="318">
        <f>'Contractor Model'!ONS68</f>
        <v>0</v>
      </c>
      <c r="ONT415" s="318">
        <f>'Contractor Model'!ONT68</f>
        <v>0</v>
      </c>
      <c r="ONU415" s="318">
        <f>'Contractor Model'!ONU68</f>
        <v>0</v>
      </c>
      <c r="ONV415" s="318">
        <f>'Contractor Model'!ONV68</f>
        <v>0</v>
      </c>
      <c r="ONW415" s="318">
        <f>'Contractor Model'!ONW68</f>
        <v>0</v>
      </c>
      <c r="ONX415" s="318">
        <f>'Contractor Model'!ONX68</f>
        <v>0</v>
      </c>
      <c r="ONY415" s="318">
        <f>'Contractor Model'!ONY68</f>
        <v>0</v>
      </c>
      <c r="ONZ415" s="318">
        <f>'Contractor Model'!ONZ68</f>
        <v>0</v>
      </c>
      <c r="OOA415" s="318">
        <f>'Contractor Model'!OOA68</f>
        <v>0</v>
      </c>
      <c r="OOB415" s="318">
        <f>'Contractor Model'!OOB68</f>
        <v>0</v>
      </c>
      <c r="OOC415" s="318">
        <f>'Contractor Model'!OOC68</f>
        <v>0</v>
      </c>
      <c r="OOD415" s="318">
        <f>'Contractor Model'!OOD68</f>
        <v>0</v>
      </c>
      <c r="OOE415" s="318">
        <f>'Contractor Model'!OOE68</f>
        <v>0</v>
      </c>
      <c r="OOF415" s="318">
        <f>'Contractor Model'!OOF68</f>
        <v>0</v>
      </c>
      <c r="OOG415" s="318">
        <f>'Contractor Model'!OOG68</f>
        <v>0</v>
      </c>
      <c r="OOH415" s="318">
        <f>'Contractor Model'!OOH68</f>
        <v>0</v>
      </c>
      <c r="OOI415" s="318">
        <f>'Contractor Model'!OOI68</f>
        <v>0</v>
      </c>
      <c r="OOJ415" s="318">
        <f>'Contractor Model'!OOJ68</f>
        <v>0</v>
      </c>
      <c r="OOK415" s="318">
        <f>'Contractor Model'!OOK68</f>
        <v>0</v>
      </c>
      <c r="OOL415" s="318">
        <f>'Contractor Model'!OOL68</f>
        <v>0</v>
      </c>
      <c r="OOM415" s="318">
        <f>'Contractor Model'!OOM68</f>
        <v>0</v>
      </c>
      <c r="OON415" s="318">
        <f>'Contractor Model'!OON68</f>
        <v>0</v>
      </c>
      <c r="OOO415" s="318">
        <f>'Contractor Model'!OOO68</f>
        <v>0</v>
      </c>
      <c r="OOP415" s="318">
        <f>'Contractor Model'!OOP68</f>
        <v>0</v>
      </c>
      <c r="OOQ415" s="318">
        <f>'Contractor Model'!OOQ68</f>
        <v>0</v>
      </c>
      <c r="OOR415" s="318">
        <f>'Contractor Model'!OOR68</f>
        <v>0</v>
      </c>
      <c r="OOS415" s="318">
        <f>'Contractor Model'!OOS68</f>
        <v>0</v>
      </c>
      <c r="OOT415" s="318">
        <f>'Contractor Model'!OOT68</f>
        <v>0</v>
      </c>
      <c r="OOU415" s="318">
        <f>'Contractor Model'!OOU68</f>
        <v>0</v>
      </c>
      <c r="OOV415" s="318">
        <f>'Contractor Model'!OOV68</f>
        <v>0</v>
      </c>
      <c r="OOW415" s="318">
        <f>'Contractor Model'!OOW68</f>
        <v>0</v>
      </c>
      <c r="OOX415" s="318">
        <f>'Contractor Model'!OOX68</f>
        <v>0</v>
      </c>
      <c r="OOY415" s="318">
        <f>'Contractor Model'!OOY68</f>
        <v>0</v>
      </c>
      <c r="OOZ415" s="318">
        <f>'Contractor Model'!OOZ68</f>
        <v>0</v>
      </c>
      <c r="OPA415" s="318">
        <f>'Contractor Model'!OPA68</f>
        <v>0</v>
      </c>
      <c r="OPB415" s="318">
        <f>'Contractor Model'!OPB68</f>
        <v>0</v>
      </c>
      <c r="OPC415" s="318">
        <f>'Contractor Model'!OPC68</f>
        <v>0</v>
      </c>
      <c r="OPD415" s="318">
        <f>'Contractor Model'!OPD68</f>
        <v>0</v>
      </c>
      <c r="OPE415" s="318">
        <f>'Contractor Model'!OPE68</f>
        <v>0</v>
      </c>
      <c r="OPF415" s="318">
        <f>'Contractor Model'!OPF68</f>
        <v>0</v>
      </c>
      <c r="OPG415" s="318">
        <f>'Contractor Model'!OPG68</f>
        <v>0</v>
      </c>
      <c r="OPH415" s="318">
        <f>'Contractor Model'!OPH68</f>
        <v>0</v>
      </c>
      <c r="OPI415" s="318">
        <f>'Contractor Model'!OPI68</f>
        <v>0</v>
      </c>
      <c r="OPJ415" s="318">
        <f>'Contractor Model'!OPJ68</f>
        <v>0</v>
      </c>
      <c r="OPK415" s="318">
        <f>'Contractor Model'!OPK68</f>
        <v>0</v>
      </c>
      <c r="OPL415" s="318">
        <f>'Contractor Model'!OPL68</f>
        <v>0</v>
      </c>
      <c r="OPM415" s="318">
        <f>'Contractor Model'!OPM68</f>
        <v>0</v>
      </c>
      <c r="OPN415" s="318">
        <f>'Contractor Model'!OPN68</f>
        <v>0</v>
      </c>
      <c r="OPO415" s="318">
        <f>'Contractor Model'!OPO68</f>
        <v>0</v>
      </c>
      <c r="OPP415" s="318">
        <f>'Contractor Model'!OPP68</f>
        <v>0</v>
      </c>
      <c r="OPQ415" s="318">
        <f>'Contractor Model'!OPQ68</f>
        <v>0</v>
      </c>
      <c r="OPR415" s="318">
        <f>'Contractor Model'!OPR68</f>
        <v>0</v>
      </c>
      <c r="OPS415" s="318">
        <f>'Contractor Model'!OPS68</f>
        <v>0</v>
      </c>
      <c r="OPT415" s="318">
        <f>'Contractor Model'!OPT68</f>
        <v>0</v>
      </c>
      <c r="OPU415" s="318">
        <f>'Contractor Model'!OPU68</f>
        <v>0</v>
      </c>
      <c r="OPV415" s="318">
        <f>'Contractor Model'!OPV68</f>
        <v>0</v>
      </c>
      <c r="OPW415" s="318">
        <f>'Contractor Model'!OPW68</f>
        <v>0</v>
      </c>
      <c r="OPX415" s="318">
        <f>'Contractor Model'!OPX68</f>
        <v>0</v>
      </c>
      <c r="OPY415" s="318">
        <f>'Contractor Model'!OPY68</f>
        <v>0</v>
      </c>
      <c r="OPZ415" s="318">
        <f>'Contractor Model'!OPZ68</f>
        <v>0</v>
      </c>
      <c r="OQA415" s="318">
        <f>'Contractor Model'!OQA68</f>
        <v>0</v>
      </c>
      <c r="OQB415" s="318">
        <f>'Contractor Model'!OQB68</f>
        <v>0</v>
      </c>
      <c r="OQC415" s="318">
        <f>'Contractor Model'!OQC68</f>
        <v>0</v>
      </c>
      <c r="OQD415" s="318">
        <f>'Contractor Model'!OQD68</f>
        <v>0</v>
      </c>
      <c r="OQE415" s="318">
        <f>'Contractor Model'!OQE68</f>
        <v>0</v>
      </c>
      <c r="OQF415" s="318">
        <f>'Contractor Model'!OQF68</f>
        <v>0</v>
      </c>
      <c r="OQG415" s="318">
        <f>'Contractor Model'!OQG68</f>
        <v>0</v>
      </c>
      <c r="OQH415" s="318">
        <f>'Contractor Model'!OQH68</f>
        <v>0</v>
      </c>
      <c r="OQI415" s="318">
        <f>'Contractor Model'!OQI68</f>
        <v>0</v>
      </c>
      <c r="OQJ415" s="318">
        <f>'Contractor Model'!OQJ68</f>
        <v>0</v>
      </c>
      <c r="OQK415" s="318">
        <f>'Contractor Model'!OQK68</f>
        <v>0</v>
      </c>
      <c r="OQL415" s="318">
        <f>'Contractor Model'!OQL68</f>
        <v>0</v>
      </c>
      <c r="OQM415" s="318">
        <f>'Contractor Model'!OQM68</f>
        <v>0</v>
      </c>
      <c r="OQN415" s="318">
        <f>'Contractor Model'!OQN68</f>
        <v>0</v>
      </c>
      <c r="OQO415" s="318">
        <f>'Contractor Model'!OQO68</f>
        <v>0</v>
      </c>
      <c r="OQP415" s="318">
        <f>'Contractor Model'!OQP68</f>
        <v>0</v>
      </c>
      <c r="OQQ415" s="318">
        <f>'Contractor Model'!OQQ68</f>
        <v>0</v>
      </c>
      <c r="OQR415" s="318">
        <f>'Contractor Model'!OQR68</f>
        <v>0</v>
      </c>
      <c r="OQS415" s="318">
        <f>'Contractor Model'!OQS68</f>
        <v>0</v>
      </c>
      <c r="OQT415" s="318">
        <f>'Contractor Model'!OQT68</f>
        <v>0</v>
      </c>
      <c r="OQU415" s="318">
        <f>'Contractor Model'!OQU68</f>
        <v>0</v>
      </c>
      <c r="OQV415" s="318">
        <f>'Contractor Model'!OQV68</f>
        <v>0</v>
      </c>
      <c r="OQW415" s="318">
        <f>'Contractor Model'!OQW68</f>
        <v>0</v>
      </c>
      <c r="OQX415" s="318">
        <f>'Contractor Model'!OQX68</f>
        <v>0</v>
      </c>
      <c r="OQY415" s="318">
        <f>'Contractor Model'!OQY68</f>
        <v>0</v>
      </c>
      <c r="OQZ415" s="318">
        <f>'Contractor Model'!OQZ68</f>
        <v>0</v>
      </c>
      <c r="ORA415" s="318">
        <f>'Contractor Model'!ORA68</f>
        <v>0</v>
      </c>
      <c r="ORB415" s="318">
        <f>'Contractor Model'!ORB68</f>
        <v>0</v>
      </c>
      <c r="ORC415" s="318">
        <f>'Contractor Model'!ORC68</f>
        <v>0</v>
      </c>
      <c r="ORD415" s="318">
        <f>'Contractor Model'!ORD68</f>
        <v>0</v>
      </c>
      <c r="ORE415" s="318">
        <f>'Contractor Model'!ORE68</f>
        <v>0</v>
      </c>
      <c r="ORF415" s="318">
        <f>'Contractor Model'!ORF68</f>
        <v>0</v>
      </c>
      <c r="ORG415" s="318">
        <f>'Contractor Model'!ORG68</f>
        <v>0</v>
      </c>
      <c r="ORH415" s="318">
        <f>'Contractor Model'!ORH68</f>
        <v>0</v>
      </c>
      <c r="ORI415" s="318">
        <f>'Contractor Model'!ORI68</f>
        <v>0</v>
      </c>
      <c r="ORJ415" s="318">
        <f>'Contractor Model'!ORJ68</f>
        <v>0</v>
      </c>
      <c r="ORK415" s="318">
        <f>'Contractor Model'!ORK68</f>
        <v>0</v>
      </c>
      <c r="ORL415" s="318">
        <f>'Contractor Model'!ORL68</f>
        <v>0</v>
      </c>
      <c r="ORM415" s="318">
        <f>'Contractor Model'!ORM68</f>
        <v>0</v>
      </c>
      <c r="ORN415" s="318">
        <f>'Contractor Model'!ORN68</f>
        <v>0</v>
      </c>
      <c r="ORO415" s="318">
        <f>'Contractor Model'!ORO68</f>
        <v>0</v>
      </c>
      <c r="ORP415" s="318">
        <f>'Contractor Model'!ORP68</f>
        <v>0</v>
      </c>
      <c r="ORQ415" s="318">
        <f>'Contractor Model'!ORQ68</f>
        <v>0</v>
      </c>
      <c r="ORR415" s="318">
        <f>'Contractor Model'!ORR68</f>
        <v>0</v>
      </c>
      <c r="ORS415" s="318">
        <f>'Contractor Model'!ORS68</f>
        <v>0</v>
      </c>
      <c r="ORT415" s="318">
        <f>'Contractor Model'!ORT68</f>
        <v>0</v>
      </c>
      <c r="ORU415" s="318">
        <f>'Contractor Model'!ORU68</f>
        <v>0</v>
      </c>
      <c r="ORV415" s="318">
        <f>'Contractor Model'!ORV68</f>
        <v>0</v>
      </c>
      <c r="ORW415" s="318">
        <f>'Contractor Model'!ORW68</f>
        <v>0</v>
      </c>
      <c r="ORX415" s="318">
        <f>'Contractor Model'!ORX68</f>
        <v>0</v>
      </c>
      <c r="ORY415" s="318">
        <f>'Contractor Model'!ORY68</f>
        <v>0</v>
      </c>
      <c r="ORZ415" s="318">
        <f>'Contractor Model'!ORZ68</f>
        <v>0</v>
      </c>
      <c r="OSA415" s="318">
        <f>'Contractor Model'!OSA68</f>
        <v>0</v>
      </c>
      <c r="OSB415" s="318">
        <f>'Contractor Model'!OSB68</f>
        <v>0</v>
      </c>
      <c r="OSC415" s="318">
        <f>'Contractor Model'!OSC68</f>
        <v>0</v>
      </c>
      <c r="OSD415" s="318">
        <f>'Contractor Model'!OSD68</f>
        <v>0</v>
      </c>
      <c r="OSE415" s="318">
        <f>'Contractor Model'!OSE68</f>
        <v>0</v>
      </c>
      <c r="OSF415" s="318">
        <f>'Contractor Model'!OSF68</f>
        <v>0</v>
      </c>
      <c r="OSG415" s="318">
        <f>'Contractor Model'!OSG68</f>
        <v>0</v>
      </c>
      <c r="OSH415" s="318">
        <f>'Contractor Model'!OSH68</f>
        <v>0</v>
      </c>
      <c r="OSI415" s="318">
        <f>'Contractor Model'!OSI68</f>
        <v>0</v>
      </c>
      <c r="OSJ415" s="318">
        <f>'Contractor Model'!OSJ68</f>
        <v>0</v>
      </c>
      <c r="OSK415" s="318">
        <f>'Contractor Model'!OSK68</f>
        <v>0</v>
      </c>
      <c r="OSL415" s="318">
        <f>'Contractor Model'!OSL68</f>
        <v>0</v>
      </c>
      <c r="OSM415" s="318">
        <f>'Contractor Model'!OSM68</f>
        <v>0</v>
      </c>
      <c r="OSN415" s="318">
        <f>'Contractor Model'!OSN68</f>
        <v>0</v>
      </c>
      <c r="OSO415" s="318">
        <f>'Contractor Model'!OSO68</f>
        <v>0</v>
      </c>
      <c r="OSP415" s="318">
        <f>'Contractor Model'!OSP68</f>
        <v>0</v>
      </c>
      <c r="OSQ415" s="318">
        <f>'Contractor Model'!OSQ68</f>
        <v>0</v>
      </c>
      <c r="OSR415" s="318">
        <f>'Contractor Model'!OSR68</f>
        <v>0</v>
      </c>
      <c r="OSS415" s="318">
        <f>'Contractor Model'!OSS68</f>
        <v>0</v>
      </c>
      <c r="OST415" s="318">
        <f>'Contractor Model'!OST68</f>
        <v>0</v>
      </c>
      <c r="OSU415" s="318">
        <f>'Contractor Model'!OSU68</f>
        <v>0</v>
      </c>
      <c r="OSV415" s="318">
        <f>'Contractor Model'!OSV68</f>
        <v>0</v>
      </c>
      <c r="OSW415" s="318">
        <f>'Contractor Model'!OSW68</f>
        <v>0</v>
      </c>
      <c r="OSX415" s="318">
        <f>'Contractor Model'!OSX68</f>
        <v>0</v>
      </c>
      <c r="OSY415" s="318">
        <f>'Contractor Model'!OSY68</f>
        <v>0</v>
      </c>
      <c r="OSZ415" s="318">
        <f>'Contractor Model'!OSZ68</f>
        <v>0</v>
      </c>
      <c r="OTA415" s="318">
        <f>'Contractor Model'!OTA68</f>
        <v>0</v>
      </c>
      <c r="OTB415" s="318">
        <f>'Contractor Model'!OTB68</f>
        <v>0</v>
      </c>
      <c r="OTC415" s="318">
        <f>'Contractor Model'!OTC68</f>
        <v>0</v>
      </c>
      <c r="OTD415" s="318">
        <f>'Contractor Model'!OTD68</f>
        <v>0</v>
      </c>
      <c r="OTE415" s="318">
        <f>'Contractor Model'!OTE68</f>
        <v>0</v>
      </c>
      <c r="OTF415" s="318">
        <f>'Contractor Model'!OTF68</f>
        <v>0</v>
      </c>
      <c r="OTG415" s="318">
        <f>'Contractor Model'!OTG68</f>
        <v>0</v>
      </c>
      <c r="OTH415" s="318">
        <f>'Contractor Model'!OTH68</f>
        <v>0</v>
      </c>
      <c r="OTI415" s="318">
        <f>'Contractor Model'!OTI68</f>
        <v>0</v>
      </c>
      <c r="OTJ415" s="318">
        <f>'Contractor Model'!OTJ68</f>
        <v>0</v>
      </c>
      <c r="OTK415" s="318">
        <f>'Contractor Model'!OTK68</f>
        <v>0</v>
      </c>
      <c r="OTL415" s="318">
        <f>'Contractor Model'!OTL68</f>
        <v>0</v>
      </c>
      <c r="OTM415" s="318">
        <f>'Contractor Model'!OTM68</f>
        <v>0</v>
      </c>
      <c r="OTN415" s="318">
        <f>'Contractor Model'!OTN68</f>
        <v>0</v>
      </c>
      <c r="OTO415" s="318">
        <f>'Contractor Model'!OTO68</f>
        <v>0</v>
      </c>
      <c r="OTP415" s="318">
        <f>'Contractor Model'!OTP68</f>
        <v>0</v>
      </c>
      <c r="OTQ415" s="318">
        <f>'Contractor Model'!OTQ68</f>
        <v>0</v>
      </c>
      <c r="OTR415" s="318">
        <f>'Contractor Model'!OTR68</f>
        <v>0</v>
      </c>
      <c r="OTS415" s="318">
        <f>'Contractor Model'!OTS68</f>
        <v>0</v>
      </c>
      <c r="OTT415" s="318">
        <f>'Contractor Model'!OTT68</f>
        <v>0</v>
      </c>
      <c r="OTU415" s="318">
        <f>'Contractor Model'!OTU68</f>
        <v>0</v>
      </c>
      <c r="OTV415" s="318">
        <f>'Contractor Model'!OTV68</f>
        <v>0</v>
      </c>
      <c r="OTW415" s="318">
        <f>'Contractor Model'!OTW68</f>
        <v>0</v>
      </c>
      <c r="OTX415" s="318">
        <f>'Contractor Model'!OTX68</f>
        <v>0</v>
      </c>
      <c r="OTY415" s="318">
        <f>'Contractor Model'!OTY68</f>
        <v>0</v>
      </c>
      <c r="OTZ415" s="318">
        <f>'Contractor Model'!OTZ68</f>
        <v>0</v>
      </c>
      <c r="OUA415" s="318">
        <f>'Contractor Model'!OUA68</f>
        <v>0</v>
      </c>
      <c r="OUB415" s="318">
        <f>'Contractor Model'!OUB68</f>
        <v>0</v>
      </c>
      <c r="OUC415" s="318">
        <f>'Contractor Model'!OUC68</f>
        <v>0</v>
      </c>
      <c r="OUD415" s="318">
        <f>'Contractor Model'!OUD68</f>
        <v>0</v>
      </c>
      <c r="OUE415" s="318">
        <f>'Contractor Model'!OUE68</f>
        <v>0</v>
      </c>
      <c r="OUF415" s="318">
        <f>'Contractor Model'!OUF68</f>
        <v>0</v>
      </c>
      <c r="OUG415" s="318">
        <f>'Contractor Model'!OUG68</f>
        <v>0</v>
      </c>
      <c r="OUH415" s="318">
        <f>'Contractor Model'!OUH68</f>
        <v>0</v>
      </c>
      <c r="OUI415" s="318">
        <f>'Contractor Model'!OUI68</f>
        <v>0</v>
      </c>
      <c r="OUJ415" s="318">
        <f>'Contractor Model'!OUJ68</f>
        <v>0</v>
      </c>
      <c r="OUK415" s="318">
        <f>'Contractor Model'!OUK68</f>
        <v>0</v>
      </c>
      <c r="OUL415" s="318">
        <f>'Contractor Model'!OUL68</f>
        <v>0</v>
      </c>
      <c r="OUM415" s="318">
        <f>'Contractor Model'!OUM68</f>
        <v>0</v>
      </c>
      <c r="OUN415" s="318">
        <f>'Contractor Model'!OUN68</f>
        <v>0</v>
      </c>
      <c r="OUO415" s="318">
        <f>'Contractor Model'!OUO68</f>
        <v>0</v>
      </c>
      <c r="OUP415" s="318">
        <f>'Contractor Model'!OUP68</f>
        <v>0</v>
      </c>
      <c r="OUQ415" s="318">
        <f>'Contractor Model'!OUQ68</f>
        <v>0</v>
      </c>
      <c r="OUR415" s="318">
        <f>'Contractor Model'!OUR68</f>
        <v>0</v>
      </c>
      <c r="OUS415" s="318">
        <f>'Contractor Model'!OUS68</f>
        <v>0</v>
      </c>
      <c r="OUT415" s="318">
        <f>'Contractor Model'!OUT68</f>
        <v>0</v>
      </c>
      <c r="OUU415" s="318">
        <f>'Contractor Model'!OUU68</f>
        <v>0</v>
      </c>
      <c r="OUV415" s="318">
        <f>'Contractor Model'!OUV68</f>
        <v>0</v>
      </c>
      <c r="OUW415" s="318">
        <f>'Contractor Model'!OUW68</f>
        <v>0</v>
      </c>
      <c r="OUX415" s="318">
        <f>'Contractor Model'!OUX68</f>
        <v>0</v>
      </c>
      <c r="OUY415" s="318">
        <f>'Contractor Model'!OUY68</f>
        <v>0</v>
      </c>
      <c r="OUZ415" s="318">
        <f>'Contractor Model'!OUZ68</f>
        <v>0</v>
      </c>
      <c r="OVA415" s="318">
        <f>'Contractor Model'!OVA68</f>
        <v>0</v>
      </c>
      <c r="OVB415" s="318">
        <f>'Contractor Model'!OVB68</f>
        <v>0</v>
      </c>
      <c r="OVC415" s="318">
        <f>'Contractor Model'!OVC68</f>
        <v>0</v>
      </c>
      <c r="OVD415" s="318">
        <f>'Contractor Model'!OVD68</f>
        <v>0</v>
      </c>
      <c r="OVE415" s="318">
        <f>'Contractor Model'!OVE68</f>
        <v>0</v>
      </c>
      <c r="OVF415" s="318">
        <f>'Contractor Model'!OVF68</f>
        <v>0</v>
      </c>
      <c r="OVG415" s="318">
        <f>'Contractor Model'!OVG68</f>
        <v>0</v>
      </c>
      <c r="OVH415" s="318">
        <f>'Contractor Model'!OVH68</f>
        <v>0</v>
      </c>
      <c r="OVI415" s="318">
        <f>'Contractor Model'!OVI68</f>
        <v>0</v>
      </c>
      <c r="OVJ415" s="318">
        <f>'Contractor Model'!OVJ68</f>
        <v>0</v>
      </c>
      <c r="OVK415" s="318">
        <f>'Contractor Model'!OVK68</f>
        <v>0</v>
      </c>
      <c r="OVL415" s="318">
        <f>'Contractor Model'!OVL68</f>
        <v>0</v>
      </c>
      <c r="OVM415" s="318">
        <f>'Contractor Model'!OVM68</f>
        <v>0</v>
      </c>
      <c r="OVN415" s="318">
        <f>'Contractor Model'!OVN68</f>
        <v>0</v>
      </c>
      <c r="OVO415" s="318">
        <f>'Contractor Model'!OVO68</f>
        <v>0</v>
      </c>
      <c r="OVP415" s="318">
        <f>'Contractor Model'!OVP68</f>
        <v>0</v>
      </c>
      <c r="OVQ415" s="318">
        <f>'Contractor Model'!OVQ68</f>
        <v>0</v>
      </c>
      <c r="OVR415" s="318">
        <f>'Contractor Model'!OVR68</f>
        <v>0</v>
      </c>
      <c r="OVS415" s="318">
        <f>'Contractor Model'!OVS68</f>
        <v>0</v>
      </c>
      <c r="OVT415" s="318">
        <f>'Contractor Model'!OVT68</f>
        <v>0</v>
      </c>
      <c r="OVU415" s="318">
        <f>'Contractor Model'!OVU68</f>
        <v>0</v>
      </c>
      <c r="OVV415" s="318">
        <f>'Contractor Model'!OVV68</f>
        <v>0</v>
      </c>
      <c r="OVW415" s="318">
        <f>'Contractor Model'!OVW68</f>
        <v>0</v>
      </c>
      <c r="OVX415" s="318">
        <f>'Contractor Model'!OVX68</f>
        <v>0</v>
      </c>
      <c r="OVY415" s="318">
        <f>'Contractor Model'!OVY68</f>
        <v>0</v>
      </c>
      <c r="OVZ415" s="318">
        <f>'Contractor Model'!OVZ68</f>
        <v>0</v>
      </c>
      <c r="OWA415" s="318">
        <f>'Contractor Model'!OWA68</f>
        <v>0</v>
      </c>
      <c r="OWB415" s="318">
        <f>'Contractor Model'!OWB68</f>
        <v>0</v>
      </c>
      <c r="OWC415" s="318">
        <f>'Contractor Model'!OWC68</f>
        <v>0</v>
      </c>
      <c r="OWD415" s="318">
        <f>'Contractor Model'!OWD68</f>
        <v>0</v>
      </c>
      <c r="OWE415" s="318">
        <f>'Contractor Model'!OWE68</f>
        <v>0</v>
      </c>
      <c r="OWF415" s="318">
        <f>'Contractor Model'!OWF68</f>
        <v>0</v>
      </c>
      <c r="OWG415" s="318">
        <f>'Contractor Model'!OWG68</f>
        <v>0</v>
      </c>
      <c r="OWH415" s="318">
        <f>'Contractor Model'!OWH68</f>
        <v>0</v>
      </c>
      <c r="OWI415" s="318">
        <f>'Contractor Model'!OWI68</f>
        <v>0</v>
      </c>
      <c r="OWJ415" s="318">
        <f>'Contractor Model'!OWJ68</f>
        <v>0</v>
      </c>
      <c r="OWK415" s="318">
        <f>'Contractor Model'!OWK68</f>
        <v>0</v>
      </c>
      <c r="OWL415" s="318">
        <f>'Contractor Model'!OWL68</f>
        <v>0</v>
      </c>
      <c r="OWM415" s="318">
        <f>'Contractor Model'!OWM68</f>
        <v>0</v>
      </c>
      <c r="OWN415" s="318">
        <f>'Contractor Model'!OWN68</f>
        <v>0</v>
      </c>
      <c r="OWO415" s="318">
        <f>'Contractor Model'!OWO68</f>
        <v>0</v>
      </c>
      <c r="OWP415" s="318">
        <f>'Contractor Model'!OWP68</f>
        <v>0</v>
      </c>
      <c r="OWQ415" s="318">
        <f>'Contractor Model'!OWQ68</f>
        <v>0</v>
      </c>
      <c r="OWR415" s="318">
        <f>'Contractor Model'!OWR68</f>
        <v>0</v>
      </c>
      <c r="OWS415" s="318">
        <f>'Contractor Model'!OWS68</f>
        <v>0</v>
      </c>
      <c r="OWT415" s="318">
        <f>'Contractor Model'!OWT68</f>
        <v>0</v>
      </c>
      <c r="OWU415" s="318">
        <f>'Contractor Model'!OWU68</f>
        <v>0</v>
      </c>
      <c r="OWV415" s="318">
        <f>'Contractor Model'!OWV68</f>
        <v>0</v>
      </c>
      <c r="OWW415" s="318">
        <f>'Contractor Model'!OWW68</f>
        <v>0</v>
      </c>
      <c r="OWX415" s="318">
        <f>'Contractor Model'!OWX68</f>
        <v>0</v>
      </c>
      <c r="OWY415" s="318">
        <f>'Contractor Model'!OWY68</f>
        <v>0</v>
      </c>
      <c r="OWZ415" s="318">
        <f>'Contractor Model'!OWZ68</f>
        <v>0</v>
      </c>
      <c r="OXA415" s="318">
        <f>'Contractor Model'!OXA68</f>
        <v>0</v>
      </c>
      <c r="OXB415" s="318">
        <f>'Contractor Model'!OXB68</f>
        <v>0</v>
      </c>
      <c r="OXC415" s="318">
        <f>'Contractor Model'!OXC68</f>
        <v>0</v>
      </c>
      <c r="OXD415" s="318">
        <f>'Contractor Model'!OXD68</f>
        <v>0</v>
      </c>
      <c r="OXE415" s="318">
        <f>'Contractor Model'!OXE68</f>
        <v>0</v>
      </c>
      <c r="OXF415" s="318">
        <f>'Contractor Model'!OXF68</f>
        <v>0</v>
      </c>
      <c r="OXG415" s="318">
        <f>'Contractor Model'!OXG68</f>
        <v>0</v>
      </c>
      <c r="OXH415" s="318">
        <f>'Contractor Model'!OXH68</f>
        <v>0</v>
      </c>
      <c r="OXI415" s="318">
        <f>'Contractor Model'!OXI68</f>
        <v>0</v>
      </c>
      <c r="OXJ415" s="318">
        <f>'Contractor Model'!OXJ68</f>
        <v>0</v>
      </c>
      <c r="OXK415" s="318">
        <f>'Contractor Model'!OXK68</f>
        <v>0</v>
      </c>
      <c r="OXL415" s="318">
        <f>'Contractor Model'!OXL68</f>
        <v>0</v>
      </c>
      <c r="OXM415" s="318">
        <f>'Contractor Model'!OXM68</f>
        <v>0</v>
      </c>
      <c r="OXN415" s="318">
        <f>'Contractor Model'!OXN68</f>
        <v>0</v>
      </c>
      <c r="OXO415" s="318">
        <f>'Contractor Model'!OXO68</f>
        <v>0</v>
      </c>
      <c r="OXP415" s="318">
        <f>'Contractor Model'!OXP68</f>
        <v>0</v>
      </c>
      <c r="OXQ415" s="318">
        <f>'Contractor Model'!OXQ68</f>
        <v>0</v>
      </c>
      <c r="OXR415" s="318">
        <f>'Contractor Model'!OXR68</f>
        <v>0</v>
      </c>
      <c r="OXS415" s="318">
        <f>'Contractor Model'!OXS68</f>
        <v>0</v>
      </c>
      <c r="OXT415" s="318">
        <f>'Contractor Model'!OXT68</f>
        <v>0</v>
      </c>
      <c r="OXU415" s="318">
        <f>'Contractor Model'!OXU68</f>
        <v>0</v>
      </c>
      <c r="OXV415" s="318">
        <f>'Contractor Model'!OXV68</f>
        <v>0</v>
      </c>
      <c r="OXW415" s="318">
        <f>'Contractor Model'!OXW68</f>
        <v>0</v>
      </c>
      <c r="OXX415" s="318">
        <f>'Contractor Model'!OXX68</f>
        <v>0</v>
      </c>
      <c r="OXY415" s="318">
        <f>'Contractor Model'!OXY68</f>
        <v>0</v>
      </c>
      <c r="OXZ415" s="318">
        <f>'Contractor Model'!OXZ68</f>
        <v>0</v>
      </c>
      <c r="OYA415" s="318">
        <f>'Contractor Model'!OYA68</f>
        <v>0</v>
      </c>
      <c r="OYB415" s="318">
        <f>'Contractor Model'!OYB68</f>
        <v>0</v>
      </c>
      <c r="OYC415" s="318">
        <f>'Contractor Model'!OYC68</f>
        <v>0</v>
      </c>
      <c r="OYD415" s="318">
        <f>'Contractor Model'!OYD68</f>
        <v>0</v>
      </c>
      <c r="OYE415" s="318">
        <f>'Contractor Model'!OYE68</f>
        <v>0</v>
      </c>
      <c r="OYF415" s="318">
        <f>'Contractor Model'!OYF68</f>
        <v>0</v>
      </c>
      <c r="OYG415" s="318">
        <f>'Contractor Model'!OYG68</f>
        <v>0</v>
      </c>
      <c r="OYH415" s="318">
        <f>'Contractor Model'!OYH68</f>
        <v>0</v>
      </c>
      <c r="OYI415" s="318">
        <f>'Contractor Model'!OYI68</f>
        <v>0</v>
      </c>
      <c r="OYJ415" s="318">
        <f>'Contractor Model'!OYJ68</f>
        <v>0</v>
      </c>
      <c r="OYK415" s="318">
        <f>'Contractor Model'!OYK68</f>
        <v>0</v>
      </c>
      <c r="OYL415" s="318">
        <f>'Contractor Model'!OYL68</f>
        <v>0</v>
      </c>
      <c r="OYM415" s="318">
        <f>'Contractor Model'!OYM68</f>
        <v>0</v>
      </c>
      <c r="OYN415" s="318">
        <f>'Contractor Model'!OYN68</f>
        <v>0</v>
      </c>
      <c r="OYO415" s="318">
        <f>'Contractor Model'!OYO68</f>
        <v>0</v>
      </c>
      <c r="OYP415" s="318">
        <f>'Contractor Model'!OYP68</f>
        <v>0</v>
      </c>
      <c r="OYQ415" s="318">
        <f>'Contractor Model'!OYQ68</f>
        <v>0</v>
      </c>
      <c r="OYR415" s="318">
        <f>'Contractor Model'!OYR68</f>
        <v>0</v>
      </c>
      <c r="OYS415" s="318">
        <f>'Contractor Model'!OYS68</f>
        <v>0</v>
      </c>
      <c r="OYT415" s="318">
        <f>'Contractor Model'!OYT68</f>
        <v>0</v>
      </c>
      <c r="OYU415" s="318">
        <f>'Contractor Model'!OYU68</f>
        <v>0</v>
      </c>
      <c r="OYV415" s="318">
        <f>'Contractor Model'!OYV68</f>
        <v>0</v>
      </c>
      <c r="OYW415" s="318">
        <f>'Contractor Model'!OYW68</f>
        <v>0</v>
      </c>
      <c r="OYX415" s="318">
        <f>'Contractor Model'!OYX68</f>
        <v>0</v>
      </c>
      <c r="OYY415" s="318">
        <f>'Contractor Model'!OYY68</f>
        <v>0</v>
      </c>
      <c r="OYZ415" s="318">
        <f>'Contractor Model'!OYZ68</f>
        <v>0</v>
      </c>
      <c r="OZA415" s="318">
        <f>'Contractor Model'!OZA68</f>
        <v>0</v>
      </c>
      <c r="OZB415" s="318">
        <f>'Contractor Model'!OZB68</f>
        <v>0</v>
      </c>
      <c r="OZC415" s="318">
        <f>'Contractor Model'!OZC68</f>
        <v>0</v>
      </c>
      <c r="OZD415" s="318">
        <f>'Contractor Model'!OZD68</f>
        <v>0</v>
      </c>
      <c r="OZE415" s="318">
        <f>'Contractor Model'!OZE68</f>
        <v>0</v>
      </c>
      <c r="OZF415" s="318">
        <f>'Contractor Model'!OZF68</f>
        <v>0</v>
      </c>
      <c r="OZG415" s="318">
        <f>'Contractor Model'!OZG68</f>
        <v>0</v>
      </c>
      <c r="OZH415" s="318">
        <f>'Contractor Model'!OZH68</f>
        <v>0</v>
      </c>
      <c r="OZI415" s="318">
        <f>'Contractor Model'!OZI68</f>
        <v>0</v>
      </c>
      <c r="OZJ415" s="318">
        <f>'Contractor Model'!OZJ68</f>
        <v>0</v>
      </c>
      <c r="OZK415" s="318">
        <f>'Contractor Model'!OZK68</f>
        <v>0</v>
      </c>
      <c r="OZL415" s="318">
        <f>'Contractor Model'!OZL68</f>
        <v>0</v>
      </c>
      <c r="OZM415" s="318">
        <f>'Contractor Model'!OZM68</f>
        <v>0</v>
      </c>
      <c r="OZN415" s="318">
        <f>'Contractor Model'!OZN68</f>
        <v>0</v>
      </c>
      <c r="OZO415" s="318">
        <f>'Contractor Model'!OZO68</f>
        <v>0</v>
      </c>
      <c r="OZP415" s="318">
        <f>'Contractor Model'!OZP68</f>
        <v>0</v>
      </c>
      <c r="OZQ415" s="318">
        <f>'Contractor Model'!OZQ68</f>
        <v>0</v>
      </c>
      <c r="OZR415" s="318">
        <f>'Contractor Model'!OZR68</f>
        <v>0</v>
      </c>
      <c r="OZS415" s="318">
        <f>'Contractor Model'!OZS68</f>
        <v>0</v>
      </c>
      <c r="OZT415" s="318">
        <f>'Contractor Model'!OZT68</f>
        <v>0</v>
      </c>
      <c r="OZU415" s="318">
        <f>'Contractor Model'!OZU68</f>
        <v>0</v>
      </c>
      <c r="OZV415" s="318">
        <f>'Contractor Model'!OZV68</f>
        <v>0</v>
      </c>
      <c r="OZW415" s="318">
        <f>'Contractor Model'!OZW68</f>
        <v>0</v>
      </c>
      <c r="OZX415" s="318">
        <f>'Contractor Model'!OZX68</f>
        <v>0</v>
      </c>
      <c r="OZY415" s="318">
        <f>'Contractor Model'!OZY68</f>
        <v>0</v>
      </c>
      <c r="OZZ415" s="318">
        <f>'Contractor Model'!OZZ68</f>
        <v>0</v>
      </c>
      <c r="PAA415" s="318">
        <f>'Contractor Model'!PAA68</f>
        <v>0</v>
      </c>
      <c r="PAB415" s="318">
        <f>'Contractor Model'!PAB68</f>
        <v>0</v>
      </c>
      <c r="PAC415" s="318">
        <f>'Contractor Model'!PAC68</f>
        <v>0</v>
      </c>
      <c r="PAD415" s="318">
        <f>'Contractor Model'!PAD68</f>
        <v>0</v>
      </c>
      <c r="PAE415" s="318">
        <f>'Contractor Model'!PAE68</f>
        <v>0</v>
      </c>
      <c r="PAF415" s="318">
        <f>'Contractor Model'!PAF68</f>
        <v>0</v>
      </c>
      <c r="PAG415" s="318">
        <f>'Contractor Model'!PAG68</f>
        <v>0</v>
      </c>
      <c r="PAH415" s="318">
        <f>'Contractor Model'!PAH68</f>
        <v>0</v>
      </c>
      <c r="PAI415" s="318">
        <f>'Contractor Model'!PAI68</f>
        <v>0</v>
      </c>
      <c r="PAJ415" s="318">
        <f>'Contractor Model'!PAJ68</f>
        <v>0</v>
      </c>
      <c r="PAK415" s="318">
        <f>'Contractor Model'!PAK68</f>
        <v>0</v>
      </c>
      <c r="PAL415" s="318">
        <f>'Contractor Model'!PAL68</f>
        <v>0</v>
      </c>
      <c r="PAM415" s="318">
        <f>'Contractor Model'!PAM68</f>
        <v>0</v>
      </c>
      <c r="PAN415" s="318">
        <f>'Contractor Model'!PAN68</f>
        <v>0</v>
      </c>
      <c r="PAO415" s="318">
        <f>'Contractor Model'!PAO68</f>
        <v>0</v>
      </c>
      <c r="PAP415" s="318">
        <f>'Contractor Model'!PAP68</f>
        <v>0</v>
      </c>
      <c r="PAQ415" s="318">
        <f>'Contractor Model'!PAQ68</f>
        <v>0</v>
      </c>
      <c r="PAR415" s="318">
        <f>'Contractor Model'!PAR68</f>
        <v>0</v>
      </c>
      <c r="PAS415" s="318">
        <f>'Contractor Model'!PAS68</f>
        <v>0</v>
      </c>
      <c r="PAT415" s="318">
        <f>'Contractor Model'!PAT68</f>
        <v>0</v>
      </c>
      <c r="PAU415" s="318">
        <f>'Contractor Model'!PAU68</f>
        <v>0</v>
      </c>
      <c r="PAV415" s="318">
        <f>'Contractor Model'!PAV68</f>
        <v>0</v>
      </c>
      <c r="PAW415" s="318">
        <f>'Contractor Model'!PAW68</f>
        <v>0</v>
      </c>
      <c r="PAX415" s="318">
        <f>'Contractor Model'!PAX68</f>
        <v>0</v>
      </c>
      <c r="PAY415" s="318">
        <f>'Contractor Model'!PAY68</f>
        <v>0</v>
      </c>
      <c r="PAZ415" s="318">
        <f>'Contractor Model'!PAZ68</f>
        <v>0</v>
      </c>
      <c r="PBA415" s="318">
        <f>'Contractor Model'!PBA68</f>
        <v>0</v>
      </c>
      <c r="PBB415" s="318">
        <f>'Contractor Model'!PBB68</f>
        <v>0</v>
      </c>
      <c r="PBC415" s="318">
        <f>'Contractor Model'!PBC68</f>
        <v>0</v>
      </c>
      <c r="PBD415" s="318">
        <f>'Contractor Model'!PBD68</f>
        <v>0</v>
      </c>
      <c r="PBE415" s="318">
        <f>'Contractor Model'!PBE68</f>
        <v>0</v>
      </c>
      <c r="PBF415" s="318">
        <f>'Contractor Model'!PBF68</f>
        <v>0</v>
      </c>
      <c r="PBG415" s="318">
        <f>'Contractor Model'!PBG68</f>
        <v>0</v>
      </c>
      <c r="PBH415" s="318">
        <f>'Contractor Model'!PBH68</f>
        <v>0</v>
      </c>
      <c r="PBI415" s="318">
        <f>'Contractor Model'!PBI68</f>
        <v>0</v>
      </c>
      <c r="PBJ415" s="318">
        <f>'Contractor Model'!PBJ68</f>
        <v>0</v>
      </c>
      <c r="PBK415" s="318">
        <f>'Contractor Model'!PBK68</f>
        <v>0</v>
      </c>
      <c r="PBL415" s="318">
        <f>'Contractor Model'!PBL68</f>
        <v>0</v>
      </c>
      <c r="PBM415" s="318">
        <f>'Contractor Model'!PBM68</f>
        <v>0</v>
      </c>
      <c r="PBN415" s="318">
        <f>'Contractor Model'!PBN68</f>
        <v>0</v>
      </c>
      <c r="PBO415" s="318">
        <f>'Contractor Model'!PBO68</f>
        <v>0</v>
      </c>
      <c r="PBP415" s="318">
        <f>'Contractor Model'!PBP68</f>
        <v>0</v>
      </c>
      <c r="PBQ415" s="318">
        <f>'Contractor Model'!PBQ68</f>
        <v>0</v>
      </c>
      <c r="PBR415" s="318">
        <f>'Contractor Model'!PBR68</f>
        <v>0</v>
      </c>
      <c r="PBS415" s="318">
        <f>'Contractor Model'!PBS68</f>
        <v>0</v>
      </c>
      <c r="PBT415" s="318">
        <f>'Contractor Model'!PBT68</f>
        <v>0</v>
      </c>
      <c r="PBU415" s="318">
        <f>'Contractor Model'!PBU68</f>
        <v>0</v>
      </c>
      <c r="PBV415" s="318">
        <f>'Contractor Model'!PBV68</f>
        <v>0</v>
      </c>
      <c r="PBW415" s="318">
        <f>'Contractor Model'!PBW68</f>
        <v>0</v>
      </c>
      <c r="PBX415" s="318">
        <f>'Contractor Model'!PBX68</f>
        <v>0</v>
      </c>
      <c r="PBY415" s="318">
        <f>'Contractor Model'!PBY68</f>
        <v>0</v>
      </c>
      <c r="PBZ415" s="318">
        <f>'Contractor Model'!PBZ68</f>
        <v>0</v>
      </c>
      <c r="PCA415" s="318">
        <f>'Contractor Model'!PCA68</f>
        <v>0</v>
      </c>
      <c r="PCB415" s="318">
        <f>'Contractor Model'!PCB68</f>
        <v>0</v>
      </c>
      <c r="PCC415" s="318">
        <f>'Contractor Model'!PCC68</f>
        <v>0</v>
      </c>
      <c r="PCD415" s="318">
        <f>'Contractor Model'!PCD68</f>
        <v>0</v>
      </c>
      <c r="PCE415" s="318">
        <f>'Contractor Model'!PCE68</f>
        <v>0</v>
      </c>
      <c r="PCF415" s="318">
        <f>'Contractor Model'!PCF68</f>
        <v>0</v>
      </c>
      <c r="PCG415" s="318">
        <f>'Contractor Model'!PCG68</f>
        <v>0</v>
      </c>
      <c r="PCH415" s="318">
        <f>'Contractor Model'!PCH68</f>
        <v>0</v>
      </c>
      <c r="PCI415" s="318">
        <f>'Contractor Model'!PCI68</f>
        <v>0</v>
      </c>
      <c r="PCJ415" s="318">
        <f>'Contractor Model'!PCJ68</f>
        <v>0</v>
      </c>
      <c r="PCK415" s="318">
        <f>'Contractor Model'!PCK68</f>
        <v>0</v>
      </c>
      <c r="PCL415" s="318">
        <f>'Contractor Model'!PCL68</f>
        <v>0</v>
      </c>
      <c r="PCM415" s="318">
        <f>'Contractor Model'!PCM68</f>
        <v>0</v>
      </c>
      <c r="PCN415" s="318">
        <f>'Contractor Model'!PCN68</f>
        <v>0</v>
      </c>
      <c r="PCO415" s="318">
        <f>'Contractor Model'!PCO68</f>
        <v>0</v>
      </c>
      <c r="PCP415" s="318">
        <f>'Contractor Model'!PCP68</f>
        <v>0</v>
      </c>
      <c r="PCQ415" s="318">
        <f>'Contractor Model'!PCQ68</f>
        <v>0</v>
      </c>
      <c r="PCR415" s="318">
        <f>'Contractor Model'!PCR68</f>
        <v>0</v>
      </c>
      <c r="PCS415" s="318">
        <f>'Contractor Model'!PCS68</f>
        <v>0</v>
      </c>
      <c r="PCT415" s="318">
        <f>'Contractor Model'!PCT68</f>
        <v>0</v>
      </c>
      <c r="PCU415" s="318">
        <f>'Contractor Model'!PCU68</f>
        <v>0</v>
      </c>
      <c r="PCV415" s="318">
        <f>'Contractor Model'!PCV68</f>
        <v>0</v>
      </c>
      <c r="PCW415" s="318">
        <f>'Contractor Model'!PCW68</f>
        <v>0</v>
      </c>
      <c r="PCX415" s="318">
        <f>'Contractor Model'!PCX68</f>
        <v>0</v>
      </c>
      <c r="PCY415" s="318">
        <f>'Contractor Model'!PCY68</f>
        <v>0</v>
      </c>
      <c r="PCZ415" s="318">
        <f>'Contractor Model'!PCZ68</f>
        <v>0</v>
      </c>
      <c r="PDA415" s="318">
        <f>'Contractor Model'!PDA68</f>
        <v>0</v>
      </c>
      <c r="PDB415" s="318">
        <f>'Contractor Model'!PDB68</f>
        <v>0</v>
      </c>
      <c r="PDC415" s="318">
        <f>'Contractor Model'!PDC68</f>
        <v>0</v>
      </c>
      <c r="PDD415" s="318">
        <f>'Contractor Model'!PDD68</f>
        <v>0</v>
      </c>
      <c r="PDE415" s="318">
        <f>'Contractor Model'!PDE68</f>
        <v>0</v>
      </c>
      <c r="PDF415" s="318">
        <f>'Contractor Model'!PDF68</f>
        <v>0</v>
      </c>
      <c r="PDG415" s="318">
        <f>'Contractor Model'!PDG68</f>
        <v>0</v>
      </c>
      <c r="PDH415" s="318">
        <f>'Contractor Model'!PDH68</f>
        <v>0</v>
      </c>
      <c r="PDI415" s="318">
        <f>'Contractor Model'!PDI68</f>
        <v>0</v>
      </c>
      <c r="PDJ415" s="318">
        <f>'Contractor Model'!PDJ68</f>
        <v>0</v>
      </c>
      <c r="PDK415" s="318">
        <f>'Contractor Model'!PDK68</f>
        <v>0</v>
      </c>
      <c r="PDL415" s="318">
        <f>'Contractor Model'!PDL68</f>
        <v>0</v>
      </c>
      <c r="PDM415" s="318">
        <f>'Contractor Model'!PDM68</f>
        <v>0</v>
      </c>
      <c r="PDN415" s="318">
        <f>'Contractor Model'!PDN68</f>
        <v>0</v>
      </c>
      <c r="PDO415" s="318">
        <f>'Contractor Model'!PDO68</f>
        <v>0</v>
      </c>
      <c r="PDP415" s="318">
        <f>'Contractor Model'!PDP68</f>
        <v>0</v>
      </c>
      <c r="PDQ415" s="318">
        <f>'Contractor Model'!PDQ68</f>
        <v>0</v>
      </c>
      <c r="PDR415" s="318">
        <f>'Contractor Model'!PDR68</f>
        <v>0</v>
      </c>
      <c r="PDS415" s="318">
        <f>'Contractor Model'!PDS68</f>
        <v>0</v>
      </c>
      <c r="PDT415" s="318">
        <f>'Contractor Model'!PDT68</f>
        <v>0</v>
      </c>
      <c r="PDU415" s="318">
        <f>'Contractor Model'!PDU68</f>
        <v>0</v>
      </c>
      <c r="PDV415" s="318">
        <f>'Contractor Model'!PDV68</f>
        <v>0</v>
      </c>
      <c r="PDW415" s="318">
        <f>'Contractor Model'!PDW68</f>
        <v>0</v>
      </c>
      <c r="PDX415" s="318">
        <f>'Contractor Model'!PDX68</f>
        <v>0</v>
      </c>
      <c r="PDY415" s="318">
        <f>'Contractor Model'!PDY68</f>
        <v>0</v>
      </c>
      <c r="PDZ415" s="318">
        <f>'Contractor Model'!PDZ68</f>
        <v>0</v>
      </c>
      <c r="PEA415" s="318">
        <f>'Contractor Model'!PEA68</f>
        <v>0</v>
      </c>
      <c r="PEB415" s="318">
        <f>'Contractor Model'!PEB68</f>
        <v>0</v>
      </c>
      <c r="PEC415" s="318">
        <f>'Contractor Model'!PEC68</f>
        <v>0</v>
      </c>
      <c r="PED415" s="318">
        <f>'Contractor Model'!PED68</f>
        <v>0</v>
      </c>
      <c r="PEE415" s="318">
        <f>'Contractor Model'!PEE68</f>
        <v>0</v>
      </c>
      <c r="PEF415" s="318">
        <f>'Contractor Model'!PEF68</f>
        <v>0</v>
      </c>
      <c r="PEG415" s="318">
        <f>'Contractor Model'!PEG68</f>
        <v>0</v>
      </c>
      <c r="PEH415" s="318">
        <f>'Contractor Model'!PEH68</f>
        <v>0</v>
      </c>
      <c r="PEI415" s="318">
        <f>'Contractor Model'!PEI68</f>
        <v>0</v>
      </c>
      <c r="PEJ415" s="318">
        <f>'Contractor Model'!PEJ68</f>
        <v>0</v>
      </c>
      <c r="PEK415" s="318">
        <f>'Contractor Model'!PEK68</f>
        <v>0</v>
      </c>
      <c r="PEL415" s="318">
        <f>'Contractor Model'!PEL68</f>
        <v>0</v>
      </c>
      <c r="PEM415" s="318">
        <f>'Contractor Model'!PEM68</f>
        <v>0</v>
      </c>
      <c r="PEN415" s="318">
        <f>'Contractor Model'!PEN68</f>
        <v>0</v>
      </c>
      <c r="PEO415" s="318">
        <f>'Contractor Model'!PEO68</f>
        <v>0</v>
      </c>
      <c r="PEP415" s="318">
        <f>'Contractor Model'!PEP68</f>
        <v>0</v>
      </c>
      <c r="PEQ415" s="318">
        <f>'Contractor Model'!PEQ68</f>
        <v>0</v>
      </c>
      <c r="PER415" s="318">
        <f>'Contractor Model'!PER68</f>
        <v>0</v>
      </c>
      <c r="PES415" s="318">
        <f>'Contractor Model'!PES68</f>
        <v>0</v>
      </c>
      <c r="PET415" s="318">
        <f>'Contractor Model'!PET68</f>
        <v>0</v>
      </c>
      <c r="PEU415" s="318">
        <f>'Contractor Model'!PEU68</f>
        <v>0</v>
      </c>
      <c r="PEV415" s="318">
        <f>'Contractor Model'!PEV68</f>
        <v>0</v>
      </c>
      <c r="PEW415" s="318">
        <f>'Contractor Model'!PEW68</f>
        <v>0</v>
      </c>
      <c r="PEX415" s="318">
        <f>'Contractor Model'!PEX68</f>
        <v>0</v>
      </c>
      <c r="PEY415" s="318">
        <f>'Contractor Model'!PEY68</f>
        <v>0</v>
      </c>
      <c r="PEZ415" s="318">
        <f>'Contractor Model'!PEZ68</f>
        <v>0</v>
      </c>
      <c r="PFA415" s="318">
        <f>'Contractor Model'!PFA68</f>
        <v>0</v>
      </c>
      <c r="PFB415" s="318">
        <f>'Contractor Model'!PFB68</f>
        <v>0</v>
      </c>
      <c r="PFC415" s="318">
        <f>'Contractor Model'!PFC68</f>
        <v>0</v>
      </c>
      <c r="PFD415" s="318">
        <f>'Contractor Model'!PFD68</f>
        <v>0</v>
      </c>
      <c r="PFE415" s="318">
        <f>'Contractor Model'!PFE68</f>
        <v>0</v>
      </c>
      <c r="PFF415" s="318">
        <f>'Contractor Model'!PFF68</f>
        <v>0</v>
      </c>
      <c r="PFG415" s="318">
        <f>'Contractor Model'!PFG68</f>
        <v>0</v>
      </c>
      <c r="PFH415" s="318">
        <f>'Contractor Model'!PFH68</f>
        <v>0</v>
      </c>
      <c r="PFI415" s="318">
        <f>'Contractor Model'!PFI68</f>
        <v>0</v>
      </c>
      <c r="PFJ415" s="318">
        <f>'Contractor Model'!PFJ68</f>
        <v>0</v>
      </c>
      <c r="PFK415" s="318">
        <f>'Contractor Model'!PFK68</f>
        <v>0</v>
      </c>
      <c r="PFL415" s="318">
        <f>'Contractor Model'!PFL68</f>
        <v>0</v>
      </c>
      <c r="PFM415" s="318">
        <f>'Contractor Model'!PFM68</f>
        <v>0</v>
      </c>
      <c r="PFN415" s="318">
        <f>'Contractor Model'!PFN68</f>
        <v>0</v>
      </c>
      <c r="PFO415" s="318">
        <f>'Contractor Model'!PFO68</f>
        <v>0</v>
      </c>
      <c r="PFP415" s="318">
        <f>'Contractor Model'!PFP68</f>
        <v>0</v>
      </c>
      <c r="PFQ415" s="318">
        <f>'Contractor Model'!PFQ68</f>
        <v>0</v>
      </c>
      <c r="PFR415" s="318">
        <f>'Contractor Model'!PFR68</f>
        <v>0</v>
      </c>
      <c r="PFS415" s="318">
        <f>'Contractor Model'!PFS68</f>
        <v>0</v>
      </c>
      <c r="PFT415" s="318">
        <f>'Contractor Model'!PFT68</f>
        <v>0</v>
      </c>
      <c r="PFU415" s="318">
        <f>'Contractor Model'!PFU68</f>
        <v>0</v>
      </c>
      <c r="PFV415" s="318">
        <f>'Contractor Model'!PFV68</f>
        <v>0</v>
      </c>
      <c r="PFW415" s="318">
        <f>'Contractor Model'!PFW68</f>
        <v>0</v>
      </c>
      <c r="PFX415" s="318">
        <f>'Contractor Model'!PFX68</f>
        <v>0</v>
      </c>
      <c r="PFY415" s="318">
        <f>'Contractor Model'!PFY68</f>
        <v>0</v>
      </c>
      <c r="PFZ415" s="318">
        <f>'Contractor Model'!PFZ68</f>
        <v>0</v>
      </c>
      <c r="PGA415" s="318">
        <f>'Contractor Model'!PGA68</f>
        <v>0</v>
      </c>
      <c r="PGB415" s="318">
        <f>'Contractor Model'!PGB68</f>
        <v>0</v>
      </c>
      <c r="PGC415" s="318">
        <f>'Contractor Model'!PGC68</f>
        <v>0</v>
      </c>
      <c r="PGD415" s="318">
        <f>'Contractor Model'!PGD68</f>
        <v>0</v>
      </c>
      <c r="PGE415" s="318">
        <f>'Contractor Model'!PGE68</f>
        <v>0</v>
      </c>
      <c r="PGF415" s="318">
        <f>'Contractor Model'!PGF68</f>
        <v>0</v>
      </c>
      <c r="PGG415" s="318">
        <f>'Contractor Model'!PGG68</f>
        <v>0</v>
      </c>
      <c r="PGH415" s="318">
        <f>'Contractor Model'!PGH68</f>
        <v>0</v>
      </c>
      <c r="PGI415" s="318">
        <f>'Contractor Model'!PGI68</f>
        <v>0</v>
      </c>
      <c r="PGJ415" s="318">
        <f>'Contractor Model'!PGJ68</f>
        <v>0</v>
      </c>
      <c r="PGK415" s="318">
        <f>'Contractor Model'!PGK68</f>
        <v>0</v>
      </c>
      <c r="PGL415" s="318">
        <f>'Contractor Model'!PGL68</f>
        <v>0</v>
      </c>
      <c r="PGM415" s="318">
        <f>'Contractor Model'!PGM68</f>
        <v>0</v>
      </c>
      <c r="PGN415" s="318">
        <f>'Contractor Model'!PGN68</f>
        <v>0</v>
      </c>
      <c r="PGO415" s="318">
        <f>'Contractor Model'!PGO68</f>
        <v>0</v>
      </c>
      <c r="PGP415" s="318">
        <f>'Contractor Model'!PGP68</f>
        <v>0</v>
      </c>
      <c r="PGQ415" s="318">
        <f>'Contractor Model'!PGQ68</f>
        <v>0</v>
      </c>
      <c r="PGR415" s="318">
        <f>'Contractor Model'!PGR68</f>
        <v>0</v>
      </c>
      <c r="PGS415" s="318">
        <f>'Contractor Model'!PGS68</f>
        <v>0</v>
      </c>
      <c r="PGT415" s="318">
        <f>'Contractor Model'!PGT68</f>
        <v>0</v>
      </c>
      <c r="PGU415" s="318">
        <f>'Contractor Model'!PGU68</f>
        <v>0</v>
      </c>
      <c r="PGV415" s="318">
        <f>'Contractor Model'!PGV68</f>
        <v>0</v>
      </c>
      <c r="PGW415" s="318">
        <f>'Contractor Model'!PGW68</f>
        <v>0</v>
      </c>
      <c r="PGX415" s="318">
        <f>'Contractor Model'!PGX68</f>
        <v>0</v>
      </c>
      <c r="PGY415" s="318">
        <f>'Contractor Model'!PGY68</f>
        <v>0</v>
      </c>
      <c r="PGZ415" s="318">
        <f>'Contractor Model'!PGZ68</f>
        <v>0</v>
      </c>
      <c r="PHA415" s="318">
        <f>'Contractor Model'!PHA68</f>
        <v>0</v>
      </c>
      <c r="PHB415" s="318">
        <f>'Contractor Model'!PHB68</f>
        <v>0</v>
      </c>
      <c r="PHC415" s="318">
        <f>'Contractor Model'!PHC68</f>
        <v>0</v>
      </c>
      <c r="PHD415" s="318">
        <f>'Contractor Model'!PHD68</f>
        <v>0</v>
      </c>
      <c r="PHE415" s="318">
        <f>'Contractor Model'!PHE68</f>
        <v>0</v>
      </c>
      <c r="PHF415" s="318">
        <f>'Contractor Model'!PHF68</f>
        <v>0</v>
      </c>
      <c r="PHG415" s="318">
        <f>'Contractor Model'!PHG68</f>
        <v>0</v>
      </c>
      <c r="PHH415" s="318">
        <f>'Contractor Model'!PHH68</f>
        <v>0</v>
      </c>
      <c r="PHI415" s="318">
        <f>'Contractor Model'!PHI68</f>
        <v>0</v>
      </c>
      <c r="PHJ415" s="318">
        <f>'Contractor Model'!PHJ68</f>
        <v>0</v>
      </c>
      <c r="PHK415" s="318">
        <f>'Contractor Model'!PHK68</f>
        <v>0</v>
      </c>
      <c r="PHL415" s="318">
        <f>'Contractor Model'!PHL68</f>
        <v>0</v>
      </c>
      <c r="PHM415" s="318">
        <f>'Contractor Model'!PHM68</f>
        <v>0</v>
      </c>
      <c r="PHN415" s="318">
        <f>'Contractor Model'!PHN68</f>
        <v>0</v>
      </c>
      <c r="PHO415" s="318">
        <f>'Contractor Model'!PHO68</f>
        <v>0</v>
      </c>
      <c r="PHP415" s="318">
        <f>'Contractor Model'!PHP68</f>
        <v>0</v>
      </c>
      <c r="PHQ415" s="318">
        <f>'Contractor Model'!PHQ68</f>
        <v>0</v>
      </c>
      <c r="PHR415" s="318">
        <f>'Contractor Model'!PHR68</f>
        <v>0</v>
      </c>
      <c r="PHS415" s="318">
        <f>'Contractor Model'!PHS68</f>
        <v>0</v>
      </c>
      <c r="PHT415" s="318">
        <f>'Contractor Model'!PHT68</f>
        <v>0</v>
      </c>
      <c r="PHU415" s="318">
        <f>'Contractor Model'!PHU68</f>
        <v>0</v>
      </c>
      <c r="PHV415" s="318">
        <f>'Contractor Model'!PHV68</f>
        <v>0</v>
      </c>
      <c r="PHW415" s="318">
        <f>'Contractor Model'!PHW68</f>
        <v>0</v>
      </c>
      <c r="PHX415" s="318">
        <f>'Contractor Model'!PHX68</f>
        <v>0</v>
      </c>
      <c r="PHY415" s="318">
        <f>'Contractor Model'!PHY68</f>
        <v>0</v>
      </c>
      <c r="PHZ415" s="318">
        <f>'Contractor Model'!PHZ68</f>
        <v>0</v>
      </c>
      <c r="PIA415" s="318">
        <f>'Contractor Model'!PIA68</f>
        <v>0</v>
      </c>
      <c r="PIB415" s="318">
        <f>'Contractor Model'!PIB68</f>
        <v>0</v>
      </c>
      <c r="PIC415" s="318">
        <f>'Contractor Model'!PIC68</f>
        <v>0</v>
      </c>
      <c r="PID415" s="318">
        <f>'Contractor Model'!PID68</f>
        <v>0</v>
      </c>
      <c r="PIE415" s="318">
        <f>'Contractor Model'!PIE68</f>
        <v>0</v>
      </c>
      <c r="PIF415" s="318">
        <f>'Contractor Model'!PIF68</f>
        <v>0</v>
      </c>
      <c r="PIG415" s="318">
        <f>'Contractor Model'!PIG68</f>
        <v>0</v>
      </c>
      <c r="PIH415" s="318">
        <f>'Contractor Model'!PIH68</f>
        <v>0</v>
      </c>
      <c r="PII415" s="318">
        <f>'Contractor Model'!PII68</f>
        <v>0</v>
      </c>
      <c r="PIJ415" s="318">
        <f>'Contractor Model'!PIJ68</f>
        <v>0</v>
      </c>
      <c r="PIK415" s="318">
        <f>'Contractor Model'!PIK68</f>
        <v>0</v>
      </c>
      <c r="PIL415" s="318">
        <f>'Contractor Model'!PIL68</f>
        <v>0</v>
      </c>
      <c r="PIM415" s="318">
        <f>'Contractor Model'!PIM68</f>
        <v>0</v>
      </c>
      <c r="PIN415" s="318">
        <f>'Contractor Model'!PIN68</f>
        <v>0</v>
      </c>
      <c r="PIO415" s="318">
        <f>'Contractor Model'!PIO68</f>
        <v>0</v>
      </c>
      <c r="PIP415" s="318">
        <f>'Contractor Model'!PIP68</f>
        <v>0</v>
      </c>
      <c r="PIQ415" s="318">
        <f>'Contractor Model'!PIQ68</f>
        <v>0</v>
      </c>
      <c r="PIR415" s="318">
        <f>'Contractor Model'!PIR68</f>
        <v>0</v>
      </c>
      <c r="PIS415" s="318">
        <f>'Contractor Model'!PIS68</f>
        <v>0</v>
      </c>
      <c r="PIT415" s="318">
        <f>'Contractor Model'!PIT68</f>
        <v>0</v>
      </c>
      <c r="PIU415" s="318">
        <f>'Contractor Model'!PIU68</f>
        <v>0</v>
      </c>
      <c r="PIV415" s="318">
        <f>'Contractor Model'!PIV68</f>
        <v>0</v>
      </c>
      <c r="PIW415" s="318">
        <f>'Contractor Model'!PIW68</f>
        <v>0</v>
      </c>
      <c r="PIX415" s="318">
        <f>'Contractor Model'!PIX68</f>
        <v>0</v>
      </c>
      <c r="PIY415" s="318">
        <f>'Contractor Model'!PIY68</f>
        <v>0</v>
      </c>
      <c r="PIZ415" s="318">
        <f>'Contractor Model'!PIZ68</f>
        <v>0</v>
      </c>
      <c r="PJA415" s="318">
        <f>'Contractor Model'!PJA68</f>
        <v>0</v>
      </c>
      <c r="PJB415" s="318">
        <f>'Contractor Model'!PJB68</f>
        <v>0</v>
      </c>
      <c r="PJC415" s="318">
        <f>'Contractor Model'!PJC68</f>
        <v>0</v>
      </c>
      <c r="PJD415" s="318">
        <f>'Contractor Model'!PJD68</f>
        <v>0</v>
      </c>
      <c r="PJE415" s="318">
        <f>'Contractor Model'!PJE68</f>
        <v>0</v>
      </c>
      <c r="PJF415" s="318">
        <f>'Contractor Model'!PJF68</f>
        <v>0</v>
      </c>
      <c r="PJG415" s="318">
        <f>'Contractor Model'!PJG68</f>
        <v>0</v>
      </c>
      <c r="PJH415" s="318">
        <f>'Contractor Model'!PJH68</f>
        <v>0</v>
      </c>
      <c r="PJI415" s="318">
        <f>'Contractor Model'!PJI68</f>
        <v>0</v>
      </c>
      <c r="PJJ415" s="318">
        <f>'Contractor Model'!PJJ68</f>
        <v>0</v>
      </c>
      <c r="PJK415" s="318">
        <f>'Contractor Model'!PJK68</f>
        <v>0</v>
      </c>
      <c r="PJL415" s="318">
        <f>'Contractor Model'!PJL68</f>
        <v>0</v>
      </c>
      <c r="PJM415" s="318">
        <f>'Contractor Model'!PJM68</f>
        <v>0</v>
      </c>
      <c r="PJN415" s="318">
        <f>'Contractor Model'!PJN68</f>
        <v>0</v>
      </c>
      <c r="PJO415" s="318">
        <f>'Contractor Model'!PJO68</f>
        <v>0</v>
      </c>
      <c r="PJP415" s="318">
        <f>'Contractor Model'!PJP68</f>
        <v>0</v>
      </c>
      <c r="PJQ415" s="318">
        <f>'Contractor Model'!PJQ68</f>
        <v>0</v>
      </c>
      <c r="PJR415" s="318">
        <f>'Contractor Model'!PJR68</f>
        <v>0</v>
      </c>
      <c r="PJS415" s="318">
        <f>'Contractor Model'!PJS68</f>
        <v>0</v>
      </c>
      <c r="PJT415" s="318">
        <f>'Contractor Model'!PJT68</f>
        <v>0</v>
      </c>
      <c r="PJU415" s="318">
        <f>'Contractor Model'!PJU68</f>
        <v>0</v>
      </c>
      <c r="PJV415" s="318">
        <f>'Contractor Model'!PJV68</f>
        <v>0</v>
      </c>
      <c r="PJW415" s="318">
        <f>'Contractor Model'!PJW68</f>
        <v>0</v>
      </c>
      <c r="PJX415" s="318">
        <f>'Contractor Model'!PJX68</f>
        <v>0</v>
      </c>
      <c r="PJY415" s="318">
        <f>'Contractor Model'!PJY68</f>
        <v>0</v>
      </c>
      <c r="PJZ415" s="318">
        <f>'Contractor Model'!PJZ68</f>
        <v>0</v>
      </c>
      <c r="PKA415" s="318">
        <f>'Contractor Model'!PKA68</f>
        <v>0</v>
      </c>
      <c r="PKB415" s="318">
        <f>'Contractor Model'!PKB68</f>
        <v>0</v>
      </c>
      <c r="PKC415" s="318">
        <f>'Contractor Model'!PKC68</f>
        <v>0</v>
      </c>
      <c r="PKD415" s="318">
        <f>'Contractor Model'!PKD68</f>
        <v>0</v>
      </c>
      <c r="PKE415" s="318">
        <f>'Contractor Model'!PKE68</f>
        <v>0</v>
      </c>
      <c r="PKF415" s="318">
        <f>'Contractor Model'!PKF68</f>
        <v>0</v>
      </c>
      <c r="PKG415" s="318">
        <f>'Contractor Model'!PKG68</f>
        <v>0</v>
      </c>
      <c r="PKH415" s="318">
        <f>'Contractor Model'!PKH68</f>
        <v>0</v>
      </c>
      <c r="PKI415" s="318">
        <f>'Contractor Model'!PKI68</f>
        <v>0</v>
      </c>
      <c r="PKJ415" s="318">
        <f>'Contractor Model'!PKJ68</f>
        <v>0</v>
      </c>
      <c r="PKK415" s="318">
        <f>'Contractor Model'!PKK68</f>
        <v>0</v>
      </c>
      <c r="PKL415" s="318">
        <f>'Contractor Model'!PKL68</f>
        <v>0</v>
      </c>
      <c r="PKM415" s="318">
        <f>'Contractor Model'!PKM68</f>
        <v>0</v>
      </c>
      <c r="PKN415" s="318">
        <f>'Contractor Model'!PKN68</f>
        <v>0</v>
      </c>
      <c r="PKO415" s="318">
        <f>'Contractor Model'!PKO68</f>
        <v>0</v>
      </c>
      <c r="PKP415" s="318">
        <f>'Contractor Model'!PKP68</f>
        <v>0</v>
      </c>
      <c r="PKQ415" s="318">
        <f>'Contractor Model'!PKQ68</f>
        <v>0</v>
      </c>
      <c r="PKR415" s="318">
        <f>'Contractor Model'!PKR68</f>
        <v>0</v>
      </c>
      <c r="PKS415" s="318">
        <f>'Contractor Model'!PKS68</f>
        <v>0</v>
      </c>
      <c r="PKT415" s="318">
        <f>'Contractor Model'!PKT68</f>
        <v>0</v>
      </c>
      <c r="PKU415" s="318">
        <f>'Contractor Model'!PKU68</f>
        <v>0</v>
      </c>
      <c r="PKV415" s="318">
        <f>'Contractor Model'!PKV68</f>
        <v>0</v>
      </c>
      <c r="PKW415" s="318">
        <f>'Contractor Model'!PKW68</f>
        <v>0</v>
      </c>
      <c r="PKX415" s="318">
        <f>'Contractor Model'!PKX68</f>
        <v>0</v>
      </c>
      <c r="PKY415" s="318">
        <f>'Contractor Model'!PKY68</f>
        <v>0</v>
      </c>
      <c r="PKZ415" s="318">
        <f>'Contractor Model'!PKZ68</f>
        <v>0</v>
      </c>
      <c r="PLA415" s="318">
        <f>'Contractor Model'!PLA68</f>
        <v>0</v>
      </c>
      <c r="PLB415" s="318">
        <f>'Contractor Model'!PLB68</f>
        <v>0</v>
      </c>
      <c r="PLC415" s="318">
        <f>'Contractor Model'!PLC68</f>
        <v>0</v>
      </c>
      <c r="PLD415" s="318">
        <f>'Contractor Model'!PLD68</f>
        <v>0</v>
      </c>
      <c r="PLE415" s="318">
        <f>'Contractor Model'!PLE68</f>
        <v>0</v>
      </c>
      <c r="PLF415" s="318">
        <f>'Contractor Model'!PLF68</f>
        <v>0</v>
      </c>
      <c r="PLG415" s="318">
        <f>'Contractor Model'!PLG68</f>
        <v>0</v>
      </c>
      <c r="PLH415" s="318">
        <f>'Contractor Model'!PLH68</f>
        <v>0</v>
      </c>
      <c r="PLI415" s="318">
        <f>'Contractor Model'!PLI68</f>
        <v>0</v>
      </c>
      <c r="PLJ415" s="318">
        <f>'Contractor Model'!PLJ68</f>
        <v>0</v>
      </c>
      <c r="PLK415" s="318">
        <f>'Contractor Model'!PLK68</f>
        <v>0</v>
      </c>
      <c r="PLL415" s="318">
        <f>'Contractor Model'!PLL68</f>
        <v>0</v>
      </c>
      <c r="PLM415" s="318">
        <f>'Contractor Model'!PLM68</f>
        <v>0</v>
      </c>
      <c r="PLN415" s="318">
        <f>'Contractor Model'!PLN68</f>
        <v>0</v>
      </c>
      <c r="PLO415" s="318">
        <f>'Contractor Model'!PLO68</f>
        <v>0</v>
      </c>
      <c r="PLP415" s="318">
        <f>'Contractor Model'!PLP68</f>
        <v>0</v>
      </c>
      <c r="PLQ415" s="318">
        <f>'Contractor Model'!PLQ68</f>
        <v>0</v>
      </c>
      <c r="PLR415" s="318">
        <f>'Contractor Model'!PLR68</f>
        <v>0</v>
      </c>
      <c r="PLS415" s="318">
        <f>'Contractor Model'!PLS68</f>
        <v>0</v>
      </c>
      <c r="PLT415" s="318">
        <f>'Contractor Model'!PLT68</f>
        <v>0</v>
      </c>
      <c r="PLU415" s="318">
        <f>'Contractor Model'!PLU68</f>
        <v>0</v>
      </c>
      <c r="PLV415" s="318">
        <f>'Contractor Model'!PLV68</f>
        <v>0</v>
      </c>
      <c r="PLW415" s="318">
        <f>'Contractor Model'!PLW68</f>
        <v>0</v>
      </c>
      <c r="PLX415" s="318">
        <f>'Contractor Model'!PLX68</f>
        <v>0</v>
      </c>
      <c r="PLY415" s="318">
        <f>'Contractor Model'!PLY68</f>
        <v>0</v>
      </c>
      <c r="PLZ415" s="318">
        <f>'Contractor Model'!PLZ68</f>
        <v>0</v>
      </c>
      <c r="PMA415" s="318">
        <f>'Contractor Model'!PMA68</f>
        <v>0</v>
      </c>
      <c r="PMB415" s="318">
        <f>'Contractor Model'!PMB68</f>
        <v>0</v>
      </c>
      <c r="PMC415" s="318">
        <f>'Contractor Model'!PMC68</f>
        <v>0</v>
      </c>
      <c r="PMD415" s="318">
        <f>'Contractor Model'!PMD68</f>
        <v>0</v>
      </c>
      <c r="PME415" s="318">
        <f>'Contractor Model'!PME68</f>
        <v>0</v>
      </c>
      <c r="PMF415" s="318">
        <f>'Contractor Model'!PMF68</f>
        <v>0</v>
      </c>
      <c r="PMG415" s="318">
        <f>'Contractor Model'!PMG68</f>
        <v>0</v>
      </c>
      <c r="PMH415" s="318">
        <f>'Contractor Model'!PMH68</f>
        <v>0</v>
      </c>
      <c r="PMI415" s="318">
        <f>'Contractor Model'!PMI68</f>
        <v>0</v>
      </c>
      <c r="PMJ415" s="318">
        <f>'Contractor Model'!PMJ68</f>
        <v>0</v>
      </c>
      <c r="PMK415" s="318">
        <f>'Contractor Model'!PMK68</f>
        <v>0</v>
      </c>
      <c r="PML415" s="318">
        <f>'Contractor Model'!PML68</f>
        <v>0</v>
      </c>
      <c r="PMM415" s="318">
        <f>'Contractor Model'!PMM68</f>
        <v>0</v>
      </c>
      <c r="PMN415" s="318">
        <f>'Contractor Model'!PMN68</f>
        <v>0</v>
      </c>
      <c r="PMO415" s="318">
        <f>'Contractor Model'!PMO68</f>
        <v>0</v>
      </c>
      <c r="PMP415" s="318">
        <f>'Contractor Model'!PMP68</f>
        <v>0</v>
      </c>
      <c r="PMQ415" s="318">
        <f>'Contractor Model'!PMQ68</f>
        <v>0</v>
      </c>
      <c r="PMR415" s="318">
        <f>'Contractor Model'!PMR68</f>
        <v>0</v>
      </c>
      <c r="PMS415" s="318">
        <f>'Contractor Model'!PMS68</f>
        <v>0</v>
      </c>
      <c r="PMT415" s="318">
        <f>'Contractor Model'!PMT68</f>
        <v>0</v>
      </c>
      <c r="PMU415" s="318">
        <f>'Contractor Model'!PMU68</f>
        <v>0</v>
      </c>
      <c r="PMV415" s="318">
        <f>'Contractor Model'!PMV68</f>
        <v>0</v>
      </c>
      <c r="PMW415" s="318">
        <f>'Contractor Model'!PMW68</f>
        <v>0</v>
      </c>
      <c r="PMX415" s="318">
        <f>'Contractor Model'!PMX68</f>
        <v>0</v>
      </c>
      <c r="PMY415" s="318">
        <f>'Contractor Model'!PMY68</f>
        <v>0</v>
      </c>
      <c r="PMZ415" s="318">
        <f>'Contractor Model'!PMZ68</f>
        <v>0</v>
      </c>
      <c r="PNA415" s="318">
        <f>'Contractor Model'!PNA68</f>
        <v>0</v>
      </c>
      <c r="PNB415" s="318">
        <f>'Contractor Model'!PNB68</f>
        <v>0</v>
      </c>
      <c r="PNC415" s="318">
        <f>'Contractor Model'!PNC68</f>
        <v>0</v>
      </c>
      <c r="PND415" s="318">
        <f>'Contractor Model'!PND68</f>
        <v>0</v>
      </c>
      <c r="PNE415" s="318">
        <f>'Contractor Model'!PNE68</f>
        <v>0</v>
      </c>
      <c r="PNF415" s="318">
        <f>'Contractor Model'!PNF68</f>
        <v>0</v>
      </c>
      <c r="PNG415" s="318">
        <f>'Contractor Model'!PNG68</f>
        <v>0</v>
      </c>
      <c r="PNH415" s="318">
        <f>'Contractor Model'!PNH68</f>
        <v>0</v>
      </c>
      <c r="PNI415" s="318">
        <f>'Contractor Model'!PNI68</f>
        <v>0</v>
      </c>
      <c r="PNJ415" s="318">
        <f>'Contractor Model'!PNJ68</f>
        <v>0</v>
      </c>
      <c r="PNK415" s="318">
        <f>'Contractor Model'!PNK68</f>
        <v>0</v>
      </c>
      <c r="PNL415" s="318">
        <f>'Contractor Model'!PNL68</f>
        <v>0</v>
      </c>
      <c r="PNM415" s="318">
        <f>'Contractor Model'!PNM68</f>
        <v>0</v>
      </c>
      <c r="PNN415" s="318">
        <f>'Contractor Model'!PNN68</f>
        <v>0</v>
      </c>
      <c r="PNO415" s="318">
        <f>'Contractor Model'!PNO68</f>
        <v>0</v>
      </c>
      <c r="PNP415" s="318">
        <f>'Contractor Model'!PNP68</f>
        <v>0</v>
      </c>
      <c r="PNQ415" s="318">
        <f>'Contractor Model'!PNQ68</f>
        <v>0</v>
      </c>
      <c r="PNR415" s="318">
        <f>'Contractor Model'!PNR68</f>
        <v>0</v>
      </c>
      <c r="PNS415" s="318">
        <f>'Contractor Model'!PNS68</f>
        <v>0</v>
      </c>
      <c r="PNT415" s="318">
        <f>'Contractor Model'!PNT68</f>
        <v>0</v>
      </c>
      <c r="PNU415" s="318">
        <f>'Contractor Model'!PNU68</f>
        <v>0</v>
      </c>
      <c r="PNV415" s="318">
        <f>'Contractor Model'!PNV68</f>
        <v>0</v>
      </c>
      <c r="PNW415" s="318">
        <f>'Contractor Model'!PNW68</f>
        <v>0</v>
      </c>
      <c r="PNX415" s="318">
        <f>'Contractor Model'!PNX68</f>
        <v>0</v>
      </c>
      <c r="PNY415" s="318">
        <f>'Contractor Model'!PNY68</f>
        <v>0</v>
      </c>
      <c r="PNZ415" s="318">
        <f>'Contractor Model'!PNZ68</f>
        <v>0</v>
      </c>
      <c r="POA415" s="318">
        <f>'Contractor Model'!POA68</f>
        <v>0</v>
      </c>
      <c r="POB415" s="318">
        <f>'Contractor Model'!POB68</f>
        <v>0</v>
      </c>
      <c r="POC415" s="318">
        <f>'Contractor Model'!POC68</f>
        <v>0</v>
      </c>
      <c r="POD415" s="318">
        <f>'Contractor Model'!POD68</f>
        <v>0</v>
      </c>
      <c r="POE415" s="318">
        <f>'Contractor Model'!POE68</f>
        <v>0</v>
      </c>
      <c r="POF415" s="318">
        <f>'Contractor Model'!POF68</f>
        <v>0</v>
      </c>
      <c r="POG415" s="318">
        <f>'Contractor Model'!POG68</f>
        <v>0</v>
      </c>
      <c r="POH415" s="318">
        <f>'Contractor Model'!POH68</f>
        <v>0</v>
      </c>
      <c r="POI415" s="318">
        <f>'Contractor Model'!POI68</f>
        <v>0</v>
      </c>
      <c r="POJ415" s="318">
        <f>'Contractor Model'!POJ68</f>
        <v>0</v>
      </c>
      <c r="POK415" s="318">
        <f>'Contractor Model'!POK68</f>
        <v>0</v>
      </c>
      <c r="POL415" s="318">
        <f>'Contractor Model'!POL68</f>
        <v>0</v>
      </c>
      <c r="POM415" s="318">
        <f>'Contractor Model'!POM68</f>
        <v>0</v>
      </c>
      <c r="PON415" s="318">
        <f>'Contractor Model'!PON68</f>
        <v>0</v>
      </c>
      <c r="POO415" s="318">
        <f>'Contractor Model'!POO68</f>
        <v>0</v>
      </c>
      <c r="POP415" s="318">
        <f>'Contractor Model'!POP68</f>
        <v>0</v>
      </c>
      <c r="POQ415" s="318">
        <f>'Contractor Model'!POQ68</f>
        <v>0</v>
      </c>
      <c r="POR415" s="318">
        <f>'Contractor Model'!POR68</f>
        <v>0</v>
      </c>
      <c r="POS415" s="318">
        <f>'Contractor Model'!POS68</f>
        <v>0</v>
      </c>
      <c r="POT415" s="318">
        <f>'Contractor Model'!POT68</f>
        <v>0</v>
      </c>
      <c r="POU415" s="318">
        <f>'Contractor Model'!POU68</f>
        <v>0</v>
      </c>
      <c r="POV415" s="318">
        <f>'Contractor Model'!POV68</f>
        <v>0</v>
      </c>
      <c r="POW415" s="318">
        <f>'Contractor Model'!POW68</f>
        <v>0</v>
      </c>
      <c r="POX415" s="318">
        <f>'Contractor Model'!POX68</f>
        <v>0</v>
      </c>
      <c r="POY415" s="318">
        <f>'Contractor Model'!POY68</f>
        <v>0</v>
      </c>
      <c r="POZ415" s="318">
        <f>'Contractor Model'!POZ68</f>
        <v>0</v>
      </c>
      <c r="PPA415" s="318">
        <f>'Contractor Model'!PPA68</f>
        <v>0</v>
      </c>
      <c r="PPB415" s="318">
        <f>'Contractor Model'!PPB68</f>
        <v>0</v>
      </c>
      <c r="PPC415" s="318">
        <f>'Contractor Model'!PPC68</f>
        <v>0</v>
      </c>
      <c r="PPD415" s="318">
        <f>'Contractor Model'!PPD68</f>
        <v>0</v>
      </c>
      <c r="PPE415" s="318">
        <f>'Contractor Model'!PPE68</f>
        <v>0</v>
      </c>
      <c r="PPF415" s="318">
        <f>'Contractor Model'!PPF68</f>
        <v>0</v>
      </c>
      <c r="PPG415" s="318">
        <f>'Contractor Model'!PPG68</f>
        <v>0</v>
      </c>
      <c r="PPH415" s="318">
        <f>'Contractor Model'!PPH68</f>
        <v>0</v>
      </c>
      <c r="PPI415" s="318">
        <f>'Contractor Model'!PPI68</f>
        <v>0</v>
      </c>
      <c r="PPJ415" s="318">
        <f>'Contractor Model'!PPJ68</f>
        <v>0</v>
      </c>
      <c r="PPK415" s="318">
        <f>'Contractor Model'!PPK68</f>
        <v>0</v>
      </c>
      <c r="PPL415" s="318">
        <f>'Contractor Model'!PPL68</f>
        <v>0</v>
      </c>
      <c r="PPM415" s="318">
        <f>'Contractor Model'!PPM68</f>
        <v>0</v>
      </c>
      <c r="PPN415" s="318">
        <f>'Contractor Model'!PPN68</f>
        <v>0</v>
      </c>
      <c r="PPO415" s="318">
        <f>'Contractor Model'!PPO68</f>
        <v>0</v>
      </c>
      <c r="PPP415" s="318">
        <f>'Contractor Model'!PPP68</f>
        <v>0</v>
      </c>
      <c r="PPQ415" s="318">
        <f>'Contractor Model'!PPQ68</f>
        <v>0</v>
      </c>
      <c r="PPR415" s="318">
        <f>'Contractor Model'!PPR68</f>
        <v>0</v>
      </c>
      <c r="PPS415" s="318">
        <f>'Contractor Model'!PPS68</f>
        <v>0</v>
      </c>
      <c r="PPT415" s="318">
        <f>'Contractor Model'!PPT68</f>
        <v>0</v>
      </c>
      <c r="PPU415" s="318">
        <f>'Contractor Model'!PPU68</f>
        <v>0</v>
      </c>
      <c r="PPV415" s="318">
        <f>'Contractor Model'!PPV68</f>
        <v>0</v>
      </c>
      <c r="PPW415" s="318">
        <f>'Contractor Model'!PPW68</f>
        <v>0</v>
      </c>
      <c r="PPX415" s="318">
        <f>'Contractor Model'!PPX68</f>
        <v>0</v>
      </c>
      <c r="PPY415" s="318">
        <f>'Contractor Model'!PPY68</f>
        <v>0</v>
      </c>
      <c r="PPZ415" s="318">
        <f>'Contractor Model'!PPZ68</f>
        <v>0</v>
      </c>
      <c r="PQA415" s="318">
        <f>'Contractor Model'!PQA68</f>
        <v>0</v>
      </c>
      <c r="PQB415" s="318">
        <f>'Contractor Model'!PQB68</f>
        <v>0</v>
      </c>
      <c r="PQC415" s="318">
        <f>'Contractor Model'!PQC68</f>
        <v>0</v>
      </c>
      <c r="PQD415" s="318">
        <f>'Contractor Model'!PQD68</f>
        <v>0</v>
      </c>
      <c r="PQE415" s="318">
        <f>'Contractor Model'!PQE68</f>
        <v>0</v>
      </c>
      <c r="PQF415" s="318">
        <f>'Contractor Model'!PQF68</f>
        <v>0</v>
      </c>
      <c r="PQG415" s="318">
        <f>'Contractor Model'!PQG68</f>
        <v>0</v>
      </c>
      <c r="PQH415" s="318">
        <f>'Contractor Model'!PQH68</f>
        <v>0</v>
      </c>
      <c r="PQI415" s="318">
        <f>'Contractor Model'!PQI68</f>
        <v>0</v>
      </c>
      <c r="PQJ415" s="318">
        <f>'Contractor Model'!PQJ68</f>
        <v>0</v>
      </c>
      <c r="PQK415" s="318">
        <f>'Contractor Model'!PQK68</f>
        <v>0</v>
      </c>
      <c r="PQL415" s="318">
        <f>'Contractor Model'!PQL68</f>
        <v>0</v>
      </c>
      <c r="PQM415" s="318">
        <f>'Contractor Model'!PQM68</f>
        <v>0</v>
      </c>
      <c r="PQN415" s="318">
        <f>'Contractor Model'!PQN68</f>
        <v>0</v>
      </c>
      <c r="PQO415" s="318">
        <f>'Contractor Model'!PQO68</f>
        <v>0</v>
      </c>
      <c r="PQP415" s="318">
        <f>'Contractor Model'!PQP68</f>
        <v>0</v>
      </c>
      <c r="PQQ415" s="318">
        <f>'Contractor Model'!PQQ68</f>
        <v>0</v>
      </c>
      <c r="PQR415" s="318">
        <f>'Contractor Model'!PQR68</f>
        <v>0</v>
      </c>
      <c r="PQS415" s="318">
        <f>'Contractor Model'!PQS68</f>
        <v>0</v>
      </c>
      <c r="PQT415" s="318">
        <f>'Contractor Model'!PQT68</f>
        <v>0</v>
      </c>
      <c r="PQU415" s="318">
        <f>'Contractor Model'!PQU68</f>
        <v>0</v>
      </c>
      <c r="PQV415" s="318">
        <f>'Contractor Model'!PQV68</f>
        <v>0</v>
      </c>
      <c r="PQW415" s="318">
        <f>'Contractor Model'!PQW68</f>
        <v>0</v>
      </c>
      <c r="PQX415" s="318">
        <f>'Contractor Model'!PQX68</f>
        <v>0</v>
      </c>
      <c r="PQY415" s="318">
        <f>'Contractor Model'!PQY68</f>
        <v>0</v>
      </c>
      <c r="PQZ415" s="318">
        <f>'Contractor Model'!PQZ68</f>
        <v>0</v>
      </c>
      <c r="PRA415" s="318">
        <f>'Contractor Model'!PRA68</f>
        <v>0</v>
      </c>
      <c r="PRB415" s="318">
        <f>'Contractor Model'!PRB68</f>
        <v>0</v>
      </c>
      <c r="PRC415" s="318">
        <f>'Contractor Model'!PRC68</f>
        <v>0</v>
      </c>
      <c r="PRD415" s="318">
        <f>'Contractor Model'!PRD68</f>
        <v>0</v>
      </c>
      <c r="PRE415" s="318">
        <f>'Contractor Model'!PRE68</f>
        <v>0</v>
      </c>
      <c r="PRF415" s="318">
        <f>'Contractor Model'!PRF68</f>
        <v>0</v>
      </c>
      <c r="PRG415" s="318">
        <f>'Contractor Model'!PRG68</f>
        <v>0</v>
      </c>
      <c r="PRH415" s="318">
        <f>'Contractor Model'!PRH68</f>
        <v>0</v>
      </c>
      <c r="PRI415" s="318">
        <f>'Contractor Model'!PRI68</f>
        <v>0</v>
      </c>
      <c r="PRJ415" s="318">
        <f>'Contractor Model'!PRJ68</f>
        <v>0</v>
      </c>
      <c r="PRK415" s="318">
        <f>'Contractor Model'!PRK68</f>
        <v>0</v>
      </c>
      <c r="PRL415" s="318">
        <f>'Contractor Model'!PRL68</f>
        <v>0</v>
      </c>
      <c r="PRM415" s="318">
        <f>'Contractor Model'!PRM68</f>
        <v>0</v>
      </c>
      <c r="PRN415" s="318">
        <f>'Contractor Model'!PRN68</f>
        <v>0</v>
      </c>
      <c r="PRO415" s="318">
        <f>'Contractor Model'!PRO68</f>
        <v>0</v>
      </c>
      <c r="PRP415" s="318">
        <f>'Contractor Model'!PRP68</f>
        <v>0</v>
      </c>
      <c r="PRQ415" s="318">
        <f>'Contractor Model'!PRQ68</f>
        <v>0</v>
      </c>
      <c r="PRR415" s="318">
        <f>'Contractor Model'!PRR68</f>
        <v>0</v>
      </c>
      <c r="PRS415" s="318">
        <f>'Contractor Model'!PRS68</f>
        <v>0</v>
      </c>
      <c r="PRT415" s="318">
        <f>'Contractor Model'!PRT68</f>
        <v>0</v>
      </c>
      <c r="PRU415" s="318">
        <f>'Contractor Model'!PRU68</f>
        <v>0</v>
      </c>
      <c r="PRV415" s="318">
        <f>'Contractor Model'!PRV68</f>
        <v>0</v>
      </c>
      <c r="PRW415" s="318">
        <f>'Contractor Model'!PRW68</f>
        <v>0</v>
      </c>
      <c r="PRX415" s="318">
        <f>'Contractor Model'!PRX68</f>
        <v>0</v>
      </c>
      <c r="PRY415" s="318">
        <f>'Contractor Model'!PRY68</f>
        <v>0</v>
      </c>
      <c r="PRZ415" s="318">
        <f>'Contractor Model'!PRZ68</f>
        <v>0</v>
      </c>
      <c r="PSA415" s="318">
        <f>'Contractor Model'!PSA68</f>
        <v>0</v>
      </c>
      <c r="PSB415" s="318">
        <f>'Contractor Model'!PSB68</f>
        <v>0</v>
      </c>
      <c r="PSC415" s="318">
        <f>'Contractor Model'!PSC68</f>
        <v>0</v>
      </c>
      <c r="PSD415" s="318">
        <f>'Contractor Model'!PSD68</f>
        <v>0</v>
      </c>
      <c r="PSE415" s="318">
        <f>'Contractor Model'!PSE68</f>
        <v>0</v>
      </c>
      <c r="PSF415" s="318">
        <f>'Contractor Model'!PSF68</f>
        <v>0</v>
      </c>
      <c r="PSG415" s="318">
        <f>'Contractor Model'!PSG68</f>
        <v>0</v>
      </c>
      <c r="PSH415" s="318">
        <f>'Contractor Model'!PSH68</f>
        <v>0</v>
      </c>
      <c r="PSI415" s="318">
        <f>'Contractor Model'!PSI68</f>
        <v>0</v>
      </c>
      <c r="PSJ415" s="318">
        <f>'Contractor Model'!PSJ68</f>
        <v>0</v>
      </c>
      <c r="PSK415" s="318">
        <f>'Contractor Model'!PSK68</f>
        <v>0</v>
      </c>
      <c r="PSL415" s="318">
        <f>'Contractor Model'!PSL68</f>
        <v>0</v>
      </c>
      <c r="PSM415" s="318">
        <f>'Contractor Model'!PSM68</f>
        <v>0</v>
      </c>
      <c r="PSN415" s="318">
        <f>'Contractor Model'!PSN68</f>
        <v>0</v>
      </c>
      <c r="PSO415" s="318">
        <f>'Contractor Model'!PSO68</f>
        <v>0</v>
      </c>
      <c r="PSP415" s="318">
        <f>'Contractor Model'!PSP68</f>
        <v>0</v>
      </c>
      <c r="PSQ415" s="318">
        <f>'Contractor Model'!PSQ68</f>
        <v>0</v>
      </c>
      <c r="PSR415" s="318">
        <f>'Contractor Model'!PSR68</f>
        <v>0</v>
      </c>
      <c r="PSS415" s="318">
        <f>'Contractor Model'!PSS68</f>
        <v>0</v>
      </c>
      <c r="PST415" s="318">
        <f>'Contractor Model'!PST68</f>
        <v>0</v>
      </c>
      <c r="PSU415" s="318">
        <f>'Contractor Model'!PSU68</f>
        <v>0</v>
      </c>
      <c r="PSV415" s="318">
        <f>'Contractor Model'!PSV68</f>
        <v>0</v>
      </c>
      <c r="PSW415" s="318">
        <f>'Contractor Model'!PSW68</f>
        <v>0</v>
      </c>
      <c r="PSX415" s="318">
        <f>'Contractor Model'!PSX68</f>
        <v>0</v>
      </c>
      <c r="PSY415" s="318">
        <f>'Contractor Model'!PSY68</f>
        <v>0</v>
      </c>
      <c r="PSZ415" s="318">
        <f>'Contractor Model'!PSZ68</f>
        <v>0</v>
      </c>
      <c r="PTA415" s="318">
        <f>'Contractor Model'!PTA68</f>
        <v>0</v>
      </c>
      <c r="PTB415" s="318">
        <f>'Contractor Model'!PTB68</f>
        <v>0</v>
      </c>
      <c r="PTC415" s="318">
        <f>'Contractor Model'!PTC68</f>
        <v>0</v>
      </c>
      <c r="PTD415" s="318">
        <f>'Contractor Model'!PTD68</f>
        <v>0</v>
      </c>
      <c r="PTE415" s="318">
        <f>'Contractor Model'!PTE68</f>
        <v>0</v>
      </c>
      <c r="PTF415" s="318">
        <f>'Contractor Model'!PTF68</f>
        <v>0</v>
      </c>
      <c r="PTG415" s="318">
        <f>'Contractor Model'!PTG68</f>
        <v>0</v>
      </c>
      <c r="PTH415" s="318">
        <f>'Contractor Model'!PTH68</f>
        <v>0</v>
      </c>
      <c r="PTI415" s="318">
        <f>'Contractor Model'!PTI68</f>
        <v>0</v>
      </c>
      <c r="PTJ415" s="318">
        <f>'Contractor Model'!PTJ68</f>
        <v>0</v>
      </c>
      <c r="PTK415" s="318">
        <f>'Contractor Model'!PTK68</f>
        <v>0</v>
      </c>
      <c r="PTL415" s="318">
        <f>'Contractor Model'!PTL68</f>
        <v>0</v>
      </c>
      <c r="PTM415" s="318">
        <f>'Contractor Model'!PTM68</f>
        <v>0</v>
      </c>
      <c r="PTN415" s="318">
        <f>'Contractor Model'!PTN68</f>
        <v>0</v>
      </c>
      <c r="PTO415" s="318">
        <f>'Contractor Model'!PTO68</f>
        <v>0</v>
      </c>
      <c r="PTP415" s="318">
        <f>'Contractor Model'!PTP68</f>
        <v>0</v>
      </c>
      <c r="PTQ415" s="318">
        <f>'Contractor Model'!PTQ68</f>
        <v>0</v>
      </c>
      <c r="PTR415" s="318">
        <f>'Contractor Model'!PTR68</f>
        <v>0</v>
      </c>
      <c r="PTS415" s="318">
        <f>'Contractor Model'!PTS68</f>
        <v>0</v>
      </c>
      <c r="PTT415" s="318">
        <f>'Contractor Model'!PTT68</f>
        <v>0</v>
      </c>
      <c r="PTU415" s="318">
        <f>'Contractor Model'!PTU68</f>
        <v>0</v>
      </c>
      <c r="PTV415" s="318">
        <f>'Contractor Model'!PTV68</f>
        <v>0</v>
      </c>
      <c r="PTW415" s="318">
        <f>'Contractor Model'!PTW68</f>
        <v>0</v>
      </c>
      <c r="PTX415" s="318">
        <f>'Contractor Model'!PTX68</f>
        <v>0</v>
      </c>
      <c r="PTY415" s="318">
        <f>'Contractor Model'!PTY68</f>
        <v>0</v>
      </c>
      <c r="PTZ415" s="318">
        <f>'Contractor Model'!PTZ68</f>
        <v>0</v>
      </c>
      <c r="PUA415" s="318">
        <f>'Contractor Model'!PUA68</f>
        <v>0</v>
      </c>
      <c r="PUB415" s="318">
        <f>'Contractor Model'!PUB68</f>
        <v>0</v>
      </c>
      <c r="PUC415" s="318">
        <f>'Contractor Model'!PUC68</f>
        <v>0</v>
      </c>
      <c r="PUD415" s="318">
        <f>'Contractor Model'!PUD68</f>
        <v>0</v>
      </c>
      <c r="PUE415" s="318">
        <f>'Contractor Model'!PUE68</f>
        <v>0</v>
      </c>
      <c r="PUF415" s="318">
        <f>'Contractor Model'!PUF68</f>
        <v>0</v>
      </c>
      <c r="PUG415" s="318">
        <f>'Contractor Model'!PUG68</f>
        <v>0</v>
      </c>
      <c r="PUH415" s="318">
        <f>'Contractor Model'!PUH68</f>
        <v>0</v>
      </c>
      <c r="PUI415" s="318">
        <f>'Contractor Model'!PUI68</f>
        <v>0</v>
      </c>
      <c r="PUJ415" s="318">
        <f>'Contractor Model'!PUJ68</f>
        <v>0</v>
      </c>
      <c r="PUK415" s="318">
        <f>'Contractor Model'!PUK68</f>
        <v>0</v>
      </c>
      <c r="PUL415" s="318">
        <f>'Contractor Model'!PUL68</f>
        <v>0</v>
      </c>
      <c r="PUM415" s="318">
        <f>'Contractor Model'!PUM68</f>
        <v>0</v>
      </c>
      <c r="PUN415" s="318">
        <f>'Contractor Model'!PUN68</f>
        <v>0</v>
      </c>
      <c r="PUO415" s="318">
        <f>'Contractor Model'!PUO68</f>
        <v>0</v>
      </c>
      <c r="PUP415" s="318">
        <f>'Contractor Model'!PUP68</f>
        <v>0</v>
      </c>
      <c r="PUQ415" s="318">
        <f>'Contractor Model'!PUQ68</f>
        <v>0</v>
      </c>
      <c r="PUR415" s="318">
        <f>'Contractor Model'!PUR68</f>
        <v>0</v>
      </c>
      <c r="PUS415" s="318">
        <f>'Contractor Model'!PUS68</f>
        <v>0</v>
      </c>
      <c r="PUT415" s="318">
        <f>'Contractor Model'!PUT68</f>
        <v>0</v>
      </c>
      <c r="PUU415" s="318">
        <f>'Contractor Model'!PUU68</f>
        <v>0</v>
      </c>
      <c r="PUV415" s="318">
        <f>'Contractor Model'!PUV68</f>
        <v>0</v>
      </c>
      <c r="PUW415" s="318">
        <f>'Contractor Model'!PUW68</f>
        <v>0</v>
      </c>
      <c r="PUX415" s="318">
        <f>'Contractor Model'!PUX68</f>
        <v>0</v>
      </c>
      <c r="PUY415" s="318">
        <f>'Contractor Model'!PUY68</f>
        <v>0</v>
      </c>
      <c r="PUZ415" s="318">
        <f>'Contractor Model'!PUZ68</f>
        <v>0</v>
      </c>
      <c r="PVA415" s="318">
        <f>'Contractor Model'!PVA68</f>
        <v>0</v>
      </c>
      <c r="PVB415" s="318">
        <f>'Contractor Model'!PVB68</f>
        <v>0</v>
      </c>
      <c r="PVC415" s="318">
        <f>'Contractor Model'!PVC68</f>
        <v>0</v>
      </c>
      <c r="PVD415" s="318">
        <f>'Contractor Model'!PVD68</f>
        <v>0</v>
      </c>
      <c r="PVE415" s="318">
        <f>'Contractor Model'!PVE68</f>
        <v>0</v>
      </c>
      <c r="PVF415" s="318">
        <f>'Contractor Model'!PVF68</f>
        <v>0</v>
      </c>
      <c r="PVG415" s="318">
        <f>'Contractor Model'!PVG68</f>
        <v>0</v>
      </c>
      <c r="PVH415" s="318">
        <f>'Contractor Model'!PVH68</f>
        <v>0</v>
      </c>
      <c r="PVI415" s="318">
        <f>'Contractor Model'!PVI68</f>
        <v>0</v>
      </c>
      <c r="PVJ415" s="318">
        <f>'Contractor Model'!PVJ68</f>
        <v>0</v>
      </c>
      <c r="PVK415" s="318">
        <f>'Contractor Model'!PVK68</f>
        <v>0</v>
      </c>
      <c r="PVL415" s="318">
        <f>'Contractor Model'!PVL68</f>
        <v>0</v>
      </c>
      <c r="PVM415" s="318">
        <f>'Contractor Model'!PVM68</f>
        <v>0</v>
      </c>
      <c r="PVN415" s="318">
        <f>'Contractor Model'!PVN68</f>
        <v>0</v>
      </c>
      <c r="PVO415" s="318">
        <f>'Contractor Model'!PVO68</f>
        <v>0</v>
      </c>
      <c r="PVP415" s="318">
        <f>'Contractor Model'!PVP68</f>
        <v>0</v>
      </c>
      <c r="PVQ415" s="318">
        <f>'Contractor Model'!PVQ68</f>
        <v>0</v>
      </c>
      <c r="PVR415" s="318">
        <f>'Contractor Model'!PVR68</f>
        <v>0</v>
      </c>
      <c r="PVS415" s="318">
        <f>'Contractor Model'!PVS68</f>
        <v>0</v>
      </c>
      <c r="PVT415" s="318">
        <f>'Contractor Model'!PVT68</f>
        <v>0</v>
      </c>
      <c r="PVU415" s="318">
        <f>'Contractor Model'!PVU68</f>
        <v>0</v>
      </c>
      <c r="PVV415" s="318">
        <f>'Contractor Model'!PVV68</f>
        <v>0</v>
      </c>
      <c r="PVW415" s="318">
        <f>'Contractor Model'!PVW68</f>
        <v>0</v>
      </c>
      <c r="PVX415" s="318">
        <f>'Contractor Model'!PVX68</f>
        <v>0</v>
      </c>
      <c r="PVY415" s="318">
        <f>'Contractor Model'!PVY68</f>
        <v>0</v>
      </c>
      <c r="PVZ415" s="318">
        <f>'Contractor Model'!PVZ68</f>
        <v>0</v>
      </c>
      <c r="PWA415" s="318">
        <f>'Contractor Model'!PWA68</f>
        <v>0</v>
      </c>
      <c r="PWB415" s="318">
        <f>'Contractor Model'!PWB68</f>
        <v>0</v>
      </c>
      <c r="PWC415" s="318">
        <f>'Contractor Model'!PWC68</f>
        <v>0</v>
      </c>
      <c r="PWD415" s="318">
        <f>'Contractor Model'!PWD68</f>
        <v>0</v>
      </c>
      <c r="PWE415" s="318">
        <f>'Contractor Model'!PWE68</f>
        <v>0</v>
      </c>
      <c r="PWF415" s="318">
        <f>'Contractor Model'!PWF68</f>
        <v>0</v>
      </c>
      <c r="PWG415" s="318">
        <f>'Contractor Model'!PWG68</f>
        <v>0</v>
      </c>
      <c r="PWH415" s="318">
        <f>'Contractor Model'!PWH68</f>
        <v>0</v>
      </c>
      <c r="PWI415" s="318">
        <f>'Contractor Model'!PWI68</f>
        <v>0</v>
      </c>
      <c r="PWJ415" s="318">
        <f>'Contractor Model'!PWJ68</f>
        <v>0</v>
      </c>
      <c r="PWK415" s="318">
        <f>'Contractor Model'!PWK68</f>
        <v>0</v>
      </c>
      <c r="PWL415" s="318">
        <f>'Contractor Model'!PWL68</f>
        <v>0</v>
      </c>
      <c r="PWM415" s="318">
        <f>'Contractor Model'!PWM68</f>
        <v>0</v>
      </c>
      <c r="PWN415" s="318">
        <f>'Contractor Model'!PWN68</f>
        <v>0</v>
      </c>
      <c r="PWO415" s="318">
        <f>'Contractor Model'!PWO68</f>
        <v>0</v>
      </c>
      <c r="PWP415" s="318">
        <f>'Contractor Model'!PWP68</f>
        <v>0</v>
      </c>
      <c r="PWQ415" s="318">
        <f>'Contractor Model'!PWQ68</f>
        <v>0</v>
      </c>
      <c r="PWR415" s="318">
        <f>'Contractor Model'!PWR68</f>
        <v>0</v>
      </c>
      <c r="PWS415" s="318">
        <f>'Contractor Model'!PWS68</f>
        <v>0</v>
      </c>
      <c r="PWT415" s="318">
        <f>'Contractor Model'!PWT68</f>
        <v>0</v>
      </c>
      <c r="PWU415" s="318">
        <f>'Contractor Model'!PWU68</f>
        <v>0</v>
      </c>
      <c r="PWV415" s="318">
        <f>'Contractor Model'!PWV68</f>
        <v>0</v>
      </c>
      <c r="PWW415" s="318">
        <f>'Contractor Model'!PWW68</f>
        <v>0</v>
      </c>
      <c r="PWX415" s="318">
        <f>'Contractor Model'!PWX68</f>
        <v>0</v>
      </c>
      <c r="PWY415" s="318">
        <f>'Contractor Model'!PWY68</f>
        <v>0</v>
      </c>
      <c r="PWZ415" s="318">
        <f>'Contractor Model'!PWZ68</f>
        <v>0</v>
      </c>
      <c r="PXA415" s="318">
        <f>'Contractor Model'!PXA68</f>
        <v>0</v>
      </c>
      <c r="PXB415" s="318">
        <f>'Contractor Model'!PXB68</f>
        <v>0</v>
      </c>
      <c r="PXC415" s="318">
        <f>'Contractor Model'!PXC68</f>
        <v>0</v>
      </c>
      <c r="PXD415" s="318">
        <f>'Contractor Model'!PXD68</f>
        <v>0</v>
      </c>
      <c r="PXE415" s="318">
        <f>'Contractor Model'!PXE68</f>
        <v>0</v>
      </c>
      <c r="PXF415" s="318">
        <f>'Contractor Model'!PXF68</f>
        <v>0</v>
      </c>
      <c r="PXG415" s="318">
        <f>'Contractor Model'!PXG68</f>
        <v>0</v>
      </c>
      <c r="PXH415" s="318">
        <f>'Contractor Model'!PXH68</f>
        <v>0</v>
      </c>
      <c r="PXI415" s="318">
        <f>'Contractor Model'!PXI68</f>
        <v>0</v>
      </c>
      <c r="PXJ415" s="318">
        <f>'Contractor Model'!PXJ68</f>
        <v>0</v>
      </c>
      <c r="PXK415" s="318">
        <f>'Contractor Model'!PXK68</f>
        <v>0</v>
      </c>
      <c r="PXL415" s="318">
        <f>'Contractor Model'!PXL68</f>
        <v>0</v>
      </c>
      <c r="PXM415" s="318">
        <f>'Contractor Model'!PXM68</f>
        <v>0</v>
      </c>
      <c r="PXN415" s="318">
        <f>'Contractor Model'!PXN68</f>
        <v>0</v>
      </c>
      <c r="PXO415" s="318">
        <f>'Contractor Model'!PXO68</f>
        <v>0</v>
      </c>
      <c r="PXP415" s="318">
        <f>'Contractor Model'!PXP68</f>
        <v>0</v>
      </c>
      <c r="PXQ415" s="318">
        <f>'Contractor Model'!PXQ68</f>
        <v>0</v>
      </c>
      <c r="PXR415" s="318">
        <f>'Contractor Model'!PXR68</f>
        <v>0</v>
      </c>
      <c r="PXS415" s="318">
        <f>'Contractor Model'!PXS68</f>
        <v>0</v>
      </c>
      <c r="PXT415" s="318">
        <f>'Contractor Model'!PXT68</f>
        <v>0</v>
      </c>
      <c r="PXU415" s="318">
        <f>'Contractor Model'!PXU68</f>
        <v>0</v>
      </c>
      <c r="PXV415" s="318">
        <f>'Contractor Model'!PXV68</f>
        <v>0</v>
      </c>
      <c r="PXW415" s="318">
        <f>'Contractor Model'!PXW68</f>
        <v>0</v>
      </c>
      <c r="PXX415" s="318">
        <f>'Contractor Model'!PXX68</f>
        <v>0</v>
      </c>
      <c r="PXY415" s="318">
        <f>'Contractor Model'!PXY68</f>
        <v>0</v>
      </c>
      <c r="PXZ415" s="318">
        <f>'Contractor Model'!PXZ68</f>
        <v>0</v>
      </c>
      <c r="PYA415" s="318">
        <f>'Contractor Model'!PYA68</f>
        <v>0</v>
      </c>
      <c r="PYB415" s="318">
        <f>'Contractor Model'!PYB68</f>
        <v>0</v>
      </c>
      <c r="PYC415" s="318">
        <f>'Contractor Model'!PYC68</f>
        <v>0</v>
      </c>
      <c r="PYD415" s="318">
        <f>'Contractor Model'!PYD68</f>
        <v>0</v>
      </c>
      <c r="PYE415" s="318">
        <f>'Contractor Model'!PYE68</f>
        <v>0</v>
      </c>
      <c r="PYF415" s="318">
        <f>'Contractor Model'!PYF68</f>
        <v>0</v>
      </c>
      <c r="PYG415" s="318">
        <f>'Contractor Model'!PYG68</f>
        <v>0</v>
      </c>
      <c r="PYH415" s="318">
        <f>'Contractor Model'!PYH68</f>
        <v>0</v>
      </c>
      <c r="PYI415" s="318">
        <f>'Contractor Model'!PYI68</f>
        <v>0</v>
      </c>
      <c r="PYJ415" s="318">
        <f>'Contractor Model'!PYJ68</f>
        <v>0</v>
      </c>
      <c r="PYK415" s="318">
        <f>'Contractor Model'!PYK68</f>
        <v>0</v>
      </c>
      <c r="PYL415" s="318">
        <f>'Contractor Model'!PYL68</f>
        <v>0</v>
      </c>
      <c r="PYM415" s="318">
        <f>'Contractor Model'!PYM68</f>
        <v>0</v>
      </c>
      <c r="PYN415" s="318">
        <f>'Contractor Model'!PYN68</f>
        <v>0</v>
      </c>
      <c r="PYO415" s="318">
        <f>'Contractor Model'!PYO68</f>
        <v>0</v>
      </c>
      <c r="PYP415" s="318">
        <f>'Contractor Model'!PYP68</f>
        <v>0</v>
      </c>
      <c r="PYQ415" s="318">
        <f>'Contractor Model'!PYQ68</f>
        <v>0</v>
      </c>
      <c r="PYR415" s="318">
        <f>'Contractor Model'!PYR68</f>
        <v>0</v>
      </c>
      <c r="PYS415" s="318">
        <f>'Contractor Model'!PYS68</f>
        <v>0</v>
      </c>
      <c r="PYT415" s="318">
        <f>'Contractor Model'!PYT68</f>
        <v>0</v>
      </c>
      <c r="PYU415" s="318">
        <f>'Contractor Model'!PYU68</f>
        <v>0</v>
      </c>
      <c r="PYV415" s="318">
        <f>'Contractor Model'!PYV68</f>
        <v>0</v>
      </c>
      <c r="PYW415" s="318">
        <f>'Contractor Model'!PYW68</f>
        <v>0</v>
      </c>
      <c r="PYX415" s="318">
        <f>'Contractor Model'!PYX68</f>
        <v>0</v>
      </c>
      <c r="PYY415" s="318">
        <f>'Contractor Model'!PYY68</f>
        <v>0</v>
      </c>
      <c r="PYZ415" s="318">
        <f>'Contractor Model'!PYZ68</f>
        <v>0</v>
      </c>
      <c r="PZA415" s="318">
        <f>'Contractor Model'!PZA68</f>
        <v>0</v>
      </c>
      <c r="PZB415" s="318">
        <f>'Contractor Model'!PZB68</f>
        <v>0</v>
      </c>
      <c r="PZC415" s="318">
        <f>'Contractor Model'!PZC68</f>
        <v>0</v>
      </c>
      <c r="PZD415" s="318">
        <f>'Contractor Model'!PZD68</f>
        <v>0</v>
      </c>
      <c r="PZE415" s="318">
        <f>'Contractor Model'!PZE68</f>
        <v>0</v>
      </c>
      <c r="PZF415" s="318">
        <f>'Contractor Model'!PZF68</f>
        <v>0</v>
      </c>
      <c r="PZG415" s="318">
        <f>'Contractor Model'!PZG68</f>
        <v>0</v>
      </c>
      <c r="PZH415" s="318">
        <f>'Contractor Model'!PZH68</f>
        <v>0</v>
      </c>
      <c r="PZI415" s="318">
        <f>'Contractor Model'!PZI68</f>
        <v>0</v>
      </c>
      <c r="PZJ415" s="318">
        <f>'Contractor Model'!PZJ68</f>
        <v>0</v>
      </c>
      <c r="PZK415" s="318">
        <f>'Contractor Model'!PZK68</f>
        <v>0</v>
      </c>
      <c r="PZL415" s="318">
        <f>'Contractor Model'!PZL68</f>
        <v>0</v>
      </c>
      <c r="PZM415" s="318">
        <f>'Contractor Model'!PZM68</f>
        <v>0</v>
      </c>
      <c r="PZN415" s="318">
        <f>'Contractor Model'!PZN68</f>
        <v>0</v>
      </c>
      <c r="PZO415" s="318">
        <f>'Contractor Model'!PZO68</f>
        <v>0</v>
      </c>
      <c r="PZP415" s="318">
        <f>'Contractor Model'!PZP68</f>
        <v>0</v>
      </c>
      <c r="PZQ415" s="318">
        <f>'Contractor Model'!PZQ68</f>
        <v>0</v>
      </c>
      <c r="PZR415" s="318">
        <f>'Contractor Model'!PZR68</f>
        <v>0</v>
      </c>
      <c r="PZS415" s="318">
        <f>'Contractor Model'!PZS68</f>
        <v>0</v>
      </c>
      <c r="PZT415" s="318">
        <f>'Contractor Model'!PZT68</f>
        <v>0</v>
      </c>
      <c r="PZU415" s="318">
        <f>'Contractor Model'!PZU68</f>
        <v>0</v>
      </c>
      <c r="PZV415" s="318">
        <f>'Contractor Model'!PZV68</f>
        <v>0</v>
      </c>
      <c r="PZW415" s="318">
        <f>'Contractor Model'!PZW68</f>
        <v>0</v>
      </c>
      <c r="PZX415" s="318">
        <f>'Contractor Model'!PZX68</f>
        <v>0</v>
      </c>
      <c r="PZY415" s="318">
        <f>'Contractor Model'!PZY68</f>
        <v>0</v>
      </c>
      <c r="PZZ415" s="318">
        <f>'Contractor Model'!PZZ68</f>
        <v>0</v>
      </c>
      <c r="QAA415" s="318">
        <f>'Contractor Model'!QAA68</f>
        <v>0</v>
      </c>
      <c r="QAB415" s="318">
        <f>'Contractor Model'!QAB68</f>
        <v>0</v>
      </c>
      <c r="QAC415" s="318">
        <f>'Contractor Model'!QAC68</f>
        <v>0</v>
      </c>
      <c r="QAD415" s="318">
        <f>'Contractor Model'!QAD68</f>
        <v>0</v>
      </c>
      <c r="QAE415" s="318">
        <f>'Contractor Model'!QAE68</f>
        <v>0</v>
      </c>
      <c r="QAF415" s="318">
        <f>'Contractor Model'!QAF68</f>
        <v>0</v>
      </c>
      <c r="QAG415" s="318">
        <f>'Contractor Model'!QAG68</f>
        <v>0</v>
      </c>
      <c r="QAH415" s="318">
        <f>'Contractor Model'!QAH68</f>
        <v>0</v>
      </c>
      <c r="QAI415" s="318">
        <f>'Contractor Model'!QAI68</f>
        <v>0</v>
      </c>
      <c r="QAJ415" s="318">
        <f>'Contractor Model'!QAJ68</f>
        <v>0</v>
      </c>
      <c r="QAK415" s="318">
        <f>'Contractor Model'!QAK68</f>
        <v>0</v>
      </c>
      <c r="QAL415" s="318">
        <f>'Contractor Model'!QAL68</f>
        <v>0</v>
      </c>
      <c r="QAM415" s="318">
        <f>'Contractor Model'!QAM68</f>
        <v>0</v>
      </c>
      <c r="QAN415" s="318">
        <f>'Contractor Model'!QAN68</f>
        <v>0</v>
      </c>
      <c r="QAO415" s="318">
        <f>'Contractor Model'!QAO68</f>
        <v>0</v>
      </c>
      <c r="QAP415" s="318">
        <f>'Contractor Model'!QAP68</f>
        <v>0</v>
      </c>
      <c r="QAQ415" s="318">
        <f>'Contractor Model'!QAQ68</f>
        <v>0</v>
      </c>
      <c r="QAR415" s="318">
        <f>'Contractor Model'!QAR68</f>
        <v>0</v>
      </c>
      <c r="QAS415" s="318">
        <f>'Contractor Model'!QAS68</f>
        <v>0</v>
      </c>
      <c r="QAT415" s="318">
        <f>'Contractor Model'!QAT68</f>
        <v>0</v>
      </c>
      <c r="QAU415" s="318">
        <f>'Contractor Model'!QAU68</f>
        <v>0</v>
      </c>
      <c r="QAV415" s="318">
        <f>'Contractor Model'!QAV68</f>
        <v>0</v>
      </c>
      <c r="QAW415" s="318">
        <f>'Contractor Model'!QAW68</f>
        <v>0</v>
      </c>
      <c r="QAX415" s="318">
        <f>'Contractor Model'!QAX68</f>
        <v>0</v>
      </c>
      <c r="QAY415" s="318">
        <f>'Contractor Model'!QAY68</f>
        <v>0</v>
      </c>
      <c r="QAZ415" s="318">
        <f>'Contractor Model'!QAZ68</f>
        <v>0</v>
      </c>
      <c r="QBA415" s="318">
        <f>'Contractor Model'!QBA68</f>
        <v>0</v>
      </c>
      <c r="QBB415" s="318">
        <f>'Contractor Model'!QBB68</f>
        <v>0</v>
      </c>
      <c r="QBC415" s="318">
        <f>'Contractor Model'!QBC68</f>
        <v>0</v>
      </c>
      <c r="QBD415" s="318">
        <f>'Contractor Model'!QBD68</f>
        <v>0</v>
      </c>
      <c r="QBE415" s="318">
        <f>'Contractor Model'!QBE68</f>
        <v>0</v>
      </c>
      <c r="QBF415" s="318">
        <f>'Contractor Model'!QBF68</f>
        <v>0</v>
      </c>
      <c r="QBG415" s="318">
        <f>'Contractor Model'!QBG68</f>
        <v>0</v>
      </c>
      <c r="QBH415" s="318">
        <f>'Contractor Model'!QBH68</f>
        <v>0</v>
      </c>
      <c r="QBI415" s="318">
        <f>'Contractor Model'!QBI68</f>
        <v>0</v>
      </c>
      <c r="QBJ415" s="318">
        <f>'Contractor Model'!QBJ68</f>
        <v>0</v>
      </c>
      <c r="QBK415" s="318">
        <f>'Contractor Model'!QBK68</f>
        <v>0</v>
      </c>
      <c r="QBL415" s="318">
        <f>'Contractor Model'!QBL68</f>
        <v>0</v>
      </c>
      <c r="QBM415" s="318">
        <f>'Contractor Model'!QBM68</f>
        <v>0</v>
      </c>
      <c r="QBN415" s="318">
        <f>'Contractor Model'!QBN68</f>
        <v>0</v>
      </c>
      <c r="QBO415" s="318">
        <f>'Contractor Model'!QBO68</f>
        <v>0</v>
      </c>
      <c r="QBP415" s="318">
        <f>'Contractor Model'!QBP68</f>
        <v>0</v>
      </c>
      <c r="QBQ415" s="318">
        <f>'Contractor Model'!QBQ68</f>
        <v>0</v>
      </c>
      <c r="QBR415" s="318">
        <f>'Contractor Model'!QBR68</f>
        <v>0</v>
      </c>
      <c r="QBS415" s="318">
        <f>'Contractor Model'!QBS68</f>
        <v>0</v>
      </c>
      <c r="QBT415" s="318">
        <f>'Contractor Model'!QBT68</f>
        <v>0</v>
      </c>
      <c r="QBU415" s="318">
        <f>'Contractor Model'!QBU68</f>
        <v>0</v>
      </c>
      <c r="QBV415" s="318">
        <f>'Contractor Model'!QBV68</f>
        <v>0</v>
      </c>
      <c r="QBW415" s="318">
        <f>'Contractor Model'!QBW68</f>
        <v>0</v>
      </c>
      <c r="QBX415" s="318">
        <f>'Contractor Model'!QBX68</f>
        <v>0</v>
      </c>
      <c r="QBY415" s="318">
        <f>'Contractor Model'!QBY68</f>
        <v>0</v>
      </c>
      <c r="QBZ415" s="318">
        <f>'Contractor Model'!QBZ68</f>
        <v>0</v>
      </c>
      <c r="QCA415" s="318">
        <f>'Contractor Model'!QCA68</f>
        <v>0</v>
      </c>
      <c r="QCB415" s="318">
        <f>'Contractor Model'!QCB68</f>
        <v>0</v>
      </c>
      <c r="QCC415" s="318">
        <f>'Contractor Model'!QCC68</f>
        <v>0</v>
      </c>
      <c r="QCD415" s="318">
        <f>'Contractor Model'!QCD68</f>
        <v>0</v>
      </c>
      <c r="QCE415" s="318">
        <f>'Contractor Model'!QCE68</f>
        <v>0</v>
      </c>
      <c r="QCF415" s="318">
        <f>'Contractor Model'!QCF68</f>
        <v>0</v>
      </c>
      <c r="QCG415" s="318">
        <f>'Contractor Model'!QCG68</f>
        <v>0</v>
      </c>
      <c r="QCH415" s="318">
        <f>'Contractor Model'!QCH68</f>
        <v>0</v>
      </c>
      <c r="QCI415" s="318">
        <f>'Contractor Model'!QCI68</f>
        <v>0</v>
      </c>
      <c r="QCJ415" s="318">
        <f>'Contractor Model'!QCJ68</f>
        <v>0</v>
      </c>
      <c r="QCK415" s="318">
        <f>'Contractor Model'!QCK68</f>
        <v>0</v>
      </c>
      <c r="QCL415" s="318">
        <f>'Contractor Model'!QCL68</f>
        <v>0</v>
      </c>
      <c r="QCM415" s="318">
        <f>'Contractor Model'!QCM68</f>
        <v>0</v>
      </c>
      <c r="QCN415" s="318">
        <f>'Contractor Model'!QCN68</f>
        <v>0</v>
      </c>
      <c r="QCO415" s="318">
        <f>'Contractor Model'!QCO68</f>
        <v>0</v>
      </c>
      <c r="QCP415" s="318">
        <f>'Contractor Model'!QCP68</f>
        <v>0</v>
      </c>
      <c r="QCQ415" s="318">
        <f>'Contractor Model'!QCQ68</f>
        <v>0</v>
      </c>
      <c r="QCR415" s="318">
        <f>'Contractor Model'!QCR68</f>
        <v>0</v>
      </c>
      <c r="QCS415" s="318">
        <f>'Contractor Model'!QCS68</f>
        <v>0</v>
      </c>
      <c r="QCT415" s="318">
        <f>'Contractor Model'!QCT68</f>
        <v>0</v>
      </c>
      <c r="QCU415" s="318">
        <f>'Contractor Model'!QCU68</f>
        <v>0</v>
      </c>
      <c r="QCV415" s="318">
        <f>'Contractor Model'!QCV68</f>
        <v>0</v>
      </c>
      <c r="QCW415" s="318">
        <f>'Contractor Model'!QCW68</f>
        <v>0</v>
      </c>
      <c r="QCX415" s="318">
        <f>'Contractor Model'!QCX68</f>
        <v>0</v>
      </c>
      <c r="QCY415" s="318">
        <f>'Contractor Model'!QCY68</f>
        <v>0</v>
      </c>
      <c r="QCZ415" s="318">
        <f>'Contractor Model'!QCZ68</f>
        <v>0</v>
      </c>
      <c r="QDA415" s="318">
        <f>'Contractor Model'!QDA68</f>
        <v>0</v>
      </c>
      <c r="QDB415" s="318">
        <f>'Contractor Model'!QDB68</f>
        <v>0</v>
      </c>
      <c r="QDC415" s="318">
        <f>'Contractor Model'!QDC68</f>
        <v>0</v>
      </c>
      <c r="QDD415" s="318">
        <f>'Contractor Model'!QDD68</f>
        <v>0</v>
      </c>
      <c r="QDE415" s="318">
        <f>'Contractor Model'!QDE68</f>
        <v>0</v>
      </c>
      <c r="QDF415" s="318">
        <f>'Contractor Model'!QDF68</f>
        <v>0</v>
      </c>
      <c r="QDG415" s="318">
        <f>'Contractor Model'!QDG68</f>
        <v>0</v>
      </c>
      <c r="QDH415" s="318">
        <f>'Contractor Model'!QDH68</f>
        <v>0</v>
      </c>
      <c r="QDI415" s="318">
        <f>'Contractor Model'!QDI68</f>
        <v>0</v>
      </c>
      <c r="QDJ415" s="318">
        <f>'Contractor Model'!QDJ68</f>
        <v>0</v>
      </c>
      <c r="QDK415" s="318">
        <f>'Contractor Model'!QDK68</f>
        <v>0</v>
      </c>
      <c r="QDL415" s="318">
        <f>'Contractor Model'!QDL68</f>
        <v>0</v>
      </c>
      <c r="QDM415" s="318">
        <f>'Contractor Model'!QDM68</f>
        <v>0</v>
      </c>
      <c r="QDN415" s="318">
        <f>'Contractor Model'!QDN68</f>
        <v>0</v>
      </c>
      <c r="QDO415" s="318">
        <f>'Contractor Model'!QDO68</f>
        <v>0</v>
      </c>
      <c r="QDP415" s="318">
        <f>'Contractor Model'!QDP68</f>
        <v>0</v>
      </c>
      <c r="QDQ415" s="318">
        <f>'Contractor Model'!QDQ68</f>
        <v>0</v>
      </c>
      <c r="QDR415" s="318">
        <f>'Contractor Model'!QDR68</f>
        <v>0</v>
      </c>
      <c r="QDS415" s="318">
        <f>'Contractor Model'!QDS68</f>
        <v>0</v>
      </c>
      <c r="QDT415" s="318">
        <f>'Contractor Model'!QDT68</f>
        <v>0</v>
      </c>
      <c r="QDU415" s="318">
        <f>'Contractor Model'!QDU68</f>
        <v>0</v>
      </c>
      <c r="QDV415" s="318">
        <f>'Contractor Model'!QDV68</f>
        <v>0</v>
      </c>
      <c r="QDW415" s="318">
        <f>'Contractor Model'!QDW68</f>
        <v>0</v>
      </c>
      <c r="QDX415" s="318">
        <f>'Contractor Model'!QDX68</f>
        <v>0</v>
      </c>
      <c r="QDY415" s="318">
        <f>'Contractor Model'!QDY68</f>
        <v>0</v>
      </c>
      <c r="QDZ415" s="318">
        <f>'Contractor Model'!QDZ68</f>
        <v>0</v>
      </c>
      <c r="QEA415" s="318">
        <f>'Contractor Model'!QEA68</f>
        <v>0</v>
      </c>
      <c r="QEB415" s="318">
        <f>'Contractor Model'!QEB68</f>
        <v>0</v>
      </c>
      <c r="QEC415" s="318">
        <f>'Contractor Model'!QEC68</f>
        <v>0</v>
      </c>
      <c r="QED415" s="318">
        <f>'Contractor Model'!QED68</f>
        <v>0</v>
      </c>
      <c r="QEE415" s="318">
        <f>'Contractor Model'!QEE68</f>
        <v>0</v>
      </c>
      <c r="QEF415" s="318">
        <f>'Contractor Model'!QEF68</f>
        <v>0</v>
      </c>
      <c r="QEG415" s="318">
        <f>'Contractor Model'!QEG68</f>
        <v>0</v>
      </c>
      <c r="QEH415" s="318">
        <f>'Contractor Model'!QEH68</f>
        <v>0</v>
      </c>
      <c r="QEI415" s="318">
        <f>'Contractor Model'!QEI68</f>
        <v>0</v>
      </c>
      <c r="QEJ415" s="318">
        <f>'Contractor Model'!QEJ68</f>
        <v>0</v>
      </c>
      <c r="QEK415" s="318">
        <f>'Contractor Model'!QEK68</f>
        <v>0</v>
      </c>
      <c r="QEL415" s="318">
        <f>'Contractor Model'!QEL68</f>
        <v>0</v>
      </c>
      <c r="QEM415" s="318">
        <f>'Contractor Model'!QEM68</f>
        <v>0</v>
      </c>
      <c r="QEN415" s="318">
        <f>'Contractor Model'!QEN68</f>
        <v>0</v>
      </c>
      <c r="QEO415" s="318">
        <f>'Contractor Model'!QEO68</f>
        <v>0</v>
      </c>
      <c r="QEP415" s="318">
        <f>'Contractor Model'!QEP68</f>
        <v>0</v>
      </c>
      <c r="QEQ415" s="318">
        <f>'Contractor Model'!QEQ68</f>
        <v>0</v>
      </c>
      <c r="QER415" s="318">
        <f>'Contractor Model'!QER68</f>
        <v>0</v>
      </c>
      <c r="QES415" s="318">
        <f>'Contractor Model'!QES68</f>
        <v>0</v>
      </c>
      <c r="QET415" s="318">
        <f>'Contractor Model'!QET68</f>
        <v>0</v>
      </c>
      <c r="QEU415" s="318">
        <f>'Contractor Model'!QEU68</f>
        <v>0</v>
      </c>
      <c r="QEV415" s="318">
        <f>'Contractor Model'!QEV68</f>
        <v>0</v>
      </c>
      <c r="QEW415" s="318">
        <f>'Contractor Model'!QEW68</f>
        <v>0</v>
      </c>
      <c r="QEX415" s="318">
        <f>'Contractor Model'!QEX68</f>
        <v>0</v>
      </c>
      <c r="QEY415" s="318">
        <f>'Contractor Model'!QEY68</f>
        <v>0</v>
      </c>
      <c r="QEZ415" s="318">
        <f>'Contractor Model'!QEZ68</f>
        <v>0</v>
      </c>
      <c r="QFA415" s="318">
        <f>'Contractor Model'!QFA68</f>
        <v>0</v>
      </c>
      <c r="QFB415" s="318">
        <f>'Contractor Model'!QFB68</f>
        <v>0</v>
      </c>
      <c r="QFC415" s="318">
        <f>'Contractor Model'!QFC68</f>
        <v>0</v>
      </c>
      <c r="QFD415" s="318">
        <f>'Contractor Model'!QFD68</f>
        <v>0</v>
      </c>
      <c r="QFE415" s="318">
        <f>'Contractor Model'!QFE68</f>
        <v>0</v>
      </c>
      <c r="QFF415" s="318">
        <f>'Contractor Model'!QFF68</f>
        <v>0</v>
      </c>
      <c r="QFG415" s="318">
        <f>'Contractor Model'!QFG68</f>
        <v>0</v>
      </c>
      <c r="QFH415" s="318">
        <f>'Contractor Model'!QFH68</f>
        <v>0</v>
      </c>
      <c r="QFI415" s="318">
        <f>'Contractor Model'!QFI68</f>
        <v>0</v>
      </c>
      <c r="QFJ415" s="318">
        <f>'Contractor Model'!QFJ68</f>
        <v>0</v>
      </c>
      <c r="QFK415" s="318">
        <f>'Contractor Model'!QFK68</f>
        <v>0</v>
      </c>
      <c r="QFL415" s="318">
        <f>'Contractor Model'!QFL68</f>
        <v>0</v>
      </c>
      <c r="QFM415" s="318">
        <f>'Contractor Model'!QFM68</f>
        <v>0</v>
      </c>
      <c r="QFN415" s="318">
        <f>'Contractor Model'!QFN68</f>
        <v>0</v>
      </c>
      <c r="QFO415" s="318">
        <f>'Contractor Model'!QFO68</f>
        <v>0</v>
      </c>
      <c r="QFP415" s="318">
        <f>'Contractor Model'!QFP68</f>
        <v>0</v>
      </c>
      <c r="QFQ415" s="318">
        <f>'Contractor Model'!QFQ68</f>
        <v>0</v>
      </c>
      <c r="QFR415" s="318">
        <f>'Contractor Model'!QFR68</f>
        <v>0</v>
      </c>
      <c r="QFS415" s="318">
        <f>'Contractor Model'!QFS68</f>
        <v>0</v>
      </c>
      <c r="QFT415" s="318">
        <f>'Contractor Model'!QFT68</f>
        <v>0</v>
      </c>
      <c r="QFU415" s="318">
        <f>'Contractor Model'!QFU68</f>
        <v>0</v>
      </c>
      <c r="QFV415" s="318">
        <f>'Contractor Model'!QFV68</f>
        <v>0</v>
      </c>
      <c r="QFW415" s="318">
        <f>'Contractor Model'!QFW68</f>
        <v>0</v>
      </c>
      <c r="QFX415" s="318">
        <f>'Contractor Model'!QFX68</f>
        <v>0</v>
      </c>
      <c r="QFY415" s="318">
        <f>'Contractor Model'!QFY68</f>
        <v>0</v>
      </c>
      <c r="QFZ415" s="318">
        <f>'Contractor Model'!QFZ68</f>
        <v>0</v>
      </c>
      <c r="QGA415" s="318">
        <f>'Contractor Model'!QGA68</f>
        <v>0</v>
      </c>
      <c r="QGB415" s="318">
        <f>'Contractor Model'!QGB68</f>
        <v>0</v>
      </c>
      <c r="QGC415" s="318">
        <f>'Contractor Model'!QGC68</f>
        <v>0</v>
      </c>
      <c r="QGD415" s="318">
        <f>'Contractor Model'!QGD68</f>
        <v>0</v>
      </c>
      <c r="QGE415" s="318">
        <f>'Contractor Model'!QGE68</f>
        <v>0</v>
      </c>
      <c r="QGF415" s="318">
        <f>'Contractor Model'!QGF68</f>
        <v>0</v>
      </c>
      <c r="QGG415" s="318">
        <f>'Contractor Model'!QGG68</f>
        <v>0</v>
      </c>
      <c r="QGH415" s="318">
        <f>'Contractor Model'!QGH68</f>
        <v>0</v>
      </c>
      <c r="QGI415" s="318">
        <f>'Contractor Model'!QGI68</f>
        <v>0</v>
      </c>
      <c r="QGJ415" s="318">
        <f>'Contractor Model'!QGJ68</f>
        <v>0</v>
      </c>
      <c r="QGK415" s="318">
        <f>'Contractor Model'!QGK68</f>
        <v>0</v>
      </c>
      <c r="QGL415" s="318">
        <f>'Contractor Model'!QGL68</f>
        <v>0</v>
      </c>
      <c r="QGM415" s="318">
        <f>'Contractor Model'!QGM68</f>
        <v>0</v>
      </c>
      <c r="QGN415" s="318">
        <f>'Contractor Model'!QGN68</f>
        <v>0</v>
      </c>
      <c r="QGO415" s="318">
        <f>'Contractor Model'!QGO68</f>
        <v>0</v>
      </c>
      <c r="QGP415" s="318">
        <f>'Contractor Model'!QGP68</f>
        <v>0</v>
      </c>
      <c r="QGQ415" s="318">
        <f>'Contractor Model'!QGQ68</f>
        <v>0</v>
      </c>
      <c r="QGR415" s="318">
        <f>'Contractor Model'!QGR68</f>
        <v>0</v>
      </c>
      <c r="QGS415" s="318">
        <f>'Contractor Model'!QGS68</f>
        <v>0</v>
      </c>
      <c r="QGT415" s="318">
        <f>'Contractor Model'!QGT68</f>
        <v>0</v>
      </c>
      <c r="QGU415" s="318">
        <f>'Contractor Model'!QGU68</f>
        <v>0</v>
      </c>
      <c r="QGV415" s="318">
        <f>'Contractor Model'!QGV68</f>
        <v>0</v>
      </c>
      <c r="QGW415" s="318">
        <f>'Contractor Model'!QGW68</f>
        <v>0</v>
      </c>
      <c r="QGX415" s="318">
        <f>'Contractor Model'!QGX68</f>
        <v>0</v>
      </c>
      <c r="QGY415" s="318">
        <f>'Contractor Model'!QGY68</f>
        <v>0</v>
      </c>
      <c r="QGZ415" s="318">
        <f>'Contractor Model'!QGZ68</f>
        <v>0</v>
      </c>
      <c r="QHA415" s="318">
        <f>'Contractor Model'!QHA68</f>
        <v>0</v>
      </c>
      <c r="QHB415" s="318">
        <f>'Contractor Model'!QHB68</f>
        <v>0</v>
      </c>
      <c r="QHC415" s="318">
        <f>'Contractor Model'!QHC68</f>
        <v>0</v>
      </c>
      <c r="QHD415" s="318">
        <f>'Contractor Model'!QHD68</f>
        <v>0</v>
      </c>
      <c r="QHE415" s="318">
        <f>'Contractor Model'!QHE68</f>
        <v>0</v>
      </c>
      <c r="QHF415" s="318">
        <f>'Contractor Model'!QHF68</f>
        <v>0</v>
      </c>
      <c r="QHG415" s="318">
        <f>'Contractor Model'!QHG68</f>
        <v>0</v>
      </c>
      <c r="QHH415" s="318">
        <f>'Contractor Model'!QHH68</f>
        <v>0</v>
      </c>
      <c r="QHI415" s="318">
        <f>'Contractor Model'!QHI68</f>
        <v>0</v>
      </c>
      <c r="QHJ415" s="318">
        <f>'Contractor Model'!QHJ68</f>
        <v>0</v>
      </c>
      <c r="QHK415" s="318">
        <f>'Contractor Model'!QHK68</f>
        <v>0</v>
      </c>
      <c r="QHL415" s="318">
        <f>'Contractor Model'!QHL68</f>
        <v>0</v>
      </c>
      <c r="QHM415" s="318">
        <f>'Contractor Model'!QHM68</f>
        <v>0</v>
      </c>
      <c r="QHN415" s="318">
        <f>'Contractor Model'!QHN68</f>
        <v>0</v>
      </c>
      <c r="QHO415" s="318">
        <f>'Contractor Model'!QHO68</f>
        <v>0</v>
      </c>
      <c r="QHP415" s="318">
        <f>'Contractor Model'!QHP68</f>
        <v>0</v>
      </c>
      <c r="QHQ415" s="318">
        <f>'Contractor Model'!QHQ68</f>
        <v>0</v>
      </c>
      <c r="QHR415" s="318">
        <f>'Contractor Model'!QHR68</f>
        <v>0</v>
      </c>
      <c r="QHS415" s="318">
        <f>'Contractor Model'!QHS68</f>
        <v>0</v>
      </c>
      <c r="QHT415" s="318">
        <f>'Contractor Model'!QHT68</f>
        <v>0</v>
      </c>
      <c r="QHU415" s="318">
        <f>'Contractor Model'!QHU68</f>
        <v>0</v>
      </c>
      <c r="QHV415" s="318">
        <f>'Contractor Model'!QHV68</f>
        <v>0</v>
      </c>
      <c r="QHW415" s="318">
        <f>'Contractor Model'!QHW68</f>
        <v>0</v>
      </c>
      <c r="QHX415" s="318">
        <f>'Contractor Model'!QHX68</f>
        <v>0</v>
      </c>
      <c r="QHY415" s="318">
        <f>'Contractor Model'!QHY68</f>
        <v>0</v>
      </c>
      <c r="QHZ415" s="318">
        <f>'Contractor Model'!QHZ68</f>
        <v>0</v>
      </c>
      <c r="QIA415" s="318">
        <f>'Contractor Model'!QIA68</f>
        <v>0</v>
      </c>
      <c r="QIB415" s="318">
        <f>'Contractor Model'!QIB68</f>
        <v>0</v>
      </c>
      <c r="QIC415" s="318">
        <f>'Contractor Model'!QIC68</f>
        <v>0</v>
      </c>
      <c r="QID415" s="318">
        <f>'Contractor Model'!QID68</f>
        <v>0</v>
      </c>
      <c r="QIE415" s="318">
        <f>'Contractor Model'!QIE68</f>
        <v>0</v>
      </c>
      <c r="QIF415" s="318">
        <f>'Contractor Model'!QIF68</f>
        <v>0</v>
      </c>
      <c r="QIG415" s="318">
        <f>'Contractor Model'!QIG68</f>
        <v>0</v>
      </c>
      <c r="QIH415" s="318">
        <f>'Contractor Model'!QIH68</f>
        <v>0</v>
      </c>
      <c r="QII415" s="318">
        <f>'Contractor Model'!QII68</f>
        <v>0</v>
      </c>
      <c r="QIJ415" s="318">
        <f>'Contractor Model'!QIJ68</f>
        <v>0</v>
      </c>
      <c r="QIK415" s="318">
        <f>'Contractor Model'!QIK68</f>
        <v>0</v>
      </c>
      <c r="QIL415" s="318">
        <f>'Contractor Model'!QIL68</f>
        <v>0</v>
      </c>
      <c r="QIM415" s="318">
        <f>'Contractor Model'!QIM68</f>
        <v>0</v>
      </c>
      <c r="QIN415" s="318">
        <f>'Contractor Model'!QIN68</f>
        <v>0</v>
      </c>
      <c r="QIO415" s="318">
        <f>'Contractor Model'!QIO68</f>
        <v>0</v>
      </c>
      <c r="QIP415" s="318">
        <f>'Contractor Model'!QIP68</f>
        <v>0</v>
      </c>
      <c r="QIQ415" s="318">
        <f>'Contractor Model'!QIQ68</f>
        <v>0</v>
      </c>
      <c r="QIR415" s="318">
        <f>'Contractor Model'!QIR68</f>
        <v>0</v>
      </c>
      <c r="QIS415" s="318">
        <f>'Contractor Model'!QIS68</f>
        <v>0</v>
      </c>
      <c r="QIT415" s="318">
        <f>'Contractor Model'!QIT68</f>
        <v>0</v>
      </c>
      <c r="QIU415" s="318">
        <f>'Contractor Model'!QIU68</f>
        <v>0</v>
      </c>
      <c r="QIV415" s="318">
        <f>'Contractor Model'!QIV68</f>
        <v>0</v>
      </c>
      <c r="QIW415" s="318">
        <f>'Contractor Model'!QIW68</f>
        <v>0</v>
      </c>
      <c r="QIX415" s="318">
        <f>'Contractor Model'!QIX68</f>
        <v>0</v>
      </c>
      <c r="QIY415" s="318">
        <f>'Contractor Model'!QIY68</f>
        <v>0</v>
      </c>
      <c r="QIZ415" s="318">
        <f>'Contractor Model'!QIZ68</f>
        <v>0</v>
      </c>
      <c r="QJA415" s="318">
        <f>'Contractor Model'!QJA68</f>
        <v>0</v>
      </c>
      <c r="QJB415" s="318">
        <f>'Contractor Model'!QJB68</f>
        <v>0</v>
      </c>
      <c r="QJC415" s="318">
        <f>'Contractor Model'!QJC68</f>
        <v>0</v>
      </c>
      <c r="QJD415" s="318">
        <f>'Contractor Model'!QJD68</f>
        <v>0</v>
      </c>
      <c r="QJE415" s="318">
        <f>'Contractor Model'!QJE68</f>
        <v>0</v>
      </c>
      <c r="QJF415" s="318">
        <f>'Contractor Model'!QJF68</f>
        <v>0</v>
      </c>
      <c r="QJG415" s="318">
        <f>'Contractor Model'!QJG68</f>
        <v>0</v>
      </c>
      <c r="QJH415" s="318">
        <f>'Contractor Model'!QJH68</f>
        <v>0</v>
      </c>
      <c r="QJI415" s="318">
        <f>'Contractor Model'!QJI68</f>
        <v>0</v>
      </c>
      <c r="QJJ415" s="318">
        <f>'Contractor Model'!QJJ68</f>
        <v>0</v>
      </c>
      <c r="QJK415" s="318">
        <f>'Contractor Model'!QJK68</f>
        <v>0</v>
      </c>
      <c r="QJL415" s="318">
        <f>'Contractor Model'!QJL68</f>
        <v>0</v>
      </c>
      <c r="QJM415" s="318">
        <f>'Contractor Model'!QJM68</f>
        <v>0</v>
      </c>
      <c r="QJN415" s="318">
        <f>'Contractor Model'!QJN68</f>
        <v>0</v>
      </c>
      <c r="QJO415" s="318">
        <f>'Contractor Model'!QJO68</f>
        <v>0</v>
      </c>
      <c r="QJP415" s="318">
        <f>'Contractor Model'!QJP68</f>
        <v>0</v>
      </c>
      <c r="QJQ415" s="318">
        <f>'Contractor Model'!QJQ68</f>
        <v>0</v>
      </c>
      <c r="QJR415" s="318">
        <f>'Contractor Model'!QJR68</f>
        <v>0</v>
      </c>
      <c r="QJS415" s="318">
        <f>'Contractor Model'!QJS68</f>
        <v>0</v>
      </c>
      <c r="QJT415" s="318">
        <f>'Contractor Model'!QJT68</f>
        <v>0</v>
      </c>
      <c r="QJU415" s="318">
        <f>'Contractor Model'!QJU68</f>
        <v>0</v>
      </c>
      <c r="QJV415" s="318">
        <f>'Contractor Model'!QJV68</f>
        <v>0</v>
      </c>
      <c r="QJW415" s="318">
        <f>'Contractor Model'!QJW68</f>
        <v>0</v>
      </c>
      <c r="QJX415" s="318">
        <f>'Contractor Model'!QJX68</f>
        <v>0</v>
      </c>
      <c r="QJY415" s="318">
        <f>'Contractor Model'!QJY68</f>
        <v>0</v>
      </c>
      <c r="QJZ415" s="318">
        <f>'Contractor Model'!QJZ68</f>
        <v>0</v>
      </c>
      <c r="QKA415" s="318">
        <f>'Contractor Model'!QKA68</f>
        <v>0</v>
      </c>
      <c r="QKB415" s="318">
        <f>'Contractor Model'!QKB68</f>
        <v>0</v>
      </c>
      <c r="QKC415" s="318">
        <f>'Contractor Model'!QKC68</f>
        <v>0</v>
      </c>
      <c r="QKD415" s="318">
        <f>'Contractor Model'!QKD68</f>
        <v>0</v>
      </c>
      <c r="QKE415" s="318">
        <f>'Contractor Model'!QKE68</f>
        <v>0</v>
      </c>
      <c r="QKF415" s="318">
        <f>'Contractor Model'!QKF68</f>
        <v>0</v>
      </c>
      <c r="QKG415" s="318">
        <f>'Contractor Model'!QKG68</f>
        <v>0</v>
      </c>
      <c r="QKH415" s="318">
        <f>'Contractor Model'!QKH68</f>
        <v>0</v>
      </c>
      <c r="QKI415" s="318">
        <f>'Contractor Model'!QKI68</f>
        <v>0</v>
      </c>
      <c r="QKJ415" s="318">
        <f>'Contractor Model'!QKJ68</f>
        <v>0</v>
      </c>
      <c r="QKK415" s="318">
        <f>'Contractor Model'!QKK68</f>
        <v>0</v>
      </c>
      <c r="QKL415" s="318">
        <f>'Contractor Model'!QKL68</f>
        <v>0</v>
      </c>
      <c r="QKM415" s="318">
        <f>'Contractor Model'!QKM68</f>
        <v>0</v>
      </c>
      <c r="QKN415" s="318">
        <f>'Contractor Model'!QKN68</f>
        <v>0</v>
      </c>
      <c r="QKO415" s="318">
        <f>'Contractor Model'!QKO68</f>
        <v>0</v>
      </c>
      <c r="QKP415" s="318">
        <f>'Contractor Model'!QKP68</f>
        <v>0</v>
      </c>
      <c r="QKQ415" s="318">
        <f>'Contractor Model'!QKQ68</f>
        <v>0</v>
      </c>
      <c r="QKR415" s="318">
        <f>'Contractor Model'!QKR68</f>
        <v>0</v>
      </c>
      <c r="QKS415" s="318">
        <f>'Contractor Model'!QKS68</f>
        <v>0</v>
      </c>
      <c r="QKT415" s="318">
        <f>'Contractor Model'!QKT68</f>
        <v>0</v>
      </c>
      <c r="QKU415" s="318">
        <f>'Contractor Model'!QKU68</f>
        <v>0</v>
      </c>
      <c r="QKV415" s="318">
        <f>'Contractor Model'!QKV68</f>
        <v>0</v>
      </c>
      <c r="QKW415" s="318">
        <f>'Contractor Model'!QKW68</f>
        <v>0</v>
      </c>
      <c r="QKX415" s="318">
        <f>'Contractor Model'!QKX68</f>
        <v>0</v>
      </c>
      <c r="QKY415" s="318">
        <f>'Contractor Model'!QKY68</f>
        <v>0</v>
      </c>
      <c r="QKZ415" s="318">
        <f>'Contractor Model'!QKZ68</f>
        <v>0</v>
      </c>
      <c r="QLA415" s="318">
        <f>'Contractor Model'!QLA68</f>
        <v>0</v>
      </c>
      <c r="QLB415" s="318">
        <f>'Contractor Model'!QLB68</f>
        <v>0</v>
      </c>
      <c r="QLC415" s="318">
        <f>'Contractor Model'!QLC68</f>
        <v>0</v>
      </c>
      <c r="QLD415" s="318">
        <f>'Contractor Model'!QLD68</f>
        <v>0</v>
      </c>
      <c r="QLE415" s="318">
        <f>'Contractor Model'!QLE68</f>
        <v>0</v>
      </c>
      <c r="QLF415" s="318">
        <f>'Contractor Model'!QLF68</f>
        <v>0</v>
      </c>
      <c r="QLG415" s="318">
        <f>'Contractor Model'!QLG68</f>
        <v>0</v>
      </c>
      <c r="QLH415" s="318">
        <f>'Contractor Model'!QLH68</f>
        <v>0</v>
      </c>
      <c r="QLI415" s="318">
        <f>'Contractor Model'!QLI68</f>
        <v>0</v>
      </c>
      <c r="QLJ415" s="318">
        <f>'Contractor Model'!QLJ68</f>
        <v>0</v>
      </c>
      <c r="QLK415" s="318">
        <f>'Contractor Model'!QLK68</f>
        <v>0</v>
      </c>
      <c r="QLL415" s="318">
        <f>'Contractor Model'!QLL68</f>
        <v>0</v>
      </c>
      <c r="QLM415" s="318">
        <f>'Contractor Model'!QLM68</f>
        <v>0</v>
      </c>
      <c r="QLN415" s="318">
        <f>'Contractor Model'!QLN68</f>
        <v>0</v>
      </c>
      <c r="QLO415" s="318">
        <f>'Contractor Model'!QLO68</f>
        <v>0</v>
      </c>
      <c r="QLP415" s="318">
        <f>'Contractor Model'!QLP68</f>
        <v>0</v>
      </c>
      <c r="QLQ415" s="318">
        <f>'Contractor Model'!QLQ68</f>
        <v>0</v>
      </c>
      <c r="QLR415" s="318">
        <f>'Contractor Model'!QLR68</f>
        <v>0</v>
      </c>
      <c r="QLS415" s="318">
        <f>'Contractor Model'!QLS68</f>
        <v>0</v>
      </c>
      <c r="QLT415" s="318">
        <f>'Contractor Model'!QLT68</f>
        <v>0</v>
      </c>
      <c r="QLU415" s="318">
        <f>'Contractor Model'!QLU68</f>
        <v>0</v>
      </c>
      <c r="QLV415" s="318">
        <f>'Contractor Model'!QLV68</f>
        <v>0</v>
      </c>
      <c r="QLW415" s="318">
        <f>'Contractor Model'!QLW68</f>
        <v>0</v>
      </c>
      <c r="QLX415" s="318">
        <f>'Contractor Model'!QLX68</f>
        <v>0</v>
      </c>
      <c r="QLY415" s="318">
        <f>'Contractor Model'!QLY68</f>
        <v>0</v>
      </c>
      <c r="QLZ415" s="318">
        <f>'Contractor Model'!QLZ68</f>
        <v>0</v>
      </c>
      <c r="QMA415" s="318">
        <f>'Contractor Model'!QMA68</f>
        <v>0</v>
      </c>
      <c r="QMB415" s="318">
        <f>'Contractor Model'!QMB68</f>
        <v>0</v>
      </c>
      <c r="QMC415" s="318">
        <f>'Contractor Model'!QMC68</f>
        <v>0</v>
      </c>
      <c r="QMD415" s="318">
        <f>'Contractor Model'!QMD68</f>
        <v>0</v>
      </c>
      <c r="QME415" s="318">
        <f>'Contractor Model'!QME68</f>
        <v>0</v>
      </c>
      <c r="QMF415" s="318">
        <f>'Contractor Model'!QMF68</f>
        <v>0</v>
      </c>
      <c r="QMG415" s="318">
        <f>'Contractor Model'!QMG68</f>
        <v>0</v>
      </c>
      <c r="QMH415" s="318">
        <f>'Contractor Model'!QMH68</f>
        <v>0</v>
      </c>
      <c r="QMI415" s="318">
        <f>'Contractor Model'!QMI68</f>
        <v>0</v>
      </c>
      <c r="QMJ415" s="318">
        <f>'Contractor Model'!QMJ68</f>
        <v>0</v>
      </c>
      <c r="QMK415" s="318">
        <f>'Contractor Model'!QMK68</f>
        <v>0</v>
      </c>
      <c r="QML415" s="318">
        <f>'Contractor Model'!QML68</f>
        <v>0</v>
      </c>
      <c r="QMM415" s="318">
        <f>'Contractor Model'!QMM68</f>
        <v>0</v>
      </c>
      <c r="QMN415" s="318">
        <f>'Contractor Model'!QMN68</f>
        <v>0</v>
      </c>
      <c r="QMO415" s="318">
        <f>'Contractor Model'!QMO68</f>
        <v>0</v>
      </c>
      <c r="QMP415" s="318">
        <f>'Contractor Model'!QMP68</f>
        <v>0</v>
      </c>
      <c r="QMQ415" s="318">
        <f>'Contractor Model'!QMQ68</f>
        <v>0</v>
      </c>
      <c r="QMR415" s="318">
        <f>'Contractor Model'!QMR68</f>
        <v>0</v>
      </c>
      <c r="QMS415" s="318">
        <f>'Contractor Model'!QMS68</f>
        <v>0</v>
      </c>
      <c r="QMT415" s="318">
        <f>'Contractor Model'!QMT68</f>
        <v>0</v>
      </c>
      <c r="QMU415" s="318">
        <f>'Contractor Model'!QMU68</f>
        <v>0</v>
      </c>
      <c r="QMV415" s="318">
        <f>'Contractor Model'!QMV68</f>
        <v>0</v>
      </c>
      <c r="QMW415" s="318">
        <f>'Contractor Model'!QMW68</f>
        <v>0</v>
      </c>
      <c r="QMX415" s="318">
        <f>'Contractor Model'!QMX68</f>
        <v>0</v>
      </c>
      <c r="QMY415" s="318">
        <f>'Contractor Model'!QMY68</f>
        <v>0</v>
      </c>
      <c r="QMZ415" s="318">
        <f>'Contractor Model'!QMZ68</f>
        <v>0</v>
      </c>
      <c r="QNA415" s="318">
        <f>'Contractor Model'!QNA68</f>
        <v>0</v>
      </c>
      <c r="QNB415" s="318">
        <f>'Contractor Model'!QNB68</f>
        <v>0</v>
      </c>
      <c r="QNC415" s="318">
        <f>'Contractor Model'!QNC68</f>
        <v>0</v>
      </c>
      <c r="QND415" s="318">
        <f>'Contractor Model'!QND68</f>
        <v>0</v>
      </c>
      <c r="QNE415" s="318">
        <f>'Contractor Model'!QNE68</f>
        <v>0</v>
      </c>
      <c r="QNF415" s="318">
        <f>'Contractor Model'!QNF68</f>
        <v>0</v>
      </c>
      <c r="QNG415" s="318">
        <f>'Contractor Model'!QNG68</f>
        <v>0</v>
      </c>
      <c r="QNH415" s="318">
        <f>'Contractor Model'!QNH68</f>
        <v>0</v>
      </c>
      <c r="QNI415" s="318">
        <f>'Contractor Model'!QNI68</f>
        <v>0</v>
      </c>
      <c r="QNJ415" s="318">
        <f>'Contractor Model'!QNJ68</f>
        <v>0</v>
      </c>
      <c r="QNK415" s="318">
        <f>'Contractor Model'!QNK68</f>
        <v>0</v>
      </c>
      <c r="QNL415" s="318">
        <f>'Contractor Model'!QNL68</f>
        <v>0</v>
      </c>
      <c r="QNM415" s="318">
        <f>'Contractor Model'!QNM68</f>
        <v>0</v>
      </c>
      <c r="QNN415" s="318">
        <f>'Contractor Model'!QNN68</f>
        <v>0</v>
      </c>
      <c r="QNO415" s="318">
        <f>'Contractor Model'!QNO68</f>
        <v>0</v>
      </c>
      <c r="QNP415" s="318">
        <f>'Contractor Model'!QNP68</f>
        <v>0</v>
      </c>
      <c r="QNQ415" s="318">
        <f>'Contractor Model'!QNQ68</f>
        <v>0</v>
      </c>
      <c r="QNR415" s="318">
        <f>'Contractor Model'!QNR68</f>
        <v>0</v>
      </c>
      <c r="QNS415" s="318">
        <f>'Contractor Model'!QNS68</f>
        <v>0</v>
      </c>
      <c r="QNT415" s="318">
        <f>'Contractor Model'!QNT68</f>
        <v>0</v>
      </c>
      <c r="QNU415" s="318">
        <f>'Contractor Model'!QNU68</f>
        <v>0</v>
      </c>
      <c r="QNV415" s="318">
        <f>'Contractor Model'!QNV68</f>
        <v>0</v>
      </c>
      <c r="QNW415" s="318">
        <f>'Contractor Model'!QNW68</f>
        <v>0</v>
      </c>
      <c r="QNX415" s="318">
        <f>'Contractor Model'!QNX68</f>
        <v>0</v>
      </c>
      <c r="QNY415" s="318">
        <f>'Contractor Model'!QNY68</f>
        <v>0</v>
      </c>
      <c r="QNZ415" s="318">
        <f>'Contractor Model'!QNZ68</f>
        <v>0</v>
      </c>
      <c r="QOA415" s="318">
        <f>'Contractor Model'!QOA68</f>
        <v>0</v>
      </c>
      <c r="QOB415" s="318">
        <f>'Contractor Model'!QOB68</f>
        <v>0</v>
      </c>
      <c r="QOC415" s="318">
        <f>'Contractor Model'!QOC68</f>
        <v>0</v>
      </c>
      <c r="QOD415" s="318">
        <f>'Contractor Model'!QOD68</f>
        <v>0</v>
      </c>
      <c r="QOE415" s="318">
        <f>'Contractor Model'!QOE68</f>
        <v>0</v>
      </c>
      <c r="QOF415" s="318">
        <f>'Contractor Model'!QOF68</f>
        <v>0</v>
      </c>
      <c r="QOG415" s="318">
        <f>'Contractor Model'!QOG68</f>
        <v>0</v>
      </c>
      <c r="QOH415" s="318">
        <f>'Contractor Model'!QOH68</f>
        <v>0</v>
      </c>
      <c r="QOI415" s="318">
        <f>'Contractor Model'!QOI68</f>
        <v>0</v>
      </c>
      <c r="QOJ415" s="318">
        <f>'Contractor Model'!QOJ68</f>
        <v>0</v>
      </c>
      <c r="QOK415" s="318">
        <f>'Contractor Model'!QOK68</f>
        <v>0</v>
      </c>
      <c r="QOL415" s="318">
        <f>'Contractor Model'!QOL68</f>
        <v>0</v>
      </c>
      <c r="QOM415" s="318">
        <f>'Contractor Model'!QOM68</f>
        <v>0</v>
      </c>
      <c r="QON415" s="318">
        <f>'Contractor Model'!QON68</f>
        <v>0</v>
      </c>
      <c r="QOO415" s="318">
        <f>'Contractor Model'!QOO68</f>
        <v>0</v>
      </c>
      <c r="QOP415" s="318">
        <f>'Contractor Model'!QOP68</f>
        <v>0</v>
      </c>
      <c r="QOQ415" s="318">
        <f>'Contractor Model'!QOQ68</f>
        <v>0</v>
      </c>
      <c r="QOR415" s="318">
        <f>'Contractor Model'!QOR68</f>
        <v>0</v>
      </c>
      <c r="QOS415" s="318">
        <f>'Contractor Model'!QOS68</f>
        <v>0</v>
      </c>
      <c r="QOT415" s="318">
        <f>'Contractor Model'!QOT68</f>
        <v>0</v>
      </c>
      <c r="QOU415" s="318">
        <f>'Contractor Model'!QOU68</f>
        <v>0</v>
      </c>
      <c r="QOV415" s="318">
        <f>'Contractor Model'!QOV68</f>
        <v>0</v>
      </c>
      <c r="QOW415" s="318">
        <f>'Contractor Model'!QOW68</f>
        <v>0</v>
      </c>
      <c r="QOX415" s="318">
        <f>'Contractor Model'!QOX68</f>
        <v>0</v>
      </c>
      <c r="QOY415" s="318">
        <f>'Contractor Model'!QOY68</f>
        <v>0</v>
      </c>
      <c r="QOZ415" s="318">
        <f>'Contractor Model'!QOZ68</f>
        <v>0</v>
      </c>
      <c r="QPA415" s="318">
        <f>'Contractor Model'!QPA68</f>
        <v>0</v>
      </c>
      <c r="QPB415" s="318">
        <f>'Contractor Model'!QPB68</f>
        <v>0</v>
      </c>
      <c r="QPC415" s="318">
        <f>'Contractor Model'!QPC68</f>
        <v>0</v>
      </c>
      <c r="QPD415" s="318">
        <f>'Contractor Model'!QPD68</f>
        <v>0</v>
      </c>
      <c r="QPE415" s="318">
        <f>'Contractor Model'!QPE68</f>
        <v>0</v>
      </c>
      <c r="QPF415" s="318">
        <f>'Contractor Model'!QPF68</f>
        <v>0</v>
      </c>
      <c r="QPG415" s="318">
        <f>'Contractor Model'!QPG68</f>
        <v>0</v>
      </c>
      <c r="QPH415" s="318">
        <f>'Contractor Model'!QPH68</f>
        <v>0</v>
      </c>
      <c r="QPI415" s="318">
        <f>'Contractor Model'!QPI68</f>
        <v>0</v>
      </c>
      <c r="QPJ415" s="318">
        <f>'Contractor Model'!QPJ68</f>
        <v>0</v>
      </c>
      <c r="QPK415" s="318">
        <f>'Contractor Model'!QPK68</f>
        <v>0</v>
      </c>
      <c r="QPL415" s="318">
        <f>'Contractor Model'!QPL68</f>
        <v>0</v>
      </c>
      <c r="QPM415" s="318">
        <f>'Contractor Model'!QPM68</f>
        <v>0</v>
      </c>
      <c r="QPN415" s="318">
        <f>'Contractor Model'!QPN68</f>
        <v>0</v>
      </c>
      <c r="QPO415" s="318">
        <f>'Contractor Model'!QPO68</f>
        <v>0</v>
      </c>
      <c r="QPP415" s="318">
        <f>'Contractor Model'!QPP68</f>
        <v>0</v>
      </c>
      <c r="QPQ415" s="318">
        <f>'Contractor Model'!QPQ68</f>
        <v>0</v>
      </c>
      <c r="QPR415" s="318">
        <f>'Contractor Model'!QPR68</f>
        <v>0</v>
      </c>
      <c r="QPS415" s="318">
        <f>'Contractor Model'!QPS68</f>
        <v>0</v>
      </c>
      <c r="QPT415" s="318">
        <f>'Contractor Model'!QPT68</f>
        <v>0</v>
      </c>
      <c r="QPU415" s="318">
        <f>'Contractor Model'!QPU68</f>
        <v>0</v>
      </c>
      <c r="QPV415" s="318">
        <f>'Contractor Model'!QPV68</f>
        <v>0</v>
      </c>
      <c r="QPW415" s="318">
        <f>'Contractor Model'!QPW68</f>
        <v>0</v>
      </c>
      <c r="QPX415" s="318">
        <f>'Contractor Model'!QPX68</f>
        <v>0</v>
      </c>
      <c r="QPY415" s="318">
        <f>'Contractor Model'!QPY68</f>
        <v>0</v>
      </c>
      <c r="QPZ415" s="318">
        <f>'Contractor Model'!QPZ68</f>
        <v>0</v>
      </c>
      <c r="QQA415" s="318">
        <f>'Contractor Model'!QQA68</f>
        <v>0</v>
      </c>
      <c r="QQB415" s="318">
        <f>'Contractor Model'!QQB68</f>
        <v>0</v>
      </c>
      <c r="QQC415" s="318">
        <f>'Contractor Model'!QQC68</f>
        <v>0</v>
      </c>
      <c r="QQD415" s="318">
        <f>'Contractor Model'!QQD68</f>
        <v>0</v>
      </c>
      <c r="QQE415" s="318">
        <f>'Contractor Model'!QQE68</f>
        <v>0</v>
      </c>
      <c r="QQF415" s="318">
        <f>'Contractor Model'!QQF68</f>
        <v>0</v>
      </c>
      <c r="QQG415" s="318">
        <f>'Contractor Model'!QQG68</f>
        <v>0</v>
      </c>
      <c r="QQH415" s="318">
        <f>'Contractor Model'!QQH68</f>
        <v>0</v>
      </c>
      <c r="QQI415" s="318">
        <f>'Contractor Model'!QQI68</f>
        <v>0</v>
      </c>
      <c r="QQJ415" s="318">
        <f>'Contractor Model'!QQJ68</f>
        <v>0</v>
      </c>
      <c r="QQK415" s="318">
        <f>'Contractor Model'!QQK68</f>
        <v>0</v>
      </c>
      <c r="QQL415" s="318">
        <f>'Contractor Model'!QQL68</f>
        <v>0</v>
      </c>
      <c r="QQM415" s="318">
        <f>'Contractor Model'!QQM68</f>
        <v>0</v>
      </c>
      <c r="QQN415" s="318">
        <f>'Contractor Model'!QQN68</f>
        <v>0</v>
      </c>
      <c r="QQO415" s="318">
        <f>'Contractor Model'!QQO68</f>
        <v>0</v>
      </c>
      <c r="QQP415" s="318">
        <f>'Contractor Model'!QQP68</f>
        <v>0</v>
      </c>
      <c r="QQQ415" s="318">
        <f>'Contractor Model'!QQQ68</f>
        <v>0</v>
      </c>
      <c r="QQR415" s="318">
        <f>'Contractor Model'!QQR68</f>
        <v>0</v>
      </c>
      <c r="QQS415" s="318">
        <f>'Contractor Model'!QQS68</f>
        <v>0</v>
      </c>
      <c r="QQT415" s="318">
        <f>'Contractor Model'!QQT68</f>
        <v>0</v>
      </c>
      <c r="QQU415" s="318">
        <f>'Contractor Model'!QQU68</f>
        <v>0</v>
      </c>
      <c r="QQV415" s="318">
        <f>'Contractor Model'!QQV68</f>
        <v>0</v>
      </c>
      <c r="QQW415" s="318">
        <f>'Contractor Model'!QQW68</f>
        <v>0</v>
      </c>
      <c r="QQX415" s="318">
        <f>'Contractor Model'!QQX68</f>
        <v>0</v>
      </c>
      <c r="QQY415" s="318">
        <f>'Contractor Model'!QQY68</f>
        <v>0</v>
      </c>
      <c r="QQZ415" s="318">
        <f>'Contractor Model'!QQZ68</f>
        <v>0</v>
      </c>
      <c r="QRA415" s="318">
        <f>'Contractor Model'!QRA68</f>
        <v>0</v>
      </c>
      <c r="QRB415" s="318">
        <f>'Contractor Model'!QRB68</f>
        <v>0</v>
      </c>
      <c r="QRC415" s="318">
        <f>'Contractor Model'!QRC68</f>
        <v>0</v>
      </c>
      <c r="QRD415" s="318">
        <f>'Contractor Model'!QRD68</f>
        <v>0</v>
      </c>
      <c r="QRE415" s="318">
        <f>'Contractor Model'!QRE68</f>
        <v>0</v>
      </c>
      <c r="QRF415" s="318">
        <f>'Contractor Model'!QRF68</f>
        <v>0</v>
      </c>
      <c r="QRG415" s="318">
        <f>'Contractor Model'!QRG68</f>
        <v>0</v>
      </c>
      <c r="QRH415" s="318">
        <f>'Contractor Model'!QRH68</f>
        <v>0</v>
      </c>
      <c r="QRI415" s="318">
        <f>'Contractor Model'!QRI68</f>
        <v>0</v>
      </c>
      <c r="QRJ415" s="318">
        <f>'Contractor Model'!QRJ68</f>
        <v>0</v>
      </c>
      <c r="QRK415" s="318">
        <f>'Contractor Model'!QRK68</f>
        <v>0</v>
      </c>
      <c r="QRL415" s="318">
        <f>'Contractor Model'!QRL68</f>
        <v>0</v>
      </c>
      <c r="QRM415" s="318">
        <f>'Contractor Model'!QRM68</f>
        <v>0</v>
      </c>
      <c r="QRN415" s="318">
        <f>'Contractor Model'!QRN68</f>
        <v>0</v>
      </c>
      <c r="QRO415" s="318">
        <f>'Contractor Model'!QRO68</f>
        <v>0</v>
      </c>
      <c r="QRP415" s="318">
        <f>'Contractor Model'!QRP68</f>
        <v>0</v>
      </c>
      <c r="QRQ415" s="318">
        <f>'Contractor Model'!QRQ68</f>
        <v>0</v>
      </c>
      <c r="QRR415" s="318">
        <f>'Contractor Model'!QRR68</f>
        <v>0</v>
      </c>
      <c r="QRS415" s="318">
        <f>'Contractor Model'!QRS68</f>
        <v>0</v>
      </c>
      <c r="QRT415" s="318">
        <f>'Contractor Model'!QRT68</f>
        <v>0</v>
      </c>
      <c r="QRU415" s="318">
        <f>'Contractor Model'!QRU68</f>
        <v>0</v>
      </c>
      <c r="QRV415" s="318">
        <f>'Contractor Model'!QRV68</f>
        <v>0</v>
      </c>
      <c r="QRW415" s="318">
        <f>'Contractor Model'!QRW68</f>
        <v>0</v>
      </c>
      <c r="QRX415" s="318">
        <f>'Contractor Model'!QRX68</f>
        <v>0</v>
      </c>
      <c r="QRY415" s="318">
        <f>'Contractor Model'!QRY68</f>
        <v>0</v>
      </c>
      <c r="QRZ415" s="318">
        <f>'Contractor Model'!QRZ68</f>
        <v>0</v>
      </c>
      <c r="QSA415" s="318">
        <f>'Contractor Model'!QSA68</f>
        <v>0</v>
      </c>
      <c r="QSB415" s="318">
        <f>'Contractor Model'!QSB68</f>
        <v>0</v>
      </c>
      <c r="QSC415" s="318">
        <f>'Contractor Model'!QSC68</f>
        <v>0</v>
      </c>
      <c r="QSD415" s="318">
        <f>'Contractor Model'!QSD68</f>
        <v>0</v>
      </c>
      <c r="QSE415" s="318">
        <f>'Contractor Model'!QSE68</f>
        <v>0</v>
      </c>
      <c r="QSF415" s="318">
        <f>'Contractor Model'!QSF68</f>
        <v>0</v>
      </c>
      <c r="QSG415" s="318">
        <f>'Contractor Model'!QSG68</f>
        <v>0</v>
      </c>
      <c r="QSH415" s="318">
        <f>'Contractor Model'!QSH68</f>
        <v>0</v>
      </c>
      <c r="QSI415" s="318">
        <f>'Contractor Model'!QSI68</f>
        <v>0</v>
      </c>
      <c r="QSJ415" s="318">
        <f>'Contractor Model'!QSJ68</f>
        <v>0</v>
      </c>
      <c r="QSK415" s="318">
        <f>'Contractor Model'!QSK68</f>
        <v>0</v>
      </c>
      <c r="QSL415" s="318">
        <f>'Contractor Model'!QSL68</f>
        <v>0</v>
      </c>
      <c r="QSM415" s="318">
        <f>'Contractor Model'!QSM68</f>
        <v>0</v>
      </c>
      <c r="QSN415" s="318">
        <f>'Contractor Model'!QSN68</f>
        <v>0</v>
      </c>
      <c r="QSO415" s="318">
        <f>'Contractor Model'!QSO68</f>
        <v>0</v>
      </c>
      <c r="QSP415" s="318">
        <f>'Contractor Model'!QSP68</f>
        <v>0</v>
      </c>
      <c r="QSQ415" s="318">
        <f>'Contractor Model'!QSQ68</f>
        <v>0</v>
      </c>
      <c r="QSR415" s="318">
        <f>'Contractor Model'!QSR68</f>
        <v>0</v>
      </c>
      <c r="QSS415" s="318">
        <f>'Contractor Model'!QSS68</f>
        <v>0</v>
      </c>
      <c r="QST415" s="318">
        <f>'Contractor Model'!QST68</f>
        <v>0</v>
      </c>
      <c r="QSU415" s="318">
        <f>'Contractor Model'!QSU68</f>
        <v>0</v>
      </c>
      <c r="QSV415" s="318">
        <f>'Contractor Model'!QSV68</f>
        <v>0</v>
      </c>
      <c r="QSW415" s="318">
        <f>'Contractor Model'!QSW68</f>
        <v>0</v>
      </c>
      <c r="QSX415" s="318">
        <f>'Contractor Model'!QSX68</f>
        <v>0</v>
      </c>
      <c r="QSY415" s="318">
        <f>'Contractor Model'!QSY68</f>
        <v>0</v>
      </c>
      <c r="QSZ415" s="318">
        <f>'Contractor Model'!QSZ68</f>
        <v>0</v>
      </c>
      <c r="QTA415" s="318">
        <f>'Contractor Model'!QTA68</f>
        <v>0</v>
      </c>
      <c r="QTB415" s="318">
        <f>'Contractor Model'!QTB68</f>
        <v>0</v>
      </c>
      <c r="QTC415" s="318">
        <f>'Contractor Model'!QTC68</f>
        <v>0</v>
      </c>
      <c r="QTD415" s="318">
        <f>'Contractor Model'!QTD68</f>
        <v>0</v>
      </c>
      <c r="QTE415" s="318">
        <f>'Contractor Model'!QTE68</f>
        <v>0</v>
      </c>
      <c r="QTF415" s="318">
        <f>'Contractor Model'!QTF68</f>
        <v>0</v>
      </c>
      <c r="QTG415" s="318">
        <f>'Contractor Model'!QTG68</f>
        <v>0</v>
      </c>
      <c r="QTH415" s="318">
        <f>'Contractor Model'!QTH68</f>
        <v>0</v>
      </c>
      <c r="QTI415" s="318">
        <f>'Contractor Model'!QTI68</f>
        <v>0</v>
      </c>
      <c r="QTJ415" s="318">
        <f>'Contractor Model'!QTJ68</f>
        <v>0</v>
      </c>
      <c r="QTK415" s="318">
        <f>'Contractor Model'!QTK68</f>
        <v>0</v>
      </c>
      <c r="QTL415" s="318">
        <f>'Contractor Model'!QTL68</f>
        <v>0</v>
      </c>
      <c r="QTM415" s="318">
        <f>'Contractor Model'!QTM68</f>
        <v>0</v>
      </c>
      <c r="QTN415" s="318">
        <f>'Contractor Model'!QTN68</f>
        <v>0</v>
      </c>
      <c r="QTO415" s="318">
        <f>'Contractor Model'!QTO68</f>
        <v>0</v>
      </c>
      <c r="QTP415" s="318">
        <f>'Contractor Model'!QTP68</f>
        <v>0</v>
      </c>
      <c r="QTQ415" s="318">
        <f>'Contractor Model'!QTQ68</f>
        <v>0</v>
      </c>
      <c r="QTR415" s="318">
        <f>'Contractor Model'!QTR68</f>
        <v>0</v>
      </c>
      <c r="QTS415" s="318">
        <f>'Contractor Model'!QTS68</f>
        <v>0</v>
      </c>
      <c r="QTT415" s="318">
        <f>'Contractor Model'!QTT68</f>
        <v>0</v>
      </c>
      <c r="QTU415" s="318">
        <f>'Contractor Model'!QTU68</f>
        <v>0</v>
      </c>
      <c r="QTV415" s="318">
        <f>'Contractor Model'!QTV68</f>
        <v>0</v>
      </c>
      <c r="QTW415" s="318">
        <f>'Contractor Model'!QTW68</f>
        <v>0</v>
      </c>
      <c r="QTX415" s="318">
        <f>'Contractor Model'!QTX68</f>
        <v>0</v>
      </c>
      <c r="QTY415" s="318">
        <f>'Contractor Model'!QTY68</f>
        <v>0</v>
      </c>
      <c r="QTZ415" s="318">
        <f>'Contractor Model'!QTZ68</f>
        <v>0</v>
      </c>
      <c r="QUA415" s="318">
        <f>'Contractor Model'!QUA68</f>
        <v>0</v>
      </c>
      <c r="QUB415" s="318">
        <f>'Contractor Model'!QUB68</f>
        <v>0</v>
      </c>
      <c r="QUC415" s="318">
        <f>'Contractor Model'!QUC68</f>
        <v>0</v>
      </c>
      <c r="QUD415" s="318">
        <f>'Contractor Model'!QUD68</f>
        <v>0</v>
      </c>
      <c r="QUE415" s="318">
        <f>'Contractor Model'!QUE68</f>
        <v>0</v>
      </c>
      <c r="QUF415" s="318">
        <f>'Contractor Model'!QUF68</f>
        <v>0</v>
      </c>
      <c r="QUG415" s="318">
        <f>'Contractor Model'!QUG68</f>
        <v>0</v>
      </c>
      <c r="QUH415" s="318">
        <f>'Contractor Model'!QUH68</f>
        <v>0</v>
      </c>
      <c r="QUI415" s="318">
        <f>'Contractor Model'!QUI68</f>
        <v>0</v>
      </c>
      <c r="QUJ415" s="318">
        <f>'Contractor Model'!QUJ68</f>
        <v>0</v>
      </c>
      <c r="QUK415" s="318">
        <f>'Contractor Model'!QUK68</f>
        <v>0</v>
      </c>
      <c r="QUL415" s="318">
        <f>'Contractor Model'!QUL68</f>
        <v>0</v>
      </c>
      <c r="QUM415" s="318">
        <f>'Contractor Model'!QUM68</f>
        <v>0</v>
      </c>
      <c r="QUN415" s="318">
        <f>'Contractor Model'!QUN68</f>
        <v>0</v>
      </c>
      <c r="QUO415" s="318">
        <f>'Contractor Model'!QUO68</f>
        <v>0</v>
      </c>
      <c r="QUP415" s="318">
        <f>'Contractor Model'!QUP68</f>
        <v>0</v>
      </c>
      <c r="QUQ415" s="318">
        <f>'Contractor Model'!QUQ68</f>
        <v>0</v>
      </c>
      <c r="QUR415" s="318">
        <f>'Contractor Model'!QUR68</f>
        <v>0</v>
      </c>
      <c r="QUS415" s="318">
        <f>'Contractor Model'!QUS68</f>
        <v>0</v>
      </c>
      <c r="QUT415" s="318">
        <f>'Contractor Model'!QUT68</f>
        <v>0</v>
      </c>
      <c r="QUU415" s="318">
        <f>'Contractor Model'!QUU68</f>
        <v>0</v>
      </c>
      <c r="QUV415" s="318">
        <f>'Contractor Model'!QUV68</f>
        <v>0</v>
      </c>
      <c r="QUW415" s="318">
        <f>'Contractor Model'!QUW68</f>
        <v>0</v>
      </c>
      <c r="QUX415" s="318">
        <f>'Contractor Model'!QUX68</f>
        <v>0</v>
      </c>
      <c r="QUY415" s="318">
        <f>'Contractor Model'!QUY68</f>
        <v>0</v>
      </c>
      <c r="QUZ415" s="318">
        <f>'Contractor Model'!QUZ68</f>
        <v>0</v>
      </c>
      <c r="QVA415" s="318">
        <f>'Contractor Model'!QVA68</f>
        <v>0</v>
      </c>
      <c r="QVB415" s="318">
        <f>'Contractor Model'!QVB68</f>
        <v>0</v>
      </c>
      <c r="QVC415" s="318">
        <f>'Contractor Model'!QVC68</f>
        <v>0</v>
      </c>
      <c r="QVD415" s="318">
        <f>'Contractor Model'!QVD68</f>
        <v>0</v>
      </c>
      <c r="QVE415" s="318">
        <f>'Contractor Model'!QVE68</f>
        <v>0</v>
      </c>
      <c r="QVF415" s="318">
        <f>'Contractor Model'!QVF68</f>
        <v>0</v>
      </c>
      <c r="QVG415" s="318">
        <f>'Contractor Model'!QVG68</f>
        <v>0</v>
      </c>
      <c r="QVH415" s="318">
        <f>'Contractor Model'!QVH68</f>
        <v>0</v>
      </c>
      <c r="QVI415" s="318">
        <f>'Contractor Model'!QVI68</f>
        <v>0</v>
      </c>
      <c r="QVJ415" s="318">
        <f>'Contractor Model'!QVJ68</f>
        <v>0</v>
      </c>
      <c r="QVK415" s="318">
        <f>'Contractor Model'!QVK68</f>
        <v>0</v>
      </c>
      <c r="QVL415" s="318">
        <f>'Contractor Model'!QVL68</f>
        <v>0</v>
      </c>
      <c r="QVM415" s="318">
        <f>'Contractor Model'!QVM68</f>
        <v>0</v>
      </c>
      <c r="QVN415" s="318">
        <f>'Contractor Model'!QVN68</f>
        <v>0</v>
      </c>
      <c r="QVO415" s="318">
        <f>'Contractor Model'!QVO68</f>
        <v>0</v>
      </c>
      <c r="QVP415" s="318">
        <f>'Contractor Model'!QVP68</f>
        <v>0</v>
      </c>
      <c r="QVQ415" s="318">
        <f>'Contractor Model'!QVQ68</f>
        <v>0</v>
      </c>
      <c r="QVR415" s="318">
        <f>'Contractor Model'!QVR68</f>
        <v>0</v>
      </c>
      <c r="QVS415" s="318">
        <f>'Contractor Model'!QVS68</f>
        <v>0</v>
      </c>
      <c r="QVT415" s="318">
        <f>'Contractor Model'!QVT68</f>
        <v>0</v>
      </c>
      <c r="QVU415" s="318">
        <f>'Contractor Model'!QVU68</f>
        <v>0</v>
      </c>
      <c r="QVV415" s="318">
        <f>'Contractor Model'!QVV68</f>
        <v>0</v>
      </c>
      <c r="QVW415" s="318">
        <f>'Contractor Model'!QVW68</f>
        <v>0</v>
      </c>
      <c r="QVX415" s="318">
        <f>'Contractor Model'!QVX68</f>
        <v>0</v>
      </c>
      <c r="QVY415" s="318">
        <f>'Contractor Model'!QVY68</f>
        <v>0</v>
      </c>
      <c r="QVZ415" s="318">
        <f>'Contractor Model'!QVZ68</f>
        <v>0</v>
      </c>
      <c r="QWA415" s="318">
        <f>'Contractor Model'!QWA68</f>
        <v>0</v>
      </c>
      <c r="QWB415" s="318">
        <f>'Contractor Model'!QWB68</f>
        <v>0</v>
      </c>
      <c r="QWC415" s="318">
        <f>'Contractor Model'!QWC68</f>
        <v>0</v>
      </c>
      <c r="QWD415" s="318">
        <f>'Contractor Model'!QWD68</f>
        <v>0</v>
      </c>
      <c r="QWE415" s="318">
        <f>'Contractor Model'!QWE68</f>
        <v>0</v>
      </c>
      <c r="QWF415" s="318">
        <f>'Contractor Model'!QWF68</f>
        <v>0</v>
      </c>
      <c r="QWG415" s="318">
        <f>'Contractor Model'!QWG68</f>
        <v>0</v>
      </c>
      <c r="QWH415" s="318">
        <f>'Contractor Model'!QWH68</f>
        <v>0</v>
      </c>
      <c r="QWI415" s="318">
        <f>'Contractor Model'!QWI68</f>
        <v>0</v>
      </c>
      <c r="QWJ415" s="318">
        <f>'Contractor Model'!QWJ68</f>
        <v>0</v>
      </c>
      <c r="QWK415" s="318">
        <f>'Contractor Model'!QWK68</f>
        <v>0</v>
      </c>
      <c r="QWL415" s="318">
        <f>'Contractor Model'!QWL68</f>
        <v>0</v>
      </c>
      <c r="QWM415" s="318">
        <f>'Contractor Model'!QWM68</f>
        <v>0</v>
      </c>
      <c r="QWN415" s="318">
        <f>'Contractor Model'!QWN68</f>
        <v>0</v>
      </c>
      <c r="QWO415" s="318">
        <f>'Contractor Model'!QWO68</f>
        <v>0</v>
      </c>
      <c r="QWP415" s="318">
        <f>'Contractor Model'!QWP68</f>
        <v>0</v>
      </c>
      <c r="QWQ415" s="318">
        <f>'Contractor Model'!QWQ68</f>
        <v>0</v>
      </c>
      <c r="QWR415" s="318">
        <f>'Contractor Model'!QWR68</f>
        <v>0</v>
      </c>
      <c r="QWS415" s="318">
        <f>'Contractor Model'!QWS68</f>
        <v>0</v>
      </c>
      <c r="QWT415" s="318">
        <f>'Contractor Model'!QWT68</f>
        <v>0</v>
      </c>
      <c r="QWU415" s="318">
        <f>'Contractor Model'!QWU68</f>
        <v>0</v>
      </c>
      <c r="QWV415" s="318">
        <f>'Contractor Model'!QWV68</f>
        <v>0</v>
      </c>
      <c r="QWW415" s="318">
        <f>'Contractor Model'!QWW68</f>
        <v>0</v>
      </c>
      <c r="QWX415" s="318">
        <f>'Contractor Model'!QWX68</f>
        <v>0</v>
      </c>
      <c r="QWY415" s="318">
        <f>'Contractor Model'!QWY68</f>
        <v>0</v>
      </c>
      <c r="QWZ415" s="318">
        <f>'Contractor Model'!QWZ68</f>
        <v>0</v>
      </c>
      <c r="QXA415" s="318">
        <f>'Contractor Model'!QXA68</f>
        <v>0</v>
      </c>
      <c r="QXB415" s="318">
        <f>'Contractor Model'!QXB68</f>
        <v>0</v>
      </c>
      <c r="QXC415" s="318">
        <f>'Contractor Model'!QXC68</f>
        <v>0</v>
      </c>
      <c r="QXD415" s="318">
        <f>'Contractor Model'!QXD68</f>
        <v>0</v>
      </c>
      <c r="QXE415" s="318">
        <f>'Contractor Model'!QXE68</f>
        <v>0</v>
      </c>
      <c r="QXF415" s="318">
        <f>'Contractor Model'!QXF68</f>
        <v>0</v>
      </c>
      <c r="QXG415" s="318">
        <f>'Contractor Model'!QXG68</f>
        <v>0</v>
      </c>
      <c r="QXH415" s="318">
        <f>'Contractor Model'!QXH68</f>
        <v>0</v>
      </c>
      <c r="QXI415" s="318">
        <f>'Contractor Model'!QXI68</f>
        <v>0</v>
      </c>
      <c r="QXJ415" s="318">
        <f>'Contractor Model'!QXJ68</f>
        <v>0</v>
      </c>
      <c r="QXK415" s="318">
        <f>'Contractor Model'!QXK68</f>
        <v>0</v>
      </c>
      <c r="QXL415" s="318">
        <f>'Contractor Model'!QXL68</f>
        <v>0</v>
      </c>
      <c r="QXM415" s="318">
        <f>'Contractor Model'!QXM68</f>
        <v>0</v>
      </c>
      <c r="QXN415" s="318">
        <f>'Contractor Model'!QXN68</f>
        <v>0</v>
      </c>
      <c r="QXO415" s="318">
        <f>'Contractor Model'!QXO68</f>
        <v>0</v>
      </c>
      <c r="QXP415" s="318">
        <f>'Contractor Model'!QXP68</f>
        <v>0</v>
      </c>
      <c r="QXQ415" s="318">
        <f>'Contractor Model'!QXQ68</f>
        <v>0</v>
      </c>
      <c r="QXR415" s="318">
        <f>'Contractor Model'!QXR68</f>
        <v>0</v>
      </c>
      <c r="QXS415" s="318">
        <f>'Contractor Model'!QXS68</f>
        <v>0</v>
      </c>
      <c r="QXT415" s="318">
        <f>'Contractor Model'!QXT68</f>
        <v>0</v>
      </c>
      <c r="QXU415" s="318">
        <f>'Contractor Model'!QXU68</f>
        <v>0</v>
      </c>
      <c r="QXV415" s="318">
        <f>'Contractor Model'!QXV68</f>
        <v>0</v>
      </c>
      <c r="QXW415" s="318">
        <f>'Contractor Model'!QXW68</f>
        <v>0</v>
      </c>
      <c r="QXX415" s="318">
        <f>'Contractor Model'!QXX68</f>
        <v>0</v>
      </c>
      <c r="QXY415" s="318">
        <f>'Contractor Model'!QXY68</f>
        <v>0</v>
      </c>
      <c r="QXZ415" s="318">
        <f>'Contractor Model'!QXZ68</f>
        <v>0</v>
      </c>
      <c r="QYA415" s="318">
        <f>'Contractor Model'!QYA68</f>
        <v>0</v>
      </c>
      <c r="QYB415" s="318">
        <f>'Contractor Model'!QYB68</f>
        <v>0</v>
      </c>
      <c r="QYC415" s="318">
        <f>'Contractor Model'!QYC68</f>
        <v>0</v>
      </c>
      <c r="QYD415" s="318">
        <f>'Contractor Model'!QYD68</f>
        <v>0</v>
      </c>
      <c r="QYE415" s="318">
        <f>'Contractor Model'!QYE68</f>
        <v>0</v>
      </c>
      <c r="QYF415" s="318">
        <f>'Contractor Model'!QYF68</f>
        <v>0</v>
      </c>
      <c r="QYG415" s="318">
        <f>'Contractor Model'!QYG68</f>
        <v>0</v>
      </c>
      <c r="QYH415" s="318">
        <f>'Contractor Model'!QYH68</f>
        <v>0</v>
      </c>
      <c r="QYI415" s="318">
        <f>'Contractor Model'!QYI68</f>
        <v>0</v>
      </c>
      <c r="QYJ415" s="318">
        <f>'Contractor Model'!QYJ68</f>
        <v>0</v>
      </c>
      <c r="QYK415" s="318">
        <f>'Contractor Model'!QYK68</f>
        <v>0</v>
      </c>
      <c r="QYL415" s="318">
        <f>'Contractor Model'!QYL68</f>
        <v>0</v>
      </c>
      <c r="QYM415" s="318">
        <f>'Contractor Model'!QYM68</f>
        <v>0</v>
      </c>
      <c r="QYN415" s="318">
        <f>'Contractor Model'!QYN68</f>
        <v>0</v>
      </c>
      <c r="QYO415" s="318">
        <f>'Contractor Model'!QYO68</f>
        <v>0</v>
      </c>
      <c r="QYP415" s="318">
        <f>'Contractor Model'!QYP68</f>
        <v>0</v>
      </c>
      <c r="QYQ415" s="318">
        <f>'Contractor Model'!QYQ68</f>
        <v>0</v>
      </c>
      <c r="QYR415" s="318">
        <f>'Contractor Model'!QYR68</f>
        <v>0</v>
      </c>
      <c r="QYS415" s="318">
        <f>'Contractor Model'!QYS68</f>
        <v>0</v>
      </c>
      <c r="QYT415" s="318">
        <f>'Contractor Model'!QYT68</f>
        <v>0</v>
      </c>
      <c r="QYU415" s="318">
        <f>'Contractor Model'!QYU68</f>
        <v>0</v>
      </c>
      <c r="QYV415" s="318">
        <f>'Contractor Model'!QYV68</f>
        <v>0</v>
      </c>
      <c r="QYW415" s="318">
        <f>'Contractor Model'!QYW68</f>
        <v>0</v>
      </c>
      <c r="QYX415" s="318">
        <f>'Contractor Model'!QYX68</f>
        <v>0</v>
      </c>
      <c r="QYY415" s="318">
        <f>'Contractor Model'!QYY68</f>
        <v>0</v>
      </c>
      <c r="QYZ415" s="318">
        <f>'Contractor Model'!QYZ68</f>
        <v>0</v>
      </c>
      <c r="QZA415" s="318">
        <f>'Contractor Model'!QZA68</f>
        <v>0</v>
      </c>
      <c r="QZB415" s="318">
        <f>'Contractor Model'!QZB68</f>
        <v>0</v>
      </c>
      <c r="QZC415" s="318">
        <f>'Contractor Model'!QZC68</f>
        <v>0</v>
      </c>
      <c r="QZD415" s="318">
        <f>'Contractor Model'!QZD68</f>
        <v>0</v>
      </c>
      <c r="QZE415" s="318">
        <f>'Contractor Model'!QZE68</f>
        <v>0</v>
      </c>
      <c r="QZF415" s="318">
        <f>'Contractor Model'!QZF68</f>
        <v>0</v>
      </c>
      <c r="QZG415" s="318">
        <f>'Contractor Model'!QZG68</f>
        <v>0</v>
      </c>
      <c r="QZH415" s="318">
        <f>'Contractor Model'!QZH68</f>
        <v>0</v>
      </c>
      <c r="QZI415" s="318">
        <f>'Contractor Model'!QZI68</f>
        <v>0</v>
      </c>
      <c r="QZJ415" s="318">
        <f>'Contractor Model'!QZJ68</f>
        <v>0</v>
      </c>
      <c r="QZK415" s="318">
        <f>'Contractor Model'!QZK68</f>
        <v>0</v>
      </c>
      <c r="QZL415" s="318">
        <f>'Contractor Model'!QZL68</f>
        <v>0</v>
      </c>
      <c r="QZM415" s="318">
        <f>'Contractor Model'!QZM68</f>
        <v>0</v>
      </c>
      <c r="QZN415" s="318">
        <f>'Contractor Model'!QZN68</f>
        <v>0</v>
      </c>
      <c r="QZO415" s="318">
        <f>'Contractor Model'!QZO68</f>
        <v>0</v>
      </c>
      <c r="QZP415" s="318">
        <f>'Contractor Model'!QZP68</f>
        <v>0</v>
      </c>
      <c r="QZQ415" s="318">
        <f>'Contractor Model'!QZQ68</f>
        <v>0</v>
      </c>
      <c r="QZR415" s="318">
        <f>'Contractor Model'!QZR68</f>
        <v>0</v>
      </c>
      <c r="QZS415" s="318">
        <f>'Contractor Model'!QZS68</f>
        <v>0</v>
      </c>
      <c r="QZT415" s="318">
        <f>'Contractor Model'!QZT68</f>
        <v>0</v>
      </c>
      <c r="QZU415" s="318">
        <f>'Contractor Model'!QZU68</f>
        <v>0</v>
      </c>
      <c r="QZV415" s="318">
        <f>'Contractor Model'!QZV68</f>
        <v>0</v>
      </c>
      <c r="QZW415" s="318">
        <f>'Contractor Model'!QZW68</f>
        <v>0</v>
      </c>
      <c r="QZX415" s="318">
        <f>'Contractor Model'!QZX68</f>
        <v>0</v>
      </c>
      <c r="QZY415" s="318">
        <f>'Contractor Model'!QZY68</f>
        <v>0</v>
      </c>
      <c r="QZZ415" s="318">
        <f>'Contractor Model'!QZZ68</f>
        <v>0</v>
      </c>
      <c r="RAA415" s="318">
        <f>'Contractor Model'!RAA68</f>
        <v>0</v>
      </c>
      <c r="RAB415" s="318">
        <f>'Contractor Model'!RAB68</f>
        <v>0</v>
      </c>
      <c r="RAC415" s="318">
        <f>'Contractor Model'!RAC68</f>
        <v>0</v>
      </c>
      <c r="RAD415" s="318">
        <f>'Contractor Model'!RAD68</f>
        <v>0</v>
      </c>
      <c r="RAE415" s="318">
        <f>'Contractor Model'!RAE68</f>
        <v>0</v>
      </c>
      <c r="RAF415" s="318">
        <f>'Contractor Model'!RAF68</f>
        <v>0</v>
      </c>
      <c r="RAG415" s="318">
        <f>'Contractor Model'!RAG68</f>
        <v>0</v>
      </c>
      <c r="RAH415" s="318">
        <f>'Contractor Model'!RAH68</f>
        <v>0</v>
      </c>
      <c r="RAI415" s="318">
        <f>'Contractor Model'!RAI68</f>
        <v>0</v>
      </c>
      <c r="RAJ415" s="318">
        <f>'Contractor Model'!RAJ68</f>
        <v>0</v>
      </c>
      <c r="RAK415" s="318">
        <f>'Contractor Model'!RAK68</f>
        <v>0</v>
      </c>
      <c r="RAL415" s="318">
        <f>'Contractor Model'!RAL68</f>
        <v>0</v>
      </c>
      <c r="RAM415" s="318">
        <f>'Contractor Model'!RAM68</f>
        <v>0</v>
      </c>
      <c r="RAN415" s="318">
        <f>'Contractor Model'!RAN68</f>
        <v>0</v>
      </c>
      <c r="RAO415" s="318">
        <f>'Contractor Model'!RAO68</f>
        <v>0</v>
      </c>
      <c r="RAP415" s="318">
        <f>'Contractor Model'!RAP68</f>
        <v>0</v>
      </c>
      <c r="RAQ415" s="318">
        <f>'Contractor Model'!RAQ68</f>
        <v>0</v>
      </c>
      <c r="RAR415" s="318">
        <f>'Contractor Model'!RAR68</f>
        <v>0</v>
      </c>
      <c r="RAS415" s="318">
        <f>'Contractor Model'!RAS68</f>
        <v>0</v>
      </c>
      <c r="RAT415" s="318">
        <f>'Contractor Model'!RAT68</f>
        <v>0</v>
      </c>
      <c r="RAU415" s="318">
        <f>'Contractor Model'!RAU68</f>
        <v>0</v>
      </c>
      <c r="RAV415" s="318">
        <f>'Contractor Model'!RAV68</f>
        <v>0</v>
      </c>
      <c r="RAW415" s="318">
        <f>'Contractor Model'!RAW68</f>
        <v>0</v>
      </c>
      <c r="RAX415" s="318">
        <f>'Contractor Model'!RAX68</f>
        <v>0</v>
      </c>
      <c r="RAY415" s="318">
        <f>'Contractor Model'!RAY68</f>
        <v>0</v>
      </c>
      <c r="RAZ415" s="318">
        <f>'Contractor Model'!RAZ68</f>
        <v>0</v>
      </c>
      <c r="RBA415" s="318">
        <f>'Contractor Model'!RBA68</f>
        <v>0</v>
      </c>
      <c r="RBB415" s="318">
        <f>'Contractor Model'!RBB68</f>
        <v>0</v>
      </c>
      <c r="RBC415" s="318">
        <f>'Contractor Model'!RBC68</f>
        <v>0</v>
      </c>
      <c r="RBD415" s="318">
        <f>'Contractor Model'!RBD68</f>
        <v>0</v>
      </c>
      <c r="RBE415" s="318">
        <f>'Contractor Model'!RBE68</f>
        <v>0</v>
      </c>
      <c r="RBF415" s="318">
        <f>'Contractor Model'!RBF68</f>
        <v>0</v>
      </c>
      <c r="RBG415" s="318">
        <f>'Contractor Model'!RBG68</f>
        <v>0</v>
      </c>
      <c r="RBH415" s="318">
        <f>'Contractor Model'!RBH68</f>
        <v>0</v>
      </c>
      <c r="RBI415" s="318">
        <f>'Contractor Model'!RBI68</f>
        <v>0</v>
      </c>
      <c r="RBJ415" s="318">
        <f>'Contractor Model'!RBJ68</f>
        <v>0</v>
      </c>
      <c r="RBK415" s="318">
        <f>'Contractor Model'!RBK68</f>
        <v>0</v>
      </c>
      <c r="RBL415" s="318">
        <f>'Contractor Model'!RBL68</f>
        <v>0</v>
      </c>
      <c r="RBM415" s="318">
        <f>'Contractor Model'!RBM68</f>
        <v>0</v>
      </c>
      <c r="RBN415" s="318">
        <f>'Contractor Model'!RBN68</f>
        <v>0</v>
      </c>
      <c r="RBO415" s="318">
        <f>'Contractor Model'!RBO68</f>
        <v>0</v>
      </c>
      <c r="RBP415" s="318">
        <f>'Contractor Model'!RBP68</f>
        <v>0</v>
      </c>
      <c r="RBQ415" s="318">
        <f>'Contractor Model'!RBQ68</f>
        <v>0</v>
      </c>
      <c r="RBR415" s="318">
        <f>'Contractor Model'!RBR68</f>
        <v>0</v>
      </c>
      <c r="RBS415" s="318">
        <f>'Contractor Model'!RBS68</f>
        <v>0</v>
      </c>
      <c r="RBT415" s="318">
        <f>'Contractor Model'!RBT68</f>
        <v>0</v>
      </c>
      <c r="RBU415" s="318">
        <f>'Contractor Model'!RBU68</f>
        <v>0</v>
      </c>
      <c r="RBV415" s="318">
        <f>'Contractor Model'!RBV68</f>
        <v>0</v>
      </c>
      <c r="RBW415" s="318">
        <f>'Contractor Model'!RBW68</f>
        <v>0</v>
      </c>
      <c r="RBX415" s="318">
        <f>'Contractor Model'!RBX68</f>
        <v>0</v>
      </c>
      <c r="RBY415" s="318">
        <f>'Contractor Model'!RBY68</f>
        <v>0</v>
      </c>
      <c r="RBZ415" s="318">
        <f>'Contractor Model'!RBZ68</f>
        <v>0</v>
      </c>
      <c r="RCA415" s="318">
        <f>'Contractor Model'!RCA68</f>
        <v>0</v>
      </c>
      <c r="RCB415" s="318">
        <f>'Contractor Model'!RCB68</f>
        <v>0</v>
      </c>
      <c r="RCC415" s="318">
        <f>'Contractor Model'!RCC68</f>
        <v>0</v>
      </c>
      <c r="RCD415" s="318">
        <f>'Contractor Model'!RCD68</f>
        <v>0</v>
      </c>
      <c r="RCE415" s="318">
        <f>'Contractor Model'!RCE68</f>
        <v>0</v>
      </c>
      <c r="RCF415" s="318">
        <f>'Contractor Model'!RCF68</f>
        <v>0</v>
      </c>
      <c r="RCG415" s="318">
        <f>'Contractor Model'!RCG68</f>
        <v>0</v>
      </c>
      <c r="RCH415" s="318">
        <f>'Contractor Model'!RCH68</f>
        <v>0</v>
      </c>
      <c r="RCI415" s="318">
        <f>'Contractor Model'!RCI68</f>
        <v>0</v>
      </c>
      <c r="RCJ415" s="318">
        <f>'Contractor Model'!RCJ68</f>
        <v>0</v>
      </c>
      <c r="RCK415" s="318">
        <f>'Contractor Model'!RCK68</f>
        <v>0</v>
      </c>
      <c r="RCL415" s="318">
        <f>'Contractor Model'!RCL68</f>
        <v>0</v>
      </c>
      <c r="RCM415" s="318">
        <f>'Contractor Model'!RCM68</f>
        <v>0</v>
      </c>
      <c r="RCN415" s="318">
        <f>'Contractor Model'!RCN68</f>
        <v>0</v>
      </c>
      <c r="RCO415" s="318">
        <f>'Contractor Model'!RCO68</f>
        <v>0</v>
      </c>
      <c r="RCP415" s="318">
        <f>'Contractor Model'!RCP68</f>
        <v>0</v>
      </c>
      <c r="RCQ415" s="318">
        <f>'Contractor Model'!RCQ68</f>
        <v>0</v>
      </c>
      <c r="RCR415" s="318">
        <f>'Contractor Model'!RCR68</f>
        <v>0</v>
      </c>
      <c r="RCS415" s="318">
        <f>'Contractor Model'!RCS68</f>
        <v>0</v>
      </c>
      <c r="RCT415" s="318">
        <f>'Contractor Model'!RCT68</f>
        <v>0</v>
      </c>
      <c r="RCU415" s="318">
        <f>'Contractor Model'!RCU68</f>
        <v>0</v>
      </c>
      <c r="RCV415" s="318">
        <f>'Contractor Model'!RCV68</f>
        <v>0</v>
      </c>
      <c r="RCW415" s="318">
        <f>'Contractor Model'!RCW68</f>
        <v>0</v>
      </c>
      <c r="RCX415" s="318">
        <f>'Contractor Model'!RCX68</f>
        <v>0</v>
      </c>
      <c r="RCY415" s="318">
        <f>'Contractor Model'!RCY68</f>
        <v>0</v>
      </c>
      <c r="RCZ415" s="318">
        <f>'Contractor Model'!RCZ68</f>
        <v>0</v>
      </c>
      <c r="RDA415" s="318">
        <f>'Contractor Model'!RDA68</f>
        <v>0</v>
      </c>
      <c r="RDB415" s="318">
        <f>'Contractor Model'!RDB68</f>
        <v>0</v>
      </c>
      <c r="RDC415" s="318">
        <f>'Contractor Model'!RDC68</f>
        <v>0</v>
      </c>
      <c r="RDD415" s="318">
        <f>'Contractor Model'!RDD68</f>
        <v>0</v>
      </c>
      <c r="RDE415" s="318">
        <f>'Contractor Model'!RDE68</f>
        <v>0</v>
      </c>
      <c r="RDF415" s="318">
        <f>'Contractor Model'!RDF68</f>
        <v>0</v>
      </c>
      <c r="RDG415" s="318">
        <f>'Contractor Model'!RDG68</f>
        <v>0</v>
      </c>
      <c r="RDH415" s="318">
        <f>'Contractor Model'!RDH68</f>
        <v>0</v>
      </c>
      <c r="RDI415" s="318">
        <f>'Contractor Model'!RDI68</f>
        <v>0</v>
      </c>
      <c r="RDJ415" s="318">
        <f>'Contractor Model'!RDJ68</f>
        <v>0</v>
      </c>
      <c r="RDK415" s="318">
        <f>'Contractor Model'!RDK68</f>
        <v>0</v>
      </c>
      <c r="RDL415" s="318">
        <f>'Contractor Model'!RDL68</f>
        <v>0</v>
      </c>
      <c r="RDM415" s="318">
        <f>'Contractor Model'!RDM68</f>
        <v>0</v>
      </c>
      <c r="RDN415" s="318">
        <f>'Contractor Model'!RDN68</f>
        <v>0</v>
      </c>
      <c r="RDO415" s="318">
        <f>'Contractor Model'!RDO68</f>
        <v>0</v>
      </c>
      <c r="RDP415" s="318">
        <f>'Contractor Model'!RDP68</f>
        <v>0</v>
      </c>
      <c r="RDQ415" s="318">
        <f>'Contractor Model'!RDQ68</f>
        <v>0</v>
      </c>
      <c r="RDR415" s="318">
        <f>'Contractor Model'!RDR68</f>
        <v>0</v>
      </c>
      <c r="RDS415" s="318">
        <f>'Contractor Model'!RDS68</f>
        <v>0</v>
      </c>
      <c r="RDT415" s="318">
        <f>'Contractor Model'!RDT68</f>
        <v>0</v>
      </c>
      <c r="RDU415" s="318">
        <f>'Contractor Model'!RDU68</f>
        <v>0</v>
      </c>
      <c r="RDV415" s="318">
        <f>'Contractor Model'!RDV68</f>
        <v>0</v>
      </c>
      <c r="RDW415" s="318">
        <f>'Contractor Model'!RDW68</f>
        <v>0</v>
      </c>
      <c r="RDX415" s="318">
        <f>'Contractor Model'!RDX68</f>
        <v>0</v>
      </c>
      <c r="RDY415" s="318">
        <f>'Contractor Model'!RDY68</f>
        <v>0</v>
      </c>
      <c r="RDZ415" s="318">
        <f>'Contractor Model'!RDZ68</f>
        <v>0</v>
      </c>
      <c r="REA415" s="318">
        <f>'Contractor Model'!REA68</f>
        <v>0</v>
      </c>
      <c r="REB415" s="318">
        <f>'Contractor Model'!REB68</f>
        <v>0</v>
      </c>
      <c r="REC415" s="318">
        <f>'Contractor Model'!REC68</f>
        <v>0</v>
      </c>
      <c r="RED415" s="318">
        <f>'Contractor Model'!RED68</f>
        <v>0</v>
      </c>
      <c r="REE415" s="318">
        <f>'Contractor Model'!REE68</f>
        <v>0</v>
      </c>
      <c r="REF415" s="318">
        <f>'Contractor Model'!REF68</f>
        <v>0</v>
      </c>
      <c r="REG415" s="318">
        <f>'Contractor Model'!REG68</f>
        <v>0</v>
      </c>
      <c r="REH415" s="318">
        <f>'Contractor Model'!REH68</f>
        <v>0</v>
      </c>
      <c r="REI415" s="318">
        <f>'Contractor Model'!REI68</f>
        <v>0</v>
      </c>
      <c r="REJ415" s="318">
        <f>'Contractor Model'!REJ68</f>
        <v>0</v>
      </c>
      <c r="REK415" s="318">
        <f>'Contractor Model'!REK68</f>
        <v>0</v>
      </c>
      <c r="REL415" s="318">
        <f>'Contractor Model'!REL68</f>
        <v>0</v>
      </c>
      <c r="REM415" s="318">
        <f>'Contractor Model'!REM68</f>
        <v>0</v>
      </c>
      <c r="REN415" s="318">
        <f>'Contractor Model'!REN68</f>
        <v>0</v>
      </c>
      <c r="REO415" s="318">
        <f>'Contractor Model'!REO68</f>
        <v>0</v>
      </c>
      <c r="REP415" s="318">
        <f>'Contractor Model'!REP68</f>
        <v>0</v>
      </c>
      <c r="REQ415" s="318">
        <f>'Contractor Model'!REQ68</f>
        <v>0</v>
      </c>
      <c r="RER415" s="318">
        <f>'Contractor Model'!RER68</f>
        <v>0</v>
      </c>
      <c r="RES415" s="318">
        <f>'Contractor Model'!RES68</f>
        <v>0</v>
      </c>
      <c r="RET415" s="318">
        <f>'Contractor Model'!RET68</f>
        <v>0</v>
      </c>
      <c r="REU415" s="318">
        <f>'Contractor Model'!REU68</f>
        <v>0</v>
      </c>
      <c r="REV415" s="318">
        <f>'Contractor Model'!REV68</f>
        <v>0</v>
      </c>
      <c r="REW415" s="318">
        <f>'Contractor Model'!REW68</f>
        <v>0</v>
      </c>
      <c r="REX415" s="318">
        <f>'Contractor Model'!REX68</f>
        <v>0</v>
      </c>
      <c r="REY415" s="318">
        <f>'Contractor Model'!REY68</f>
        <v>0</v>
      </c>
      <c r="REZ415" s="318">
        <f>'Contractor Model'!REZ68</f>
        <v>0</v>
      </c>
      <c r="RFA415" s="318">
        <f>'Contractor Model'!RFA68</f>
        <v>0</v>
      </c>
      <c r="RFB415" s="318">
        <f>'Contractor Model'!RFB68</f>
        <v>0</v>
      </c>
      <c r="RFC415" s="318">
        <f>'Contractor Model'!RFC68</f>
        <v>0</v>
      </c>
      <c r="RFD415" s="318">
        <f>'Contractor Model'!RFD68</f>
        <v>0</v>
      </c>
      <c r="RFE415" s="318">
        <f>'Contractor Model'!RFE68</f>
        <v>0</v>
      </c>
      <c r="RFF415" s="318">
        <f>'Contractor Model'!RFF68</f>
        <v>0</v>
      </c>
      <c r="RFG415" s="318">
        <f>'Contractor Model'!RFG68</f>
        <v>0</v>
      </c>
      <c r="RFH415" s="318">
        <f>'Contractor Model'!RFH68</f>
        <v>0</v>
      </c>
      <c r="RFI415" s="318">
        <f>'Contractor Model'!RFI68</f>
        <v>0</v>
      </c>
      <c r="RFJ415" s="318">
        <f>'Contractor Model'!RFJ68</f>
        <v>0</v>
      </c>
      <c r="RFK415" s="318">
        <f>'Contractor Model'!RFK68</f>
        <v>0</v>
      </c>
      <c r="RFL415" s="318">
        <f>'Contractor Model'!RFL68</f>
        <v>0</v>
      </c>
      <c r="RFM415" s="318">
        <f>'Contractor Model'!RFM68</f>
        <v>0</v>
      </c>
      <c r="RFN415" s="318">
        <f>'Contractor Model'!RFN68</f>
        <v>0</v>
      </c>
      <c r="RFO415" s="318">
        <f>'Contractor Model'!RFO68</f>
        <v>0</v>
      </c>
      <c r="RFP415" s="318">
        <f>'Contractor Model'!RFP68</f>
        <v>0</v>
      </c>
      <c r="RFQ415" s="318">
        <f>'Contractor Model'!RFQ68</f>
        <v>0</v>
      </c>
      <c r="RFR415" s="318">
        <f>'Contractor Model'!RFR68</f>
        <v>0</v>
      </c>
      <c r="RFS415" s="318">
        <f>'Contractor Model'!RFS68</f>
        <v>0</v>
      </c>
      <c r="RFT415" s="318">
        <f>'Contractor Model'!RFT68</f>
        <v>0</v>
      </c>
      <c r="RFU415" s="318">
        <f>'Contractor Model'!RFU68</f>
        <v>0</v>
      </c>
      <c r="RFV415" s="318">
        <f>'Contractor Model'!RFV68</f>
        <v>0</v>
      </c>
      <c r="RFW415" s="318">
        <f>'Contractor Model'!RFW68</f>
        <v>0</v>
      </c>
      <c r="RFX415" s="318">
        <f>'Contractor Model'!RFX68</f>
        <v>0</v>
      </c>
      <c r="RFY415" s="318">
        <f>'Contractor Model'!RFY68</f>
        <v>0</v>
      </c>
      <c r="RFZ415" s="318">
        <f>'Contractor Model'!RFZ68</f>
        <v>0</v>
      </c>
      <c r="RGA415" s="318">
        <f>'Contractor Model'!RGA68</f>
        <v>0</v>
      </c>
      <c r="RGB415" s="318">
        <f>'Contractor Model'!RGB68</f>
        <v>0</v>
      </c>
      <c r="RGC415" s="318">
        <f>'Contractor Model'!RGC68</f>
        <v>0</v>
      </c>
      <c r="RGD415" s="318">
        <f>'Contractor Model'!RGD68</f>
        <v>0</v>
      </c>
      <c r="RGE415" s="318">
        <f>'Contractor Model'!RGE68</f>
        <v>0</v>
      </c>
      <c r="RGF415" s="318">
        <f>'Contractor Model'!RGF68</f>
        <v>0</v>
      </c>
      <c r="RGG415" s="318">
        <f>'Contractor Model'!RGG68</f>
        <v>0</v>
      </c>
      <c r="RGH415" s="318">
        <f>'Contractor Model'!RGH68</f>
        <v>0</v>
      </c>
      <c r="RGI415" s="318">
        <f>'Contractor Model'!RGI68</f>
        <v>0</v>
      </c>
      <c r="RGJ415" s="318">
        <f>'Contractor Model'!RGJ68</f>
        <v>0</v>
      </c>
      <c r="RGK415" s="318">
        <f>'Contractor Model'!RGK68</f>
        <v>0</v>
      </c>
      <c r="RGL415" s="318">
        <f>'Contractor Model'!RGL68</f>
        <v>0</v>
      </c>
      <c r="RGM415" s="318">
        <f>'Contractor Model'!RGM68</f>
        <v>0</v>
      </c>
      <c r="RGN415" s="318">
        <f>'Contractor Model'!RGN68</f>
        <v>0</v>
      </c>
      <c r="RGO415" s="318">
        <f>'Contractor Model'!RGO68</f>
        <v>0</v>
      </c>
      <c r="RGP415" s="318">
        <f>'Contractor Model'!RGP68</f>
        <v>0</v>
      </c>
      <c r="RGQ415" s="318">
        <f>'Contractor Model'!RGQ68</f>
        <v>0</v>
      </c>
      <c r="RGR415" s="318">
        <f>'Contractor Model'!RGR68</f>
        <v>0</v>
      </c>
      <c r="RGS415" s="318">
        <f>'Contractor Model'!RGS68</f>
        <v>0</v>
      </c>
      <c r="RGT415" s="318">
        <f>'Contractor Model'!RGT68</f>
        <v>0</v>
      </c>
      <c r="RGU415" s="318">
        <f>'Contractor Model'!RGU68</f>
        <v>0</v>
      </c>
      <c r="RGV415" s="318">
        <f>'Contractor Model'!RGV68</f>
        <v>0</v>
      </c>
      <c r="RGW415" s="318">
        <f>'Contractor Model'!RGW68</f>
        <v>0</v>
      </c>
      <c r="RGX415" s="318">
        <f>'Contractor Model'!RGX68</f>
        <v>0</v>
      </c>
      <c r="RGY415" s="318">
        <f>'Contractor Model'!RGY68</f>
        <v>0</v>
      </c>
      <c r="RGZ415" s="318">
        <f>'Contractor Model'!RGZ68</f>
        <v>0</v>
      </c>
      <c r="RHA415" s="318">
        <f>'Contractor Model'!RHA68</f>
        <v>0</v>
      </c>
      <c r="RHB415" s="318">
        <f>'Contractor Model'!RHB68</f>
        <v>0</v>
      </c>
      <c r="RHC415" s="318">
        <f>'Contractor Model'!RHC68</f>
        <v>0</v>
      </c>
      <c r="RHD415" s="318">
        <f>'Contractor Model'!RHD68</f>
        <v>0</v>
      </c>
      <c r="RHE415" s="318">
        <f>'Contractor Model'!RHE68</f>
        <v>0</v>
      </c>
      <c r="RHF415" s="318">
        <f>'Contractor Model'!RHF68</f>
        <v>0</v>
      </c>
      <c r="RHG415" s="318">
        <f>'Contractor Model'!RHG68</f>
        <v>0</v>
      </c>
      <c r="RHH415" s="318">
        <f>'Contractor Model'!RHH68</f>
        <v>0</v>
      </c>
      <c r="RHI415" s="318">
        <f>'Contractor Model'!RHI68</f>
        <v>0</v>
      </c>
      <c r="RHJ415" s="318">
        <f>'Contractor Model'!RHJ68</f>
        <v>0</v>
      </c>
      <c r="RHK415" s="318">
        <f>'Contractor Model'!RHK68</f>
        <v>0</v>
      </c>
      <c r="RHL415" s="318">
        <f>'Contractor Model'!RHL68</f>
        <v>0</v>
      </c>
      <c r="RHM415" s="318">
        <f>'Contractor Model'!RHM68</f>
        <v>0</v>
      </c>
      <c r="RHN415" s="318">
        <f>'Contractor Model'!RHN68</f>
        <v>0</v>
      </c>
      <c r="RHO415" s="318">
        <f>'Contractor Model'!RHO68</f>
        <v>0</v>
      </c>
      <c r="RHP415" s="318">
        <f>'Contractor Model'!RHP68</f>
        <v>0</v>
      </c>
      <c r="RHQ415" s="318">
        <f>'Contractor Model'!RHQ68</f>
        <v>0</v>
      </c>
      <c r="RHR415" s="318">
        <f>'Contractor Model'!RHR68</f>
        <v>0</v>
      </c>
      <c r="RHS415" s="318">
        <f>'Contractor Model'!RHS68</f>
        <v>0</v>
      </c>
      <c r="RHT415" s="318">
        <f>'Contractor Model'!RHT68</f>
        <v>0</v>
      </c>
      <c r="RHU415" s="318">
        <f>'Contractor Model'!RHU68</f>
        <v>0</v>
      </c>
      <c r="RHV415" s="318">
        <f>'Contractor Model'!RHV68</f>
        <v>0</v>
      </c>
      <c r="RHW415" s="318">
        <f>'Contractor Model'!RHW68</f>
        <v>0</v>
      </c>
      <c r="RHX415" s="318">
        <f>'Contractor Model'!RHX68</f>
        <v>0</v>
      </c>
      <c r="RHY415" s="318">
        <f>'Contractor Model'!RHY68</f>
        <v>0</v>
      </c>
      <c r="RHZ415" s="318">
        <f>'Contractor Model'!RHZ68</f>
        <v>0</v>
      </c>
      <c r="RIA415" s="318">
        <f>'Contractor Model'!RIA68</f>
        <v>0</v>
      </c>
      <c r="RIB415" s="318">
        <f>'Contractor Model'!RIB68</f>
        <v>0</v>
      </c>
      <c r="RIC415" s="318">
        <f>'Contractor Model'!RIC68</f>
        <v>0</v>
      </c>
      <c r="RID415" s="318">
        <f>'Contractor Model'!RID68</f>
        <v>0</v>
      </c>
      <c r="RIE415" s="318">
        <f>'Contractor Model'!RIE68</f>
        <v>0</v>
      </c>
      <c r="RIF415" s="318">
        <f>'Contractor Model'!RIF68</f>
        <v>0</v>
      </c>
      <c r="RIG415" s="318">
        <f>'Contractor Model'!RIG68</f>
        <v>0</v>
      </c>
      <c r="RIH415" s="318">
        <f>'Contractor Model'!RIH68</f>
        <v>0</v>
      </c>
      <c r="RII415" s="318">
        <f>'Contractor Model'!RII68</f>
        <v>0</v>
      </c>
      <c r="RIJ415" s="318">
        <f>'Contractor Model'!RIJ68</f>
        <v>0</v>
      </c>
      <c r="RIK415" s="318">
        <f>'Contractor Model'!RIK68</f>
        <v>0</v>
      </c>
      <c r="RIL415" s="318">
        <f>'Contractor Model'!RIL68</f>
        <v>0</v>
      </c>
      <c r="RIM415" s="318">
        <f>'Contractor Model'!RIM68</f>
        <v>0</v>
      </c>
      <c r="RIN415" s="318">
        <f>'Contractor Model'!RIN68</f>
        <v>0</v>
      </c>
      <c r="RIO415" s="318">
        <f>'Contractor Model'!RIO68</f>
        <v>0</v>
      </c>
      <c r="RIP415" s="318">
        <f>'Contractor Model'!RIP68</f>
        <v>0</v>
      </c>
      <c r="RIQ415" s="318">
        <f>'Contractor Model'!RIQ68</f>
        <v>0</v>
      </c>
      <c r="RIR415" s="318">
        <f>'Contractor Model'!RIR68</f>
        <v>0</v>
      </c>
      <c r="RIS415" s="318">
        <f>'Contractor Model'!RIS68</f>
        <v>0</v>
      </c>
      <c r="RIT415" s="318">
        <f>'Contractor Model'!RIT68</f>
        <v>0</v>
      </c>
      <c r="RIU415" s="318">
        <f>'Contractor Model'!RIU68</f>
        <v>0</v>
      </c>
      <c r="RIV415" s="318">
        <f>'Contractor Model'!RIV68</f>
        <v>0</v>
      </c>
      <c r="RIW415" s="318">
        <f>'Contractor Model'!RIW68</f>
        <v>0</v>
      </c>
      <c r="RIX415" s="318">
        <f>'Contractor Model'!RIX68</f>
        <v>0</v>
      </c>
      <c r="RIY415" s="318">
        <f>'Contractor Model'!RIY68</f>
        <v>0</v>
      </c>
      <c r="RIZ415" s="318">
        <f>'Contractor Model'!RIZ68</f>
        <v>0</v>
      </c>
      <c r="RJA415" s="318">
        <f>'Contractor Model'!RJA68</f>
        <v>0</v>
      </c>
      <c r="RJB415" s="318">
        <f>'Contractor Model'!RJB68</f>
        <v>0</v>
      </c>
      <c r="RJC415" s="318">
        <f>'Contractor Model'!RJC68</f>
        <v>0</v>
      </c>
      <c r="RJD415" s="318">
        <f>'Contractor Model'!RJD68</f>
        <v>0</v>
      </c>
      <c r="RJE415" s="318">
        <f>'Contractor Model'!RJE68</f>
        <v>0</v>
      </c>
      <c r="RJF415" s="318">
        <f>'Contractor Model'!RJF68</f>
        <v>0</v>
      </c>
      <c r="RJG415" s="318">
        <f>'Contractor Model'!RJG68</f>
        <v>0</v>
      </c>
      <c r="RJH415" s="318">
        <f>'Contractor Model'!RJH68</f>
        <v>0</v>
      </c>
      <c r="RJI415" s="318">
        <f>'Contractor Model'!RJI68</f>
        <v>0</v>
      </c>
      <c r="RJJ415" s="318">
        <f>'Contractor Model'!RJJ68</f>
        <v>0</v>
      </c>
      <c r="RJK415" s="318">
        <f>'Contractor Model'!RJK68</f>
        <v>0</v>
      </c>
      <c r="RJL415" s="318">
        <f>'Contractor Model'!RJL68</f>
        <v>0</v>
      </c>
      <c r="RJM415" s="318">
        <f>'Contractor Model'!RJM68</f>
        <v>0</v>
      </c>
      <c r="RJN415" s="318">
        <f>'Contractor Model'!RJN68</f>
        <v>0</v>
      </c>
      <c r="RJO415" s="318">
        <f>'Contractor Model'!RJO68</f>
        <v>0</v>
      </c>
      <c r="RJP415" s="318">
        <f>'Contractor Model'!RJP68</f>
        <v>0</v>
      </c>
      <c r="RJQ415" s="318">
        <f>'Contractor Model'!RJQ68</f>
        <v>0</v>
      </c>
      <c r="RJR415" s="318">
        <f>'Contractor Model'!RJR68</f>
        <v>0</v>
      </c>
      <c r="RJS415" s="318">
        <f>'Contractor Model'!RJS68</f>
        <v>0</v>
      </c>
      <c r="RJT415" s="318">
        <f>'Contractor Model'!RJT68</f>
        <v>0</v>
      </c>
      <c r="RJU415" s="318">
        <f>'Contractor Model'!RJU68</f>
        <v>0</v>
      </c>
      <c r="RJV415" s="318">
        <f>'Contractor Model'!RJV68</f>
        <v>0</v>
      </c>
      <c r="RJW415" s="318">
        <f>'Contractor Model'!RJW68</f>
        <v>0</v>
      </c>
      <c r="RJX415" s="318">
        <f>'Contractor Model'!RJX68</f>
        <v>0</v>
      </c>
      <c r="RJY415" s="318">
        <f>'Contractor Model'!RJY68</f>
        <v>0</v>
      </c>
      <c r="RJZ415" s="318">
        <f>'Contractor Model'!RJZ68</f>
        <v>0</v>
      </c>
      <c r="RKA415" s="318">
        <f>'Contractor Model'!RKA68</f>
        <v>0</v>
      </c>
      <c r="RKB415" s="318">
        <f>'Contractor Model'!RKB68</f>
        <v>0</v>
      </c>
      <c r="RKC415" s="318">
        <f>'Contractor Model'!RKC68</f>
        <v>0</v>
      </c>
      <c r="RKD415" s="318">
        <f>'Contractor Model'!RKD68</f>
        <v>0</v>
      </c>
      <c r="RKE415" s="318">
        <f>'Contractor Model'!RKE68</f>
        <v>0</v>
      </c>
      <c r="RKF415" s="318">
        <f>'Contractor Model'!RKF68</f>
        <v>0</v>
      </c>
      <c r="RKG415" s="318">
        <f>'Contractor Model'!RKG68</f>
        <v>0</v>
      </c>
      <c r="RKH415" s="318">
        <f>'Contractor Model'!RKH68</f>
        <v>0</v>
      </c>
      <c r="RKI415" s="318">
        <f>'Contractor Model'!RKI68</f>
        <v>0</v>
      </c>
      <c r="RKJ415" s="318">
        <f>'Contractor Model'!RKJ68</f>
        <v>0</v>
      </c>
      <c r="RKK415" s="318">
        <f>'Contractor Model'!RKK68</f>
        <v>0</v>
      </c>
      <c r="RKL415" s="318">
        <f>'Contractor Model'!RKL68</f>
        <v>0</v>
      </c>
      <c r="RKM415" s="318">
        <f>'Contractor Model'!RKM68</f>
        <v>0</v>
      </c>
      <c r="RKN415" s="318">
        <f>'Contractor Model'!RKN68</f>
        <v>0</v>
      </c>
      <c r="RKO415" s="318">
        <f>'Contractor Model'!RKO68</f>
        <v>0</v>
      </c>
      <c r="RKP415" s="318">
        <f>'Contractor Model'!RKP68</f>
        <v>0</v>
      </c>
      <c r="RKQ415" s="318">
        <f>'Contractor Model'!RKQ68</f>
        <v>0</v>
      </c>
      <c r="RKR415" s="318">
        <f>'Contractor Model'!RKR68</f>
        <v>0</v>
      </c>
      <c r="RKS415" s="318">
        <f>'Contractor Model'!RKS68</f>
        <v>0</v>
      </c>
      <c r="RKT415" s="318">
        <f>'Contractor Model'!RKT68</f>
        <v>0</v>
      </c>
      <c r="RKU415" s="318">
        <f>'Contractor Model'!RKU68</f>
        <v>0</v>
      </c>
      <c r="RKV415" s="318">
        <f>'Contractor Model'!RKV68</f>
        <v>0</v>
      </c>
      <c r="RKW415" s="318">
        <f>'Contractor Model'!RKW68</f>
        <v>0</v>
      </c>
      <c r="RKX415" s="318">
        <f>'Contractor Model'!RKX68</f>
        <v>0</v>
      </c>
      <c r="RKY415" s="318">
        <f>'Contractor Model'!RKY68</f>
        <v>0</v>
      </c>
      <c r="RKZ415" s="318">
        <f>'Contractor Model'!RKZ68</f>
        <v>0</v>
      </c>
      <c r="RLA415" s="318">
        <f>'Contractor Model'!RLA68</f>
        <v>0</v>
      </c>
      <c r="RLB415" s="318">
        <f>'Contractor Model'!RLB68</f>
        <v>0</v>
      </c>
      <c r="RLC415" s="318">
        <f>'Contractor Model'!RLC68</f>
        <v>0</v>
      </c>
      <c r="RLD415" s="318">
        <f>'Contractor Model'!RLD68</f>
        <v>0</v>
      </c>
      <c r="RLE415" s="318">
        <f>'Contractor Model'!RLE68</f>
        <v>0</v>
      </c>
      <c r="RLF415" s="318">
        <f>'Contractor Model'!RLF68</f>
        <v>0</v>
      </c>
      <c r="RLG415" s="318">
        <f>'Contractor Model'!RLG68</f>
        <v>0</v>
      </c>
      <c r="RLH415" s="318">
        <f>'Contractor Model'!RLH68</f>
        <v>0</v>
      </c>
      <c r="RLI415" s="318">
        <f>'Contractor Model'!RLI68</f>
        <v>0</v>
      </c>
      <c r="RLJ415" s="318">
        <f>'Contractor Model'!RLJ68</f>
        <v>0</v>
      </c>
      <c r="RLK415" s="318">
        <f>'Contractor Model'!RLK68</f>
        <v>0</v>
      </c>
      <c r="RLL415" s="318">
        <f>'Contractor Model'!RLL68</f>
        <v>0</v>
      </c>
      <c r="RLM415" s="318">
        <f>'Contractor Model'!RLM68</f>
        <v>0</v>
      </c>
      <c r="RLN415" s="318">
        <f>'Contractor Model'!RLN68</f>
        <v>0</v>
      </c>
      <c r="RLO415" s="318">
        <f>'Contractor Model'!RLO68</f>
        <v>0</v>
      </c>
      <c r="RLP415" s="318">
        <f>'Contractor Model'!RLP68</f>
        <v>0</v>
      </c>
      <c r="RLQ415" s="318">
        <f>'Contractor Model'!RLQ68</f>
        <v>0</v>
      </c>
      <c r="RLR415" s="318">
        <f>'Contractor Model'!RLR68</f>
        <v>0</v>
      </c>
      <c r="RLS415" s="318">
        <f>'Contractor Model'!RLS68</f>
        <v>0</v>
      </c>
      <c r="RLT415" s="318">
        <f>'Contractor Model'!RLT68</f>
        <v>0</v>
      </c>
      <c r="RLU415" s="318">
        <f>'Contractor Model'!RLU68</f>
        <v>0</v>
      </c>
      <c r="RLV415" s="318">
        <f>'Contractor Model'!RLV68</f>
        <v>0</v>
      </c>
      <c r="RLW415" s="318">
        <f>'Contractor Model'!RLW68</f>
        <v>0</v>
      </c>
      <c r="RLX415" s="318">
        <f>'Contractor Model'!RLX68</f>
        <v>0</v>
      </c>
      <c r="RLY415" s="318">
        <f>'Contractor Model'!RLY68</f>
        <v>0</v>
      </c>
      <c r="RLZ415" s="318">
        <f>'Contractor Model'!RLZ68</f>
        <v>0</v>
      </c>
      <c r="RMA415" s="318">
        <f>'Contractor Model'!RMA68</f>
        <v>0</v>
      </c>
      <c r="RMB415" s="318">
        <f>'Contractor Model'!RMB68</f>
        <v>0</v>
      </c>
      <c r="RMC415" s="318">
        <f>'Contractor Model'!RMC68</f>
        <v>0</v>
      </c>
      <c r="RMD415" s="318">
        <f>'Contractor Model'!RMD68</f>
        <v>0</v>
      </c>
      <c r="RME415" s="318">
        <f>'Contractor Model'!RME68</f>
        <v>0</v>
      </c>
      <c r="RMF415" s="318">
        <f>'Contractor Model'!RMF68</f>
        <v>0</v>
      </c>
      <c r="RMG415" s="318">
        <f>'Contractor Model'!RMG68</f>
        <v>0</v>
      </c>
      <c r="RMH415" s="318">
        <f>'Contractor Model'!RMH68</f>
        <v>0</v>
      </c>
      <c r="RMI415" s="318">
        <f>'Contractor Model'!RMI68</f>
        <v>0</v>
      </c>
      <c r="RMJ415" s="318">
        <f>'Contractor Model'!RMJ68</f>
        <v>0</v>
      </c>
      <c r="RMK415" s="318">
        <f>'Contractor Model'!RMK68</f>
        <v>0</v>
      </c>
      <c r="RML415" s="318">
        <f>'Contractor Model'!RML68</f>
        <v>0</v>
      </c>
      <c r="RMM415" s="318">
        <f>'Contractor Model'!RMM68</f>
        <v>0</v>
      </c>
      <c r="RMN415" s="318">
        <f>'Contractor Model'!RMN68</f>
        <v>0</v>
      </c>
      <c r="RMO415" s="318">
        <f>'Contractor Model'!RMO68</f>
        <v>0</v>
      </c>
      <c r="RMP415" s="318">
        <f>'Contractor Model'!RMP68</f>
        <v>0</v>
      </c>
      <c r="RMQ415" s="318">
        <f>'Contractor Model'!RMQ68</f>
        <v>0</v>
      </c>
      <c r="RMR415" s="318">
        <f>'Contractor Model'!RMR68</f>
        <v>0</v>
      </c>
      <c r="RMS415" s="318">
        <f>'Contractor Model'!RMS68</f>
        <v>0</v>
      </c>
      <c r="RMT415" s="318">
        <f>'Contractor Model'!RMT68</f>
        <v>0</v>
      </c>
      <c r="RMU415" s="318">
        <f>'Contractor Model'!RMU68</f>
        <v>0</v>
      </c>
      <c r="RMV415" s="318">
        <f>'Contractor Model'!RMV68</f>
        <v>0</v>
      </c>
      <c r="RMW415" s="318">
        <f>'Contractor Model'!RMW68</f>
        <v>0</v>
      </c>
      <c r="RMX415" s="318">
        <f>'Contractor Model'!RMX68</f>
        <v>0</v>
      </c>
      <c r="RMY415" s="318">
        <f>'Contractor Model'!RMY68</f>
        <v>0</v>
      </c>
      <c r="RMZ415" s="318">
        <f>'Contractor Model'!RMZ68</f>
        <v>0</v>
      </c>
      <c r="RNA415" s="318">
        <f>'Contractor Model'!RNA68</f>
        <v>0</v>
      </c>
      <c r="RNB415" s="318">
        <f>'Contractor Model'!RNB68</f>
        <v>0</v>
      </c>
      <c r="RNC415" s="318">
        <f>'Contractor Model'!RNC68</f>
        <v>0</v>
      </c>
      <c r="RND415" s="318">
        <f>'Contractor Model'!RND68</f>
        <v>0</v>
      </c>
      <c r="RNE415" s="318">
        <f>'Contractor Model'!RNE68</f>
        <v>0</v>
      </c>
      <c r="RNF415" s="318">
        <f>'Contractor Model'!RNF68</f>
        <v>0</v>
      </c>
      <c r="RNG415" s="318">
        <f>'Contractor Model'!RNG68</f>
        <v>0</v>
      </c>
      <c r="RNH415" s="318">
        <f>'Contractor Model'!RNH68</f>
        <v>0</v>
      </c>
      <c r="RNI415" s="318">
        <f>'Contractor Model'!RNI68</f>
        <v>0</v>
      </c>
      <c r="RNJ415" s="318">
        <f>'Contractor Model'!RNJ68</f>
        <v>0</v>
      </c>
      <c r="RNK415" s="318">
        <f>'Contractor Model'!RNK68</f>
        <v>0</v>
      </c>
      <c r="RNL415" s="318">
        <f>'Contractor Model'!RNL68</f>
        <v>0</v>
      </c>
      <c r="RNM415" s="318">
        <f>'Contractor Model'!RNM68</f>
        <v>0</v>
      </c>
      <c r="RNN415" s="318">
        <f>'Contractor Model'!RNN68</f>
        <v>0</v>
      </c>
      <c r="RNO415" s="318">
        <f>'Contractor Model'!RNO68</f>
        <v>0</v>
      </c>
      <c r="RNP415" s="318">
        <f>'Contractor Model'!RNP68</f>
        <v>0</v>
      </c>
      <c r="RNQ415" s="318">
        <f>'Contractor Model'!RNQ68</f>
        <v>0</v>
      </c>
      <c r="RNR415" s="318">
        <f>'Contractor Model'!RNR68</f>
        <v>0</v>
      </c>
      <c r="RNS415" s="318">
        <f>'Contractor Model'!RNS68</f>
        <v>0</v>
      </c>
      <c r="RNT415" s="318">
        <f>'Contractor Model'!RNT68</f>
        <v>0</v>
      </c>
      <c r="RNU415" s="318">
        <f>'Contractor Model'!RNU68</f>
        <v>0</v>
      </c>
      <c r="RNV415" s="318">
        <f>'Contractor Model'!RNV68</f>
        <v>0</v>
      </c>
      <c r="RNW415" s="318">
        <f>'Contractor Model'!RNW68</f>
        <v>0</v>
      </c>
      <c r="RNX415" s="318">
        <f>'Contractor Model'!RNX68</f>
        <v>0</v>
      </c>
      <c r="RNY415" s="318">
        <f>'Contractor Model'!RNY68</f>
        <v>0</v>
      </c>
      <c r="RNZ415" s="318">
        <f>'Contractor Model'!RNZ68</f>
        <v>0</v>
      </c>
      <c r="ROA415" s="318">
        <f>'Contractor Model'!ROA68</f>
        <v>0</v>
      </c>
      <c r="ROB415" s="318">
        <f>'Contractor Model'!ROB68</f>
        <v>0</v>
      </c>
      <c r="ROC415" s="318">
        <f>'Contractor Model'!ROC68</f>
        <v>0</v>
      </c>
      <c r="ROD415" s="318">
        <f>'Contractor Model'!ROD68</f>
        <v>0</v>
      </c>
      <c r="ROE415" s="318">
        <f>'Contractor Model'!ROE68</f>
        <v>0</v>
      </c>
      <c r="ROF415" s="318">
        <f>'Contractor Model'!ROF68</f>
        <v>0</v>
      </c>
      <c r="ROG415" s="318">
        <f>'Contractor Model'!ROG68</f>
        <v>0</v>
      </c>
      <c r="ROH415" s="318">
        <f>'Contractor Model'!ROH68</f>
        <v>0</v>
      </c>
      <c r="ROI415" s="318">
        <f>'Contractor Model'!ROI68</f>
        <v>0</v>
      </c>
      <c r="ROJ415" s="318">
        <f>'Contractor Model'!ROJ68</f>
        <v>0</v>
      </c>
      <c r="ROK415" s="318">
        <f>'Contractor Model'!ROK68</f>
        <v>0</v>
      </c>
      <c r="ROL415" s="318">
        <f>'Contractor Model'!ROL68</f>
        <v>0</v>
      </c>
      <c r="ROM415" s="318">
        <f>'Contractor Model'!ROM68</f>
        <v>0</v>
      </c>
      <c r="RON415" s="318">
        <f>'Contractor Model'!RON68</f>
        <v>0</v>
      </c>
      <c r="ROO415" s="318">
        <f>'Contractor Model'!ROO68</f>
        <v>0</v>
      </c>
      <c r="ROP415" s="318">
        <f>'Contractor Model'!ROP68</f>
        <v>0</v>
      </c>
      <c r="ROQ415" s="318">
        <f>'Contractor Model'!ROQ68</f>
        <v>0</v>
      </c>
      <c r="ROR415" s="318">
        <f>'Contractor Model'!ROR68</f>
        <v>0</v>
      </c>
      <c r="ROS415" s="318">
        <f>'Contractor Model'!ROS68</f>
        <v>0</v>
      </c>
      <c r="ROT415" s="318">
        <f>'Contractor Model'!ROT68</f>
        <v>0</v>
      </c>
      <c r="ROU415" s="318">
        <f>'Contractor Model'!ROU68</f>
        <v>0</v>
      </c>
      <c r="ROV415" s="318">
        <f>'Contractor Model'!ROV68</f>
        <v>0</v>
      </c>
      <c r="ROW415" s="318">
        <f>'Contractor Model'!ROW68</f>
        <v>0</v>
      </c>
      <c r="ROX415" s="318">
        <f>'Contractor Model'!ROX68</f>
        <v>0</v>
      </c>
      <c r="ROY415" s="318">
        <f>'Contractor Model'!ROY68</f>
        <v>0</v>
      </c>
      <c r="ROZ415" s="318">
        <f>'Contractor Model'!ROZ68</f>
        <v>0</v>
      </c>
      <c r="RPA415" s="318">
        <f>'Contractor Model'!RPA68</f>
        <v>0</v>
      </c>
      <c r="RPB415" s="318">
        <f>'Contractor Model'!RPB68</f>
        <v>0</v>
      </c>
      <c r="RPC415" s="318">
        <f>'Contractor Model'!RPC68</f>
        <v>0</v>
      </c>
      <c r="RPD415" s="318">
        <f>'Contractor Model'!RPD68</f>
        <v>0</v>
      </c>
      <c r="RPE415" s="318">
        <f>'Contractor Model'!RPE68</f>
        <v>0</v>
      </c>
      <c r="RPF415" s="318">
        <f>'Contractor Model'!RPF68</f>
        <v>0</v>
      </c>
      <c r="RPG415" s="318">
        <f>'Contractor Model'!RPG68</f>
        <v>0</v>
      </c>
      <c r="RPH415" s="318">
        <f>'Contractor Model'!RPH68</f>
        <v>0</v>
      </c>
      <c r="RPI415" s="318">
        <f>'Contractor Model'!RPI68</f>
        <v>0</v>
      </c>
      <c r="RPJ415" s="318">
        <f>'Contractor Model'!RPJ68</f>
        <v>0</v>
      </c>
      <c r="RPK415" s="318">
        <f>'Contractor Model'!RPK68</f>
        <v>0</v>
      </c>
      <c r="RPL415" s="318">
        <f>'Contractor Model'!RPL68</f>
        <v>0</v>
      </c>
      <c r="RPM415" s="318">
        <f>'Contractor Model'!RPM68</f>
        <v>0</v>
      </c>
      <c r="RPN415" s="318">
        <f>'Contractor Model'!RPN68</f>
        <v>0</v>
      </c>
      <c r="RPO415" s="318">
        <f>'Contractor Model'!RPO68</f>
        <v>0</v>
      </c>
      <c r="RPP415" s="318">
        <f>'Contractor Model'!RPP68</f>
        <v>0</v>
      </c>
      <c r="RPQ415" s="318">
        <f>'Contractor Model'!RPQ68</f>
        <v>0</v>
      </c>
      <c r="RPR415" s="318">
        <f>'Contractor Model'!RPR68</f>
        <v>0</v>
      </c>
      <c r="RPS415" s="318">
        <f>'Contractor Model'!RPS68</f>
        <v>0</v>
      </c>
      <c r="RPT415" s="318">
        <f>'Contractor Model'!RPT68</f>
        <v>0</v>
      </c>
      <c r="RPU415" s="318">
        <f>'Contractor Model'!RPU68</f>
        <v>0</v>
      </c>
      <c r="RPV415" s="318">
        <f>'Contractor Model'!RPV68</f>
        <v>0</v>
      </c>
      <c r="RPW415" s="318">
        <f>'Contractor Model'!RPW68</f>
        <v>0</v>
      </c>
      <c r="RPX415" s="318">
        <f>'Contractor Model'!RPX68</f>
        <v>0</v>
      </c>
      <c r="RPY415" s="318">
        <f>'Contractor Model'!RPY68</f>
        <v>0</v>
      </c>
      <c r="RPZ415" s="318">
        <f>'Contractor Model'!RPZ68</f>
        <v>0</v>
      </c>
      <c r="RQA415" s="318">
        <f>'Contractor Model'!RQA68</f>
        <v>0</v>
      </c>
      <c r="RQB415" s="318">
        <f>'Contractor Model'!RQB68</f>
        <v>0</v>
      </c>
      <c r="RQC415" s="318">
        <f>'Contractor Model'!RQC68</f>
        <v>0</v>
      </c>
      <c r="RQD415" s="318">
        <f>'Contractor Model'!RQD68</f>
        <v>0</v>
      </c>
      <c r="RQE415" s="318">
        <f>'Contractor Model'!RQE68</f>
        <v>0</v>
      </c>
      <c r="RQF415" s="318">
        <f>'Contractor Model'!RQF68</f>
        <v>0</v>
      </c>
      <c r="RQG415" s="318">
        <f>'Contractor Model'!RQG68</f>
        <v>0</v>
      </c>
      <c r="RQH415" s="318">
        <f>'Contractor Model'!RQH68</f>
        <v>0</v>
      </c>
      <c r="RQI415" s="318">
        <f>'Contractor Model'!RQI68</f>
        <v>0</v>
      </c>
      <c r="RQJ415" s="318">
        <f>'Contractor Model'!RQJ68</f>
        <v>0</v>
      </c>
      <c r="RQK415" s="318">
        <f>'Contractor Model'!RQK68</f>
        <v>0</v>
      </c>
      <c r="RQL415" s="318">
        <f>'Contractor Model'!RQL68</f>
        <v>0</v>
      </c>
      <c r="RQM415" s="318">
        <f>'Contractor Model'!RQM68</f>
        <v>0</v>
      </c>
      <c r="RQN415" s="318">
        <f>'Contractor Model'!RQN68</f>
        <v>0</v>
      </c>
      <c r="RQO415" s="318">
        <f>'Contractor Model'!RQO68</f>
        <v>0</v>
      </c>
      <c r="RQP415" s="318">
        <f>'Contractor Model'!RQP68</f>
        <v>0</v>
      </c>
      <c r="RQQ415" s="318">
        <f>'Contractor Model'!RQQ68</f>
        <v>0</v>
      </c>
      <c r="RQR415" s="318">
        <f>'Contractor Model'!RQR68</f>
        <v>0</v>
      </c>
      <c r="RQS415" s="318">
        <f>'Contractor Model'!RQS68</f>
        <v>0</v>
      </c>
      <c r="RQT415" s="318">
        <f>'Contractor Model'!RQT68</f>
        <v>0</v>
      </c>
      <c r="RQU415" s="318">
        <f>'Contractor Model'!RQU68</f>
        <v>0</v>
      </c>
      <c r="RQV415" s="318">
        <f>'Contractor Model'!RQV68</f>
        <v>0</v>
      </c>
      <c r="RQW415" s="318">
        <f>'Contractor Model'!RQW68</f>
        <v>0</v>
      </c>
      <c r="RQX415" s="318">
        <f>'Contractor Model'!RQX68</f>
        <v>0</v>
      </c>
      <c r="RQY415" s="318">
        <f>'Contractor Model'!RQY68</f>
        <v>0</v>
      </c>
      <c r="RQZ415" s="318">
        <f>'Contractor Model'!RQZ68</f>
        <v>0</v>
      </c>
      <c r="RRA415" s="318">
        <f>'Contractor Model'!RRA68</f>
        <v>0</v>
      </c>
      <c r="RRB415" s="318">
        <f>'Contractor Model'!RRB68</f>
        <v>0</v>
      </c>
      <c r="RRC415" s="318">
        <f>'Contractor Model'!RRC68</f>
        <v>0</v>
      </c>
      <c r="RRD415" s="318">
        <f>'Contractor Model'!RRD68</f>
        <v>0</v>
      </c>
      <c r="RRE415" s="318">
        <f>'Contractor Model'!RRE68</f>
        <v>0</v>
      </c>
      <c r="RRF415" s="318">
        <f>'Contractor Model'!RRF68</f>
        <v>0</v>
      </c>
      <c r="RRG415" s="318">
        <f>'Contractor Model'!RRG68</f>
        <v>0</v>
      </c>
      <c r="RRH415" s="318">
        <f>'Contractor Model'!RRH68</f>
        <v>0</v>
      </c>
      <c r="RRI415" s="318">
        <f>'Contractor Model'!RRI68</f>
        <v>0</v>
      </c>
      <c r="RRJ415" s="318">
        <f>'Contractor Model'!RRJ68</f>
        <v>0</v>
      </c>
      <c r="RRK415" s="318">
        <f>'Contractor Model'!RRK68</f>
        <v>0</v>
      </c>
      <c r="RRL415" s="318">
        <f>'Contractor Model'!RRL68</f>
        <v>0</v>
      </c>
      <c r="RRM415" s="318">
        <f>'Contractor Model'!RRM68</f>
        <v>0</v>
      </c>
      <c r="RRN415" s="318">
        <f>'Contractor Model'!RRN68</f>
        <v>0</v>
      </c>
      <c r="RRO415" s="318">
        <f>'Contractor Model'!RRO68</f>
        <v>0</v>
      </c>
      <c r="RRP415" s="318">
        <f>'Contractor Model'!RRP68</f>
        <v>0</v>
      </c>
      <c r="RRQ415" s="318">
        <f>'Contractor Model'!RRQ68</f>
        <v>0</v>
      </c>
      <c r="RRR415" s="318">
        <f>'Contractor Model'!RRR68</f>
        <v>0</v>
      </c>
      <c r="RRS415" s="318">
        <f>'Contractor Model'!RRS68</f>
        <v>0</v>
      </c>
      <c r="RRT415" s="318">
        <f>'Contractor Model'!RRT68</f>
        <v>0</v>
      </c>
      <c r="RRU415" s="318">
        <f>'Contractor Model'!RRU68</f>
        <v>0</v>
      </c>
      <c r="RRV415" s="318">
        <f>'Contractor Model'!RRV68</f>
        <v>0</v>
      </c>
      <c r="RRW415" s="318">
        <f>'Contractor Model'!RRW68</f>
        <v>0</v>
      </c>
      <c r="RRX415" s="318">
        <f>'Contractor Model'!RRX68</f>
        <v>0</v>
      </c>
      <c r="RRY415" s="318">
        <f>'Contractor Model'!RRY68</f>
        <v>0</v>
      </c>
      <c r="RRZ415" s="318">
        <f>'Contractor Model'!RRZ68</f>
        <v>0</v>
      </c>
      <c r="RSA415" s="318">
        <f>'Contractor Model'!RSA68</f>
        <v>0</v>
      </c>
      <c r="RSB415" s="318">
        <f>'Contractor Model'!RSB68</f>
        <v>0</v>
      </c>
      <c r="RSC415" s="318">
        <f>'Contractor Model'!RSC68</f>
        <v>0</v>
      </c>
      <c r="RSD415" s="318">
        <f>'Contractor Model'!RSD68</f>
        <v>0</v>
      </c>
      <c r="RSE415" s="318">
        <f>'Contractor Model'!RSE68</f>
        <v>0</v>
      </c>
      <c r="RSF415" s="318">
        <f>'Contractor Model'!RSF68</f>
        <v>0</v>
      </c>
      <c r="RSG415" s="318">
        <f>'Contractor Model'!RSG68</f>
        <v>0</v>
      </c>
      <c r="RSH415" s="318">
        <f>'Contractor Model'!RSH68</f>
        <v>0</v>
      </c>
      <c r="RSI415" s="318">
        <f>'Contractor Model'!RSI68</f>
        <v>0</v>
      </c>
      <c r="RSJ415" s="318">
        <f>'Contractor Model'!RSJ68</f>
        <v>0</v>
      </c>
      <c r="RSK415" s="318">
        <f>'Contractor Model'!RSK68</f>
        <v>0</v>
      </c>
      <c r="RSL415" s="318">
        <f>'Contractor Model'!RSL68</f>
        <v>0</v>
      </c>
      <c r="RSM415" s="318">
        <f>'Contractor Model'!RSM68</f>
        <v>0</v>
      </c>
      <c r="RSN415" s="318">
        <f>'Contractor Model'!RSN68</f>
        <v>0</v>
      </c>
      <c r="RSO415" s="318">
        <f>'Contractor Model'!RSO68</f>
        <v>0</v>
      </c>
      <c r="RSP415" s="318">
        <f>'Contractor Model'!RSP68</f>
        <v>0</v>
      </c>
      <c r="RSQ415" s="318">
        <f>'Contractor Model'!RSQ68</f>
        <v>0</v>
      </c>
      <c r="RSR415" s="318">
        <f>'Contractor Model'!RSR68</f>
        <v>0</v>
      </c>
      <c r="RSS415" s="318">
        <f>'Contractor Model'!RSS68</f>
        <v>0</v>
      </c>
      <c r="RST415" s="318">
        <f>'Contractor Model'!RST68</f>
        <v>0</v>
      </c>
      <c r="RSU415" s="318">
        <f>'Contractor Model'!RSU68</f>
        <v>0</v>
      </c>
      <c r="RSV415" s="318">
        <f>'Contractor Model'!RSV68</f>
        <v>0</v>
      </c>
      <c r="RSW415" s="318">
        <f>'Contractor Model'!RSW68</f>
        <v>0</v>
      </c>
      <c r="RSX415" s="318">
        <f>'Contractor Model'!RSX68</f>
        <v>0</v>
      </c>
      <c r="RSY415" s="318">
        <f>'Contractor Model'!RSY68</f>
        <v>0</v>
      </c>
      <c r="RSZ415" s="318">
        <f>'Contractor Model'!RSZ68</f>
        <v>0</v>
      </c>
      <c r="RTA415" s="318">
        <f>'Contractor Model'!RTA68</f>
        <v>0</v>
      </c>
      <c r="RTB415" s="318">
        <f>'Contractor Model'!RTB68</f>
        <v>0</v>
      </c>
      <c r="RTC415" s="318">
        <f>'Contractor Model'!RTC68</f>
        <v>0</v>
      </c>
      <c r="RTD415" s="318">
        <f>'Contractor Model'!RTD68</f>
        <v>0</v>
      </c>
      <c r="RTE415" s="318">
        <f>'Contractor Model'!RTE68</f>
        <v>0</v>
      </c>
      <c r="RTF415" s="318">
        <f>'Contractor Model'!RTF68</f>
        <v>0</v>
      </c>
      <c r="RTG415" s="318">
        <f>'Contractor Model'!RTG68</f>
        <v>0</v>
      </c>
      <c r="RTH415" s="318">
        <f>'Contractor Model'!RTH68</f>
        <v>0</v>
      </c>
      <c r="RTI415" s="318">
        <f>'Contractor Model'!RTI68</f>
        <v>0</v>
      </c>
      <c r="RTJ415" s="318">
        <f>'Contractor Model'!RTJ68</f>
        <v>0</v>
      </c>
      <c r="RTK415" s="318">
        <f>'Contractor Model'!RTK68</f>
        <v>0</v>
      </c>
      <c r="RTL415" s="318">
        <f>'Contractor Model'!RTL68</f>
        <v>0</v>
      </c>
      <c r="RTM415" s="318">
        <f>'Contractor Model'!RTM68</f>
        <v>0</v>
      </c>
      <c r="RTN415" s="318">
        <f>'Contractor Model'!RTN68</f>
        <v>0</v>
      </c>
      <c r="RTO415" s="318">
        <f>'Contractor Model'!RTO68</f>
        <v>0</v>
      </c>
      <c r="RTP415" s="318">
        <f>'Contractor Model'!RTP68</f>
        <v>0</v>
      </c>
      <c r="RTQ415" s="318">
        <f>'Contractor Model'!RTQ68</f>
        <v>0</v>
      </c>
      <c r="RTR415" s="318">
        <f>'Contractor Model'!RTR68</f>
        <v>0</v>
      </c>
      <c r="RTS415" s="318">
        <f>'Contractor Model'!RTS68</f>
        <v>0</v>
      </c>
      <c r="RTT415" s="318">
        <f>'Contractor Model'!RTT68</f>
        <v>0</v>
      </c>
      <c r="RTU415" s="318">
        <f>'Contractor Model'!RTU68</f>
        <v>0</v>
      </c>
      <c r="RTV415" s="318">
        <f>'Contractor Model'!RTV68</f>
        <v>0</v>
      </c>
      <c r="RTW415" s="318">
        <f>'Contractor Model'!RTW68</f>
        <v>0</v>
      </c>
      <c r="RTX415" s="318">
        <f>'Contractor Model'!RTX68</f>
        <v>0</v>
      </c>
      <c r="RTY415" s="318">
        <f>'Contractor Model'!RTY68</f>
        <v>0</v>
      </c>
      <c r="RTZ415" s="318">
        <f>'Contractor Model'!RTZ68</f>
        <v>0</v>
      </c>
      <c r="RUA415" s="318">
        <f>'Contractor Model'!RUA68</f>
        <v>0</v>
      </c>
      <c r="RUB415" s="318">
        <f>'Contractor Model'!RUB68</f>
        <v>0</v>
      </c>
      <c r="RUC415" s="318">
        <f>'Contractor Model'!RUC68</f>
        <v>0</v>
      </c>
      <c r="RUD415" s="318">
        <f>'Contractor Model'!RUD68</f>
        <v>0</v>
      </c>
      <c r="RUE415" s="318">
        <f>'Contractor Model'!RUE68</f>
        <v>0</v>
      </c>
      <c r="RUF415" s="318">
        <f>'Contractor Model'!RUF68</f>
        <v>0</v>
      </c>
      <c r="RUG415" s="318">
        <f>'Contractor Model'!RUG68</f>
        <v>0</v>
      </c>
      <c r="RUH415" s="318">
        <f>'Contractor Model'!RUH68</f>
        <v>0</v>
      </c>
      <c r="RUI415" s="318">
        <f>'Contractor Model'!RUI68</f>
        <v>0</v>
      </c>
      <c r="RUJ415" s="318">
        <f>'Contractor Model'!RUJ68</f>
        <v>0</v>
      </c>
      <c r="RUK415" s="318">
        <f>'Contractor Model'!RUK68</f>
        <v>0</v>
      </c>
      <c r="RUL415" s="318">
        <f>'Contractor Model'!RUL68</f>
        <v>0</v>
      </c>
      <c r="RUM415" s="318">
        <f>'Contractor Model'!RUM68</f>
        <v>0</v>
      </c>
      <c r="RUN415" s="318">
        <f>'Contractor Model'!RUN68</f>
        <v>0</v>
      </c>
      <c r="RUO415" s="318">
        <f>'Contractor Model'!RUO68</f>
        <v>0</v>
      </c>
      <c r="RUP415" s="318">
        <f>'Contractor Model'!RUP68</f>
        <v>0</v>
      </c>
      <c r="RUQ415" s="318">
        <f>'Contractor Model'!RUQ68</f>
        <v>0</v>
      </c>
      <c r="RUR415" s="318">
        <f>'Contractor Model'!RUR68</f>
        <v>0</v>
      </c>
      <c r="RUS415" s="318">
        <f>'Contractor Model'!RUS68</f>
        <v>0</v>
      </c>
      <c r="RUT415" s="318">
        <f>'Contractor Model'!RUT68</f>
        <v>0</v>
      </c>
      <c r="RUU415" s="318">
        <f>'Contractor Model'!RUU68</f>
        <v>0</v>
      </c>
      <c r="RUV415" s="318">
        <f>'Contractor Model'!RUV68</f>
        <v>0</v>
      </c>
      <c r="RUW415" s="318">
        <f>'Contractor Model'!RUW68</f>
        <v>0</v>
      </c>
      <c r="RUX415" s="318">
        <f>'Contractor Model'!RUX68</f>
        <v>0</v>
      </c>
      <c r="RUY415" s="318">
        <f>'Contractor Model'!RUY68</f>
        <v>0</v>
      </c>
      <c r="RUZ415" s="318">
        <f>'Contractor Model'!RUZ68</f>
        <v>0</v>
      </c>
      <c r="RVA415" s="318">
        <f>'Contractor Model'!RVA68</f>
        <v>0</v>
      </c>
      <c r="RVB415" s="318">
        <f>'Contractor Model'!RVB68</f>
        <v>0</v>
      </c>
      <c r="RVC415" s="318">
        <f>'Contractor Model'!RVC68</f>
        <v>0</v>
      </c>
      <c r="RVD415" s="318">
        <f>'Contractor Model'!RVD68</f>
        <v>0</v>
      </c>
      <c r="RVE415" s="318">
        <f>'Contractor Model'!RVE68</f>
        <v>0</v>
      </c>
      <c r="RVF415" s="318">
        <f>'Contractor Model'!RVF68</f>
        <v>0</v>
      </c>
      <c r="RVG415" s="318">
        <f>'Contractor Model'!RVG68</f>
        <v>0</v>
      </c>
      <c r="RVH415" s="318">
        <f>'Contractor Model'!RVH68</f>
        <v>0</v>
      </c>
      <c r="RVI415" s="318">
        <f>'Contractor Model'!RVI68</f>
        <v>0</v>
      </c>
      <c r="RVJ415" s="318">
        <f>'Contractor Model'!RVJ68</f>
        <v>0</v>
      </c>
      <c r="RVK415" s="318">
        <f>'Contractor Model'!RVK68</f>
        <v>0</v>
      </c>
      <c r="RVL415" s="318">
        <f>'Contractor Model'!RVL68</f>
        <v>0</v>
      </c>
      <c r="RVM415" s="318">
        <f>'Contractor Model'!RVM68</f>
        <v>0</v>
      </c>
      <c r="RVN415" s="318">
        <f>'Contractor Model'!RVN68</f>
        <v>0</v>
      </c>
      <c r="RVO415" s="318">
        <f>'Contractor Model'!RVO68</f>
        <v>0</v>
      </c>
      <c r="RVP415" s="318">
        <f>'Contractor Model'!RVP68</f>
        <v>0</v>
      </c>
      <c r="RVQ415" s="318">
        <f>'Contractor Model'!RVQ68</f>
        <v>0</v>
      </c>
      <c r="RVR415" s="318">
        <f>'Contractor Model'!RVR68</f>
        <v>0</v>
      </c>
      <c r="RVS415" s="318">
        <f>'Contractor Model'!RVS68</f>
        <v>0</v>
      </c>
      <c r="RVT415" s="318">
        <f>'Contractor Model'!RVT68</f>
        <v>0</v>
      </c>
      <c r="RVU415" s="318">
        <f>'Contractor Model'!RVU68</f>
        <v>0</v>
      </c>
      <c r="RVV415" s="318">
        <f>'Contractor Model'!RVV68</f>
        <v>0</v>
      </c>
      <c r="RVW415" s="318">
        <f>'Contractor Model'!RVW68</f>
        <v>0</v>
      </c>
      <c r="RVX415" s="318">
        <f>'Contractor Model'!RVX68</f>
        <v>0</v>
      </c>
      <c r="RVY415" s="318">
        <f>'Contractor Model'!RVY68</f>
        <v>0</v>
      </c>
      <c r="RVZ415" s="318">
        <f>'Contractor Model'!RVZ68</f>
        <v>0</v>
      </c>
      <c r="RWA415" s="318">
        <f>'Contractor Model'!RWA68</f>
        <v>0</v>
      </c>
      <c r="RWB415" s="318">
        <f>'Contractor Model'!RWB68</f>
        <v>0</v>
      </c>
      <c r="RWC415" s="318">
        <f>'Contractor Model'!RWC68</f>
        <v>0</v>
      </c>
      <c r="RWD415" s="318">
        <f>'Contractor Model'!RWD68</f>
        <v>0</v>
      </c>
      <c r="RWE415" s="318">
        <f>'Contractor Model'!RWE68</f>
        <v>0</v>
      </c>
      <c r="RWF415" s="318">
        <f>'Contractor Model'!RWF68</f>
        <v>0</v>
      </c>
      <c r="RWG415" s="318">
        <f>'Contractor Model'!RWG68</f>
        <v>0</v>
      </c>
      <c r="RWH415" s="318">
        <f>'Contractor Model'!RWH68</f>
        <v>0</v>
      </c>
      <c r="RWI415" s="318">
        <f>'Contractor Model'!RWI68</f>
        <v>0</v>
      </c>
      <c r="RWJ415" s="318">
        <f>'Contractor Model'!RWJ68</f>
        <v>0</v>
      </c>
      <c r="RWK415" s="318">
        <f>'Contractor Model'!RWK68</f>
        <v>0</v>
      </c>
      <c r="RWL415" s="318">
        <f>'Contractor Model'!RWL68</f>
        <v>0</v>
      </c>
      <c r="RWM415" s="318">
        <f>'Contractor Model'!RWM68</f>
        <v>0</v>
      </c>
      <c r="RWN415" s="318">
        <f>'Contractor Model'!RWN68</f>
        <v>0</v>
      </c>
      <c r="RWO415" s="318">
        <f>'Contractor Model'!RWO68</f>
        <v>0</v>
      </c>
      <c r="RWP415" s="318">
        <f>'Contractor Model'!RWP68</f>
        <v>0</v>
      </c>
      <c r="RWQ415" s="318">
        <f>'Contractor Model'!RWQ68</f>
        <v>0</v>
      </c>
      <c r="RWR415" s="318">
        <f>'Contractor Model'!RWR68</f>
        <v>0</v>
      </c>
      <c r="RWS415" s="318">
        <f>'Contractor Model'!RWS68</f>
        <v>0</v>
      </c>
      <c r="RWT415" s="318">
        <f>'Contractor Model'!RWT68</f>
        <v>0</v>
      </c>
      <c r="RWU415" s="318">
        <f>'Contractor Model'!RWU68</f>
        <v>0</v>
      </c>
      <c r="RWV415" s="318">
        <f>'Contractor Model'!RWV68</f>
        <v>0</v>
      </c>
      <c r="RWW415" s="318">
        <f>'Contractor Model'!RWW68</f>
        <v>0</v>
      </c>
      <c r="RWX415" s="318">
        <f>'Contractor Model'!RWX68</f>
        <v>0</v>
      </c>
      <c r="RWY415" s="318">
        <f>'Contractor Model'!RWY68</f>
        <v>0</v>
      </c>
      <c r="RWZ415" s="318">
        <f>'Contractor Model'!RWZ68</f>
        <v>0</v>
      </c>
      <c r="RXA415" s="318">
        <f>'Contractor Model'!RXA68</f>
        <v>0</v>
      </c>
      <c r="RXB415" s="318">
        <f>'Contractor Model'!RXB68</f>
        <v>0</v>
      </c>
      <c r="RXC415" s="318">
        <f>'Contractor Model'!RXC68</f>
        <v>0</v>
      </c>
      <c r="RXD415" s="318">
        <f>'Contractor Model'!RXD68</f>
        <v>0</v>
      </c>
      <c r="RXE415" s="318">
        <f>'Contractor Model'!RXE68</f>
        <v>0</v>
      </c>
      <c r="RXF415" s="318">
        <f>'Contractor Model'!RXF68</f>
        <v>0</v>
      </c>
      <c r="RXG415" s="318">
        <f>'Contractor Model'!RXG68</f>
        <v>0</v>
      </c>
      <c r="RXH415" s="318">
        <f>'Contractor Model'!RXH68</f>
        <v>0</v>
      </c>
      <c r="RXI415" s="318">
        <f>'Contractor Model'!RXI68</f>
        <v>0</v>
      </c>
      <c r="RXJ415" s="318">
        <f>'Contractor Model'!RXJ68</f>
        <v>0</v>
      </c>
      <c r="RXK415" s="318">
        <f>'Contractor Model'!RXK68</f>
        <v>0</v>
      </c>
      <c r="RXL415" s="318">
        <f>'Contractor Model'!RXL68</f>
        <v>0</v>
      </c>
      <c r="RXM415" s="318">
        <f>'Contractor Model'!RXM68</f>
        <v>0</v>
      </c>
      <c r="RXN415" s="318">
        <f>'Contractor Model'!RXN68</f>
        <v>0</v>
      </c>
      <c r="RXO415" s="318">
        <f>'Contractor Model'!RXO68</f>
        <v>0</v>
      </c>
      <c r="RXP415" s="318">
        <f>'Contractor Model'!RXP68</f>
        <v>0</v>
      </c>
      <c r="RXQ415" s="318">
        <f>'Contractor Model'!RXQ68</f>
        <v>0</v>
      </c>
      <c r="RXR415" s="318">
        <f>'Contractor Model'!RXR68</f>
        <v>0</v>
      </c>
      <c r="RXS415" s="318">
        <f>'Contractor Model'!RXS68</f>
        <v>0</v>
      </c>
      <c r="RXT415" s="318">
        <f>'Contractor Model'!RXT68</f>
        <v>0</v>
      </c>
      <c r="RXU415" s="318">
        <f>'Contractor Model'!RXU68</f>
        <v>0</v>
      </c>
      <c r="RXV415" s="318">
        <f>'Contractor Model'!RXV68</f>
        <v>0</v>
      </c>
      <c r="RXW415" s="318">
        <f>'Contractor Model'!RXW68</f>
        <v>0</v>
      </c>
      <c r="RXX415" s="318">
        <f>'Contractor Model'!RXX68</f>
        <v>0</v>
      </c>
      <c r="RXY415" s="318">
        <f>'Contractor Model'!RXY68</f>
        <v>0</v>
      </c>
      <c r="RXZ415" s="318">
        <f>'Contractor Model'!RXZ68</f>
        <v>0</v>
      </c>
      <c r="RYA415" s="318">
        <f>'Contractor Model'!RYA68</f>
        <v>0</v>
      </c>
      <c r="RYB415" s="318">
        <f>'Contractor Model'!RYB68</f>
        <v>0</v>
      </c>
      <c r="RYC415" s="318">
        <f>'Contractor Model'!RYC68</f>
        <v>0</v>
      </c>
      <c r="RYD415" s="318">
        <f>'Contractor Model'!RYD68</f>
        <v>0</v>
      </c>
      <c r="RYE415" s="318">
        <f>'Contractor Model'!RYE68</f>
        <v>0</v>
      </c>
      <c r="RYF415" s="318">
        <f>'Contractor Model'!RYF68</f>
        <v>0</v>
      </c>
      <c r="RYG415" s="318">
        <f>'Contractor Model'!RYG68</f>
        <v>0</v>
      </c>
      <c r="RYH415" s="318">
        <f>'Contractor Model'!RYH68</f>
        <v>0</v>
      </c>
      <c r="RYI415" s="318">
        <f>'Contractor Model'!RYI68</f>
        <v>0</v>
      </c>
      <c r="RYJ415" s="318">
        <f>'Contractor Model'!RYJ68</f>
        <v>0</v>
      </c>
      <c r="RYK415" s="318">
        <f>'Contractor Model'!RYK68</f>
        <v>0</v>
      </c>
      <c r="RYL415" s="318">
        <f>'Contractor Model'!RYL68</f>
        <v>0</v>
      </c>
      <c r="RYM415" s="318">
        <f>'Contractor Model'!RYM68</f>
        <v>0</v>
      </c>
      <c r="RYN415" s="318">
        <f>'Contractor Model'!RYN68</f>
        <v>0</v>
      </c>
      <c r="RYO415" s="318">
        <f>'Contractor Model'!RYO68</f>
        <v>0</v>
      </c>
      <c r="RYP415" s="318">
        <f>'Contractor Model'!RYP68</f>
        <v>0</v>
      </c>
      <c r="RYQ415" s="318">
        <f>'Contractor Model'!RYQ68</f>
        <v>0</v>
      </c>
      <c r="RYR415" s="318">
        <f>'Contractor Model'!RYR68</f>
        <v>0</v>
      </c>
      <c r="RYS415" s="318">
        <f>'Contractor Model'!RYS68</f>
        <v>0</v>
      </c>
      <c r="RYT415" s="318">
        <f>'Contractor Model'!RYT68</f>
        <v>0</v>
      </c>
      <c r="RYU415" s="318">
        <f>'Contractor Model'!RYU68</f>
        <v>0</v>
      </c>
      <c r="RYV415" s="318">
        <f>'Contractor Model'!RYV68</f>
        <v>0</v>
      </c>
      <c r="RYW415" s="318">
        <f>'Contractor Model'!RYW68</f>
        <v>0</v>
      </c>
      <c r="RYX415" s="318">
        <f>'Contractor Model'!RYX68</f>
        <v>0</v>
      </c>
      <c r="RYY415" s="318">
        <f>'Contractor Model'!RYY68</f>
        <v>0</v>
      </c>
      <c r="RYZ415" s="318">
        <f>'Contractor Model'!RYZ68</f>
        <v>0</v>
      </c>
      <c r="RZA415" s="318">
        <f>'Contractor Model'!RZA68</f>
        <v>0</v>
      </c>
      <c r="RZB415" s="318">
        <f>'Contractor Model'!RZB68</f>
        <v>0</v>
      </c>
      <c r="RZC415" s="318">
        <f>'Contractor Model'!RZC68</f>
        <v>0</v>
      </c>
      <c r="RZD415" s="318">
        <f>'Contractor Model'!RZD68</f>
        <v>0</v>
      </c>
      <c r="RZE415" s="318">
        <f>'Contractor Model'!RZE68</f>
        <v>0</v>
      </c>
      <c r="RZF415" s="318">
        <f>'Contractor Model'!RZF68</f>
        <v>0</v>
      </c>
      <c r="RZG415" s="318">
        <f>'Contractor Model'!RZG68</f>
        <v>0</v>
      </c>
      <c r="RZH415" s="318">
        <f>'Contractor Model'!RZH68</f>
        <v>0</v>
      </c>
      <c r="RZI415" s="318">
        <f>'Contractor Model'!RZI68</f>
        <v>0</v>
      </c>
      <c r="RZJ415" s="318">
        <f>'Contractor Model'!RZJ68</f>
        <v>0</v>
      </c>
      <c r="RZK415" s="318">
        <f>'Contractor Model'!RZK68</f>
        <v>0</v>
      </c>
      <c r="RZL415" s="318">
        <f>'Contractor Model'!RZL68</f>
        <v>0</v>
      </c>
      <c r="RZM415" s="318">
        <f>'Contractor Model'!RZM68</f>
        <v>0</v>
      </c>
      <c r="RZN415" s="318">
        <f>'Contractor Model'!RZN68</f>
        <v>0</v>
      </c>
      <c r="RZO415" s="318">
        <f>'Contractor Model'!RZO68</f>
        <v>0</v>
      </c>
      <c r="RZP415" s="318">
        <f>'Contractor Model'!RZP68</f>
        <v>0</v>
      </c>
      <c r="RZQ415" s="318">
        <f>'Contractor Model'!RZQ68</f>
        <v>0</v>
      </c>
      <c r="RZR415" s="318">
        <f>'Contractor Model'!RZR68</f>
        <v>0</v>
      </c>
      <c r="RZS415" s="318">
        <f>'Contractor Model'!RZS68</f>
        <v>0</v>
      </c>
      <c r="RZT415" s="318">
        <f>'Contractor Model'!RZT68</f>
        <v>0</v>
      </c>
      <c r="RZU415" s="318">
        <f>'Contractor Model'!RZU68</f>
        <v>0</v>
      </c>
      <c r="RZV415" s="318">
        <f>'Contractor Model'!RZV68</f>
        <v>0</v>
      </c>
      <c r="RZW415" s="318">
        <f>'Contractor Model'!RZW68</f>
        <v>0</v>
      </c>
      <c r="RZX415" s="318">
        <f>'Contractor Model'!RZX68</f>
        <v>0</v>
      </c>
      <c r="RZY415" s="318">
        <f>'Contractor Model'!RZY68</f>
        <v>0</v>
      </c>
      <c r="RZZ415" s="318">
        <f>'Contractor Model'!RZZ68</f>
        <v>0</v>
      </c>
      <c r="SAA415" s="318">
        <f>'Contractor Model'!SAA68</f>
        <v>0</v>
      </c>
      <c r="SAB415" s="318">
        <f>'Contractor Model'!SAB68</f>
        <v>0</v>
      </c>
      <c r="SAC415" s="318">
        <f>'Contractor Model'!SAC68</f>
        <v>0</v>
      </c>
      <c r="SAD415" s="318">
        <f>'Contractor Model'!SAD68</f>
        <v>0</v>
      </c>
      <c r="SAE415" s="318">
        <f>'Contractor Model'!SAE68</f>
        <v>0</v>
      </c>
      <c r="SAF415" s="318">
        <f>'Contractor Model'!SAF68</f>
        <v>0</v>
      </c>
      <c r="SAG415" s="318">
        <f>'Contractor Model'!SAG68</f>
        <v>0</v>
      </c>
      <c r="SAH415" s="318">
        <f>'Contractor Model'!SAH68</f>
        <v>0</v>
      </c>
      <c r="SAI415" s="318">
        <f>'Contractor Model'!SAI68</f>
        <v>0</v>
      </c>
      <c r="SAJ415" s="318">
        <f>'Contractor Model'!SAJ68</f>
        <v>0</v>
      </c>
      <c r="SAK415" s="318">
        <f>'Contractor Model'!SAK68</f>
        <v>0</v>
      </c>
      <c r="SAL415" s="318">
        <f>'Contractor Model'!SAL68</f>
        <v>0</v>
      </c>
      <c r="SAM415" s="318">
        <f>'Contractor Model'!SAM68</f>
        <v>0</v>
      </c>
      <c r="SAN415" s="318">
        <f>'Contractor Model'!SAN68</f>
        <v>0</v>
      </c>
      <c r="SAO415" s="318">
        <f>'Contractor Model'!SAO68</f>
        <v>0</v>
      </c>
      <c r="SAP415" s="318">
        <f>'Contractor Model'!SAP68</f>
        <v>0</v>
      </c>
      <c r="SAQ415" s="318">
        <f>'Contractor Model'!SAQ68</f>
        <v>0</v>
      </c>
      <c r="SAR415" s="318">
        <f>'Contractor Model'!SAR68</f>
        <v>0</v>
      </c>
      <c r="SAS415" s="318">
        <f>'Contractor Model'!SAS68</f>
        <v>0</v>
      </c>
      <c r="SAT415" s="318">
        <f>'Contractor Model'!SAT68</f>
        <v>0</v>
      </c>
      <c r="SAU415" s="318">
        <f>'Contractor Model'!SAU68</f>
        <v>0</v>
      </c>
      <c r="SAV415" s="318">
        <f>'Contractor Model'!SAV68</f>
        <v>0</v>
      </c>
      <c r="SAW415" s="318">
        <f>'Contractor Model'!SAW68</f>
        <v>0</v>
      </c>
      <c r="SAX415" s="318">
        <f>'Contractor Model'!SAX68</f>
        <v>0</v>
      </c>
      <c r="SAY415" s="318">
        <f>'Contractor Model'!SAY68</f>
        <v>0</v>
      </c>
      <c r="SAZ415" s="318">
        <f>'Contractor Model'!SAZ68</f>
        <v>0</v>
      </c>
      <c r="SBA415" s="318">
        <f>'Contractor Model'!SBA68</f>
        <v>0</v>
      </c>
      <c r="SBB415" s="318">
        <f>'Contractor Model'!SBB68</f>
        <v>0</v>
      </c>
      <c r="SBC415" s="318">
        <f>'Contractor Model'!SBC68</f>
        <v>0</v>
      </c>
      <c r="SBD415" s="318">
        <f>'Contractor Model'!SBD68</f>
        <v>0</v>
      </c>
      <c r="SBE415" s="318">
        <f>'Contractor Model'!SBE68</f>
        <v>0</v>
      </c>
      <c r="SBF415" s="318">
        <f>'Contractor Model'!SBF68</f>
        <v>0</v>
      </c>
      <c r="SBG415" s="318">
        <f>'Contractor Model'!SBG68</f>
        <v>0</v>
      </c>
      <c r="SBH415" s="318">
        <f>'Contractor Model'!SBH68</f>
        <v>0</v>
      </c>
      <c r="SBI415" s="318">
        <f>'Contractor Model'!SBI68</f>
        <v>0</v>
      </c>
      <c r="SBJ415" s="318">
        <f>'Contractor Model'!SBJ68</f>
        <v>0</v>
      </c>
      <c r="SBK415" s="318">
        <f>'Contractor Model'!SBK68</f>
        <v>0</v>
      </c>
      <c r="SBL415" s="318">
        <f>'Contractor Model'!SBL68</f>
        <v>0</v>
      </c>
      <c r="SBM415" s="318">
        <f>'Contractor Model'!SBM68</f>
        <v>0</v>
      </c>
      <c r="SBN415" s="318">
        <f>'Contractor Model'!SBN68</f>
        <v>0</v>
      </c>
      <c r="SBO415" s="318">
        <f>'Contractor Model'!SBO68</f>
        <v>0</v>
      </c>
      <c r="SBP415" s="318">
        <f>'Contractor Model'!SBP68</f>
        <v>0</v>
      </c>
      <c r="SBQ415" s="318">
        <f>'Contractor Model'!SBQ68</f>
        <v>0</v>
      </c>
      <c r="SBR415" s="318">
        <f>'Contractor Model'!SBR68</f>
        <v>0</v>
      </c>
      <c r="SBS415" s="318">
        <f>'Contractor Model'!SBS68</f>
        <v>0</v>
      </c>
      <c r="SBT415" s="318">
        <f>'Contractor Model'!SBT68</f>
        <v>0</v>
      </c>
      <c r="SBU415" s="318">
        <f>'Contractor Model'!SBU68</f>
        <v>0</v>
      </c>
      <c r="SBV415" s="318">
        <f>'Contractor Model'!SBV68</f>
        <v>0</v>
      </c>
      <c r="SBW415" s="318">
        <f>'Contractor Model'!SBW68</f>
        <v>0</v>
      </c>
      <c r="SBX415" s="318">
        <f>'Contractor Model'!SBX68</f>
        <v>0</v>
      </c>
      <c r="SBY415" s="318">
        <f>'Contractor Model'!SBY68</f>
        <v>0</v>
      </c>
      <c r="SBZ415" s="318">
        <f>'Contractor Model'!SBZ68</f>
        <v>0</v>
      </c>
      <c r="SCA415" s="318">
        <f>'Contractor Model'!SCA68</f>
        <v>0</v>
      </c>
      <c r="SCB415" s="318">
        <f>'Contractor Model'!SCB68</f>
        <v>0</v>
      </c>
      <c r="SCC415" s="318">
        <f>'Contractor Model'!SCC68</f>
        <v>0</v>
      </c>
      <c r="SCD415" s="318">
        <f>'Contractor Model'!SCD68</f>
        <v>0</v>
      </c>
      <c r="SCE415" s="318">
        <f>'Contractor Model'!SCE68</f>
        <v>0</v>
      </c>
      <c r="SCF415" s="318">
        <f>'Contractor Model'!SCF68</f>
        <v>0</v>
      </c>
      <c r="SCG415" s="318">
        <f>'Contractor Model'!SCG68</f>
        <v>0</v>
      </c>
      <c r="SCH415" s="318">
        <f>'Contractor Model'!SCH68</f>
        <v>0</v>
      </c>
      <c r="SCI415" s="318">
        <f>'Contractor Model'!SCI68</f>
        <v>0</v>
      </c>
      <c r="SCJ415" s="318">
        <f>'Contractor Model'!SCJ68</f>
        <v>0</v>
      </c>
      <c r="SCK415" s="318">
        <f>'Contractor Model'!SCK68</f>
        <v>0</v>
      </c>
      <c r="SCL415" s="318">
        <f>'Contractor Model'!SCL68</f>
        <v>0</v>
      </c>
      <c r="SCM415" s="318">
        <f>'Contractor Model'!SCM68</f>
        <v>0</v>
      </c>
      <c r="SCN415" s="318">
        <f>'Contractor Model'!SCN68</f>
        <v>0</v>
      </c>
      <c r="SCO415" s="318">
        <f>'Contractor Model'!SCO68</f>
        <v>0</v>
      </c>
      <c r="SCP415" s="318">
        <f>'Contractor Model'!SCP68</f>
        <v>0</v>
      </c>
      <c r="SCQ415" s="318">
        <f>'Contractor Model'!SCQ68</f>
        <v>0</v>
      </c>
      <c r="SCR415" s="318">
        <f>'Contractor Model'!SCR68</f>
        <v>0</v>
      </c>
      <c r="SCS415" s="318">
        <f>'Contractor Model'!SCS68</f>
        <v>0</v>
      </c>
      <c r="SCT415" s="318">
        <f>'Contractor Model'!SCT68</f>
        <v>0</v>
      </c>
      <c r="SCU415" s="318">
        <f>'Contractor Model'!SCU68</f>
        <v>0</v>
      </c>
      <c r="SCV415" s="318">
        <f>'Contractor Model'!SCV68</f>
        <v>0</v>
      </c>
      <c r="SCW415" s="318">
        <f>'Contractor Model'!SCW68</f>
        <v>0</v>
      </c>
      <c r="SCX415" s="318">
        <f>'Contractor Model'!SCX68</f>
        <v>0</v>
      </c>
      <c r="SCY415" s="318">
        <f>'Contractor Model'!SCY68</f>
        <v>0</v>
      </c>
      <c r="SCZ415" s="318">
        <f>'Contractor Model'!SCZ68</f>
        <v>0</v>
      </c>
      <c r="SDA415" s="318">
        <f>'Contractor Model'!SDA68</f>
        <v>0</v>
      </c>
      <c r="SDB415" s="318">
        <f>'Contractor Model'!SDB68</f>
        <v>0</v>
      </c>
      <c r="SDC415" s="318">
        <f>'Contractor Model'!SDC68</f>
        <v>0</v>
      </c>
      <c r="SDD415" s="318">
        <f>'Contractor Model'!SDD68</f>
        <v>0</v>
      </c>
      <c r="SDE415" s="318">
        <f>'Contractor Model'!SDE68</f>
        <v>0</v>
      </c>
      <c r="SDF415" s="318">
        <f>'Contractor Model'!SDF68</f>
        <v>0</v>
      </c>
      <c r="SDG415" s="318">
        <f>'Contractor Model'!SDG68</f>
        <v>0</v>
      </c>
      <c r="SDH415" s="318">
        <f>'Contractor Model'!SDH68</f>
        <v>0</v>
      </c>
      <c r="SDI415" s="318">
        <f>'Contractor Model'!SDI68</f>
        <v>0</v>
      </c>
      <c r="SDJ415" s="318">
        <f>'Contractor Model'!SDJ68</f>
        <v>0</v>
      </c>
      <c r="SDK415" s="318">
        <f>'Contractor Model'!SDK68</f>
        <v>0</v>
      </c>
      <c r="SDL415" s="318">
        <f>'Contractor Model'!SDL68</f>
        <v>0</v>
      </c>
      <c r="SDM415" s="318">
        <f>'Contractor Model'!SDM68</f>
        <v>0</v>
      </c>
      <c r="SDN415" s="318">
        <f>'Contractor Model'!SDN68</f>
        <v>0</v>
      </c>
      <c r="SDO415" s="318">
        <f>'Contractor Model'!SDO68</f>
        <v>0</v>
      </c>
      <c r="SDP415" s="318">
        <f>'Contractor Model'!SDP68</f>
        <v>0</v>
      </c>
      <c r="SDQ415" s="318">
        <f>'Contractor Model'!SDQ68</f>
        <v>0</v>
      </c>
      <c r="SDR415" s="318">
        <f>'Contractor Model'!SDR68</f>
        <v>0</v>
      </c>
      <c r="SDS415" s="318">
        <f>'Contractor Model'!SDS68</f>
        <v>0</v>
      </c>
      <c r="SDT415" s="318">
        <f>'Contractor Model'!SDT68</f>
        <v>0</v>
      </c>
      <c r="SDU415" s="318">
        <f>'Contractor Model'!SDU68</f>
        <v>0</v>
      </c>
      <c r="SDV415" s="318">
        <f>'Contractor Model'!SDV68</f>
        <v>0</v>
      </c>
      <c r="SDW415" s="318">
        <f>'Contractor Model'!SDW68</f>
        <v>0</v>
      </c>
      <c r="SDX415" s="318">
        <f>'Contractor Model'!SDX68</f>
        <v>0</v>
      </c>
      <c r="SDY415" s="318">
        <f>'Contractor Model'!SDY68</f>
        <v>0</v>
      </c>
      <c r="SDZ415" s="318">
        <f>'Contractor Model'!SDZ68</f>
        <v>0</v>
      </c>
      <c r="SEA415" s="318">
        <f>'Contractor Model'!SEA68</f>
        <v>0</v>
      </c>
      <c r="SEB415" s="318">
        <f>'Contractor Model'!SEB68</f>
        <v>0</v>
      </c>
      <c r="SEC415" s="318">
        <f>'Contractor Model'!SEC68</f>
        <v>0</v>
      </c>
      <c r="SED415" s="318">
        <f>'Contractor Model'!SED68</f>
        <v>0</v>
      </c>
      <c r="SEE415" s="318">
        <f>'Contractor Model'!SEE68</f>
        <v>0</v>
      </c>
      <c r="SEF415" s="318">
        <f>'Contractor Model'!SEF68</f>
        <v>0</v>
      </c>
      <c r="SEG415" s="318">
        <f>'Contractor Model'!SEG68</f>
        <v>0</v>
      </c>
      <c r="SEH415" s="318">
        <f>'Contractor Model'!SEH68</f>
        <v>0</v>
      </c>
      <c r="SEI415" s="318">
        <f>'Contractor Model'!SEI68</f>
        <v>0</v>
      </c>
      <c r="SEJ415" s="318">
        <f>'Contractor Model'!SEJ68</f>
        <v>0</v>
      </c>
      <c r="SEK415" s="318">
        <f>'Contractor Model'!SEK68</f>
        <v>0</v>
      </c>
      <c r="SEL415" s="318">
        <f>'Contractor Model'!SEL68</f>
        <v>0</v>
      </c>
      <c r="SEM415" s="318">
        <f>'Contractor Model'!SEM68</f>
        <v>0</v>
      </c>
      <c r="SEN415" s="318">
        <f>'Contractor Model'!SEN68</f>
        <v>0</v>
      </c>
      <c r="SEO415" s="318">
        <f>'Contractor Model'!SEO68</f>
        <v>0</v>
      </c>
      <c r="SEP415" s="318">
        <f>'Contractor Model'!SEP68</f>
        <v>0</v>
      </c>
      <c r="SEQ415" s="318">
        <f>'Contractor Model'!SEQ68</f>
        <v>0</v>
      </c>
      <c r="SER415" s="318">
        <f>'Contractor Model'!SER68</f>
        <v>0</v>
      </c>
      <c r="SES415" s="318">
        <f>'Contractor Model'!SES68</f>
        <v>0</v>
      </c>
      <c r="SET415" s="318">
        <f>'Contractor Model'!SET68</f>
        <v>0</v>
      </c>
      <c r="SEU415" s="318">
        <f>'Contractor Model'!SEU68</f>
        <v>0</v>
      </c>
      <c r="SEV415" s="318">
        <f>'Contractor Model'!SEV68</f>
        <v>0</v>
      </c>
      <c r="SEW415" s="318">
        <f>'Contractor Model'!SEW68</f>
        <v>0</v>
      </c>
      <c r="SEX415" s="318">
        <f>'Contractor Model'!SEX68</f>
        <v>0</v>
      </c>
      <c r="SEY415" s="318">
        <f>'Contractor Model'!SEY68</f>
        <v>0</v>
      </c>
      <c r="SEZ415" s="318">
        <f>'Contractor Model'!SEZ68</f>
        <v>0</v>
      </c>
      <c r="SFA415" s="318">
        <f>'Contractor Model'!SFA68</f>
        <v>0</v>
      </c>
      <c r="SFB415" s="318">
        <f>'Contractor Model'!SFB68</f>
        <v>0</v>
      </c>
      <c r="SFC415" s="318">
        <f>'Contractor Model'!SFC68</f>
        <v>0</v>
      </c>
      <c r="SFD415" s="318">
        <f>'Contractor Model'!SFD68</f>
        <v>0</v>
      </c>
      <c r="SFE415" s="318">
        <f>'Contractor Model'!SFE68</f>
        <v>0</v>
      </c>
      <c r="SFF415" s="318">
        <f>'Contractor Model'!SFF68</f>
        <v>0</v>
      </c>
      <c r="SFG415" s="318">
        <f>'Contractor Model'!SFG68</f>
        <v>0</v>
      </c>
      <c r="SFH415" s="318">
        <f>'Contractor Model'!SFH68</f>
        <v>0</v>
      </c>
      <c r="SFI415" s="318">
        <f>'Contractor Model'!SFI68</f>
        <v>0</v>
      </c>
      <c r="SFJ415" s="318">
        <f>'Contractor Model'!SFJ68</f>
        <v>0</v>
      </c>
      <c r="SFK415" s="318">
        <f>'Contractor Model'!SFK68</f>
        <v>0</v>
      </c>
      <c r="SFL415" s="318">
        <f>'Contractor Model'!SFL68</f>
        <v>0</v>
      </c>
      <c r="SFM415" s="318">
        <f>'Contractor Model'!SFM68</f>
        <v>0</v>
      </c>
      <c r="SFN415" s="318">
        <f>'Contractor Model'!SFN68</f>
        <v>0</v>
      </c>
      <c r="SFO415" s="318">
        <f>'Contractor Model'!SFO68</f>
        <v>0</v>
      </c>
      <c r="SFP415" s="318">
        <f>'Contractor Model'!SFP68</f>
        <v>0</v>
      </c>
      <c r="SFQ415" s="318">
        <f>'Contractor Model'!SFQ68</f>
        <v>0</v>
      </c>
      <c r="SFR415" s="318">
        <f>'Contractor Model'!SFR68</f>
        <v>0</v>
      </c>
      <c r="SFS415" s="318">
        <f>'Contractor Model'!SFS68</f>
        <v>0</v>
      </c>
      <c r="SFT415" s="318">
        <f>'Contractor Model'!SFT68</f>
        <v>0</v>
      </c>
      <c r="SFU415" s="318">
        <f>'Contractor Model'!SFU68</f>
        <v>0</v>
      </c>
      <c r="SFV415" s="318">
        <f>'Contractor Model'!SFV68</f>
        <v>0</v>
      </c>
      <c r="SFW415" s="318">
        <f>'Contractor Model'!SFW68</f>
        <v>0</v>
      </c>
      <c r="SFX415" s="318">
        <f>'Contractor Model'!SFX68</f>
        <v>0</v>
      </c>
      <c r="SFY415" s="318">
        <f>'Contractor Model'!SFY68</f>
        <v>0</v>
      </c>
      <c r="SFZ415" s="318">
        <f>'Contractor Model'!SFZ68</f>
        <v>0</v>
      </c>
      <c r="SGA415" s="318">
        <f>'Contractor Model'!SGA68</f>
        <v>0</v>
      </c>
      <c r="SGB415" s="318">
        <f>'Contractor Model'!SGB68</f>
        <v>0</v>
      </c>
      <c r="SGC415" s="318">
        <f>'Contractor Model'!SGC68</f>
        <v>0</v>
      </c>
      <c r="SGD415" s="318">
        <f>'Contractor Model'!SGD68</f>
        <v>0</v>
      </c>
      <c r="SGE415" s="318">
        <f>'Contractor Model'!SGE68</f>
        <v>0</v>
      </c>
      <c r="SGF415" s="318">
        <f>'Contractor Model'!SGF68</f>
        <v>0</v>
      </c>
      <c r="SGG415" s="318">
        <f>'Contractor Model'!SGG68</f>
        <v>0</v>
      </c>
      <c r="SGH415" s="318">
        <f>'Contractor Model'!SGH68</f>
        <v>0</v>
      </c>
      <c r="SGI415" s="318">
        <f>'Contractor Model'!SGI68</f>
        <v>0</v>
      </c>
      <c r="SGJ415" s="318">
        <f>'Contractor Model'!SGJ68</f>
        <v>0</v>
      </c>
      <c r="SGK415" s="318">
        <f>'Contractor Model'!SGK68</f>
        <v>0</v>
      </c>
      <c r="SGL415" s="318">
        <f>'Contractor Model'!SGL68</f>
        <v>0</v>
      </c>
      <c r="SGM415" s="318">
        <f>'Contractor Model'!SGM68</f>
        <v>0</v>
      </c>
      <c r="SGN415" s="318">
        <f>'Contractor Model'!SGN68</f>
        <v>0</v>
      </c>
      <c r="SGO415" s="318">
        <f>'Contractor Model'!SGO68</f>
        <v>0</v>
      </c>
      <c r="SGP415" s="318">
        <f>'Contractor Model'!SGP68</f>
        <v>0</v>
      </c>
      <c r="SGQ415" s="318">
        <f>'Contractor Model'!SGQ68</f>
        <v>0</v>
      </c>
      <c r="SGR415" s="318">
        <f>'Contractor Model'!SGR68</f>
        <v>0</v>
      </c>
      <c r="SGS415" s="318">
        <f>'Contractor Model'!SGS68</f>
        <v>0</v>
      </c>
      <c r="SGT415" s="318">
        <f>'Contractor Model'!SGT68</f>
        <v>0</v>
      </c>
      <c r="SGU415" s="318">
        <f>'Contractor Model'!SGU68</f>
        <v>0</v>
      </c>
      <c r="SGV415" s="318">
        <f>'Contractor Model'!SGV68</f>
        <v>0</v>
      </c>
      <c r="SGW415" s="318">
        <f>'Contractor Model'!SGW68</f>
        <v>0</v>
      </c>
      <c r="SGX415" s="318">
        <f>'Contractor Model'!SGX68</f>
        <v>0</v>
      </c>
      <c r="SGY415" s="318">
        <f>'Contractor Model'!SGY68</f>
        <v>0</v>
      </c>
      <c r="SGZ415" s="318">
        <f>'Contractor Model'!SGZ68</f>
        <v>0</v>
      </c>
      <c r="SHA415" s="318">
        <f>'Contractor Model'!SHA68</f>
        <v>0</v>
      </c>
      <c r="SHB415" s="318">
        <f>'Contractor Model'!SHB68</f>
        <v>0</v>
      </c>
      <c r="SHC415" s="318">
        <f>'Contractor Model'!SHC68</f>
        <v>0</v>
      </c>
      <c r="SHD415" s="318">
        <f>'Contractor Model'!SHD68</f>
        <v>0</v>
      </c>
      <c r="SHE415" s="318">
        <f>'Contractor Model'!SHE68</f>
        <v>0</v>
      </c>
      <c r="SHF415" s="318">
        <f>'Contractor Model'!SHF68</f>
        <v>0</v>
      </c>
      <c r="SHG415" s="318">
        <f>'Contractor Model'!SHG68</f>
        <v>0</v>
      </c>
      <c r="SHH415" s="318">
        <f>'Contractor Model'!SHH68</f>
        <v>0</v>
      </c>
      <c r="SHI415" s="318">
        <f>'Contractor Model'!SHI68</f>
        <v>0</v>
      </c>
      <c r="SHJ415" s="318">
        <f>'Contractor Model'!SHJ68</f>
        <v>0</v>
      </c>
      <c r="SHK415" s="318">
        <f>'Contractor Model'!SHK68</f>
        <v>0</v>
      </c>
      <c r="SHL415" s="318">
        <f>'Contractor Model'!SHL68</f>
        <v>0</v>
      </c>
      <c r="SHM415" s="318">
        <f>'Contractor Model'!SHM68</f>
        <v>0</v>
      </c>
      <c r="SHN415" s="318">
        <f>'Contractor Model'!SHN68</f>
        <v>0</v>
      </c>
      <c r="SHO415" s="318">
        <f>'Contractor Model'!SHO68</f>
        <v>0</v>
      </c>
      <c r="SHP415" s="318">
        <f>'Contractor Model'!SHP68</f>
        <v>0</v>
      </c>
      <c r="SHQ415" s="318">
        <f>'Contractor Model'!SHQ68</f>
        <v>0</v>
      </c>
      <c r="SHR415" s="318">
        <f>'Contractor Model'!SHR68</f>
        <v>0</v>
      </c>
      <c r="SHS415" s="318">
        <f>'Contractor Model'!SHS68</f>
        <v>0</v>
      </c>
      <c r="SHT415" s="318">
        <f>'Contractor Model'!SHT68</f>
        <v>0</v>
      </c>
      <c r="SHU415" s="318">
        <f>'Contractor Model'!SHU68</f>
        <v>0</v>
      </c>
      <c r="SHV415" s="318">
        <f>'Contractor Model'!SHV68</f>
        <v>0</v>
      </c>
      <c r="SHW415" s="318">
        <f>'Contractor Model'!SHW68</f>
        <v>0</v>
      </c>
      <c r="SHX415" s="318">
        <f>'Contractor Model'!SHX68</f>
        <v>0</v>
      </c>
      <c r="SHY415" s="318">
        <f>'Contractor Model'!SHY68</f>
        <v>0</v>
      </c>
      <c r="SHZ415" s="318">
        <f>'Contractor Model'!SHZ68</f>
        <v>0</v>
      </c>
      <c r="SIA415" s="318">
        <f>'Contractor Model'!SIA68</f>
        <v>0</v>
      </c>
      <c r="SIB415" s="318">
        <f>'Contractor Model'!SIB68</f>
        <v>0</v>
      </c>
      <c r="SIC415" s="318">
        <f>'Contractor Model'!SIC68</f>
        <v>0</v>
      </c>
      <c r="SID415" s="318">
        <f>'Contractor Model'!SID68</f>
        <v>0</v>
      </c>
      <c r="SIE415" s="318">
        <f>'Contractor Model'!SIE68</f>
        <v>0</v>
      </c>
      <c r="SIF415" s="318">
        <f>'Contractor Model'!SIF68</f>
        <v>0</v>
      </c>
      <c r="SIG415" s="318">
        <f>'Contractor Model'!SIG68</f>
        <v>0</v>
      </c>
      <c r="SIH415" s="318">
        <f>'Contractor Model'!SIH68</f>
        <v>0</v>
      </c>
      <c r="SII415" s="318">
        <f>'Contractor Model'!SII68</f>
        <v>0</v>
      </c>
      <c r="SIJ415" s="318">
        <f>'Contractor Model'!SIJ68</f>
        <v>0</v>
      </c>
      <c r="SIK415" s="318">
        <f>'Contractor Model'!SIK68</f>
        <v>0</v>
      </c>
      <c r="SIL415" s="318">
        <f>'Contractor Model'!SIL68</f>
        <v>0</v>
      </c>
      <c r="SIM415" s="318">
        <f>'Contractor Model'!SIM68</f>
        <v>0</v>
      </c>
      <c r="SIN415" s="318">
        <f>'Contractor Model'!SIN68</f>
        <v>0</v>
      </c>
      <c r="SIO415" s="318">
        <f>'Contractor Model'!SIO68</f>
        <v>0</v>
      </c>
      <c r="SIP415" s="318">
        <f>'Contractor Model'!SIP68</f>
        <v>0</v>
      </c>
      <c r="SIQ415" s="318">
        <f>'Contractor Model'!SIQ68</f>
        <v>0</v>
      </c>
      <c r="SIR415" s="318">
        <f>'Contractor Model'!SIR68</f>
        <v>0</v>
      </c>
      <c r="SIS415" s="318">
        <f>'Contractor Model'!SIS68</f>
        <v>0</v>
      </c>
      <c r="SIT415" s="318">
        <f>'Contractor Model'!SIT68</f>
        <v>0</v>
      </c>
      <c r="SIU415" s="318">
        <f>'Contractor Model'!SIU68</f>
        <v>0</v>
      </c>
      <c r="SIV415" s="318">
        <f>'Contractor Model'!SIV68</f>
        <v>0</v>
      </c>
      <c r="SIW415" s="318">
        <f>'Contractor Model'!SIW68</f>
        <v>0</v>
      </c>
      <c r="SIX415" s="318">
        <f>'Contractor Model'!SIX68</f>
        <v>0</v>
      </c>
      <c r="SIY415" s="318">
        <f>'Contractor Model'!SIY68</f>
        <v>0</v>
      </c>
      <c r="SIZ415" s="318">
        <f>'Contractor Model'!SIZ68</f>
        <v>0</v>
      </c>
      <c r="SJA415" s="318">
        <f>'Contractor Model'!SJA68</f>
        <v>0</v>
      </c>
      <c r="SJB415" s="318">
        <f>'Contractor Model'!SJB68</f>
        <v>0</v>
      </c>
      <c r="SJC415" s="318">
        <f>'Contractor Model'!SJC68</f>
        <v>0</v>
      </c>
      <c r="SJD415" s="318">
        <f>'Contractor Model'!SJD68</f>
        <v>0</v>
      </c>
      <c r="SJE415" s="318">
        <f>'Contractor Model'!SJE68</f>
        <v>0</v>
      </c>
      <c r="SJF415" s="318">
        <f>'Contractor Model'!SJF68</f>
        <v>0</v>
      </c>
      <c r="SJG415" s="318">
        <f>'Contractor Model'!SJG68</f>
        <v>0</v>
      </c>
      <c r="SJH415" s="318">
        <f>'Contractor Model'!SJH68</f>
        <v>0</v>
      </c>
      <c r="SJI415" s="318">
        <f>'Contractor Model'!SJI68</f>
        <v>0</v>
      </c>
      <c r="SJJ415" s="318">
        <f>'Contractor Model'!SJJ68</f>
        <v>0</v>
      </c>
      <c r="SJK415" s="318">
        <f>'Contractor Model'!SJK68</f>
        <v>0</v>
      </c>
      <c r="SJL415" s="318">
        <f>'Contractor Model'!SJL68</f>
        <v>0</v>
      </c>
      <c r="SJM415" s="318">
        <f>'Contractor Model'!SJM68</f>
        <v>0</v>
      </c>
      <c r="SJN415" s="318">
        <f>'Contractor Model'!SJN68</f>
        <v>0</v>
      </c>
      <c r="SJO415" s="318">
        <f>'Contractor Model'!SJO68</f>
        <v>0</v>
      </c>
      <c r="SJP415" s="318">
        <f>'Contractor Model'!SJP68</f>
        <v>0</v>
      </c>
      <c r="SJQ415" s="318">
        <f>'Contractor Model'!SJQ68</f>
        <v>0</v>
      </c>
      <c r="SJR415" s="318">
        <f>'Contractor Model'!SJR68</f>
        <v>0</v>
      </c>
      <c r="SJS415" s="318">
        <f>'Contractor Model'!SJS68</f>
        <v>0</v>
      </c>
      <c r="SJT415" s="318">
        <f>'Contractor Model'!SJT68</f>
        <v>0</v>
      </c>
      <c r="SJU415" s="318">
        <f>'Contractor Model'!SJU68</f>
        <v>0</v>
      </c>
      <c r="SJV415" s="318">
        <f>'Contractor Model'!SJV68</f>
        <v>0</v>
      </c>
      <c r="SJW415" s="318">
        <f>'Contractor Model'!SJW68</f>
        <v>0</v>
      </c>
      <c r="SJX415" s="318">
        <f>'Contractor Model'!SJX68</f>
        <v>0</v>
      </c>
      <c r="SJY415" s="318">
        <f>'Contractor Model'!SJY68</f>
        <v>0</v>
      </c>
      <c r="SJZ415" s="318">
        <f>'Contractor Model'!SJZ68</f>
        <v>0</v>
      </c>
      <c r="SKA415" s="318">
        <f>'Contractor Model'!SKA68</f>
        <v>0</v>
      </c>
      <c r="SKB415" s="318">
        <f>'Contractor Model'!SKB68</f>
        <v>0</v>
      </c>
      <c r="SKC415" s="318">
        <f>'Contractor Model'!SKC68</f>
        <v>0</v>
      </c>
      <c r="SKD415" s="318">
        <f>'Contractor Model'!SKD68</f>
        <v>0</v>
      </c>
      <c r="SKE415" s="318">
        <f>'Contractor Model'!SKE68</f>
        <v>0</v>
      </c>
      <c r="SKF415" s="318">
        <f>'Contractor Model'!SKF68</f>
        <v>0</v>
      </c>
      <c r="SKG415" s="318">
        <f>'Contractor Model'!SKG68</f>
        <v>0</v>
      </c>
      <c r="SKH415" s="318">
        <f>'Contractor Model'!SKH68</f>
        <v>0</v>
      </c>
      <c r="SKI415" s="318">
        <f>'Contractor Model'!SKI68</f>
        <v>0</v>
      </c>
      <c r="SKJ415" s="318">
        <f>'Contractor Model'!SKJ68</f>
        <v>0</v>
      </c>
      <c r="SKK415" s="318">
        <f>'Contractor Model'!SKK68</f>
        <v>0</v>
      </c>
      <c r="SKL415" s="318">
        <f>'Contractor Model'!SKL68</f>
        <v>0</v>
      </c>
      <c r="SKM415" s="318">
        <f>'Contractor Model'!SKM68</f>
        <v>0</v>
      </c>
      <c r="SKN415" s="318">
        <f>'Contractor Model'!SKN68</f>
        <v>0</v>
      </c>
      <c r="SKO415" s="318">
        <f>'Contractor Model'!SKO68</f>
        <v>0</v>
      </c>
      <c r="SKP415" s="318">
        <f>'Contractor Model'!SKP68</f>
        <v>0</v>
      </c>
      <c r="SKQ415" s="318">
        <f>'Contractor Model'!SKQ68</f>
        <v>0</v>
      </c>
      <c r="SKR415" s="318">
        <f>'Contractor Model'!SKR68</f>
        <v>0</v>
      </c>
      <c r="SKS415" s="318">
        <f>'Contractor Model'!SKS68</f>
        <v>0</v>
      </c>
      <c r="SKT415" s="318">
        <f>'Contractor Model'!SKT68</f>
        <v>0</v>
      </c>
      <c r="SKU415" s="318">
        <f>'Contractor Model'!SKU68</f>
        <v>0</v>
      </c>
      <c r="SKV415" s="318">
        <f>'Contractor Model'!SKV68</f>
        <v>0</v>
      </c>
      <c r="SKW415" s="318">
        <f>'Contractor Model'!SKW68</f>
        <v>0</v>
      </c>
      <c r="SKX415" s="318">
        <f>'Contractor Model'!SKX68</f>
        <v>0</v>
      </c>
      <c r="SKY415" s="318">
        <f>'Contractor Model'!SKY68</f>
        <v>0</v>
      </c>
      <c r="SKZ415" s="318">
        <f>'Contractor Model'!SKZ68</f>
        <v>0</v>
      </c>
      <c r="SLA415" s="318">
        <f>'Contractor Model'!SLA68</f>
        <v>0</v>
      </c>
      <c r="SLB415" s="318">
        <f>'Contractor Model'!SLB68</f>
        <v>0</v>
      </c>
      <c r="SLC415" s="318">
        <f>'Contractor Model'!SLC68</f>
        <v>0</v>
      </c>
      <c r="SLD415" s="318">
        <f>'Contractor Model'!SLD68</f>
        <v>0</v>
      </c>
      <c r="SLE415" s="318">
        <f>'Contractor Model'!SLE68</f>
        <v>0</v>
      </c>
      <c r="SLF415" s="318">
        <f>'Contractor Model'!SLF68</f>
        <v>0</v>
      </c>
      <c r="SLG415" s="318">
        <f>'Contractor Model'!SLG68</f>
        <v>0</v>
      </c>
      <c r="SLH415" s="318">
        <f>'Contractor Model'!SLH68</f>
        <v>0</v>
      </c>
      <c r="SLI415" s="318">
        <f>'Contractor Model'!SLI68</f>
        <v>0</v>
      </c>
      <c r="SLJ415" s="318">
        <f>'Contractor Model'!SLJ68</f>
        <v>0</v>
      </c>
      <c r="SLK415" s="318">
        <f>'Contractor Model'!SLK68</f>
        <v>0</v>
      </c>
      <c r="SLL415" s="318">
        <f>'Contractor Model'!SLL68</f>
        <v>0</v>
      </c>
      <c r="SLM415" s="318">
        <f>'Contractor Model'!SLM68</f>
        <v>0</v>
      </c>
      <c r="SLN415" s="318">
        <f>'Contractor Model'!SLN68</f>
        <v>0</v>
      </c>
      <c r="SLO415" s="318">
        <f>'Contractor Model'!SLO68</f>
        <v>0</v>
      </c>
      <c r="SLP415" s="318">
        <f>'Contractor Model'!SLP68</f>
        <v>0</v>
      </c>
      <c r="SLQ415" s="318">
        <f>'Contractor Model'!SLQ68</f>
        <v>0</v>
      </c>
      <c r="SLR415" s="318">
        <f>'Contractor Model'!SLR68</f>
        <v>0</v>
      </c>
      <c r="SLS415" s="318">
        <f>'Contractor Model'!SLS68</f>
        <v>0</v>
      </c>
      <c r="SLT415" s="318">
        <f>'Contractor Model'!SLT68</f>
        <v>0</v>
      </c>
      <c r="SLU415" s="318">
        <f>'Contractor Model'!SLU68</f>
        <v>0</v>
      </c>
      <c r="SLV415" s="318">
        <f>'Contractor Model'!SLV68</f>
        <v>0</v>
      </c>
      <c r="SLW415" s="318">
        <f>'Contractor Model'!SLW68</f>
        <v>0</v>
      </c>
      <c r="SLX415" s="318">
        <f>'Contractor Model'!SLX68</f>
        <v>0</v>
      </c>
      <c r="SLY415" s="318">
        <f>'Contractor Model'!SLY68</f>
        <v>0</v>
      </c>
      <c r="SLZ415" s="318">
        <f>'Contractor Model'!SLZ68</f>
        <v>0</v>
      </c>
      <c r="SMA415" s="318">
        <f>'Contractor Model'!SMA68</f>
        <v>0</v>
      </c>
      <c r="SMB415" s="318">
        <f>'Contractor Model'!SMB68</f>
        <v>0</v>
      </c>
      <c r="SMC415" s="318">
        <f>'Contractor Model'!SMC68</f>
        <v>0</v>
      </c>
      <c r="SMD415" s="318">
        <f>'Contractor Model'!SMD68</f>
        <v>0</v>
      </c>
      <c r="SME415" s="318">
        <f>'Contractor Model'!SME68</f>
        <v>0</v>
      </c>
      <c r="SMF415" s="318">
        <f>'Contractor Model'!SMF68</f>
        <v>0</v>
      </c>
      <c r="SMG415" s="318">
        <f>'Contractor Model'!SMG68</f>
        <v>0</v>
      </c>
      <c r="SMH415" s="318">
        <f>'Contractor Model'!SMH68</f>
        <v>0</v>
      </c>
      <c r="SMI415" s="318">
        <f>'Contractor Model'!SMI68</f>
        <v>0</v>
      </c>
      <c r="SMJ415" s="318">
        <f>'Contractor Model'!SMJ68</f>
        <v>0</v>
      </c>
      <c r="SMK415" s="318">
        <f>'Contractor Model'!SMK68</f>
        <v>0</v>
      </c>
      <c r="SML415" s="318">
        <f>'Contractor Model'!SML68</f>
        <v>0</v>
      </c>
      <c r="SMM415" s="318">
        <f>'Contractor Model'!SMM68</f>
        <v>0</v>
      </c>
      <c r="SMN415" s="318">
        <f>'Contractor Model'!SMN68</f>
        <v>0</v>
      </c>
      <c r="SMO415" s="318">
        <f>'Contractor Model'!SMO68</f>
        <v>0</v>
      </c>
      <c r="SMP415" s="318">
        <f>'Contractor Model'!SMP68</f>
        <v>0</v>
      </c>
      <c r="SMQ415" s="318">
        <f>'Contractor Model'!SMQ68</f>
        <v>0</v>
      </c>
      <c r="SMR415" s="318">
        <f>'Contractor Model'!SMR68</f>
        <v>0</v>
      </c>
      <c r="SMS415" s="318">
        <f>'Contractor Model'!SMS68</f>
        <v>0</v>
      </c>
      <c r="SMT415" s="318">
        <f>'Contractor Model'!SMT68</f>
        <v>0</v>
      </c>
      <c r="SMU415" s="318">
        <f>'Contractor Model'!SMU68</f>
        <v>0</v>
      </c>
      <c r="SMV415" s="318">
        <f>'Contractor Model'!SMV68</f>
        <v>0</v>
      </c>
      <c r="SMW415" s="318">
        <f>'Contractor Model'!SMW68</f>
        <v>0</v>
      </c>
      <c r="SMX415" s="318">
        <f>'Contractor Model'!SMX68</f>
        <v>0</v>
      </c>
      <c r="SMY415" s="318">
        <f>'Contractor Model'!SMY68</f>
        <v>0</v>
      </c>
      <c r="SMZ415" s="318">
        <f>'Contractor Model'!SMZ68</f>
        <v>0</v>
      </c>
      <c r="SNA415" s="318">
        <f>'Contractor Model'!SNA68</f>
        <v>0</v>
      </c>
      <c r="SNB415" s="318">
        <f>'Contractor Model'!SNB68</f>
        <v>0</v>
      </c>
      <c r="SNC415" s="318">
        <f>'Contractor Model'!SNC68</f>
        <v>0</v>
      </c>
      <c r="SND415" s="318">
        <f>'Contractor Model'!SND68</f>
        <v>0</v>
      </c>
      <c r="SNE415" s="318">
        <f>'Contractor Model'!SNE68</f>
        <v>0</v>
      </c>
      <c r="SNF415" s="318">
        <f>'Contractor Model'!SNF68</f>
        <v>0</v>
      </c>
      <c r="SNG415" s="318">
        <f>'Contractor Model'!SNG68</f>
        <v>0</v>
      </c>
      <c r="SNH415" s="318">
        <f>'Contractor Model'!SNH68</f>
        <v>0</v>
      </c>
      <c r="SNI415" s="318">
        <f>'Contractor Model'!SNI68</f>
        <v>0</v>
      </c>
      <c r="SNJ415" s="318">
        <f>'Contractor Model'!SNJ68</f>
        <v>0</v>
      </c>
      <c r="SNK415" s="318">
        <f>'Contractor Model'!SNK68</f>
        <v>0</v>
      </c>
      <c r="SNL415" s="318">
        <f>'Contractor Model'!SNL68</f>
        <v>0</v>
      </c>
      <c r="SNM415" s="318">
        <f>'Contractor Model'!SNM68</f>
        <v>0</v>
      </c>
      <c r="SNN415" s="318">
        <f>'Contractor Model'!SNN68</f>
        <v>0</v>
      </c>
      <c r="SNO415" s="318">
        <f>'Contractor Model'!SNO68</f>
        <v>0</v>
      </c>
      <c r="SNP415" s="318">
        <f>'Contractor Model'!SNP68</f>
        <v>0</v>
      </c>
      <c r="SNQ415" s="318">
        <f>'Contractor Model'!SNQ68</f>
        <v>0</v>
      </c>
      <c r="SNR415" s="318">
        <f>'Contractor Model'!SNR68</f>
        <v>0</v>
      </c>
      <c r="SNS415" s="318">
        <f>'Contractor Model'!SNS68</f>
        <v>0</v>
      </c>
      <c r="SNT415" s="318">
        <f>'Contractor Model'!SNT68</f>
        <v>0</v>
      </c>
      <c r="SNU415" s="318">
        <f>'Contractor Model'!SNU68</f>
        <v>0</v>
      </c>
      <c r="SNV415" s="318">
        <f>'Contractor Model'!SNV68</f>
        <v>0</v>
      </c>
      <c r="SNW415" s="318">
        <f>'Contractor Model'!SNW68</f>
        <v>0</v>
      </c>
      <c r="SNX415" s="318">
        <f>'Contractor Model'!SNX68</f>
        <v>0</v>
      </c>
      <c r="SNY415" s="318">
        <f>'Contractor Model'!SNY68</f>
        <v>0</v>
      </c>
      <c r="SNZ415" s="318">
        <f>'Contractor Model'!SNZ68</f>
        <v>0</v>
      </c>
      <c r="SOA415" s="318">
        <f>'Contractor Model'!SOA68</f>
        <v>0</v>
      </c>
      <c r="SOB415" s="318">
        <f>'Contractor Model'!SOB68</f>
        <v>0</v>
      </c>
      <c r="SOC415" s="318">
        <f>'Contractor Model'!SOC68</f>
        <v>0</v>
      </c>
      <c r="SOD415" s="318">
        <f>'Contractor Model'!SOD68</f>
        <v>0</v>
      </c>
      <c r="SOE415" s="318">
        <f>'Contractor Model'!SOE68</f>
        <v>0</v>
      </c>
      <c r="SOF415" s="318">
        <f>'Contractor Model'!SOF68</f>
        <v>0</v>
      </c>
      <c r="SOG415" s="318">
        <f>'Contractor Model'!SOG68</f>
        <v>0</v>
      </c>
      <c r="SOH415" s="318">
        <f>'Contractor Model'!SOH68</f>
        <v>0</v>
      </c>
      <c r="SOI415" s="318">
        <f>'Contractor Model'!SOI68</f>
        <v>0</v>
      </c>
      <c r="SOJ415" s="318">
        <f>'Contractor Model'!SOJ68</f>
        <v>0</v>
      </c>
      <c r="SOK415" s="318">
        <f>'Contractor Model'!SOK68</f>
        <v>0</v>
      </c>
      <c r="SOL415" s="318">
        <f>'Contractor Model'!SOL68</f>
        <v>0</v>
      </c>
      <c r="SOM415" s="318">
        <f>'Contractor Model'!SOM68</f>
        <v>0</v>
      </c>
      <c r="SON415" s="318">
        <f>'Contractor Model'!SON68</f>
        <v>0</v>
      </c>
      <c r="SOO415" s="318">
        <f>'Contractor Model'!SOO68</f>
        <v>0</v>
      </c>
      <c r="SOP415" s="318">
        <f>'Contractor Model'!SOP68</f>
        <v>0</v>
      </c>
      <c r="SOQ415" s="318">
        <f>'Contractor Model'!SOQ68</f>
        <v>0</v>
      </c>
      <c r="SOR415" s="318">
        <f>'Contractor Model'!SOR68</f>
        <v>0</v>
      </c>
      <c r="SOS415" s="318">
        <f>'Contractor Model'!SOS68</f>
        <v>0</v>
      </c>
      <c r="SOT415" s="318">
        <f>'Contractor Model'!SOT68</f>
        <v>0</v>
      </c>
      <c r="SOU415" s="318">
        <f>'Contractor Model'!SOU68</f>
        <v>0</v>
      </c>
      <c r="SOV415" s="318">
        <f>'Contractor Model'!SOV68</f>
        <v>0</v>
      </c>
      <c r="SOW415" s="318">
        <f>'Contractor Model'!SOW68</f>
        <v>0</v>
      </c>
      <c r="SOX415" s="318">
        <f>'Contractor Model'!SOX68</f>
        <v>0</v>
      </c>
      <c r="SOY415" s="318">
        <f>'Contractor Model'!SOY68</f>
        <v>0</v>
      </c>
      <c r="SOZ415" s="318">
        <f>'Contractor Model'!SOZ68</f>
        <v>0</v>
      </c>
      <c r="SPA415" s="318">
        <f>'Contractor Model'!SPA68</f>
        <v>0</v>
      </c>
      <c r="SPB415" s="318">
        <f>'Contractor Model'!SPB68</f>
        <v>0</v>
      </c>
      <c r="SPC415" s="318">
        <f>'Contractor Model'!SPC68</f>
        <v>0</v>
      </c>
      <c r="SPD415" s="318">
        <f>'Contractor Model'!SPD68</f>
        <v>0</v>
      </c>
      <c r="SPE415" s="318">
        <f>'Contractor Model'!SPE68</f>
        <v>0</v>
      </c>
      <c r="SPF415" s="318">
        <f>'Contractor Model'!SPF68</f>
        <v>0</v>
      </c>
      <c r="SPG415" s="318">
        <f>'Contractor Model'!SPG68</f>
        <v>0</v>
      </c>
      <c r="SPH415" s="318">
        <f>'Contractor Model'!SPH68</f>
        <v>0</v>
      </c>
      <c r="SPI415" s="318">
        <f>'Contractor Model'!SPI68</f>
        <v>0</v>
      </c>
      <c r="SPJ415" s="318">
        <f>'Contractor Model'!SPJ68</f>
        <v>0</v>
      </c>
      <c r="SPK415" s="318">
        <f>'Contractor Model'!SPK68</f>
        <v>0</v>
      </c>
      <c r="SPL415" s="318">
        <f>'Contractor Model'!SPL68</f>
        <v>0</v>
      </c>
      <c r="SPM415" s="318">
        <f>'Contractor Model'!SPM68</f>
        <v>0</v>
      </c>
      <c r="SPN415" s="318">
        <f>'Contractor Model'!SPN68</f>
        <v>0</v>
      </c>
      <c r="SPO415" s="318">
        <f>'Contractor Model'!SPO68</f>
        <v>0</v>
      </c>
      <c r="SPP415" s="318">
        <f>'Contractor Model'!SPP68</f>
        <v>0</v>
      </c>
      <c r="SPQ415" s="318">
        <f>'Contractor Model'!SPQ68</f>
        <v>0</v>
      </c>
      <c r="SPR415" s="318">
        <f>'Contractor Model'!SPR68</f>
        <v>0</v>
      </c>
      <c r="SPS415" s="318">
        <f>'Contractor Model'!SPS68</f>
        <v>0</v>
      </c>
      <c r="SPT415" s="318">
        <f>'Contractor Model'!SPT68</f>
        <v>0</v>
      </c>
      <c r="SPU415" s="318">
        <f>'Contractor Model'!SPU68</f>
        <v>0</v>
      </c>
      <c r="SPV415" s="318">
        <f>'Contractor Model'!SPV68</f>
        <v>0</v>
      </c>
      <c r="SPW415" s="318">
        <f>'Contractor Model'!SPW68</f>
        <v>0</v>
      </c>
      <c r="SPX415" s="318">
        <f>'Contractor Model'!SPX68</f>
        <v>0</v>
      </c>
      <c r="SPY415" s="318">
        <f>'Contractor Model'!SPY68</f>
        <v>0</v>
      </c>
      <c r="SPZ415" s="318">
        <f>'Contractor Model'!SPZ68</f>
        <v>0</v>
      </c>
      <c r="SQA415" s="318">
        <f>'Contractor Model'!SQA68</f>
        <v>0</v>
      </c>
      <c r="SQB415" s="318">
        <f>'Contractor Model'!SQB68</f>
        <v>0</v>
      </c>
      <c r="SQC415" s="318">
        <f>'Contractor Model'!SQC68</f>
        <v>0</v>
      </c>
      <c r="SQD415" s="318">
        <f>'Contractor Model'!SQD68</f>
        <v>0</v>
      </c>
      <c r="SQE415" s="318">
        <f>'Contractor Model'!SQE68</f>
        <v>0</v>
      </c>
      <c r="SQF415" s="318">
        <f>'Contractor Model'!SQF68</f>
        <v>0</v>
      </c>
      <c r="SQG415" s="318">
        <f>'Contractor Model'!SQG68</f>
        <v>0</v>
      </c>
      <c r="SQH415" s="318">
        <f>'Contractor Model'!SQH68</f>
        <v>0</v>
      </c>
      <c r="SQI415" s="318">
        <f>'Contractor Model'!SQI68</f>
        <v>0</v>
      </c>
      <c r="SQJ415" s="318">
        <f>'Contractor Model'!SQJ68</f>
        <v>0</v>
      </c>
      <c r="SQK415" s="318">
        <f>'Contractor Model'!SQK68</f>
        <v>0</v>
      </c>
      <c r="SQL415" s="318">
        <f>'Contractor Model'!SQL68</f>
        <v>0</v>
      </c>
      <c r="SQM415" s="318">
        <f>'Contractor Model'!SQM68</f>
        <v>0</v>
      </c>
      <c r="SQN415" s="318">
        <f>'Contractor Model'!SQN68</f>
        <v>0</v>
      </c>
      <c r="SQO415" s="318">
        <f>'Contractor Model'!SQO68</f>
        <v>0</v>
      </c>
      <c r="SQP415" s="318">
        <f>'Contractor Model'!SQP68</f>
        <v>0</v>
      </c>
      <c r="SQQ415" s="318">
        <f>'Contractor Model'!SQQ68</f>
        <v>0</v>
      </c>
      <c r="SQR415" s="318">
        <f>'Contractor Model'!SQR68</f>
        <v>0</v>
      </c>
      <c r="SQS415" s="318">
        <f>'Contractor Model'!SQS68</f>
        <v>0</v>
      </c>
      <c r="SQT415" s="318">
        <f>'Contractor Model'!SQT68</f>
        <v>0</v>
      </c>
      <c r="SQU415" s="318">
        <f>'Contractor Model'!SQU68</f>
        <v>0</v>
      </c>
      <c r="SQV415" s="318">
        <f>'Contractor Model'!SQV68</f>
        <v>0</v>
      </c>
      <c r="SQW415" s="318">
        <f>'Contractor Model'!SQW68</f>
        <v>0</v>
      </c>
      <c r="SQX415" s="318">
        <f>'Contractor Model'!SQX68</f>
        <v>0</v>
      </c>
      <c r="SQY415" s="318">
        <f>'Contractor Model'!SQY68</f>
        <v>0</v>
      </c>
      <c r="SQZ415" s="318">
        <f>'Contractor Model'!SQZ68</f>
        <v>0</v>
      </c>
      <c r="SRA415" s="318">
        <f>'Contractor Model'!SRA68</f>
        <v>0</v>
      </c>
      <c r="SRB415" s="318">
        <f>'Contractor Model'!SRB68</f>
        <v>0</v>
      </c>
      <c r="SRC415" s="318">
        <f>'Contractor Model'!SRC68</f>
        <v>0</v>
      </c>
      <c r="SRD415" s="318">
        <f>'Contractor Model'!SRD68</f>
        <v>0</v>
      </c>
      <c r="SRE415" s="318">
        <f>'Contractor Model'!SRE68</f>
        <v>0</v>
      </c>
      <c r="SRF415" s="318">
        <f>'Contractor Model'!SRF68</f>
        <v>0</v>
      </c>
      <c r="SRG415" s="318">
        <f>'Contractor Model'!SRG68</f>
        <v>0</v>
      </c>
      <c r="SRH415" s="318">
        <f>'Contractor Model'!SRH68</f>
        <v>0</v>
      </c>
      <c r="SRI415" s="318">
        <f>'Contractor Model'!SRI68</f>
        <v>0</v>
      </c>
      <c r="SRJ415" s="318">
        <f>'Contractor Model'!SRJ68</f>
        <v>0</v>
      </c>
      <c r="SRK415" s="318">
        <f>'Contractor Model'!SRK68</f>
        <v>0</v>
      </c>
      <c r="SRL415" s="318">
        <f>'Contractor Model'!SRL68</f>
        <v>0</v>
      </c>
      <c r="SRM415" s="318">
        <f>'Contractor Model'!SRM68</f>
        <v>0</v>
      </c>
      <c r="SRN415" s="318">
        <f>'Contractor Model'!SRN68</f>
        <v>0</v>
      </c>
      <c r="SRO415" s="318">
        <f>'Contractor Model'!SRO68</f>
        <v>0</v>
      </c>
      <c r="SRP415" s="318">
        <f>'Contractor Model'!SRP68</f>
        <v>0</v>
      </c>
      <c r="SRQ415" s="318">
        <f>'Contractor Model'!SRQ68</f>
        <v>0</v>
      </c>
      <c r="SRR415" s="318">
        <f>'Contractor Model'!SRR68</f>
        <v>0</v>
      </c>
      <c r="SRS415" s="318">
        <f>'Contractor Model'!SRS68</f>
        <v>0</v>
      </c>
      <c r="SRT415" s="318">
        <f>'Contractor Model'!SRT68</f>
        <v>0</v>
      </c>
      <c r="SRU415" s="318">
        <f>'Contractor Model'!SRU68</f>
        <v>0</v>
      </c>
      <c r="SRV415" s="318">
        <f>'Contractor Model'!SRV68</f>
        <v>0</v>
      </c>
      <c r="SRW415" s="318">
        <f>'Contractor Model'!SRW68</f>
        <v>0</v>
      </c>
      <c r="SRX415" s="318">
        <f>'Contractor Model'!SRX68</f>
        <v>0</v>
      </c>
      <c r="SRY415" s="318">
        <f>'Contractor Model'!SRY68</f>
        <v>0</v>
      </c>
      <c r="SRZ415" s="318">
        <f>'Contractor Model'!SRZ68</f>
        <v>0</v>
      </c>
      <c r="SSA415" s="318">
        <f>'Contractor Model'!SSA68</f>
        <v>0</v>
      </c>
      <c r="SSB415" s="318">
        <f>'Contractor Model'!SSB68</f>
        <v>0</v>
      </c>
      <c r="SSC415" s="318">
        <f>'Contractor Model'!SSC68</f>
        <v>0</v>
      </c>
      <c r="SSD415" s="318">
        <f>'Contractor Model'!SSD68</f>
        <v>0</v>
      </c>
      <c r="SSE415" s="318">
        <f>'Contractor Model'!SSE68</f>
        <v>0</v>
      </c>
      <c r="SSF415" s="318">
        <f>'Contractor Model'!SSF68</f>
        <v>0</v>
      </c>
      <c r="SSG415" s="318">
        <f>'Contractor Model'!SSG68</f>
        <v>0</v>
      </c>
      <c r="SSH415" s="318">
        <f>'Contractor Model'!SSH68</f>
        <v>0</v>
      </c>
      <c r="SSI415" s="318">
        <f>'Contractor Model'!SSI68</f>
        <v>0</v>
      </c>
      <c r="SSJ415" s="318">
        <f>'Contractor Model'!SSJ68</f>
        <v>0</v>
      </c>
      <c r="SSK415" s="318">
        <f>'Contractor Model'!SSK68</f>
        <v>0</v>
      </c>
      <c r="SSL415" s="318">
        <f>'Contractor Model'!SSL68</f>
        <v>0</v>
      </c>
      <c r="SSM415" s="318">
        <f>'Contractor Model'!SSM68</f>
        <v>0</v>
      </c>
      <c r="SSN415" s="318">
        <f>'Contractor Model'!SSN68</f>
        <v>0</v>
      </c>
      <c r="SSO415" s="318">
        <f>'Contractor Model'!SSO68</f>
        <v>0</v>
      </c>
      <c r="SSP415" s="318">
        <f>'Contractor Model'!SSP68</f>
        <v>0</v>
      </c>
      <c r="SSQ415" s="318">
        <f>'Contractor Model'!SSQ68</f>
        <v>0</v>
      </c>
      <c r="SSR415" s="318">
        <f>'Contractor Model'!SSR68</f>
        <v>0</v>
      </c>
      <c r="SSS415" s="318">
        <f>'Contractor Model'!SSS68</f>
        <v>0</v>
      </c>
      <c r="SST415" s="318">
        <f>'Contractor Model'!SST68</f>
        <v>0</v>
      </c>
      <c r="SSU415" s="318">
        <f>'Contractor Model'!SSU68</f>
        <v>0</v>
      </c>
      <c r="SSV415" s="318">
        <f>'Contractor Model'!SSV68</f>
        <v>0</v>
      </c>
      <c r="SSW415" s="318">
        <f>'Contractor Model'!SSW68</f>
        <v>0</v>
      </c>
      <c r="SSX415" s="318">
        <f>'Contractor Model'!SSX68</f>
        <v>0</v>
      </c>
      <c r="SSY415" s="318">
        <f>'Contractor Model'!SSY68</f>
        <v>0</v>
      </c>
      <c r="SSZ415" s="318">
        <f>'Contractor Model'!SSZ68</f>
        <v>0</v>
      </c>
      <c r="STA415" s="318">
        <f>'Contractor Model'!STA68</f>
        <v>0</v>
      </c>
      <c r="STB415" s="318">
        <f>'Contractor Model'!STB68</f>
        <v>0</v>
      </c>
      <c r="STC415" s="318">
        <f>'Contractor Model'!STC68</f>
        <v>0</v>
      </c>
      <c r="STD415" s="318">
        <f>'Contractor Model'!STD68</f>
        <v>0</v>
      </c>
      <c r="STE415" s="318">
        <f>'Contractor Model'!STE68</f>
        <v>0</v>
      </c>
      <c r="STF415" s="318">
        <f>'Contractor Model'!STF68</f>
        <v>0</v>
      </c>
      <c r="STG415" s="318">
        <f>'Contractor Model'!STG68</f>
        <v>0</v>
      </c>
      <c r="STH415" s="318">
        <f>'Contractor Model'!STH68</f>
        <v>0</v>
      </c>
      <c r="STI415" s="318">
        <f>'Contractor Model'!STI68</f>
        <v>0</v>
      </c>
      <c r="STJ415" s="318">
        <f>'Contractor Model'!STJ68</f>
        <v>0</v>
      </c>
      <c r="STK415" s="318">
        <f>'Contractor Model'!STK68</f>
        <v>0</v>
      </c>
      <c r="STL415" s="318">
        <f>'Contractor Model'!STL68</f>
        <v>0</v>
      </c>
      <c r="STM415" s="318">
        <f>'Contractor Model'!STM68</f>
        <v>0</v>
      </c>
      <c r="STN415" s="318">
        <f>'Contractor Model'!STN68</f>
        <v>0</v>
      </c>
      <c r="STO415" s="318">
        <f>'Contractor Model'!STO68</f>
        <v>0</v>
      </c>
      <c r="STP415" s="318">
        <f>'Contractor Model'!STP68</f>
        <v>0</v>
      </c>
      <c r="STQ415" s="318">
        <f>'Contractor Model'!STQ68</f>
        <v>0</v>
      </c>
      <c r="STR415" s="318">
        <f>'Contractor Model'!STR68</f>
        <v>0</v>
      </c>
      <c r="STS415" s="318">
        <f>'Contractor Model'!STS68</f>
        <v>0</v>
      </c>
      <c r="STT415" s="318">
        <f>'Contractor Model'!STT68</f>
        <v>0</v>
      </c>
      <c r="STU415" s="318">
        <f>'Contractor Model'!STU68</f>
        <v>0</v>
      </c>
      <c r="STV415" s="318">
        <f>'Contractor Model'!STV68</f>
        <v>0</v>
      </c>
      <c r="STW415" s="318">
        <f>'Contractor Model'!STW68</f>
        <v>0</v>
      </c>
      <c r="STX415" s="318">
        <f>'Contractor Model'!STX68</f>
        <v>0</v>
      </c>
      <c r="STY415" s="318">
        <f>'Contractor Model'!STY68</f>
        <v>0</v>
      </c>
      <c r="STZ415" s="318">
        <f>'Contractor Model'!STZ68</f>
        <v>0</v>
      </c>
      <c r="SUA415" s="318">
        <f>'Contractor Model'!SUA68</f>
        <v>0</v>
      </c>
      <c r="SUB415" s="318">
        <f>'Contractor Model'!SUB68</f>
        <v>0</v>
      </c>
      <c r="SUC415" s="318">
        <f>'Contractor Model'!SUC68</f>
        <v>0</v>
      </c>
      <c r="SUD415" s="318">
        <f>'Contractor Model'!SUD68</f>
        <v>0</v>
      </c>
      <c r="SUE415" s="318">
        <f>'Contractor Model'!SUE68</f>
        <v>0</v>
      </c>
      <c r="SUF415" s="318">
        <f>'Contractor Model'!SUF68</f>
        <v>0</v>
      </c>
      <c r="SUG415" s="318">
        <f>'Contractor Model'!SUG68</f>
        <v>0</v>
      </c>
      <c r="SUH415" s="318">
        <f>'Contractor Model'!SUH68</f>
        <v>0</v>
      </c>
      <c r="SUI415" s="318">
        <f>'Contractor Model'!SUI68</f>
        <v>0</v>
      </c>
      <c r="SUJ415" s="318">
        <f>'Contractor Model'!SUJ68</f>
        <v>0</v>
      </c>
      <c r="SUK415" s="318">
        <f>'Contractor Model'!SUK68</f>
        <v>0</v>
      </c>
      <c r="SUL415" s="318">
        <f>'Contractor Model'!SUL68</f>
        <v>0</v>
      </c>
      <c r="SUM415" s="318">
        <f>'Contractor Model'!SUM68</f>
        <v>0</v>
      </c>
      <c r="SUN415" s="318">
        <f>'Contractor Model'!SUN68</f>
        <v>0</v>
      </c>
      <c r="SUO415" s="318">
        <f>'Contractor Model'!SUO68</f>
        <v>0</v>
      </c>
      <c r="SUP415" s="318">
        <f>'Contractor Model'!SUP68</f>
        <v>0</v>
      </c>
      <c r="SUQ415" s="318">
        <f>'Contractor Model'!SUQ68</f>
        <v>0</v>
      </c>
      <c r="SUR415" s="318">
        <f>'Contractor Model'!SUR68</f>
        <v>0</v>
      </c>
      <c r="SUS415" s="318">
        <f>'Contractor Model'!SUS68</f>
        <v>0</v>
      </c>
      <c r="SUT415" s="318">
        <f>'Contractor Model'!SUT68</f>
        <v>0</v>
      </c>
      <c r="SUU415" s="318">
        <f>'Contractor Model'!SUU68</f>
        <v>0</v>
      </c>
      <c r="SUV415" s="318">
        <f>'Contractor Model'!SUV68</f>
        <v>0</v>
      </c>
      <c r="SUW415" s="318">
        <f>'Contractor Model'!SUW68</f>
        <v>0</v>
      </c>
      <c r="SUX415" s="318">
        <f>'Contractor Model'!SUX68</f>
        <v>0</v>
      </c>
      <c r="SUY415" s="318">
        <f>'Contractor Model'!SUY68</f>
        <v>0</v>
      </c>
      <c r="SUZ415" s="318">
        <f>'Contractor Model'!SUZ68</f>
        <v>0</v>
      </c>
      <c r="SVA415" s="318">
        <f>'Contractor Model'!SVA68</f>
        <v>0</v>
      </c>
      <c r="SVB415" s="318">
        <f>'Contractor Model'!SVB68</f>
        <v>0</v>
      </c>
      <c r="SVC415" s="318">
        <f>'Contractor Model'!SVC68</f>
        <v>0</v>
      </c>
      <c r="SVD415" s="318">
        <f>'Contractor Model'!SVD68</f>
        <v>0</v>
      </c>
      <c r="SVE415" s="318">
        <f>'Contractor Model'!SVE68</f>
        <v>0</v>
      </c>
      <c r="SVF415" s="318">
        <f>'Contractor Model'!SVF68</f>
        <v>0</v>
      </c>
      <c r="SVG415" s="318">
        <f>'Contractor Model'!SVG68</f>
        <v>0</v>
      </c>
      <c r="SVH415" s="318">
        <f>'Contractor Model'!SVH68</f>
        <v>0</v>
      </c>
      <c r="SVI415" s="318">
        <f>'Contractor Model'!SVI68</f>
        <v>0</v>
      </c>
      <c r="SVJ415" s="318">
        <f>'Contractor Model'!SVJ68</f>
        <v>0</v>
      </c>
      <c r="SVK415" s="318">
        <f>'Contractor Model'!SVK68</f>
        <v>0</v>
      </c>
      <c r="SVL415" s="318">
        <f>'Contractor Model'!SVL68</f>
        <v>0</v>
      </c>
      <c r="SVM415" s="318">
        <f>'Contractor Model'!SVM68</f>
        <v>0</v>
      </c>
      <c r="SVN415" s="318">
        <f>'Contractor Model'!SVN68</f>
        <v>0</v>
      </c>
      <c r="SVO415" s="318">
        <f>'Contractor Model'!SVO68</f>
        <v>0</v>
      </c>
      <c r="SVP415" s="318">
        <f>'Contractor Model'!SVP68</f>
        <v>0</v>
      </c>
      <c r="SVQ415" s="318">
        <f>'Contractor Model'!SVQ68</f>
        <v>0</v>
      </c>
      <c r="SVR415" s="318">
        <f>'Contractor Model'!SVR68</f>
        <v>0</v>
      </c>
      <c r="SVS415" s="318">
        <f>'Contractor Model'!SVS68</f>
        <v>0</v>
      </c>
      <c r="SVT415" s="318">
        <f>'Contractor Model'!SVT68</f>
        <v>0</v>
      </c>
      <c r="SVU415" s="318">
        <f>'Contractor Model'!SVU68</f>
        <v>0</v>
      </c>
      <c r="SVV415" s="318">
        <f>'Contractor Model'!SVV68</f>
        <v>0</v>
      </c>
      <c r="SVW415" s="318">
        <f>'Contractor Model'!SVW68</f>
        <v>0</v>
      </c>
      <c r="SVX415" s="318">
        <f>'Contractor Model'!SVX68</f>
        <v>0</v>
      </c>
      <c r="SVY415" s="318">
        <f>'Contractor Model'!SVY68</f>
        <v>0</v>
      </c>
      <c r="SVZ415" s="318">
        <f>'Contractor Model'!SVZ68</f>
        <v>0</v>
      </c>
      <c r="SWA415" s="318">
        <f>'Contractor Model'!SWA68</f>
        <v>0</v>
      </c>
      <c r="SWB415" s="318">
        <f>'Contractor Model'!SWB68</f>
        <v>0</v>
      </c>
      <c r="SWC415" s="318">
        <f>'Contractor Model'!SWC68</f>
        <v>0</v>
      </c>
      <c r="SWD415" s="318">
        <f>'Contractor Model'!SWD68</f>
        <v>0</v>
      </c>
      <c r="SWE415" s="318">
        <f>'Contractor Model'!SWE68</f>
        <v>0</v>
      </c>
      <c r="SWF415" s="318">
        <f>'Contractor Model'!SWF68</f>
        <v>0</v>
      </c>
      <c r="SWG415" s="318">
        <f>'Contractor Model'!SWG68</f>
        <v>0</v>
      </c>
      <c r="SWH415" s="318">
        <f>'Contractor Model'!SWH68</f>
        <v>0</v>
      </c>
      <c r="SWI415" s="318">
        <f>'Contractor Model'!SWI68</f>
        <v>0</v>
      </c>
      <c r="SWJ415" s="318">
        <f>'Contractor Model'!SWJ68</f>
        <v>0</v>
      </c>
      <c r="SWK415" s="318">
        <f>'Contractor Model'!SWK68</f>
        <v>0</v>
      </c>
      <c r="SWL415" s="318">
        <f>'Contractor Model'!SWL68</f>
        <v>0</v>
      </c>
      <c r="SWM415" s="318">
        <f>'Contractor Model'!SWM68</f>
        <v>0</v>
      </c>
      <c r="SWN415" s="318">
        <f>'Contractor Model'!SWN68</f>
        <v>0</v>
      </c>
      <c r="SWO415" s="318">
        <f>'Contractor Model'!SWO68</f>
        <v>0</v>
      </c>
      <c r="SWP415" s="318">
        <f>'Contractor Model'!SWP68</f>
        <v>0</v>
      </c>
      <c r="SWQ415" s="318">
        <f>'Contractor Model'!SWQ68</f>
        <v>0</v>
      </c>
      <c r="SWR415" s="318">
        <f>'Contractor Model'!SWR68</f>
        <v>0</v>
      </c>
      <c r="SWS415" s="318">
        <f>'Contractor Model'!SWS68</f>
        <v>0</v>
      </c>
      <c r="SWT415" s="318">
        <f>'Contractor Model'!SWT68</f>
        <v>0</v>
      </c>
      <c r="SWU415" s="318">
        <f>'Contractor Model'!SWU68</f>
        <v>0</v>
      </c>
      <c r="SWV415" s="318">
        <f>'Contractor Model'!SWV68</f>
        <v>0</v>
      </c>
      <c r="SWW415" s="318">
        <f>'Contractor Model'!SWW68</f>
        <v>0</v>
      </c>
      <c r="SWX415" s="318">
        <f>'Contractor Model'!SWX68</f>
        <v>0</v>
      </c>
      <c r="SWY415" s="318">
        <f>'Contractor Model'!SWY68</f>
        <v>0</v>
      </c>
      <c r="SWZ415" s="318">
        <f>'Contractor Model'!SWZ68</f>
        <v>0</v>
      </c>
      <c r="SXA415" s="318">
        <f>'Contractor Model'!SXA68</f>
        <v>0</v>
      </c>
      <c r="SXB415" s="318">
        <f>'Contractor Model'!SXB68</f>
        <v>0</v>
      </c>
      <c r="SXC415" s="318">
        <f>'Contractor Model'!SXC68</f>
        <v>0</v>
      </c>
      <c r="SXD415" s="318">
        <f>'Contractor Model'!SXD68</f>
        <v>0</v>
      </c>
      <c r="SXE415" s="318">
        <f>'Contractor Model'!SXE68</f>
        <v>0</v>
      </c>
      <c r="SXF415" s="318">
        <f>'Contractor Model'!SXF68</f>
        <v>0</v>
      </c>
      <c r="SXG415" s="318">
        <f>'Contractor Model'!SXG68</f>
        <v>0</v>
      </c>
      <c r="SXH415" s="318">
        <f>'Contractor Model'!SXH68</f>
        <v>0</v>
      </c>
      <c r="SXI415" s="318">
        <f>'Contractor Model'!SXI68</f>
        <v>0</v>
      </c>
      <c r="SXJ415" s="318">
        <f>'Contractor Model'!SXJ68</f>
        <v>0</v>
      </c>
      <c r="SXK415" s="318">
        <f>'Contractor Model'!SXK68</f>
        <v>0</v>
      </c>
      <c r="SXL415" s="318">
        <f>'Contractor Model'!SXL68</f>
        <v>0</v>
      </c>
      <c r="SXM415" s="318">
        <f>'Contractor Model'!SXM68</f>
        <v>0</v>
      </c>
      <c r="SXN415" s="318">
        <f>'Contractor Model'!SXN68</f>
        <v>0</v>
      </c>
      <c r="SXO415" s="318">
        <f>'Contractor Model'!SXO68</f>
        <v>0</v>
      </c>
      <c r="SXP415" s="318">
        <f>'Contractor Model'!SXP68</f>
        <v>0</v>
      </c>
      <c r="SXQ415" s="318">
        <f>'Contractor Model'!SXQ68</f>
        <v>0</v>
      </c>
      <c r="SXR415" s="318">
        <f>'Contractor Model'!SXR68</f>
        <v>0</v>
      </c>
      <c r="SXS415" s="318">
        <f>'Contractor Model'!SXS68</f>
        <v>0</v>
      </c>
      <c r="SXT415" s="318">
        <f>'Contractor Model'!SXT68</f>
        <v>0</v>
      </c>
      <c r="SXU415" s="318">
        <f>'Contractor Model'!SXU68</f>
        <v>0</v>
      </c>
      <c r="SXV415" s="318">
        <f>'Contractor Model'!SXV68</f>
        <v>0</v>
      </c>
      <c r="SXW415" s="318">
        <f>'Contractor Model'!SXW68</f>
        <v>0</v>
      </c>
      <c r="SXX415" s="318">
        <f>'Contractor Model'!SXX68</f>
        <v>0</v>
      </c>
      <c r="SXY415" s="318">
        <f>'Contractor Model'!SXY68</f>
        <v>0</v>
      </c>
      <c r="SXZ415" s="318">
        <f>'Contractor Model'!SXZ68</f>
        <v>0</v>
      </c>
      <c r="SYA415" s="318">
        <f>'Contractor Model'!SYA68</f>
        <v>0</v>
      </c>
      <c r="SYB415" s="318">
        <f>'Contractor Model'!SYB68</f>
        <v>0</v>
      </c>
      <c r="SYC415" s="318">
        <f>'Contractor Model'!SYC68</f>
        <v>0</v>
      </c>
      <c r="SYD415" s="318">
        <f>'Contractor Model'!SYD68</f>
        <v>0</v>
      </c>
      <c r="SYE415" s="318">
        <f>'Contractor Model'!SYE68</f>
        <v>0</v>
      </c>
      <c r="SYF415" s="318">
        <f>'Contractor Model'!SYF68</f>
        <v>0</v>
      </c>
      <c r="SYG415" s="318">
        <f>'Contractor Model'!SYG68</f>
        <v>0</v>
      </c>
      <c r="SYH415" s="318">
        <f>'Contractor Model'!SYH68</f>
        <v>0</v>
      </c>
      <c r="SYI415" s="318">
        <f>'Contractor Model'!SYI68</f>
        <v>0</v>
      </c>
      <c r="SYJ415" s="318">
        <f>'Contractor Model'!SYJ68</f>
        <v>0</v>
      </c>
      <c r="SYK415" s="318">
        <f>'Contractor Model'!SYK68</f>
        <v>0</v>
      </c>
      <c r="SYL415" s="318">
        <f>'Contractor Model'!SYL68</f>
        <v>0</v>
      </c>
      <c r="SYM415" s="318">
        <f>'Contractor Model'!SYM68</f>
        <v>0</v>
      </c>
      <c r="SYN415" s="318">
        <f>'Contractor Model'!SYN68</f>
        <v>0</v>
      </c>
      <c r="SYO415" s="318">
        <f>'Contractor Model'!SYO68</f>
        <v>0</v>
      </c>
      <c r="SYP415" s="318">
        <f>'Contractor Model'!SYP68</f>
        <v>0</v>
      </c>
      <c r="SYQ415" s="318">
        <f>'Contractor Model'!SYQ68</f>
        <v>0</v>
      </c>
      <c r="SYR415" s="318">
        <f>'Contractor Model'!SYR68</f>
        <v>0</v>
      </c>
      <c r="SYS415" s="318">
        <f>'Contractor Model'!SYS68</f>
        <v>0</v>
      </c>
      <c r="SYT415" s="318">
        <f>'Contractor Model'!SYT68</f>
        <v>0</v>
      </c>
      <c r="SYU415" s="318">
        <f>'Contractor Model'!SYU68</f>
        <v>0</v>
      </c>
      <c r="SYV415" s="318">
        <f>'Contractor Model'!SYV68</f>
        <v>0</v>
      </c>
      <c r="SYW415" s="318">
        <f>'Contractor Model'!SYW68</f>
        <v>0</v>
      </c>
      <c r="SYX415" s="318">
        <f>'Contractor Model'!SYX68</f>
        <v>0</v>
      </c>
      <c r="SYY415" s="318">
        <f>'Contractor Model'!SYY68</f>
        <v>0</v>
      </c>
      <c r="SYZ415" s="318">
        <f>'Contractor Model'!SYZ68</f>
        <v>0</v>
      </c>
      <c r="SZA415" s="318">
        <f>'Contractor Model'!SZA68</f>
        <v>0</v>
      </c>
      <c r="SZB415" s="318">
        <f>'Contractor Model'!SZB68</f>
        <v>0</v>
      </c>
      <c r="SZC415" s="318">
        <f>'Contractor Model'!SZC68</f>
        <v>0</v>
      </c>
      <c r="SZD415" s="318">
        <f>'Contractor Model'!SZD68</f>
        <v>0</v>
      </c>
      <c r="SZE415" s="318">
        <f>'Contractor Model'!SZE68</f>
        <v>0</v>
      </c>
      <c r="SZF415" s="318">
        <f>'Contractor Model'!SZF68</f>
        <v>0</v>
      </c>
      <c r="SZG415" s="318">
        <f>'Contractor Model'!SZG68</f>
        <v>0</v>
      </c>
      <c r="SZH415" s="318">
        <f>'Contractor Model'!SZH68</f>
        <v>0</v>
      </c>
      <c r="SZI415" s="318">
        <f>'Contractor Model'!SZI68</f>
        <v>0</v>
      </c>
      <c r="SZJ415" s="318">
        <f>'Contractor Model'!SZJ68</f>
        <v>0</v>
      </c>
      <c r="SZK415" s="318">
        <f>'Contractor Model'!SZK68</f>
        <v>0</v>
      </c>
      <c r="SZL415" s="318">
        <f>'Contractor Model'!SZL68</f>
        <v>0</v>
      </c>
      <c r="SZM415" s="318">
        <f>'Contractor Model'!SZM68</f>
        <v>0</v>
      </c>
      <c r="SZN415" s="318">
        <f>'Contractor Model'!SZN68</f>
        <v>0</v>
      </c>
      <c r="SZO415" s="318">
        <f>'Contractor Model'!SZO68</f>
        <v>0</v>
      </c>
      <c r="SZP415" s="318">
        <f>'Contractor Model'!SZP68</f>
        <v>0</v>
      </c>
      <c r="SZQ415" s="318">
        <f>'Contractor Model'!SZQ68</f>
        <v>0</v>
      </c>
      <c r="SZR415" s="318">
        <f>'Contractor Model'!SZR68</f>
        <v>0</v>
      </c>
      <c r="SZS415" s="318">
        <f>'Contractor Model'!SZS68</f>
        <v>0</v>
      </c>
      <c r="SZT415" s="318">
        <f>'Contractor Model'!SZT68</f>
        <v>0</v>
      </c>
      <c r="SZU415" s="318">
        <f>'Contractor Model'!SZU68</f>
        <v>0</v>
      </c>
      <c r="SZV415" s="318">
        <f>'Contractor Model'!SZV68</f>
        <v>0</v>
      </c>
      <c r="SZW415" s="318">
        <f>'Contractor Model'!SZW68</f>
        <v>0</v>
      </c>
      <c r="SZX415" s="318">
        <f>'Contractor Model'!SZX68</f>
        <v>0</v>
      </c>
      <c r="SZY415" s="318">
        <f>'Contractor Model'!SZY68</f>
        <v>0</v>
      </c>
      <c r="SZZ415" s="318">
        <f>'Contractor Model'!SZZ68</f>
        <v>0</v>
      </c>
      <c r="TAA415" s="318">
        <f>'Contractor Model'!TAA68</f>
        <v>0</v>
      </c>
      <c r="TAB415" s="318">
        <f>'Contractor Model'!TAB68</f>
        <v>0</v>
      </c>
      <c r="TAC415" s="318">
        <f>'Contractor Model'!TAC68</f>
        <v>0</v>
      </c>
      <c r="TAD415" s="318">
        <f>'Contractor Model'!TAD68</f>
        <v>0</v>
      </c>
      <c r="TAE415" s="318">
        <f>'Contractor Model'!TAE68</f>
        <v>0</v>
      </c>
      <c r="TAF415" s="318">
        <f>'Contractor Model'!TAF68</f>
        <v>0</v>
      </c>
      <c r="TAG415" s="318">
        <f>'Contractor Model'!TAG68</f>
        <v>0</v>
      </c>
      <c r="TAH415" s="318">
        <f>'Contractor Model'!TAH68</f>
        <v>0</v>
      </c>
      <c r="TAI415" s="318">
        <f>'Contractor Model'!TAI68</f>
        <v>0</v>
      </c>
      <c r="TAJ415" s="318">
        <f>'Contractor Model'!TAJ68</f>
        <v>0</v>
      </c>
      <c r="TAK415" s="318">
        <f>'Contractor Model'!TAK68</f>
        <v>0</v>
      </c>
      <c r="TAL415" s="318">
        <f>'Contractor Model'!TAL68</f>
        <v>0</v>
      </c>
      <c r="TAM415" s="318">
        <f>'Contractor Model'!TAM68</f>
        <v>0</v>
      </c>
      <c r="TAN415" s="318">
        <f>'Contractor Model'!TAN68</f>
        <v>0</v>
      </c>
      <c r="TAO415" s="318">
        <f>'Contractor Model'!TAO68</f>
        <v>0</v>
      </c>
      <c r="TAP415" s="318">
        <f>'Contractor Model'!TAP68</f>
        <v>0</v>
      </c>
      <c r="TAQ415" s="318">
        <f>'Contractor Model'!TAQ68</f>
        <v>0</v>
      </c>
      <c r="TAR415" s="318">
        <f>'Contractor Model'!TAR68</f>
        <v>0</v>
      </c>
      <c r="TAS415" s="318">
        <f>'Contractor Model'!TAS68</f>
        <v>0</v>
      </c>
      <c r="TAT415" s="318">
        <f>'Contractor Model'!TAT68</f>
        <v>0</v>
      </c>
      <c r="TAU415" s="318">
        <f>'Contractor Model'!TAU68</f>
        <v>0</v>
      </c>
      <c r="TAV415" s="318">
        <f>'Contractor Model'!TAV68</f>
        <v>0</v>
      </c>
      <c r="TAW415" s="318">
        <f>'Contractor Model'!TAW68</f>
        <v>0</v>
      </c>
      <c r="TAX415" s="318">
        <f>'Contractor Model'!TAX68</f>
        <v>0</v>
      </c>
      <c r="TAY415" s="318">
        <f>'Contractor Model'!TAY68</f>
        <v>0</v>
      </c>
      <c r="TAZ415" s="318">
        <f>'Contractor Model'!TAZ68</f>
        <v>0</v>
      </c>
      <c r="TBA415" s="318">
        <f>'Contractor Model'!TBA68</f>
        <v>0</v>
      </c>
      <c r="TBB415" s="318">
        <f>'Contractor Model'!TBB68</f>
        <v>0</v>
      </c>
      <c r="TBC415" s="318">
        <f>'Contractor Model'!TBC68</f>
        <v>0</v>
      </c>
      <c r="TBD415" s="318">
        <f>'Contractor Model'!TBD68</f>
        <v>0</v>
      </c>
      <c r="TBE415" s="318">
        <f>'Contractor Model'!TBE68</f>
        <v>0</v>
      </c>
      <c r="TBF415" s="318">
        <f>'Contractor Model'!TBF68</f>
        <v>0</v>
      </c>
      <c r="TBG415" s="318">
        <f>'Contractor Model'!TBG68</f>
        <v>0</v>
      </c>
      <c r="TBH415" s="318">
        <f>'Contractor Model'!TBH68</f>
        <v>0</v>
      </c>
      <c r="TBI415" s="318">
        <f>'Contractor Model'!TBI68</f>
        <v>0</v>
      </c>
      <c r="TBJ415" s="318">
        <f>'Contractor Model'!TBJ68</f>
        <v>0</v>
      </c>
      <c r="TBK415" s="318">
        <f>'Contractor Model'!TBK68</f>
        <v>0</v>
      </c>
      <c r="TBL415" s="318">
        <f>'Contractor Model'!TBL68</f>
        <v>0</v>
      </c>
      <c r="TBM415" s="318">
        <f>'Contractor Model'!TBM68</f>
        <v>0</v>
      </c>
      <c r="TBN415" s="318">
        <f>'Contractor Model'!TBN68</f>
        <v>0</v>
      </c>
      <c r="TBO415" s="318">
        <f>'Contractor Model'!TBO68</f>
        <v>0</v>
      </c>
      <c r="TBP415" s="318">
        <f>'Contractor Model'!TBP68</f>
        <v>0</v>
      </c>
      <c r="TBQ415" s="318">
        <f>'Contractor Model'!TBQ68</f>
        <v>0</v>
      </c>
      <c r="TBR415" s="318">
        <f>'Contractor Model'!TBR68</f>
        <v>0</v>
      </c>
      <c r="TBS415" s="318">
        <f>'Contractor Model'!TBS68</f>
        <v>0</v>
      </c>
      <c r="TBT415" s="318">
        <f>'Contractor Model'!TBT68</f>
        <v>0</v>
      </c>
      <c r="TBU415" s="318">
        <f>'Contractor Model'!TBU68</f>
        <v>0</v>
      </c>
      <c r="TBV415" s="318">
        <f>'Contractor Model'!TBV68</f>
        <v>0</v>
      </c>
      <c r="TBW415" s="318">
        <f>'Contractor Model'!TBW68</f>
        <v>0</v>
      </c>
      <c r="TBX415" s="318">
        <f>'Contractor Model'!TBX68</f>
        <v>0</v>
      </c>
      <c r="TBY415" s="318">
        <f>'Contractor Model'!TBY68</f>
        <v>0</v>
      </c>
      <c r="TBZ415" s="318">
        <f>'Contractor Model'!TBZ68</f>
        <v>0</v>
      </c>
      <c r="TCA415" s="318">
        <f>'Contractor Model'!TCA68</f>
        <v>0</v>
      </c>
      <c r="TCB415" s="318">
        <f>'Contractor Model'!TCB68</f>
        <v>0</v>
      </c>
      <c r="TCC415" s="318">
        <f>'Contractor Model'!TCC68</f>
        <v>0</v>
      </c>
      <c r="TCD415" s="318">
        <f>'Contractor Model'!TCD68</f>
        <v>0</v>
      </c>
      <c r="TCE415" s="318">
        <f>'Contractor Model'!TCE68</f>
        <v>0</v>
      </c>
      <c r="TCF415" s="318">
        <f>'Contractor Model'!TCF68</f>
        <v>0</v>
      </c>
      <c r="TCG415" s="318">
        <f>'Contractor Model'!TCG68</f>
        <v>0</v>
      </c>
      <c r="TCH415" s="318">
        <f>'Contractor Model'!TCH68</f>
        <v>0</v>
      </c>
      <c r="TCI415" s="318">
        <f>'Contractor Model'!TCI68</f>
        <v>0</v>
      </c>
      <c r="TCJ415" s="318">
        <f>'Contractor Model'!TCJ68</f>
        <v>0</v>
      </c>
      <c r="TCK415" s="318">
        <f>'Contractor Model'!TCK68</f>
        <v>0</v>
      </c>
      <c r="TCL415" s="318">
        <f>'Contractor Model'!TCL68</f>
        <v>0</v>
      </c>
      <c r="TCM415" s="318">
        <f>'Contractor Model'!TCM68</f>
        <v>0</v>
      </c>
      <c r="TCN415" s="318">
        <f>'Contractor Model'!TCN68</f>
        <v>0</v>
      </c>
      <c r="TCO415" s="318">
        <f>'Contractor Model'!TCO68</f>
        <v>0</v>
      </c>
      <c r="TCP415" s="318">
        <f>'Contractor Model'!TCP68</f>
        <v>0</v>
      </c>
      <c r="TCQ415" s="318">
        <f>'Contractor Model'!TCQ68</f>
        <v>0</v>
      </c>
      <c r="TCR415" s="318">
        <f>'Contractor Model'!TCR68</f>
        <v>0</v>
      </c>
      <c r="TCS415" s="318">
        <f>'Contractor Model'!TCS68</f>
        <v>0</v>
      </c>
      <c r="TCT415" s="318">
        <f>'Contractor Model'!TCT68</f>
        <v>0</v>
      </c>
      <c r="TCU415" s="318">
        <f>'Contractor Model'!TCU68</f>
        <v>0</v>
      </c>
      <c r="TCV415" s="318">
        <f>'Contractor Model'!TCV68</f>
        <v>0</v>
      </c>
      <c r="TCW415" s="318">
        <f>'Contractor Model'!TCW68</f>
        <v>0</v>
      </c>
      <c r="TCX415" s="318">
        <f>'Contractor Model'!TCX68</f>
        <v>0</v>
      </c>
      <c r="TCY415" s="318">
        <f>'Contractor Model'!TCY68</f>
        <v>0</v>
      </c>
      <c r="TCZ415" s="318">
        <f>'Contractor Model'!TCZ68</f>
        <v>0</v>
      </c>
      <c r="TDA415" s="318">
        <f>'Contractor Model'!TDA68</f>
        <v>0</v>
      </c>
      <c r="TDB415" s="318">
        <f>'Contractor Model'!TDB68</f>
        <v>0</v>
      </c>
      <c r="TDC415" s="318">
        <f>'Contractor Model'!TDC68</f>
        <v>0</v>
      </c>
      <c r="TDD415" s="318">
        <f>'Contractor Model'!TDD68</f>
        <v>0</v>
      </c>
      <c r="TDE415" s="318">
        <f>'Contractor Model'!TDE68</f>
        <v>0</v>
      </c>
      <c r="TDF415" s="318">
        <f>'Contractor Model'!TDF68</f>
        <v>0</v>
      </c>
      <c r="TDG415" s="318">
        <f>'Contractor Model'!TDG68</f>
        <v>0</v>
      </c>
      <c r="TDH415" s="318">
        <f>'Contractor Model'!TDH68</f>
        <v>0</v>
      </c>
      <c r="TDI415" s="318">
        <f>'Contractor Model'!TDI68</f>
        <v>0</v>
      </c>
      <c r="TDJ415" s="318">
        <f>'Contractor Model'!TDJ68</f>
        <v>0</v>
      </c>
      <c r="TDK415" s="318">
        <f>'Contractor Model'!TDK68</f>
        <v>0</v>
      </c>
      <c r="TDL415" s="318">
        <f>'Contractor Model'!TDL68</f>
        <v>0</v>
      </c>
      <c r="TDM415" s="318">
        <f>'Contractor Model'!TDM68</f>
        <v>0</v>
      </c>
      <c r="TDN415" s="318">
        <f>'Contractor Model'!TDN68</f>
        <v>0</v>
      </c>
      <c r="TDO415" s="318">
        <f>'Contractor Model'!TDO68</f>
        <v>0</v>
      </c>
      <c r="TDP415" s="318">
        <f>'Contractor Model'!TDP68</f>
        <v>0</v>
      </c>
      <c r="TDQ415" s="318">
        <f>'Contractor Model'!TDQ68</f>
        <v>0</v>
      </c>
      <c r="TDR415" s="318">
        <f>'Contractor Model'!TDR68</f>
        <v>0</v>
      </c>
      <c r="TDS415" s="318">
        <f>'Contractor Model'!TDS68</f>
        <v>0</v>
      </c>
      <c r="TDT415" s="318">
        <f>'Contractor Model'!TDT68</f>
        <v>0</v>
      </c>
      <c r="TDU415" s="318">
        <f>'Contractor Model'!TDU68</f>
        <v>0</v>
      </c>
      <c r="TDV415" s="318">
        <f>'Contractor Model'!TDV68</f>
        <v>0</v>
      </c>
      <c r="TDW415" s="318">
        <f>'Contractor Model'!TDW68</f>
        <v>0</v>
      </c>
      <c r="TDX415" s="318">
        <f>'Contractor Model'!TDX68</f>
        <v>0</v>
      </c>
      <c r="TDY415" s="318">
        <f>'Contractor Model'!TDY68</f>
        <v>0</v>
      </c>
      <c r="TDZ415" s="318">
        <f>'Contractor Model'!TDZ68</f>
        <v>0</v>
      </c>
      <c r="TEA415" s="318">
        <f>'Contractor Model'!TEA68</f>
        <v>0</v>
      </c>
      <c r="TEB415" s="318">
        <f>'Contractor Model'!TEB68</f>
        <v>0</v>
      </c>
      <c r="TEC415" s="318">
        <f>'Contractor Model'!TEC68</f>
        <v>0</v>
      </c>
      <c r="TED415" s="318">
        <f>'Contractor Model'!TED68</f>
        <v>0</v>
      </c>
      <c r="TEE415" s="318">
        <f>'Contractor Model'!TEE68</f>
        <v>0</v>
      </c>
      <c r="TEF415" s="318">
        <f>'Contractor Model'!TEF68</f>
        <v>0</v>
      </c>
      <c r="TEG415" s="318">
        <f>'Contractor Model'!TEG68</f>
        <v>0</v>
      </c>
      <c r="TEH415" s="318">
        <f>'Contractor Model'!TEH68</f>
        <v>0</v>
      </c>
      <c r="TEI415" s="318">
        <f>'Contractor Model'!TEI68</f>
        <v>0</v>
      </c>
      <c r="TEJ415" s="318">
        <f>'Contractor Model'!TEJ68</f>
        <v>0</v>
      </c>
      <c r="TEK415" s="318">
        <f>'Contractor Model'!TEK68</f>
        <v>0</v>
      </c>
      <c r="TEL415" s="318">
        <f>'Contractor Model'!TEL68</f>
        <v>0</v>
      </c>
      <c r="TEM415" s="318">
        <f>'Contractor Model'!TEM68</f>
        <v>0</v>
      </c>
      <c r="TEN415" s="318">
        <f>'Contractor Model'!TEN68</f>
        <v>0</v>
      </c>
      <c r="TEO415" s="318">
        <f>'Contractor Model'!TEO68</f>
        <v>0</v>
      </c>
      <c r="TEP415" s="318">
        <f>'Contractor Model'!TEP68</f>
        <v>0</v>
      </c>
      <c r="TEQ415" s="318">
        <f>'Contractor Model'!TEQ68</f>
        <v>0</v>
      </c>
      <c r="TER415" s="318">
        <f>'Contractor Model'!TER68</f>
        <v>0</v>
      </c>
      <c r="TES415" s="318">
        <f>'Contractor Model'!TES68</f>
        <v>0</v>
      </c>
      <c r="TET415" s="318">
        <f>'Contractor Model'!TET68</f>
        <v>0</v>
      </c>
      <c r="TEU415" s="318">
        <f>'Contractor Model'!TEU68</f>
        <v>0</v>
      </c>
      <c r="TEV415" s="318">
        <f>'Contractor Model'!TEV68</f>
        <v>0</v>
      </c>
      <c r="TEW415" s="318">
        <f>'Contractor Model'!TEW68</f>
        <v>0</v>
      </c>
      <c r="TEX415" s="318">
        <f>'Contractor Model'!TEX68</f>
        <v>0</v>
      </c>
      <c r="TEY415" s="318">
        <f>'Contractor Model'!TEY68</f>
        <v>0</v>
      </c>
      <c r="TEZ415" s="318">
        <f>'Contractor Model'!TEZ68</f>
        <v>0</v>
      </c>
      <c r="TFA415" s="318">
        <f>'Contractor Model'!TFA68</f>
        <v>0</v>
      </c>
      <c r="TFB415" s="318">
        <f>'Contractor Model'!TFB68</f>
        <v>0</v>
      </c>
      <c r="TFC415" s="318">
        <f>'Contractor Model'!TFC68</f>
        <v>0</v>
      </c>
      <c r="TFD415" s="318">
        <f>'Contractor Model'!TFD68</f>
        <v>0</v>
      </c>
      <c r="TFE415" s="318">
        <f>'Contractor Model'!TFE68</f>
        <v>0</v>
      </c>
      <c r="TFF415" s="318">
        <f>'Contractor Model'!TFF68</f>
        <v>0</v>
      </c>
      <c r="TFG415" s="318">
        <f>'Contractor Model'!TFG68</f>
        <v>0</v>
      </c>
      <c r="TFH415" s="318">
        <f>'Contractor Model'!TFH68</f>
        <v>0</v>
      </c>
      <c r="TFI415" s="318">
        <f>'Contractor Model'!TFI68</f>
        <v>0</v>
      </c>
      <c r="TFJ415" s="318">
        <f>'Contractor Model'!TFJ68</f>
        <v>0</v>
      </c>
      <c r="TFK415" s="318">
        <f>'Contractor Model'!TFK68</f>
        <v>0</v>
      </c>
      <c r="TFL415" s="318">
        <f>'Contractor Model'!TFL68</f>
        <v>0</v>
      </c>
      <c r="TFM415" s="318">
        <f>'Contractor Model'!TFM68</f>
        <v>0</v>
      </c>
      <c r="TFN415" s="318">
        <f>'Contractor Model'!TFN68</f>
        <v>0</v>
      </c>
      <c r="TFO415" s="318">
        <f>'Contractor Model'!TFO68</f>
        <v>0</v>
      </c>
      <c r="TFP415" s="318">
        <f>'Contractor Model'!TFP68</f>
        <v>0</v>
      </c>
      <c r="TFQ415" s="318">
        <f>'Contractor Model'!TFQ68</f>
        <v>0</v>
      </c>
      <c r="TFR415" s="318">
        <f>'Contractor Model'!TFR68</f>
        <v>0</v>
      </c>
      <c r="TFS415" s="318">
        <f>'Contractor Model'!TFS68</f>
        <v>0</v>
      </c>
      <c r="TFT415" s="318">
        <f>'Contractor Model'!TFT68</f>
        <v>0</v>
      </c>
      <c r="TFU415" s="318">
        <f>'Contractor Model'!TFU68</f>
        <v>0</v>
      </c>
      <c r="TFV415" s="318">
        <f>'Contractor Model'!TFV68</f>
        <v>0</v>
      </c>
      <c r="TFW415" s="318">
        <f>'Contractor Model'!TFW68</f>
        <v>0</v>
      </c>
      <c r="TFX415" s="318">
        <f>'Contractor Model'!TFX68</f>
        <v>0</v>
      </c>
      <c r="TFY415" s="318">
        <f>'Contractor Model'!TFY68</f>
        <v>0</v>
      </c>
      <c r="TFZ415" s="318">
        <f>'Contractor Model'!TFZ68</f>
        <v>0</v>
      </c>
      <c r="TGA415" s="318">
        <f>'Contractor Model'!TGA68</f>
        <v>0</v>
      </c>
      <c r="TGB415" s="318">
        <f>'Contractor Model'!TGB68</f>
        <v>0</v>
      </c>
      <c r="TGC415" s="318">
        <f>'Contractor Model'!TGC68</f>
        <v>0</v>
      </c>
      <c r="TGD415" s="318">
        <f>'Contractor Model'!TGD68</f>
        <v>0</v>
      </c>
      <c r="TGE415" s="318">
        <f>'Contractor Model'!TGE68</f>
        <v>0</v>
      </c>
      <c r="TGF415" s="318">
        <f>'Contractor Model'!TGF68</f>
        <v>0</v>
      </c>
      <c r="TGG415" s="318">
        <f>'Contractor Model'!TGG68</f>
        <v>0</v>
      </c>
      <c r="TGH415" s="318">
        <f>'Contractor Model'!TGH68</f>
        <v>0</v>
      </c>
      <c r="TGI415" s="318">
        <f>'Contractor Model'!TGI68</f>
        <v>0</v>
      </c>
      <c r="TGJ415" s="318">
        <f>'Contractor Model'!TGJ68</f>
        <v>0</v>
      </c>
      <c r="TGK415" s="318">
        <f>'Contractor Model'!TGK68</f>
        <v>0</v>
      </c>
      <c r="TGL415" s="318">
        <f>'Contractor Model'!TGL68</f>
        <v>0</v>
      </c>
      <c r="TGM415" s="318">
        <f>'Contractor Model'!TGM68</f>
        <v>0</v>
      </c>
      <c r="TGN415" s="318">
        <f>'Contractor Model'!TGN68</f>
        <v>0</v>
      </c>
      <c r="TGO415" s="318">
        <f>'Contractor Model'!TGO68</f>
        <v>0</v>
      </c>
      <c r="TGP415" s="318">
        <f>'Contractor Model'!TGP68</f>
        <v>0</v>
      </c>
      <c r="TGQ415" s="318">
        <f>'Contractor Model'!TGQ68</f>
        <v>0</v>
      </c>
      <c r="TGR415" s="318">
        <f>'Contractor Model'!TGR68</f>
        <v>0</v>
      </c>
      <c r="TGS415" s="318">
        <f>'Contractor Model'!TGS68</f>
        <v>0</v>
      </c>
      <c r="TGT415" s="318">
        <f>'Contractor Model'!TGT68</f>
        <v>0</v>
      </c>
      <c r="TGU415" s="318">
        <f>'Contractor Model'!TGU68</f>
        <v>0</v>
      </c>
      <c r="TGV415" s="318">
        <f>'Contractor Model'!TGV68</f>
        <v>0</v>
      </c>
      <c r="TGW415" s="318">
        <f>'Contractor Model'!TGW68</f>
        <v>0</v>
      </c>
      <c r="TGX415" s="318">
        <f>'Contractor Model'!TGX68</f>
        <v>0</v>
      </c>
      <c r="TGY415" s="318">
        <f>'Contractor Model'!TGY68</f>
        <v>0</v>
      </c>
      <c r="TGZ415" s="318">
        <f>'Contractor Model'!TGZ68</f>
        <v>0</v>
      </c>
      <c r="THA415" s="318">
        <f>'Contractor Model'!THA68</f>
        <v>0</v>
      </c>
      <c r="THB415" s="318">
        <f>'Contractor Model'!THB68</f>
        <v>0</v>
      </c>
      <c r="THC415" s="318">
        <f>'Contractor Model'!THC68</f>
        <v>0</v>
      </c>
      <c r="THD415" s="318">
        <f>'Contractor Model'!THD68</f>
        <v>0</v>
      </c>
      <c r="THE415" s="318">
        <f>'Contractor Model'!THE68</f>
        <v>0</v>
      </c>
      <c r="THF415" s="318">
        <f>'Contractor Model'!THF68</f>
        <v>0</v>
      </c>
      <c r="THG415" s="318">
        <f>'Contractor Model'!THG68</f>
        <v>0</v>
      </c>
      <c r="THH415" s="318">
        <f>'Contractor Model'!THH68</f>
        <v>0</v>
      </c>
      <c r="THI415" s="318">
        <f>'Contractor Model'!THI68</f>
        <v>0</v>
      </c>
      <c r="THJ415" s="318">
        <f>'Contractor Model'!THJ68</f>
        <v>0</v>
      </c>
      <c r="THK415" s="318">
        <f>'Contractor Model'!THK68</f>
        <v>0</v>
      </c>
      <c r="THL415" s="318">
        <f>'Contractor Model'!THL68</f>
        <v>0</v>
      </c>
      <c r="THM415" s="318">
        <f>'Contractor Model'!THM68</f>
        <v>0</v>
      </c>
      <c r="THN415" s="318">
        <f>'Contractor Model'!THN68</f>
        <v>0</v>
      </c>
      <c r="THO415" s="318">
        <f>'Contractor Model'!THO68</f>
        <v>0</v>
      </c>
      <c r="THP415" s="318">
        <f>'Contractor Model'!THP68</f>
        <v>0</v>
      </c>
      <c r="THQ415" s="318">
        <f>'Contractor Model'!THQ68</f>
        <v>0</v>
      </c>
      <c r="THR415" s="318">
        <f>'Contractor Model'!THR68</f>
        <v>0</v>
      </c>
      <c r="THS415" s="318">
        <f>'Contractor Model'!THS68</f>
        <v>0</v>
      </c>
      <c r="THT415" s="318">
        <f>'Contractor Model'!THT68</f>
        <v>0</v>
      </c>
      <c r="THU415" s="318">
        <f>'Contractor Model'!THU68</f>
        <v>0</v>
      </c>
      <c r="THV415" s="318">
        <f>'Contractor Model'!THV68</f>
        <v>0</v>
      </c>
      <c r="THW415" s="318">
        <f>'Contractor Model'!THW68</f>
        <v>0</v>
      </c>
      <c r="THX415" s="318">
        <f>'Contractor Model'!THX68</f>
        <v>0</v>
      </c>
      <c r="THY415" s="318">
        <f>'Contractor Model'!THY68</f>
        <v>0</v>
      </c>
      <c r="THZ415" s="318">
        <f>'Contractor Model'!THZ68</f>
        <v>0</v>
      </c>
      <c r="TIA415" s="318">
        <f>'Contractor Model'!TIA68</f>
        <v>0</v>
      </c>
      <c r="TIB415" s="318">
        <f>'Contractor Model'!TIB68</f>
        <v>0</v>
      </c>
      <c r="TIC415" s="318">
        <f>'Contractor Model'!TIC68</f>
        <v>0</v>
      </c>
      <c r="TID415" s="318">
        <f>'Contractor Model'!TID68</f>
        <v>0</v>
      </c>
      <c r="TIE415" s="318">
        <f>'Contractor Model'!TIE68</f>
        <v>0</v>
      </c>
      <c r="TIF415" s="318">
        <f>'Contractor Model'!TIF68</f>
        <v>0</v>
      </c>
      <c r="TIG415" s="318">
        <f>'Contractor Model'!TIG68</f>
        <v>0</v>
      </c>
      <c r="TIH415" s="318">
        <f>'Contractor Model'!TIH68</f>
        <v>0</v>
      </c>
      <c r="TII415" s="318">
        <f>'Contractor Model'!TII68</f>
        <v>0</v>
      </c>
      <c r="TIJ415" s="318">
        <f>'Contractor Model'!TIJ68</f>
        <v>0</v>
      </c>
      <c r="TIK415" s="318">
        <f>'Contractor Model'!TIK68</f>
        <v>0</v>
      </c>
      <c r="TIL415" s="318">
        <f>'Contractor Model'!TIL68</f>
        <v>0</v>
      </c>
      <c r="TIM415" s="318">
        <f>'Contractor Model'!TIM68</f>
        <v>0</v>
      </c>
      <c r="TIN415" s="318">
        <f>'Contractor Model'!TIN68</f>
        <v>0</v>
      </c>
      <c r="TIO415" s="318">
        <f>'Contractor Model'!TIO68</f>
        <v>0</v>
      </c>
      <c r="TIP415" s="318">
        <f>'Contractor Model'!TIP68</f>
        <v>0</v>
      </c>
      <c r="TIQ415" s="318">
        <f>'Contractor Model'!TIQ68</f>
        <v>0</v>
      </c>
      <c r="TIR415" s="318">
        <f>'Contractor Model'!TIR68</f>
        <v>0</v>
      </c>
      <c r="TIS415" s="318">
        <f>'Contractor Model'!TIS68</f>
        <v>0</v>
      </c>
      <c r="TIT415" s="318">
        <f>'Contractor Model'!TIT68</f>
        <v>0</v>
      </c>
      <c r="TIU415" s="318">
        <f>'Contractor Model'!TIU68</f>
        <v>0</v>
      </c>
      <c r="TIV415" s="318">
        <f>'Contractor Model'!TIV68</f>
        <v>0</v>
      </c>
      <c r="TIW415" s="318">
        <f>'Contractor Model'!TIW68</f>
        <v>0</v>
      </c>
      <c r="TIX415" s="318">
        <f>'Contractor Model'!TIX68</f>
        <v>0</v>
      </c>
      <c r="TIY415" s="318">
        <f>'Contractor Model'!TIY68</f>
        <v>0</v>
      </c>
      <c r="TIZ415" s="318">
        <f>'Contractor Model'!TIZ68</f>
        <v>0</v>
      </c>
      <c r="TJA415" s="318">
        <f>'Contractor Model'!TJA68</f>
        <v>0</v>
      </c>
      <c r="TJB415" s="318">
        <f>'Contractor Model'!TJB68</f>
        <v>0</v>
      </c>
      <c r="TJC415" s="318">
        <f>'Contractor Model'!TJC68</f>
        <v>0</v>
      </c>
      <c r="TJD415" s="318">
        <f>'Contractor Model'!TJD68</f>
        <v>0</v>
      </c>
      <c r="TJE415" s="318">
        <f>'Contractor Model'!TJE68</f>
        <v>0</v>
      </c>
      <c r="TJF415" s="318">
        <f>'Contractor Model'!TJF68</f>
        <v>0</v>
      </c>
      <c r="TJG415" s="318">
        <f>'Contractor Model'!TJG68</f>
        <v>0</v>
      </c>
      <c r="TJH415" s="318">
        <f>'Contractor Model'!TJH68</f>
        <v>0</v>
      </c>
      <c r="TJI415" s="318">
        <f>'Contractor Model'!TJI68</f>
        <v>0</v>
      </c>
      <c r="TJJ415" s="318">
        <f>'Contractor Model'!TJJ68</f>
        <v>0</v>
      </c>
      <c r="TJK415" s="318">
        <f>'Contractor Model'!TJK68</f>
        <v>0</v>
      </c>
      <c r="TJL415" s="318">
        <f>'Contractor Model'!TJL68</f>
        <v>0</v>
      </c>
      <c r="TJM415" s="318">
        <f>'Contractor Model'!TJM68</f>
        <v>0</v>
      </c>
      <c r="TJN415" s="318">
        <f>'Contractor Model'!TJN68</f>
        <v>0</v>
      </c>
      <c r="TJO415" s="318">
        <f>'Contractor Model'!TJO68</f>
        <v>0</v>
      </c>
      <c r="TJP415" s="318">
        <f>'Contractor Model'!TJP68</f>
        <v>0</v>
      </c>
      <c r="TJQ415" s="318">
        <f>'Contractor Model'!TJQ68</f>
        <v>0</v>
      </c>
      <c r="TJR415" s="318">
        <f>'Contractor Model'!TJR68</f>
        <v>0</v>
      </c>
      <c r="TJS415" s="318">
        <f>'Contractor Model'!TJS68</f>
        <v>0</v>
      </c>
      <c r="TJT415" s="318">
        <f>'Contractor Model'!TJT68</f>
        <v>0</v>
      </c>
      <c r="TJU415" s="318">
        <f>'Contractor Model'!TJU68</f>
        <v>0</v>
      </c>
      <c r="TJV415" s="318">
        <f>'Contractor Model'!TJV68</f>
        <v>0</v>
      </c>
      <c r="TJW415" s="318">
        <f>'Contractor Model'!TJW68</f>
        <v>0</v>
      </c>
      <c r="TJX415" s="318">
        <f>'Contractor Model'!TJX68</f>
        <v>0</v>
      </c>
      <c r="TJY415" s="318">
        <f>'Contractor Model'!TJY68</f>
        <v>0</v>
      </c>
      <c r="TJZ415" s="318">
        <f>'Contractor Model'!TJZ68</f>
        <v>0</v>
      </c>
      <c r="TKA415" s="318">
        <f>'Contractor Model'!TKA68</f>
        <v>0</v>
      </c>
      <c r="TKB415" s="318">
        <f>'Contractor Model'!TKB68</f>
        <v>0</v>
      </c>
      <c r="TKC415" s="318">
        <f>'Contractor Model'!TKC68</f>
        <v>0</v>
      </c>
      <c r="TKD415" s="318">
        <f>'Contractor Model'!TKD68</f>
        <v>0</v>
      </c>
      <c r="TKE415" s="318">
        <f>'Contractor Model'!TKE68</f>
        <v>0</v>
      </c>
      <c r="TKF415" s="318">
        <f>'Contractor Model'!TKF68</f>
        <v>0</v>
      </c>
      <c r="TKG415" s="318">
        <f>'Contractor Model'!TKG68</f>
        <v>0</v>
      </c>
      <c r="TKH415" s="318">
        <f>'Contractor Model'!TKH68</f>
        <v>0</v>
      </c>
      <c r="TKI415" s="318">
        <f>'Contractor Model'!TKI68</f>
        <v>0</v>
      </c>
      <c r="TKJ415" s="318">
        <f>'Contractor Model'!TKJ68</f>
        <v>0</v>
      </c>
      <c r="TKK415" s="318">
        <f>'Contractor Model'!TKK68</f>
        <v>0</v>
      </c>
      <c r="TKL415" s="318">
        <f>'Contractor Model'!TKL68</f>
        <v>0</v>
      </c>
      <c r="TKM415" s="318">
        <f>'Contractor Model'!TKM68</f>
        <v>0</v>
      </c>
      <c r="TKN415" s="318">
        <f>'Contractor Model'!TKN68</f>
        <v>0</v>
      </c>
      <c r="TKO415" s="318">
        <f>'Contractor Model'!TKO68</f>
        <v>0</v>
      </c>
      <c r="TKP415" s="318">
        <f>'Contractor Model'!TKP68</f>
        <v>0</v>
      </c>
      <c r="TKQ415" s="318">
        <f>'Contractor Model'!TKQ68</f>
        <v>0</v>
      </c>
      <c r="TKR415" s="318">
        <f>'Contractor Model'!TKR68</f>
        <v>0</v>
      </c>
      <c r="TKS415" s="318">
        <f>'Contractor Model'!TKS68</f>
        <v>0</v>
      </c>
      <c r="TKT415" s="318">
        <f>'Contractor Model'!TKT68</f>
        <v>0</v>
      </c>
      <c r="TKU415" s="318">
        <f>'Contractor Model'!TKU68</f>
        <v>0</v>
      </c>
      <c r="TKV415" s="318">
        <f>'Contractor Model'!TKV68</f>
        <v>0</v>
      </c>
      <c r="TKW415" s="318">
        <f>'Contractor Model'!TKW68</f>
        <v>0</v>
      </c>
      <c r="TKX415" s="318">
        <f>'Contractor Model'!TKX68</f>
        <v>0</v>
      </c>
      <c r="TKY415" s="318">
        <f>'Contractor Model'!TKY68</f>
        <v>0</v>
      </c>
      <c r="TKZ415" s="318">
        <f>'Contractor Model'!TKZ68</f>
        <v>0</v>
      </c>
      <c r="TLA415" s="318">
        <f>'Contractor Model'!TLA68</f>
        <v>0</v>
      </c>
      <c r="TLB415" s="318">
        <f>'Contractor Model'!TLB68</f>
        <v>0</v>
      </c>
      <c r="TLC415" s="318">
        <f>'Contractor Model'!TLC68</f>
        <v>0</v>
      </c>
      <c r="TLD415" s="318">
        <f>'Contractor Model'!TLD68</f>
        <v>0</v>
      </c>
      <c r="TLE415" s="318">
        <f>'Contractor Model'!TLE68</f>
        <v>0</v>
      </c>
      <c r="TLF415" s="318">
        <f>'Contractor Model'!TLF68</f>
        <v>0</v>
      </c>
      <c r="TLG415" s="318">
        <f>'Contractor Model'!TLG68</f>
        <v>0</v>
      </c>
      <c r="TLH415" s="318">
        <f>'Contractor Model'!TLH68</f>
        <v>0</v>
      </c>
      <c r="TLI415" s="318">
        <f>'Contractor Model'!TLI68</f>
        <v>0</v>
      </c>
      <c r="TLJ415" s="318">
        <f>'Contractor Model'!TLJ68</f>
        <v>0</v>
      </c>
      <c r="TLK415" s="318">
        <f>'Contractor Model'!TLK68</f>
        <v>0</v>
      </c>
      <c r="TLL415" s="318">
        <f>'Contractor Model'!TLL68</f>
        <v>0</v>
      </c>
      <c r="TLM415" s="318">
        <f>'Contractor Model'!TLM68</f>
        <v>0</v>
      </c>
      <c r="TLN415" s="318">
        <f>'Contractor Model'!TLN68</f>
        <v>0</v>
      </c>
      <c r="TLO415" s="318">
        <f>'Contractor Model'!TLO68</f>
        <v>0</v>
      </c>
      <c r="TLP415" s="318">
        <f>'Contractor Model'!TLP68</f>
        <v>0</v>
      </c>
      <c r="TLQ415" s="318">
        <f>'Contractor Model'!TLQ68</f>
        <v>0</v>
      </c>
      <c r="TLR415" s="318">
        <f>'Contractor Model'!TLR68</f>
        <v>0</v>
      </c>
      <c r="TLS415" s="318">
        <f>'Contractor Model'!TLS68</f>
        <v>0</v>
      </c>
      <c r="TLT415" s="318">
        <f>'Contractor Model'!TLT68</f>
        <v>0</v>
      </c>
      <c r="TLU415" s="318">
        <f>'Contractor Model'!TLU68</f>
        <v>0</v>
      </c>
      <c r="TLV415" s="318">
        <f>'Contractor Model'!TLV68</f>
        <v>0</v>
      </c>
      <c r="TLW415" s="318">
        <f>'Contractor Model'!TLW68</f>
        <v>0</v>
      </c>
      <c r="TLX415" s="318">
        <f>'Contractor Model'!TLX68</f>
        <v>0</v>
      </c>
      <c r="TLY415" s="318">
        <f>'Contractor Model'!TLY68</f>
        <v>0</v>
      </c>
      <c r="TLZ415" s="318">
        <f>'Contractor Model'!TLZ68</f>
        <v>0</v>
      </c>
      <c r="TMA415" s="318">
        <f>'Contractor Model'!TMA68</f>
        <v>0</v>
      </c>
      <c r="TMB415" s="318">
        <f>'Contractor Model'!TMB68</f>
        <v>0</v>
      </c>
      <c r="TMC415" s="318">
        <f>'Contractor Model'!TMC68</f>
        <v>0</v>
      </c>
      <c r="TMD415" s="318">
        <f>'Contractor Model'!TMD68</f>
        <v>0</v>
      </c>
      <c r="TME415" s="318">
        <f>'Contractor Model'!TME68</f>
        <v>0</v>
      </c>
      <c r="TMF415" s="318">
        <f>'Contractor Model'!TMF68</f>
        <v>0</v>
      </c>
      <c r="TMG415" s="318">
        <f>'Contractor Model'!TMG68</f>
        <v>0</v>
      </c>
      <c r="TMH415" s="318">
        <f>'Contractor Model'!TMH68</f>
        <v>0</v>
      </c>
      <c r="TMI415" s="318">
        <f>'Contractor Model'!TMI68</f>
        <v>0</v>
      </c>
      <c r="TMJ415" s="318">
        <f>'Contractor Model'!TMJ68</f>
        <v>0</v>
      </c>
      <c r="TMK415" s="318">
        <f>'Contractor Model'!TMK68</f>
        <v>0</v>
      </c>
      <c r="TML415" s="318">
        <f>'Contractor Model'!TML68</f>
        <v>0</v>
      </c>
      <c r="TMM415" s="318">
        <f>'Contractor Model'!TMM68</f>
        <v>0</v>
      </c>
      <c r="TMN415" s="318">
        <f>'Contractor Model'!TMN68</f>
        <v>0</v>
      </c>
      <c r="TMO415" s="318">
        <f>'Contractor Model'!TMO68</f>
        <v>0</v>
      </c>
      <c r="TMP415" s="318">
        <f>'Contractor Model'!TMP68</f>
        <v>0</v>
      </c>
      <c r="TMQ415" s="318">
        <f>'Contractor Model'!TMQ68</f>
        <v>0</v>
      </c>
      <c r="TMR415" s="318">
        <f>'Contractor Model'!TMR68</f>
        <v>0</v>
      </c>
      <c r="TMS415" s="318">
        <f>'Contractor Model'!TMS68</f>
        <v>0</v>
      </c>
      <c r="TMT415" s="318">
        <f>'Contractor Model'!TMT68</f>
        <v>0</v>
      </c>
      <c r="TMU415" s="318">
        <f>'Contractor Model'!TMU68</f>
        <v>0</v>
      </c>
      <c r="TMV415" s="318">
        <f>'Contractor Model'!TMV68</f>
        <v>0</v>
      </c>
      <c r="TMW415" s="318">
        <f>'Contractor Model'!TMW68</f>
        <v>0</v>
      </c>
      <c r="TMX415" s="318">
        <f>'Contractor Model'!TMX68</f>
        <v>0</v>
      </c>
      <c r="TMY415" s="318">
        <f>'Contractor Model'!TMY68</f>
        <v>0</v>
      </c>
      <c r="TMZ415" s="318">
        <f>'Contractor Model'!TMZ68</f>
        <v>0</v>
      </c>
      <c r="TNA415" s="318">
        <f>'Contractor Model'!TNA68</f>
        <v>0</v>
      </c>
      <c r="TNB415" s="318">
        <f>'Contractor Model'!TNB68</f>
        <v>0</v>
      </c>
      <c r="TNC415" s="318">
        <f>'Contractor Model'!TNC68</f>
        <v>0</v>
      </c>
      <c r="TND415" s="318">
        <f>'Contractor Model'!TND68</f>
        <v>0</v>
      </c>
      <c r="TNE415" s="318">
        <f>'Contractor Model'!TNE68</f>
        <v>0</v>
      </c>
      <c r="TNF415" s="318">
        <f>'Contractor Model'!TNF68</f>
        <v>0</v>
      </c>
      <c r="TNG415" s="318">
        <f>'Contractor Model'!TNG68</f>
        <v>0</v>
      </c>
      <c r="TNH415" s="318">
        <f>'Contractor Model'!TNH68</f>
        <v>0</v>
      </c>
      <c r="TNI415" s="318">
        <f>'Contractor Model'!TNI68</f>
        <v>0</v>
      </c>
      <c r="TNJ415" s="318">
        <f>'Contractor Model'!TNJ68</f>
        <v>0</v>
      </c>
      <c r="TNK415" s="318">
        <f>'Contractor Model'!TNK68</f>
        <v>0</v>
      </c>
      <c r="TNL415" s="318">
        <f>'Contractor Model'!TNL68</f>
        <v>0</v>
      </c>
      <c r="TNM415" s="318">
        <f>'Contractor Model'!TNM68</f>
        <v>0</v>
      </c>
      <c r="TNN415" s="318">
        <f>'Contractor Model'!TNN68</f>
        <v>0</v>
      </c>
      <c r="TNO415" s="318">
        <f>'Contractor Model'!TNO68</f>
        <v>0</v>
      </c>
      <c r="TNP415" s="318">
        <f>'Contractor Model'!TNP68</f>
        <v>0</v>
      </c>
      <c r="TNQ415" s="318">
        <f>'Contractor Model'!TNQ68</f>
        <v>0</v>
      </c>
      <c r="TNR415" s="318">
        <f>'Contractor Model'!TNR68</f>
        <v>0</v>
      </c>
      <c r="TNS415" s="318">
        <f>'Contractor Model'!TNS68</f>
        <v>0</v>
      </c>
      <c r="TNT415" s="318">
        <f>'Contractor Model'!TNT68</f>
        <v>0</v>
      </c>
      <c r="TNU415" s="318">
        <f>'Contractor Model'!TNU68</f>
        <v>0</v>
      </c>
      <c r="TNV415" s="318">
        <f>'Contractor Model'!TNV68</f>
        <v>0</v>
      </c>
      <c r="TNW415" s="318">
        <f>'Contractor Model'!TNW68</f>
        <v>0</v>
      </c>
      <c r="TNX415" s="318">
        <f>'Contractor Model'!TNX68</f>
        <v>0</v>
      </c>
      <c r="TNY415" s="318">
        <f>'Contractor Model'!TNY68</f>
        <v>0</v>
      </c>
      <c r="TNZ415" s="318">
        <f>'Contractor Model'!TNZ68</f>
        <v>0</v>
      </c>
      <c r="TOA415" s="318">
        <f>'Contractor Model'!TOA68</f>
        <v>0</v>
      </c>
      <c r="TOB415" s="318">
        <f>'Contractor Model'!TOB68</f>
        <v>0</v>
      </c>
      <c r="TOC415" s="318">
        <f>'Contractor Model'!TOC68</f>
        <v>0</v>
      </c>
      <c r="TOD415" s="318">
        <f>'Contractor Model'!TOD68</f>
        <v>0</v>
      </c>
      <c r="TOE415" s="318">
        <f>'Contractor Model'!TOE68</f>
        <v>0</v>
      </c>
      <c r="TOF415" s="318">
        <f>'Contractor Model'!TOF68</f>
        <v>0</v>
      </c>
      <c r="TOG415" s="318">
        <f>'Contractor Model'!TOG68</f>
        <v>0</v>
      </c>
      <c r="TOH415" s="318">
        <f>'Contractor Model'!TOH68</f>
        <v>0</v>
      </c>
      <c r="TOI415" s="318">
        <f>'Contractor Model'!TOI68</f>
        <v>0</v>
      </c>
      <c r="TOJ415" s="318">
        <f>'Contractor Model'!TOJ68</f>
        <v>0</v>
      </c>
      <c r="TOK415" s="318">
        <f>'Contractor Model'!TOK68</f>
        <v>0</v>
      </c>
      <c r="TOL415" s="318">
        <f>'Contractor Model'!TOL68</f>
        <v>0</v>
      </c>
      <c r="TOM415" s="318">
        <f>'Contractor Model'!TOM68</f>
        <v>0</v>
      </c>
      <c r="TON415" s="318">
        <f>'Contractor Model'!TON68</f>
        <v>0</v>
      </c>
      <c r="TOO415" s="318">
        <f>'Contractor Model'!TOO68</f>
        <v>0</v>
      </c>
      <c r="TOP415" s="318">
        <f>'Contractor Model'!TOP68</f>
        <v>0</v>
      </c>
      <c r="TOQ415" s="318">
        <f>'Contractor Model'!TOQ68</f>
        <v>0</v>
      </c>
      <c r="TOR415" s="318">
        <f>'Contractor Model'!TOR68</f>
        <v>0</v>
      </c>
      <c r="TOS415" s="318">
        <f>'Contractor Model'!TOS68</f>
        <v>0</v>
      </c>
      <c r="TOT415" s="318">
        <f>'Contractor Model'!TOT68</f>
        <v>0</v>
      </c>
      <c r="TOU415" s="318">
        <f>'Contractor Model'!TOU68</f>
        <v>0</v>
      </c>
      <c r="TOV415" s="318">
        <f>'Contractor Model'!TOV68</f>
        <v>0</v>
      </c>
      <c r="TOW415" s="318">
        <f>'Contractor Model'!TOW68</f>
        <v>0</v>
      </c>
      <c r="TOX415" s="318">
        <f>'Contractor Model'!TOX68</f>
        <v>0</v>
      </c>
      <c r="TOY415" s="318">
        <f>'Contractor Model'!TOY68</f>
        <v>0</v>
      </c>
      <c r="TOZ415" s="318">
        <f>'Contractor Model'!TOZ68</f>
        <v>0</v>
      </c>
      <c r="TPA415" s="318">
        <f>'Contractor Model'!TPA68</f>
        <v>0</v>
      </c>
      <c r="TPB415" s="318">
        <f>'Contractor Model'!TPB68</f>
        <v>0</v>
      </c>
      <c r="TPC415" s="318">
        <f>'Contractor Model'!TPC68</f>
        <v>0</v>
      </c>
      <c r="TPD415" s="318">
        <f>'Contractor Model'!TPD68</f>
        <v>0</v>
      </c>
      <c r="TPE415" s="318">
        <f>'Contractor Model'!TPE68</f>
        <v>0</v>
      </c>
      <c r="TPF415" s="318">
        <f>'Contractor Model'!TPF68</f>
        <v>0</v>
      </c>
      <c r="TPG415" s="318">
        <f>'Contractor Model'!TPG68</f>
        <v>0</v>
      </c>
      <c r="TPH415" s="318">
        <f>'Contractor Model'!TPH68</f>
        <v>0</v>
      </c>
      <c r="TPI415" s="318">
        <f>'Contractor Model'!TPI68</f>
        <v>0</v>
      </c>
      <c r="TPJ415" s="318">
        <f>'Contractor Model'!TPJ68</f>
        <v>0</v>
      </c>
      <c r="TPK415" s="318">
        <f>'Contractor Model'!TPK68</f>
        <v>0</v>
      </c>
      <c r="TPL415" s="318">
        <f>'Contractor Model'!TPL68</f>
        <v>0</v>
      </c>
      <c r="TPM415" s="318">
        <f>'Contractor Model'!TPM68</f>
        <v>0</v>
      </c>
      <c r="TPN415" s="318">
        <f>'Contractor Model'!TPN68</f>
        <v>0</v>
      </c>
      <c r="TPO415" s="318">
        <f>'Contractor Model'!TPO68</f>
        <v>0</v>
      </c>
      <c r="TPP415" s="318">
        <f>'Contractor Model'!TPP68</f>
        <v>0</v>
      </c>
      <c r="TPQ415" s="318">
        <f>'Contractor Model'!TPQ68</f>
        <v>0</v>
      </c>
      <c r="TPR415" s="318">
        <f>'Contractor Model'!TPR68</f>
        <v>0</v>
      </c>
      <c r="TPS415" s="318">
        <f>'Contractor Model'!TPS68</f>
        <v>0</v>
      </c>
      <c r="TPT415" s="318">
        <f>'Contractor Model'!TPT68</f>
        <v>0</v>
      </c>
      <c r="TPU415" s="318">
        <f>'Contractor Model'!TPU68</f>
        <v>0</v>
      </c>
      <c r="TPV415" s="318">
        <f>'Contractor Model'!TPV68</f>
        <v>0</v>
      </c>
      <c r="TPW415" s="318">
        <f>'Contractor Model'!TPW68</f>
        <v>0</v>
      </c>
      <c r="TPX415" s="318">
        <f>'Contractor Model'!TPX68</f>
        <v>0</v>
      </c>
      <c r="TPY415" s="318">
        <f>'Contractor Model'!TPY68</f>
        <v>0</v>
      </c>
      <c r="TPZ415" s="318">
        <f>'Contractor Model'!TPZ68</f>
        <v>0</v>
      </c>
      <c r="TQA415" s="318">
        <f>'Contractor Model'!TQA68</f>
        <v>0</v>
      </c>
      <c r="TQB415" s="318">
        <f>'Contractor Model'!TQB68</f>
        <v>0</v>
      </c>
      <c r="TQC415" s="318">
        <f>'Contractor Model'!TQC68</f>
        <v>0</v>
      </c>
      <c r="TQD415" s="318">
        <f>'Contractor Model'!TQD68</f>
        <v>0</v>
      </c>
      <c r="TQE415" s="318">
        <f>'Contractor Model'!TQE68</f>
        <v>0</v>
      </c>
      <c r="TQF415" s="318">
        <f>'Contractor Model'!TQF68</f>
        <v>0</v>
      </c>
      <c r="TQG415" s="318">
        <f>'Contractor Model'!TQG68</f>
        <v>0</v>
      </c>
      <c r="TQH415" s="318">
        <f>'Contractor Model'!TQH68</f>
        <v>0</v>
      </c>
      <c r="TQI415" s="318">
        <f>'Contractor Model'!TQI68</f>
        <v>0</v>
      </c>
      <c r="TQJ415" s="318">
        <f>'Contractor Model'!TQJ68</f>
        <v>0</v>
      </c>
      <c r="TQK415" s="318">
        <f>'Contractor Model'!TQK68</f>
        <v>0</v>
      </c>
      <c r="TQL415" s="318">
        <f>'Contractor Model'!TQL68</f>
        <v>0</v>
      </c>
      <c r="TQM415" s="318">
        <f>'Contractor Model'!TQM68</f>
        <v>0</v>
      </c>
      <c r="TQN415" s="318">
        <f>'Contractor Model'!TQN68</f>
        <v>0</v>
      </c>
      <c r="TQO415" s="318">
        <f>'Contractor Model'!TQO68</f>
        <v>0</v>
      </c>
      <c r="TQP415" s="318">
        <f>'Contractor Model'!TQP68</f>
        <v>0</v>
      </c>
      <c r="TQQ415" s="318">
        <f>'Contractor Model'!TQQ68</f>
        <v>0</v>
      </c>
      <c r="TQR415" s="318">
        <f>'Contractor Model'!TQR68</f>
        <v>0</v>
      </c>
      <c r="TQS415" s="318">
        <f>'Contractor Model'!TQS68</f>
        <v>0</v>
      </c>
      <c r="TQT415" s="318">
        <f>'Contractor Model'!TQT68</f>
        <v>0</v>
      </c>
      <c r="TQU415" s="318">
        <f>'Contractor Model'!TQU68</f>
        <v>0</v>
      </c>
      <c r="TQV415" s="318">
        <f>'Contractor Model'!TQV68</f>
        <v>0</v>
      </c>
      <c r="TQW415" s="318">
        <f>'Contractor Model'!TQW68</f>
        <v>0</v>
      </c>
      <c r="TQX415" s="318">
        <f>'Contractor Model'!TQX68</f>
        <v>0</v>
      </c>
      <c r="TQY415" s="318">
        <f>'Contractor Model'!TQY68</f>
        <v>0</v>
      </c>
      <c r="TQZ415" s="318">
        <f>'Contractor Model'!TQZ68</f>
        <v>0</v>
      </c>
      <c r="TRA415" s="318">
        <f>'Contractor Model'!TRA68</f>
        <v>0</v>
      </c>
      <c r="TRB415" s="318">
        <f>'Contractor Model'!TRB68</f>
        <v>0</v>
      </c>
      <c r="TRC415" s="318">
        <f>'Contractor Model'!TRC68</f>
        <v>0</v>
      </c>
      <c r="TRD415" s="318">
        <f>'Contractor Model'!TRD68</f>
        <v>0</v>
      </c>
      <c r="TRE415" s="318">
        <f>'Contractor Model'!TRE68</f>
        <v>0</v>
      </c>
      <c r="TRF415" s="318">
        <f>'Contractor Model'!TRF68</f>
        <v>0</v>
      </c>
      <c r="TRG415" s="318">
        <f>'Contractor Model'!TRG68</f>
        <v>0</v>
      </c>
      <c r="TRH415" s="318">
        <f>'Contractor Model'!TRH68</f>
        <v>0</v>
      </c>
      <c r="TRI415" s="318">
        <f>'Contractor Model'!TRI68</f>
        <v>0</v>
      </c>
      <c r="TRJ415" s="318">
        <f>'Contractor Model'!TRJ68</f>
        <v>0</v>
      </c>
      <c r="TRK415" s="318">
        <f>'Contractor Model'!TRK68</f>
        <v>0</v>
      </c>
      <c r="TRL415" s="318">
        <f>'Contractor Model'!TRL68</f>
        <v>0</v>
      </c>
      <c r="TRM415" s="318">
        <f>'Contractor Model'!TRM68</f>
        <v>0</v>
      </c>
      <c r="TRN415" s="318">
        <f>'Contractor Model'!TRN68</f>
        <v>0</v>
      </c>
      <c r="TRO415" s="318">
        <f>'Contractor Model'!TRO68</f>
        <v>0</v>
      </c>
      <c r="TRP415" s="318">
        <f>'Contractor Model'!TRP68</f>
        <v>0</v>
      </c>
      <c r="TRQ415" s="318">
        <f>'Contractor Model'!TRQ68</f>
        <v>0</v>
      </c>
      <c r="TRR415" s="318">
        <f>'Contractor Model'!TRR68</f>
        <v>0</v>
      </c>
      <c r="TRS415" s="318">
        <f>'Contractor Model'!TRS68</f>
        <v>0</v>
      </c>
      <c r="TRT415" s="318">
        <f>'Contractor Model'!TRT68</f>
        <v>0</v>
      </c>
      <c r="TRU415" s="318">
        <f>'Contractor Model'!TRU68</f>
        <v>0</v>
      </c>
      <c r="TRV415" s="318">
        <f>'Contractor Model'!TRV68</f>
        <v>0</v>
      </c>
      <c r="TRW415" s="318">
        <f>'Contractor Model'!TRW68</f>
        <v>0</v>
      </c>
      <c r="TRX415" s="318">
        <f>'Contractor Model'!TRX68</f>
        <v>0</v>
      </c>
      <c r="TRY415" s="318">
        <f>'Contractor Model'!TRY68</f>
        <v>0</v>
      </c>
      <c r="TRZ415" s="318">
        <f>'Contractor Model'!TRZ68</f>
        <v>0</v>
      </c>
      <c r="TSA415" s="318">
        <f>'Contractor Model'!TSA68</f>
        <v>0</v>
      </c>
      <c r="TSB415" s="318">
        <f>'Contractor Model'!TSB68</f>
        <v>0</v>
      </c>
      <c r="TSC415" s="318">
        <f>'Contractor Model'!TSC68</f>
        <v>0</v>
      </c>
      <c r="TSD415" s="318">
        <f>'Contractor Model'!TSD68</f>
        <v>0</v>
      </c>
      <c r="TSE415" s="318">
        <f>'Contractor Model'!TSE68</f>
        <v>0</v>
      </c>
      <c r="TSF415" s="318">
        <f>'Contractor Model'!TSF68</f>
        <v>0</v>
      </c>
      <c r="TSG415" s="318">
        <f>'Contractor Model'!TSG68</f>
        <v>0</v>
      </c>
      <c r="TSH415" s="318">
        <f>'Contractor Model'!TSH68</f>
        <v>0</v>
      </c>
      <c r="TSI415" s="318">
        <f>'Contractor Model'!TSI68</f>
        <v>0</v>
      </c>
      <c r="TSJ415" s="318">
        <f>'Contractor Model'!TSJ68</f>
        <v>0</v>
      </c>
      <c r="TSK415" s="318">
        <f>'Contractor Model'!TSK68</f>
        <v>0</v>
      </c>
      <c r="TSL415" s="318">
        <f>'Contractor Model'!TSL68</f>
        <v>0</v>
      </c>
      <c r="TSM415" s="318">
        <f>'Contractor Model'!TSM68</f>
        <v>0</v>
      </c>
      <c r="TSN415" s="318">
        <f>'Contractor Model'!TSN68</f>
        <v>0</v>
      </c>
      <c r="TSO415" s="318">
        <f>'Contractor Model'!TSO68</f>
        <v>0</v>
      </c>
      <c r="TSP415" s="318">
        <f>'Contractor Model'!TSP68</f>
        <v>0</v>
      </c>
      <c r="TSQ415" s="318">
        <f>'Contractor Model'!TSQ68</f>
        <v>0</v>
      </c>
      <c r="TSR415" s="318">
        <f>'Contractor Model'!TSR68</f>
        <v>0</v>
      </c>
      <c r="TSS415" s="318">
        <f>'Contractor Model'!TSS68</f>
        <v>0</v>
      </c>
      <c r="TST415" s="318">
        <f>'Contractor Model'!TST68</f>
        <v>0</v>
      </c>
      <c r="TSU415" s="318">
        <f>'Contractor Model'!TSU68</f>
        <v>0</v>
      </c>
      <c r="TSV415" s="318">
        <f>'Contractor Model'!TSV68</f>
        <v>0</v>
      </c>
      <c r="TSW415" s="318">
        <f>'Contractor Model'!TSW68</f>
        <v>0</v>
      </c>
      <c r="TSX415" s="318">
        <f>'Contractor Model'!TSX68</f>
        <v>0</v>
      </c>
      <c r="TSY415" s="318">
        <f>'Contractor Model'!TSY68</f>
        <v>0</v>
      </c>
      <c r="TSZ415" s="318">
        <f>'Contractor Model'!TSZ68</f>
        <v>0</v>
      </c>
      <c r="TTA415" s="318">
        <f>'Contractor Model'!TTA68</f>
        <v>0</v>
      </c>
      <c r="TTB415" s="318">
        <f>'Contractor Model'!TTB68</f>
        <v>0</v>
      </c>
      <c r="TTC415" s="318">
        <f>'Contractor Model'!TTC68</f>
        <v>0</v>
      </c>
      <c r="TTD415" s="318">
        <f>'Contractor Model'!TTD68</f>
        <v>0</v>
      </c>
      <c r="TTE415" s="318">
        <f>'Contractor Model'!TTE68</f>
        <v>0</v>
      </c>
      <c r="TTF415" s="318">
        <f>'Contractor Model'!TTF68</f>
        <v>0</v>
      </c>
      <c r="TTG415" s="318">
        <f>'Contractor Model'!TTG68</f>
        <v>0</v>
      </c>
      <c r="TTH415" s="318">
        <f>'Contractor Model'!TTH68</f>
        <v>0</v>
      </c>
      <c r="TTI415" s="318">
        <f>'Contractor Model'!TTI68</f>
        <v>0</v>
      </c>
      <c r="TTJ415" s="318">
        <f>'Contractor Model'!TTJ68</f>
        <v>0</v>
      </c>
      <c r="TTK415" s="318">
        <f>'Contractor Model'!TTK68</f>
        <v>0</v>
      </c>
      <c r="TTL415" s="318">
        <f>'Contractor Model'!TTL68</f>
        <v>0</v>
      </c>
      <c r="TTM415" s="318">
        <f>'Contractor Model'!TTM68</f>
        <v>0</v>
      </c>
      <c r="TTN415" s="318">
        <f>'Contractor Model'!TTN68</f>
        <v>0</v>
      </c>
      <c r="TTO415" s="318">
        <f>'Contractor Model'!TTO68</f>
        <v>0</v>
      </c>
      <c r="TTP415" s="318">
        <f>'Contractor Model'!TTP68</f>
        <v>0</v>
      </c>
      <c r="TTQ415" s="318">
        <f>'Contractor Model'!TTQ68</f>
        <v>0</v>
      </c>
      <c r="TTR415" s="318">
        <f>'Contractor Model'!TTR68</f>
        <v>0</v>
      </c>
      <c r="TTS415" s="318">
        <f>'Contractor Model'!TTS68</f>
        <v>0</v>
      </c>
      <c r="TTT415" s="318">
        <f>'Contractor Model'!TTT68</f>
        <v>0</v>
      </c>
      <c r="TTU415" s="318">
        <f>'Contractor Model'!TTU68</f>
        <v>0</v>
      </c>
      <c r="TTV415" s="318">
        <f>'Contractor Model'!TTV68</f>
        <v>0</v>
      </c>
      <c r="TTW415" s="318">
        <f>'Contractor Model'!TTW68</f>
        <v>0</v>
      </c>
      <c r="TTX415" s="318">
        <f>'Contractor Model'!TTX68</f>
        <v>0</v>
      </c>
      <c r="TTY415" s="318">
        <f>'Contractor Model'!TTY68</f>
        <v>0</v>
      </c>
      <c r="TTZ415" s="318">
        <f>'Contractor Model'!TTZ68</f>
        <v>0</v>
      </c>
      <c r="TUA415" s="318">
        <f>'Contractor Model'!TUA68</f>
        <v>0</v>
      </c>
      <c r="TUB415" s="318">
        <f>'Contractor Model'!TUB68</f>
        <v>0</v>
      </c>
      <c r="TUC415" s="318">
        <f>'Contractor Model'!TUC68</f>
        <v>0</v>
      </c>
      <c r="TUD415" s="318">
        <f>'Contractor Model'!TUD68</f>
        <v>0</v>
      </c>
      <c r="TUE415" s="318">
        <f>'Contractor Model'!TUE68</f>
        <v>0</v>
      </c>
      <c r="TUF415" s="318">
        <f>'Contractor Model'!TUF68</f>
        <v>0</v>
      </c>
      <c r="TUG415" s="318">
        <f>'Contractor Model'!TUG68</f>
        <v>0</v>
      </c>
      <c r="TUH415" s="318">
        <f>'Contractor Model'!TUH68</f>
        <v>0</v>
      </c>
      <c r="TUI415" s="318">
        <f>'Contractor Model'!TUI68</f>
        <v>0</v>
      </c>
      <c r="TUJ415" s="318">
        <f>'Contractor Model'!TUJ68</f>
        <v>0</v>
      </c>
      <c r="TUK415" s="318">
        <f>'Contractor Model'!TUK68</f>
        <v>0</v>
      </c>
      <c r="TUL415" s="318">
        <f>'Contractor Model'!TUL68</f>
        <v>0</v>
      </c>
      <c r="TUM415" s="318">
        <f>'Contractor Model'!TUM68</f>
        <v>0</v>
      </c>
      <c r="TUN415" s="318">
        <f>'Contractor Model'!TUN68</f>
        <v>0</v>
      </c>
      <c r="TUO415" s="318">
        <f>'Contractor Model'!TUO68</f>
        <v>0</v>
      </c>
      <c r="TUP415" s="318">
        <f>'Contractor Model'!TUP68</f>
        <v>0</v>
      </c>
      <c r="TUQ415" s="318">
        <f>'Contractor Model'!TUQ68</f>
        <v>0</v>
      </c>
      <c r="TUR415" s="318">
        <f>'Contractor Model'!TUR68</f>
        <v>0</v>
      </c>
      <c r="TUS415" s="318">
        <f>'Contractor Model'!TUS68</f>
        <v>0</v>
      </c>
      <c r="TUT415" s="318">
        <f>'Contractor Model'!TUT68</f>
        <v>0</v>
      </c>
      <c r="TUU415" s="318">
        <f>'Contractor Model'!TUU68</f>
        <v>0</v>
      </c>
      <c r="TUV415" s="318">
        <f>'Contractor Model'!TUV68</f>
        <v>0</v>
      </c>
      <c r="TUW415" s="318">
        <f>'Contractor Model'!TUW68</f>
        <v>0</v>
      </c>
      <c r="TUX415" s="318">
        <f>'Contractor Model'!TUX68</f>
        <v>0</v>
      </c>
      <c r="TUY415" s="318">
        <f>'Contractor Model'!TUY68</f>
        <v>0</v>
      </c>
      <c r="TUZ415" s="318">
        <f>'Contractor Model'!TUZ68</f>
        <v>0</v>
      </c>
      <c r="TVA415" s="318">
        <f>'Contractor Model'!TVA68</f>
        <v>0</v>
      </c>
      <c r="TVB415" s="318">
        <f>'Contractor Model'!TVB68</f>
        <v>0</v>
      </c>
      <c r="TVC415" s="318">
        <f>'Contractor Model'!TVC68</f>
        <v>0</v>
      </c>
      <c r="TVD415" s="318">
        <f>'Contractor Model'!TVD68</f>
        <v>0</v>
      </c>
      <c r="TVE415" s="318">
        <f>'Contractor Model'!TVE68</f>
        <v>0</v>
      </c>
      <c r="TVF415" s="318">
        <f>'Contractor Model'!TVF68</f>
        <v>0</v>
      </c>
      <c r="TVG415" s="318">
        <f>'Contractor Model'!TVG68</f>
        <v>0</v>
      </c>
      <c r="TVH415" s="318">
        <f>'Contractor Model'!TVH68</f>
        <v>0</v>
      </c>
      <c r="TVI415" s="318">
        <f>'Contractor Model'!TVI68</f>
        <v>0</v>
      </c>
      <c r="TVJ415" s="318">
        <f>'Contractor Model'!TVJ68</f>
        <v>0</v>
      </c>
      <c r="TVK415" s="318">
        <f>'Contractor Model'!TVK68</f>
        <v>0</v>
      </c>
      <c r="TVL415" s="318">
        <f>'Contractor Model'!TVL68</f>
        <v>0</v>
      </c>
      <c r="TVM415" s="318">
        <f>'Contractor Model'!TVM68</f>
        <v>0</v>
      </c>
      <c r="TVN415" s="318">
        <f>'Contractor Model'!TVN68</f>
        <v>0</v>
      </c>
      <c r="TVO415" s="318">
        <f>'Contractor Model'!TVO68</f>
        <v>0</v>
      </c>
      <c r="TVP415" s="318">
        <f>'Contractor Model'!TVP68</f>
        <v>0</v>
      </c>
      <c r="TVQ415" s="318">
        <f>'Contractor Model'!TVQ68</f>
        <v>0</v>
      </c>
      <c r="TVR415" s="318">
        <f>'Contractor Model'!TVR68</f>
        <v>0</v>
      </c>
      <c r="TVS415" s="318">
        <f>'Contractor Model'!TVS68</f>
        <v>0</v>
      </c>
      <c r="TVT415" s="318">
        <f>'Contractor Model'!TVT68</f>
        <v>0</v>
      </c>
      <c r="TVU415" s="318">
        <f>'Contractor Model'!TVU68</f>
        <v>0</v>
      </c>
      <c r="TVV415" s="318">
        <f>'Contractor Model'!TVV68</f>
        <v>0</v>
      </c>
      <c r="TVW415" s="318">
        <f>'Contractor Model'!TVW68</f>
        <v>0</v>
      </c>
      <c r="TVX415" s="318">
        <f>'Contractor Model'!TVX68</f>
        <v>0</v>
      </c>
      <c r="TVY415" s="318">
        <f>'Contractor Model'!TVY68</f>
        <v>0</v>
      </c>
      <c r="TVZ415" s="318">
        <f>'Contractor Model'!TVZ68</f>
        <v>0</v>
      </c>
      <c r="TWA415" s="318">
        <f>'Contractor Model'!TWA68</f>
        <v>0</v>
      </c>
      <c r="TWB415" s="318">
        <f>'Contractor Model'!TWB68</f>
        <v>0</v>
      </c>
      <c r="TWC415" s="318">
        <f>'Contractor Model'!TWC68</f>
        <v>0</v>
      </c>
      <c r="TWD415" s="318">
        <f>'Contractor Model'!TWD68</f>
        <v>0</v>
      </c>
      <c r="TWE415" s="318">
        <f>'Contractor Model'!TWE68</f>
        <v>0</v>
      </c>
      <c r="TWF415" s="318">
        <f>'Contractor Model'!TWF68</f>
        <v>0</v>
      </c>
      <c r="TWG415" s="318">
        <f>'Contractor Model'!TWG68</f>
        <v>0</v>
      </c>
      <c r="TWH415" s="318">
        <f>'Contractor Model'!TWH68</f>
        <v>0</v>
      </c>
      <c r="TWI415" s="318">
        <f>'Contractor Model'!TWI68</f>
        <v>0</v>
      </c>
      <c r="TWJ415" s="318">
        <f>'Contractor Model'!TWJ68</f>
        <v>0</v>
      </c>
      <c r="TWK415" s="318">
        <f>'Contractor Model'!TWK68</f>
        <v>0</v>
      </c>
      <c r="TWL415" s="318">
        <f>'Contractor Model'!TWL68</f>
        <v>0</v>
      </c>
      <c r="TWM415" s="318">
        <f>'Contractor Model'!TWM68</f>
        <v>0</v>
      </c>
      <c r="TWN415" s="318">
        <f>'Contractor Model'!TWN68</f>
        <v>0</v>
      </c>
      <c r="TWO415" s="318">
        <f>'Contractor Model'!TWO68</f>
        <v>0</v>
      </c>
      <c r="TWP415" s="318">
        <f>'Contractor Model'!TWP68</f>
        <v>0</v>
      </c>
      <c r="TWQ415" s="318">
        <f>'Contractor Model'!TWQ68</f>
        <v>0</v>
      </c>
      <c r="TWR415" s="318">
        <f>'Contractor Model'!TWR68</f>
        <v>0</v>
      </c>
      <c r="TWS415" s="318">
        <f>'Contractor Model'!TWS68</f>
        <v>0</v>
      </c>
      <c r="TWT415" s="318">
        <f>'Contractor Model'!TWT68</f>
        <v>0</v>
      </c>
      <c r="TWU415" s="318">
        <f>'Contractor Model'!TWU68</f>
        <v>0</v>
      </c>
      <c r="TWV415" s="318">
        <f>'Contractor Model'!TWV68</f>
        <v>0</v>
      </c>
      <c r="TWW415" s="318">
        <f>'Contractor Model'!TWW68</f>
        <v>0</v>
      </c>
      <c r="TWX415" s="318">
        <f>'Contractor Model'!TWX68</f>
        <v>0</v>
      </c>
      <c r="TWY415" s="318">
        <f>'Contractor Model'!TWY68</f>
        <v>0</v>
      </c>
      <c r="TWZ415" s="318">
        <f>'Contractor Model'!TWZ68</f>
        <v>0</v>
      </c>
      <c r="TXA415" s="318">
        <f>'Contractor Model'!TXA68</f>
        <v>0</v>
      </c>
      <c r="TXB415" s="318">
        <f>'Contractor Model'!TXB68</f>
        <v>0</v>
      </c>
      <c r="TXC415" s="318">
        <f>'Contractor Model'!TXC68</f>
        <v>0</v>
      </c>
      <c r="TXD415" s="318">
        <f>'Contractor Model'!TXD68</f>
        <v>0</v>
      </c>
      <c r="TXE415" s="318">
        <f>'Contractor Model'!TXE68</f>
        <v>0</v>
      </c>
      <c r="TXF415" s="318">
        <f>'Contractor Model'!TXF68</f>
        <v>0</v>
      </c>
      <c r="TXG415" s="318">
        <f>'Contractor Model'!TXG68</f>
        <v>0</v>
      </c>
      <c r="TXH415" s="318">
        <f>'Contractor Model'!TXH68</f>
        <v>0</v>
      </c>
      <c r="TXI415" s="318">
        <f>'Contractor Model'!TXI68</f>
        <v>0</v>
      </c>
      <c r="TXJ415" s="318">
        <f>'Contractor Model'!TXJ68</f>
        <v>0</v>
      </c>
      <c r="TXK415" s="318">
        <f>'Contractor Model'!TXK68</f>
        <v>0</v>
      </c>
      <c r="TXL415" s="318">
        <f>'Contractor Model'!TXL68</f>
        <v>0</v>
      </c>
      <c r="TXM415" s="318">
        <f>'Contractor Model'!TXM68</f>
        <v>0</v>
      </c>
      <c r="TXN415" s="318">
        <f>'Contractor Model'!TXN68</f>
        <v>0</v>
      </c>
      <c r="TXO415" s="318">
        <f>'Contractor Model'!TXO68</f>
        <v>0</v>
      </c>
      <c r="TXP415" s="318">
        <f>'Contractor Model'!TXP68</f>
        <v>0</v>
      </c>
      <c r="TXQ415" s="318">
        <f>'Contractor Model'!TXQ68</f>
        <v>0</v>
      </c>
      <c r="TXR415" s="318">
        <f>'Contractor Model'!TXR68</f>
        <v>0</v>
      </c>
      <c r="TXS415" s="318">
        <f>'Contractor Model'!TXS68</f>
        <v>0</v>
      </c>
      <c r="TXT415" s="318">
        <f>'Contractor Model'!TXT68</f>
        <v>0</v>
      </c>
      <c r="TXU415" s="318">
        <f>'Contractor Model'!TXU68</f>
        <v>0</v>
      </c>
      <c r="TXV415" s="318">
        <f>'Contractor Model'!TXV68</f>
        <v>0</v>
      </c>
      <c r="TXW415" s="318">
        <f>'Contractor Model'!TXW68</f>
        <v>0</v>
      </c>
      <c r="TXX415" s="318">
        <f>'Contractor Model'!TXX68</f>
        <v>0</v>
      </c>
      <c r="TXY415" s="318">
        <f>'Contractor Model'!TXY68</f>
        <v>0</v>
      </c>
      <c r="TXZ415" s="318">
        <f>'Contractor Model'!TXZ68</f>
        <v>0</v>
      </c>
      <c r="TYA415" s="318">
        <f>'Contractor Model'!TYA68</f>
        <v>0</v>
      </c>
      <c r="TYB415" s="318">
        <f>'Contractor Model'!TYB68</f>
        <v>0</v>
      </c>
      <c r="TYC415" s="318">
        <f>'Contractor Model'!TYC68</f>
        <v>0</v>
      </c>
      <c r="TYD415" s="318">
        <f>'Contractor Model'!TYD68</f>
        <v>0</v>
      </c>
      <c r="TYE415" s="318">
        <f>'Contractor Model'!TYE68</f>
        <v>0</v>
      </c>
      <c r="TYF415" s="318">
        <f>'Contractor Model'!TYF68</f>
        <v>0</v>
      </c>
      <c r="TYG415" s="318">
        <f>'Contractor Model'!TYG68</f>
        <v>0</v>
      </c>
      <c r="TYH415" s="318">
        <f>'Contractor Model'!TYH68</f>
        <v>0</v>
      </c>
      <c r="TYI415" s="318">
        <f>'Contractor Model'!TYI68</f>
        <v>0</v>
      </c>
      <c r="TYJ415" s="318">
        <f>'Contractor Model'!TYJ68</f>
        <v>0</v>
      </c>
      <c r="TYK415" s="318">
        <f>'Contractor Model'!TYK68</f>
        <v>0</v>
      </c>
      <c r="TYL415" s="318">
        <f>'Contractor Model'!TYL68</f>
        <v>0</v>
      </c>
      <c r="TYM415" s="318">
        <f>'Contractor Model'!TYM68</f>
        <v>0</v>
      </c>
      <c r="TYN415" s="318">
        <f>'Contractor Model'!TYN68</f>
        <v>0</v>
      </c>
      <c r="TYO415" s="318">
        <f>'Contractor Model'!TYO68</f>
        <v>0</v>
      </c>
      <c r="TYP415" s="318">
        <f>'Contractor Model'!TYP68</f>
        <v>0</v>
      </c>
      <c r="TYQ415" s="318">
        <f>'Contractor Model'!TYQ68</f>
        <v>0</v>
      </c>
      <c r="TYR415" s="318">
        <f>'Contractor Model'!TYR68</f>
        <v>0</v>
      </c>
      <c r="TYS415" s="318">
        <f>'Contractor Model'!TYS68</f>
        <v>0</v>
      </c>
      <c r="TYT415" s="318">
        <f>'Contractor Model'!TYT68</f>
        <v>0</v>
      </c>
      <c r="TYU415" s="318">
        <f>'Contractor Model'!TYU68</f>
        <v>0</v>
      </c>
      <c r="TYV415" s="318">
        <f>'Contractor Model'!TYV68</f>
        <v>0</v>
      </c>
      <c r="TYW415" s="318">
        <f>'Contractor Model'!TYW68</f>
        <v>0</v>
      </c>
      <c r="TYX415" s="318">
        <f>'Contractor Model'!TYX68</f>
        <v>0</v>
      </c>
      <c r="TYY415" s="318">
        <f>'Contractor Model'!TYY68</f>
        <v>0</v>
      </c>
      <c r="TYZ415" s="318">
        <f>'Contractor Model'!TYZ68</f>
        <v>0</v>
      </c>
      <c r="TZA415" s="318">
        <f>'Contractor Model'!TZA68</f>
        <v>0</v>
      </c>
      <c r="TZB415" s="318">
        <f>'Contractor Model'!TZB68</f>
        <v>0</v>
      </c>
      <c r="TZC415" s="318">
        <f>'Contractor Model'!TZC68</f>
        <v>0</v>
      </c>
      <c r="TZD415" s="318">
        <f>'Contractor Model'!TZD68</f>
        <v>0</v>
      </c>
      <c r="TZE415" s="318">
        <f>'Contractor Model'!TZE68</f>
        <v>0</v>
      </c>
      <c r="TZF415" s="318">
        <f>'Contractor Model'!TZF68</f>
        <v>0</v>
      </c>
      <c r="TZG415" s="318">
        <f>'Contractor Model'!TZG68</f>
        <v>0</v>
      </c>
      <c r="TZH415" s="318">
        <f>'Contractor Model'!TZH68</f>
        <v>0</v>
      </c>
      <c r="TZI415" s="318">
        <f>'Contractor Model'!TZI68</f>
        <v>0</v>
      </c>
      <c r="TZJ415" s="318">
        <f>'Contractor Model'!TZJ68</f>
        <v>0</v>
      </c>
      <c r="TZK415" s="318">
        <f>'Contractor Model'!TZK68</f>
        <v>0</v>
      </c>
      <c r="TZL415" s="318">
        <f>'Contractor Model'!TZL68</f>
        <v>0</v>
      </c>
      <c r="TZM415" s="318">
        <f>'Contractor Model'!TZM68</f>
        <v>0</v>
      </c>
      <c r="TZN415" s="318">
        <f>'Contractor Model'!TZN68</f>
        <v>0</v>
      </c>
      <c r="TZO415" s="318">
        <f>'Contractor Model'!TZO68</f>
        <v>0</v>
      </c>
      <c r="TZP415" s="318">
        <f>'Contractor Model'!TZP68</f>
        <v>0</v>
      </c>
      <c r="TZQ415" s="318">
        <f>'Contractor Model'!TZQ68</f>
        <v>0</v>
      </c>
      <c r="TZR415" s="318">
        <f>'Contractor Model'!TZR68</f>
        <v>0</v>
      </c>
      <c r="TZS415" s="318">
        <f>'Contractor Model'!TZS68</f>
        <v>0</v>
      </c>
      <c r="TZT415" s="318">
        <f>'Contractor Model'!TZT68</f>
        <v>0</v>
      </c>
      <c r="TZU415" s="318">
        <f>'Contractor Model'!TZU68</f>
        <v>0</v>
      </c>
      <c r="TZV415" s="318">
        <f>'Contractor Model'!TZV68</f>
        <v>0</v>
      </c>
      <c r="TZW415" s="318">
        <f>'Contractor Model'!TZW68</f>
        <v>0</v>
      </c>
      <c r="TZX415" s="318">
        <f>'Contractor Model'!TZX68</f>
        <v>0</v>
      </c>
      <c r="TZY415" s="318">
        <f>'Contractor Model'!TZY68</f>
        <v>0</v>
      </c>
      <c r="TZZ415" s="318">
        <f>'Contractor Model'!TZZ68</f>
        <v>0</v>
      </c>
      <c r="UAA415" s="318">
        <f>'Contractor Model'!UAA68</f>
        <v>0</v>
      </c>
      <c r="UAB415" s="318">
        <f>'Contractor Model'!UAB68</f>
        <v>0</v>
      </c>
      <c r="UAC415" s="318">
        <f>'Contractor Model'!UAC68</f>
        <v>0</v>
      </c>
      <c r="UAD415" s="318">
        <f>'Contractor Model'!UAD68</f>
        <v>0</v>
      </c>
      <c r="UAE415" s="318">
        <f>'Contractor Model'!UAE68</f>
        <v>0</v>
      </c>
      <c r="UAF415" s="318">
        <f>'Contractor Model'!UAF68</f>
        <v>0</v>
      </c>
      <c r="UAG415" s="318">
        <f>'Contractor Model'!UAG68</f>
        <v>0</v>
      </c>
      <c r="UAH415" s="318">
        <f>'Contractor Model'!UAH68</f>
        <v>0</v>
      </c>
      <c r="UAI415" s="318">
        <f>'Contractor Model'!UAI68</f>
        <v>0</v>
      </c>
      <c r="UAJ415" s="318">
        <f>'Contractor Model'!UAJ68</f>
        <v>0</v>
      </c>
      <c r="UAK415" s="318">
        <f>'Contractor Model'!UAK68</f>
        <v>0</v>
      </c>
      <c r="UAL415" s="318">
        <f>'Contractor Model'!UAL68</f>
        <v>0</v>
      </c>
      <c r="UAM415" s="318">
        <f>'Contractor Model'!UAM68</f>
        <v>0</v>
      </c>
      <c r="UAN415" s="318">
        <f>'Contractor Model'!UAN68</f>
        <v>0</v>
      </c>
      <c r="UAO415" s="318">
        <f>'Contractor Model'!UAO68</f>
        <v>0</v>
      </c>
      <c r="UAP415" s="318">
        <f>'Contractor Model'!UAP68</f>
        <v>0</v>
      </c>
      <c r="UAQ415" s="318">
        <f>'Contractor Model'!UAQ68</f>
        <v>0</v>
      </c>
      <c r="UAR415" s="318">
        <f>'Contractor Model'!UAR68</f>
        <v>0</v>
      </c>
      <c r="UAS415" s="318">
        <f>'Contractor Model'!UAS68</f>
        <v>0</v>
      </c>
      <c r="UAT415" s="318">
        <f>'Contractor Model'!UAT68</f>
        <v>0</v>
      </c>
      <c r="UAU415" s="318">
        <f>'Contractor Model'!UAU68</f>
        <v>0</v>
      </c>
      <c r="UAV415" s="318">
        <f>'Contractor Model'!UAV68</f>
        <v>0</v>
      </c>
      <c r="UAW415" s="318">
        <f>'Contractor Model'!UAW68</f>
        <v>0</v>
      </c>
      <c r="UAX415" s="318">
        <f>'Contractor Model'!UAX68</f>
        <v>0</v>
      </c>
      <c r="UAY415" s="318">
        <f>'Contractor Model'!UAY68</f>
        <v>0</v>
      </c>
      <c r="UAZ415" s="318">
        <f>'Contractor Model'!UAZ68</f>
        <v>0</v>
      </c>
      <c r="UBA415" s="318">
        <f>'Contractor Model'!UBA68</f>
        <v>0</v>
      </c>
      <c r="UBB415" s="318">
        <f>'Contractor Model'!UBB68</f>
        <v>0</v>
      </c>
      <c r="UBC415" s="318">
        <f>'Contractor Model'!UBC68</f>
        <v>0</v>
      </c>
      <c r="UBD415" s="318">
        <f>'Contractor Model'!UBD68</f>
        <v>0</v>
      </c>
      <c r="UBE415" s="318">
        <f>'Contractor Model'!UBE68</f>
        <v>0</v>
      </c>
      <c r="UBF415" s="318">
        <f>'Contractor Model'!UBF68</f>
        <v>0</v>
      </c>
      <c r="UBG415" s="318">
        <f>'Contractor Model'!UBG68</f>
        <v>0</v>
      </c>
      <c r="UBH415" s="318">
        <f>'Contractor Model'!UBH68</f>
        <v>0</v>
      </c>
      <c r="UBI415" s="318">
        <f>'Contractor Model'!UBI68</f>
        <v>0</v>
      </c>
      <c r="UBJ415" s="318">
        <f>'Contractor Model'!UBJ68</f>
        <v>0</v>
      </c>
      <c r="UBK415" s="318">
        <f>'Contractor Model'!UBK68</f>
        <v>0</v>
      </c>
      <c r="UBL415" s="318">
        <f>'Contractor Model'!UBL68</f>
        <v>0</v>
      </c>
      <c r="UBM415" s="318">
        <f>'Contractor Model'!UBM68</f>
        <v>0</v>
      </c>
      <c r="UBN415" s="318">
        <f>'Contractor Model'!UBN68</f>
        <v>0</v>
      </c>
      <c r="UBO415" s="318">
        <f>'Contractor Model'!UBO68</f>
        <v>0</v>
      </c>
      <c r="UBP415" s="318">
        <f>'Contractor Model'!UBP68</f>
        <v>0</v>
      </c>
      <c r="UBQ415" s="318">
        <f>'Contractor Model'!UBQ68</f>
        <v>0</v>
      </c>
      <c r="UBR415" s="318">
        <f>'Contractor Model'!UBR68</f>
        <v>0</v>
      </c>
      <c r="UBS415" s="318">
        <f>'Contractor Model'!UBS68</f>
        <v>0</v>
      </c>
      <c r="UBT415" s="318">
        <f>'Contractor Model'!UBT68</f>
        <v>0</v>
      </c>
      <c r="UBU415" s="318">
        <f>'Contractor Model'!UBU68</f>
        <v>0</v>
      </c>
      <c r="UBV415" s="318">
        <f>'Contractor Model'!UBV68</f>
        <v>0</v>
      </c>
      <c r="UBW415" s="318">
        <f>'Contractor Model'!UBW68</f>
        <v>0</v>
      </c>
      <c r="UBX415" s="318">
        <f>'Contractor Model'!UBX68</f>
        <v>0</v>
      </c>
      <c r="UBY415" s="318">
        <f>'Contractor Model'!UBY68</f>
        <v>0</v>
      </c>
      <c r="UBZ415" s="318">
        <f>'Contractor Model'!UBZ68</f>
        <v>0</v>
      </c>
      <c r="UCA415" s="318">
        <f>'Contractor Model'!UCA68</f>
        <v>0</v>
      </c>
      <c r="UCB415" s="318">
        <f>'Contractor Model'!UCB68</f>
        <v>0</v>
      </c>
      <c r="UCC415" s="318">
        <f>'Contractor Model'!UCC68</f>
        <v>0</v>
      </c>
      <c r="UCD415" s="318">
        <f>'Contractor Model'!UCD68</f>
        <v>0</v>
      </c>
      <c r="UCE415" s="318">
        <f>'Contractor Model'!UCE68</f>
        <v>0</v>
      </c>
      <c r="UCF415" s="318">
        <f>'Contractor Model'!UCF68</f>
        <v>0</v>
      </c>
      <c r="UCG415" s="318">
        <f>'Contractor Model'!UCG68</f>
        <v>0</v>
      </c>
      <c r="UCH415" s="318">
        <f>'Contractor Model'!UCH68</f>
        <v>0</v>
      </c>
      <c r="UCI415" s="318">
        <f>'Contractor Model'!UCI68</f>
        <v>0</v>
      </c>
      <c r="UCJ415" s="318">
        <f>'Contractor Model'!UCJ68</f>
        <v>0</v>
      </c>
      <c r="UCK415" s="318">
        <f>'Contractor Model'!UCK68</f>
        <v>0</v>
      </c>
      <c r="UCL415" s="318">
        <f>'Contractor Model'!UCL68</f>
        <v>0</v>
      </c>
      <c r="UCM415" s="318">
        <f>'Contractor Model'!UCM68</f>
        <v>0</v>
      </c>
      <c r="UCN415" s="318">
        <f>'Contractor Model'!UCN68</f>
        <v>0</v>
      </c>
      <c r="UCO415" s="318">
        <f>'Contractor Model'!UCO68</f>
        <v>0</v>
      </c>
      <c r="UCP415" s="318">
        <f>'Contractor Model'!UCP68</f>
        <v>0</v>
      </c>
      <c r="UCQ415" s="318">
        <f>'Contractor Model'!UCQ68</f>
        <v>0</v>
      </c>
      <c r="UCR415" s="318">
        <f>'Contractor Model'!UCR68</f>
        <v>0</v>
      </c>
      <c r="UCS415" s="318">
        <f>'Contractor Model'!UCS68</f>
        <v>0</v>
      </c>
      <c r="UCT415" s="318">
        <f>'Contractor Model'!UCT68</f>
        <v>0</v>
      </c>
      <c r="UCU415" s="318">
        <f>'Contractor Model'!UCU68</f>
        <v>0</v>
      </c>
      <c r="UCV415" s="318">
        <f>'Contractor Model'!UCV68</f>
        <v>0</v>
      </c>
      <c r="UCW415" s="318">
        <f>'Contractor Model'!UCW68</f>
        <v>0</v>
      </c>
      <c r="UCX415" s="318">
        <f>'Contractor Model'!UCX68</f>
        <v>0</v>
      </c>
      <c r="UCY415" s="318">
        <f>'Contractor Model'!UCY68</f>
        <v>0</v>
      </c>
      <c r="UCZ415" s="318">
        <f>'Contractor Model'!UCZ68</f>
        <v>0</v>
      </c>
      <c r="UDA415" s="318">
        <f>'Contractor Model'!UDA68</f>
        <v>0</v>
      </c>
      <c r="UDB415" s="318">
        <f>'Contractor Model'!UDB68</f>
        <v>0</v>
      </c>
      <c r="UDC415" s="318">
        <f>'Contractor Model'!UDC68</f>
        <v>0</v>
      </c>
      <c r="UDD415" s="318">
        <f>'Contractor Model'!UDD68</f>
        <v>0</v>
      </c>
      <c r="UDE415" s="318">
        <f>'Contractor Model'!UDE68</f>
        <v>0</v>
      </c>
      <c r="UDF415" s="318">
        <f>'Contractor Model'!UDF68</f>
        <v>0</v>
      </c>
      <c r="UDG415" s="318">
        <f>'Contractor Model'!UDG68</f>
        <v>0</v>
      </c>
      <c r="UDH415" s="318">
        <f>'Contractor Model'!UDH68</f>
        <v>0</v>
      </c>
      <c r="UDI415" s="318">
        <f>'Contractor Model'!UDI68</f>
        <v>0</v>
      </c>
      <c r="UDJ415" s="318">
        <f>'Contractor Model'!UDJ68</f>
        <v>0</v>
      </c>
      <c r="UDK415" s="318">
        <f>'Contractor Model'!UDK68</f>
        <v>0</v>
      </c>
      <c r="UDL415" s="318">
        <f>'Contractor Model'!UDL68</f>
        <v>0</v>
      </c>
      <c r="UDM415" s="318">
        <f>'Contractor Model'!UDM68</f>
        <v>0</v>
      </c>
      <c r="UDN415" s="318">
        <f>'Contractor Model'!UDN68</f>
        <v>0</v>
      </c>
      <c r="UDO415" s="318">
        <f>'Contractor Model'!UDO68</f>
        <v>0</v>
      </c>
      <c r="UDP415" s="318">
        <f>'Contractor Model'!UDP68</f>
        <v>0</v>
      </c>
      <c r="UDQ415" s="318">
        <f>'Contractor Model'!UDQ68</f>
        <v>0</v>
      </c>
      <c r="UDR415" s="318">
        <f>'Contractor Model'!UDR68</f>
        <v>0</v>
      </c>
      <c r="UDS415" s="318">
        <f>'Contractor Model'!UDS68</f>
        <v>0</v>
      </c>
      <c r="UDT415" s="318">
        <f>'Contractor Model'!UDT68</f>
        <v>0</v>
      </c>
      <c r="UDU415" s="318">
        <f>'Contractor Model'!UDU68</f>
        <v>0</v>
      </c>
      <c r="UDV415" s="318">
        <f>'Contractor Model'!UDV68</f>
        <v>0</v>
      </c>
      <c r="UDW415" s="318">
        <f>'Contractor Model'!UDW68</f>
        <v>0</v>
      </c>
      <c r="UDX415" s="318">
        <f>'Contractor Model'!UDX68</f>
        <v>0</v>
      </c>
      <c r="UDY415" s="318">
        <f>'Contractor Model'!UDY68</f>
        <v>0</v>
      </c>
      <c r="UDZ415" s="318">
        <f>'Contractor Model'!UDZ68</f>
        <v>0</v>
      </c>
      <c r="UEA415" s="318">
        <f>'Contractor Model'!UEA68</f>
        <v>0</v>
      </c>
      <c r="UEB415" s="318">
        <f>'Contractor Model'!UEB68</f>
        <v>0</v>
      </c>
      <c r="UEC415" s="318">
        <f>'Contractor Model'!UEC68</f>
        <v>0</v>
      </c>
      <c r="UED415" s="318">
        <f>'Contractor Model'!UED68</f>
        <v>0</v>
      </c>
      <c r="UEE415" s="318">
        <f>'Contractor Model'!UEE68</f>
        <v>0</v>
      </c>
      <c r="UEF415" s="318">
        <f>'Contractor Model'!UEF68</f>
        <v>0</v>
      </c>
      <c r="UEG415" s="318">
        <f>'Contractor Model'!UEG68</f>
        <v>0</v>
      </c>
      <c r="UEH415" s="318">
        <f>'Contractor Model'!UEH68</f>
        <v>0</v>
      </c>
      <c r="UEI415" s="318">
        <f>'Contractor Model'!UEI68</f>
        <v>0</v>
      </c>
      <c r="UEJ415" s="318">
        <f>'Contractor Model'!UEJ68</f>
        <v>0</v>
      </c>
      <c r="UEK415" s="318">
        <f>'Contractor Model'!UEK68</f>
        <v>0</v>
      </c>
      <c r="UEL415" s="318">
        <f>'Contractor Model'!UEL68</f>
        <v>0</v>
      </c>
      <c r="UEM415" s="318">
        <f>'Contractor Model'!UEM68</f>
        <v>0</v>
      </c>
      <c r="UEN415" s="318">
        <f>'Contractor Model'!UEN68</f>
        <v>0</v>
      </c>
      <c r="UEO415" s="318">
        <f>'Contractor Model'!UEO68</f>
        <v>0</v>
      </c>
      <c r="UEP415" s="318">
        <f>'Contractor Model'!UEP68</f>
        <v>0</v>
      </c>
      <c r="UEQ415" s="318">
        <f>'Contractor Model'!UEQ68</f>
        <v>0</v>
      </c>
      <c r="UER415" s="318">
        <f>'Contractor Model'!UER68</f>
        <v>0</v>
      </c>
      <c r="UES415" s="318">
        <f>'Contractor Model'!UES68</f>
        <v>0</v>
      </c>
      <c r="UET415" s="318">
        <f>'Contractor Model'!UET68</f>
        <v>0</v>
      </c>
      <c r="UEU415" s="318">
        <f>'Contractor Model'!UEU68</f>
        <v>0</v>
      </c>
      <c r="UEV415" s="318">
        <f>'Contractor Model'!UEV68</f>
        <v>0</v>
      </c>
      <c r="UEW415" s="318">
        <f>'Contractor Model'!UEW68</f>
        <v>0</v>
      </c>
      <c r="UEX415" s="318">
        <f>'Contractor Model'!UEX68</f>
        <v>0</v>
      </c>
      <c r="UEY415" s="318">
        <f>'Contractor Model'!UEY68</f>
        <v>0</v>
      </c>
      <c r="UEZ415" s="318">
        <f>'Contractor Model'!UEZ68</f>
        <v>0</v>
      </c>
      <c r="UFA415" s="318">
        <f>'Contractor Model'!UFA68</f>
        <v>0</v>
      </c>
      <c r="UFB415" s="318">
        <f>'Contractor Model'!UFB68</f>
        <v>0</v>
      </c>
      <c r="UFC415" s="318">
        <f>'Contractor Model'!UFC68</f>
        <v>0</v>
      </c>
      <c r="UFD415" s="318">
        <f>'Contractor Model'!UFD68</f>
        <v>0</v>
      </c>
      <c r="UFE415" s="318">
        <f>'Contractor Model'!UFE68</f>
        <v>0</v>
      </c>
      <c r="UFF415" s="318">
        <f>'Contractor Model'!UFF68</f>
        <v>0</v>
      </c>
      <c r="UFG415" s="318">
        <f>'Contractor Model'!UFG68</f>
        <v>0</v>
      </c>
      <c r="UFH415" s="318">
        <f>'Contractor Model'!UFH68</f>
        <v>0</v>
      </c>
      <c r="UFI415" s="318">
        <f>'Contractor Model'!UFI68</f>
        <v>0</v>
      </c>
      <c r="UFJ415" s="318">
        <f>'Contractor Model'!UFJ68</f>
        <v>0</v>
      </c>
      <c r="UFK415" s="318">
        <f>'Contractor Model'!UFK68</f>
        <v>0</v>
      </c>
      <c r="UFL415" s="318">
        <f>'Contractor Model'!UFL68</f>
        <v>0</v>
      </c>
      <c r="UFM415" s="318">
        <f>'Contractor Model'!UFM68</f>
        <v>0</v>
      </c>
      <c r="UFN415" s="318">
        <f>'Contractor Model'!UFN68</f>
        <v>0</v>
      </c>
      <c r="UFO415" s="318">
        <f>'Contractor Model'!UFO68</f>
        <v>0</v>
      </c>
      <c r="UFP415" s="318">
        <f>'Contractor Model'!UFP68</f>
        <v>0</v>
      </c>
      <c r="UFQ415" s="318">
        <f>'Contractor Model'!UFQ68</f>
        <v>0</v>
      </c>
      <c r="UFR415" s="318">
        <f>'Contractor Model'!UFR68</f>
        <v>0</v>
      </c>
      <c r="UFS415" s="318">
        <f>'Contractor Model'!UFS68</f>
        <v>0</v>
      </c>
      <c r="UFT415" s="318">
        <f>'Contractor Model'!UFT68</f>
        <v>0</v>
      </c>
      <c r="UFU415" s="318">
        <f>'Contractor Model'!UFU68</f>
        <v>0</v>
      </c>
      <c r="UFV415" s="318">
        <f>'Contractor Model'!UFV68</f>
        <v>0</v>
      </c>
      <c r="UFW415" s="318">
        <f>'Contractor Model'!UFW68</f>
        <v>0</v>
      </c>
      <c r="UFX415" s="318">
        <f>'Contractor Model'!UFX68</f>
        <v>0</v>
      </c>
      <c r="UFY415" s="318">
        <f>'Contractor Model'!UFY68</f>
        <v>0</v>
      </c>
      <c r="UFZ415" s="318">
        <f>'Contractor Model'!UFZ68</f>
        <v>0</v>
      </c>
      <c r="UGA415" s="318">
        <f>'Contractor Model'!UGA68</f>
        <v>0</v>
      </c>
      <c r="UGB415" s="318">
        <f>'Contractor Model'!UGB68</f>
        <v>0</v>
      </c>
      <c r="UGC415" s="318">
        <f>'Contractor Model'!UGC68</f>
        <v>0</v>
      </c>
      <c r="UGD415" s="318">
        <f>'Contractor Model'!UGD68</f>
        <v>0</v>
      </c>
      <c r="UGE415" s="318">
        <f>'Contractor Model'!UGE68</f>
        <v>0</v>
      </c>
      <c r="UGF415" s="318">
        <f>'Contractor Model'!UGF68</f>
        <v>0</v>
      </c>
      <c r="UGG415" s="318">
        <f>'Contractor Model'!UGG68</f>
        <v>0</v>
      </c>
      <c r="UGH415" s="318">
        <f>'Contractor Model'!UGH68</f>
        <v>0</v>
      </c>
      <c r="UGI415" s="318">
        <f>'Contractor Model'!UGI68</f>
        <v>0</v>
      </c>
      <c r="UGJ415" s="318">
        <f>'Contractor Model'!UGJ68</f>
        <v>0</v>
      </c>
      <c r="UGK415" s="318">
        <f>'Contractor Model'!UGK68</f>
        <v>0</v>
      </c>
      <c r="UGL415" s="318">
        <f>'Contractor Model'!UGL68</f>
        <v>0</v>
      </c>
      <c r="UGM415" s="318">
        <f>'Contractor Model'!UGM68</f>
        <v>0</v>
      </c>
      <c r="UGN415" s="318">
        <f>'Contractor Model'!UGN68</f>
        <v>0</v>
      </c>
      <c r="UGO415" s="318">
        <f>'Contractor Model'!UGO68</f>
        <v>0</v>
      </c>
      <c r="UGP415" s="318">
        <f>'Contractor Model'!UGP68</f>
        <v>0</v>
      </c>
      <c r="UGQ415" s="318">
        <f>'Contractor Model'!UGQ68</f>
        <v>0</v>
      </c>
      <c r="UGR415" s="318">
        <f>'Contractor Model'!UGR68</f>
        <v>0</v>
      </c>
      <c r="UGS415" s="318">
        <f>'Contractor Model'!UGS68</f>
        <v>0</v>
      </c>
      <c r="UGT415" s="318">
        <f>'Contractor Model'!UGT68</f>
        <v>0</v>
      </c>
      <c r="UGU415" s="318">
        <f>'Contractor Model'!UGU68</f>
        <v>0</v>
      </c>
      <c r="UGV415" s="318">
        <f>'Contractor Model'!UGV68</f>
        <v>0</v>
      </c>
      <c r="UGW415" s="318">
        <f>'Contractor Model'!UGW68</f>
        <v>0</v>
      </c>
      <c r="UGX415" s="318">
        <f>'Contractor Model'!UGX68</f>
        <v>0</v>
      </c>
      <c r="UGY415" s="318">
        <f>'Contractor Model'!UGY68</f>
        <v>0</v>
      </c>
      <c r="UGZ415" s="318">
        <f>'Contractor Model'!UGZ68</f>
        <v>0</v>
      </c>
      <c r="UHA415" s="318">
        <f>'Contractor Model'!UHA68</f>
        <v>0</v>
      </c>
      <c r="UHB415" s="318">
        <f>'Contractor Model'!UHB68</f>
        <v>0</v>
      </c>
      <c r="UHC415" s="318">
        <f>'Contractor Model'!UHC68</f>
        <v>0</v>
      </c>
      <c r="UHD415" s="318">
        <f>'Contractor Model'!UHD68</f>
        <v>0</v>
      </c>
      <c r="UHE415" s="318">
        <f>'Contractor Model'!UHE68</f>
        <v>0</v>
      </c>
      <c r="UHF415" s="318">
        <f>'Contractor Model'!UHF68</f>
        <v>0</v>
      </c>
      <c r="UHG415" s="318">
        <f>'Contractor Model'!UHG68</f>
        <v>0</v>
      </c>
      <c r="UHH415" s="318">
        <f>'Contractor Model'!UHH68</f>
        <v>0</v>
      </c>
      <c r="UHI415" s="318">
        <f>'Contractor Model'!UHI68</f>
        <v>0</v>
      </c>
      <c r="UHJ415" s="318">
        <f>'Contractor Model'!UHJ68</f>
        <v>0</v>
      </c>
      <c r="UHK415" s="318">
        <f>'Contractor Model'!UHK68</f>
        <v>0</v>
      </c>
      <c r="UHL415" s="318">
        <f>'Contractor Model'!UHL68</f>
        <v>0</v>
      </c>
      <c r="UHM415" s="318">
        <f>'Contractor Model'!UHM68</f>
        <v>0</v>
      </c>
      <c r="UHN415" s="318">
        <f>'Contractor Model'!UHN68</f>
        <v>0</v>
      </c>
      <c r="UHO415" s="318">
        <f>'Contractor Model'!UHO68</f>
        <v>0</v>
      </c>
      <c r="UHP415" s="318">
        <f>'Contractor Model'!UHP68</f>
        <v>0</v>
      </c>
      <c r="UHQ415" s="318">
        <f>'Contractor Model'!UHQ68</f>
        <v>0</v>
      </c>
      <c r="UHR415" s="318">
        <f>'Contractor Model'!UHR68</f>
        <v>0</v>
      </c>
      <c r="UHS415" s="318">
        <f>'Contractor Model'!UHS68</f>
        <v>0</v>
      </c>
      <c r="UHT415" s="318">
        <f>'Contractor Model'!UHT68</f>
        <v>0</v>
      </c>
      <c r="UHU415" s="318">
        <f>'Contractor Model'!UHU68</f>
        <v>0</v>
      </c>
      <c r="UHV415" s="318">
        <f>'Contractor Model'!UHV68</f>
        <v>0</v>
      </c>
      <c r="UHW415" s="318">
        <f>'Contractor Model'!UHW68</f>
        <v>0</v>
      </c>
      <c r="UHX415" s="318">
        <f>'Contractor Model'!UHX68</f>
        <v>0</v>
      </c>
      <c r="UHY415" s="318">
        <f>'Contractor Model'!UHY68</f>
        <v>0</v>
      </c>
      <c r="UHZ415" s="318">
        <f>'Contractor Model'!UHZ68</f>
        <v>0</v>
      </c>
      <c r="UIA415" s="318">
        <f>'Contractor Model'!UIA68</f>
        <v>0</v>
      </c>
      <c r="UIB415" s="318">
        <f>'Contractor Model'!UIB68</f>
        <v>0</v>
      </c>
      <c r="UIC415" s="318">
        <f>'Contractor Model'!UIC68</f>
        <v>0</v>
      </c>
      <c r="UID415" s="318">
        <f>'Contractor Model'!UID68</f>
        <v>0</v>
      </c>
      <c r="UIE415" s="318">
        <f>'Contractor Model'!UIE68</f>
        <v>0</v>
      </c>
      <c r="UIF415" s="318">
        <f>'Contractor Model'!UIF68</f>
        <v>0</v>
      </c>
      <c r="UIG415" s="318">
        <f>'Contractor Model'!UIG68</f>
        <v>0</v>
      </c>
      <c r="UIH415" s="318">
        <f>'Contractor Model'!UIH68</f>
        <v>0</v>
      </c>
      <c r="UII415" s="318">
        <f>'Contractor Model'!UII68</f>
        <v>0</v>
      </c>
      <c r="UIJ415" s="318">
        <f>'Contractor Model'!UIJ68</f>
        <v>0</v>
      </c>
      <c r="UIK415" s="318">
        <f>'Contractor Model'!UIK68</f>
        <v>0</v>
      </c>
      <c r="UIL415" s="318">
        <f>'Contractor Model'!UIL68</f>
        <v>0</v>
      </c>
      <c r="UIM415" s="318">
        <f>'Contractor Model'!UIM68</f>
        <v>0</v>
      </c>
      <c r="UIN415" s="318">
        <f>'Contractor Model'!UIN68</f>
        <v>0</v>
      </c>
      <c r="UIO415" s="318">
        <f>'Contractor Model'!UIO68</f>
        <v>0</v>
      </c>
      <c r="UIP415" s="318">
        <f>'Contractor Model'!UIP68</f>
        <v>0</v>
      </c>
      <c r="UIQ415" s="318">
        <f>'Contractor Model'!UIQ68</f>
        <v>0</v>
      </c>
      <c r="UIR415" s="318">
        <f>'Contractor Model'!UIR68</f>
        <v>0</v>
      </c>
      <c r="UIS415" s="318">
        <f>'Contractor Model'!UIS68</f>
        <v>0</v>
      </c>
      <c r="UIT415" s="318">
        <f>'Contractor Model'!UIT68</f>
        <v>0</v>
      </c>
      <c r="UIU415" s="318">
        <f>'Contractor Model'!UIU68</f>
        <v>0</v>
      </c>
      <c r="UIV415" s="318">
        <f>'Contractor Model'!UIV68</f>
        <v>0</v>
      </c>
      <c r="UIW415" s="318">
        <f>'Contractor Model'!UIW68</f>
        <v>0</v>
      </c>
      <c r="UIX415" s="318">
        <f>'Contractor Model'!UIX68</f>
        <v>0</v>
      </c>
      <c r="UIY415" s="318">
        <f>'Contractor Model'!UIY68</f>
        <v>0</v>
      </c>
      <c r="UIZ415" s="318">
        <f>'Contractor Model'!UIZ68</f>
        <v>0</v>
      </c>
      <c r="UJA415" s="318">
        <f>'Contractor Model'!UJA68</f>
        <v>0</v>
      </c>
      <c r="UJB415" s="318">
        <f>'Contractor Model'!UJB68</f>
        <v>0</v>
      </c>
      <c r="UJC415" s="318">
        <f>'Contractor Model'!UJC68</f>
        <v>0</v>
      </c>
      <c r="UJD415" s="318">
        <f>'Contractor Model'!UJD68</f>
        <v>0</v>
      </c>
      <c r="UJE415" s="318">
        <f>'Contractor Model'!UJE68</f>
        <v>0</v>
      </c>
      <c r="UJF415" s="318">
        <f>'Contractor Model'!UJF68</f>
        <v>0</v>
      </c>
      <c r="UJG415" s="318">
        <f>'Contractor Model'!UJG68</f>
        <v>0</v>
      </c>
      <c r="UJH415" s="318">
        <f>'Contractor Model'!UJH68</f>
        <v>0</v>
      </c>
      <c r="UJI415" s="318">
        <f>'Contractor Model'!UJI68</f>
        <v>0</v>
      </c>
      <c r="UJJ415" s="318">
        <f>'Contractor Model'!UJJ68</f>
        <v>0</v>
      </c>
      <c r="UJK415" s="318">
        <f>'Contractor Model'!UJK68</f>
        <v>0</v>
      </c>
      <c r="UJL415" s="318">
        <f>'Contractor Model'!UJL68</f>
        <v>0</v>
      </c>
      <c r="UJM415" s="318">
        <f>'Contractor Model'!UJM68</f>
        <v>0</v>
      </c>
      <c r="UJN415" s="318">
        <f>'Contractor Model'!UJN68</f>
        <v>0</v>
      </c>
      <c r="UJO415" s="318">
        <f>'Contractor Model'!UJO68</f>
        <v>0</v>
      </c>
      <c r="UJP415" s="318">
        <f>'Contractor Model'!UJP68</f>
        <v>0</v>
      </c>
      <c r="UJQ415" s="318">
        <f>'Contractor Model'!UJQ68</f>
        <v>0</v>
      </c>
      <c r="UJR415" s="318">
        <f>'Contractor Model'!UJR68</f>
        <v>0</v>
      </c>
      <c r="UJS415" s="318">
        <f>'Contractor Model'!UJS68</f>
        <v>0</v>
      </c>
      <c r="UJT415" s="318">
        <f>'Contractor Model'!UJT68</f>
        <v>0</v>
      </c>
      <c r="UJU415" s="318">
        <f>'Contractor Model'!UJU68</f>
        <v>0</v>
      </c>
      <c r="UJV415" s="318">
        <f>'Contractor Model'!UJV68</f>
        <v>0</v>
      </c>
      <c r="UJW415" s="318">
        <f>'Contractor Model'!UJW68</f>
        <v>0</v>
      </c>
      <c r="UJX415" s="318">
        <f>'Contractor Model'!UJX68</f>
        <v>0</v>
      </c>
      <c r="UJY415" s="318">
        <f>'Contractor Model'!UJY68</f>
        <v>0</v>
      </c>
      <c r="UJZ415" s="318">
        <f>'Contractor Model'!UJZ68</f>
        <v>0</v>
      </c>
      <c r="UKA415" s="318">
        <f>'Contractor Model'!UKA68</f>
        <v>0</v>
      </c>
      <c r="UKB415" s="318">
        <f>'Contractor Model'!UKB68</f>
        <v>0</v>
      </c>
      <c r="UKC415" s="318">
        <f>'Contractor Model'!UKC68</f>
        <v>0</v>
      </c>
      <c r="UKD415" s="318">
        <f>'Contractor Model'!UKD68</f>
        <v>0</v>
      </c>
      <c r="UKE415" s="318">
        <f>'Contractor Model'!UKE68</f>
        <v>0</v>
      </c>
      <c r="UKF415" s="318">
        <f>'Contractor Model'!UKF68</f>
        <v>0</v>
      </c>
      <c r="UKG415" s="318">
        <f>'Contractor Model'!UKG68</f>
        <v>0</v>
      </c>
      <c r="UKH415" s="318">
        <f>'Contractor Model'!UKH68</f>
        <v>0</v>
      </c>
      <c r="UKI415" s="318">
        <f>'Contractor Model'!UKI68</f>
        <v>0</v>
      </c>
      <c r="UKJ415" s="318">
        <f>'Contractor Model'!UKJ68</f>
        <v>0</v>
      </c>
      <c r="UKK415" s="318">
        <f>'Contractor Model'!UKK68</f>
        <v>0</v>
      </c>
      <c r="UKL415" s="318">
        <f>'Contractor Model'!UKL68</f>
        <v>0</v>
      </c>
      <c r="UKM415" s="318">
        <f>'Contractor Model'!UKM68</f>
        <v>0</v>
      </c>
      <c r="UKN415" s="318">
        <f>'Contractor Model'!UKN68</f>
        <v>0</v>
      </c>
      <c r="UKO415" s="318">
        <f>'Contractor Model'!UKO68</f>
        <v>0</v>
      </c>
      <c r="UKP415" s="318">
        <f>'Contractor Model'!UKP68</f>
        <v>0</v>
      </c>
      <c r="UKQ415" s="318">
        <f>'Contractor Model'!UKQ68</f>
        <v>0</v>
      </c>
      <c r="UKR415" s="318">
        <f>'Contractor Model'!UKR68</f>
        <v>0</v>
      </c>
      <c r="UKS415" s="318">
        <f>'Contractor Model'!UKS68</f>
        <v>0</v>
      </c>
      <c r="UKT415" s="318">
        <f>'Contractor Model'!UKT68</f>
        <v>0</v>
      </c>
      <c r="UKU415" s="318">
        <f>'Contractor Model'!UKU68</f>
        <v>0</v>
      </c>
      <c r="UKV415" s="318">
        <f>'Contractor Model'!UKV68</f>
        <v>0</v>
      </c>
      <c r="UKW415" s="318">
        <f>'Contractor Model'!UKW68</f>
        <v>0</v>
      </c>
      <c r="UKX415" s="318">
        <f>'Contractor Model'!UKX68</f>
        <v>0</v>
      </c>
      <c r="UKY415" s="318">
        <f>'Contractor Model'!UKY68</f>
        <v>0</v>
      </c>
      <c r="UKZ415" s="318">
        <f>'Contractor Model'!UKZ68</f>
        <v>0</v>
      </c>
      <c r="ULA415" s="318">
        <f>'Contractor Model'!ULA68</f>
        <v>0</v>
      </c>
      <c r="ULB415" s="318">
        <f>'Contractor Model'!ULB68</f>
        <v>0</v>
      </c>
      <c r="ULC415" s="318">
        <f>'Contractor Model'!ULC68</f>
        <v>0</v>
      </c>
      <c r="ULD415" s="318">
        <f>'Contractor Model'!ULD68</f>
        <v>0</v>
      </c>
      <c r="ULE415" s="318">
        <f>'Contractor Model'!ULE68</f>
        <v>0</v>
      </c>
      <c r="ULF415" s="318">
        <f>'Contractor Model'!ULF68</f>
        <v>0</v>
      </c>
      <c r="ULG415" s="318">
        <f>'Contractor Model'!ULG68</f>
        <v>0</v>
      </c>
      <c r="ULH415" s="318">
        <f>'Contractor Model'!ULH68</f>
        <v>0</v>
      </c>
      <c r="ULI415" s="318">
        <f>'Contractor Model'!ULI68</f>
        <v>0</v>
      </c>
      <c r="ULJ415" s="318">
        <f>'Contractor Model'!ULJ68</f>
        <v>0</v>
      </c>
      <c r="ULK415" s="318">
        <f>'Contractor Model'!ULK68</f>
        <v>0</v>
      </c>
      <c r="ULL415" s="318">
        <f>'Contractor Model'!ULL68</f>
        <v>0</v>
      </c>
      <c r="ULM415" s="318">
        <f>'Contractor Model'!ULM68</f>
        <v>0</v>
      </c>
      <c r="ULN415" s="318">
        <f>'Contractor Model'!ULN68</f>
        <v>0</v>
      </c>
      <c r="ULO415" s="318">
        <f>'Contractor Model'!ULO68</f>
        <v>0</v>
      </c>
      <c r="ULP415" s="318">
        <f>'Contractor Model'!ULP68</f>
        <v>0</v>
      </c>
      <c r="ULQ415" s="318">
        <f>'Contractor Model'!ULQ68</f>
        <v>0</v>
      </c>
      <c r="ULR415" s="318">
        <f>'Contractor Model'!ULR68</f>
        <v>0</v>
      </c>
      <c r="ULS415" s="318">
        <f>'Contractor Model'!ULS68</f>
        <v>0</v>
      </c>
      <c r="ULT415" s="318">
        <f>'Contractor Model'!ULT68</f>
        <v>0</v>
      </c>
      <c r="ULU415" s="318">
        <f>'Contractor Model'!ULU68</f>
        <v>0</v>
      </c>
      <c r="ULV415" s="318">
        <f>'Contractor Model'!ULV68</f>
        <v>0</v>
      </c>
      <c r="ULW415" s="318">
        <f>'Contractor Model'!ULW68</f>
        <v>0</v>
      </c>
      <c r="ULX415" s="318">
        <f>'Contractor Model'!ULX68</f>
        <v>0</v>
      </c>
      <c r="ULY415" s="318">
        <f>'Contractor Model'!ULY68</f>
        <v>0</v>
      </c>
      <c r="ULZ415" s="318">
        <f>'Contractor Model'!ULZ68</f>
        <v>0</v>
      </c>
      <c r="UMA415" s="318">
        <f>'Contractor Model'!UMA68</f>
        <v>0</v>
      </c>
      <c r="UMB415" s="318">
        <f>'Contractor Model'!UMB68</f>
        <v>0</v>
      </c>
      <c r="UMC415" s="318">
        <f>'Contractor Model'!UMC68</f>
        <v>0</v>
      </c>
      <c r="UMD415" s="318">
        <f>'Contractor Model'!UMD68</f>
        <v>0</v>
      </c>
      <c r="UME415" s="318">
        <f>'Contractor Model'!UME68</f>
        <v>0</v>
      </c>
      <c r="UMF415" s="318">
        <f>'Contractor Model'!UMF68</f>
        <v>0</v>
      </c>
      <c r="UMG415" s="318">
        <f>'Contractor Model'!UMG68</f>
        <v>0</v>
      </c>
      <c r="UMH415" s="318">
        <f>'Contractor Model'!UMH68</f>
        <v>0</v>
      </c>
      <c r="UMI415" s="318">
        <f>'Contractor Model'!UMI68</f>
        <v>0</v>
      </c>
      <c r="UMJ415" s="318">
        <f>'Contractor Model'!UMJ68</f>
        <v>0</v>
      </c>
      <c r="UMK415" s="318">
        <f>'Contractor Model'!UMK68</f>
        <v>0</v>
      </c>
      <c r="UML415" s="318">
        <f>'Contractor Model'!UML68</f>
        <v>0</v>
      </c>
      <c r="UMM415" s="318">
        <f>'Contractor Model'!UMM68</f>
        <v>0</v>
      </c>
      <c r="UMN415" s="318">
        <f>'Contractor Model'!UMN68</f>
        <v>0</v>
      </c>
      <c r="UMO415" s="318">
        <f>'Contractor Model'!UMO68</f>
        <v>0</v>
      </c>
      <c r="UMP415" s="318">
        <f>'Contractor Model'!UMP68</f>
        <v>0</v>
      </c>
      <c r="UMQ415" s="318">
        <f>'Contractor Model'!UMQ68</f>
        <v>0</v>
      </c>
      <c r="UMR415" s="318">
        <f>'Contractor Model'!UMR68</f>
        <v>0</v>
      </c>
      <c r="UMS415" s="318">
        <f>'Contractor Model'!UMS68</f>
        <v>0</v>
      </c>
      <c r="UMT415" s="318">
        <f>'Contractor Model'!UMT68</f>
        <v>0</v>
      </c>
      <c r="UMU415" s="318">
        <f>'Contractor Model'!UMU68</f>
        <v>0</v>
      </c>
      <c r="UMV415" s="318">
        <f>'Contractor Model'!UMV68</f>
        <v>0</v>
      </c>
      <c r="UMW415" s="318">
        <f>'Contractor Model'!UMW68</f>
        <v>0</v>
      </c>
      <c r="UMX415" s="318">
        <f>'Contractor Model'!UMX68</f>
        <v>0</v>
      </c>
      <c r="UMY415" s="318">
        <f>'Contractor Model'!UMY68</f>
        <v>0</v>
      </c>
      <c r="UMZ415" s="318">
        <f>'Contractor Model'!UMZ68</f>
        <v>0</v>
      </c>
      <c r="UNA415" s="318">
        <f>'Contractor Model'!UNA68</f>
        <v>0</v>
      </c>
      <c r="UNB415" s="318">
        <f>'Contractor Model'!UNB68</f>
        <v>0</v>
      </c>
      <c r="UNC415" s="318">
        <f>'Contractor Model'!UNC68</f>
        <v>0</v>
      </c>
      <c r="UND415" s="318">
        <f>'Contractor Model'!UND68</f>
        <v>0</v>
      </c>
      <c r="UNE415" s="318">
        <f>'Contractor Model'!UNE68</f>
        <v>0</v>
      </c>
      <c r="UNF415" s="318">
        <f>'Contractor Model'!UNF68</f>
        <v>0</v>
      </c>
      <c r="UNG415" s="318">
        <f>'Contractor Model'!UNG68</f>
        <v>0</v>
      </c>
      <c r="UNH415" s="318">
        <f>'Contractor Model'!UNH68</f>
        <v>0</v>
      </c>
      <c r="UNI415" s="318">
        <f>'Contractor Model'!UNI68</f>
        <v>0</v>
      </c>
      <c r="UNJ415" s="318">
        <f>'Contractor Model'!UNJ68</f>
        <v>0</v>
      </c>
      <c r="UNK415" s="318">
        <f>'Contractor Model'!UNK68</f>
        <v>0</v>
      </c>
      <c r="UNL415" s="318">
        <f>'Contractor Model'!UNL68</f>
        <v>0</v>
      </c>
      <c r="UNM415" s="318">
        <f>'Contractor Model'!UNM68</f>
        <v>0</v>
      </c>
      <c r="UNN415" s="318">
        <f>'Contractor Model'!UNN68</f>
        <v>0</v>
      </c>
      <c r="UNO415" s="318">
        <f>'Contractor Model'!UNO68</f>
        <v>0</v>
      </c>
      <c r="UNP415" s="318">
        <f>'Contractor Model'!UNP68</f>
        <v>0</v>
      </c>
      <c r="UNQ415" s="318">
        <f>'Contractor Model'!UNQ68</f>
        <v>0</v>
      </c>
      <c r="UNR415" s="318">
        <f>'Contractor Model'!UNR68</f>
        <v>0</v>
      </c>
      <c r="UNS415" s="318">
        <f>'Contractor Model'!UNS68</f>
        <v>0</v>
      </c>
      <c r="UNT415" s="318">
        <f>'Contractor Model'!UNT68</f>
        <v>0</v>
      </c>
      <c r="UNU415" s="318">
        <f>'Contractor Model'!UNU68</f>
        <v>0</v>
      </c>
      <c r="UNV415" s="318">
        <f>'Contractor Model'!UNV68</f>
        <v>0</v>
      </c>
      <c r="UNW415" s="318">
        <f>'Contractor Model'!UNW68</f>
        <v>0</v>
      </c>
      <c r="UNX415" s="318">
        <f>'Contractor Model'!UNX68</f>
        <v>0</v>
      </c>
      <c r="UNY415" s="318">
        <f>'Contractor Model'!UNY68</f>
        <v>0</v>
      </c>
      <c r="UNZ415" s="318">
        <f>'Contractor Model'!UNZ68</f>
        <v>0</v>
      </c>
      <c r="UOA415" s="318">
        <f>'Contractor Model'!UOA68</f>
        <v>0</v>
      </c>
      <c r="UOB415" s="318">
        <f>'Contractor Model'!UOB68</f>
        <v>0</v>
      </c>
      <c r="UOC415" s="318">
        <f>'Contractor Model'!UOC68</f>
        <v>0</v>
      </c>
      <c r="UOD415" s="318">
        <f>'Contractor Model'!UOD68</f>
        <v>0</v>
      </c>
      <c r="UOE415" s="318">
        <f>'Contractor Model'!UOE68</f>
        <v>0</v>
      </c>
      <c r="UOF415" s="318">
        <f>'Contractor Model'!UOF68</f>
        <v>0</v>
      </c>
      <c r="UOG415" s="318">
        <f>'Contractor Model'!UOG68</f>
        <v>0</v>
      </c>
      <c r="UOH415" s="318">
        <f>'Contractor Model'!UOH68</f>
        <v>0</v>
      </c>
      <c r="UOI415" s="318">
        <f>'Contractor Model'!UOI68</f>
        <v>0</v>
      </c>
      <c r="UOJ415" s="318">
        <f>'Contractor Model'!UOJ68</f>
        <v>0</v>
      </c>
      <c r="UOK415" s="318">
        <f>'Contractor Model'!UOK68</f>
        <v>0</v>
      </c>
      <c r="UOL415" s="318">
        <f>'Contractor Model'!UOL68</f>
        <v>0</v>
      </c>
      <c r="UOM415" s="318">
        <f>'Contractor Model'!UOM68</f>
        <v>0</v>
      </c>
      <c r="UON415" s="318">
        <f>'Contractor Model'!UON68</f>
        <v>0</v>
      </c>
      <c r="UOO415" s="318">
        <f>'Contractor Model'!UOO68</f>
        <v>0</v>
      </c>
      <c r="UOP415" s="318">
        <f>'Contractor Model'!UOP68</f>
        <v>0</v>
      </c>
      <c r="UOQ415" s="318">
        <f>'Contractor Model'!UOQ68</f>
        <v>0</v>
      </c>
      <c r="UOR415" s="318">
        <f>'Contractor Model'!UOR68</f>
        <v>0</v>
      </c>
      <c r="UOS415" s="318">
        <f>'Contractor Model'!UOS68</f>
        <v>0</v>
      </c>
      <c r="UOT415" s="318">
        <f>'Contractor Model'!UOT68</f>
        <v>0</v>
      </c>
      <c r="UOU415" s="318">
        <f>'Contractor Model'!UOU68</f>
        <v>0</v>
      </c>
      <c r="UOV415" s="318">
        <f>'Contractor Model'!UOV68</f>
        <v>0</v>
      </c>
      <c r="UOW415" s="318">
        <f>'Contractor Model'!UOW68</f>
        <v>0</v>
      </c>
      <c r="UOX415" s="318">
        <f>'Contractor Model'!UOX68</f>
        <v>0</v>
      </c>
      <c r="UOY415" s="318">
        <f>'Contractor Model'!UOY68</f>
        <v>0</v>
      </c>
      <c r="UOZ415" s="318">
        <f>'Contractor Model'!UOZ68</f>
        <v>0</v>
      </c>
      <c r="UPA415" s="318">
        <f>'Contractor Model'!UPA68</f>
        <v>0</v>
      </c>
      <c r="UPB415" s="318">
        <f>'Contractor Model'!UPB68</f>
        <v>0</v>
      </c>
      <c r="UPC415" s="318">
        <f>'Contractor Model'!UPC68</f>
        <v>0</v>
      </c>
      <c r="UPD415" s="318">
        <f>'Contractor Model'!UPD68</f>
        <v>0</v>
      </c>
      <c r="UPE415" s="318">
        <f>'Contractor Model'!UPE68</f>
        <v>0</v>
      </c>
      <c r="UPF415" s="318">
        <f>'Contractor Model'!UPF68</f>
        <v>0</v>
      </c>
      <c r="UPG415" s="318">
        <f>'Contractor Model'!UPG68</f>
        <v>0</v>
      </c>
      <c r="UPH415" s="318">
        <f>'Contractor Model'!UPH68</f>
        <v>0</v>
      </c>
      <c r="UPI415" s="318">
        <f>'Contractor Model'!UPI68</f>
        <v>0</v>
      </c>
      <c r="UPJ415" s="318">
        <f>'Contractor Model'!UPJ68</f>
        <v>0</v>
      </c>
      <c r="UPK415" s="318">
        <f>'Contractor Model'!UPK68</f>
        <v>0</v>
      </c>
      <c r="UPL415" s="318">
        <f>'Contractor Model'!UPL68</f>
        <v>0</v>
      </c>
      <c r="UPM415" s="318">
        <f>'Contractor Model'!UPM68</f>
        <v>0</v>
      </c>
      <c r="UPN415" s="318">
        <f>'Contractor Model'!UPN68</f>
        <v>0</v>
      </c>
      <c r="UPO415" s="318">
        <f>'Contractor Model'!UPO68</f>
        <v>0</v>
      </c>
      <c r="UPP415" s="318">
        <f>'Contractor Model'!UPP68</f>
        <v>0</v>
      </c>
      <c r="UPQ415" s="318">
        <f>'Contractor Model'!UPQ68</f>
        <v>0</v>
      </c>
      <c r="UPR415" s="318">
        <f>'Contractor Model'!UPR68</f>
        <v>0</v>
      </c>
      <c r="UPS415" s="318">
        <f>'Contractor Model'!UPS68</f>
        <v>0</v>
      </c>
      <c r="UPT415" s="318">
        <f>'Contractor Model'!UPT68</f>
        <v>0</v>
      </c>
      <c r="UPU415" s="318">
        <f>'Contractor Model'!UPU68</f>
        <v>0</v>
      </c>
      <c r="UPV415" s="318">
        <f>'Contractor Model'!UPV68</f>
        <v>0</v>
      </c>
      <c r="UPW415" s="318">
        <f>'Contractor Model'!UPW68</f>
        <v>0</v>
      </c>
      <c r="UPX415" s="318">
        <f>'Contractor Model'!UPX68</f>
        <v>0</v>
      </c>
      <c r="UPY415" s="318">
        <f>'Contractor Model'!UPY68</f>
        <v>0</v>
      </c>
      <c r="UPZ415" s="318">
        <f>'Contractor Model'!UPZ68</f>
        <v>0</v>
      </c>
      <c r="UQA415" s="318">
        <f>'Contractor Model'!UQA68</f>
        <v>0</v>
      </c>
      <c r="UQB415" s="318">
        <f>'Contractor Model'!UQB68</f>
        <v>0</v>
      </c>
      <c r="UQC415" s="318">
        <f>'Contractor Model'!UQC68</f>
        <v>0</v>
      </c>
      <c r="UQD415" s="318">
        <f>'Contractor Model'!UQD68</f>
        <v>0</v>
      </c>
      <c r="UQE415" s="318">
        <f>'Contractor Model'!UQE68</f>
        <v>0</v>
      </c>
      <c r="UQF415" s="318">
        <f>'Contractor Model'!UQF68</f>
        <v>0</v>
      </c>
      <c r="UQG415" s="318">
        <f>'Contractor Model'!UQG68</f>
        <v>0</v>
      </c>
      <c r="UQH415" s="318">
        <f>'Contractor Model'!UQH68</f>
        <v>0</v>
      </c>
      <c r="UQI415" s="318">
        <f>'Contractor Model'!UQI68</f>
        <v>0</v>
      </c>
      <c r="UQJ415" s="318">
        <f>'Contractor Model'!UQJ68</f>
        <v>0</v>
      </c>
      <c r="UQK415" s="318">
        <f>'Contractor Model'!UQK68</f>
        <v>0</v>
      </c>
      <c r="UQL415" s="318">
        <f>'Contractor Model'!UQL68</f>
        <v>0</v>
      </c>
      <c r="UQM415" s="318">
        <f>'Contractor Model'!UQM68</f>
        <v>0</v>
      </c>
      <c r="UQN415" s="318">
        <f>'Contractor Model'!UQN68</f>
        <v>0</v>
      </c>
      <c r="UQO415" s="318">
        <f>'Contractor Model'!UQO68</f>
        <v>0</v>
      </c>
      <c r="UQP415" s="318">
        <f>'Contractor Model'!UQP68</f>
        <v>0</v>
      </c>
      <c r="UQQ415" s="318">
        <f>'Contractor Model'!UQQ68</f>
        <v>0</v>
      </c>
      <c r="UQR415" s="318">
        <f>'Contractor Model'!UQR68</f>
        <v>0</v>
      </c>
      <c r="UQS415" s="318">
        <f>'Contractor Model'!UQS68</f>
        <v>0</v>
      </c>
      <c r="UQT415" s="318">
        <f>'Contractor Model'!UQT68</f>
        <v>0</v>
      </c>
      <c r="UQU415" s="318">
        <f>'Contractor Model'!UQU68</f>
        <v>0</v>
      </c>
      <c r="UQV415" s="318">
        <f>'Contractor Model'!UQV68</f>
        <v>0</v>
      </c>
      <c r="UQW415" s="318">
        <f>'Contractor Model'!UQW68</f>
        <v>0</v>
      </c>
      <c r="UQX415" s="318">
        <f>'Contractor Model'!UQX68</f>
        <v>0</v>
      </c>
      <c r="UQY415" s="318">
        <f>'Contractor Model'!UQY68</f>
        <v>0</v>
      </c>
      <c r="UQZ415" s="318">
        <f>'Contractor Model'!UQZ68</f>
        <v>0</v>
      </c>
      <c r="URA415" s="318">
        <f>'Contractor Model'!URA68</f>
        <v>0</v>
      </c>
      <c r="URB415" s="318">
        <f>'Contractor Model'!URB68</f>
        <v>0</v>
      </c>
      <c r="URC415" s="318">
        <f>'Contractor Model'!URC68</f>
        <v>0</v>
      </c>
      <c r="URD415" s="318">
        <f>'Contractor Model'!URD68</f>
        <v>0</v>
      </c>
      <c r="URE415" s="318">
        <f>'Contractor Model'!URE68</f>
        <v>0</v>
      </c>
      <c r="URF415" s="318">
        <f>'Contractor Model'!URF68</f>
        <v>0</v>
      </c>
      <c r="URG415" s="318">
        <f>'Contractor Model'!URG68</f>
        <v>0</v>
      </c>
      <c r="URH415" s="318">
        <f>'Contractor Model'!URH68</f>
        <v>0</v>
      </c>
      <c r="URI415" s="318">
        <f>'Contractor Model'!URI68</f>
        <v>0</v>
      </c>
      <c r="URJ415" s="318">
        <f>'Contractor Model'!URJ68</f>
        <v>0</v>
      </c>
      <c r="URK415" s="318">
        <f>'Contractor Model'!URK68</f>
        <v>0</v>
      </c>
      <c r="URL415" s="318">
        <f>'Contractor Model'!URL68</f>
        <v>0</v>
      </c>
      <c r="URM415" s="318">
        <f>'Contractor Model'!URM68</f>
        <v>0</v>
      </c>
      <c r="URN415" s="318">
        <f>'Contractor Model'!URN68</f>
        <v>0</v>
      </c>
      <c r="URO415" s="318">
        <f>'Contractor Model'!URO68</f>
        <v>0</v>
      </c>
      <c r="URP415" s="318">
        <f>'Contractor Model'!URP68</f>
        <v>0</v>
      </c>
      <c r="URQ415" s="318">
        <f>'Contractor Model'!URQ68</f>
        <v>0</v>
      </c>
      <c r="URR415" s="318">
        <f>'Contractor Model'!URR68</f>
        <v>0</v>
      </c>
      <c r="URS415" s="318">
        <f>'Contractor Model'!URS68</f>
        <v>0</v>
      </c>
      <c r="URT415" s="318">
        <f>'Contractor Model'!URT68</f>
        <v>0</v>
      </c>
      <c r="URU415" s="318">
        <f>'Contractor Model'!URU68</f>
        <v>0</v>
      </c>
      <c r="URV415" s="318">
        <f>'Contractor Model'!URV68</f>
        <v>0</v>
      </c>
      <c r="URW415" s="318">
        <f>'Contractor Model'!URW68</f>
        <v>0</v>
      </c>
      <c r="URX415" s="318">
        <f>'Contractor Model'!URX68</f>
        <v>0</v>
      </c>
      <c r="URY415" s="318">
        <f>'Contractor Model'!URY68</f>
        <v>0</v>
      </c>
      <c r="URZ415" s="318">
        <f>'Contractor Model'!URZ68</f>
        <v>0</v>
      </c>
      <c r="USA415" s="318">
        <f>'Contractor Model'!USA68</f>
        <v>0</v>
      </c>
      <c r="USB415" s="318">
        <f>'Contractor Model'!USB68</f>
        <v>0</v>
      </c>
      <c r="USC415" s="318">
        <f>'Contractor Model'!USC68</f>
        <v>0</v>
      </c>
      <c r="USD415" s="318">
        <f>'Contractor Model'!USD68</f>
        <v>0</v>
      </c>
      <c r="USE415" s="318">
        <f>'Contractor Model'!USE68</f>
        <v>0</v>
      </c>
      <c r="USF415" s="318">
        <f>'Contractor Model'!USF68</f>
        <v>0</v>
      </c>
      <c r="USG415" s="318">
        <f>'Contractor Model'!USG68</f>
        <v>0</v>
      </c>
      <c r="USH415" s="318">
        <f>'Contractor Model'!USH68</f>
        <v>0</v>
      </c>
      <c r="USI415" s="318">
        <f>'Contractor Model'!USI68</f>
        <v>0</v>
      </c>
      <c r="USJ415" s="318">
        <f>'Contractor Model'!USJ68</f>
        <v>0</v>
      </c>
      <c r="USK415" s="318">
        <f>'Contractor Model'!USK68</f>
        <v>0</v>
      </c>
      <c r="USL415" s="318">
        <f>'Contractor Model'!USL68</f>
        <v>0</v>
      </c>
      <c r="USM415" s="318">
        <f>'Contractor Model'!USM68</f>
        <v>0</v>
      </c>
      <c r="USN415" s="318">
        <f>'Contractor Model'!USN68</f>
        <v>0</v>
      </c>
      <c r="USO415" s="318">
        <f>'Contractor Model'!USO68</f>
        <v>0</v>
      </c>
      <c r="USP415" s="318">
        <f>'Contractor Model'!USP68</f>
        <v>0</v>
      </c>
      <c r="USQ415" s="318">
        <f>'Contractor Model'!USQ68</f>
        <v>0</v>
      </c>
      <c r="USR415" s="318">
        <f>'Contractor Model'!USR68</f>
        <v>0</v>
      </c>
      <c r="USS415" s="318">
        <f>'Contractor Model'!USS68</f>
        <v>0</v>
      </c>
      <c r="UST415" s="318">
        <f>'Contractor Model'!UST68</f>
        <v>0</v>
      </c>
      <c r="USU415" s="318">
        <f>'Contractor Model'!USU68</f>
        <v>0</v>
      </c>
      <c r="USV415" s="318">
        <f>'Contractor Model'!USV68</f>
        <v>0</v>
      </c>
      <c r="USW415" s="318">
        <f>'Contractor Model'!USW68</f>
        <v>0</v>
      </c>
      <c r="USX415" s="318">
        <f>'Contractor Model'!USX68</f>
        <v>0</v>
      </c>
      <c r="USY415" s="318">
        <f>'Contractor Model'!USY68</f>
        <v>0</v>
      </c>
      <c r="USZ415" s="318">
        <f>'Contractor Model'!USZ68</f>
        <v>0</v>
      </c>
      <c r="UTA415" s="318">
        <f>'Contractor Model'!UTA68</f>
        <v>0</v>
      </c>
      <c r="UTB415" s="318">
        <f>'Contractor Model'!UTB68</f>
        <v>0</v>
      </c>
      <c r="UTC415" s="318">
        <f>'Contractor Model'!UTC68</f>
        <v>0</v>
      </c>
      <c r="UTD415" s="318">
        <f>'Contractor Model'!UTD68</f>
        <v>0</v>
      </c>
      <c r="UTE415" s="318">
        <f>'Contractor Model'!UTE68</f>
        <v>0</v>
      </c>
      <c r="UTF415" s="318">
        <f>'Contractor Model'!UTF68</f>
        <v>0</v>
      </c>
      <c r="UTG415" s="318">
        <f>'Contractor Model'!UTG68</f>
        <v>0</v>
      </c>
      <c r="UTH415" s="318">
        <f>'Contractor Model'!UTH68</f>
        <v>0</v>
      </c>
      <c r="UTI415" s="318">
        <f>'Contractor Model'!UTI68</f>
        <v>0</v>
      </c>
      <c r="UTJ415" s="318">
        <f>'Contractor Model'!UTJ68</f>
        <v>0</v>
      </c>
      <c r="UTK415" s="318">
        <f>'Contractor Model'!UTK68</f>
        <v>0</v>
      </c>
      <c r="UTL415" s="318">
        <f>'Contractor Model'!UTL68</f>
        <v>0</v>
      </c>
      <c r="UTM415" s="318">
        <f>'Contractor Model'!UTM68</f>
        <v>0</v>
      </c>
      <c r="UTN415" s="318">
        <f>'Contractor Model'!UTN68</f>
        <v>0</v>
      </c>
      <c r="UTO415" s="318">
        <f>'Contractor Model'!UTO68</f>
        <v>0</v>
      </c>
      <c r="UTP415" s="318">
        <f>'Contractor Model'!UTP68</f>
        <v>0</v>
      </c>
      <c r="UTQ415" s="318">
        <f>'Contractor Model'!UTQ68</f>
        <v>0</v>
      </c>
      <c r="UTR415" s="318">
        <f>'Contractor Model'!UTR68</f>
        <v>0</v>
      </c>
      <c r="UTS415" s="318">
        <f>'Contractor Model'!UTS68</f>
        <v>0</v>
      </c>
      <c r="UTT415" s="318">
        <f>'Contractor Model'!UTT68</f>
        <v>0</v>
      </c>
      <c r="UTU415" s="318">
        <f>'Contractor Model'!UTU68</f>
        <v>0</v>
      </c>
      <c r="UTV415" s="318">
        <f>'Contractor Model'!UTV68</f>
        <v>0</v>
      </c>
      <c r="UTW415" s="318">
        <f>'Contractor Model'!UTW68</f>
        <v>0</v>
      </c>
      <c r="UTX415" s="318">
        <f>'Contractor Model'!UTX68</f>
        <v>0</v>
      </c>
      <c r="UTY415" s="318">
        <f>'Contractor Model'!UTY68</f>
        <v>0</v>
      </c>
      <c r="UTZ415" s="318">
        <f>'Contractor Model'!UTZ68</f>
        <v>0</v>
      </c>
      <c r="UUA415" s="318">
        <f>'Contractor Model'!UUA68</f>
        <v>0</v>
      </c>
      <c r="UUB415" s="318">
        <f>'Contractor Model'!UUB68</f>
        <v>0</v>
      </c>
      <c r="UUC415" s="318">
        <f>'Contractor Model'!UUC68</f>
        <v>0</v>
      </c>
      <c r="UUD415" s="318">
        <f>'Contractor Model'!UUD68</f>
        <v>0</v>
      </c>
      <c r="UUE415" s="318">
        <f>'Contractor Model'!UUE68</f>
        <v>0</v>
      </c>
      <c r="UUF415" s="318">
        <f>'Contractor Model'!UUF68</f>
        <v>0</v>
      </c>
      <c r="UUG415" s="318">
        <f>'Contractor Model'!UUG68</f>
        <v>0</v>
      </c>
      <c r="UUH415" s="318">
        <f>'Contractor Model'!UUH68</f>
        <v>0</v>
      </c>
      <c r="UUI415" s="318">
        <f>'Contractor Model'!UUI68</f>
        <v>0</v>
      </c>
      <c r="UUJ415" s="318">
        <f>'Contractor Model'!UUJ68</f>
        <v>0</v>
      </c>
      <c r="UUK415" s="318">
        <f>'Contractor Model'!UUK68</f>
        <v>0</v>
      </c>
      <c r="UUL415" s="318">
        <f>'Contractor Model'!UUL68</f>
        <v>0</v>
      </c>
      <c r="UUM415" s="318">
        <f>'Contractor Model'!UUM68</f>
        <v>0</v>
      </c>
      <c r="UUN415" s="318">
        <f>'Contractor Model'!UUN68</f>
        <v>0</v>
      </c>
      <c r="UUO415" s="318">
        <f>'Contractor Model'!UUO68</f>
        <v>0</v>
      </c>
      <c r="UUP415" s="318">
        <f>'Contractor Model'!UUP68</f>
        <v>0</v>
      </c>
      <c r="UUQ415" s="318">
        <f>'Contractor Model'!UUQ68</f>
        <v>0</v>
      </c>
      <c r="UUR415" s="318">
        <f>'Contractor Model'!UUR68</f>
        <v>0</v>
      </c>
      <c r="UUS415" s="318">
        <f>'Contractor Model'!UUS68</f>
        <v>0</v>
      </c>
      <c r="UUT415" s="318">
        <f>'Contractor Model'!UUT68</f>
        <v>0</v>
      </c>
      <c r="UUU415" s="318">
        <f>'Contractor Model'!UUU68</f>
        <v>0</v>
      </c>
      <c r="UUV415" s="318">
        <f>'Contractor Model'!UUV68</f>
        <v>0</v>
      </c>
      <c r="UUW415" s="318">
        <f>'Contractor Model'!UUW68</f>
        <v>0</v>
      </c>
      <c r="UUX415" s="318">
        <f>'Contractor Model'!UUX68</f>
        <v>0</v>
      </c>
      <c r="UUY415" s="318">
        <f>'Contractor Model'!UUY68</f>
        <v>0</v>
      </c>
      <c r="UUZ415" s="318">
        <f>'Contractor Model'!UUZ68</f>
        <v>0</v>
      </c>
      <c r="UVA415" s="318">
        <f>'Contractor Model'!UVA68</f>
        <v>0</v>
      </c>
      <c r="UVB415" s="318">
        <f>'Contractor Model'!UVB68</f>
        <v>0</v>
      </c>
      <c r="UVC415" s="318">
        <f>'Contractor Model'!UVC68</f>
        <v>0</v>
      </c>
      <c r="UVD415" s="318">
        <f>'Contractor Model'!UVD68</f>
        <v>0</v>
      </c>
      <c r="UVE415" s="318">
        <f>'Contractor Model'!UVE68</f>
        <v>0</v>
      </c>
      <c r="UVF415" s="318">
        <f>'Contractor Model'!UVF68</f>
        <v>0</v>
      </c>
      <c r="UVG415" s="318">
        <f>'Contractor Model'!UVG68</f>
        <v>0</v>
      </c>
      <c r="UVH415" s="318">
        <f>'Contractor Model'!UVH68</f>
        <v>0</v>
      </c>
      <c r="UVI415" s="318">
        <f>'Contractor Model'!UVI68</f>
        <v>0</v>
      </c>
      <c r="UVJ415" s="318">
        <f>'Contractor Model'!UVJ68</f>
        <v>0</v>
      </c>
      <c r="UVK415" s="318">
        <f>'Contractor Model'!UVK68</f>
        <v>0</v>
      </c>
      <c r="UVL415" s="318">
        <f>'Contractor Model'!UVL68</f>
        <v>0</v>
      </c>
      <c r="UVM415" s="318">
        <f>'Contractor Model'!UVM68</f>
        <v>0</v>
      </c>
      <c r="UVN415" s="318">
        <f>'Contractor Model'!UVN68</f>
        <v>0</v>
      </c>
      <c r="UVO415" s="318">
        <f>'Contractor Model'!UVO68</f>
        <v>0</v>
      </c>
      <c r="UVP415" s="318">
        <f>'Contractor Model'!UVP68</f>
        <v>0</v>
      </c>
      <c r="UVQ415" s="318">
        <f>'Contractor Model'!UVQ68</f>
        <v>0</v>
      </c>
      <c r="UVR415" s="318">
        <f>'Contractor Model'!UVR68</f>
        <v>0</v>
      </c>
      <c r="UVS415" s="318">
        <f>'Contractor Model'!UVS68</f>
        <v>0</v>
      </c>
      <c r="UVT415" s="318">
        <f>'Contractor Model'!UVT68</f>
        <v>0</v>
      </c>
      <c r="UVU415" s="318">
        <f>'Contractor Model'!UVU68</f>
        <v>0</v>
      </c>
      <c r="UVV415" s="318">
        <f>'Contractor Model'!UVV68</f>
        <v>0</v>
      </c>
      <c r="UVW415" s="318">
        <f>'Contractor Model'!UVW68</f>
        <v>0</v>
      </c>
      <c r="UVX415" s="318">
        <f>'Contractor Model'!UVX68</f>
        <v>0</v>
      </c>
      <c r="UVY415" s="318">
        <f>'Contractor Model'!UVY68</f>
        <v>0</v>
      </c>
      <c r="UVZ415" s="318">
        <f>'Contractor Model'!UVZ68</f>
        <v>0</v>
      </c>
      <c r="UWA415" s="318">
        <f>'Contractor Model'!UWA68</f>
        <v>0</v>
      </c>
      <c r="UWB415" s="318">
        <f>'Contractor Model'!UWB68</f>
        <v>0</v>
      </c>
      <c r="UWC415" s="318">
        <f>'Contractor Model'!UWC68</f>
        <v>0</v>
      </c>
      <c r="UWD415" s="318">
        <f>'Contractor Model'!UWD68</f>
        <v>0</v>
      </c>
      <c r="UWE415" s="318">
        <f>'Contractor Model'!UWE68</f>
        <v>0</v>
      </c>
      <c r="UWF415" s="318">
        <f>'Contractor Model'!UWF68</f>
        <v>0</v>
      </c>
      <c r="UWG415" s="318">
        <f>'Contractor Model'!UWG68</f>
        <v>0</v>
      </c>
      <c r="UWH415" s="318">
        <f>'Contractor Model'!UWH68</f>
        <v>0</v>
      </c>
      <c r="UWI415" s="318">
        <f>'Contractor Model'!UWI68</f>
        <v>0</v>
      </c>
      <c r="UWJ415" s="318">
        <f>'Contractor Model'!UWJ68</f>
        <v>0</v>
      </c>
      <c r="UWK415" s="318">
        <f>'Contractor Model'!UWK68</f>
        <v>0</v>
      </c>
      <c r="UWL415" s="318">
        <f>'Contractor Model'!UWL68</f>
        <v>0</v>
      </c>
      <c r="UWM415" s="318">
        <f>'Contractor Model'!UWM68</f>
        <v>0</v>
      </c>
      <c r="UWN415" s="318">
        <f>'Contractor Model'!UWN68</f>
        <v>0</v>
      </c>
      <c r="UWO415" s="318">
        <f>'Contractor Model'!UWO68</f>
        <v>0</v>
      </c>
      <c r="UWP415" s="318">
        <f>'Contractor Model'!UWP68</f>
        <v>0</v>
      </c>
      <c r="UWQ415" s="318">
        <f>'Contractor Model'!UWQ68</f>
        <v>0</v>
      </c>
      <c r="UWR415" s="318">
        <f>'Contractor Model'!UWR68</f>
        <v>0</v>
      </c>
      <c r="UWS415" s="318">
        <f>'Contractor Model'!UWS68</f>
        <v>0</v>
      </c>
      <c r="UWT415" s="318">
        <f>'Contractor Model'!UWT68</f>
        <v>0</v>
      </c>
      <c r="UWU415" s="318">
        <f>'Contractor Model'!UWU68</f>
        <v>0</v>
      </c>
      <c r="UWV415" s="318">
        <f>'Contractor Model'!UWV68</f>
        <v>0</v>
      </c>
      <c r="UWW415" s="318">
        <f>'Contractor Model'!UWW68</f>
        <v>0</v>
      </c>
      <c r="UWX415" s="318">
        <f>'Contractor Model'!UWX68</f>
        <v>0</v>
      </c>
      <c r="UWY415" s="318">
        <f>'Contractor Model'!UWY68</f>
        <v>0</v>
      </c>
      <c r="UWZ415" s="318">
        <f>'Contractor Model'!UWZ68</f>
        <v>0</v>
      </c>
      <c r="UXA415" s="318">
        <f>'Contractor Model'!UXA68</f>
        <v>0</v>
      </c>
      <c r="UXB415" s="318">
        <f>'Contractor Model'!UXB68</f>
        <v>0</v>
      </c>
      <c r="UXC415" s="318">
        <f>'Contractor Model'!UXC68</f>
        <v>0</v>
      </c>
      <c r="UXD415" s="318">
        <f>'Contractor Model'!UXD68</f>
        <v>0</v>
      </c>
      <c r="UXE415" s="318">
        <f>'Contractor Model'!UXE68</f>
        <v>0</v>
      </c>
      <c r="UXF415" s="318">
        <f>'Contractor Model'!UXF68</f>
        <v>0</v>
      </c>
      <c r="UXG415" s="318">
        <f>'Contractor Model'!UXG68</f>
        <v>0</v>
      </c>
      <c r="UXH415" s="318">
        <f>'Contractor Model'!UXH68</f>
        <v>0</v>
      </c>
      <c r="UXI415" s="318">
        <f>'Contractor Model'!UXI68</f>
        <v>0</v>
      </c>
      <c r="UXJ415" s="318">
        <f>'Contractor Model'!UXJ68</f>
        <v>0</v>
      </c>
      <c r="UXK415" s="318">
        <f>'Contractor Model'!UXK68</f>
        <v>0</v>
      </c>
      <c r="UXL415" s="318">
        <f>'Contractor Model'!UXL68</f>
        <v>0</v>
      </c>
      <c r="UXM415" s="318">
        <f>'Contractor Model'!UXM68</f>
        <v>0</v>
      </c>
      <c r="UXN415" s="318">
        <f>'Contractor Model'!UXN68</f>
        <v>0</v>
      </c>
      <c r="UXO415" s="318">
        <f>'Contractor Model'!UXO68</f>
        <v>0</v>
      </c>
      <c r="UXP415" s="318">
        <f>'Contractor Model'!UXP68</f>
        <v>0</v>
      </c>
      <c r="UXQ415" s="318">
        <f>'Contractor Model'!UXQ68</f>
        <v>0</v>
      </c>
      <c r="UXR415" s="318">
        <f>'Contractor Model'!UXR68</f>
        <v>0</v>
      </c>
      <c r="UXS415" s="318">
        <f>'Contractor Model'!UXS68</f>
        <v>0</v>
      </c>
      <c r="UXT415" s="318">
        <f>'Contractor Model'!UXT68</f>
        <v>0</v>
      </c>
      <c r="UXU415" s="318">
        <f>'Contractor Model'!UXU68</f>
        <v>0</v>
      </c>
      <c r="UXV415" s="318">
        <f>'Contractor Model'!UXV68</f>
        <v>0</v>
      </c>
      <c r="UXW415" s="318">
        <f>'Contractor Model'!UXW68</f>
        <v>0</v>
      </c>
      <c r="UXX415" s="318">
        <f>'Contractor Model'!UXX68</f>
        <v>0</v>
      </c>
      <c r="UXY415" s="318">
        <f>'Contractor Model'!UXY68</f>
        <v>0</v>
      </c>
      <c r="UXZ415" s="318">
        <f>'Contractor Model'!UXZ68</f>
        <v>0</v>
      </c>
      <c r="UYA415" s="318">
        <f>'Contractor Model'!UYA68</f>
        <v>0</v>
      </c>
      <c r="UYB415" s="318">
        <f>'Contractor Model'!UYB68</f>
        <v>0</v>
      </c>
      <c r="UYC415" s="318">
        <f>'Contractor Model'!UYC68</f>
        <v>0</v>
      </c>
      <c r="UYD415" s="318">
        <f>'Contractor Model'!UYD68</f>
        <v>0</v>
      </c>
      <c r="UYE415" s="318">
        <f>'Contractor Model'!UYE68</f>
        <v>0</v>
      </c>
      <c r="UYF415" s="318">
        <f>'Contractor Model'!UYF68</f>
        <v>0</v>
      </c>
      <c r="UYG415" s="318">
        <f>'Contractor Model'!UYG68</f>
        <v>0</v>
      </c>
      <c r="UYH415" s="318">
        <f>'Contractor Model'!UYH68</f>
        <v>0</v>
      </c>
      <c r="UYI415" s="318">
        <f>'Contractor Model'!UYI68</f>
        <v>0</v>
      </c>
      <c r="UYJ415" s="318">
        <f>'Contractor Model'!UYJ68</f>
        <v>0</v>
      </c>
      <c r="UYK415" s="318">
        <f>'Contractor Model'!UYK68</f>
        <v>0</v>
      </c>
      <c r="UYL415" s="318">
        <f>'Contractor Model'!UYL68</f>
        <v>0</v>
      </c>
      <c r="UYM415" s="318">
        <f>'Contractor Model'!UYM68</f>
        <v>0</v>
      </c>
      <c r="UYN415" s="318">
        <f>'Contractor Model'!UYN68</f>
        <v>0</v>
      </c>
      <c r="UYO415" s="318">
        <f>'Contractor Model'!UYO68</f>
        <v>0</v>
      </c>
      <c r="UYP415" s="318">
        <f>'Contractor Model'!UYP68</f>
        <v>0</v>
      </c>
      <c r="UYQ415" s="318">
        <f>'Contractor Model'!UYQ68</f>
        <v>0</v>
      </c>
      <c r="UYR415" s="318">
        <f>'Contractor Model'!UYR68</f>
        <v>0</v>
      </c>
      <c r="UYS415" s="318">
        <f>'Contractor Model'!UYS68</f>
        <v>0</v>
      </c>
      <c r="UYT415" s="318">
        <f>'Contractor Model'!UYT68</f>
        <v>0</v>
      </c>
      <c r="UYU415" s="318">
        <f>'Contractor Model'!UYU68</f>
        <v>0</v>
      </c>
      <c r="UYV415" s="318">
        <f>'Contractor Model'!UYV68</f>
        <v>0</v>
      </c>
      <c r="UYW415" s="318">
        <f>'Contractor Model'!UYW68</f>
        <v>0</v>
      </c>
      <c r="UYX415" s="318">
        <f>'Contractor Model'!UYX68</f>
        <v>0</v>
      </c>
      <c r="UYY415" s="318">
        <f>'Contractor Model'!UYY68</f>
        <v>0</v>
      </c>
      <c r="UYZ415" s="318">
        <f>'Contractor Model'!UYZ68</f>
        <v>0</v>
      </c>
      <c r="UZA415" s="318">
        <f>'Contractor Model'!UZA68</f>
        <v>0</v>
      </c>
      <c r="UZB415" s="318">
        <f>'Contractor Model'!UZB68</f>
        <v>0</v>
      </c>
      <c r="UZC415" s="318">
        <f>'Contractor Model'!UZC68</f>
        <v>0</v>
      </c>
      <c r="UZD415" s="318">
        <f>'Contractor Model'!UZD68</f>
        <v>0</v>
      </c>
      <c r="UZE415" s="318">
        <f>'Contractor Model'!UZE68</f>
        <v>0</v>
      </c>
      <c r="UZF415" s="318">
        <f>'Contractor Model'!UZF68</f>
        <v>0</v>
      </c>
      <c r="UZG415" s="318">
        <f>'Contractor Model'!UZG68</f>
        <v>0</v>
      </c>
      <c r="UZH415" s="318">
        <f>'Contractor Model'!UZH68</f>
        <v>0</v>
      </c>
      <c r="UZI415" s="318">
        <f>'Contractor Model'!UZI68</f>
        <v>0</v>
      </c>
      <c r="UZJ415" s="318">
        <f>'Contractor Model'!UZJ68</f>
        <v>0</v>
      </c>
      <c r="UZK415" s="318">
        <f>'Contractor Model'!UZK68</f>
        <v>0</v>
      </c>
      <c r="UZL415" s="318">
        <f>'Contractor Model'!UZL68</f>
        <v>0</v>
      </c>
      <c r="UZM415" s="318">
        <f>'Contractor Model'!UZM68</f>
        <v>0</v>
      </c>
      <c r="UZN415" s="318">
        <f>'Contractor Model'!UZN68</f>
        <v>0</v>
      </c>
      <c r="UZO415" s="318">
        <f>'Contractor Model'!UZO68</f>
        <v>0</v>
      </c>
      <c r="UZP415" s="318">
        <f>'Contractor Model'!UZP68</f>
        <v>0</v>
      </c>
      <c r="UZQ415" s="318">
        <f>'Contractor Model'!UZQ68</f>
        <v>0</v>
      </c>
      <c r="UZR415" s="318">
        <f>'Contractor Model'!UZR68</f>
        <v>0</v>
      </c>
      <c r="UZS415" s="318">
        <f>'Contractor Model'!UZS68</f>
        <v>0</v>
      </c>
      <c r="UZT415" s="318">
        <f>'Contractor Model'!UZT68</f>
        <v>0</v>
      </c>
      <c r="UZU415" s="318">
        <f>'Contractor Model'!UZU68</f>
        <v>0</v>
      </c>
      <c r="UZV415" s="318">
        <f>'Contractor Model'!UZV68</f>
        <v>0</v>
      </c>
      <c r="UZW415" s="318">
        <f>'Contractor Model'!UZW68</f>
        <v>0</v>
      </c>
      <c r="UZX415" s="318">
        <f>'Contractor Model'!UZX68</f>
        <v>0</v>
      </c>
      <c r="UZY415" s="318">
        <f>'Contractor Model'!UZY68</f>
        <v>0</v>
      </c>
      <c r="UZZ415" s="318">
        <f>'Contractor Model'!UZZ68</f>
        <v>0</v>
      </c>
      <c r="VAA415" s="318">
        <f>'Contractor Model'!VAA68</f>
        <v>0</v>
      </c>
      <c r="VAB415" s="318">
        <f>'Contractor Model'!VAB68</f>
        <v>0</v>
      </c>
      <c r="VAC415" s="318">
        <f>'Contractor Model'!VAC68</f>
        <v>0</v>
      </c>
      <c r="VAD415" s="318">
        <f>'Contractor Model'!VAD68</f>
        <v>0</v>
      </c>
      <c r="VAE415" s="318">
        <f>'Contractor Model'!VAE68</f>
        <v>0</v>
      </c>
      <c r="VAF415" s="318">
        <f>'Contractor Model'!VAF68</f>
        <v>0</v>
      </c>
      <c r="VAG415" s="318">
        <f>'Contractor Model'!VAG68</f>
        <v>0</v>
      </c>
      <c r="VAH415" s="318">
        <f>'Contractor Model'!VAH68</f>
        <v>0</v>
      </c>
      <c r="VAI415" s="318">
        <f>'Contractor Model'!VAI68</f>
        <v>0</v>
      </c>
      <c r="VAJ415" s="318">
        <f>'Contractor Model'!VAJ68</f>
        <v>0</v>
      </c>
      <c r="VAK415" s="318">
        <f>'Contractor Model'!VAK68</f>
        <v>0</v>
      </c>
      <c r="VAL415" s="318">
        <f>'Contractor Model'!VAL68</f>
        <v>0</v>
      </c>
      <c r="VAM415" s="318">
        <f>'Contractor Model'!VAM68</f>
        <v>0</v>
      </c>
      <c r="VAN415" s="318">
        <f>'Contractor Model'!VAN68</f>
        <v>0</v>
      </c>
      <c r="VAO415" s="318">
        <f>'Contractor Model'!VAO68</f>
        <v>0</v>
      </c>
      <c r="VAP415" s="318">
        <f>'Contractor Model'!VAP68</f>
        <v>0</v>
      </c>
      <c r="VAQ415" s="318">
        <f>'Contractor Model'!VAQ68</f>
        <v>0</v>
      </c>
      <c r="VAR415" s="318">
        <f>'Contractor Model'!VAR68</f>
        <v>0</v>
      </c>
      <c r="VAS415" s="318">
        <f>'Contractor Model'!VAS68</f>
        <v>0</v>
      </c>
      <c r="VAT415" s="318">
        <f>'Contractor Model'!VAT68</f>
        <v>0</v>
      </c>
      <c r="VAU415" s="318">
        <f>'Contractor Model'!VAU68</f>
        <v>0</v>
      </c>
      <c r="VAV415" s="318">
        <f>'Contractor Model'!VAV68</f>
        <v>0</v>
      </c>
      <c r="VAW415" s="318">
        <f>'Contractor Model'!VAW68</f>
        <v>0</v>
      </c>
      <c r="VAX415" s="318">
        <f>'Contractor Model'!VAX68</f>
        <v>0</v>
      </c>
      <c r="VAY415" s="318">
        <f>'Contractor Model'!VAY68</f>
        <v>0</v>
      </c>
      <c r="VAZ415" s="318">
        <f>'Contractor Model'!VAZ68</f>
        <v>0</v>
      </c>
      <c r="VBA415" s="318">
        <f>'Contractor Model'!VBA68</f>
        <v>0</v>
      </c>
      <c r="VBB415" s="318">
        <f>'Contractor Model'!VBB68</f>
        <v>0</v>
      </c>
      <c r="VBC415" s="318">
        <f>'Contractor Model'!VBC68</f>
        <v>0</v>
      </c>
      <c r="VBD415" s="318">
        <f>'Contractor Model'!VBD68</f>
        <v>0</v>
      </c>
      <c r="VBE415" s="318">
        <f>'Contractor Model'!VBE68</f>
        <v>0</v>
      </c>
      <c r="VBF415" s="318">
        <f>'Contractor Model'!VBF68</f>
        <v>0</v>
      </c>
      <c r="VBG415" s="318">
        <f>'Contractor Model'!VBG68</f>
        <v>0</v>
      </c>
      <c r="VBH415" s="318">
        <f>'Contractor Model'!VBH68</f>
        <v>0</v>
      </c>
      <c r="VBI415" s="318">
        <f>'Contractor Model'!VBI68</f>
        <v>0</v>
      </c>
      <c r="VBJ415" s="318">
        <f>'Contractor Model'!VBJ68</f>
        <v>0</v>
      </c>
      <c r="VBK415" s="318">
        <f>'Contractor Model'!VBK68</f>
        <v>0</v>
      </c>
      <c r="VBL415" s="318">
        <f>'Contractor Model'!VBL68</f>
        <v>0</v>
      </c>
      <c r="VBM415" s="318">
        <f>'Contractor Model'!VBM68</f>
        <v>0</v>
      </c>
      <c r="VBN415" s="318">
        <f>'Contractor Model'!VBN68</f>
        <v>0</v>
      </c>
      <c r="VBO415" s="318">
        <f>'Contractor Model'!VBO68</f>
        <v>0</v>
      </c>
      <c r="VBP415" s="318">
        <f>'Contractor Model'!VBP68</f>
        <v>0</v>
      </c>
      <c r="VBQ415" s="318">
        <f>'Contractor Model'!VBQ68</f>
        <v>0</v>
      </c>
      <c r="VBR415" s="318">
        <f>'Contractor Model'!VBR68</f>
        <v>0</v>
      </c>
      <c r="VBS415" s="318">
        <f>'Contractor Model'!VBS68</f>
        <v>0</v>
      </c>
      <c r="VBT415" s="318">
        <f>'Contractor Model'!VBT68</f>
        <v>0</v>
      </c>
      <c r="VBU415" s="318">
        <f>'Contractor Model'!VBU68</f>
        <v>0</v>
      </c>
      <c r="VBV415" s="318">
        <f>'Contractor Model'!VBV68</f>
        <v>0</v>
      </c>
      <c r="VBW415" s="318">
        <f>'Contractor Model'!VBW68</f>
        <v>0</v>
      </c>
      <c r="VBX415" s="318">
        <f>'Contractor Model'!VBX68</f>
        <v>0</v>
      </c>
      <c r="VBY415" s="318">
        <f>'Contractor Model'!VBY68</f>
        <v>0</v>
      </c>
      <c r="VBZ415" s="318">
        <f>'Contractor Model'!VBZ68</f>
        <v>0</v>
      </c>
      <c r="VCA415" s="318">
        <f>'Contractor Model'!VCA68</f>
        <v>0</v>
      </c>
      <c r="VCB415" s="318">
        <f>'Contractor Model'!VCB68</f>
        <v>0</v>
      </c>
      <c r="VCC415" s="318">
        <f>'Contractor Model'!VCC68</f>
        <v>0</v>
      </c>
      <c r="VCD415" s="318">
        <f>'Contractor Model'!VCD68</f>
        <v>0</v>
      </c>
      <c r="VCE415" s="318">
        <f>'Contractor Model'!VCE68</f>
        <v>0</v>
      </c>
      <c r="VCF415" s="318">
        <f>'Contractor Model'!VCF68</f>
        <v>0</v>
      </c>
      <c r="VCG415" s="318">
        <f>'Contractor Model'!VCG68</f>
        <v>0</v>
      </c>
      <c r="VCH415" s="318">
        <f>'Contractor Model'!VCH68</f>
        <v>0</v>
      </c>
      <c r="VCI415" s="318">
        <f>'Contractor Model'!VCI68</f>
        <v>0</v>
      </c>
      <c r="VCJ415" s="318">
        <f>'Contractor Model'!VCJ68</f>
        <v>0</v>
      </c>
      <c r="VCK415" s="318">
        <f>'Contractor Model'!VCK68</f>
        <v>0</v>
      </c>
      <c r="VCL415" s="318">
        <f>'Contractor Model'!VCL68</f>
        <v>0</v>
      </c>
      <c r="VCM415" s="318">
        <f>'Contractor Model'!VCM68</f>
        <v>0</v>
      </c>
      <c r="VCN415" s="318">
        <f>'Contractor Model'!VCN68</f>
        <v>0</v>
      </c>
      <c r="VCO415" s="318">
        <f>'Contractor Model'!VCO68</f>
        <v>0</v>
      </c>
      <c r="VCP415" s="318">
        <f>'Contractor Model'!VCP68</f>
        <v>0</v>
      </c>
      <c r="VCQ415" s="318">
        <f>'Contractor Model'!VCQ68</f>
        <v>0</v>
      </c>
      <c r="VCR415" s="318">
        <f>'Contractor Model'!VCR68</f>
        <v>0</v>
      </c>
      <c r="VCS415" s="318">
        <f>'Contractor Model'!VCS68</f>
        <v>0</v>
      </c>
      <c r="VCT415" s="318">
        <f>'Contractor Model'!VCT68</f>
        <v>0</v>
      </c>
      <c r="VCU415" s="318">
        <f>'Contractor Model'!VCU68</f>
        <v>0</v>
      </c>
      <c r="VCV415" s="318">
        <f>'Contractor Model'!VCV68</f>
        <v>0</v>
      </c>
      <c r="VCW415" s="318">
        <f>'Contractor Model'!VCW68</f>
        <v>0</v>
      </c>
      <c r="VCX415" s="318">
        <f>'Contractor Model'!VCX68</f>
        <v>0</v>
      </c>
      <c r="VCY415" s="318">
        <f>'Contractor Model'!VCY68</f>
        <v>0</v>
      </c>
      <c r="VCZ415" s="318">
        <f>'Contractor Model'!VCZ68</f>
        <v>0</v>
      </c>
      <c r="VDA415" s="318">
        <f>'Contractor Model'!VDA68</f>
        <v>0</v>
      </c>
      <c r="VDB415" s="318">
        <f>'Contractor Model'!VDB68</f>
        <v>0</v>
      </c>
      <c r="VDC415" s="318">
        <f>'Contractor Model'!VDC68</f>
        <v>0</v>
      </c>
      <c r="VDD415" s="318">
        <f>'Contractor Model'!VDD68</f>
        <v>0</v>
      </c>
      <c r="VDE415" s="318">
        <f>'Contractor Model'!VDE68</f>
        <v>0</v>
      </c>
      <c r="VDF415" s="318">
        <f>'Contractor Model'!VDF68</f>
        <v>0</v>
      </c>
      <c r="VDG415" s="318">
        <f>'Contractor Model'!VDG68</f>
        <v>0</v>
      </c>
      <c r="VDH415" s="318">
        <f>'Contractor Model'!VDH68</f>
        <v>0</v>
      </c>
      <c r="VDI415" s="318">
        <f>'Contractor Model'!VDI68</f>
        <v>0</v>
      </c>
      <c r="VDJ415" s="318">
        <f>'Contractor Model'!VDJ68</f>
        <v>0</v>
      </c>
      <c r="VDK415" s="318">
        <f>'Contractor Model'!VDK68</f>
        <v>0</v>
      </c>
      <c r="VDL415" s="318">
        <f>'Contractor Model'!VDL68</f>
        <v>0</v>
      </c>
      <c r="VDM415" s="318">
        <f>'Contractor Model'!VDM68</f>
        <v>0</v>
      </c>
      <c r="VDN415" s="318">
        <f>'Contractor Model'!VDN68</f>
        <v>0</v>
      </c>
      <c r="VDO415" s="318">
        <f>'Contractor Model'!VDO68</f>
        <v>0</v>
      </c>
      <c r="VDP415" s="318">
        <f>'Contractor Model'!VDP68</f>
        <v>0</v>
      </c>
      <c r="VDQ415" s="318">
        <f>'Contractor Model'!VDQ68</f>
        <v>0</v>
      </c>
      <c r="VDR415" s="318">
        <f>'Contractor Model'!VDR68</f>
        <v>0</v>
      </c>
      <c r="VDS415" s="318">
        <f>'Contractor Model'!VDS68</f>
        <v>0</v>
      </c>
      <c r="VDT415" s="318">
        <f>'Contractor Model'!VDT68</f>
        <v>0</v>
      </c>
      <c r="VDU415" s="318">
        <f>'Contractor Model'!VDU68</f>
        <v>0</v>
      </c>
      <c r="VDV415" s="318">
        <f>'Contractor Model'!VDV68</f>
        <v>0</v>
      </c>
      <c r="VDW415" s="318">
        <f>'Contractor Model'!VDW68</f>
        <v>0</v>
      </c>
      <c r="VDX415" s="318">
        <f>'Contractor Model'!VDX68</f>
        <v>0</v>
      </c>
      <c r="VDY415" s="318">
        <f>'Contractor Model'!VDY68</f>
        <v>0</v>
      </c>
      <c r="VDZ415" s="318">
        <f>'Contractor Model'!VDZ68</f>
        <v>0</v>
      </c>
      <c r="VEA415" s="318">
        <f>'Contractor Model'!VEA68</f>
        <v>0</v>
      </c>
      <c r="VEB415" s="318">
        <f>'Contractor Model'!VEB68</f>
        <v>0</v>
      </c>
      <c r="VEC415" s="318">
        <f>'Contractor Model'!VEC68</f>
        <v>0</v>
      </c>
      <c r="VED415" s="318">
        <f>'Contractor Model'!VED68</f>
        <v>0</v>
      </c>
      <c r="VEE415" s="318">
        <f>'Contractor Model'!VEE68</f>
        <v>0</v>
      </c>
      <c r="VEF415" s="318">
        <f>'Contractor Model'!VEF68</f>
        <v>0</v>
      </c>
      <c r="VEG415" s="318">
        <f>'Contractor Model'!VEG68</f>
        <v>0</v>
      </c>
      <c r="VEH415" s="318">
        <f>'Contractor Model'!VEH68</f>
        <v>0</v>
      </c>
      <c r="VEI415" s="318">
        <f>'Contractor Model'!VEI68</f>
        <v>0</v>
      </c>
      <c r="VEJ415" s="318">
        <f>'Contractor Model'!VEJ68</f>
        <v>0</v>
      </c>
      <c r="VEK415" s="318">
        <f>'Contractor Model'!VEK68</f>
        <v>0</v>
      </c>
      <c r="VEL415" s="318">
        <f>'Contractor Model'!VEL68</f>
        <v>0</v>
      </c>
      <c r="VEM415" s="318">
        <f>'Contractor Model'!VEM68</f>
        <v>0</v>
      </c>
      <c r="VEN415" s="318">
        <f>'Contractor Model'!VEN68</f>
        <v>0</v>
      </c>
      <c r="VEO415" s="318">
        <f>'Contractor Model'!VEO68</f>
        <v>0</v>
      </c>
      <c r="VEP415" s="318">
        <f>'Contractor Model'!VEP68</f>
        <v>0</v>
      </c>
      <c r="VEQ415" s="318">
        <f>'Contractor Model'!VEQ68</f>
        <v>0</v>
      </c>
      <c r="VER415" s="318">
        <f>'Contractor Model'!VER68</f>
        <v>0</v>
      </c>
      <c r="VES415" s="318">
        <f>'Contractor Model'!VES68</f>
        <v>0</v>
      </c>
      <c r="VET415" s="318">
        <f>'Contractor Model'!VET68</f>
        <v>0</v>
      </c>
      <c r="VEU415" s="318">
        <f>'Contractor Model'!VEU68</f>
        <v>0</v>
      </c>
      <c r="VEV415" s="318">
        <f>'Contractor Model'!VEV68</f>
        <v>0</v>
      </c>
      <c r="VEW415" s="318">
        <f>'Contractor Model'!VEW68</f>
        <v>0</v>
      </c>
      <c r="VEX415" s="318">
        <f>'Contractor Model'!VEX68</f>
        <v>0</v>
      </c>
      <c r="VEY415" s="318">
        <f>'Contractor Model'!VEY68</f>
        <v>0</v>
      </c>
      <c r="VEZ415" s="318">
        <f>'Contractor Model'!VEZ68</f>
        <v>0</v>
      </c>
      <c r="VFA415" s="318">
        <f>'Contractor Model'!VFA68</f>
        <v>0</v>
      </c>
      <c r="VFB415" s="318">
        <f>'Contractor Model'!VFB68</f>
        <v>0</v>
      </c>
      <c r="VFC415" s="318">
        <f>'Contractor Model'!VFC68</f>
        <v>0</v>
      </c>
      <c r="VFD415" s="318">
        <f>'Contractor Model'!VFD68</f>
        <v>0</v>
      </c>
      <c r="VFE415" s="318">
        <f>'Contractor Model'!VFE68</f>
        <v>0</v>
      </c>
      <c r="VFF415" s="318">
        <f>'Contractor Model'!VFF68</f>
        <v>0</v>
      </c>
      <c r="VFG415" s="318">
        <f>'Contractor Model'!VFG68</f>
        <v>0</v>
      </c>
      <c r="VFH415" s="318">
        <f>'Contractor Model'!VFH68</f>
        <v>0</v>
      </c>
      <c r="VFI415" s="318">
        <f>'Contractor Model'!VFI68</f>
        <v>0</v>
      </c>
      <c r="VFJ415" s="318">
        <f>'Contractor Model'!VFJ68</f>
        <v>0</v>
      </c>
      <c r="VFK415" s="318">
        <f>'Contractor Model'!VFK68</f>
        <v>0</v>
      </c>
      <c r="VFL415" s="318">
        <f>'Contractor Model'!VFL68</f>
        <v>0</v>
      </c>
      <c r="VFM415" s="318">
        <f>'Contractor Model'!VFM68</f>
        <v>0</v>
      </c>
      <c r="VFN415" s="318">
        <f>'Contractor Model'!VFN68</f>
        <v>0</v>
      </c>
      <c r="VFO415" s="318">
        <f>'Contractor Model'!VFO68</f>
        <v>0</v>
      </c>
      <c r="VFP415" s="318">
        <f>'Contractor Model'!VFP68</f>
        <v>0</v>
      </c>
      <c r="VFQ415" s="318">
        <f>'Contractor Model'!VFQ68</f>
        <v>0</v>
      </c>
      <c r="VFR415" s="318">
        <f>'Contractor Model'!VFR68</f>
        <v>0</v>
      </c>
      <c r="VFS415" s="318">
        <f>'Contractor Model'!VFS68</f>
        <v>0</v>
      </c>
      <c r="VFT415" s="318">
        <f>'Contractor Model'!VFT68</f>
        <v>0</v>
      </c>
      <c r="VFU415" s="318">
        <f>'Contractor Model'!VFU68</f>
        <v>0</v>
      </c>
      <c r="VFV415" s="318">
        <f>'Contractor Model'!VFV68</f>
        <v>0</v>
      </c>
      <c r="VFW415" s="318">
        <f>'Contractor Model'!VFW68</f>
        <v>0</v>
      </c>
      <c r="VFX415" s="318">
        <f>'Contractor Model'!VFX68</f>
        <v>0</v>
      </c>
      <c r="VFY415" s="318">
        <f>'Contractor Model'!VFY68</f>
        <v>0</v>
      </c>
      <c r="VFZ415" s="318">
        <f>'Contractor Model'!VFZ68</f>
        <v>0</v>
      </c>
      <c r="VGA415" s="318">
        <f>'Contractor Model'!VGA68</f>
        <v>0</v>
      </c>
      <c r="VGB415" s="318">
        <f>'Contractor Model'!VGB68</f>
        <v>0</v>
      </c>
      <c r="VGC415" s="318">
        <f>'Contractor Model'!VGC68</f>
        <v>0</v>
      </c>
      <c r="VGD415" s="318">
        <f>'Contractor Model'!VGD68</f>
        <v>0</v>
      </c>
      <c r="VGE415" s="318">
        <f>'Contractor Model'!VGE68</f>
        <v>0</v>
      </c>
      <c r="VGF415" s="318">
        <f>'Contractor Model'!VGF68</f>
        <v>0</v>
      </c>
      <c r="VGG415" s="318">
        <f>'Contractor Model'!VGG68</f>
        <v>0</v>
      </c>
      <c r="VGH415" s="318">
        <f>'Contractor Model'!VGH68</f>
        <v>0</v>
      </c>
      <c r="VGI415" s="318">
        <f>'Contractor Model'!VGI68</f>
        <v>0</v>
      </c>
      <c r="VGJ415" s="318">
        <f>'Contractor Model'!VGJ68</f>
        <v>0</v>
      </c>
      <c r="VGK415" s="318">
        <f>'Contractor Model'!VGK68</f>
        <v>0</v>
      </c>
      <c r="VGL415" s="318">
        <f>'Contractor Model'!VGL68</f>
        <v>0</v>
      </c>
      <c r="VGM415" s="318">
        <f>'Contractor Model'!VGM68</f>
        <v>0</v>
      </c>
      <c r="VGN415" s="318">
        <f>'Contractor Model'!VGN68</f>
        <v>0</v>
      </c>
      <c r="VGO415" s="318">
        <f>'Contractor Model'!VGO68</f>
        <v>0</v>
      </c>
      <c r="VGP415" s="318">
        <f>'Contractor Model'!VGP68</f>
        <v>0</v>
      </c>
      <c r="VGQ415" s="318">
        <f>'Contractor Model'!VGQ68</f>
        <v>0</v>
      </c>
      <c r="VGR415" s="318">
        <f>'Contractor Model'!VGR68</f>
        <v>0</v>
      </c>
      <c r="VGS415" s="318">
        <f>'Contractor Model'!VGS68</f>
        <v>0</v>
      </c>
      <c r="VGT415" s="318">
        <f>'Contractor Model'!VGT68</f>
        <v>0</v>
      </c>
      <c r="VGU415" s="318">
        <f>'Contractor Model'!VGU68</f>
        <v>0</v>
      </c>
      <c r="VGV415" s="318">
        <f>'Contractor Model'!VGV68</f>
        <v>0</v>
      </c>
      <c r="VGW415" s="318">
        <f>'Contractor Model'!VGW68</f>
        <v>0</v>
      </c>
      <c r="VGX415" s="318">
        <f>'Contractor Model'!VGX68</f>
        <v>0</v>
      </c>
      <c r="VGY415" s="318">
        <f>'Contractor Model'!VGY68</f>
        <v>0</v>
      </c>
      <c r="VGZ415" s="318">
        <f>'Contractor Model'!VGZ68</f>
        <v>0</v>
      </c>
      <c r="VHA415" s="318">
        <f>'Contractor Model'!VHA68</f>
        <v>0</v>
      </c>
      <c r="VHB415" s="318">
        <f>'Contractor Model'!VHB68</f>
        <v>0</v>
      </c>
      <c r="VHC415" s="318">
        <f>'Contractor Model'!VHC68</f>
        <v>0</v>
      </c>
      <c r="VHD415" s="318">
        <f>'Contractor Model'!VHD68</f>
        <v>0</v>
      </c>
      <c r="VHE415" s="318">
        <f>'Contractor Model'!VHE68</f>
        <v>0</v>
      </c>
      <c r="VHF415" s="318">
        <f>'Contractor Model'!VHF68</f>
        <v>0</v>
      </c>
      <c r="VHG415" s="318">
        <f>'Contractor Model'!VHG68</f>
        <v>0</v>
      </c>
      <c r="VHH415" s="318">
        <f>'Contractor Model'!VHH68</f>
        <v>0</v>
      </c>
      <c r="VHI415" s="318">
        <f>'Contractor Model'!VHI68</f>
        <v>0</v>
      </c>
      <c r="VHJ415" s="318">
        <f>'Contractor Model'!VHJ68</f>
        <v>0</v>
      </c>
      <c r="VHK415" s="318">
        <f>'Contractor Model'!VHK68</f>
        <v>0</v>
      </c>
      <c r="VHL415" s="318">
        <f>'Contractor Model'!VHL68</f>
        <v>0</v>
      </c>
      <c r="VHM415" s="318">
        <f>'Contractor Model'!VHM68</f>
        <v>0</v>
      </c>
      <c r="VHN415" s="318">
        <f>'Contractor Model'!VHN68</f>
        <v>0</v>
      </c>
      <c r="VHO415" s="318">
        <f>'Contractor Model'!VHO68</f>
        <v>0</v>
      </c>
      <c r="VHP415" s="318">
        <f>'Contractor Model'!VHP68</f>
        <v>0</v>
      </c>
      <c r="VHQ415" s="318">
        <f>'Contractor Model'!VHQ68</f>
        <v>0</v>
      </c>
      <c r="VHR415" s="318">
        <f>'Contractor Model'!VHR68</f>
        <v>0</v>
      </c>
      <c r="VHS415" s="318">
        <f>'Contractor Model'!VHS68</f>
        <v>0</v>
      </c>
      <c r="VHT415" s="318">
        <f>'Contractor Model'!VHT68</f>
        <v>0</v>
      </c>
      <c r="VHU415" s="318">
        <f>'Contractor Model'!VHU68</f>
        <v>0</v>
      </c>
      <c r="VHV415" s="318">
        <f>'Contractor Model'!VHV68</f>
        <v>0</v>
      </c>
      <c r="VHW415" s="318">
        <f>'Contractor Model'!VHW68</f>
        <v>0</v>
      </c>
      <c r="VHX415" s="318">
        <f>'Contractor Model'!VHX68</f>
        <v>0</v>
      </c>
      <c r="VHY415" s="318">
        <f>'Contractor Model'!VHY68</f>
        <v>0</v>
      </c>
      <c r="VHZ415" s="318">
        <f>'Contractor Model'!VHZ68</f>
        <v>0</v>
      </c>
      <c r="VIA415" s="318">
        <f>'Contractor Model'!VIA68</f>
        <v>0</v>
      </c>
      <c r="VIB415" s="318">
        <f>'Contractor Model'!VIB68</f>
        <v>0</v>
      </c>
      <c r="VIC415" s="318">
        <f>'Contractor Model'!VIC68</f>
        <v>0</v>
      </c>
      <c r="VID415" s="318">
        <f>'Contractor Model'!VID68</f>
        <v>0</v>
      </c>
      <c r="VIE415" s="318">
        <f>'Contractor Model'!VIE68</f>
        <v>0</v>
      </c>
      <c r="VIF415" s="318">
        <f>'Contractor Model'!VIF68</f>
        <v>0</v>
      </c>
      <c r="VIG415" s="318">
        <f>'Contractor Model'!VIG68</f>
        <v>0</v>
      </c>
      <c r="VIH415" s="318">
        <f>'Contractor Model'!VIH68</f>
        <v>0</v>
      </c>
      <c r="VII415" s="318">
        <f>'Contractor Model'!VII68</f>
        <v>0</v>
      </c>
      <c r="VIJ415" s="318">
        <f>'Contractor Model'!VIJ68</f>
        <v>0</v>
      </c>
      <c r="VIK415" s="318">
        <f>'Contractor Model'!VIK68</f>
        <v>0</v>
      </c>
      <c r="VIL415" s="318">
        <f>'Contractor Model'!VIL68</f>
        <v>0</v>
      </c>
      <c r="VIM415" s="318">
        <f>'Contractor Model'!VIM68</f>
        <v>0</v>
      </c>
      <c r="VIN415" s="318">
        <f>'Contractor Model'!VIN68</f>
        <v>0</v>
      </c>
      <c r="VIO415" s="318">
        <f>'Contractor Model'!VIO68</f>
        <v>0</v>
      </c>
      <c r="VIP415" s="318">
        <f>'Contractor Model'!VIP68</f>
        <v>0</v>
      </c>
      <c r="VIQ415" s="318">
        <f>'Contractor Model'!VIQ68</f>
        <v>0</v>
      </c>
      <c r="VIR415" s="318">
        <f>'Contractor Model'!VIR68</f>
        <v>0</v>
      </c>
      <c r="VIS415" s="318">
        <f>'Contractor Model'!VIS68</f>
        <v>0</v>
      </c>
      <c r="VIT415" s="318">
        <f>'Contractor Model'!VIT68</f>
        <v>0</v>
      </c>
      <c r="VIU415" s="318">
        <f>'Contractor Model'!VIU68</f>
        <v>0</v>
      </c>
      <c r="VIV415" s="318">
        <f>'Contractor Model'!VIV68</f>
        <v>0</v>
      </c>
      <c r="VIW415" s="318">
        <f>'Contractor Model'!VIW68</f>
        <v>0</v>
      </c>
      <c r="VIX415" s="318">
        <f>'Contractor Model'!VIX68</f>
        <v>0</v>
      </c>
      <c r="VIY415" s="318">
        <f>'Contractor Model'!VIY68</f>
        <v>0</v>
      </c>
      <c r="VIZ415" s="318">
        <f>'Contractor Model'!VIZ68</f>
        <v>0</v>
      </c>
      <c r="VJA415" s="318">
        <f>'Contractor Model'!VJA68</f>
        <v>0</v>
      </c>
      <c r="VJB415" s="318">
        <f>'Contractor Model'!VJB68</f>
        <v>0</v>
      </c>
      <c r="VJC415" s="318">
        <f>'Contractor Model'!VJC68</f>
        <v>0</v>
      </c>
      <c r="VJD415" s="318">
        <f>'Contractor Model'!VJD68</f>
        <v>0</v>
      </c>
      <c r="VJE415" s="318">
        <f>'Contractor Model'!VJE68</f>
        <v>0</v>
      </c>
      <c r="VJF415" s="318">
        <f>'Contractor Model'!VJF68</f>
        <v>0</v>
      </c>
      <c r="VJG415" s="318">
        <f>'Contractor Model'!VJG68</f>
        <v>0</v>
      </c>
      <c r="VJH415" s="318">
        <f>'Contractor Model'!VJH68</f>
        <v>0</v>
      </c>
      <c r="VJI415" s="318">
        <f>'Contractor Model'!VJI68</f>
        <v>0</v>
      </c>
      <c r="VJJ415" s="318">
        <f>'Contractor Model'!VJJ68</f>
        <v>0</v>
      </c>
      <c r="VJK415" s="318">
        <f>'Contractor Model'!VJK68</f>
        <v>0</v>
      </c>
      <c r="VJL415" s="318">
        <f>'Contractor Model'!VJL68</f>
        <v>0</v>
      </c>
      <c r="VJM415" s="318">
        <f>'Contractor Model'!VJM68</f>
        <v>0</v>
      </c>
      <c r="VJN415" s="318">
        <f>'Contractor Model'!VJN68</f>
        <v>0</v>
      </c>
      <c r="VJO415" s="318">
        <f>'Contractor Model'!VJO68</f>
        <v>0</v>
      </c>
      <c r="VJP415" s="318">
        <f>'Contractor Model'!VJP68</f>
        <v>0</v>
      </c>
      <c r="VJQ415" s="318">
        <f>'Contractor Model'!VJQ68</f>
        <v>0</v>
      </c>
      <c r="VJR415" s="318">
        <f>'Contractor Model'!VJR68</f>
        <v>0</v>
      </c>
      <c r="VJS415" s="318">
        <f>'Contractor Model'!VJS68</f>
        <v>0</v>
      </c>
      <c r="VJT415" s="318">
        <f>'Contractor Model'!VJT68</f>
        <v>0</v>
      </c>
      <c r="VJU415" s="318">
        <f>'Contractor Model'!VJU68</f>
        <v>0</v>
      </c>
      <c r="VJV415" s="318">
        <f>'Contractor Model'!VJV68</f>
        <v>0</v>
      </c>
      <c r="VJW415" s="318">
        <f>'Contractor Model'!VJW68</f>
        <v>0</v>
      </c>
      <c r="VJX415" s="318">
        <f>'Contractor Model'!VJX68</f>
        <v>0</v>
      </c>
      <c r="VJY415" s="318">
        <f>'Contractor Model'!VJY68</f>
        <v>0</v>
      </c>
      <c r="VJZ415" s="318">
        <f>'Contractor Model'!VJZ68</f>
        <v>0</v>
      </c>
      <c r="VKA415" s="318">
        <f>'Contractor Model'!VKA68</f>
        <v>0</v>
      </c>
      <c r="VKB415" s="318">
        <f>'Contractor Model'!VKB68</f>
        <v>0</v>
      </c>
      <c r="VKC415" s="318">
        <f>'Contractor Model'!VKC68</f>
        <v>0</v>
      </c>
      <c r="VKD415" s="318">
        <f>'Contractor Model'!VKD68</f>
        <v>0</v>
      </c>
      <c r="VKE415" s="318">
        <f>'Contractor Model'!VKE68</f>
        <v>0</v>
      </c>
      <c r="VKF415" s="318">
        <f>'Contractor Model'!VKF68</f>
        <v>0</v>
      </c>
      <c r="VKG415" s="318">
        <f>'Contractor Model'!VKG68</f>
        <v>0</v>
      </c>
      <c r="VKH415" s="318">
        <f>'Contractor Model'!VKH68</f>
        <v>0</v>
      </c>
      <c r="VKI415" s="318">
        <f>'Contractor Model'!VKI68</f>
        <v>0</v>
      </c>
      <c r="VKJ415" s="318">
        <f>'Contractor Model'!VKJ68</f>
        <v>0</v>
      </c>
      <c r="VKK415" s="318">
        <f>'Contractor Model'!VKK68</f>
        <v>0</v>
      </c>
      <c r="VKL415" s="318">
        <f>'Contractor Model'!VKL68</f>
        <v>0</v>
      </c>
      <c r="VKM415" s="318">
        <f>'Contractor Model'!VKM68</f>
        <v>0</v>
      </c>
      <c r="VKN415" s="318">
        <f>'Contractor Model'!VKN68</f>
        <v>0</v>
      </c>
      <c r="VKO415" s="318">
        <f>'Contractor Model'!VKO68</f>
        <v>0</v>
      </c>
      <c r="VKP415" s="318">
        <f>'Contractor Model'!VKP68</f>
        <v>0</v>
      </c>
      <c r="VKQ415" s="318">
        <f>'Contractor Model'!VKQ68</f>
        <v>0</v>
      </c>
      <c r="VKR415" s="318">
        <f>'Contractor Model'!VKR68</f>
        <v>0</v>
      </c>
      <c r="VKS415" s="318">
        <f>'Contractor Model'!VKS68</f>
        <v>0</v>
      </c>
      <c r="VKT415" s="318">
        <f>'Contractor Model'!VKT68</f>
        <v>0</v>
      </c>
      <c r="VKU415" s="318">
        <f>'Contractor Model'!VKU68</f>
        <v>0</v>
      </c>
      <c r="VKV415" s="318">
        <f>'Contractor Model'!VKV68</f>
        <v>0</v>
      </c>
      <c r="VKW415" s="318">
        <f>'Contractor Model'!VKW68</f>
        <v>0</v>
      </c>
      <c r="VKX415" s="318">
        <f>'Contractor Model'!VKX68</f>
        <v>0</v>
      </c>
      <c r="VKY415" s="318">
        <f>'Contractor Model'!VKY68</f>
        <v>0</v>
      </c>
      <c r="VKZ415" s="318">
        <f>'Contractor Model'!VKZ68</f>
        <v>0</v>
      </c>
      <c r="VLA415" s="318">
        <f>'Contractor Model'!VLA68</f>
        <v>0</v>
      </c>
      <c r="VLB415" s="318">
        <f>'Contractor Model'!VLB68</f>
        <v>0</v>
      </c>
      <c r="VLC415" s="318">
        <f>'Contractor Model'!VLC68</f>
        <v>0</v>
      </c>
      <c r="VLD415" s="318">
        <f>'Contractor Model'!VLD68</f>
        <v>0</v>
      </c>
      <c r="VLE415" s="318">
        <f>'Contractor Model'!VLE68</f>
        <v>0</v>
      </c>
      <c r="VLF415" s="318">
        <f>'Contractor Model'!VLF68</f>
        <v>0</v>
      </c>
      <c r="VLG415" s="318">
        <f>'Contractor Model'!VLG68</f>
        <v>0</v>
      </c>
      <c r="VLH415" s="318">
        <f>'Contractor Model'!VLH68</f>
        <v>0</v>
      </c>
      <c r="VLI415" s="318">
        <f>'Contractor Model'!VLI68</f>
        <v>0</v>
      </c>
      <c r="VLJ415" s="318">
        <f>'Contractor Model'!VLJ68</f>
        <v>0</v>
      </c>
      <c r="VLK415" s="318">
        <f>'Contractor Model'!VLK68</f>
        <v>0</v>
      </c>
      <c r="VLL415" s="318">
        <f>'Contractor Model'!VLL68</f>
        <v>0</v>
      </c>
      <c r="VLM415" s="318">
        <f>'Contractor Model'!VLM68</f>
        <v>0</v>
      </c>
      <c r="VLN415" s="318">
        <f>'Contractor Model'!VLN68</f>
        <v>0</v>
      </c>
      <c r="VLO415" s="318">
        <f>'Contractor Model'!VLO68</f>
        <v>0</v>
      </c>
      <c r="VLP415" s="318">
        <f>'Contractor Model'!VLP68</f>
        <v>0</v>
      </c>
      <c r="VLQ415" s="318">
        <f>'Contractor Model'!VLQ68</f>
        <v>0</v>
      </c>
      <c r="VLR415" s="318">
        <f>'Contractor Model'!VLR68</f>
        <v>0</v>
      </c>
      <c r="VLS415" s="318">
        <f>'Contractor Model'!VLS68</f>
        <v>0</v>
      </c>
      <c r="VLT415" s="318">
        <f>'Contractor Model'!VLT68</f>
        <v>0</v>
      </c>
      <c r="VLU415" s="318">
        <f>'Contractor Model'!VLU68</f>
        <v>0</v>
      </c>
      <c r="VLV415" s="318">
        <f>'Contractor Model'!VLV68</f>
        <v>0</v>
      </c>
      <c r="VLW415" s="318">
        <f>'Contractor Model'!VLW68</f>
        <v>0</v>
      </c>
      <c r="VLX415" s="318">
        <f>'Contractor Model'!VLX68</f>
        <v>0</v>
      </c>
      <c r="VLY415" s="318">
        <f>'Contractor Model'!VLY68</f>
        <v>0</v>
      </c>
      <c r="VLZ415" s="318">
        <f>'Contractor Model'!VLZ68</f>
        <v>0</v>
      </c>
      <c r="VMA415" s="318">
        <f>'Contractor Model'!VMA68</f>
        <v>0</v>
      </c>
      <c r="VMB415" s="318">
        <f>'Contractor Model'!VMB68</f>
        <v>0</v>
      </c>
      <c r="VMC415" s="318">
        <f>'Contractor Model'!VMC68</f>
        <v>0</v>
      </c>
      <c r="VMD415" s="318">
        <f>'Contractor Model'!VMD68</f>
        <v>0</v>
      </c>
      <c r="VME415" s="318">
        <f>'Contractor Model'!VME68</f>
        <v>0</v>
      </c>
      <c r="VMF415" s="318">
        <f>'Contractor Model'!VMF68</f>
        <v>0</v>
      </c>
      <c r="VMG415" s="318">
        <f>'Contractor Model'!VMG68</f>
        <v>0</v>
      </c>
      <c r="VMH415" s="318">
        <f>'Contractor Model'!VMH68</f>
        <v>0</v>
      </c>
      <c r="VMI415" s="318">
        <f>'Contractor Model'!VMI68</f>
        <v>0</v>
      </c>
      <c r="VMJ415" s="318">
        <f>'Contractor Model'!VMJ68</f>
        <v>0</v>
      </c>
      <c r="VMK415" s="318">
        <f>'Contractor Model'!VMK68</f>
        <v>0</v>
      </c>
      <c r="VML415" s="318">
        <f>'Contractor Model'!VML68</f>
        <v>0</v>
      </c>
      <c r="VMM415" s="318">
        <f>'Contractor Model'!VMM68</f>
        <v>0</v>
      </c>
      <c r="VMN415" s="318">
        <f>'Contractor Model'!VMN68</f>
        <v>0</v>
      </c>
      <c r="VMO415" s="318">
        <f>'Contractor Model'!VMO68</f>
        <v>0</v>
      </c>
      <c r="VMP415" s="318">
        <f>'Contractor Model'!VMP68</f>
        <v>0</v>
      </c>
      <c r="VMQ415" s="318">
        <f>'Contractor Model'!VMQ68</f>
        <v>0</v>
      </c>
      <c r="VMR415" s="318">
        <f>'Contractor Model'!VMR68</f>
        <v>0</v>
      </c>
      <c r="VMS415" s="318">
        <f>'Contractor Model'!VMS68</f>
        <v>0</v>
      </c>
      <c r="VMT415" s="318">
        <f>'Contractor Model'!VMT68</f>
        <v>0</v>
      </c>
      <c r="VMU415" s="318">
        <f>'Contractor Model'!VMU68</f>
        <v>0</v>
      </c>
      <c r="VMV415" s="318">
        <f>'Contractor Model'!VMV68</f>
        <v>0</v>
      </c>
      <c r="VMW415" s="318">
        <f>'Contractor Model'!VMW68</f>
        <v>0</v>
      </c>
      <c r="VMX415" s="318">
        <f>'Contractor Model'!VMX68</f>
        <v>0</v>
      </c>
      <c r="VMY415" s="318">
        <f>'Contractor Model'!VMY68</f>
        <v>0</v>
      </c>
      <c r="VMZ415" s="318">
        <f>'Contractor Model'!VMZ68</f>
        <v>0</v>
      </c>
      <c r="VNA415" s="318">
        <f>'Contractor Model'!VNA68</f>
        <v>0</v>
      </c>
      <c r="VNB415" s="318">
        <f>'Contractor Model'!VNB68</f>
        <v>0</v>
      </c>
      <c r="VNC415" s="318">
        <f>'Contractor Model'!VNC68</f>
        <v>0</v>
      </c>
      <c r="VND415" s="318">
        <f>'Contractor Model'!VND68</f>
        <v>0</v>
      </c>
      <c r="VNE415" s="318">
        <f>'Contractor Model'!VNE68</f>
        <v>0</v>
      </c>
      <c r="VNF415" s="318">
        <f>'Contractor Model'!VNF68</f>
        <v>0</v>
      </c>
      <c r="VNG415" s="318">
        <f>'Contractor Model'!VNG68</f>
        <v>0</v>
      </c>
      <c r="VNH415" s="318">
        <f>'Contractor Model'!VNH68</f>
        <v>0</v>
      </c>
      <c r="VNI415" s="318">
        <f>'Contractor Model'!VNI68</f>
        <v>0</v>
      </c>
      <c r="VNJ415" s="318">
        <f>'Contractor Model'!VNJ68</f>
        <v>0</v>
      </c>
      <c r="VNK415" s="318">
        <f>'Contractor Model'!VNK68</f>
        <v>0</v>
      </c>
      <c r="VNL415" s="318">
        <f>'Contractor Model'!VNL68</f>
        <v>0</v>
      </c>
      <c r="VNM415" s="318">
        <f>'Contractor Model'!VNM68</f>
        <v>0</v>
      </c>
      <c r="VNN415" s="318">
        <f>'Contractor Model'!VNN68</f>
        <v>0</v>
      </c>
      <c r="VNO415" s="318">
        <f>'Contractor Model'!VNO68</f>
        <v>0</v>
      </c>
      <c r="VNP415" s="318">
        <f>'Contractor Model'!VNP68</f>
        <v>0</v>
      </c>
      <c r="VNQ415" s="318">
        <f>'Contractor Model'!VNQ68</f>
        <v>0</v>
      </c>
      <c r="VNR415" s="318">
        <f>'Contractor Model'!VNR68</f>
        <v>0</v>
      </c>
      <c r="VNS415" s="318">
        <f>'Contractor Model'!VNS68</f>
        <v>0</v>
      </c>
      <c r="VNT415" s="318">
        <f>'Contractor Model'!VNT68</f>
        <v>0</v>
      </c>
      <c r="VNU415" s="318">
        <f>'Contractor Model'!VNU68</f>
        <v>0</v>
      </c>
      <c r="VNV415" s="318">
        <f>'Contractor Model'!VNV68</f>
        <v>0</v>
      </c>
      <c r="VNW415" s="318">
        <f>'Contractor Model'!VNW68</f>
        <v>0</v>
      </c>
      <c r="VNX415" s="318">
        <f>'Contractor Model'!VNX68</f>
        <v>0</v>
      </c>
      <c r="VNY415" s="318">
        <f>'Contractor Model'!VNY68</f>
        <v>0</v>
      </c>
      <c r="VNZ415" s="318">
        <f>'Contractor Model'!VNZ68</f>
        <v>0</v>
      </c>
      <c r="VOA415" s="318">
        <f>'Contractor Model'!VOA68</f>
        <v>0</v>
      </c>
      <c r="VOB415" s="318">
        <f>'Contractor Model'!VOB68</f>
        <v>0</v>
      </c>
      <c r="VOC415" s="318">
        <f>'Contractor Model'!VOC68</f>
        <v>0</v>
      </c>
      <c r="VOD415" s="318">
        <f>'Contractor Model'!VOD68</f>
        <v>0</v>
      </c>
      <c r="VOE415" s="318">
        <f>'Contractor Model'!VOE68</f>
        <v>0</v>
      </c>
      <c r="VOF415" s="318">
        <f>'Contractor Model'!VOF68</f>
        <v>0</v>
      </c>
      <c r="VOG415" s="318">
        <f>'Contractor Model'!VOG68</f>
        <v>0</v>
      </c>
      <c r="VOH415" s="318">
        <f>'Contractor Model'!VOH68</f>
        <v>0</v>
      </c>
      <c r="VOI415" s="318">
        <f>'Contractor Model'!VOI68</f>
        <v>0</v>
      </c>
      <c r="VOJ415" s="318">
        <f>'Contractor Model'!VOJ68</f>
        <v>0</v>
      </c>
      <c r="VOK415" s="318">
        <f>'Contractor Model'!VOK68</f>
        <v>0</v>
      </c>
      <c r="VOL415" s="318">
        <f>'Contractor Model'!VOL68</f>
        <v>0</v>
      </c>
      <c r="VOM415" s="318">
        <f>'Contractor Model'!VOM68</f>
        <v>0</v>
      </c>
      <c r="VON415" s="318">
        <f>'Contractor Model'!VON68</f>
        <v>0</v>
      </c>
      <c r="VOO415" s="318">
        <f>'Contractor Model'!VOO68</f>
        <v>0</v>
      </c>
      <c r="VOP415" s="318">
        <f>'Contractor Model'!VOP68</f>
        <v>0</v>
      </c>
      <c r="VOQ415" s="318">
        <f>'Contractor Model'!VOQ68</f>
        <v>0</v>
      </c>
      <c r="VOR415" s="318">
        <f>'Contractor Model'!VOR68</f>
        <v>0</v>
      </c>
      <c r="VOS415" s="318">
        <f>'Contractor Model'!VOS68</f>
        <v>0</v>
      </c>
      <c r="VOT415" s="318">
        <f>'Contractor Model'!VOT68</f>
        <v>0</v>
      </c>
      <c r="VOU415" s="318">
        <f>'Contractor Model'!VOU68</f>
        <v>0</v>
      </c>
      <c r="VOV415" s="318">
        <f>'Contractor Model'!VOV68</f>
        <v>0</v>
      </c>
      <c r="VOW415" s="318">
        <f>'Contractor Model'!VOW68</f>
        <v>0</v>
      </c>
      <c r="VOX415" s="318">
        <f>'Contractor Model'!VOX68</f>
        <v>0</v>
      </c>
      <c r="VOY415" s="318">
        <f>'Contractor Model'!VOY68</f>
        <v>0</v>
      </c>
      <c r="VOZ415" s="318">
        <f>'Contractor Model'!VOZ68</f>
        <v>0</v>
      </c>
      <c r="VPA415" s="318">
        <f>'Contractor Model'!VPA68</f>
        <v>0</v>
      </c>
      <c r="VPB415" s="318">
        <f>'Contractor Model'!VPB68</f>
        <v>0</v>
      </c>
      <c r="VPC415" s="318">
        <f>'Contractor Model'!VPC68</f>
        <v>0</v>
      </c>
      <c r="VPD415" s="318">
        <f>'Contractor Model'!VPD68</f>
        <v>0</v>
      </c>
      <c r="VPE415" s="318">
        <f>'Contractor Model'!VPE68</f>
        <v>0</v>
      </c>
      <c r="VPF415" s="318">
        <f>'Contractor Model'!VPF68</f>
        <v>0</v>
      </c>
      <c r="VPG415" s="318">
        <f>'Contractor Model'!VPG68</f>
        <v>0</v>
      </c>
      <c r="VPH415" s="318">
        <f>'Contractor Model'!VPH68</f>
        <v>0</v>
      </c>
      <c r="VPI415" s="318">
        <f>'Contractor Model'!VPI68</f>
        <v>0</v>
      </c>
      <c r="VPJ415" s="318">
        <f>'Contractor Model'!VPJ68</f>
        <v>0</v>
      </c>
      <c r="VPK415" s="318">
        <f>'Contractor Model'!VPK68</f>
        <v>0</v>
      </c>
      <c r="VPL415" s="318">
        <f>'Contractor Model'!VPL68</f>
        <v>0</v>
      </c>
      <c r="VPM415" s="318">
        <f>'Contractor Model'!VPM68</f>
        <v>0</v>
      </c>
      <c r="VPN415" s="318">
        <f>'Contractor Model'!VPN68</f>
        <v>0</v>
      </c>
      <c r="VPO415" s="318">
        <f>'Contractor Model'!VPO68</f>
        <v>0</v>
      </c>
      <c r="VPP415" s="318">
        <f>'Contractor Model'!VPP68</f>
        <v>0</v>
      </c>
      <c r="VPQ415" s="318">
        <f>'Contractor Model'!VPQ68</f>
        <v>0</v>
      </c>
      <c r="VPR415" s="318">
        <f>'Contractor Model'!VPR68</f>
        <v>0</v>
      </c>
      <c r="VPS415" s="318">
        <f>'Contractor Model'!VPS68</f>
        <v>0</v>
      </c>
      <c r="VPT415" s="318">
        <f>'Contractor Model'!VPT68</f>
        <v>0</v>
      </c>
      <c r="VPU415" s="318">
        <f>'Contractor Model'!VPU68</f>
        <v>0</v>
      </c>
      <c r="VPV415" s="318">
        <f>'Contractor Model'!VPV68</f>
        <v>0</v>
      </c>
      <c r="VPW415" s="318">
        <f>'Contractor Model'!VPW68</f>
        <v>0</v>
      </c>
      <c r="VPX415" s="318">
        <f>'Contractor Model'!VPX68</f>
        <v>0</v>
      </c>
      <c r="VPY415" s="318">
        <f>'Contractor Model'!VPY68</f>
        <v>0</v>
      </c>
      <c r="VPZ415" s="318">
        <f>'Contractor Model'!VPZ68</f>
        <v>0</v>
      </c>
      <c r="VQA415" s="318">
        <f>'Contractor Model'!VQA68</f>
        <v>0</v>
      </c>
      <c r="VQB415" s="318">
        <f>'Contractor Model'!VQB68</f>
        <v>0</v>
      </c>
      <c r="VQC415" s="318">
        <f>'Contractor Model'!VQC68</f>
        <v>0</v>
      </c>
      <c r="VQD415" s="318">
        <f>'Contractor Model'!VQD68</f>
        <v>0</v>
      </c>
      <c r="VQE415" s="318">
        <f>'Contractor Model'!VQE68</f>
        <v>0</v>
      </c>
      <c r="VQF415" s="318">
        <f>'Contractor Model'!VQF68</f>
        <v>0</v>
      </c>
      <c r="VQG415" s="318">
        <f>'Contractor Model'!VQG68</f>
        <v>0</v>
      </c>
      <c r="VQH415" s="318">
        <f>'Contractor Model'!VQH68</f>
        <v>0</v>
      </c>
      <c r="VQI415" s="318">
        <f>'Contractor Model'!VQI68</f>
        <v>0</v>
      </c>
      <c r="VQJ415" s="318">
        <f>'Contractor Model'!VQJ68</f>
        <v>0</v>
      </c>
      <c r="VQK415" s="318">
        <f>'Contractor Model'!VQK68</f>
        <v>0</v>
      </c>
      <c r="VQL415" s="318">
        <f>'Contractor Model'!VQL68</f>
        <v>0</v>
      </c>
      <c r="VQM415" s="318">
        <f>'Contractor Model'!VQM68</f>
        <v>0</v>
      </c>
      <c r="VQN415" s="318">
        <f>'Contractor Model'!VQN68</f>
        <v>0</v>
      </c>
      <c r="VQO415" s="318">
        <f>'Contractor Model'!VQO68</f>
        <v>0</v>
      </c>
      <c r="VQP415" s="318">
        <f>'Contractor Model'!VQP68</f>
        <v>0</v>
      </c>
      <c r="VQQ415" s="318">
        <f>'Contractor Model'!VQQ68</f>
        <v>0</v>
      </c>
      <c r="VQR415" s="318">
        <f>'Contractor Model'!VQR68</f>
        <v>0</v>
      </c>
      <c r="VQS415" s="318">
        <f>'Contractor Model'!VQS68</f>
        <v>0</v>
      </c>
      <c r="VQT415" s="318">
        <f>'Contractor Model'!VQT68</f>
        <v>0</v>
      </c>
      <c r="VQU415" s="318">
        <f>'Contractor Model'!VQU68</f>
        <v>0</v>
      </c>
      <c r="VQV415" s="318">
        <f>'Contractor Model'!VQV68</f>
        <v>0</v>
      </c>
      <c r="VQW415" s="318">
        <f>'Contractor Model'!VQW68</f>
        <v>0</v>
      </c>
      <c r="VQX415" s="318">
        <f>'Contractor Model'!VQX68</f>
        <v>0</v>
      </c>
      <c r="VQY415" s="318">
        <f>'Contractor Model'!VQY68</f>
        <v>0</v>
      </c>
      <c r="VQZ415" s="318">
        <f>'Contractor Model'!VQZ68</f>
        <v>0</v>
      </c>
      <c r="VRA415" s="318">
        <f>'Contractor Model'!VRA68</f>
        <v>0</v>
      </c>
      <c r="VRB415" s="318">
        <f>'Contractor Model'!VRB68</f>
        <v>0</v>
      </c>
      <c r="VRC415" s="318">
        <f>'Contractor Model'!VRC68</f>
        <v>0</v>
      </c>
      <c r="VRD415" s="318">
        <f>'Contractor Model'!VRD68</f>
        <v>0</v>
      </c>
      <c r="VRE415" s="318">
        <f>'Contractor Model'!VRE68</f>
        <v>0</v>
      </c>
      <c r="VRF415" s="318">
        <f>'Contractor Model'!VRF68</f>
        <v>0</v>
      </c>
      <c r="VRG415" s="318">
        <f>'Contractor Model'!VRG68</f>
        <v>0</v>
      </c>
      <c r="VRH415" s="318">
        <f>'Contractor Model'!VRH68</f>
        <v>0</v>
      </c>
      <c r="VRI415" s="318">
        <f>'Contractor Model'!VRI68</f>
        <v>0</v>
      </c>
      <c r="VRJ415" s="318">
        <f>'Contractor Model'!VRJ68</f>
        <v>0</v>
      </c>
      <c r="VRK415" s="318">
        <f>'Contractor Model'!VRK68</f>
        <v>0</v>
      </c>
      <c r="VRL415" s="318">
        <f>'Contractor Model'!VRL68</f>
        <v>0</v>
      </c>
      <c r="VRM415" s="318">
        <f>'Contractor Model'!VRM68</f>
        <v>0</v>
      </c>
      <c r="VRN415" s="318">
        <f>'Contractor Model'!VRN68</f>
        <v>0</v>
      </c>
      <c r="VRO415" s="318">
        <f>'Contractor Model'!VRO68</f>
        <v>0</v>
      </c>
      <c r="VRP415" s="318">
        <f>'Contractor Model'!VRP68</f>
        <v>0</v>
      </c>
      <c r="VRQ415" s="318">
        <f>'Contractor Model'!VRQ68</f>
        <v>0</v>
      </c>
      <c r="VRR415" s="318">
        <f>'Contractor Model'!VRR68</f>
        <v>0</v>
      </c>
      <c r="VRS415" s="318">
        <f>'Contractor Model'!VRS68</f>
        <v>0</v>
      </c>
      <c r="VRT415" s="318">
        <f>'Contractor Model'!VRT68</f>
        <v>0</v>
      </c>
      <c r="VRU415" s="318">
        <f>'Contractor Model'!VRU68</f>
        <v>0</v>
      </c>
      <c r="VRV415" s="318">
        <f>'Contractor Model'!VRV68</f>
        <v>0</v>
      </c>
      <c r="VRW415" s="318">
        <f>'Contractor Model'!VRW68</f>
        <v>0</v>
      </c>
      <c r="VRX415" s="318">
        <f>'Contractor Model'!VRX68</f>
        <v>0</v>
      </c>
      <c r="VRY415" s="318">
        <f>'Contractor Model'!VRY68</f>
        <v>0</v>
      </c>
      <c r="VRZ415" s="318">
        <f>'Contractor Model'!VRZ68</f>
        <v>0</v>
      </c>
      <c r="VSA415" s="318">
        <f>'Contractor Model'!VSA68</f>
        <v>0</v>
      </c>
      <c r="VSB415" s="318">
        <f>'Contractor Model'!VSB68</f>
        <v>0</v>
      </c>
      <c r="VSC415" s="318">
        <f>'Contractor Model'!VSC68</f>
        <v>0</v>
      </c>
      <c r="VSD415" s="318">
        <f>'Contractor Model'!VSD68</f>
        <v>0</v>
      </c>
      <c r="VSE415" s="318">
        <f>'Contractor Model'!VSE68</f>
        <v>0</v>
      </c>
      <c r="VSF415" s="318">
        <f>'Contractor Model'!VSF68</f>
        <v>0</v>
      </c>
      <c r="VSG415" s="318">
        <f>'Contractor Model'!VSG68</f>
        <v>0</v>
      </c>
      <c r="VSH415" s="318">
        <f>'Contractor Model'!VSH68</f>
        <v>0</v>
      </c>
      <c r="VSI415" s="318">
        <f>'Contractor Model'!VSI68</f>
        <v>0</v>
      </c>
      <c r="VSJ415" s="318">
        <f>'Contractor Model'!VSJ68</f>
        <v>0</v>
      </c>
      <c r="VSK415" s="318">
        <f>'Contractor Model'!VSK68</f>
        <v>0</v>
      </c>
      <c r="VSL415" s="318">
        <f>'Contractor Model'!VSL68</f>
        <v>0</v>
      </c>
      <c r="VSM415" s="318">
        <f>'Contractor Model'!VSM68</f>
        <v>0</v>
      </c>
      <c r="VSN415" s="318">
        <f>'Contractor Model'!VSN68</f>
        <v>0</v>
      </c>
      <c r="VSO415" s="318">
        <f>'Contractor Model'!VSO68</f>
        <v>0</v>
      </c>
      <c r="VSP415" s="318">
        <f>'Contractor Model'!VSP68</f>
        <v>0</v>
      </c>
      <c r="VSQ415" s="318">
        <f>'Contractor Model'!VSQ68</f>
        <v>0</v>
      </c>
      <c r="VSR415" s="318">
        <f>'Contractor Model'!VSR68</f>
        <v>0</v>
      </c>
      <c r="VSS415" s="318">
        <f>'Contractor Model'!VSS68</f>
        <v>0</v>
      </c>
      <c r="VST415" s="318">
        <f>'Contractor Model'!VST68</f>
        <v>0</v>
      </c>
      <c r="VSU415" s="318">
        <f>'Contractor Model'!VSU68</f>
        <v>0</v>
      </c>
      <c r="VSV415" s="318">
        <f>'Contractor Model'!VSV68</f>
        <v>0</v>
      </c>
      <c r="VSW415" s="318">
        <f>'Contractor Model'!VSW68</f>
        <v>0</v>
      </c>
      <c r="VSX415" s="318">
        <f>'Contractor Model'!VSX68</f>
        <v>0</v>
      </c>
      <c r="VSY415" s="318">
        <f>'Contractor Model'!VSY68</f>
        <v>0</v>
      </c>
      <c r="VSZ415" s="318">
        <f>'Contractor Model'!VSZ68</f>
        <v>0</v>
      </c>
      <c r="VTA415" s="318">
        <f>'Contractor Model'!VTA68</f>
        <v>0</v>
      </c>
      <c r="VTB415" s="318">
        <f>'Contractor Model'!VTB68</f>
        <v>0</v>
      </c>
      <c r="VTC415" s="318">
        <f>'Contractor Model'!VTC68</f>
        <v>0</v>
      </c>
      <c r="VTD415" s="318">
        <f>'Contractor Model'!VTD68</f>
        <v>0</v>
      </c>
      <c r="VTE415" s="318">
        <f>'Contractor Model'!VTE68</f>
        <v>0</v>
      </c>
      <c r="VTF415" s="318">
        <f>'Contractor Model'!VTF68</f>
        <v>0</v>
      </c>
      <c r="VTG415" s="318">
        <f>'Contractor Model'!VTG68</f>
        <v>0</v>
      </c>
      <c r="VTH415" s="318">
        <f>'Contractor Model'!VTH68</f>
        <v>0</v>
      </c>
      <c r="VTI415" s="318">
        <f>'Contractor Model'!VTI68</f>
        <v>0</v>
      </c>
      <c r="VTJ415" s="318">
        <f>'Contractor Model'!VTJ68</f>
        <v>0</v>
      </c>
      <c r="VTK415" s="318">
        <f>'Contractor Model'!VTK68</f>
        <v>0</v>
      </c>
      <c r="VTL415" s="318">
        <f>'Contractor Model'!VTL68</f>
        <v>0</v>
      </c>
      <c r="VTM415" s="318">
        <f>'Contractor Model'!VTM68</f>
        <v>0</v>
      </c>
      <c r="VTN415" s="318">
        <f>'Contractor Model'!VTN68</f>
        <v>0</v>
      </c>
      <c r="VTO415" s="318">
        <f>'Contractor Model'!VTO68</f>
        <v>0</v>
      </c>
      <c r="VTP415" s="318">
        <f>'Contractor Model'!VTP68</f>
        <v>0</v>
      </c>
      <c r="VTQ415" s="318">
        <f>'Contractor Model'!VTQ68</f>
        <v>0</v>
      </c>
      <c r="VTR415" s="318">
        <f>'Contractor Model'!VTR68</f>
        <v>0</v>
      </c>
      <c r="VTS415" s="318">
        <f>'Contractor Model'!VTS68</f>
        <v>0</v>
      </c>
      <c r="VTT415" s="318">
        <f>'Contractor Model'!VTT68</f>
        <v>0</v>
      </c>
      <c r="VTU415" s="318">
        <f>'Contractor Model'!VTU68</f>
        <v>0</v>
      </c>
      <c r="VTV415" s="318">
        <f>'Contractor Model'!VTV68</f>
        <v>0</v>
      </c>
      <c r="VTW415" s="318">
        <f>'Contractor Model'!VTW68</f>
        <v>0</v>
      </c>
      <c r="VTX415" s="318">
        <f>'Contractor Model'!VTX68</f>
        <v>0</v>
      </c>
      <c r="VTY415" s="318">
        <f>'Contractor Model'!VTY68</f>
        <v>0</v>
      </c>
      <c r="VTZ415" s="318">
        <f>'Contractor Model'!VTZ68</f>
        <v>0</v>
      </c>
      <c r="VUA415" s="318">
        <f>'Contractor Model'!VUA68</f>
        <v>0</v>
      </c>
      <c r="VUB415" s="318">
        <f>'Contractor Model'!VUB68</f>
        <v>0</v>
      </c>
      <c r="VUC415" s="318">
        <f>'Contractor Model'!VUC68</f>
        <v>0</v>
      </c>
      <c r="VUD415" s="318">
        <f>'Contractor Model'!VUD68</f>
        <v>0</v>
      </c>
      <c r="VUE415" s="318">
        <f>'Contractor Model'!VUE68</f>
        <v>0</v>
      </c>
      <c r="VUF415" s="318">
        <f>'Contractor Model'!VUF68</f>
        <v>0</v>
      </c>
      <c r="VUG415" s="318">
        <f>'Contractor Model'!VUG68</f>
        <v>0</v>
      </c>
      <c r="VUH415" s="318">
        <f>'Contractor Model'!VUH68</f>
        <v>0</v>
      </c>
      <c r="VUI415" s="318">
        <f>'Contractor Model'!VUI68</f>
        <v>0</v>
      </c>
      <c r="VUJ415" s="318">
        <f>'Contractor Model'!VUJ68</f>
        <v>0</v>
      </c>
      <c r="VUK415" s="318">
        <f>'Contractor Model'!VUK68</f>
        <v>0</v>
      </c>
      <c r="VUL415" s="318">
        <f>'Contractor Model'!VUL68</f>
        <v>0</v>
      </c>
      <c r="VUM415" s="318">
        <f>'Contractor Model'!VUM68</f>
        <v>0</v>
      </c>
      <c r="VUN415" s="318">
        <f>'Contractor Model'!VUN68</f>
        <v>0</v>
      </c>
      <c r="VUO415" s="318">
        <f>'Contractor Model'!VUO68</f>
        <v>0</v>
      </c>
      <c r="VUP415" s="318">
        <f>'Contractor Model'!VUP68</f>
        <v>0</v>
      </c>
      <c r="VUQ415" s="318">
        <f>'Contractor Model'!VUQ68</f>
        <v>0</v>
      </c>
      <c r="VUR415" s="318">
        <f>'Contractor Model'!VUR68</f>
        <v>0</v>
      </c>
      <c r="VUS415" s="318">
        <f>'Contractor Model'!VUS68</f>
        <v>0</v>
      </c>
      <c r="VUT415" s="318">
        <f>'Contractor Model'!VUT68</f>
        <v>0</v>
      </c>
      <c r="VUU415" s="318">
        <f>'Contractor Model'!VUU68</f>
        <v>0</v>
      </c>
      <c r="VUV415" s="318">
        <f>'Contractor Model'!VUV68</f>
        <v>0</v>
      </c>
      <c r="VUW415" s="318">
        <f>'Contractor Model'!VUW68</f>
        <v>0</v>
      </c>
      <c r="VUX415" s="318">
        <f>'Contractor Model'!VUX68</f>
        <v>0</v>
      </c>
      <c r="VUY415" s="318">
        <f>'Contractor Model'!VUY68</f>
        <v>0</v>
      </c>
      <c r="VUZ415" s="318">
        <f>'Contractor Model'!VUZ68</f>
        <v>0</v>
      </c>
      <c r="VVA415" s="318">
        <f>'Contractor Model'!VVA68</f>
        <v>0</v>
      </c>
      <c r="VVB415" s="318">
        <f>'Contractor Model'!VVB68</f>
        <v>0</v>
      </c>
      <c r="VVC415" s="318">
        <f>'Contractor Model'!VVC68</f>
        <v>0</v>
      </c>
      <c r="VVD415" s="318">
        <f>'Contractor Model'!VVD68</f>
        <v>0</v>
      </c>
      <c r="VVE415" s="318">
        <f>'Contractor Model'!VVE68</f>
        <v>0</v>
      </c>
      <c r="VVF415" s="318">
        <f>'Contractor Model'!VVF68</f>
        <v>0</v>
      </c>
      <c r="VVG415" s="318">
        <f>'Contractor Model'!VVG68</f>
        <v>0</v>
      </c>
      <c r="VVH415" s="318">
        <f>'Contractor Model'!VVH68</f>
        <v>0</v>
      </c>
      <c r="VVI415" s="318">
        <f>'Contractor Model'!VVI68</f>
        <v>0</v>
      </c>
      <c r="VVJ415" s="318">
        <f>'Contractor Model'!VVJ68</f>
        <v>0</v>
      </c>
      <c r="VVK415" s="318">
        <f>'Contractor Model'!VVK68</f>
        <v>0</v>
      </c>
      <c r="VVL415" s="318">
        <f>'Contractor Model'!VVL68</f>
        <v>0</v>
      </c>
      <c r="VVM415" s="318">
        <f>'Contractor Model'!VVM68</f>
        <v>0</v>
      </c>
      <c r="VVN415" s="318">
        <f>'Contractor Model'!VVN68</f>
        <v>0</v>
      </c>
      <c r="VVO415" s="318">
        <f>'Contractor Model'!VVO68</f>
        <v>0</v>
      </c>
      <c r="VVP415" s="318">
        <f>'Contractor Model'!VVP68</f>
        <v>0</v>
      </c>
      <c r="VVQ415" s="318">
        <f>'Contractor Model'!VVQ68</f>
        <v>0</v>
      </c>
      <c r="VVR415" s="318">
        <f>'Contractor Model'!VVR68</f>
        <v>0</v>
      </c>
      <c r="VVS415" s="318">
        <f>'Contractor Model'!VVS68</f>
        <v>0</v>
      </c>
      <c r="VVT415" s="318">
        <f>'Contractor Model'!VVT68</f>
        <v>0</v>
      </c>
      <c r="VVU415" s="318">
        <f>'Contractor Model'!VVU68</f>
        <v>0</v>
      </c>
      <c r="VVV415" s="318">
        <f>'Contractor Model'!VVV68</f>
        <v>0</v>
      </c>
      <c r="VVW415" s="318">
        <f>'Contractor Model'!VVW68</f>
        <v>0</v>
      </c>
      <c r="VVX415" s="318">
        <f>'Contractor Model'!VVX68</f>
        <v>0</v>
      </c>
      <c r="VVY415" s="318">
        <f>'Contractor Model'!VVY68</f>
        <v>0</v>
      </c>
      <c r="VVZ415" s="318">
        <f>'Contractor Model'!VVZ68</f>
        <v>0</v>
      </c>
      <c r="VWA415" s="318">
        <f>'Contractor Model'!VWA68</f>
        <v>0</v>
      </c>
      <c r="VWB415" s="318">
        <f>'Contractor Model'!VWB68</f>
        <v>0</v>
      </c>
      <c r="VWC415" s="318">
        <f>'Contractor Model'!VWC68</f>
        <v>0</v>
      </c>
      <c r="VWD415" s="318">
        <f>'Contractor Model'!VWD68</f>
        <v>0</v>
      </c>
      <c r="VWE415" s="318">
        <f>'Contractor Model'!VWE68</f>
        <v>0</v>
      </c>
      <c r="VWF415" s="318">
        <f>'Contractor Model'!VWF68</f>
        <v>0</v>
      </c>
      <c r="VWG415" s="318">
        <f>'Contractor Model'!VWG68</f>
        <v>0</v>
      </c>
      <c r="VWH415" s="318">
        <f>'Contractor Model'!VWH68</f>
        <v>0</v>
      </c>
      <c r="VWI415" s="318">
        <f>'Contractor Model'!VWI68</f>
        <v>0</v>
      </c>
      <c r="VWJ415" s="318">
        <f>'Contractor Model'!VWJ68</f>
        <v>0</v>
      </c>
      <c r="VWK415" s="318">
        <f>'Contractor Model'!VWK68</f>
        <v>0</v>
      </c>
      <c r="VWL415" s="318">
        <f>'Contractor Model'!VWL68</f>
        <v>0</v>
      </c>
      <c r="VWM415" s="318">
        <f>'Contractor Model'!VWM68</f>
        <v>0</v>
      </c>
      <c r="VWN415" s="318">
        <f>'Contractor Model'!VWN68</f>
        <v>0</v>
      </c>
      <c r="VWO415" s="318">
        <f>'Contractor Model'!VWO68</f>
        <v>0</v>
      </c>
      <c r="VWP415" s="318">
        <f>'Contractor Model'!VWP68</f>
        <v>0</v>
      </c>
      <c r="VWQ415" s="318">
        <f>'Contractor Model'!VWQ68</f>
        <v>0</v>
      </c>
      <c r="VWR415" s="318">
        <f>'Contractor Model'!VWR68</f>
        <v>0</v>
      </c>
      <c r="VWS415" s="318">
        <f>'Contractor Model'!VWS68</f>
        <v>0</v>
      </c>
      <c r="VWT415" s="318">
        <f>'Contractor Model'!VWT68</f>
        <v>0</v>
      </c>
      <c r="VWU415" s="318">
        <f>'Contractor Model'!VWU68</f>
        <v>0</v>
      </c>
      <c r="VWV415" s="318">
        <f>'Contractor Model'!VWV68</f>
        <v>0</v>
      </c>
      <c r="VWW415" s="318">
        <f>'Contractor Model'!VWW68</f>
        <v>0</v>
      </c>
      <c r="VWX415" s="318">
        <f>'Contractor Model'!VWX68</f>
        <v>0</v>
      </c>
      <c r="VWY415" s="318">
        <f>'Contractor Model'!VWY68</f>
        <v>0</v>
      </c>
      <c r="VWZ415" s="318">
        <f>'Contractor Model'!VWZ68</f>
        <v>0</v>
      </c>
      <c r="VXA415" s="318">
        <f>'Contractor Model'!VXA68</f>
        <v>0</v>
      </c>
      <c r="VXB415" s="318">
        <f>'Contractor Model'!VXB68</f>
        <v>0</v>
      </c>
      <c r="VXC415" s="318">
        <f>'Contractor Model'!VXC68</f>
        <v>0</v>
      </c>
      <c r="VXD415" s="318">
        <f>'Contractor Model'!VXD68</f>
        <v>0</v>
      </c>
      <c r="VXE415" s="318">
        <f>'Contractor Model'!VXE68</f>
        <v>0</v>
      </c>
      <c r="VXF415" s="318">
        <f>'Contractor Model'!VXF68</f>
        <v>0</v>
      </c>
      <c r="VXG415" s="318">
        <f>'Contractor Model'!VXG68</f>
        <v>0</v>
      </c>
      <c r="VXH415" s="318">
        <f>'Contractor Model'!VXH68</f>
        <v>0</v>
      </c>
      <c r="VXI415" s="318">
        <f>'Contractor Model'!VXI68</f>
        <v>0</v>
      </c>
      <c r="VXJ415" s="318">
        <f>'Contractor Model'!VXJ68</f>
        <v>0</v>
      </c>
      <c r="VXK415" s="318">
        <f>'Contractor Model'!VXK68</f>
        <v>0</v>
      </c>
      <c r="VXL415" s="318">
        <f>'Contractor Model'!VXL68</f>
        <v>0</v>
      </c>
      <c r="VXM415" s="318">
        <f>'Contractor Model'!VXM68</f>
        <v>0</v>
      </c>
      <c r="VXN415" s="318">
        <f>'Contractor Model'!VXN68</f>
        <v>0</v>
      </c>
      <c r="VXO415" s="318">
        <f>'Contractor Model'!VXO68</f>
        <v>0</v>
      </c>
      <c r="VXP415" s="318">
        <f>'Contractor Model'!VXP68</f>
        <v>0</v>
      </c>
      <c r="VXQ415" s="318">
        <f>'Contractor Model'!VXQ68</f>
        <v>0</v>
      </c>
      <c r="VXR415" s="318">
        <f>'Contractor Model'!VXR68</f>
        <v>0</v>
      </c>
      <c r="VXS415" s="318">
        <f>'Contractor Model'!VXS68</f>
        <v>0</v>
      </c>
      <c r="VXT415" s="318">
        <f>'Contractor Model'!VXT68</f>
        <v>0</v>
      </c>
      <c r="VXU415" s="318">
        <f>'Contractor Model'!VXU68</f>
        <v>0</v>
      </c>
      <c r="VXV415" s="318">
        <f>'Contractor Model'!VXV68</f>
        <v>0</v>
      </c>
      <c r="VXW415" s="318">
        <f>'Contractor Model'!VXW68</f>
        <v>0</v>
      </c>
      <c r="VXX415" s="318">
        <f>'Contractor Model'!VXX68</f>
        <v>0</v>
      </c>
      <c r="VXY415" s="318">
        <f>'Contractor Model'!VXY68</f>
        <v>0</v>
      </c>
      <c r="VXZ415" s="318">
        <f>'Contractor Model'!VXZ68</f>
        <v>0</v>
      </c>
      <c r="VYA415" s="318">
        <f>'Contractor Model'!VYA68</f>
        <v>0</v>
      </c>
      <c r="VYB415" s="318">
        <f>'Contractor Model'!VYB68</f>
        <v>0</v>
      </c>
      <c r="VYC415" s="318">
        <f>'Contractor Model'!VYC68</f>
        <v>0</v>
      </c>
      <c r="VYD415" s="318">
        <f>'Contractor Model'!VYD68</f>
        <v>0</v>
      </c>
      <c r="VYE415" s="318">
        <f>'Contractor Model'!VYE68</f>
        <v>0</v>
      </c>
      <c r="VYF415" s="318">
        <f>'Contractor Model'!VYF68</f>
        <v>0</v>
      </c>
      <c r="VYG415" s="318">
        <f>'Contractor Model'!VYG68</f>
        <v>0</v>
      </c>
      <c r="VYH415" s="318">
        <f>'Contractor Model'!VYH68</f>
        <v>0</v>
      </c>
      <c r="VYI415" s="318">
        <f>'Contractor Model'!VYI68</f>
        <v>0</v>
      </c>
      <c r="VYJ415" s="318">
        <f>'Contractor Model'!VYJ68</f>
        <v>0</v>
      </c>
      <c r="VYK415" s="318">
        <f>'Contractor Model'!VYK68</f>
        <v>0</v>
      </c>
      <c r="VYL415" s="318">
        <f>'Contractor Model'!VYL68</f>
        <v>0</v>
      </c>
      <c r="VYM415" s="318">
        <f>'Contractor Model'!VYM68</f>
        <v>0</v>
      </c>
      <c r="VYN415" s="318">
        <f>'Contractor Model'!VYN68</f>
        <v>0</v>
      </c>
      <c r="VYO415" s="318">
        <f>'Contractor Model'!VYO68</f>
        <v>0</v>
      </c>
      <c r="VYP415" s="318">
        <f>'Contractor Model'!VYP68</f>
        <v>0</v>
      </c>
      <c r="VYQ415" s="318">
        <f>'Contractor Model'!VYQ68</f>
        <v>0</v>
      </c>
      <c r="VYR415" s="318">
        <f>'Contractor Model'!VYR68</f>
        <v>0</v>
      </c>
      <c r="VYS415" s="318">
        <f>'Contractor Model'!VYS68</f>
        <v>0</v>
      </c>
      <c r="VYT415" s="318">
        <f>'Contractor Model'!VYT68</f>
        <v>0</v>
      </c>
      <c r="VYU415" s="318">
        <f>'Contractor Model'!VYU68</f>
        <v>0</v>
      </c>
      <c r="VYV415" s="318">
        <f>'Contractor Model'!VYV68</f>
        <v>0</v>
      </c>
      <c r="VYW415" s="318">
        <f>'Contractor Model'!VYW68</f>
        <v>0</v>
      </c>
      <c r="VYX415" s="318">
        <f>'Contractor Model'!VYX68</f>
        <v>0</v>
      </c>
      <c r="VYY415" s="318">
        <f>'Contractor Model'!VYY68</f>
        <v>0</v>
      </c>
      <c r="VYZ415" s="318">
        <f>'Contractor Model'!VYZ68</f>
        <v>0</v>
      </c>
      <c r="VZA415" s="318">
        <f>'Contractor Model'!VZA68</f>
        <v>0</v>
      </c>
      <c r="VZB415" s="318">
        <f>'Contractor Model'!VZB68</f>
        <v>0</v>
      </c>
      <c r="VZC415" s="318">
        <f>'Contractor Model'!VZC68</f>
        <v>0</v>
      </c>
      <c r="VZD415" s="318">
        <f>'Contractor Model'!VZD68</f>
        <v>0</v>
      </c>
      <c r="VZE415" s="318">
        <f>'Contractor Model'!VZE68</f>
        <v>0</v>
      </c>
      <c r="VZF415" s="318">
        <f>'Contractor Model'!VZF68</f>
        <v>0</v>
      </c>
      <c r="VZG415" s="318">
        <f>'Contractor Model'!VZG68</f>
        <v>0</v>
      </c>
      <c r="VZH415" s="318">
        <f>'Contractor Model'!VZH68</f>
        <v>0</v>
      </c>
      <c r="VZI415" s="318">
        <f>'Contractor Model'!VZI68</f>
        <v>0</v>
      </c>
      <c r="VZJ415" s="318">
        <f>'Contractor Model'!VZJ68</f>
        <v>0</v>
      </c>
      <c r="VZK415" s="318">
        <f>'Contractor Model'!VZK68</f>
        <v>0</v>
      </c>
      <c r="VZL415" s="318">
        <f>'Contractor Model'!VZL68</f>
        <v>0</v>
      </c>
      <c r="VZM415" s="318">
        <f>'Contractor Model'!VZM68</f>
        <v>0</v>
      </c>
      <c r="VZN415" s="318">
        <f>'Contractor Model'!VZN68</f>
        <v>0</v>
      </c>
      <c r="VZO415" s="318">
        <f>'Contractor Model'!VZO68</f>
        <v>0</v>
      </c>
      <c r="VZP415" s="318">
        <f>'Contractor Model'!VZP68</f>
        <v>0</v>
      </c>
      <c r="VZQ415" s="318">
        <f>'Contractor Model'!VZQ68</f>
        <v>0</v>
      </c>
      <c r="VZR415" s="318">
        <f>'Contractor Model'!VZR68</f>
        <v>0</v>
      </c>
      <c r="VZS415" s="318">
        <f>'Contractor Model'!VZS68</f>
        <v>0</v>
      </c>
      <c r="VZT415" s="318">
        <f>'Contractor Model'!VZT68</f>
        <v>0</v>
      </c>
      <c r="VZU415" s="318">
        <f>'Contractor Model'!VZU68</f>
        <v>0</v>
      </c>
      <c r="VZV415" s="318">
        <f>'Contractor Model'!VZV68</f>
        <v>0</v>
      </c>
      <c r="VZW415" s="318">
        <f>'Contractor Model'!VZW68</f>
        <v>0</v>
      </c>
      <c r="VZX415" s="318">
        <f>'Contractor Model'!VZX68</f>
        <v>0</v>
      </c>
      <c r="VZY415" s="318">
        <f>'Contractor Model'!VZY68</f>
        <v>0</v>
      </c>
      <c r="VZZ415" s="318">
        <f>'Contractor Model'!VZZ68</f>
        <v>0</v>
      </c>
      <c r="WAA415" s="318">
        <f>'Contractor Model'!WAA68</f>
        <v>0</v>
      </c>
      <c r="WAB415" s="318">
        <f>'Contractor Model'!WAB68</f>
        <v>0</v>
      </c>
      <c r="WAC415" s="318">
        <f>'Contractor Model'!WAC68</f>
        <v>0</v>
      </c>
      <c r="WAD415" s="318">
        <f>'Contractor Model'!WAD68</f>
        <v>0</v>
      </c>
      <c r="WAE415" s="318">
        <f>'Contractor Model'!WAE68</f>
        <v>0</v>
      </c>
      <c r="WAF415" s="318">
        <f>'Contractor Model'!WAF68</f>
        <v>0</v>
      </c>
      <c r="WAG415" s="318">
        <f>'Contractor Model'!WAG68</f>
        <v>0</v>
      </c>
      <c r="WAH415" s="318">
        <f>'Contractor Model'!WAH68</f>
        <v>0</v>
      </c>
      <c r="WAI415" s="318">
        <f>'Contractor Model'!WAI68</f>
        <v>0</v>
      </c>
      <c r="WAJ415" s="318">
        <f>'Contractor Model'!WAJ68</f>
        <v>0</v>
      </c>
      <c r="WAK415" s="318">
        <f>'Contractor Model'!WAK68</f>
        <v>0</v>
      </c>
      <c r="WAL415" s="318">
        <f>'Contractor Model'!WAL68</f>
        <v>0</v>
      </c>
      <c r="WAM415" s="318">
        <f>'Contractor Model'!WAM68</f>
        <v>0</v>
      </c>
      <c r="WAN415" s="318">
        <f>'Contractor Model'!WAN68</f>
        <v>0</v>
      </c>
      <c r="WAO415" s="318">
        <f>'Contractor Model'!WAO68</f>
        <v>0</v>
      </c>
      <c r="WAP415" s="318">
        <f>'Contractor Model'!WAP68</f>
        <v>0</v>
      </c>
      <c r="WAQ415" s="318">
        <f>'Contractor Model'!WAQ68</f>
        <v>0</v>
      </c>
      <c r="WAR415" s="318">
        <f>'Contractor Model'!WAR68</f>
        <v>0</v>
      </c>
      <c r="WAS415" s="318">
        <f>'Contractor Model'!WAS68</f>
        <v>0</v>
      </c>
      <c r="WAT415" s="318">
        <f>'Contractor Model'!WAT68</f>
        <v>0</v>
      </c>
      <c r="WAU415" s="318">
        <f>'Contractor Model'!WAU68</f>
        <v>0</v>
      </c>
      <c r="WAV415" s="318">
        <f>'Contractor Model'!WAV68</f>
        <v>0</v>
      </c>
      <c r="WAW415" s="318">
        <f>'Contractor Model'!WAW68</f>
        <v>0</v>
      </c>
      <c r="WAX415" s="318">
        <f>'Contractor Model'!WAX68</f>
        <v>0</v>
      </c>
      <c r="WAY415" s="318">
        <f>'Contractor Model'!WAY68</f>
        <v>0</v>
      </c>
      <c r="WAZ415" s="318">
        <f>'Contractor Model'!WAZ68</f>
        <v>0</v>
      </c>
      <c r="WBA415" s="318">
        <f>'Contractor Model'!WBA68</f>
        <v>0</v>
      </c>
      <c r="WBB415" s="318">
        <f>'Contractor Model'!WBB68</f>
        <v>0</v>
      </c>
      <c r="WBC415" s="318">
        <f>'Contractor Model'!WBC68</f>
        <v>0</v>
      </c>
      <c r="WBD415" s="318">
        <f>'Contractor Model'!WBD68</f>
        <v>0</v>
      </c>
      <c r="WBE415" s="318">
        <f>'Contractor Model'!WBE68</f>
        <v>0</v>
      </c>
      <c r="WBF415" s="318">
        <f>'Contractor Model'!WBF68</f>
        <v>0</v>
      </c>
      <c r="WBG415" s="318">
        <f>'Contractor Model'!WBG68</f>
        <v>0</v>
      </c>
      <c r="WBH415" s="318">
        <f>'Contractor Model'!WBH68</f>
        <v>0</v>
      </c>
      <c r="WBI415" s="318">
        <f>'Contractor Model'!WBI68</f>
        <v>0</v>
      </c>
      <c r="WBJ415" s="318">
        <f>'Contractor Model'!WBJ68</f>
        <v>0</v>
      </c>
      <c r="WBK415" s="318">
        <f>'Contractor Model'!WBK68</f>
        <v>0</v>
      </c>
      <c r="WBL415" s="318">
        <f>'Contractor Model'!WBL68</f>
        <v>0</v>
      </c>
      <c r="WBM415" s="318">
        <f>'Contractor Model'!WBM68</f>
        <v>0</v>
      </c>
      <c r="WBN415" s="318">
        <f>'Contractor Model'!WBN68</f>
        <v>0</v>
      </c>
      <c r="WBO415" s="318">
        <f>'Contractor Model'!WBO68</f>
        <v>0</v>
      </c>
      <c r="WBP415" s="318">
        <f>'Contractor Model'!WBP68</f>
        <v>0</v>
      </c>
      <c r="WBQ415" s="318">
        <f>'Contractor Model'!WBQ68</f>
        <v>0</v>
      </c>
      <c r="WBR415" s="318">
        <f>'Contractor Model'!WBR68</f>
        <v>0</v>
      </c>
      <c r="WBS415" s="318">
        <f>'Contractor Model'!WBS68</f>
        <v>0</v>
      </c>
      <c r="WBT415" s="318">
        <f>'Contractor Model'!WBT68</f>
        <v>0</v>
      </c>
      <c r="WBU415" s="318">
        <f>'Contractor Model'!WBU68</f>
        <v>0</v>
      </c>
      <c r="WBV415" s="318">
        <f>'Contractor Model'!WBV68</f>
        <v>0</v>
      </c>
      <c r="WBW415" s="318">
        <f>'Contractor Model'!WBW68</f>
        <v>0</v>
      </c>
      <c r="WBX415" s="318">
        <f>'Contractor Model'!WBX68</f>
        <v>0</v>
      </c>
      <c r="WBY415" s="318">
        <f>'Contractor Model'!WBY68</f>
        <v>0</v>
      </c>
      <c r="WBZ415" s="318">
        <f>'Contractor Model'!WBZ68</f>
        <v>0</v>
      </c>
      <c r="WCA415" s="318">
        <f>'Contractor Model'!WCA68</f>
        <v>0</v>
      </c>
      <c r="WCB415" s="318">
        <f>'Contractor Model'!WCB68</f>
        <v>0</v>
      </c>
      <c r="WCC415" s="318">
        <f>'Contractor Model'!WCC68</f>
        <v>0</v>
      </c>
      <c r="WCD415" s="318">
        <f>'Contractor Model'!WCD68</f>
        <v>0</v>
      </c>
      <c r="WCE415" s="318">
        <f>'Contractor Model'!WCE68</f>
        <v>0</v>
      </c>
      <c r="WCF415" s="318">
        <f>'Contractor Model'!WCF68</f>
        <v>0</v>
      </c>
      <c r="WCG415" s="318">
        <f>'Contractor Model'!WCG68</f>
        <v>0</v>
      </c>
      <c r="WCH415" s="318">
        <f>'Contractor Model'!WCH68</f>
        <v>0</v>
      </c>
      <c r="WCI415" s="318">
        <f>'Contractor Model'!WCI68</f>
        <v>0</v>
      </c>
      <c r="WCJ415" s="318">
        <f>'Contractor Model'!WCJ68</f>
        <v>0</v>
      </c>
      <c r="WCK415" s="318">
        <f>'Contractor Model'!WCK68</f>
        <v>0</v>
      </c>
      <c r="WCL415" s="318">
        <f>'Contractor Model'!WCL68</f>
        <v>0</v>
      </c>
      <c r="WCM415" s="318">
        <f>'Contractor Model'!WCM68</f>
        <v>0</v>
      </c>
      <c r="WCN415" s="318">
        <f>'Contractor Model'!WCN68</f>
        <v>0</v>
      </c>
      <c r="WCO415" s="318">
        <f>'Contractor Model'!WCO68</f>
        <v>0</v>
      </c>
      <c r="WCP415" s="318">
        <f>'Contractor Model'!WCP68</f>
        <v>0</v>
      </c>
      <c r="WCQ415" s="318">
        <f>'Contractor Model'!WCQ68</f>
        <v>0</v>
      </c>
      <c r="WCR415" s="318">
        <f>'Contractor Model'!WCR68</f>
        <v>0</v>
      </c>
      <c r="WCS415" s="318">
        <f>'Contractor Model'!WCS68</f>
        <v>0</v>
      </c>
      <c r="WCT415" s="318">
        <f>'Contractor Model'!WCT68</f>
        <v>0</v>
      </c>
      <c r="WCU415" s="318">
        <f>'Contractor Model'!WCU68</f>
        <v>0</v>
      </c>
      <c r="WCV415" s="318">
        <f>'Contractor Model'!WCV68</f>
        <v>0</v>
      </c>
      <c r="WCW415" s="318">
        <f>'Contractor Model'!WCW68</f>
        <v>0</v>
      </c>
      <c r="WCX415" s="318">
        <f>'Contractor Model'!WCX68</f>
        <v>0</v>
      </c>
      <c r="WCY415" s="318">
        <f>'Contractor Model'!WCY68</f>
        <v>0</v>
      </c>
      <c r="WCZ415" s="318">
        <f>'Contractor Model'!WCZ68</f>
        <v>0</v>
      </c>
      <c r="WDA415" s="318">
        <f>'Contractor Model'!WDA68</f>
        <v>0</v>
      </c>
      <c r="WDB415" s="318">
        <f>'Contractor Model'!WDB68</f>
        <v>0</v>
      </c>
      <c r="WDC415" s="318">
        <f>'Contractor Model'!WDC68</f>
        <v>0</v>
      </c>
      <c r="WDD415" s="318">
        <f>'Contractor Model'!WDD68</f>
        <v>0</v>
      </c>
      <c r="WDE415" s="318">
        <f>'Contractor Model'!WDE68</f>
        <v>0</v>
      </c>
      <c r="WDF415" s="318">
        <f>'Contractor Model'!WDF68</f>
        <v>0</v>
      </c>
      <c r="WDG415" s="318">
        <f>'Contractor Model'!WDG68</f>
        <v>0</v>
      </c>
      <c r="WDH415" s="318">
        <f>'Contractor Model'!WDH68</f>
        <v>0</v>
      </c>
      <c r="WDI415" s="318">
        <f>'Contractor Model'!WDI68</f>
        <v>0</v>
      </c>
      <c r="WDJ415" s="318">
        <f>'Contractor Model'!WDJ68</f>
        <v>0</v>
      </c>
      <c r="WDK415" s="318">
        <f>'Contractor Model'!WDK68</f>
        <v>0</v>
      </c>
      <c r="WDL415" s="318">
        <f>'Contractor Model'!WDL68</f>
        <v>0</v>
      </c>
      <c r="WDM415" s="318">
        <f>'Contractor Model'!WDM68</f>
        <v>0</v>
      </c>
      <c r="WDN415" s="318">
        <f>'Contractor Model'!WDN68</f>
        <v>0</v>
      </c>
      <c r="WDO415" s="318">
        <f>'Contractor Model'!WDO68</f>
        <v>0</v>
      </c>
      <c r="WDP415" s="318">
        <f>'Contractor Model'!WDP68</f>
        <v>0</v>
      </c>
      <c r="WDQ415" s="318">
        <f>'Contractor Model'!WDQ68</f>
        <v>0</v>
      </c>
      <c r="WDR415" s="318">
        <f>'Contractor Model'!WDR68</f>
        <v>0</v>
      </c>
      <c r="WDS415" s="318">
        <f>'Contractor Model'!WDS68</f>
        <v>0</v>
      </c>
      <c r="WDT415" s="318">
        <f>'Contractor Model'!WDT68</f>
        <v>0</v>
      </c>
      <c r="WDU415" s="318">
        <f>'Contractor Model'!WDU68</f>
        <v>0</v>
      </c>
      <c r="WDV415" s="318">
        <f>'Contractor Model'!WDV68</f>
        <v>0</v>
      </c>
      <c r="WDW415" s="318">
        <f>'Contractor Model'!WDW68</f>
        <v>0</v>
      </c>
      <c r="WDX415" s="318">
        <f>'Contractor Model'!WDX68</f>
        <v>0</v>
      </c>
      <c r="WDY415" s="318">
        <f>'Contractor Model'!WDY68</f>
        <v>0</v>
      </c>
      <c r="WDZ415" s="318">
        <f>'Contractor Model'!WDZ68</f>
        <v>0</v>
      </c>
      <c r="WEA415" s="318">
        <f>'Contractor Model'!WEA68</f>
        <v>0</v>
      </c>
      <c r="WEB415" s="318">
        <f>'Contractor Model'!WEB68</f>
        <v>0</v>
      </c>
      <c r="WEC415" s="318">
        <f>'Contractor Model'!WEC68</f>
        <v>0</v>
      </c>
      <c r="WED415" s="318">
        <f>'Contractor Model'!WED68</f>
        <v>0</v>
      </c>
      <c r="WEE415" s="318">
        <f>'Contractor Model'!WEE68</f>
        <v>0</v>
      </c>
      <c r="WEF415" s="318">
        <f>'Contractor Model'!WEF68</f>
        <v>0</v>
      </c>
      <c r="WEG415" s="318">
        <f>'Contractor Model'!WEG68</f>
        <v>0</v>
      </c>
      <c r="WEH415" s="318">
        <f>'Contractor Model'!WEH68</f>
        <v>0</v>
      </c>
      <c r="WEI415" s="318">
        <f>'Contractor Model'!WEI68</f>
        <v>0</v>
      </c>
      <c r="WEJ415" s="318">
        <f>'Contractor Model'!WEJ68</f>
        <v>0</v>
      </c>
      <c r="WEK415" s="318">
        <f>'Contractor Model'!WEK68</f>
        <v>0</v>
      </c>
      <c r="WEL415" s="318">
        <f>'Contractor Model'!WEL68</f>
        <v>0</v>
      </c>
      <c r="WEM415" s="318">
        <f>'Contractor Model'!WEM68</f>
        <v>0</v>
      </c>
      <c r="WEN415" s="318">
        <f>'Contractor Model'!WEN68</f>
        <v>0</v>
      </c>
      <c r="WEO415" s="318">
        <f>'Contractor Model'!WEO68</f>
        <v>0</v>
      </c>
      <c r="WEP415" s="318">
        <f>'Contractor Model'!WEP68</f>
        <v>0</v>
      </c>
      <c r="WEQ415" s="318">
        <f>'Contractor Model'!WEQ68</f>
        <v>0</v>
      </c>
      <c r="WER415" s="318">
        <f>'Contractor Model'!WER68</f>
        <v>0</v>
      </c>
      <c r="WES415" s="318">
        <f>'Contractor Model'!WES68</f>
        <v>0</v>
      </c>
      <c r="WET415" s="318">
        <f>'Contractor Model'!WET68</f>
        <v>0</v>
      </c>
      <c r="WEU415" s="318">
        <f>'Contractor Model'!WEU68</f>
        <v>0</v>
      </c>
      <c r="WEV415" s="318">
        <f>'Contractor Model'!WEV68</f>
        <v>0</v>
      </c>
      <c r="WEW415" s="318">
        <f>'Contractor Model'!WEW68</f>
        <v>0</v>
      </c>
      <c r="WEX415" s="318">
        <f>'Contractor Model'!WEX68</f>
        <v>0</v>
      </c>
      <c r="WEY415" s="318">
        <f>'Contractor Model'!WEY68</f>
        <v>0</v>
      </c>
      <c r="WEZ415" s="318">
        <f>'Contractor Model'!WEZ68</f>
        <v>0</v>
      </c>
      <c r="WFA415" s="318">
        <f>'Contractor Model'!WFA68</f>
        <v>0</v>
      </c>
      <c r="WFB415" s="318">
        <f>'Contractor Model'!WFB68</f>
        <v>0</v>
      </c>
      <c r="WFC415" s="318">
        <f>'Contractor Model'!WFC68</f>
        <v>0</v>
      </c>
      <c r="WFD415" s="318">
        <f>'Contractor Model'!WFD68</f>
        <v>0</v>
      </c>
      <c r="WFE415" s="318">
        <f>'Contractor Model'!WFE68</f>
        <v>0</v>
      </c>
      <c r="WFF415" s="318">
        <f>'Contractor Model'!WFF68</f>
        <v>0</v>
      </c>
      <c r="WFG415" s="318">
        <f>'Contractor Model'!WFG68</f>
        <v>0</v>
      </c>
      <c r="WFH415" s="318">
        <f>'Contractor Model'!WFH68</f>
        <v>0</v>
      </c>
      <c r="WFI415" s="318">
        <f>'Contractor Model'!WFI68</f>
        <v>0</v>
      </c>
      <c r="WFJ415" s="318">
        <f>'Contractor Model'!WFJ68</f>
        <v>0</v>
      </c>
      <c r="WFK415" s="318">
        <f>'Contractor Model'!WFK68</f>
        <v>0</v>
      </c>
      <c r="WFL415" s="318">
        <f>'Contractor Model'!WFL68</f>
        <v>0</v>
      </c>
      <c r="WFM415" s="318">
        <f>'Contractor Model'!WFM68</f>
        <v>0</v>
      </c>
      <c r="WFN415" s="318">
        <f>'Contractor Model'!WFN68</f>
        <v>0</v>
      </c>
      <c r="WFO415" s="318">
        <f>'Contractor Model'!WFO68</f>
        <v>0</v>
      </c>
      <c r="WFP415" s="318">
        <f>'Contractor Model'!WFP68</f>
        <v>0</v>
      </c>
      <c r="WFQ415" s="318">
        <f>'Contractor Model'!WFQ68</f>
        <v>0</v>
      </c>
      <c r="WFR415" s="318">
        <f>'Contractor Model'!WFR68</f>
        <v>0</v>
      </c>
      <c r="WFS415" s="318">
        <f>'Contractor Model'!WFS68</f>
        <v>0</v>
      </c>
      <c r="WFT415" s="318">
        <f>'Contractor Model'!WFT68</f>
        <v>0</v>
      </c>
      <c r="WFU415" s="318">
        <f>'Contractor Model'!WFU68</f>
        <v>0</v>
      </c>
      <c r="WFV415" s="318">
        <f>'Contractor Model'!WFV68</f>
        <v>0</v>
      </c>
      <c r="WFW415" s="318">
        <f>'Contractor Model'!WFW68</f>
        <v>0</v>
      </c>
      <c r="WFX415" s="318">
        <f>'Contractor Model'!WFX68</f>
        <v>0</v>
      </c>
      <c r="WFY415" s="318">
        <f>'Contractor Model'!WFY68</f>
        <v>0</v>
      </c>
      <c r="WFZ415" s="318">
        <f>'Contractor Model'!WFZ68</f>
        <v>0</v>
      </c>
      <c r="WGA415" s="318">
        <f>'Contractor Model'!WGA68</f>
        <v>0</v>
      </c>
      <c r="WGB415" s="318">
        <f>'Contractor Model'!WGB68</f>
        <v>0</v>
      </c>
      <c r="WGC415" s="318">
        <f>'Contractor Model'!WGC68</f>
        <v>0</v>
      </c>
      <c r="WGD415" s="318">
        <f>'Contractor Model'!WGD68</f>
        <v>0</v>
      </c>
      <c r="WGE415" s="318">
        <f>'Contractor Model'!WGE68</f>
        <v>0</v>
      </c>
      <c r="WGF415" s="318">
        <f>'Contractor Model'!WGF68</f>
        <v>0</v>
      </c>
      <c r="WGG415" s="318">
        <f>'Contractor Model'!WGG68</f>
        <v>0</v>
      </c>
      <c r="WGH415" s="318">
        <f>'Contractor Model'!WGH68</f>
        <v>0</v>
      </c>
      <c r="WGI415" s="318">
        <f>'Contractor Model'!WGI68</f>
        <v>0</v>
      </c>
      <c r="WGJ415" s="318">
        <f>'Contractor Model'!WGJ68</f>
        <v>0</v>
      </c>
      <c r="WGK415" s="318">
        <f>'Contractor Model'!WGK68</f>
        <v>0</v>
      </c>
      <c r="WGL415" s="318">
        <f>'Contractor Model'!WGL68</f>
        <v>0</v>
      </c>
      <c r="WGM415" s="318">
        <f>'Contractor Model'!WGM68</f>
        <v>0</v>
      </c>
      <c r="WGN415" s="318">
        <f>'Contractor Model'!WGN68</f>
        <v>0</v>
      </c>
      <c r="WGO415" s="318">
        <f>'Contractor Model'!WGO68</f>
        <v>0</v>
      </c>
      <c r="WGP415" s="318">
        <f>'Contractor Model'!WGP68</f>
        <v>0</v>
      </c>
      <c r="WGQ415" s="318">
        <f>'Contractor Model'!WGQ68</f>
        <v>0</v>
      </c>
      <c r="WGR415" s="318">
        <f>'Contractor Model'!WGR68</f>
        <v>0</v>
      </c>
      <c r="WGS415" s="318">
        <f>'Contractor Model'!WGS68</f>
        <v>0</v>
      </c>
      <c r="WGT415" s="318">
        <f>'Contractor Model'!WGT68</f>
        <v>0</v>
      </c>
      <c r="WGU415" s="318">
        <f>'Contractor Model'!WGU68</f>
        <v>0</v>
      </c>
      <c r="WGV415" s="318">
        <f>'Contractor Model'!WGV68</f>
        <v>0</v>
      </c>
      <c r="WGW415" s="318">
        <f>'Contractor Model'!WGW68</f>
        <v>0</v>
      </c>
      <c r="WGX415" s="318">
        <f>'Contractor Model'!WGX68</f>
        <v>0</v>
      </c>
      <c r="WGY415" s="318">
        <f>'Contractor Model'!WGY68</f>
        <v>0</v>
      </c>
      <c r="WGZ415" s="318">
        <f>'Contractor Model'!WGZ68</f>
        <v>0</v>
      </c>
      <c r="WHA415" s="318">
        <f>'Contractor Model'!WHA68</f>
        <v>0</v>
      </c>
      <c r="WHB415" s="318">
        <f>'Contractor Model'!WHB68</f>
        <v>0</v>
      </c>
      <c r="WHC415" s="318">
        <f>'Contractor Model'!WHC68</f>
        <v>0</v>
      </c>
      <c r="WHD415" s="318">
        <f>'Contractor Model'!WHD68</f>
        <v>0</v>
      </c>
      <c r="WHE415" s="318">
        <f>'Contractor Model'!WHE68</f>
        <v>0</v>
      </c>
      <c r="WHF415" s="318">
        <f>'Contractor Model'!WHF68</f>
        <v>0</v>
      </c>
      <c r="WHG415" s="318">
        <f>'Contractor Model'!WHG68</f>
        <v>0</v>
      </c>
      <c r="WHH415" s="318">
        <f>'Contractor Model'!WHH68</f>
        <v>0</v>
      </c>
      <c r="WHI415" s="318">
        <f>'Contractor Model'!WHI68</f>
        <v>0</v>
      </c>
      <c r="WHJ415" s="318">
        <f>'Contractor Model'!WHJ68</f>
        <v>0</v>
      </c>
      <c r="WHK415" s="318">
        <f>'Contractor Model'!WHK68</f>
        <v>0</v>
      </c>
      <c r="WHL415" s="318">
        <f>'Contractor Model'!WHL68</f>
        <v>0</v>
      </c>
      <c r="WHM415" s="318">
        <f>'Contractor Model'!WHM68</f>
        <v>0</v>
      </c>
      <c r="WHN415" s="318">
        <f>'Contractor Model'!WHN68</f>
        <v>0</v>
      </c>
      <c r="WHO415" s="318">
        <f>'Contractor Model'!WHO68</f>
        <v>0</v>
      </c>
      <c r="WHP415" s="318">
        <f>'Contractor Model'!WHP68</f>
        <v>0</v>
      </c>
      <c r="WHQ415" s="318">
        <f>'Contractor Model'!WHQ68</f>
        <v>0</v>
      </c>
      <c r="WHR415" s="318">
        <f>'Contractor Model'!WHR68</f>
        <v>0</v>
      </c>
      <c r="WHS415" s="318">
        <f>'Contractor Model'!WHS68</f>
        <v>0</v>
      </c>
      <c r="WHT415" s="318">
        <f>'Contractor Model'!WHT68</f>
        <v>0</v>
      </c>
      <c r="WHU415" s="318">
        <f>'Contractor Model'!WHU68</f>
        <v>0</v>
      </c>
      <c r="WHV415" s="318">
        <f>'Contractor Model'!WHV68</f>
        <v>0</v>
      </c>
      <c r="WHW415" s="318">
        <f>'Contractor Model'!WHW68</f>
        <v>0</v>
      </c>
      <c r="WHX415" s="318">
        <f>'Contractor Model'!WHX68</f>
        <v>0</v>
      </c>
      <c r="WHY415" s="318">
        <f>'Contractor Model'!WHY68</f>
        <v>0</v>
      </c>
      <c r="WHZ415" s="318">
        <f>'Contractor Model'!WHZ68</f>
        <v>0</v>
      </c>
      <c r="WIA415" s="318">
        <f>'Contractor Model'!WIA68</f>
        <v>0</v>
      </c>
      <c r="WIB415" s="318">
        <f>'Contractor Model'!WIB68</f>
        <v>0</v>
      </c>
      <c r="WIC415" s="318">
        <f>'Contractor Model'!WIC68</f>
        <v>0</v>
      </c>
      <c r="WID415" s="318">
        <f>'Contractor Model'!WID68</f>
        <v>0</v>
      </c>
      <c r="WIE415" s="318">
        <f>'Contractor Model'!WIE68</f>
        <v>0</v>
      </c>
      <c r="WIF415" s="318">
        <f>'Contractor Model'!WIF68</f>
        <v>0</v>
      </c>
      <c r="WIG415" s="318">
        <f>'Contractor Model'!WIG68</f>
        <v>0</v>
      </c>
      <c r="WIH415" s="318">
        <f>'Contractor Model'!WIH68</f>
        <v>0</v>
      </c>
      <c r="WII415" s="318">
        <f>'Contractor Model'!WII68</f>
        <v>0</v>
      </c>
      <c r="WIJ415" s="318">
        <f>'Contractor Model'!WIJ68</f>
        <v>0</v>
      </c>
      <c r="WIK415" s="318">
        <f>'Contractor Model'!WIK68</f>
        <v>0</v>
      </c>
      <c r="WIL415" s="318">
        <f>'Contractor Model'!WIL68</f>
        <v>0</v>
      </c>
      <c r="WIM415" s="318">
        <f>'Contractor Model'!WIM68</f>
        <v>0</v>
      </c>
      <c r="WIN415" s="318">
        <f>'Contractor Model'!WIN68</f>
        <v>0</v>
      </c>
      <c r="WIO415" s="318">
        <f>'Contractor Model'!WIO68</f>
        <v>0</v>
      </c>
      <c r="WIP415" s="318">
        <f>'Contractor Model'!WIP68</f>
        <v>0</v>
      </c>
      <c r="WIQ415" s="318">
        <f>'Contractor Model'!WIQ68</f>
        <v>0</v>
      </c>
      <c r="WIR415" s="318">
        <f>'Contractor Model'!WIR68</f>
        <v>0</v>
      </c>
      <c r="WIS415" s="318">
        <f>'Contractor Model'!WIS68</f>
        <v>0</v>
      </c>
      <c r="WIT415" s="318">
        <f>'Contractor Model'!WIT68</f>
        <v>0</v>
      </c>
      <c r="WIU415" s="318">
        <f>'Contractor Model'!WIU68</f>
        <v>0</v>
      </c>
      <c r="WIV415" s="318">
        <f>'Contractor Model'!WIV68</f>
        <v>0</v>
      </c>
      <c r="WIW415" s="318">
        <f>'Contractor Model'!WIW68</f>
        <v>0</v>
      </c>
      <c r="WIX415" s="318">
        <f>'Contractor Model'!WIX68</f>
        <v>0</v>
      </c>
      <c r="WIY415" s="318">
        <f>'Contractor Model'!WIY68</f>
        <v>0</v>
      </c>
      <c r="WIZ415" s="318">
        <f>'Contractor Model'!WIZ68</f>
        <v>0</v>
      </c>
      <c r="WJA415" s="318">
        <f>'Contractor Model'!WJA68</f>
        <v>0</v>
      </c>
      <c r="WJB415" s="318">
        <f>'Contractor Model'!WJB68</f>
        <v>0</v>
      </c>
      <c r="WJC415" s="318">
        <f>'Contractor Model'!WJC68</f>
        <v>0</v>
      </c>
      <c r="WJD415" s="318">
        <f>'Contractor Model'!WJD68</f>
        <v>0</v>
      </c>
      <c r="WJE415" s="318">
        <f>'Contractor Model'!WJE68</f>
        <v>0</v>
      </c>
      <c r="WJF415" s="318">
        <f>'Contractor Model'!WJF68</f>
        <v>0</v>
      </c>
      <c r="WJG415" s="318">
        <f>'Contractor Model'!WJG68</f>
        <v>0</v>
      </c>
      <c r="WJH415" s="318">
        <f>'Contractor Model'!WJH68</f>
        <v>0</v>
      </c>
      <c r="WJI415" s="318">
        <f>'Contractor Model'!WJI68</f>
        <v>0</v>
      </c>
      <c r="WJJ415" s="318">
        <f>'Contractor Model'!WJJ68</f>
        <v>0</v>
      </c>
      <c r="WJK415" s="318">
        <f>'Contractor Model'!WJK68</f>
        <v>0</v>
      </c>
      <c r="WJL415" s="318">
        <f>'Contractor Model'!WJL68</f>
        <v>0</v>
      </c>
      <c r="WJM415" s="318">
        <f>'Contractor Model'!WJM68</f>
        <v>0</v>
      </c>
      <c r="WJN415" s="318">
        <f>'Contractor Model'!WJN68</f>
        <v>0</v>
      </c>
      <c r="WJO415" s="318">
        <f>'Contractor Model'!WJO68</f>
        <v>0</v>
      </c>
      <c r="WJP415" s="318">
        <f>'Contractor Model'!WJP68</f>
        <v>0</v>
      </c>
      <c r="WJQ415" s="318">
        <f>'Contractor Model'!WJQ68</f>
        <v>0</v>
      </c>
      <c r="WJR415" s="318">
        <f>'Contractor Model'!WJR68</f>
        <v>0</v>
      </c>
      <c r="WJS415" s="318">
        <f>'Contractor Model'!WJS68</f>
        <v>0</v>
      </c>
      <c r="WJT415" s="318">
        <f>'Contractor Model'!WJT68</f>
        <v>0</v>
      </c>
      <c r="WJU415" s="318">
        <f>'Contractor Model'!WJU68</f>
        <v>0</v>
      </c>
      <c r="WJV415" s="318">
        <f>'Contractor Model'!WJV68</f>
        <v>0</v>
      </c>
      <c r="WJW415" s="318">
        <f>'Contractor Model'!WJW68</f>
        <v>0</v>
      </c>
      <c r="WJX415" s="318">
        <f>'Contractor Model'!WJX68</f>
        <v>0</v>
      </c>
      <c r="WJY415" s="318">
        <f>'Contractor Model'!WJY68</f>
        <v>0</v>
      </c>
      <c r="WJZ415" s="318">
        <f>'Contractor Model'!WJZ68</f>
        <v>0</v>
      </c>
      <c r="WKA415" s="318">
        <f>'Contractor Model'!WKA68</f>
        <v>0</v>
      </c>
      <c r="WKB415" s="318">
        <f>'Contractor Model'!WKB68</f>
        <v>0</v>
      </c>
      <c r="WKC415" s="318">
        <f>'Contractor Model'!WKC68</f>
        <v>0</v>
      </c>
      <c r="WKD415" s="318">
        <f>'Contractor Model'!WKD68</f>
        <v>0</v>
      </c>
      <c r="WKE415" s="318">
        <f>'Contractor Model'!WKE68</f>
        <v>0</v>
      </c>
      <c r="WKF415" s="318">
        <f>'Contractor Model'!WKF68</f>
        <v>0</v>
      </c>
      <c r="WKG415" s="318">
        <f>'Contractor Model'!WKG68</f>
        <v>0</v>
      </c>
      <c r="WKH415" s="318">
        <f>'Contractor Model'!WKH68</f>
        <v>0</v>
      </c>
      <c r="WKI415" s="318">
        <f>'Contractor Model'!WKI68</f>
        <v>0</v>
      </c>
      <c r="WKJ415" s="318">
        <f>'Contractor Model'!WKJ68</f>
        <v>0</v>
      </c>
      <c r="WKK415" s="318">
        <f>'Contractor Model'!WKK68</f>
        <v>0</v>
      </c>
      <c r="WKL415" s="318">
        <f>'Contractor Model'!WKL68</f>
        <v>0</v>
      </c>
      <c r="WKM415" s="318">
        <f>'Contractor Model'!WKM68</f>
        <v>0</v>
      </c>
      <c r="WKN415" s="318">
        <f>'Contractor Model'!WKN68</f>
        <v>0</v>
      </c>
      <c r="WKO415" s="318">
        <f>'Contractor Model'!WKO68</f>
        <v>0</v>
      </c>
      <c r="WKP415" s="318">
        <f>'Contractor Model'!WKP68</f>
        <v>0</v>
      </c>
      <c r="WKQ415" s="318">
        <f>'Contractor Model'!WKQ68</f>
        <v>0</v>
      </c>
      <c r="WKR415" s="318">
        <f>'Contractor Model'!WKR68</f>
        <v>0</v>
      </c>
      <c r="WKS415" s="318">
        <f>'Contractor Model'!WKS68</f>
        <v>0</v>
      </c>
      <c r="WKT415" s="318">
        <f>'Contractor Model'!WKT68</f>
        <v>0</v>
      </c>
      <c r="WKU415" s="318">
        <f>'Contractor Model'!WKU68</f>
        <v>0</v>
      </c>
      <c r="WKV415" s="318">
        <f>'Contractor Model'!WKV68</f>
        <v>0</v>
      </c>
      <c r="WKW415" s="318">
        <f>'Contractor Model'!WKW68</f>
        <v>0</v>
      </c>
      <c r="WKX415" s="318">
        <f>'Contractor Model'!WKX68</f>
        <v>0</v>
      </c>
      <c r="WKY415" s="318">
        <f>'Contractor Model'!WKY68</f>
        <v>0</v>
      </c>
      <c r="WKZ415" s="318">
        <f>'Contractor Model'!WKZ68</f>
        <v>0</v>
      </c>
      <c r="WLA415" s="318">
        <f>'Contractor Model'!WLA68</f>
        <v>0</v>
      </c>
      <c r="WLB415" s="318">
        <f>'Contractor Model'!WLB68</f>
        <v>0</v>
      </c>
      <c r="WLC415" s="318">
        <f>'Contractor Model'!WLC68</f>
        <v>0</v>
      </c>
      <c r="WLD415" s="318">
        <f>'Contractor Model'!WLD68</f>
        <v>0</v>
      </c>
      <c r="WLE415" s="318">
        <f>'Contractor Model'!WLE68</f>
        <v>0</v>
      </c>
      <c r="WLF415" s="318">
        <f>'Contractor Model'!WLF68</f>
        <v>0</v>
      </c>
      <c r="WLG415" s="318">
        <f>'Contractor Model'!WLG68</f>
        <v>0</v>
      </c>
      <c r="WLH415" s="318">
        <f>'Contractor Model'!WLH68</f>
        <v>0</v>
      </c>
      <c r="WLI415" s="318">
        <f>'Contractor Model'!WLI68</f>
        <v>0</v>
      </c>
      <c r="WLJ415" s="318">
        <f>'Contractor Model'!WLJ68</f>
        <v>0</v>
      </c>
      <c r="WLK415" s="318">
        <f>'Contractor Model'!WLK68</f>
        <v>0</v>
      </c>
      <c r="WLL415" s="318">
        <f>'Contractor Model'!WLL68</f>
        <v>0</v>
      </c>
      <c r="WLM415" s="318">
        <f>'Contractor Model'!WLM68</f>
        <v>0</v>
      </c>
      <c r="WLN415" s="318">
        <f>'Contractor Model'!WLN68</f>
        <v>0</v>
      </c>
      <c r="WLO415" s="318">
        <f>'Contractor Model'!WLO68</f>
        <v>0</v>
      </c>
      <c r="WLP415" s="318">
        <f>'Contractor Model'!WLP68</f>
        <v>0</v>
      </c>
      <c r="WLQ415" s="318">
        <f>'Contractor Model'!WLQ68</f>
        <v>0</v>
      </c>
      <c r="WLR415" s="318">
        <f>'Contractor Model'!WLR68</f>
        <v>0</v>
      </c>
      <c r="WLS415" s="318">
        <f>'Contractor Model'!WLS68</f>
        <v>0</v>
      </c>
      <c r="WLT415" s="318">
        <f>'Contractor Model'!WLT68</f>
        <v>0</v>
      </c>
      <c r="WLU415" s="318">
        <f>'Contractor Model'!WLU68</f>
        <v>0</v>
      </c>
      <c r="WLV415" s="318">
        <f>'Contractor Model'!WLV68</f>
        <v>0</v>
      </c>
      <c r="WLW415" s="318">
        <f>'Contractor Model'!WLW68</f>
        <v>0</v>
      </c>
      <c r="WLX415" s="318">
        <f>'Contractor Model'!WLX68</f>
        <v>0</v>
      </c>
      <c r="WLY415" s="318">
        <f>'Contractor Model'!WLY68</f>
        <v>0</v>
      </c>
      <c r="WLZ415" s="318">
        <f>'Contractor Model'!WLZ68</f>
        <v>0</v>
      </c>
      <c r="WMA415" s="318">
        <f>'Contractor Model'!WMA68</f>
        <v>0</v>
      </c>
      <c r="WMB415" s="318">
        <f>'Contractor Model'!WMB68</f>
        <v>0</v>
      </c>
      <c r="WMC415" s="318">
        <f>'Contractor Model'!WMC68</f>
        <v>0</v>
      </c>
      <c r="WMD415" s="318">
        <f>'Contractor Model'!WMD68</f>
        <v>0</v>
      </c>
      <c r="WME415" s="318">
        <f>'Contractor Model'!WME68</f>
        <v>0</v>
      </c>
      <c r="WMF415" s="318">
        <f>'Contractor Model'!WMF68</f>
        <v>0</v>
      </c>
      <c r="WMG415" s="318">
        <f>'Contractor Model'!WMG68</f>
        <v>0</v>
      </c>
      <c r="WMH415" s="318">
        <f>'Contractor Model'!WMH68</f>
        <v>0</v>
      </c>
      <c r="WMI415" s="318">
        <f>'Contractor Model'!WMI68</f>
        <v>0</v>
      </c>
      <c r="WMJ415" s="318">
        <f>'Contractor Model'!WMJ68</f>
        <v>0</v>
      </c>
      <c r="WMK415" s="318">
        <f>'Contractor Model'!WMK68</f>
        <v>0</v>
      </c>
      <c r="WML415" s="318">
        <f>'Contractor Model'!WML68</f>
        <v>0</v>
      </c>
      <c r="WMM415" s="318">
        <f>'Contractor Model'!WMM68</f>
        <v>0</v>
      </c>
      <c r="WMN415" s="318">
        <f>'Contractor Model'!WMN68</f>
        <v>0</v>
      </c>
      <c r="WMO415" s="318">
        <f>'Contractor Model'!WMO68</f>
        <v>0</v>
      </c>
      <c r="WMP415" s="318">
        <f>'Contractor Model'!WMP68</f>
        <v>0</v>
      </c>
      <c r="WMQ415" s="318">
        <f>'Contractor Model'!WMQ68</f>
        <v>0</v>
      </c>
      <c r="WMR415" s="318">
        <f>'Contractor Model'!WMR68</f>
        <v>0</v>
      </c>
      <c r="WMS415" s="318">
        <f>'Contractor Model'!WMS68</f>
        <v>0</v>
      </c>
      <c r="WMT415" s="318">
        <f>'Contractor Model'!WMT68</f>
        <v>0</v>
      </c>
      <c r="WMU415" s="318">
        <f>'Contractor Model'!WMU68</f>
        <v>0</v>
      </c>
      <c r="WMV415" s="318">
        <f>'Contractor Model'!WMV68</f>
        <v>0</v>
      </c>
      <c r="WMW415" s="318">
        <f>'Contractor Model'!WMW68</f>
        <v>0</v>
      </c>
      <c r="WMX415" s="318">
        <f>'Contractor Model'!WMX68</f>
        <v>0</v>
      </c>
      <c r="WMY415" s="318">
        <f>'Contractor Model'!WMY68</f>
        <v>0</v>
      </c>
      <c r="WMZ415" s="318">
        <f>'Contractor Model'!WMZ68</f>
        <v>0</v>
      </c>
      <c r="WNA415" s="318">
        <f>'Contractor Model'!WNA68</f>
        <v>0</v>
      </c>
      <c r="WNB415" s="318">
        <f>'Contractor Model'!WNB68</f>
        <v>0</v>
      </c>
      <c r="WNC415" s="318">
        <f>'Contractor Model'!WNC68</f>
        <v>0</v>
      </c>
      <c r="WND415" s="318">
        <f>'Contractor Model'!WND68</f>
        <v>0</v>
      </c>
      <c r="WNE415" s="318">
        <f>'Contractor Model'!WNE68</f>
        <v>0</v>
      </c>
      <c r="WNF415" s="318">
        <f>'Contractor Model'!WNF68</f>
        <v>0</v>
      </c>
      <c r="WNG415" s="318">
        <f>'Contractor Model'!WNG68</f>
        <v>0</v>
      </c>
      <c r="WNH415" s="318">
        <f>'Contractor Model'!WNH68</f>
        <v>0</v>
      </c>
      <c r="WNI415" s="318">
        <f>'Contractor Model'!WNI68</f>
        <v>0</v>
      </c>
      <c r="WNJ415" s="318">
        <f>'Contractor Model'!WNJ68</f>
        <v>0</v>
      </c>
      <c r="WNK415" s="318">
        <f>'Contractor Model'!WNK68</f>
        <v>0</v>
      </c>
      <c r="WNL415" s="318">
        <f>'Contractor Model'!WNL68</f>
        <v>0</v>
      </c>
      <c r="WNM415" s="318">
        <f>'Contractor Model'!WNM68</f>
        <v>0</v>
      </c>
      <c r="WNN415" s="318">
        <f>'Contractor Model'!WNN68</f>
        <v>0</v>
      </c>
      <c r="WNO415" s="318">
        <f>'Contractor Model'!WNO68</f>
        <v>0</v>
      </c>
      <c r="WNP415" s="318">
        <f>'Contractor Model'!WNP68</f>
        <v>0</v>
      </c>
      <c r="WNQ415" s="318">
        <f>'Contractor Model'!WNQ68</f>
        <v>0</v>
      </c>
      <c r="WNR415" s="318">
        <f>'Contractor Model'!WNR68</f>
        <v>0</v>
      </c>
      <c r="WNS415" s="318">
        <f>'Contractor Model'!WNS68</f>
        <v>0</v>
      </c>
      <c r="WNT415" s="318">
        <f>'Contractor Model'!WNT68</f>
        <v>0</v>
      </c>
      <c r="WNU415" s="318">
        <f>'Contractor Model'!WNU68</f>
        <v>0</v>
      </c>
      <c r="WNV415" s="318">
        <f>'Contractor Model'!WNV68</f>
        <v>0</v>
      </c>
      <c r="WNW415" s="318">
        <f>'Contractor Model'!WNW68</f>
        <v>0</v>
      </c>
      <c r="WNX415" s="318">
        <f>'Contractor Model'!WNX68</f>
        <v>0</v>
      </c>
      <c r="WNY415" s="318">
        <f>'Contractor Model'!WNY68</f>
        <v>0</v>
      </c>
      <c r="WNZ415" s="318">
        <f>'Contractor Model'!WNZ68</f>
        <v>0</v>
      </c>
      <c r="WOA415" s="318">
        <f>'Contractor Model'!WOA68</f>
        <v>0</v>
      </c>
      <c r="WOB415" s="318">
        <f>'Contractor Model'!WOB68</f>
        <v>0</v>
      </c>
      <c r="WOC415" s="318">
        <f>'Contractor Model'!WOC68</f>
        <v>0</v>
      </c>
      <c r="WOD415" s="318">
        <f>'Contractor Model'!WOD68</f>
        <v>0</v>
      </c>
      <c r="WOE415" s="318">
        <f>'Contractor Model'!WOE68</f>
        <v>0</v>
      </c>
      <c r="WOF415" s="318">
        <f>'Contractor Model'!WOF68</f>
        <v>0</v>
      </c>
      <c r="WOG415" s="318">
        <f>'Contractor Model'!WOG68</f>
        <v>0</v>
      </c>
      <c r="WOH415" s="318">
        <f>'Contractor Model'!WOH68</f>
        <v>0</v>
      </c>
      <c r="WOI415" s="318">
        <f>'Contractor Model'!WOI68</f>
        <v>0</v>
      </c>
      <c r="WOJ415" s="318">
        <f>'Contractor Model'!WOJ68</f>
        <v>0</v>
      </c>
      <c r="WOK415" s="318">
        <f>'Contractor Model'!WOK68</f>
        <v>0</v>
      </c>
      <c r="WOL415" s="318">
        <f>'Contractor Model'!WOL68</f>
        <v>0</v>
      </c>
      <c r="WOM415" s="318">
        <f>'Contractor Model'!WOM68</f>
        <v>0</v>
      </c>
      <c r="WON415" s="318">
        <f>'Contractor Model'!WON68</f>
        <v>0</v>
      </c>
      <c r="WOO415" s="318">
        <f>'Contractor Model'!WOO68</f>
        <v>0</v>
      </c>
      <c r="WOP415" s="318">
        <f>'Contractor Model'!WOP68</f>
        <v>0</v>
      </c>
      <c r="WOQ415" s="318">
        <f>'Contractor Model'!WOQ68</f>
        <v>0</v>
      </c>
      <c r="WOR415" s="318">
        <f>'Contractor Model'!WOR68</f>
        <v>0</v>
      </c>
      <c r="WOS415" s="318">
        <f>'Contractor Model'!WOS68</f>
        <v>0</v>
      </c>
      <c r="WOT415" s="318">
        <f>'Contractor Model'!WOT68</f>
        <v>0</v>
      </c>
      <c r="WOU415" s="318">
        <f>'Contractor Model'!WOU68</f>
        <v>0</v>
      </c>
      <c r="WOV415" s="318">
        <f>'Contractor Model'!WOV68</f>
        <v>0</v>
      </c>
      <c r="WOW415" s="318">
        <f>'Contractor Model'!WOW68</f>
        <v>0</v>
      </c>
      <c r="WOX415" s="318">
        <f>'Contractor Model'!WOX68</f>
        <v>0</v>
      </c>
      <c r="WOY415" s="318">
        <f>'Contractor Model'!WOY68</f>
        <v>0</v>
      </c>
      <c r="WOZ415" s="318">
        <f>'Contractor Model'!WOZ68</f>
        <v>0</v>
      </c>
      <c r="WPA415" s="318">
        <f>'Contractor Model'!WPA68</f>
        <v>0</v>
      </c>
      <c r="WPB415" s="318">
        <f>'Contractor Model'!WPB68</f>
        <v>0</v>
      </c>
      <c r="WPC415" s="318">
        <f>'Contractor Model'!WPC68</f>
        <v>0</v>
      </c>
      <c r="WPD415" s="318">
        <f>'Contractor Model'!WPD68</f>
        <v>0</v>
      </c>
      <c r="WPE415" s="318">
        <f>'Contractor Model'!WPE68</f>
        <v>0</v>
      </c>
      <c r="WPF415" s="318">
        <f>'Contractor Model'!WPF68</f>
        <v>0</v>
      </c>
      <c r="WPG415" s="318">
        <f>'Contractor Model'!WPG68</f>
        <v>0</v>
      </c>
      <c r="WPH415" s="318">
        <f>'Contractor Model'!WPH68</f>
        <v>0</v>
      </c>
      <c r="WPI415" s="318">
        <f>'Contractor Model'!WPI68</f>
        <v>0</v>
      </c>
      <c r="WPJ415" s="318">
        <f>'Contractor Model'!WPJ68</f>
        <v>0</v>
      </c>
      <c r="WPK415" s="318">
        <f>'Contractor Model'!WPK68</f>
        <v>0</v>
      </c>
      <c r="WPL415" s="318">
        <f>'Contractor Model'!WPL68</f>
        <v>0</v>
      </c>
      <c r="WPM415" s="318">
        <f>'Contractor Model'!WPM68</f>
        <v>0</v>
      </c>
      <c r="WPN415" s="318">
        <f>'Contractor Model'!WPN68</f>
        <v>0</v>
      </c>
      <c r="WPO415" s="318">
        <f>'Contractor Model'!WPO68</f>
        <v>0</v>
      </c>
      <c r="WPP415" s="318">
        <f>'Contractor Model'!WPP68</f>
        <v>0</v>
      </c>
      <c r="WPQ415" s="318">
        <f>'Contractor Model'!WPQ68</f>
        <v>0</v>
      </c>
      <c r="WPR415" s="318">
        <f>'Contractor Model'!WPR68</f>
        <v>0</v>
      </c>
      <c r="WPS415" s="318">
        <f>'Contractor Model'!WPS68</f>
        <v>0</v>
      </c>
      <c r="WPT415" s="318">
        <f>'Contractor Model'!WPT68</f>
        <v>0</v>
      </c>
      <c r="WPU415" s="318">
        <f>'Contractor Model'!WPU68</f>
        <v>0</v>
      </c>
      <c r="WPV415" s="318">
        <f>'Contractor Model'!WPV68</f>
        <v>0</v>
      </c>
      <c r="WPW415" s="318">
        <f>'Contractor Model'!WPW68</f>
        <v>0</v>
      </c>
      <c r="WPX415" s="318">
        <f>'Contractor Model'!WPX68</f>
        <v>0</v>
      </c>
      <c r="WPY415" s="318">
        <f>'Contractor Model'!WPY68</f>
        <v>0</v>
      </c>
      <c r="WPZ415" s="318">
        <f>'Contractor Model'!WPZ68</f>
        <v>0</v>
      </c>
      <c r="WQA415" s="318">
        <f>'Contractor Model'!WQA68</f>
        <v>0</v>
      </c>
      <c r="WQB415" s="318">
        <f>'Contractor Model'!WQB68</f>
        <v>0</v>
      </c>
      <c r="WQC415" s="318">
        <f>'Contractor Model'!WQC68</f>
        <v>0</v>
      </c>
      <c r="WQD415" s="318">
        <f>'Contractor Model'!WQD68</f>
        <v>0</v>
      </c>
      <c r="WQE415" s="318">
        <f>'Contractor Model'!WQE68</f>
        <v>0</v>
      </c>
      <c r="WQF415" s="318">
        <f>'Contractor Model'!WQF68</f>
        <v>0</v>
      </c>
      <c r="WQG415" s="318">
        <f>'Contractor Model'!WQG68</f>
        <v>0</v>
      </c>
      <c r="WQH415" s="318">
        <f>'Contractor Model'!WQH68</f>
        <v>0</v>
      </c>
      <c r="WQI415" s="318">
        <f>'Contractor Model'!WQI68</f>
        <v>0</v>
      </c>
      <c r="WQJ415" s="318">
        <f>'Contractor Model'!WQJ68</f>
        <v>0</v>
      </c>
      <c r="WQK415" s="318">
        <f>'Contractor Model'!WQK68</f>
        <v>0</v>
      </c>
      <c r="WQL415" s="318">
        <f>'Contractor Model'!WQL68</f>
        <v>0</v>
      </c>
      <c r="WQM415" s="318">
        <f>'Contractor Model'!WQM68</f>
        <v>0</v>
      </c>
      <c r="WQN415" s="318">
        <f>'Contractor Model'!WQN68</f>
        <v>0</v>
      </c>
      <c r="WQO415" s="318">
        <f>'Contractor Model'!WQO68</f>
        <v>0</v>
      </c>
      <c r="WQP415" s="318">
        <f>'Contractor Model'!WQP68</f>
        <v>0</v>
      </c>
      <c r="WQQ415" s="318">
        <f>'Contractor Model'!WQQ68</f>
        <v>0</v>
      </c>
      <c r="WQR415" s="318">
        <f>'Contractor Model'!WQR68</f>
        <v>0</v>
      </c>
      <c r="WQS415" s="318">
        <f>'Contractor Model'!WQS68</f>
        <v>0</v>
      </c>
      <c r="WQT415" s="318">
        <f>'Contractor Model'!WQT68</f>
        <v>0</v>
      </c>
      <c r="WQU415" s="318">
        <f>'Contractor Model'!WQU68</f>
        <v>0</v>
      </c>
      <c r="WQV415" s="318">
        <f>'Contractor Model'!WQV68</f>
        <v>0</v>
      </c>
      <c r="WQW415" s="318">
        <f>'Contractor Model'!WQW68</f>
        <v>0</v>
      </c>
      <c r="WQX415" s="318">
        <f>'Contractor Model'!WQX68</f>
        <v>0</v>
      </c>
      <c r="WQY415" s="318">
        <f>'Contractor Model'!WQY68</f>
        <v>0</v>
      </c>
      <c r="WQZ415" s="318">
        <f>'Contractor Model'!WQZ68</f>
        <v>0</v>
      </c>
      <c r="WRA415" s="318">
        <f>'Contractor Model'!WRA68</f>
        <v>0</v>
      </c>
      <c r="WRB415" s="318">
        <f>'Contractor Model'!WRB68</f>
        <v>0</v>
      </c>
      <c r="WRC415" s="318">
        <f>'Contractor Model'!WRC68</f>
        <v>0</v>
      </c>
      <c r="WRD415" s="318">
        <f>'Contractor Model'!WRD68</f>
        <v>0</v>
      </c>
      <c r="WRE415" s="318">
        <f>'Contractor Model'!WRE68</f>
        <v>0</v>
      </c>
      <c r="WRF415" s="318">
        <f>'Contractor Model'!WRF68</f>
        <v>0</v>
      </c>
      <c r="WRG415" s="318">
        <f>'Contractor Model'!WRG68</f>
        <v>0</v>
      </c>
      <c r="WRH415" s="318">
        <f>'Contractor Model'!WRH68</f>
        <v>0</v>
      </c>
      <c r="WRI415" s="318">
        <f>'Contractor Model'!WRI68</f>
        <v>0</v>
      </c>
      <c r="WRJ415" s="318">
        <f>'Contractor Model'!WRJ68</f>
        <v>0</v>
      </c>
      <c r="WRK415" s="318">
        <f>'Contractor Model'!WRK68</f>
        <v>0</v>
      </c>
      <c r="WRL415" s="318">
        <f>'Contractor Model'!WRL68</f>
        <v>0</v>
      </c>
      <c r="WRM415" s="318">
        <f>'Contractor Model'!WRM68</f>
        <v>0</v>
      </c>
      <c r="WRN415" s="318">
        <f>'Contractor Model'!WRN68</f>
        <v>0</v>
      </c>
      <c r="WRO415" s="318">
        <f>'Contractor Model'!WRO68</f>
        <v>0</v>
      </c>
      <c r="WRP415" s="318">
        <f>'Contractor Model'!WRP68</f>
        <v>0</v>
      </c>
      <c r="WRQ415" s="318">
        <f>'Contractor Model'!WRQ68</f>
        <v>0</v>
      </c>
      <c r="WRR415" s="318">
        <f>'Contractor Model'!WRR68</f>
        <v>0</v>
      </c>
      <c r="WRS415" s="318">
        <f>'Contractor Model'!WRS68</f>
        <v>0</v>
      </c>
      <c r="WRT415" s="318">
        <f>'Contractor Model'!WRT68</f>
        <v>0</v>
      </c>
      <c r="WRU415" s="318">
        <f>'Contractor Model'!WRU68</f>
        <v>0</v>
      </c>
      <c r="WRV415" s="318">
        <f>'Contractor Model'!WRV68</f>
        <v>0</v>
      </c>
      <c r="WRW415" s="318">
        <f>'Contractor Model'!WRW68</f>
        <v>0</v>
      </c>
      <c r="WRX415" s="318">
        <f>'Contractor Model'!WRX68</f>
        <v>0</v>
      </c>
      <c r="WRY415" s="318">
        <f>'Contractor Model'!WRY68</f>
        <v>0</v>
      </c>
      <c r="WRZ415" s="318">
        <f>'Contractor Model'!WRZ68</f>
        <v>0</v>
      </c>
      <c r="WSA415" s="318">
        <f>'Contractor Model'!WSA68</f>
        <v>0</v>
      </c>
      <c r="WSB415" s="318">
        <f>'Contractor Model'!WSB68</f>
        <v>0</v>
      </c>
      <c r="WSC415" s="318">
        <f>'Contractor Model'!WSC68</f>
        <v>0</v>
      </c>
      <c r="WSD415" s="318">
        <f>'Contractor Model'!WSD68</f>
        <v>0</v>
      </c>
      <c r="WSE415" s="318">
        <f>'Contractor Model'!WSE68</f>
        <v>0</v>
      </c>
      <c r="WSF415" s="318">
        <f>'Contractor Model'!WSF68</f>
        <v>0</v>
      </c>
      <c r="WSG415" s="318">
        <f>'Contractor Model'!WSG68</f>
        <v>0</v>
      </c>
      <c r="WSH415" s="318">
        <f>'Contractor Model'!WSH68</f>
        <v>0</v>
      </c>
      <c r="WSI415" s="318">
        <f>'Contractor Model'!WSI68</f>
        <v>0</v>
      </c>
      <c r="WSJ415" s="318">
        <f>'Contractor Model'!WSJ68</f>
        <v>0</v>
      </c>
      <c r="WSK415" s="318">
        <f>'Contractor Model'!WSK68</f>
        <v>0</v>
      </c>
      <c r="WSL415" s="318">
        <f>'Contractor Model'!WSL68</f>
        <v>0</v>
      </c>
      <c r="WSM415" s="318">
        <f>'Contractor Model'!WSM68</f>
        <v>0</v>
      </c>
      <c r="WSN415" s="318">
        <f>'Contractor Model'!WSN68</f>
        <v>0</v>
      </c>
      <c r="WSO415" s="318">
        <f>'Contractor Model'!WSO68</f>
        <v>0</v>
      </c>
      <c r="WSP415" s="318">
        <f>'Contractor Model'!WSP68</f>
        <v>0</v>
      </c>
      <c r="WSQ415" s="318">
        <f>'Contractor Model'!WSQ68</f>
        <v>0</v>
      </c>
      <c r="WSR415" s="318">
        <f>'Contractor Model'!WSR68</f>
        <v>0</v>
      </c>
      <c r="WSS415" s="318">
        <f>'Contractor Model'!WSS68</f>
        <v>0</v>
      </c>
      <c r="WST415" s="318">
        <f>'Contractor Model'!WST68</f>
        <v>0</v>
      </c>
      <c r="WSU415" s="318">
        <f>'Contractor Model'!WSU68</f>
        <v>0</v>
      </c>
      <c r="WSV415" s="318">
        <f>'Contractor Model'!WSV68</f>
        <v>0</v>
      </c>
      <c r="WSW415" s="318">
        <f>'Contractor Model'!WSW68</f>
        <v>0</v>
      </c>
      <c r="WSX415" s="318">
        <f>'Contractor Model'!WSX68</f>
        <v>0</v>
      </c>
      <c r="WSY415" s="318">
        <f>'Contractor Model'!WSY68</f>
        <v>0</v>
      </c>
      <c r="WSZ415" s="318">
        <f>'Contractor Model'!WSZ68</f>
        <v>0</v>
      </c>
      <c r="WTA415" s="318">
        <f>'Contractor Model'!WTA68</f>
        <v>0</v>
      </c>
      <c r="WTB415" s="318">
        <f>'Contractor Model'!WTB68</f>
        <v>0</v>
      </c>
      <c r="WTC415" s="318">
        <f>'Contractor Model'!WTC68</f>
        <v>0</v>
      </c>
      <c r="WTD415" s="318">
        <f>'Contractor Model'!WTD68</f>
        <v>0</v>
      </c>
      <c r="WTE415" s="318">
        <f>'Contractor Model'!WTE68</f>
        <v>0</v>
      </c>
      <c r="WTF415" s="318">
        <f>'Contractor Model'!WTF68</f>
        <v>0</v>
      </c>
      <c r="WTG415" s="318">
        <f>'Contractor Model'!WTG68</f>
        <v>0</v>
      </c>
      <c r="WTH415" s="318">
        <f>'Contractor Model'!WTH68</f>
        <v>0</v>
      </c>
      <c r="WTI415" s="318">
        <f>'Contractor Model'!WTI68</f>
        <v>0</v>
      </c>
      <c r="WTJ415" s="318">
        <f>'Contractor Model'!WTJ68</f>
        <v>0</v>
      </c>
      <c r="WTK415" s="318">
        <f>'Contractor Model'!WTK68</f>
        <v>0</v>
      </c>
      <c r="WTL415" s="318">
        <f>'Contractor Model'!WTL68</f>
        <v>0</v>
      </c>
      <c r="WTM415" s="318">
        <f>'Contractor Model'!WTM68</f>
        <v>0</v>
      </c>
      <c r="WTN415" s="318">
        <f>'Contractor Model'!WTN68</f>
        <v>0</v>
      </c>
      <c r="WTO415" s="318">
        <f>'Contractor Model'!WTO68</f>
        <v>0</v>
      </c>
      <c r="WTP415" s="318">
        <f>'Contractor Model'!WTP68</f>
        <v>0</v>
      </c>
      <c r="WTQ415" s="318">
        <f>'Contractor Model'!WTQ68</f>
        <v>0</v>
      </c>
      <c r="WTR415" s="318">
        <f>'Contractor Model'!WTR68</f>
        <v>0</v>
      </c>
      <c r="WTS415" s="318">
        <f>'Contractor Model'!WTS68</f>
        <v>0</v>
      </c>
      <c r="WTT415" s="318">
        <f>'Contractor Model'!WTT68</f>
        <v>0</v>
      </c>
      <c r="WTU415" s="318">
        <f>'Contractor Model'!WTU68</f>
        <v>0</v>
      </c>
      <c r="WTV415" s="318">
        <f>'Contractor Model'!WTV68</f>
        <v>0</v>
      </c>
      <c r="WTW415" s="318">
        <f>'Contractor Model'!WTW68</f>
        <v>0</v>
      </c>
      <c r="WTX415" s="318">
        <f>'Contractor Model'!WTX68</f>
        <v>0</v>
      </c>
      <c r="WTY415" s="318">
        <f>'Contractor Model'!WTY68</f>
        <v>0</v>
      </c>
      <c r="WTZ415" s="318">
        <f>'Contractor Model'!WTZ68</f>
        <v>0</v>
      </c>
      <c r="WUA415" s="318">
        <f>'Contractor Model'!WUA68</f>
        <v>0</v>
      </c>
      <c r="WUB415" s="318">
        <f>'Contractor Model'!WUB68</f>
        <v>0</v>
      </c>
      <c r="WUC415" s="318">
        <f>'Contractor Model'!WUC68</f>
        <v>0</v>
      </c>
      <c r="WUD415" s="318">
        <f>'Contractor Model'!WUD68</f>
        <v>0</v>
      </c>
      <c r="WUE415" s="318">
        <f>'Contractor Model'!WUE68</f>
        <v>0</v>
      </c>
      <c r="WUF415" s="318">
        <f>'Contractor Model'!WUF68</f>
        <v>0</v>
      </c>
      <c r="WUG415" s="318">
        <f>'Contractor Model'!WUG68</f>
        <v>0</v>
      </c>
      <c r="WUH415" s="318">
        <f>'Contractor Model'!WUH68</f>
        <v>0</v>
      </c>
      <c r="WUI415" s="318">
        <f>'Contractor Model'!WUI68</f>
        <v>0</v>
      </c>
      <c r="WUJ415" s="318">
        <f>'Contractor Model'!WUJ68</f>
        <v>0</v>
      </c>
      <c r="WUK415" s="318">
        <f>'Contractor Model'!WUK68</f>
        <v>0</v>
      </c>
      <c r="WUL415" s="318">
        <f>'Contractor Model'!WUL68</f>
        <v>0</v>
      </c>
      <c r="WUM415" s="318">
        <f>'Contractor Model'!WUM68</f>
        <v>0</v>
      </c>
      <c r="WUN415" s="318">
        <f>'Contractor Model'!WUN68</f>
        <v>0</v>
      </c>
      <c r="WUO415" s="318">
        <f>'Contractor Model'!WUO68</f>
        <v>0</v>
      </c>
      <c r="WUP415" s="318">
        <f>'Contractor Model'!WUP68</f>
        <v>0</v>
      </c>
      <c r="WUQ415" s="318">
        <f>'Contractor Model'!WUQ68</f>
        <v>0</v>
      </c>
      <c r="WUR415" s="318">
        <f>'Contractor Model'!WUR68</f>
        <v>0</v>
      </c>
      <c r="WUS415" s="318">
        <f>'Contractor Model'!WUS68</f>
        <v>0</v>
      </c>
      <c r="WUT415" s="318">
        <f>'Contractor Model'!WUT68</f>
        <v>0</v>
      </c>
      <c r="WUU415" s="318">
        <f>'Contractor Model'!WUU68</f>
        <v>0</v>
      </c>
      <c r="WUV415" s="318">
        <f>'Contractor Model'!WUV68</f>
        <v>0</v>
      </c>
      <c r="WUW415" s="318">
        <f>'Contractor Model'!WUW68</f>
        <v>0</v>
      </c>
      <c r="WUX415" s="318">
        <f>'Contractor Model'!WUX68</f>
        <v>0</v>
      </c>
      <c r="WUY415" s="318">
        <f>'Contractor Model'!WUY68</f>
        <v>0</v>
      </c>
      <c r="WUZ415" s="318">
        <f>'Contractor Model'!WUZ68</f>
        <v>0</v>
      </c>
      <c r="WVA415" s="318">
        <f>'Contractor Model'!WVA68</f>
        <v>0</v>
      </c>
      <c r="WVB415" s="318">
        <f>'Contractor Model'!WVB68</f>
        <v>0</v>
      </c>
      <c r="WVC415" s="318">
        <f>'Contractor Model'!WVC68</f>
        <v>0</v>
      </c>
      <c r="WVD415" s="318">
        <f>'Contractor Model'!WVD68</f>
        <v>0</v>
      </c>
      <c r="WVE415" s="318">
        <f>'Contractor Model'!WVE68</f>
        <v>0</v>
      </c>
      <c r="WVF415" s="318">
        <f>'Contractor Model'!WVF68</f>
        <v>0</v>
      </c>
      <c r="WVG415" s="318">
        <f>'Contractor Model'!WVG68</f>
        <v>0</v>
      </c>
      <c r="WVH415" s="318">
        <f>'Contractor Model'!WVH68</f>
        <v>0</v>
      </c>
      <c r="WVI415" s="318">
        <f>'Contractor Model'!WVI68</f>
        <v>0</v>
      </c>
      <c r="WVJ415" s="318">
        <f>'Contractor Model'!WVJ68</f>
        <v>0</v>
      </c>
      <c r="WVK415" s="318">
        <f>'Contractor Model'!WVK68</f>
        <v>0</v>
      </c>
      <c r="WVL415" s="318">
        <f>'Contractor Model'!WVL68</f>
        <v>0</v>
      </c>
      <c r="WVM415" s="318">
        <f>'Contractor Model'!WVM68</f>
        <v>0</v>
      </c>
      <c r="WVN415" s="318">
        <f>'Contractor Model'!WVN68</f>
        <v>0</v>
      </c>
      <c r="WVO415" s="318">
        <f>'Contractor Model'!WVO68</f>
        <v>0</v>
      </c>
      <c r="WVP415" s="318">
        <f>'Contractor Model'!WVP68</f>
        <v>0</v>
      </c>
      <c r="WVQ415" s="318">
        <f>'Contractor Model'!WVQ68</f>
        <v>0</v>
      </c>
      <c r="WVR415" s="318">
        <f>'Contractor Model'!WVR68</f>
        <v>0</v>
      </c>
      <c r="WVS415" s="318">
        <f>'Contractor Model'!WVS68</f>
        <v>0</v>
      </c>
      <c r="WVT415" s="318">
        <f>'Contractor Model'!WVT68</f>
        <v>0</v>
      </c>
      <c r="WVU415" s="318">
        <f>'Contractor Model'!WVU68</f>
        <v>0</v>
      </c>
      <c r="WVV415" s="318">
        <f>'Contractor Model'!WVV68</f>
        <v>0</v>
      </c>
      <c r="WVW415" s="318">
        <f>'Contractor Model'!WVW68</f>
        <v>0</v>
      </c>
      <c r="WVX415" s="318">
        <f>'Contractor Model'!WVX68</f>
        <v>0</v>
      </c>
      <c r="WVY415" s="318">
        <f>'Contractor Model'!WVY68</f>
        <v>0</v>
      </c>
      <c r="WVZ415" s="318">
        <f>'Contractor Model'!WVZ68</f>
        <v>0</v>
      </c>
      <c r="WWA415" s="318">
        <f>'Contractor Model'!WWA68</f>
        <v>0</v>
      </c>
      <c r="WWB415" s="318">
        <f>'Contractor Model'!WWB68</f>
        <v>0</v>
      </c>
      <c r="WWC415" s="318">
        <f>'Contractor Model'!WWC68</f>
        <v>0</v>
      </c>
      <c r="WWD415" s="318">
        <f>'Contractor Model'!WWD68</f>
        <v>0</v>
      </c>
      <c r="WWE415" s="318">
        <f>'Contractor Model'!WWE68</f>
        <v>0</v>
      </c>
      <c r="WWF415" s="318">
        <f>'Contractor Model'!WWF68</f>
        <v>0</v>
      </c>
      <c r="WWG415" s="318">
        <f>'Contractor Model'!WWG68</f>
        <v>0</v>
      </c>
      <c r="WWH415" s="318">
        <f>'Contractor Model'!WWH68</f>
        <v>0</v>
      </c>
      <c r="WWI415" s="318">
        <f>'Contractor Model'!WWI68</f>
        <v>0</v>
      </c>
      <c r="WWJ415" s="318">
        <f>'Contractor Model'!WWJ68</f>
        <v>0</v>
      </c>
      <c r="WWK415" s="318">
        <f>'Contractor Model'!WWK68</f>
        <v>0</v>
      </c>
      <c r="WWL415" s="318">
        <f>'Contractor Model'!WWL68</f>
        <v>0</v>
      </c>
      <c r="WWM415" s="318">
        <f>'Contractor Model'!WWM68</f>
        <v>0</v>
      </c>
      <c r="WWN415" s="318">
        <f>'Contractor Model'!WWN68</f>
        <v>0</v>
      </c>
      <c r="WWO415" s="318">
        <f>'Contractor Model'!WWO68</f>
        <v>0</v>
      </c>
      <c r="WWP415" s="318">
        <f>'Contractor Model'!WWP68</f>
        <v>0</v>
      </c>
      <c r="WWQ415" s="318">
        <f>'Contractor Model'!WWQ68</f>
        <v>0</v>
      </c>
      <c r="WWR415" s="318">
        <f>'Contractor Model'!WWR68</f>
        <v>0</v>
      </c>
      <c r="WWS415" s="318">
        <f>'Contractor Model'!WWS68</f>
        <v>0</v>
      </c>
      <c r="WWT415" s="318">
        <f>'Contractor Model'!WWT68</f>
        <v>0</v>
      </c>
      <c r="WWU415" s="318">
        <f>'Contractor Model'!WWU68</f>
        <v>0</v>
      </c>
      <c r="WWV415" s="318">
        <f>'Contractor Model'!WWV68</f>
        <v>0</v>
      </c>
      <c r="WWW415" s="318">
        <f>'Contractor Model'!WWW68</f>
        <v>0</v>
      </c>
      <c r="WWX415" s="318">
        <f>'Contractor Model'!WWX68</f>
        <v>0</v>
      </c>
      <c r="WWY415" s="318">
        <f>'Contractor Model'!WWY68</f>
        <v>0</v>
      </c>
      <c r="WWZ415" s="318">
        <f>'Contractor Model'!WWZ68</f>
        <v>0</v>
      </c>
      <c r="WXA415" s="318">
        <f>'Contractor Model'!WXA68</f>
        <v>0</v>
      </c>
      <c r="WXB415" s="318">
        <f>'Contractor Model'!WXB68</f>
        <v>0</v>
      </c>
      <c r="WXC415" s="318">
        <f>'Contractor Model'!WXC68</f>
        <v>0</v>
      </c>
      <c r="WXD415" s="318">
        <f>'Contractor Model'!WXD68</f>
        <v>0</v>
      </c>
      <c r="WXE415" s="318">
        <f>'Contractor Model'!WXE68</f>
        <v>0</v>
      </c>
      <c r="WXF415" s="318">
        <f>'Contractor Model'!WXF68</f>
        <v>0</v>
      </c>
      <c r="WXG415" s="318">
        <f>'Contractor Model'!WXG68</f>
        <v>0</v>
      </c>
      <c r="WXH415" s="318">
        <f>'Contractor Model'!WXH68</f>
        <v>0</v>
      </c>
      <c r="WXI415" s="318">
        <f>'Contractor Model'!WXI68</f>
        <v>0</v>
      </c>
      <c r="WXJ415" s="318">
        <f>'Contractor Model'!WXJ68</f>
        <v>0</v>
      </c>
      <c r="WXK415" s="318">
        <f>'Contractor Model'!WXK68</f>
        <v>0</v>
      </c>
      <c r="WXL415" s="318">
        <f>'Contractor Model'!WXL68</f>
        <v>0</v>
      </c>
      <c r="WXM415" s="318">
        <f>'Contractor Model'!WXM68</f>
        <v>0</v>
      </c>
      <c r="WXN415" s="318">
        <f>'Contractor Model'!WXN68</f>
        <v>0</v>
      </c>
      <c r="WXO415" s="318">
        <f>'Contractor Model'!WXO68</f>
        <v>0</v>
      </c>
      <c r="WXP415" s="318">
        <f>'Contractor Model'!WXP68</f>
        <v>0</v>
      </c>
      <c r="WXQ415" s="318">
        <f>'Contractor Model'!WXQ68</f>
        <v>0</v>
      </c>
      <c r="WXR415" s="318">
        <f>'Contractor Model'!WXR68</f>
        <v>0</v>
      </c>
      <c r="WXS415" s="318">
        <f>'Contractor Model'!WXS68</f>
        <v>0</v>
      </c>
      <c r="WXT415" s="318">
        <f>'Contractor Model'!WXT68</f>
        <v>0</v>
      </c>
      <c r="WXU415" s="318">
        <f>'Contractor Model'!WXU68</f>
        <v>0</v>
      </c>
      <c r="WXV415" s="318">
        <f>'Contractor Model'!WXV68</f>
        <v>0</v>
      </c>
      <c r="WXW415" s="318">
        <f>'Contractor Model'!WXW68</f>
        <v>0</v>
      </c>
      <c r="WXX415" s="318">
        <f>'Contractor Model'!WXX68</f>
        <v>0</v>
      </c>
      <c r="WXY415" s="318">
        <f>'Contractor Model'!WXY68</f>
        <v>0</v>
      </c>
      <c r="WXZ415" s="318">
        <f>'Contractor Model'!WXZ68</f>
        <v>0</v>
      </c>
      <c r="WYA415" s="318">
        <f>'Contractor Model'!WYA68</f>
        <v>0</v>
      </c>
      <c r="WYB415" s="318">
        <f>'Contractor Model'!WYB68</f>
        <v>0</v>
      </c>
      <c r="WYC415" s="318">
        <f>'Contractor Model'!WYC68</f>
        <v>0</v>
      </c>
      <c r="WYD415" s="318">
        <f>'Contractor Model'!WYD68</f>
        <v>0</v>
      </c>
      <c r="WYE415" s="318">
        <f>'Contractor Model'!WYE68</f>
        <v>0</v>
      </c>
      <c r="WYF415" s="318">
        <f>'Contractor Model'!WYF68</f>
        <v>0</v>
      </c>
      <c r="WYG415" s="318">
        <f>'Contractor Model'!WYG68</f>
        <v>0</v>
      </c>
      <c r="WYH415" s="318">
        <f>'Contractor Model'!WYH68</f>
        <v>0</v>
      </c>
      <c r="WYI415" s="318">
        <f>'Contractor Model'!WYI68</f>
        <v>0</v>
      </c>
      <c r="WYJ415" s="318">
        <f>'Contractor Model'!WYJ68</f>
        <v>0</v>
      </c>
      <c r="WYK415" s="318">
        <f>'Contractor Model'!WYK68</f>
        <v>0</v>
      </c>
      <c r="WYL415" s="318">
        <f>'Contractor Model'!WYL68</f>
        <v>0</v>
      </c>
      <c r="WYM415" s="318">
        <f>'Contractor Model'!WYM68</f>
        <v>0</v>
      </c>
      <c r="WYN415" s="318">
        <f>'Contractor Model'!WYN68</f>
        <v>0</v>
      </c>
      <c r="WYO415" s="318">
        <f>'Contractor Model'!WYO68</f>
        <v>0</v>
      </c>
      <c r="WYP415" s="318">
        <f>'Contractor Model'!WYP68</f>
        <v>0</v>
      </c>
      <c r="WYQ415" s="318">
        <f>'Contractor Model'!WYQ68</f>
        <v>0</v>
      </c>
      <c r="WYR415" s="318">
        <f>'Contractor Model'!WYR68</f>
        <v>0</v>
      </c>
      <c r="WYS415" s="318">
        <f>'Contractor Model'!WYS68</f>
        <v>0</v>
      </c>
      <c r="WYT415" s="318">
        <f>'Contractor Model'!WYT68</f>
        <v>0</v>
      </c>
      <c r="WYU415" s="318">
        <f>'Contractor Model'!WYU68</f>
        <v>0</v>
      </c>
      <c r="WYV415" s="318">
        <f>'Contractor Model'!WYV68</f>
        <v>0</v>
      </c>
      <c r="WYW415" s="318">
        <f>'Contractor Model'!WYW68</f>
        <v>0</v>
      </c>
      <c r="WYX415" s="318">
        <f>'Contractor Model'!WYX68</f>
        <v>0</v>
      </c>
      <c r="WYY415" s="318">
        <f>'Contractor Model'!WYY68</f>
        <v>0</v>
      </c>
      <c r="WYZ415" s="318">
        <f>'Contractor Model'!WYZ68</f>
        <v>0</v>
      </c>
      <c r="WZA415" s="318">
        <f>'Contractor Model'!WZA68</f>
        <v>0</v>
      </c>
      <c r="WZB415" s="318">
        <f>'Contractor Model'!WZB68</f>
        <v>0</v>
      </c>
      <c r="WZC415" s="318">
        <f>'Contractor Model'!WZC68</f>
        <v>0</v>
      </c>
      <c r="WZD415" s="318">
        <f>'Contractor Model'!WZD68</f>
        <v>0</v>
      </c>
      <c r="WZE415" s="318">
        <f>'Contractor Model'!WZE68</f>
        <v>0</v>
      </c>
      <c r="WZF415" s="318">
        <f>'Contractor Model'!WZF68</f>
        <v>0</v>
      </c>
      <c r="WZG415" s="318">
        <f>'Contractor Model'!WZG68</f>
        <v>0</v>
      </c>
      <c r="WZH415" s="318">
        <f>'Contractor Model'!WZH68</f>
        <v>0</v>
      </c>
      <c r="WZI415" s="318">
        <f>'Contractor Model'!WZI68</f>
        <v>0</v>
      </c>
      <c r="WZJ415" s="318">
        <f>'Contractor Model'!WZJ68</f>
        <v>0</v>
      </c>
      <c r="WZK415" s="318">
        <f>'Contractor Model'!WZK68</f>
        <v>0</v>
      </c>
      <c r="WZL415" s="318">
        <f>'Contractor Model'!WZL68</f>
        <v>0</v>
      </c>
      <c r="WZM415" s="318">
        <f>'Contractor Model'!WZM68</f>
        <v>0</v>
      </c>
      <c r="WZN415" s="318">
        <f>'Contractor Model'!WZN68</f>
        <v>0</v>
      </c>
      <c r="WZO415" s="318">
        <f>'Contractor Model'!WZO68</f>
        <v>0</v>
      </c>
      <c r="WZP415" s="318">
        <f>'Contractor Model'!WZP68</f>
        <v>0</v>
      </c>
      <c r="WZQ415" s="318">
        <f>'Contractor Model'!WZQ68</f>
        <v>0</v>
      </c>
      <c r="WZR415" s="318">
        <f>'Contractor Model'!WZR68</f>
        <v>0</v>
      </c>
      <c r="WZS415" s="318">
        <f>'Contractor Model'!WZS68</f>
        <v>0</v>
      </c>
      <c r="WZT415" s="318">
        <f>'Contractor Model'!WZT68</f>
        <v>0</v>
      </c>
      <c r="WZU415" s="318">
        <f>'Contractor Model'!WZU68</f>
        <v>0</v>
      </c>
      <c r="WZV415" s="318">
        <f>'Contractor Model'!WZV68</f>
        <v>0</v>
      </c>
      <c r="WZW415" s="318">
        <f>'Contractor Model'!WZW68</f>
        <v>0</v>
      </c>
      <c r="WZX415" s="318">
        <f>'Contractor Model'!WZX68</f>
        <v>0</v>
      </c>
      <c r="WZY415" s="318">
        <f>'Contractor Model'!WZY68</f>
        <v>0</v>
      </c>
      <c r="WZZ415" s="318">
        <f>'Contractor Model'!WZZ68</f>
        <v>0</v>
      </c>
      <c r="XAA415" s="318">
        <f>'Contractor Model'!XAA68</f>
        <v>0</v>
      </c>
      <c r="XAB415" s="318">
        <f>'Contractor Model'!XAB68</f>
        <v>0</v>
      </c>
      <c r="XAC415" s="318">
        <f>'Contractor Model'!XAC68</f>
        <v>0</v>
      </c>
      <c r="XAD415" s="318">
        <f>'Contractor Model'!XAD68</f>
        <v>0</v>
      </c>
      <c r="XAE415" s="318">
        <f>'Contractor Model'!XAE68</f>
        <v>0</v>
      </c>
      <c r="XAF415" s="318">
        <f>'Contractor Model'!XAF68</f>
        <v>0</v>
      </c>
      <c r="XAG415" s="318">
        <f>'Contractor Model'!XAG68</f>
        <v>0</v>
      </c>
      <c r="XAH415" s="318">
        <f>'Contractor Model'!XAH68</f>
        <v>0</v>
      </c>
      <c r="XAI415" s="318">
        <f>'Contractor Model'!XAI68</f>
        <v>0</v>
      </c>
      <c r="XAJ415" s="318">
        <f>'Contractor Model'!XAJ68</f>
        <v>0</v>
      </c>
      <c r="XAK415" s="318">
        <f>'Contractor Model'!XAK68</f>
        <v>0</v>
      </c>
      <c r="XAL415" s="318">
        <f>'Contractor Model'!XAL68</f>
        <v>0</v>
      </c>
      <c r="XAM415" s="318">
        <f>'Contractor Model'!XAM68</f>
        <v>0</v>
      </c>
      <c r="XAN415" s="318">
        <f>'Contractor Model'!XAN68</f>
        <v>0</v>
      </c>
      <c r="XAO415" s="318">
        <f>'Contractor Model'!XAO68</f>
        <v>0</v>
      </c>
      <c r="XAP415" s="318">
        <f>'Contractor Model'!XAP68</f>
        <v>0</v>
      </c>
      <c r="XAQ415" s="318">
        <f>'Contractor Model'!XAQ68</f>
        <v>0</v>
      </c>
      <c r="XAR415" s="318">
        <f>'Contractor Model'!XAR68</f>
        <v>0</v>
      </c>
      <c r="XAS415" s="318">
        <f>'Contractor Model'!XAS68</f>
        <v>0</v>
      </c>
      <c r="XAT415" s="318">
        <f>'Contractor Model'!XAT68</f>
        <v>0</v>
      </c>
      <c r="XAU415" s="318">
        <f>'Contractor Model'!XAU68</f>
        <v>0</v>
      </c>
      <c r="XAV415" s="318">
        <f>'Contractor Model'!XAV68</f>
        <v>0</v>
      </c>
      <c r="XAW415" s="318">
        <f>'Contractor Model'!XAW68</f>
        <v>0</v>
      </c>
      <c r="XAX415" s="318">
        <f>'Contractor Model'!XAX68</f>
        <v>0</v>
      </c>
      <c r="XAY415" s="318">
        <f>'Contractor Model'!XAY68</f>
        <v>0</v>
      </c>
      <c r="XAZ415" s="318">
        <f>'Contractor Model'!XAZ68</f>
        <v>0</v>
      </c>
      <c r="XBA415" s="318">
        <f>'Contractor Model'!XBA68</f>
        <v>0</v>
      </c>
      <c r="XBB415" s="318">
        <f>'Contractor Model'!XBB68</f>
        <v>0</v>
      </c>
      <c r="XBC415" s="318">
        <f>'Contractor Model'!XBC68</f>
        <v>0</v>
      </c>
      <c r="XBD415" s="318">
        <f>'Contractor Model'!XBD68</f>
        <v>0</v>
      </c>
      <c r="XBE415" s="318">
        <f>'Contractor Model'!XBE68</f>
        <v>0</v>
      </c>
      <c r="XBF415" s="318">
        <f>'Contractor Model'!XBF68</f>
        <v>0</v>
      </c>
      <c r="XBG415" s="318">
        <f>'Contractor Model'!XBG68</f>
        <v>0</v>
      </c>
      <c r="XBH415" s="318">
        <f>'Contractor Model'!XBH68</f>
        <v>0</v>
      </c>
      <c r="XBI415" s="318">
        <f>'Contractor Model'!XBI68</f>
        <v>0</v>
      </c>
      <c r="XBJ415" s="318">
        <f>'Contractor Model'!XBJ68</f>
        <v>0</v>
      </c>
      <c r="XBK415" s="318">
        <f>'Contractor Model'!XBK68</f>
        <v>0</v>
      </c>
      <c r="XBL415" s="318">
        <f>'Contractor Model'!XBL68</f>
        <v>0</v>
      </c>
      <c r="XBM415" s="318">
        <f>'Contractor Model'!XBM68</f>
        <v>0</v>
      </c>
      <c r="XBN415" s="318">
        <f>'Contractor Model'!XBN68</f>
        <v>0</v>
      </c>
      <c r="XBO415" s="318">
        <f>'Contractor Model'!XBO68</f>
        <v>0</v>
      </c>
      <c r="XBP415" s="318">
        <f>'Contractor Model'!XBP68</f>
        <v>0</v>
      </c>
      <c r="XBQ415" s="318">
        <f>'Contractor Model'!XBQ68</f>
        <v>0</v>
      </c>
      <c r="XBR415" s="318">
        <f>'Contractor Model'!XBR68</f>
        <v>0</v>
      </c>
      <c r="XBS415" s="318">
        <f>'Contractor Model'!XBS68</f>
        <v>0</v>
      </c>
      <c r="XBT415" s="318">
        <f>'Contractor Model'!XBT68</f>
        <v>0</v>
      </c>
      <c r="XBU415" s="318">
        <f>'Contractor Model'!XBU68</f>
        <v>0</v>
      </c>
      <c r="XBV415" s="318">
        <f>'Contractor Model'!XBV68</f>
        <v>0</v>
      </c>
      <c r="XBW415" s="318">
        <f>'Contractor Model'!XBW68</f>
        <v>0</v>
      </c>
      <c r="XBX415" s="318">
        <f>'Contractor Model'!XBX68</f>
        <v>0</v>
      </c>
      <c r="XBY415" s="318">
        <f>'Contractor Model'!XBY68</f>
        <v>0</v>
      </c>
      <c r="XBZ415" s="318">
        <f>'Contractor Model'!XBZ68</f>
        <v>0</v>
      </c>
      <c r="XCA415" s="318">
        <f>'Contractor Model'!XCA68</f>
        <v>0</v>
      </c>
      <c r="XCB415" s="318">
        <f>'Contractor Model'!XCB68</f>
        <v>0</v>
      </c>
      <c r="XCC415" s="318">
        <f>'Contractor Model'!XCC68</f>
        <v>0</v>
      </c>
      <c r="XCD415" s="318">
        <f>'Contractor Model'!XCD68</f>
        <v>0</v>
      </c>
      <c r="XCE415" s="318">
        <f>'Contractor Model'!XCE68</f>
        <v>0</v>
      </c>
      <c r="XCF415" s="318">
        <f>'Contractor Model'!XCF68</f>
        <v>0</v>
      </c>
      <c r="XCG415" s="318">
        <f>'Contractor Model'!XCG68</f>
        <v>0</v>
      </c>
      <c r="XCH415" s="318">
        <f>'Contractor Model'!XCH68</f>
        <v>0</v>
      </c>
      <c r="XCI415" s="318">
        <f>'Contractor Model'!XCI68</f>
        <v>0</v>
      </c>
      <c r="XCJ415" s="318">
        <f>'Contractor Model'!XCJ68</f>
        <v>0</v>
      </c>
      <c r="XCK415" s="318">
        <f>'Contractor Model'!XCK68</f>
        <v>0</v>
      </c>
      <c r="XCL415" s="318">
        <f>'Contractor Model'!XCL68</f>
        <v>0</v>
      </c>
      <c r="XCM415" s="318">
        <f>'Contractor Model'!XCM68</f>
        <v>0</v>
      </c>
      <c r="XCN415" s="318">
        <f>'Contractor Model'!XCN68</f>
        <v>0</v>
      </c>
      <c r="XCO415" s="318">
        <f>'Contractor Model'!XCO68</f>
        <v>0</v>
      </c>
      <c r="XCP415" s="318">
        <f>'Contractor Model'!XCP68</f>
        <v>0</v>
      </c>
      <c r="XCQ415" s="318">
        <f>'Contractor Model'!XCQ68</f>
        <v>0</v>
      </c>
      <c r="XCR415" s="318">
        <f>'Contractor Model'!XCR68</f>
        <v>0</v>
      </c>
      <c r="XCS415" s="318">
        <f>'Contractor Model'!XCS68</f>
        <v>0</v>
      </c>
      <c r="XCT415" s="318">
        <f>'Contractor Model'!XCT68</f>
        <v>0</v>
      </c>
      <c r="XCU415" s="318">
        <f>'Contractor Model'!XCU68</f>
        <v>0</v>
      </c>
      <c r="XCV415" s="318">
        <f>'Contractor Model'!XCV68</f>
        <v>0</v>
      </c>
      <c r="XCW415" s="318">
        <f>'Contractor Model'!XCW68</f>
        <v>0</v>
      </c>
      <c r="XCX415" s="318">
        <f>'Contractor Model'!XCX68</f>
        <v>0</v>
      </c>
      <c r="XCY415" s="318">
        <f>'Contractor Model'!XCY68</f>
        <v>0</v>
      </c>
      <c r="XCZ415" s="318">
        <f>'Contractor Model'!XCZ68</f>
        <v>0</v>
      </c>
      <c r="XDA415" s="318">
        <f>'Contractor Model'!XDA68</f>
        <v>0</v>
      </c>
      <c r="XDB415" s="318">
        <f>'Contractor Model'!XDB68</f>
        <v>0</v>
      </c>
      <c r="XDC415" s="318">
        <f>'Contractor Model'!XDC68</f>
        <v>0</v>
      </c>
      <c r="XDD415" s="318">
        <f>'Contractor Model'!XDD68</f>
        <v>0</v>
      </c>
      <c r="XDE415" s="318">
        <f>'Contractor Model'!XDE68</f>
        <v>0</v>
      </c>
      <c r="XDF415" s="318">
        <f>'Contractor Model'!XDF68</f>
        <v>0</v>
      </c>
      <c r="XDG415" s="318">
        <f>'Contractor Model'!XDG68</f>
        <v>0</v>
      </c>
      <c r="XDH415" s="318">
        <f>'Contractor Model'!XDH68</f>
        <v>0</v>
      </c>
      <c r="XDI415" s="318">
        <f>'Contractor Model'!XDI68</f>
        <v>0</v>
      </c>
      <c r="XDJ415" s="318">
        <f>'Contractor Model'!XDJ68</f>
        <v>0</v>
      </c>
      <c r="XDK415" s="318">
        <f>'Contractor Model'!XDK68</f>
        <v>0</v>
      </c>
      <c r="XDL415" s="318">
        <f>'Contractor Model'!XDL68</f>
        <v>0</v>
      </c>
      <c r="XDM415" s="318">
        <f>'Contractor Model'!XDM68</f>
        <v>0</v>
      </c>
      <c r="XDN415" s="318">
        <f>'Contractor Model'!XDN68</f>
        <v>0</v>
      </c>
      <c r="XDO415" s="318">
        <f>'Contractor Model'!XDO68</f>
        <v>0</v>
      </c>
      <c r="XDP415" s="318">
        <f>'Contractor Model'!XDP68</f>
        <v>0</v>
      </c>
      <c r="XDQ415" s="318">
        <f>'Contractor Model'!XDQ68</f>
        <v>0</v>
      </c>
      <c r="XDR415" s="318">
        <f>'Contractor Model'!XDR68</f>
        <v>0</v>
      </c>
      <c r="XDS415" s="318">
        <f>'Contractor Model'!XDS68</f>
        <v>0</v>
      </c>
      <c r="XDT415" s="318">
        <f>'Contractor Model'!XDT68</f>
        <v>0</v>
      </c>
      <c r="XDU415" s="318">
        <f>'Contractor Model'!XDU68</f>
        <v>0</v>
      </c>
      <c r="XDV415" s="318">
        <f>'Contractor Model'!XDV68</f>
        <v>0</v>
      </c>
      <c r="XDW415" s="318">
        <f>'Contractor Model'!XDW68</f>
        <v>0</v>
      </c>
      <c r="XDX415" s="318">
        <f>'Contractor Model'!XDX68</f>
        <v>0</v>
      </c>
      <c r="XDY415" s="318">
        <f>'Contractor Model'!XDY68</f>
        <v>0</v>
      </c>
      <c r="XDZ415" s="318">
        <f>'Contractor Model'!XDZ68</f>
        <v>0</v>
      </c>
      <c r="XEA415" s="318">
        <f>'Contractor Model'!XEA68</f>
        <v>0</v>
      </c>
      <c r="XEB415" s="318">
        <f>'Contractor Model'!XEB68</f>
        <v>0</v>
      </c>
      <c r="XEC415" s="318">
        <f>'Contractor Model'!XEC68</f>
        <v>0</v>
      </c>
      <c r="XED415" s="318">
        <f>'Contractor Model'!XED68</f>
        <v>0</v>
      </c>
      <c r="XEE415" s="318">
        <f>'Contractor Model'!XEE68</f>
        <v>0</v>
      </c>
      <c r="XEF415" s="318">
        <f>'Contractor Model'!XEF68</f>
        <v>0</v>
      </c>
      <c r="XEG415" s="318">
        <f>'Contractor Model'!XEG68</f>
        <v>0</v>
      </c>
      <c r="XEH415" s="318">
        <f>'Contractor Model'!XEH68</f>
        <v>0</v>
      </c>
      <c r="XEI415" s="318">
        <f>'Contractor Model'!XEI68</f>
        <v>0</v>
      </c>
      <c r="XEJ415" s="318">
        <f>'Contractor Model'!XEJ68</f>
        <v>0</v>
      </c>
      <c r="XEK415" s="318">
        <f>'Contractor Model'!XEK68</f>
        <v>0</v>
      </c>
      <c r="XEL415" s="318">
        <f>'Contractor Model'!XEL68</f>
        <v>0</v>
      </c>
      <c r="XEM415" s="318">
        <f>'Contractor Model'!XEM68</f>
        <v>0</v>
      </c>
      <c r="XEN415" s="318">
        <f>'Contractor Model'!XEN68</f>
        <v>0</v>
      </c>
      <c r="XEO415" s="318">
        <f>'Contractor Model'!XEO68</f>
        <v>0</v>
      </c>
      <c r="XEP415" s="318">
        <f>'Contractor Model'!XEP68</f>
        <v>0</v>
      </c>
      <c r="XEQ415" s="318">
        <f>'Contractor Model'!XEQ68</f>
        <v>0</v>
      </c>
      <c r="XER415" s="318">
        <f>'Contractor Model'!XER68</f>
        <v>0</v>
      </c>
      <c r="XES415" s="318">
        <f>'Contractor Model'!XES68</f>
        <v>0</v>
      </c>
      <c r="XET415" s="318">
        <f>'Contractor Model'!XET68</f>
        <v>0</v>
      </c>
      <c r="XEU415" s="318">
        <f>'Contractor Model'!XEU68</f>
        <v>0</v>
      </c>
      <c r="XEV415" s="318">
        <f>'Contractor Model'!XEV68</f>
        <v>0</v>
      </c>
      <c r="XEW415" s="318">
        <f>'Contractor Model'!XEW68</f>
        <v>0</v>
      </c>
      <c r="XEX415" s="318">
        <f>'Contractor Model'!XEX68</f>
        <v>0</v>
      </c>
      <c r="XEY415" s="318">
        <f>'Contractor Model'!XEY68</f>
        <v>0</v>
      </c>
      <c r="XEZ415" s="318">
        <f>'Contractor Model'!XEZ68</f>
        <v>0</v>
      </c>
      <c r="XFA415" s="318">
        <f>'Contractor Model'!XFA68</f>
        <v>0</v>
      </c>
      <c r="XFB415" s="318">
        <f>'Contractor Model'!XFB68</f>
        <v>0</v>
      </c>
      <c r="XFC415" s="318">
        <f>'Contractor Model'!XFC68</f>
        <v>0</v>
      </c>
      <c r="XFD415" s="318">
        <f>'Contractor Model'!XFD68</f>
        <v>0</v>
      </c>
    </row>
    <row r="416" spans="1:16384" hidden="1" outlineLevel="1">
      <c r="A416" t="str">
        <f>'Contractor Model'!A69</f>
        <v>Net Income</v>
      </c>
      <c r="B416">
        <f>'Contractor Model'!B69</f>
        <v>-32144.48932666667</v>
      </c>
      <c r="C416">
        <f>'Contractor Model'!C69</f>
        <v>-13424.714147734438</v>
      </c>
      <c r="D416">
        <f>'Contractor Model'!D69</f>
        <v>-12706.285463233391</v>
      </c>
      <c r="E416">
        <f>'Contractor Model'!E69</f>
        <v>-17350.457973560238</v>
      </c>
      <c r="F416">
        <f>'Contractor Model'!F69</f>
        <v>-14775.815641980204</v>
      </c>
      <c r="G416">
        <f>'Contractor Model'!G69</f>
        <v>-13821.416446554125</v>
      </c>
      <c r="H416">
        <f>'Contractor Model'!H69</f>
        <v>-12965.261164335516</v>
      </c>
      <c r="I416">
        <f>'Contractor Model'!I69</f>
        <v>-11581.351741065733</v>
      </c>
      <c r="J416">
        <f>'Contractor Model'!J69</f>
        <v>-10541.616599911587</v>
      </c>
      <c r="K416">
        <f>'Contractor Model'!K69</f>
        <v>-9642.7378958450972</v>
      </c>
      <c r="L416">
        <f>'Contractor Model'!L69</f>
        <v>-8678.5732251564586</v>
      </c>
      <c r="M416" s="191">
        <f>'Contractor Model'!M69</f>
        <v>-7644.7623843340698</v>
      </c>
      <c r="N416" s="183">
        <f>'Contractor Model'!N69</f>
        <v>-9178.4224449414214</v>
      </c>
      <c r="O416">
        <f>'Contractor Model'!O69</f>
        <v>-6751.4438460561032</v>
      </c>
      <c r="P416">
        <f>'Contractor Model'!P69</f>
        <v>-5431.0593196724367</v>
      </c>
      <c r="Q416">
        <f>'Contractor Model'!Q69</f>
        <v>-4177.020909054816</v>
      </c>
      <c r="R416">
        <f>'Contractor Model'!R69</f>
        <v>-3075.7038419752025</v>
      </c>
      <c r="S416">
        <f>'Contractor Model'!S69</f>
        <v>-1787.6070906106906</v>
      </c>
      <c r="T416">
        <f>'Contractor Model'!T69</f>
        <v>-12711.61754934939</v>
      </c>
      <c r="U416">
        <f>'Contractor Model'!U69</f>
        <v>-3714.4879935808021</v>
      </c>
      <c r="V416">
        <f>'Contractor Model'!V69</f>
        <v>-20374.629918080434</v>
      </c>
      <c r="W416">
        <f>'Contractor Model'!W69</f>
        <v>-17524.155870468625</v>
      </c>
      <c r="X416">
        <f>'Contractor Model'!X69</f>
        <v>-15544.851616508771</v>
      </c>
      <c r="Y416" s="191">
        <f>'Contractor Model'!Y69</f>
        <v>-24630.338252342997</v>
      </c>
      <c r="Z416" s="183">
        <f>'Contractor Model'!Z69</f>
        <v>-21961.530511047727</v>
      </c>
      <c r="AA416">
        <f>'Contractor Model'!AA69</f>
        <v>-28705.576871186182</v>
      </c>
      <c r="AB416">
        <f>'Contractor Model'!AB69</f>
        <v>-24108.402657277467</v>
      </c>
      <c r="AC416">
        <f>'Contractor Model'!AC69</f>
        <v>-23734.873029889975</v>
      </c>
      <c r="AD416">
        <f>'Contractor Model'!AD69</f>
        <v>-20414.153783306814</v>
      </c>
      <c r="AE416">
        <f>'Contractor Model'!AE69</f>
        <v>-16864.856597079073</v>
      </c>
      <c r="AF416">
        <f>'Contractor Model'!AF69</f>
        <v>-25386.300510585024</v>
      </c>
      <c r="AG416">
        <f>'Contractor Model'!AG69</f>
        <v>-15878.755075861911</v>
      </c>
      <c r="AH416">
        <f>'Contractor Model'!AH69</f>
        <v>-16595.990442137889</v>
      </c>
      <c r="AI416">
        <f>'Contractor Model'!AI69</f>
        <v>-12329.261095042733</v>
      </c>
      <c r="AJ416">
        <f>'Contractor Model'!AJ69</f>
        <v>-7459.0659785457392</v>
      </c>
      <c r="AK416" s="191">
        <f>'Contractor Model'!AK69</f>
        <v>-22583.666473400983</v>
      </c>
      <c r="AL416" s="183">
        <f>'Contractor Model'!AL69</f>
        <v>-8465.8608876321669</v>
      </c>
      <c r="AM416">
        <f>'Contractor Model'!AM69</f>
        <v>-13702.949262108872</v>
      </c>
      <c r="AN416">
        <f>'Contractor Model'!AN69</f>
        <v>-7455.1213275547925</v>
      </c>
      <c r="AO416">
        <f>'Contractor Model'!AO69</f>
        <v>-3557.5643418118707</v>
      </c>
      <c r="AP416">
        <f>'Contractor Model'!AP69</f>
        <v>-9052.0056341535819</v>
      </c>
      <c r="AQ416">
        <f>'Contractor Model'!AQ69</f>
        <v>5890.5332835735171</v>
      </c>
      <c r="AR416">
        <f>'Contractor Model'!AR69</f>
        <v>11039.768767781803</v>
      </c>
      <c r="AS416">
        <f>'Contractor Model'!AS69</f>
        <v>5156.1905514251266</v>
      </c>
      <c r="AT416">
        <f>'Contractor Model'!AT69</f>
        <v>23171.100016319091</v>
      </c>
      <c r="AU416">
        <f>'Contractor Model'!AU69</f>
        <v>21069.984694713188</v>
      </c>
      <c r="AV416">
        <f>'Contractor Model'!AV69</f>
        <v>23729.229115913389</v>
      </c>
      <c r="AW416" s="191">
        <f>'Contractor Model'!AW69</f>
        <v>21802.828728539433</v>
      </c>
      <c r="AX416" s="183">
        <f>'Contractor Model'!AX69</f>
        <v>36361.006812362844</v>
      </c>
      <c r="AY416">
        <f>'Contractor Model'!AY69</f>
        <v>36659.327666880985</v>
      </c>
      <c r="AZ416">
        <f>'Contractor Model'!AZ69</f>
        <v>53377.36828602443</v>
      </c>
      <c r="BA416">
        <f>'Contractor Model'!BA69</f>
        <v>63485.741183085513</v>
      </c>
      <c r="BB416">
        <f>'Contractor Model'!BB69</f>
        <v>55472.04987108786</v>
      </c>
      <c r="BC416">
        <f>'Contractor Model'!BC69</f>
        <v>71476.409684981452</v>
      </c>
      <c r="BD416">
        <f>'Contractor Model'!BD69</f>
        <v>64482.935243480431</v>
      </c>
      <c r="BE416">
        <f>'Contractor Model'!BE69</f>
        <v>84807.841427158302</v>
      </c>
      <c r="BF416">
        <f>'Contractor Model'!BF69</f>
        <v>87184.426996109105</v>
      </c>
      <c r="BG416">
        <f>'Contractor Model'!BG69</f>
        <v>98772.722500193835</v>
      </c>
      <c r="BH416">
        <f>'Contractor Model'!BH69</f>
        <v>113569.78388452332</v>
      </c>
      <c r="BI416">
        <f>'Contractor Model'!BI69</f>
        <v>117570.06329626829</v>
      </c>
      <c r="BJ416" s="467">
        <f>'Contractor Model'!BJ69</f>
        <v>0</v>
      </c>
      <c r="BK416">
        <f>'Contractor Model'!BK69</f>
        <v>0</v>
      </c>
      <c r="BL416">
        <f>'Contractor Model'!BL69</f>
        <v>0</v>
      </c>
      <c r="BM416">
        <f>'Contractor Model'!BM69</f>
        <v>0</v>
      </c>
      <c r="BN416">
        <f>'Contractor Model'!BN69</f>
        <v>0</v>
      </c>
      <c r="BO416">
        <f>'Contractor Model'!BO69</f>
        <v>0</v>
      </c>
      <c r="BP416">
        <f>'Contractor Model'!BP69</f>
        <v>0</v>
      </c>
      <c r="BQ416">
        <f>'Contractor Model'!BQ69</f>
        <v>0</v>
      </c>
      <c r="BR416">
        <f>'Contractor Model'!BR69</f>
        <v>0</v>
      </c>
      <c r="BS416">
        <f>'Contractor Model'!BS69</f>
        <v>0</v>
      </c>
      <c r="BT416">
        <f>'Contractor Model'!BT69</f>
        <v>0</v>
      </c>
      <c r="BU416">
        <f>'Contractor Model'!BU69</f>
        <v>0</v>
      </c>
      <c r="BV416">
        <f>'Contractor Model'!BV69</f>
        <v>0</v>
      </c>
      <c r="BW416">
        <f>'Contractor Model'!BW69</f>
        <v>0</v>
      </c>
      <c r="BX416">
        <f>'Contractor Model'!BX69</f>
        <v>0</v>
      </c>
      <c r="BY416">
        <f>'Contractor Model'!BY69</f>
        <v>0</v>
      </c>
      <c r="BZ416">
        <f>'Contractor Model'!BZ69</f>
        <v>0</v>
      </c>
      <c r="CA416">
        <f>'Contractor Model'!CA69</f>
        <v>0</v>
      </c>
      <c r="CB416">
        <f>'Contractor Model'!CB69</f>
        <v>0</v>
      </c>
      <c r="CC416">
        <f>'Contractor Model'!CC69</f>
        <v>0</v>
      </c>
      <c r="CD416">
        <f>'Contractor Model'!CD69</f>
        <v>0</v>
      </c>
      <c r="CE416">
        <f>'Contractor Model'!CE69</f>
        <v>0</v>
      </c>
      <c r="CF416">
        <f>'Contractor Model'!CF69</f>
        <v>0</v>
      </c>
      <c r="CG416">
        <f>'Contractor Model'!CG69</f>
        <v>0</v>
      </c>
      <c r="CH416">
        <f>'Contractor Model'!CH69</f>
        <v>0</v>
      </c>
      <c r="CI416">
        <f>'Contractor Model'!CI69</f>
        <v>0</v>
      </c>
      <c r="CJ416">
        <f>'Contractor Model'!CJ69</f>
        <v>0</v>
      </c>
      <c r="CK416">
        <f>'Contractor Model'!CK69</f>
        <v>0</v>
      </c>
      <c r="CL416">
        <f>'Contractor Model'!CL69</f>
        <v>0</v>
      </c>
      <c r="CM416">
        <f>'Contractor Model'!CM69</f>
        <v>0</v>
      </c>
      <c r="CN416">
        <f>'Contractor Model'!CN69</f>
        <v>0</v>
      </c>
      <c r="CO416">
        <f>'Contractor Model'!CO69</f>
        <v>0</v>
      </c>
      <c r="CP416">
        <f>'Contractor Model'!CP69</f>
        <v>0</v>
      </c>
      <c r="CQ416">
        <f>'Contractor Model'!CQ69</f>
        <v>0</v>
      </c>
      <c r="CR416">
        <f>'Contractor Model'!CR69</f>
        <v>0</v>
      </c>
      <c r="CS416">
        <f>'Contractor Model'!CS69</f>
        <v>0</v>
      </c>
      <c r="CT416">
        <f>'Contractor Model'!CT69</f>
        <v>0</v>
      </c>
      <c r="CU416">
        <f>'Contractor Model'!CU69</f>
        <v>0</v>
      </c>
      <c r="CV416">
        <f>'Contractor Model'!CV69</f>
        <v>0</v>
      </c>
      <c r="CW416">
        <f>'Contractor Model'!CW69</f>
        <v>0</v>
      </c>
      <c r="CX416">
        <f>'Contractor Model'!CX69</f>
        <v>0</v>
      </c>
      <c r="CY416">
        <f>'Contractor Model'!CY69</f>
        <v>0</v>
      </c>
      <c r="CZ416">
        <f>'Contractor Model'!CZ69</f>
        <v>0</v>
      </c>
      <c r="DA416">
        <f>'Contractor Model'!DA69</f>
        <v>0</v>
      </c>
      <c r="DB416">
        <f>'Contractor Model'!DB69</f>
        <v>0</v>
      </c>
      <c r="DC416">
        <f>'Contractor Model'!DC69</f>
        <v>0</v>
      </c>
      <c r="DD416">
        <f>'Contractor Model'!DD69</f>
        <v>0</v>
      </c>
      <c r="DE416">
        <f>'Contractor Model'!DE69</f>
        <v>0</v>
      </c>
      <c r="DF416">
        <f>'Contractor Model'!DF69</f>
        <v>0</v>
      </c>
      <c r="DG416">
        <f>'Contractor Model'!DG69</f>
        <v>0</v>
      </c>
      <c r="DH416">
        <f>'Contractor Model'!DH69</f>
        <v>0</v>
      </c>
      <c r="DI416">
        <f>'Contractor Model'!DI69</f>
        <v>0</v>
      </c>
      <c r="DJ416">
        <f>'Contractor Model'!DJ69</f>
        <v>0</v>
      </c>
      <c r="DK416">
        <f>'Contractor Model'!DK69</f>
        <v>0</v>
      </c>
      <c r="DL416">
        <f>'Contractor Model'!DL69</f>
        <v>0</v>
      </c>
      <c r="DM416">
        <f>'Contractor Model'!DM69</f>
        <v>0</v>
      </c>
      <c r="DN416">
        <f>'Contractor Model'!DN69</f>
        <v>0</v>
      </c>
      <c r="DO416">
        <f>'Contractor Model'!DO69</f>
        <v>0</v>
      </c>
      <c r="DP416">
        <f>'Contractor Model'!DP69</f>
        <v>0</v>
      </c>
      <c r="DQ416">
        <f>'Contractor Model'!DQ69</f>
        <v>0</v>
      </c>
      <c r="DR416">
        <f>'Contractor Model'!DR69</f>
        <v>0</v>
      </c>
      <c r="DS416">
        <f>'Contractor Model'!DS69</f>
        <v>0</v>
      </c>
      <c r="DT416">
        <f>'Contractor Model'!DT69</f>
        <v>0</v>
      </c>
      <c r="DU416">
        <f>'Contractor Model'!DU69</f>
        <v>0</v>
      </c>
      <c r="DV416">
        <f>'Contractor Model'!DV69</f>
        <v>0</v>
      </c>
      <c r="DW416">
        <f>'Contractor Model'!DW69</f>
        <v>0</v>
      </c>
      <c r="DX416">
        <f>'Contractor Model'!DX69</f>
        <v>0</v>
      </c>
      <c r="DY416">
        <f>'Contractor Model'!DY69</f>
        <v>0</v>
      </c>
      <c r="DZ416">
        <f>'Contractor Model'!DZ69</f>
        <v>0</v>
      </c>
      <c r="EA416">
        <f>'Contractor Model'!EA69</f>
        <v>0</v>
      </c>
      <c r="EB416">
        <f>'Contractor Model'!EB69</f>
        <v>0</v>
      </c>
      <c r="EC416">
        <f>'Contractor Model'!EC69</f>
        <v>0</v>
      </c>
      <c r="ED416">
        <f>'Contractor Model'!ED69</f>
        <v>0</v>
      </c>
      <c r="EE416">
        <f>'Contractor Model'!EE69</f>
        <v>0</v>
      </c>
      <c r="EF416">
        <f>'Contractor Model'!EF69</f>
        <v>0</v>
      </c>
      <c r="EG416">
        <f>'Contractor Model'!EG69</f>
        <v>0</v>
      </c>
      <c r="EH416">
        <f>'Contractor Model'!EH69</f>
        <v>0</v>
      </c>
      <c r="EI416">
        <f>'Contractor Model'!EI69</f>
        <v>0</v>
      </c>
      <c r="EJ416">
        <f>'Contractor Model'!EJ69</f>
        <v>0</v>
      </c>
      <c r="EK416">
        <f>'Contractor Model'!EK69</f>
        <v>0</v>
      </c>
      <c r="EL416">
        <f>'Contractor Model'!EL69</f>
        <v>0</v>
      </c>
      <c r="EM416">
        <f>'Contractor Model'!EM69</f>
        <v>0</v>
      </c>
      <c r="EN416">
        <f>'Contractor Model'!EN69</f>
        <v>0</v>
      </c>
      <c r="EO416">
        <f>'Contractor Model'!EO69</f>
        <v>0</v>
      </c>
      <c r="EP416">
        <f>'Contractor Model'!EP69</f>
        <v>0</v>
      </c>
      <c r="EQ416">
        <f>'Contractor Model'!EQ69</f>
        <v>0</v>
      </c>
      <c r="ER416">
        <f>'Contractor Model'!ER69</f>
        <v>0</v>
      </c>
      <c r="ES416">
        <f>'Contractor Model'!ES69</f>
        <v>0</v>
      </c>
      <c r="ET416">
        <f>'Contractor Model'!ET69</f>
        <v>0</v>
      </c>
      <c r="EU416">
        <f>'Contractor Model'!EU69</f>
        <v>0</v>
      </c>
      <c r="EV416">
        <f>'Contractor Model'!EV69</f>
        <v>0</v>
      </c>
      <c r="EW416">
        <f>'Contractor Model'!EW69</f>
        <v>0</v>
      </c>
      <c r="EX416">
        <f>'Contractor Model'!EX69</f>
        <v>0</v>
      </c>
      <c r="EY416">
        <f>'Contractor Model'!EY69</f>
        <v>0</v>
      </c>
      <c r="EZ416">
        <f>'Contractor Model'!EZ69</f>
        <v>0</v>
      </c>
      <c r="FA416">
        <f>'Contractor Model'!FA69</f>
        <v>0</v>
      </c>
      <c r="FB416">
        <f>'Contractor Model'!FB69</f>
        <v>0</v>
      </c>
      <c r="FC416">
        <f>'Contractor Model'!FC69</f>
        <v>0</v>
      </c>
      <c r="FD416">
        <f>'Contractor Model'!FD69</f>
        <v>0</v>
      </c>
      <c r="FE416">
        <f>'Contractor Model'!FE69</f>
        <v>0</v>
      </c>
      <c r="FF416">
        <f>'Contractor Model'!FF69</f>
        <v>0</v>
      </c>
      <c r="FG416">
        <f>'Contractor Model'!FG69</f>
        <v>0</v>
      </c>
      <c r="FH416">
        <f>'Contractor Model'!FH69</f>
        <v>0</v>
      </c>
      <c r="FI416">
        <f>'Contractor Model'!FI69</f>
        <v>0</v>
      </c>
      <c r="FJ416">
        <f>'Contractor Model'!FJ69</f>
        <v>0</v>
      </c>
      <c r="FK416">
        <f>'Contractor Model'!FK69</f>
        <v>0</v>
      </c>
      <c r="FL416">
        <f>'Contractor Model'!FL69</f>
        <v>0</v>
      </c>
      <c r="FM416">
        <f>'Contractor Model'!FM69</f>
        <v>0</v>
      </c>
      <c r="FN416">
        <f>'Contractor Model'!FN69</f>
        <v>0</v>
      </c>
      <c r="FO416">
        <f>'Contractor Model'!FO69</f>
        <v>0</v>
      </c>
      <c r="FP416">
        <f>'Contractor Model'!FP69</f>
        <v>0</v>
      </c>
      <c r="FQ416">
        <f>'Contractor Model'!FQ69</f>
        <v>0</v>
      </c>
      <c r="FR416">
        <f>'Contractor Model'!FR69</f>
        <v>0</v>
      </c>
      <c r="FS416">
        <f>'Contractor Model'!FS69</f>
        <v>0</v>
      </c>
      <c r="FT416">
        <f>'Contractor Model'!FT69</f>
        <v>0</v>
      </c>
      <c r="FU416">
        <f>'Contractor Model'!FU69</f>
        <v>0</v>
      </c>
      <c r="FV416">
        <f>'Contractor Model'!FV69</f>
        <v>0</v>
      </c>
      <c r="FW416">
        <f>'Contractor Model'!FW69</f>
        <v>0</v>
      </c>
      <c r="FX416">
        <f>'Contractor Model'!FX69</f>
        <v>0</v>
      </c>
      <c r="FY416">
        <f>'Contractor Model'!FY69</f>
        <v>0</v>
      </c>
      <c r="FZ416">
        <f>'Contractor Model'!FZ69</f>
        <v>0</v>
      </c>
      <c r="GA416">
        <f>'Contractor Model'!GA69</f>
        <v>0</v>
      </c>
      <c r="GB416">
        <f>'Contractor Model'!GB69</f>
        <v>0</v>
      </c>
      <c r="GC416">
        <f>'Contractor Model'!GC69</f>
        <v>0</v>
      </c>
      <c r="GD416">
        <f>'Contractor Model'!GD69</f>
        <v>0</v>
      </c>
      <c r="GE416">
        <f>'Contractor Model'!GE69</f>
        <v>0</v>
      </c>
      <c r="GF416">
        <f>'Contractor Model'!GF69</f>
        <v>0</v>
      </c>
      <c r="GG416">
        <f>'Contractor Model'!GG69</f>
        <v>0</v>
      </c>
      <c r="GH416">
        <f>'Contractor Model'!GH69</f>
        <v>0</v>
      </c>
      <c r="GI416">
        <f>'Contractor Model'!GI69</f>
        <v>0</v>
      </c>
      <c r="GJ416">
        <f>'Contractor Model'!GJ69</f>
        <v>0</v>
      </c>
      <c r="GK416">
        <f>'Contractor Model'!GK69</f>
        <v>0</v>
      </c>
      <c r="GL416">
        <f>'Contractor Model'!GL69</f>
        <v>0</v>
      </c>
      <c r="GM416">
        <f>'Contractor Model'!GM69</f>
        <v>0</v>
      </c>
      <c r="GN416">
        <f>'Contractor Model'!GN69</f>
        <v>0</v>
      </c>
      <c r="GO416">
        <f>'Contractor Model'!GO69</f>
        <v>0</v>
      </c>
      <c r="GP416">
        <f>'Contractor Model'!GP69</f>
        <v>0</v>
      </c>
      <c r="GQ416">
        <f>'Contractor Model'!GQ69</f>
        <v>0</v>
      </c>
      <c r="GR416">
        <f>'Contractor Model'!GR69</f>
        <v>0</v>
      </c>
      <c r="GS416">
        <f>'Contractor Model'!GS69</f>
        <v>0</v>
      </c>
      <c r="GT416">
        <f>'Contractor Model'!GT69</f>
        <v>0</v>
      </c>
      <c r="GU416">
        <f>'Contractor Model'!GU69</f>
        <v>0</v>
      </c>
      <c r="GV416">
        <f>'Contractor Model'!GV69</f>
        <v>0</v>
      </c>
      <c r="GW416">
        <f>'Contractor Model'!GW69</f>
        <v>0</v>
      </c>
      <c r="GX416">
        <f>'Contractor Model'!GX69</f>
        <v>0</v>
      </c>
      <c r="GY416">
        <f>'Contractor Model'!GY69</f>
        <v>0</v>
      </c>
      <c r="GZ416">
        <f>'Contractor Model'!GZ69</f>
        <v>0</v>
      </c>
      <c r="HA416">
        <f>'Contractor Model'!HA69</f>
        <v>0</v>
      </c>
      <c r="HB416">
        <f>'Contractor Model'!HB69</f>
        <v>0</v>
      </c>
      <c r="HC416">
        <f>'Contractor Model'!HC69</f>
        <v>0</v>
      </c>
      <c r="HD416">
        <f>'Contractor Model'!HD69</f>
        <v>0</v>
      </c>
      <c r="HE416">
        <f>'Contractor Model'!HE69</f>
        <v>0</v>
      </c>
      <c r="HF416">
        <f>'Contractor Model'!HF69</f>
        <v>0</v>
      </c>
      <c r="HG416">
        <f>'Contractor Model'!HG69</f>
        <v>0</v>
      </c>
      <c r="HH416">
        <f>'Contractor Model'!HH69</f>
        <v>0</v>
      </c>
      <c r="HI416">
        <f>'Contractor Model'!HI69</f>
        <v>0</v>
      </c>
      <c r="HJ416">
        <f>'Contractor Model'!HJ69</f>
        <v>0</v>
      </c>
      <c r="HK416">
        <f>'Contractor Model'!HK69</f>
        <v>0</v>
      </c>
      <c r="HL416">
        <f>'Contractor Model'!HL69</f>
        <v>0</v>
      </c>
      <c r="HM416">
        <f>'Contractor Model'!HM69</f>
        <v>0</v>
      </c>
      <c r="HN416">
        <f>'Contractor Model'!HN69</f>
        <v>0</v>
      </c>
      <c r="HO416">
        <f>'Contractor Model'!HO69</f>
        <v>0</v>
      </c>
      <c r="HP416">
        <f>'Contractor Model'!HP69</f>
        <v>0</v>
      </c>
      <c r="HQ416">
        <f>'Contractor Model'!HQ69</f>
        <v>0</v>
      </c>
      <c r="HR416">
        <f>'Contractor Model'!HR69</f>
        <v>0</v>
      </c>
      <c r="HS416">
        <f>'Contractor Model'!HS69</f>
        <v>0</v>
      </c>
      <c r="HT416">
        <f>'Contractor Model'!HT69</f>
        <v>0</v>
      </c>
      <c r="HU416">
        <f>'Contractor Model'!HU69</f>
        <v>0</v>
      </c>
      <c r="HV416">
        <f>'Contractor Model'!HV69</f>
        <v>0</v>
      </c>
      <c r="HW416">
        <f>'Contractor Model'!HW69</f>
        <v>0</v>
      </c>
      <c r="HX416">
        <f>'Contractor Model'!HX69</f>
        <v>0</v>
      </c>
      <c r="HY416">
        <f>'Contractor Model'!HY69</f>
        <v>0</v>
      </c>
      <c r="HZ416">
        <f>'Contractor Model'!HZ69</f>
        <v>0</v>
      </c>
      <c r="IA416">
        <f>'Contractor Model'!IA69</f>
        <v>0</v>
      </c>
      <c r="IB416">
        <f>'Contractor Model'!IB69</f>
        <v>0</v>
      </c>
      <c r="IC416">
        <f>'Contractor Model'!IC69</f>
        <v>0</v>
      </c>
      <c r="ID416">
        <f>'Contractor Model'!ID69</f>
        <v>0</v>
      </c>
      <c r="IE416">
        <f>'Contractor Model'!IE69</f>
        <v>0</v>
      </c>
      <c r="IF416">
        <f>'Contractor Model'!IF69</f>
        <v>0</v>
      </c>
      <c r="IG416">
        <f>'Contractor Model'!IG69</f>
        <v>0</v>
      </c>
      <c r="IH416">
        <f>'Contractor Model'!IH69</f>
        <v>0</v>
      </c>
      <c r="II416">
        <f>'Contractor Model'!II69</f>
        <v>0</v>
      </c>
      <c r="IJ416">
        <f>'Contractor Model'!IJ69</f>
        <v>0</v>
      </c>
      <c r="IK416">
        <f>'Contractor Model'!IK69</f>
        <v>0</v>
      </c>
      <c r="IL416">
        <f>'Contractor Model'!IL69</f>
        <v>0</v>
      </c>
      <c r="IM416">
        <f>'Contractor Model'!IM69</f>
        <v>0</v>
      </c>
      <c r="IN416">
        <f>'Contractor Model'!IN69</f>
        <v>0</v>
      </c>
      <c r="IO416">
        <f>'Contractor Model'!IO69</f>
        <v>0</v>
      </c>
      <c r="IP416">
        <f>'Contractor Model'!IP69</f>
        <v>0</v>
      </c>
      <c r="IQ416">
        <f>'Contractor Model'!IQ69</f>
        <v>0</v>
      </c>
      <c r="IR416">
        <f>'Contractor Model'!IR69</f>
        <v>0</v>
      </c>
      <c r="IS416">
        <f>'Contractor Model'!IS69</f>
        <v>0</v>
      </c>
      <c r="IT416">
        <f>'Contractor Model'!IT69</f>
        <v>0</v>
      </c>
      <c r="IU416">
        <f>'Contractor Model'!IU69</f>
        <v>0</v>
      </c>
      <c r="IV416">
        <f>'Contractor Model'!IV69</f>
        <v>0</v>
      </c>
      <c r="IW416">
        <f>'Contractor Model'!IW69</f>
        <v>0</v>
      </c>
      <c r="IX416">
        <f>'Contractor Model'!IX69</f>
        <v>0</v>
      </c>
      <c r="IY416">
        <f>'Contractor Model'!IY69</f>
        <v>0</v>
      </c>
      <c r="IZ416">
        <f>'Contractor Model'!IZ69</f>
        <v>0</v>
      </c>
      <c r="JA416">
        <f>'Contractor Model'!JA69</f>
        <v>0</v>
      </c>
      <c r="JB416">
        <f>'Contractor Model'!JB69</f>
        <v>0</v>
      </c>
      <c r="JC416">
        <f>'Contractor Model'!JC69</f>
        <v>0</v>
      </c>
      <c r="JD416">
        <f>'Contractor Model'!JD69</f>
        <v>0</v>
      </c>
      <c r="JE416">
        <f>'Contractor Model'!JE69</f>
        <v>0</v>
      </c>
      <c r="JF416">
        <f>'Contractor Model'!JF69</f>
        <v>0</v>
      </c>
      <c r="JG416">
        <f>'Contractor Model'!JG69</f>
        <v>0</v>
      </c>
      <c r="JH416">
        <f>'Contractor Model'!JH69</f>
        <v>0</v>
      </c>
      <c r="JI416">
        <f>'Contractor Model'!JI69</f>
        <v>0</v>
      </c>
      <c r="JJ416">
        <f>'Contractor Model'!JJ69</f>
        <v>0</v>
      </c>
      <c r="JK416">
        <f>'Contractor Model'!JK69</f>
        <v>0</v>
      </c>
      <c r="JL416">
        <f>'Contractor Model'!JL69</f>
        <v>0</v>
      </c>
      <c r="JM416">
        <f>'Contractor Model'!JM69</f>
        <v>0</v>
      </c>
      <c r="JN416">
        <f>'Contractor Model'!JN69</f>
        <v>0</v>
      </c>
      <c r="JO416">
        <f>'Contractor Model'!JO69</f>
        <v>0</v>
      </c>
      <c r="JP416">
        <f>'Contractor Model'!JP69</f>
        <v>0</v>
      </c>
      <c r="JQ416">
        <f>'Contractor Model'!JQ69</f>
        <v>0</v>
      </c>
      <c r="JR416">
        <f>'Contractor Model'!JR69</f>
        <v>0</v>
      </c>
      <c r="JS416">
        <f>'Contractor Model'!JS69</f>
        <v>0</v>
      </c>
      <c r="JT416">
        <f>'Contractor Model'!JT69</f>
        <v>0</v>
      </c>
      <c r="JU416">
        <f>'Contractor Model'!JU69</f>
        <v>0</v>
      </c>
      <c r="JV416">
        <f>'Contractor Model'!JV69</f>
        <v>0</v>
      </c>
      <c r="JW416">
        <f>'Contractor Model'!JW69</f>
        <v>0</v>
      </c>
      <c r="JX416">
        <f>'Contractor Model'!JX69</f>
        <v>0</v>
      </c>
      <c r="JY416">
        <f>'Contractor Model'!JY69</f>
        <v>0</v>
      </c>
      <c r="JZ416">
        <f>'Contractor Model'!JZ69</f>
        <v>0</v>
      </c>
      <c r="KA416">
        <f>'Contractor Model'!KA69</f>
        <v>0</v>
      </c>
      <c r="KB416">
        <f>'Contractor Model'!KB69</f>
        <v>0</v>
      </c>
      <c r="KC416">
        <f>'Contractor Model'!KC69</f>
        <v>0</v>
      </c>
      <c r="KD416">
        <f>'Contractor Model'!KD69</f>
        <v>0</v>
      </c>
      <c r="KE416">
        <f>'Contractor Model'!KE69</f>
        <v>0</v>
      </c>
      <c r="KF416">
        <f>'Contractor Model'!KF69</f>
        <v>0</v>
      </c>
      <c r="KG416">
        <f>'Contractor Model'!KG69</f>
        <v>0</v>
      </c>
      <c r="KH416">
        <f>'Contractor Model'!KH69</f>
        <v>0</v>
      </c>
      <c r="KI416">
        <f>'Contractor Model'!KI69</f>
        <v>0</v>
      </c>
      <c r="KJ416">
        <f>'Contractor Model'!KJ69</f>
        <v>0</v>
      </c>
      <c r="KK416">
        <f>'Contractor Model'!KK69</f>
        <v>0</v>
      </c>
      <c r="KL416">
        <f>'Contractor Model'!KL69</f>
        <v>0</v>
      </c>
      <c r="KM416">
        <f>'Contractor Model'!KM69</f>
        <v>0</v>
      </c>
      <c r="KN416">
        <f>'Contractor Model'!KN69</f>
        <v>0</v>
      </c>
      <c r="KO416">
        <f>'Contractor Model'!KO69</f>
        <v>0</v>
      </c>
      <c r="KP416">
        <f>'Contractor Model'!KP69</f>
        <v>0</v>
      </c>
      <c r="KQ416">
        <f>'Contractor Model'!KQ69</f>
        <v>0</v>
      </c>
      <c r="KR416">
        <f>'Contractor Model'!KR69</f>
        <v>0</v>
      </c>
      <c r="KS416">
        <f>'Contractor Model'!KS69</f>
        <v>0</v>
      </c>
      <c r="KT416">
        <f>'Contractor Model'!KT69</f>
        <v>0</v>
      </c>
      <c r="KU416">
        <f>'Contractor Model'!KU69</f>
        <v>0</v>
      </c>
      <c r="KV416">
        <f>'Contractor Model'!KV69</f>
        <v>0</v>
      </c>
      <c r="KW416">
        <f>'Contractor Model'!KW69</f>
        <v>0</v>
      </c>
      <c r="KX416">
        <f>'Contractor Model'!KX69</f>
        <v>0</v>
      </c>
      <c r="KY416">
        <f>'Contractor Model'!KY69</f>
        <v>0</v>
      </c>
      <c r="KZ416">
        <f>'Contractor Model'!KZ69</f>
        <v>0</v>
      </c>
      <c r="LA416">
        <f>'Contractor Model'!LA69</f>
        <v>0</v>
      </c>
      <c r="LB416">
        <f>'Contractor Model'!LB69</f>
        <v>0</v>
      </c>
      <c r="LC416">
        <f>'Contractor Model'!LC69</f>
        <v>0</v>
      </c>
      <c r="LD416">
        <f>'Contractor Model'!LD69</f>
        <v>0</v>
      </c>
      <c r="LE416">
        <f>'Contractor Model'!LE69</f>
        <v>0</v>
      </c>
      <c r="LF416">
        <f>'Contractor Model'!LF69</f>
        <v>0</v>
      </c>
      <c r="LG416">
        <f>'Contractor Model'!LG69</f>
        <v>0</v>
      </c>
      <c r="LH416">
        <f>'Contractor Model'!LH69</f>
        <v>0</v>
      </c>
      <c r="LI416">
        <f>'Contractor Model'!LI69</f>
        <v>0</v>
      </c>
      <c r="LJ416">
        <f>'Contractor Model'!LJ69</f>
        <v>0</v>
      </c>
      <c r="LK416">
        <f>'Contractor Model'!LK69</f>
        <v>0</v>
      </c>
      <c r="LL416">
        <f>'Contractor Model'!LL69</f>
        <v>0</v>
      </c>
      <c r="LM416">
        <f>'Contractor Model'!LM69</f>
        <v>0</v>
      </c>
      <c r="LN416">
        <f>'Contractor Model'!LN69</f>
        <v>0</v>
      </c>
      <c r="LO416">
        <f>'Contractor Model'!LO69</f>
        <v>0</v>
      </c>
      <c r="LP416">
        <f>'Contractor Model'!LP69</f>
        <v>0</v>
      </c>
      <c r="LQ416">
        <f>'Contractor Model'!LQ69</f>
        <v>0</v>
      </c>
      <c r="LR416">
        <f>'Contractor Model'!LR69</f>
        <v>0</v>
      </c>
      <c r="LS416">
        <f>'Contractor Model'!LS69</f>
        <v>0</v>
      </c>
      <c r="LT416">
        <f>'Contractor Model'!LT69</f>
        <v>0</v>
      </c>
      <c r="LU416">
        <f>'Contractor Model'!LU69</f>
        <v>0</v>
      </c>
      <c r="LV416">
        <f>'Contractor Model'!LV69</f>
        <v>0</v>
      </c>
      <c r="LW416">
        <f>'Contractor Model'!LW69</f>
        <v>0</v>
      </c>
      <c r="LX416">
        <f>'Contractor Model'!LX69</f>
        <v>0</v>
      </c>
      <c r="LY416">
        <f>'Contractor Model'!LY69</f>
        <v>0</v>
      </c>
      <c r="LZ416">
        <f>'Contractor Model'!LZ69</f>
        <v>0</v>
      </c>
      <c r="MA416">
        <f>'Contractor Model'!MA69</f>
        <v>0</v>
      </c>
      <c r="MB416">
        <f>'Contractor Model'!MB69</f>
        <v>0</v>
      </c>
      <c r="MC416">
        <f>'Contractor Model'!MC69</f>
        <v>0</v>
      </c>
      <c r="MD416">
        <f>'Contractor Model'!MD69</f>
        <v>0</v>
      </c>
      <c r="ME416">
        <f>'Contractor Model'!ME69</f>
        <v>0</v>
      </c>
      <c r="MF416">
        <f>'Contractor Model'!MF69</f>
        <v>0</v>
      </c>
      <c r="MG416">
        <f>'Contractor Model'!MG69</f>
        <v>0</v>
      </c>
      <c r="MH416">
        <f>'Contractor Model'!MH69</f>
        <v>0</v>
      </c>
      <c r="MI416">
        <f>'Contractor Model'!MI69</f>
        <v>0</v>
      </c>
      <c r="MJ416">
        <f>'Contractor Model'!MJ69</f>
        <v>0</v>
      </c>
      <c r="MK416">
        <f>'Contractor Model'!MK69</f>
        <v>0</v>
      </c>
      <c r="ML416">
        <f>'Contractor Model'!ML69</f>
        <v>0</v>
      </c>
      <c r="MM416">
        <f>'Contractor Model'!MM69</f>
        <v>0</v>
      </c>
      <c r="MN416">
        <f>'Contractor Model'!MN69</f>
        <v>0</v>
      </c>
      <c r="MO416">
        <f>'Contractor Model'!MO69</f>
        <v>0</v>
      </c>
      <c r="MP416">
        <f>'Contractor Model'!MP69</f>
        <v>0</v>
      </c>
      <c r="MQ416">
        <f>'Contractor Model'!MQ69</f>
        <v>0</v>
      </c>
      <c r="MR416">
        <f>'Contractor Model'!MR69</f>
        <v>0</v>
      </c>
      <c r="MS416">
        <f>'Contractor Model'!MS69</f>
        <v>0</v>
      </c>
      <c r="MT416">
        <f>'Contractor Model'!MT69</f>
        <v>0</v>
      </c>
      <c r="MU416">
        <f>'Contractor Model'!MU69</f>
        <v>0</v>
      </c>
      <c r="MV416">
        <f>'Contractor Model'!MV69</f>
        <v>0</v>
      </c>
      <c r="MW416">
        <f>'Contractor Model'!MW69</f>
        <v>0</v>
      </c>
      <c r="MX416">
        <f>'Contractor Model'!MX69</f>
        <v>0</v>
      </c>
      <c r="MY416">
        <f>'Contractor Model'!MY69</f>
        <v>0</v>
      </c>
      <c r="MZ416">
        <f>'Contractor Model'!MZ69</f>
        <v>0</v>
      </c>
      <c r="NA416">
        <f>'Contractor Model'!NA69</f>
        <v>0</v>
      </c>
      <c r="NB416">
        <f>'Contractor Model'!NB69</f>
        <v>0</v>
      </c>
      <c r="NC416">
        <f>'Contractor Model'!NC69</f>
        <v>0</v>
      </c>
      <c r="ND416">
        <f>'Contractor Model'!ND69</f>
        <v>0</v>
      </c>
      <c r="NE416">
        <f>'Contractor Model'!NE69</f>
        <v>0</v>
      </c>
      <c r="NF416">
        <f>'Contractor Model'!NF69</f>
        <v>0</v>
      </c>
      <c r="NG416">
        <f>'Contractor Model'!NG69</f>
        <v>0</v>
      </c>
      <c r="NH416">
        <f>'Contractor Model'!NH69</f>
        <v>0</v>
      </c>
      <c r="NI416">
        <f>'Contractor Model'!NI69</f>
        <v>0</v>
      </c>
      <c r="NJ416">
        <f>'Contractor Model'!NJ69</f>
        <v>0</v>
      </c>
      <c r="NK416">
        <f>'Contractor Model'!NK69</f>
        <v>0</v>
      </c>
      <c r="NL416">
        <f>'Contractor Model'!NL69</f>
        <v>0</v>
      </c>
      <c r="NM416">
        <f>'Contractor Model'!NM69</f>
        <v>0</v>
      </c>
      <c r="NN416">
        <f>'Contractor Model'!NN69</f>
        <v>0</v>
      </c>
      <c r="NO416">
        <f>'Contractor Model'!NO69</f>
        <v>0</v>
      </c>
      <c r="NP416">
        <f>'Contractor Model'!NP69</f>
        <v>0</v>
      </c>
      <c r="NQ416">
        <f>'Contractor Model'!NQ69</f>
        <v>0</v>
      </c>
      <c r="NR416">
        <f>'Contractor Model'!NR69</f>
        <v>0</v>
      </c>
      <c r="NS416">
        <f>'Contractor Model'!NS69</f>
        <v>0</v>
      </c>
      <c r="NT416">
        <f>'Contractor Model'!NT69</f>
        <v>0</v>
      </c>
      <c r="NU416">
        <f>'Contractor Model'!NU69</f>
        <v>0</v>
      </c>
      <c r="NV416">
        <f>'Contractor Model'!NV69</f>
        <v>0</v>
      </c>
      <c r="NW416">
        <f>'Contractor Model'!NW69</f>
        <v>0</v>
      </c>
      <c r="NX416">
        <f>'Contractor Model'!NX69</f>
        <v>0</v>
      </c>
      <c r="NY416">
        <f>'Contractor Model'!NY69</f>
        <v>0</v>
      </c>
      <c r="NZ416">
        <f>'Contractor Model'!NZ69</f>
        <v>0</v>
      </c>
      <c r="OA416">
        <f>'Contractor Model'!OA69</f>
        <v>0</v>
      </c>
      <c r="OB416">
        <f>'Contractor Model'!OB69</f>
        <v>0</v>
      </c>
      <c r="OC416">
        <f>'Contractor Model'!OC69</f>
        <v>0</v>
      </c>
      <c r="OD416">
        <f>'Contractor Model'!OD69</f>
        <v>0</v>
      </c>
      <c r="OE416">
        <f>'Contractor Model'!OE69</f>
        <v>0</v>
      </c>
      <c r="OF416">
        <f>'Contractor Model'!OF69</f>
        <v>0</v>
      </c>
      <c r="OG416">
        <f>'Contractor Model'!OG69</f>
        <v>0</v>
      </c>
      <c r="OH416">
        <f>'Contractor Model'!OH69</f>
        <v>0</v>
      </c>
      <c r="OI416">
        <f>'Contractor Model'!OI69</f>
        <v>0</v>
      </c>
      <c r="OJ416">
        <f>'Contractor Model'!OJ69</f>
        <v>0</v>
      </c>
      <c r="OK416">
        <f>'Contractor Model'!OK69</f>
        <v>0</v>
      </c>
      <c r="OL416">
        <f>'Contractor Model'!OL69</f>
        <v>0</v>
      </c>
      <c r="OM416">
        <f>'Contractor Model'!OM69</f>
        <v>0</v>
      </c>
      <c r="ON416">
        <f>'Contractor Model'!ON69</f>
        <v>0</v>
      </c>
      <c r="OO416">
        <f>'Contractor Model'!OO69</f>
        <v>0</v>
      </c>
      <c r="OP416">
        <f>'Contractor Model'!OP69</f>
        <v>0</v>
      </c>
      <c r="OQ416">
        <f>'Contractor Model'!OQ69</f>
        <v>0</v>
      </c>
      <c r="OR416">
        <f>'Contractor Model'!OR69</f>
        <v>0</v>
      </c>
      <c r="OS416">
        <f>'Contractor Model'!OS69</f>
        <v>0</v>
      </c>
      <c r="OT416">
        <f>'Contractor Model'!OT69</f>
        <v>0</v>
      </c>
      <c r="OU416">
        <f>'Contractor Model'!OU69</f>
        <v>0</v>
      </c>
      <c r="OV416">
        <f>'Contractor Model'!OV69</f>
        <v>0</v>
      </c>
      <c r="OW416">
        <f>'Contractor Model'!OW69</f>
        <v>0</v>
      </c>
      <c r="OX416">
        <f>'Contractor Model'!OX69</f>
        <v>0</v>
      </c>
      <c r="OY416">
        <f>'Contractor Model'!OY69</f>
        <v>0</v>
      </c>
      <c r="OZ416">
        <f>'Contractor Model'!OZ69</f>
        <v>0</v>
      </c>
      <c r="PA416">
        <f>'Contractor Model'!PA69</f>
        <v>0</v>
      </c>
      <c r="PB416">
        <f>'Contractor Model'!PB69</f>
        <v>0</v>
      </c>
      <c r="PC416">
        <f>'Contractor Model'!PC69</f>
        <v>0</v>
      </c>
      <c r="PD416">
        <f>'Contractor Model'!PD69</f>
        <v>0</v>
      </c>
      <c r="PE416">
        <f>'Contractor Model'!PE69</f>
        <v>0</v>
      </c>
      <c r="PF416">
        <f>'Contractor Model'!PF69</f>
        <v>0</v>
      </c>
      <c r="PG416">
        <f>'Contractor Model'!PG69</f>
        <v>0</v>
      </c>
      <c r="PH416">
        <f>'Contractor Model'!PH69</f>
        <v>0</v>
      </c>
      <c r="PI416">
        <f>'Contractor Model'!PI69</f>
        <v>0</v>
      </c>
      <c r="PJ416">
        <f>'Contractor Model'!PJ69</f>
        <v>0</v>
      </c>
      <c r="PK416">
        <f>'Contractor Model'!PK69</f>
        <v>0</v>
      </c>
      <c r="PL416">
        <f>'Contractor Model'!PL69</f>
        <v>0</v>
      </c>
      <c r="PM416">
        <f>'Contractor Model'!PM69</f>
        <v>0</v>
      </c>
      <c r="PN416">
        <f>'Contractor Model'!PN69</f>
        <v>0</v>
      </c>
      <c r="PO416">
        <f>'Contractor Model'!PO69</f>
        <v>0</v>
      </c>
      <c r="PP416">
        <f>'Contractor Model'!PP69</f>
        <v>0</v>
      </c>
      <c r="PQ416">
        <f>'Contractor Model'!PQ69</f>
        <v>0</v>
      </c>
      <c r="PR416">
        <f>'Contractor Model'!PR69</f>
        <v>0</v>
      </c>
      <c r="PS416">
        <f>'Contractor Model'!PS69</f>
        <v>0</v>
      </c>
      <c r="PT416">
        <f>'Contractor Model'!PT69</f>
        <v>0</v>
      </c>
      <c r="PU416">
        <f>'Contractor Model'!PU69</f>
        <v>0</v>
      </c>
      <c r="PV416">
        <f>'Contractor Model'!PV69</f>
        <v>0</v>
      </c>
      <c r="PW416">
        <f>'Contractor Model'!PW69</f>
        <v>0</v>
      </c>
      <c r="PX416">
        <f>'Contractor Model'!PX69</f>
        <v>0</v>
      </c>
      <c r="PY416">
        <f>'Contractor Model'!PY69</f>
        <v>0</v>
      </c>
      <c r="PZ416">
        <f>'Contractor Model'!PZ69</f>
        <v>0</v>
      </c>
      <c r="QA416">
        <f>'Contractor Model'!QA69</f>
        <v>0</v>
      </c>
      <c r="QB416">
        <f>'Contractor Model'!QB69</f>
        <v>0</v>
      </c>
      <c r="QC416">
        <f>'Contractor Model'!QC69</f>
        <v>0</v>
      </c>
      <c r="QD416">
        <f>'Contractor Model'!QD69</f>
        <v>0</v>
      </c>
      <c r="QE416">
        <f>'Contractor Model'!QE69</f>
        <v>0</v>
      </c>
      <c r="QF416">
        <f>'Contractor Model'!QF69</f>
        <v>0</v>
      </c>
      <c r="QG416">
        <f>'Contractor Model'!QG69</f>
        <v>0</v>
      </c>
      <c r="QH416">
        <f>'Contractor Model'!QH69</f>
        <v>0</v>
      </c>
      <c r="QI416">
        <f>'Contractor Model'!QI69</f>
        <v>0</v>
      </c>
      <c r="QJ416">
        <f>'Contractor Model'!QJ69</f>
        <v>0</v>
      </c>
      <c r="QK416">
        <f>'Contractor Model'!QK69</f>
        <v>0</v>
      </c>
      <c r="QL416">
        <f>'Contractor Model'!QL69</f>
        <v>0</v>
      </c>
      <c r="QM416">
        <f>'Contractor Model'!QM69</f>
        <v>0</v>
      </c>
      <c r="QN416">
        <f>'Contractor Model'!QN69</f>
        <v>0</v>
      </c>
      <c r="QO416">
        <f>'Contractor Model'!QO69</f>
        <v>0</v>
      </c>
      <c r="QP416">
        <f>'Contractor Model'!QP69</f>
        <v>0</v>
      </c>
      <c r="QQ416">
        <f>'Contractor Model'!QQ69</f>
        <v>0</v>
      </c>
      <c r="QR416">
        <f>'Contractor Model'!QR69</f>
        <v>0</v>
      </c>
      <c r="QS416">
        <f>'Contractor Model'!QS69</f>
        <v>0</v>
      </c>
      <c r="QT416">
        <f>'Contractor Model'!QT69</f>
        <v>0</v>
      </c>
      <c r="QU416">
        <f>'Contractor Model'!QU69</f>
        <v>0</v>
      </c>
      <c r="QV416">
        <f>'Contractor Model'!QV69</f>
        <v>0</v>
      </c>
      <c r="QW416">
        <f>'Contractor Model'!QW69</f>
        <v>0</v>
      </c>
      <c r="QX416">
        <f>'Contractor Model'!QX69</f>
        <v>0</v>
      </c>
      <c r="QY416">
        <f>'Contractor Model'!QY69</f>
        <v>0</v>
      </c>
      <c r="QZ416">
        <f>'Contractor Model'!QZ69</f>
        <v>0</v>
      </c>
      <c r="RA416">
        <f>'Contractor Model'!RA69</f>
        <v>0</v>
      </c>
      <c r="RB416">
        <f>'Contractor Model'!RB69</f>
        <v>0</v>
      </c>
      <c r="RC416">
        <f>'Contractor Model'!RC69</f>
        <v>0</v>
      </c>
      <c r="RD416">
        <f>'Contractor Model'!RD69</f>
        <v>0</v>
      </c>
      <c r="RE416">
        <f>'Contractor Model'!RE69</f>
        <v>0</v>
      </c>
      <c r="RF416">
        <f>'Contractor Model'!RF69</f>
        <v>0</v>
      </c>
      <c r="RG416">
        <f>'Contractor Model'!RG69</f>
        <v>0</v>
      </c>
      <c r="RH416">
        <f>'Contractor Model'!RH69</f>
        <v>0</v>
      </c>
      <c r="RI416">
        <f>'Contractor Model'!RI69</f>
        <v>0</v>
      </c>
      <c r="RJ416">
        <f>'Contractor Model'!RJ69</f>
        <v>0</v>
      </c>
      <c r="RK416">
        <f>'Contractor Model'!RK69</f>
        <v>0</v>
      </c>
      <c r="RL416">
        <f>'Contractor Model'!RL69</f>
        <v>0</v>
      </c>
      <c r="RM416">
        <f>'Contractor Model'!RM69</f>
        <v>0</v>
      </c>
      <c r="RN416">
        <f>'Contractor Model'!RN69</f>
        <v>0</v>
      </c>
      <c r="RO416">
        <f>'Contractor Model'!RO69</f>
        <v>0</v>
      </c>
      <c r="RP416">
        <f>'Contractor Model'!RP69</f>
        <v>0</v>
      </c>
      <c r="RQ416">
        <f>'Contractor Model'!RQ69</f>
        <v>0</v>
      </c>
      <c r="RR416">
        <f>'Contractor Model'!RR69</f>
        <v>0</v>
      </c>
      <c r="RS416">
        <f>'Contractor Model'!RS69</f>
        <v>0</v>
      </c>
      <c r="RT416">
        <f>'Contractor Model'!RT69</f>
        <v>0</v>
      </c>
      <c r="RU416">
        <f>'Contractor Model'!RU69</f>
        <v>0</v>
      </c>
      <c r="RV416">
        <f>'Contractor Model'!RV69</f>
        <v>0</v>
      </c>
      <c r="RW416">
        <f>'Contractor Model'!RW69</f>
        <v>0</v>
      </c>
      <c r="RX416">
        <f>'Contractor Model'!RX69</f>
        <v>0</v>
      </c>
      <c r="RY416">
        <f>'Contractor Model'!RY69</f>
        <v>0</v>
      </c>
      <c r="RZ416">
        <f>'Contractor Model'!RZ69</f>
        <v>0</v>
      </c>
      <c r="SA416">
        <f>'Contractor Model'!SA69</f>
        <v>0</v>
      </c>
      <c r="SB416">
        <f>'Contractor Model'!SB69</f>
        <v>0</v>
      </c>
      <c r="SC416">
        <f>'Contractor Model'!SC69</f>
        <v>0</v>
      </c>
      <c r="SD416">
        <f>'Contractor Model'!SD69</f>
        <v>0</v>
      </c>
      <c r="SE416">
        <f>'Contractor Model'!SE69</f>
        <v>0</v>
      </c>
      <c r="SF416">
        <f>'Contractor Model'!SF69</f>
        <v>0</v>
      </c>
      <c r="SG416">
        <f>'Contractor Model'!SG69</f>
        <v>0</v>
      </c>
      <c r="SH416">
        <f>'Contractor Model'!SH69</f>
        <v>0</v>
      </c>
      <c r="SI416">
        <f>'Contractor Model'!SI69</f>
        <v>0</v>
      </c>
      <c r="SJ416">
        <f>'Contractor Model'!SJ69</f>
        <v>0</v>
      </c>
      <c r="SK416">
        <f>'Contractor Model'!SK69</f>
        <v>0</v>
      </c>
      <c r="SL416">
        <f>'Contractor Model'!SL69</f>
        <v>0</v>
      </c>
      <c r="SM416">
        <f>'Contractor Model'!SM69</f>
        <v>0</v>
      </c>
      <c r="SN416">
        <f>'Contractor Model'!SN69</f>
        <v>0</v>
      </c>
      <c r="SO416">
        <f>'Contractor Model'!SO69</f>
        <v>0</v>
      </c>
      <c r="SP416">
        <f>'Contractor Model'!SP69</f>
        <v>0</v>
      </c>
      <c r="SQ416">
        <f>'Contractor Model'!SQ69</f>
        <v>0</v>
      </c>
      <c r="SR416">
        <f>'Contractor Model'!SR69</f>
        <v>0</v>
      </c>
      <c r="SS416">
        <f>'Contractor Model'!SS69</f>
        <v>0</v>
      </c>
      <c r="ST416">
        <f>'Contractor Model'!ST69</f>
        <v>0</v>
      </c>
      <c r="SU416">
        <f>'Contractor Model'!SU69</f>
        <v>0</v>
      </c>
      <c r="SV416">
        <f>'Contractor Model'!SV69</f>
        <v>0</v>
      </c>
      <c r="SW416">
        <f>'Contractor Model'!SW69</f>
        <v>0</v>
      </c>
      <c r="SX416">
        <f>'Contractor Model'!SX69</f>
        <v>0</v>
      </c>
      <c r="SY416">
        <f>'Contractor Model'!SY69</f>
        <v>0</v>
      </c>
      <c r="SZ416">
        <f>'Contractor Model'!SZ69</f>
        <v>0</v>
      </c>
      <c r="TA416">
        <f>'Contractor Model'!TA69</f>
        <v>0</v>
      </c>
      <c r="TB416">
        <f>'Contractor Model'!TB69</f>
        <v>0</v>
      </c>
      <c r="TC416">
        <f>'Contractor Model'!TC69</f>
        <v>0</v>
      </c>
      <c r="TD416">
        <f>'Contractor Model'!TD69</f>
        <v>0</v>
      </c>
      <c r="TE416">
        <f>'Contractor Model'!TE69</f>
        <v>0</v>
      </c>
      <c r="TF416">
        <f>'Contractor Model'!TF69</f>
        <v>0</v>
      </c>
      <c r="TG416">
        <f>'Contractor Model'!TG69</f>
        <v>0</v>
      </c>
      <c r="TH416">
        <f>'Contractor Model'!TH69</f>
        <v>0</v>
      </c>
      <c r="TI416">
        <f>'Contractor Model'!TI69</f>
        <v>0</v>
      </c>
      <c r="TJ416">
        <f>'Contractor Model'!TJ69</f>
        <v>0</v>
      </c>
      <c r="TK416">
        <f>'Contractor Model'!TK69</f>
        <v>0</v>
      </c>
      <c r="TL416">
        <f>'Contractor Model'!TL69</f>
        <v>0</v>
      </c>
      <c r="TM416">
        <f>'Contractor Model'!TM69</f>
        <v>0</v>
      </c>
      <c r="TN416">
        <f>'Contractor Model'!TN69</f>
        <v>0</v>
      </c>
      <c r="TO416">
        <f>'Contractor Model'!TO69</f>
        <v>0</v>
      </c>
      <c r="TP416">
        <f>'Contractor Model'!TP69</f>
        <v>0</v>
      </c>
      <c r="TQ416">
        <f>'Contractor Model'!TQ69</f>
        <v>0</v>
      </c>
      <c r="TR416">
        <f>'Contractor Model'!TR69</f>
        <v>0</v>
      </c>
      <c r="TS416">
        <f>'Contractor Model'!TS69</f>
        <v>0</v>
      </c>
      <c r="TT416">
        <f>'Contractor Model'!TT69</f>
        <v>0</v>
      </c>
      <c r="TU416">
        <f>'Contractor Model'!TU69</f>
        <v>0</v>
      </c>
      <c r="TV416">
        <f>'Contractor Model'!TV69</f>
        <v>0</v>
      </c>
      <c r="TW416">
        <f>'Contractor Model'!TW69</f>
        <v>0</v>
      </c>
      <c r="TX416">
        <f>'Contractor Model'!TX69</f>
        <v>0</v>
      </c>
      <c r="TY416">
        <f>'Contractor Model'!TY69</f>
        <v>0</v>
      </c>
      <c r="TZ416">
        <f>'Contractor Model'!TZ69</f>
        <v>0</v>
      </c>
      <c r="UA416">
        <f>'Contractor Model'!UA69</f>
        <v>0</v>
      </c>
      <c r="UB416">
        <f>'Contractor Model'!UB69</f>
        <v>0</v>
      </c>
      <c r="UC416">
        <f>'Contractor Model'!UC69</f>
        <v>0</v>
      </c>
      <c r="UD416">
        <f>'Contractor Model'!UD69</f>
        <v>0</v>
      </c>
      <c r="UE416">
        <f>'Contractor Model'!UE69</f>
        <v>0</v>
      </c>
      <c r="UF416">
        <f>'Contractor Model'!UF69</f>
        <v>0</v>
      </c>
      <c r="UG416">
        <f>'Contractor Model'!UG69</f>
        <v>0</v>
      </c>
      <c r="UH416">
        <f>'Contractor Model'!UH69</f>
        <v>0</v>
      </c>
      <c r="UI416">
        <f>'Contractor Model'!UI69</f>
        <v>0</v>
      </c>
      <c r="UJ416">
        <f>'Contractor Model'!UJ69</f>
        <v>0</v>
      </c>
      <c r="UK416">
        <f>'Contractor Model'!UK69</f>
        <v>0</v>
      </c>
      <c r="UL416">
        <f>'Contractor Model'!UL69</f>
        <v>0</v>
      </c>
      <c r="UM416">
        <f>'Contractor Model'!UM69</f>
        <v>0</v>
      </c>
      <c r="UN416">
        <f>'Contractor Model'!UN69</f>
        <v>0</v>
      </c>
      <c r="UO416">
        <f>'Contractor Model'!UO69</f>
        <v>0</v>
      </c>
      <c r="UP416">
        <f>'Contractor Model'!UP69</f>
        <v>0</v>
      </c>
      <c r="UQ416">
        <f>'Contractor Model'!UQ69</f>
        <v>0</v>
      </c>
      <c r="UR416">
        <f>'Contractor Model'!UR69</f>
        <v>0</v>
      </c>
      <c r="US416">
        <f>'Contractor Model'!US69</f>
        <v>0</v>
      </c>
      <c r="UT416">
        <f>'Contractor Model'!UT69</f>
        <v>0</v>
      </c>
      <c r="UU416">
        <f>'Contractor Model'!UU69</f>
        <v>0</v>
      </c>
      <c r="UV416">
        <f>'Contractor Model'!UV69</f>
        <v>0</v>
      </c>
      <c r="UW416">
        <f>'Contractor Model'!UW69</f>
        <v>0</v>
      </c>
      <c r="UX416">
        <f>'Contractor Model'!UX69</f>
        <v>0</v>
      </c>
      <c r="UY416">
        <f>'Contractor Model'!UY69</f>
        <v>0</v>
      </c>
      <c r="UZ416">
        <f>'Contractor Model'!UZ69</f>
        <v>0</v>
      </c>
      <c r="VA416">
        <f>'Contractor Model'!VA69</f>
        <v>0</v>
      </c>
      <c r="VB416">
        <f>'Contractor Model'!VB69</f>
        <v>0</v>
      </c>
      <c r="VC416">
        <f>'Contractor Model'!VC69</f>
        <v>0</v>
      </c>
      <c r="VD416">
        <f>'Contractor Model'!VD69</f>
        <v>0</v>
      </c>
      <c r="VE416">
        <f>'Contractor Model'!VE69</f>
        <v>0</v>
      </c>
      <c r="VF416">
        <f>'Contractor Model'!VF69</f>
        <v>0</v>
      </c>
      <c r="VG416">
        <f>'Contractor Model'!VG69</f>
        <v>0</v>
      </c>
      <c r="VH416">
        <f>'Contractor Model'!VH69</f>
        <v>0</v>
      </c>
      <c r="VI416">
        <f>'Contractor Model'!VI69</f>
        <v>0</v>
      </c>
      <c r="VJ416">
        <f>'Contractor Model'!VJ69</f>
        <v>0</v>
      </c>
      <c r="VK416">
        <f>'Contractor Model'!VK69</f>
        <v>0</v>
      </c>
      <c r="VL416">
        <f>'Contractor Model'!VL69</f>
        <v>0</v>
      </c>
      <c r="VM416">
        <f>'Contractor Model'!VM69</f>
        <v>0</v>
      </c>
      <c r="VN416">
        <f>'Contractor Model'!VN69</f>
        <v>0</v>
      </c>
      <c r="VO416">
        <f>'Contractor Model'!VO69</f>
        <v>0</v>
      </c>
      <c r="VP416">
        <f>'Contractor Model'!VP69</f>
        <v>0</v>
      </c>
      <c r="VQ416">
        <f>'Contractor Model'!VQ69</f>
        <v>0</v>
      </c>
      <c r="VR416">
        <f>'Contractor Model'!VR69</f>
        <v>0</v>
      </c>
      <c r="VS416">
        <f>'Contractor Model'!VS69</f>
        <v>0</v>
      </c>
      <c r="VT416">
        <f>'Contractor Model'!VT69</f>
        <v>0</v>
      </c>
      <c r="VU416">
        <f>'Contractor Model'!VU69</f>
        <v>0</v>
      </c>
      <c r="VV416">
        <f>'Contractor Model'!VV69</f>
        <v>0</v>
      </c>
      <c r="VW416">
        <f>'Contractor Model'!VW69</f>
        <v>0</v>
      </c>
      <c r="VX416">
        <f>'Contractor Model'!VX69</f>
        <v>0</v>
      </c>
      <c r="VY416">
        <f>'Contractor Model'!VY69</f>
        <v>0</v>
      </c>
      <c r="VZ416">
        <f>'Contractor Model'!VZ69</f>
        <v>0</v>
      </c>
      <c r="WA416">
        <f>'Contractor Model'!WA69</f>
        <v>0</v>
      </c>
      <c r="WB416">
        <f>'Contractor Model'!WB69</f>
        <v>0</v>
      </c>
      <c r="WC416">
        <f>'Contractor Model'!WC69</f>
        <v>0</v>
      </c>
      <c r="WD416">
        <f>'Contractor Model'!WD69</f>
        <v>0</v>
      </c>
      <c r="WE416">
        <f>'Contractor Model'!WE69</f>
        <v>0</v>
      </c>
      <c r="WF416">
        <f>'Contractor Model'!WF69</f>
        <v>0</v>
      </c>
      <c r="WG416">
        <f>'Contractor Model'!WG69</f>
        <v>0</v>
      </c>
      <c r="WH416">
        <f>'Contractor Model'!WH69</f>
        <v>0</v>
      </c>
      <c r="WI416">
        <f>'Contractor Model'!WI69</f>
        <v>0</v>
      </c>
      <c r="WJ416">
        <f>'Contractor Model'!WJ69</f>
        <v>0</v>
      </c>
      <c r="WK416">
        <f>'Contractor Model'!WK69</f>
        <v>0</v>
      </c>
      <c r="WL416">
        <f>'Contractor Model'!WL69</f>
        <v>0</v>
      </c>
      <c r="WM416">
        <f>'Contractor Model'!WM69</f>
        <v>0</v>
      </c>
      <c r="WN416">
        <f>'Contractor Model'!WN69</f>
        <v>0</v>
      </c>
      <c r="WO416">
        <f>'Contractor Model'!WO69</f>
        <v>0</v>
      </c>
      <c r="WP416">
        <f>'Contractor Model'!WP69</f>
        <v>0</v>
      </c>
      <c r="WQ416">
        <f>'Contractor Model'!WQ69</f>
        <v>0</v>
      </c>
      <c r="WR416">
        <f>'Contractor Model'!WR69</f>
        <v>0</v>
      </c>
      <c r="WS416">
        <f>'Contractor Model'!WS69</f>
        <v>0</v>
      </c>
      <c r="WT416">
        <f>'Contractor Model'!WT69</f>
        <v>0</v>
      </c>
      <c r="WU416">
        <f>'Contractor Model'!WU69</f>
        <v>0</v>
      </c>
      <c r="WV416">
        <f>'Contractor Model'!WV69</f>
        <v>0</v>
      </c>
      <c r="WW416">
        <f>'Contractor Model'!WW69</f>
        <v>0</v>
      </c>
      <c r="WX416">
        <f>'Contractor Model'!WX69</f>
        <v>0</v>
      </c>
      <c r="WY416">
        <f>'Contractor Model'!WY69</f>
        <v>0</v>
      </c>
      <c r="WZ416">
        <f>'Contractor Model'!WZ69</f>
        <v>0</v>
      </c>
      <c r="XA416">
        <f>'Contractor Model'!XA69</f>
        <v>0</v>
      </c>
      <c r="XB416">
        <f>'Contractor Model'!XB69</f>
        <v>0</v>
      </c>
      <c r="XC416">
        <f>'Contractor Model'!XC69</f>
        <v>0</v>
      </c>
      <c r="XD416">
        <f>'Contractor Model'!XD69</f>
        <v>0</v>
      </c>
      <c r="XE416">
        <f>'Contractor Model'!XE69</f>
        <v>0</v>
      </c>
      <c r="XF416">
        <f>'Contractor Model'!XF69</f>
        <v>0</v>
      </c>
      <c r="XG416">
        <f>'Contractor Model'!XG69</f>
        <v>0</v>
      </c>
      <c r="XH416">
        <f>'Contractor Model'!XH69</f>
        <v>0</v>
      </c>
      <c r="XI416">
        <f>'Contractor Model'!XI69</f>
        <v>0</v>
      </c>
      <c r="XJ416">
        <f>'Contractor Model'!XJ69</f>
        <v>0</v>
      </c>
      <c r="XK416">
        <f>'Contractor Model'!XK69</f>
        <v>0</v>
      </c>
      <c r="XL416">
        <f>'Contractor Model'!XL69</f>
        <v>0</v>
      </c>
      <c r="XM416">
        <f>'Contractor Model'!XM69</f>
        <v>0</v>
      </c>
      <c r="XN416">
        <f>'Contractor Model'!XN69</f>
        <v>0</v>
      </c>
      <c r="XO416">
        <f>'Contractor Model'!XO69</f>
        <v>0</v>
      </c>
      <c r="XP416">
        <f>'Contractor Model'!XP69</f>
        <v>0</v>
      </c>
      <c r="XQ416">
        <f>'Contractor Model'!XQ69</f>
        <v>0</v>
      </c>
      <c r="XR416">
        <f>'Contractor Model'!XR69</f>
        <v>0</v>
      </c>
      <c r="XS416">
        <f>'Contractor Model'!XS69</f>
        <v>0</v>
      </c>
      <c r="XT416">
        <f>'Contractor Model'!XT69</f>
        <v>0</v>
      </c>
      <c r="XU416">
        <f>'Contractor Model'!XU69</f>
        <v>0</v>
      </c>
      <c r="XV416">
        <f>'Contractor Model'!XV69</f>
        <v>0</v>
      </c>
      <c r="XW416">
        <f>'Contractor Model'!XW69</f>
        <v>0</v>
      </c>
      <c r="XX416">
        <f>'Contractor Model'!XX69</f>
        <v>0</v>
      </c>
      <c r="XY416">
        <f>'Contractor Model'!XY69</f>
        <v>0</v>
      </c>
      <c r="XZ416">
        <f>'Contractor Model'!XZ69</f>
        <v>0</v>
      </c>
      <c r="YA416">
        <f>'Contractor Model'!YA69</f>
        <v>0</v>
      </c>
      <c r="YB416">
        <f>'Contractor Model'!YB69</f>
        <v>0</v>
      </c>
      <c r="YC416">
        <f>'Contractor Model'!YC69</f>
        <v>0</v>
      </c>
      <c r="YD416">
        <f>'Contractor Model'!YD69</f>
        <v>0</v>
      </c>
      <c r="YE416">
        <f>'Contractor Model'!YE69</f>
        <v>0</v>
      </c>
      <c r="YF416">
        <f>'Contractor Model'!YF69</f>
        <v>0</v>
      </c>
      <c r="YG416">
        <f>'Contractor Model'!YG69</f>
        <v>0</v>
      </c>
      <c r="YH416">
        <f>'Contractor Model'!YH69</f>
        <v>0</v>
      </c>
      <c r="YI416">
        <f>'Contractor Model'!YI69</f>
        <v>0</v>
      </c>
      <c r="YJ416">
        <f>'Contractor Model'!YJ69</f>
        <v>0</v>
      </c>
      <c r="YK416">
        <f>'Contractor Model'!YK69</f>
        <v>0</v>
      </c>
      <c r="YL416">
        <f>'Contractor Model'!YL69</f>
        <v>0</v>
      </c>
      <c r="YM416">
        <f>'Contractor Model'!YM69</f>
        <v>0</v>
      </c>
      <c r="YN416">
        <f>'Contractor Model'!YN69</f>
        <v>0</v>
      </c>
      <c r="YO416">
        <f>'Contractor Model'!YO69</f>
        <v>0</v>
      </c>
      <c r="YP416">
        <f>'Contractor Model'!YP69</f>
        <v>0</v>
      </c>
      <c r="YQ416">
        <f>'Contractor Model'!YQ69</f>
        <v>0</v>
      </c>
      <c r="YR416">
        <f>'Contractor Model'!YR69</f>
        <v>0</v>
      </c>
      <c r="YS416">
        <f>'Contractor Model'!YS69</f>
        <v>0</v>
      </c>
      <c r="YT416">
        <f>'Contractor Model'!YT69</f>
        <v>0</v>
      </c>
      <c r="YU416">
        <f>'Contractor Model'!YU69</f>
        <v>0</v>
      </c>
      <c r="YV416">
        <f>'Contractor Model'!YV69</f>
        <v>0</v>
      </c>
      <c r="YW416">
        <f>'Contractor Model'!YW69</f>
        <v>0</v>
      </c>
      <c r="YX416">
        <f>'Contractor Model'!YX69</f>
        <v>0</v>
      </c>
      <c r="YY416">
        <f>'Contractor Model'!YY69</f>
        <v>0</v>
      </c>
      <c r="YZ416">
        <f>'Contractor Model'!YZ69</f>
        <v>0</v>
      </c>
      <c r="ZA416">
        <f>'Contractor Model'!ZA69</f>
        <v>0</v>
      </c>
      <c r="ZB416">
        <f>'Contractor Model'!ZB69</f>
        <v>0</v>
      </c>
      <c r="ZC416">
        <f>'Contractor Model'!ZC69</f>
        <v>0</v>
      </c>
      <c r="ZD416">
        <f>'Contractor Model'!ZD69</f>
        <v>0</v>
      </c>
      <c r="ZE416">
        <f>'Contractor Model'!ZE69</f>
        <v>0</v>
      </c>
      <c r="ZF416">
        <f>'Contractor Model'!ZF69</f>
        <v>0</v>
      </c>
      <c r="ZG416">
        <f>'Contractor Model'!ZG69</f>
        <v>0</v>
      </c>
      <c r="ZH416">
        <f>'Contractor Model'!ZH69</f>
        <v>0</v>
      </c>
      <c r="ZI416">
        <f>'Contractor Model'!ZI69</f>
        <v>0</v>
      </c>
      <c r="ZJ416">
        <f>'Contractor Model'!ZJ69</f>
        <v>0</v>
      </c>
      <c r="ZK416">
        <f>'Contractor Model'!ZK69</f>
        <v>0</v>
      </c>
      <c r="ZL416">
        <f>'Contractor Model'!ZL69</f>
        <v>0</v>
      </c>
      <c r="ZM416">
        <f>'Contractor Model'!ZM69</f>
        <v>0</v>
      </c>
      <c r="ZN416">
        <f>'Contractor Model'!ZN69</f>
        <v>0</v>
      </c>
      <c r="ZO416">
        <f>'Contractor Model'!ZO69</f>
        <v>0</v>
      </c>
      <c r="ZP416">
        <f>'Contractor Model'!ZP69</f>
        <v>0</v>
      </c>
      <c r="ZQ416">
        <f>'Contractor Model'!ZQ69</f>
        <v>0</v>
      </c>
      <c r="ZR416">
        <f>'Contractor Model'!ZR69</f>
        <v>0</v>
      </c>
      <c r="ZS416">
        <f>'Contractor Model'!ZS69</f>
        <v>0</v>
      </c>
      <c r="ZT416">
        <f>'Contractor Model'!ZT69</f>
        <v>0</v>
      </c>
      <c r="ZU416">
        <f>'Contractor Model'!ZU69</f>
        <v>0</v>
      </c>
      <c r="ZV416">
        <f>'Contractor Model'!ZV69</f>
        <v>0</v>
      </c>
      <c r="ZW416">
        <f>'Contractor Model'!ZW69</f>
        <v>0</v>
      </c>
      <c r="ZX416">
        <f>'Contractor Model'!ZX69</f>
        <v>0</v>
      </c>
      <c r="ZY416">
        <f>'Contractor Model'!ZY69</f>
        <v>0</v>
      </c>
      <c r="ZZ416">
        <f>'Contractor Model'!ZZ69</f>
        <v>0</v>
      </c>
      <c r="AAA416">
        <f>'Contractor Model'!AAA69</f>
        <v>0</v>
      </c>
      <c r="AAB416">
        <f>'Contractor Model'!AAB69</f>
        <v>0</v>
      </c>
      <c r="AAC416">
        <f>'Contractor Model'!AAC69</f>
        <v>0</v>
      </c>
      <c r="AAD416">
        <f>'Contractor Model'!AAD69</f>
        <v>0</v>
      </c>
      <c r="AAE416">
        <f>'Contractor Model'!AAE69</f>
        <v>0</v>
      </c>
      <c r="AAF416">
        <f>'Contractor Model'!AAF69</f>
        <v>0</v>
      </c>
      <c r="AAG416">
        <f>'Contractor Model'!AAG69</f>
        <v>0</v>
      </c>
      <c r="AAH416">
        <f>'Contractor Model'!AAH69</f>
        <v>0</v>
      </c>
      <c r="AAI416">
        <f>'Contractor Model'!AAI69</f>
        <v>0</v>
      </c>
      <c r="AAJ416">
        <f>'Contractor Model'!AAJ69</f>
        <v>0</v>
      </c>
      <c r="AAK416">
        <f>'Contractor Model'!AAK69</f>
        <v>0</v>
      </c>
      <c r="AAL416">
        <f>'Contractor Model'!AAL69</f>
        <v>0</v>
      </c>
      <c r="AAM416">
        <f>'Contractor Model'!AAM69</f>
        <v>0</v>
      </c>
      <c r="AAN416">
        <f>'Contractor Model'!AAN69</f>
        <v>0</v>
      </c>
      <c r="AAO416">
        <f>'Contractor Model'!AAO69</f>
        <v>0</v>
      </c>
      <c r="AAP416">
        <f>'Contractor Model'!AAP69</f>
        <v>0</v>
      </c>
      <c r="AAQ416">
        <f>'Contractor Model'!AAQ69</f>
        <v>0</v>
      </c>
      <c r="AAR416">
        <f>'Contractor Model'!AAR69</f>
        <v>0</v>
      </c>
      <c r="AAS416">
        <f>'Contractor Model'!AAS69</f>
        <v>0</v>
      </c>
      <c r="AAT416">
        <f>'Contractor Model'!AAT69</f>
        <v>0</v>
      </c>
      <c r="AAU416">
        <f>'Contractor Model'!AAU69</f>
        <v>0</v>
      </c>
      <c r="AAV416">
        <f>'Contractor Model'!AAV69</f>
        <v>0</v>
      </c>
      <c r="AAW416">
        <f>'Contractor Model'!AAW69</f>
        <v>0</v>
      </c>
      <c r="AAX416">
        <f>'Contractor Model'!AAX69</f>
        <v>0</v>
      </c>
      <c r="AAY416">
        <f>'Contractor Model'!AAY69</f>
        <v>0</v>
      </c>
      <c r="AAZ416">
        <f>'Contractor Model'!AAZ69</f>
        <v>0</v>
      </c>
      <c r="ABA416">
        <f>'Contractor Model'!ABA69</f>
        <v>0</v>
      </c>
      <c r="ABB416">
        <f>'Contractor Model'!ABB69</f>
        <v>0</v>
      </c>
      <c r="ABC416">
        <f>'Contractor Model'!ABC69</f>
        <v>0</v>
      </c>
      <c r="ABD416">
        <f>'Contractor Model'!ABD69</f>
        <v>0</v>
      </c>
      <c r="ABE416">
        <f>'Contractor Model'!ABE69</f>
        <v>0</v>
      </c>
      <c r="ABF416">
        <f>'Contractor Model'!ABF69</f>
        <v>0</v>
      </c>
      <c r="ABG416">
        <f>'Contractor Model'!ABG69</f>
        <v>0</v>
      </c>
      <c r="ABH416">
        <f>'Contractor Model'!ABH69</f>
        <v>0</v>
      </c>
      <c r="ABI416">
        <f>'Contractor Model'!ABI69</f>
        <v>0</v>
      </c>
      <c r="ABJ416">
        <f>'Contractor Model'!ABJ69</f>
        <v>0</v>
      </c>
      <c r="ABK416">
        <f>'Contractor Model'!ABK69</f>
        <v>0</v>
      </c>
      <c r="ABL416">
        <f>'Contractor Model'!ABL69</f>
        <v>0</v>
      </c>
      <c r="ABM416">
        <f>'Contractor Model'!ABM69</f>
        <v>0</v>
      </c>
      <c r="ABN416">
        <f>'Contractor Model'!ABN69</f>
        <v>0</v>
      </c>
      <c r="ABO416">
        <f>'Contractor Model'!ABO69</f>
        <v>0</v>
      </c>
      <c r="ABP416">
        <f>'Contractor Model'!ABP69</f>
        <v>0</v>
      </c>
      <c r="ABQ416">
        <f>'Contractor Model'!ABQ69</f>
        <v>0</v>
      </c>
      <c r="ABR416">
        <f>'Contractor Model'!ABR69</f>
        <v>0</v>
      </c>
      <c r="ABS416">
        <f>'Contractor Model'!ABS69</f>
        <v>0</v>
      </c>
      <c r="ABT416">
        <f>'Contractor Model'!ABT69</f>
        <v>0</v>
      </c>
      <c r="ABU416">
        <f>'Contractor Model'!ABU69</f>
        <v>0</v>
      </c>
      <c r="ABV416">
        <f>'Contractor Model'!ABV69</f>
        <v>0</v>
      </c>
      <c r="ABW416">
        <f>'Contractor Model'!ABW69</f>
        <v>0</v>
      </c>
      <c r="ABX416">
        <f>'Contractor Model'!ABX69</f>
        <v>0</v>
      </c>
      <c r="ABY416">
        <f>'Contractor Model'!ABY69</f>
        <v>0</v>
      </c>
      <c r="ABZ416">
        <f>'Contractor Model'!ABZ69</f>
        <v>0</v>
      </c>
      <c r="ACA416">
        <f>'Contractor Model'!ACA69</f>
        <v>0</v>
      </c>
      <c r="ACB416">
        <f>'Contractor Model'!ACB69</f>
        <v>0</v>
      </c>
      <c r="ACC416">
        <f>'Contractor Model'!ACC69</f>
        <v>0</v>
      </c>
      <c r="ACD416">
        <f>'Contractor Model'!ACD69</f>
        <v>0</v>
      </c>
      <c r="ACE416">
        <f>'Contractor Model'!ACE69</f>
        <v>0</v>
      </c>
      <c r="ACF416">
        <f>'Contractor Model'!ACF69</f>
        <v>0</v>
      </c>
      <c r="ACG416">
        <f>'Contractor Model'!ACG69</f>
        <v>0</v>
      </c>
      <c r="ACH416">
        <f>'Contractor Model'!ACH69</f>
        <v>0</v>
      </c>
      <c r="ACI416">
        <f>'Contractor Model'!ACI69</f>
        <v>0</v>
      </c>
      <c r="ACJ416">
        <f>'Contractor Model'!ACJ69</f>
        <v>0</v>
      </c>
      <c r="ACK416">
        <f>'Contractor Model'!ACK69</f>
        <v>0</v>
      </c>
      <c r="ACL416">
        <f>'Contractor Model'!ACL69</f>
        <v>0</v>
      </c>
      <c r="ACM416">
        <f>'Contractor Model'!ACM69</f>
        <v>0</v>
      </c>
      <c r="ACN416">
        <f>'Contractor Model'!ACN69</f>
        <v>0</v>
      </c>
      <c r="ACO416">
        <f>'Contractor Model'!ACO69</f>
        <v>0</v>
      </c>
      <c r="ACP416">
        <f>'Contractor Model'!ACP69</f>
        <v>0</v>
      </c>
      <c r="ACQ416">
        <f>'Contractor Model'!ACQ69</f>
        <v>0</v>
      </c>
      <c r="ACR416">
        <f>'Contractor Model'!ACR69</f>
        <v>0</v>
      </c>
      <c r="ACS416">
        <f>'Contractor Model'!ACS69</f>
        <v>0</v>
      </c>
      <c r="ACT416">
        <f>'Contractor Model'!ACT69</f>
        <v>0</v>
      </c>
      <c r="ACU416">
        <f>'Contractor Model'!ACU69</f>
        <v>0</v>
      </c>
      <c r="ACV416">
        <f>'Contractor Model'!ACV69</f>
        <v>0</v>
      </c>
      <c r="ACW416">
        <f>'Contractor Model'!ACW69</f>
        <v>0</v>
      </c>
      <c r="ACX416">
        <f>'Contractor Model'!ACX69</f>
        <v>0</v>
      </c>
      <c r="ACY416">
        <f>'Contractor Model'!ACY69</f>
        <v>0</v>
      </c>
      <c r="ACZ416">
        <f>'Contractor Model'!ACZ69</f>
        <v>0</v>
      </c>
      <c r="ADA416">
        <f>'Contractor Model'!ADA69</f>
        <v>0</v>
      </c>
      <c r="ADB416">
        <f>'Contractor Model'!ADB69</f>
        <v>0</v>
      </c>
      <c r="ADC416">
        <f>'Contractor Model'!ADC69</f>
        <v>0</v>
      </c>
      <c r="ADD416">
        <f>'Contractor Model'!ADD69</f>
        <v>0</v>
      </c>
      <c r="ADE416">
        <f>'Contractor Model'!ADE69</f>
        <v>0</v>
      </c>
      <c r="ADF416">
        <f>'Contractor Model'!ADF69</f>
        <v>0</v>
      </c>
      <c r="ADG416">
        <f>'Contractor Model'!ADG69</f>
        <v>0</v>
      </c>
      <c r="ADH416">
        <f>'Contractor Model'!ADH69</f>
        <v>0</v>
      </c>
      <c r="ADI416">
        <f>'Contractor Model'!ADI69</f>
        <v>0</v>
      </c>
      <c r="ADJ416">
        <f>'Contractor Model'!ADJ69</f>
        <v>0</v>
      </c>
      <c r="ADK416">
        <f>'Contractor Model'!ADK69</f>
        <v>0</v>
      </c>
      <c r="ADL416">
        <f>'Contractor Model'!ADL69</f>
        <v>0</v>
      </c>
      <c r="ADM416">
        <f>'Contractor Model'!ADM69</f>
        <v>0</v>
      </c>
      <c r="ADN416">
        <f>'Contractor Model'!ADN69</f>
        <v>0</v>
      </c>
      <c r="ADO416">
        <f>'Contractor Model'!ADO69</f>
        <v>0</v>
      </c>
      <c r="ADP416">
        <f>'Contractor Model'!ADP69</f>
        <v>0</v>
      </c>
      <c r="ADQ416">
        <f>'Contractor Model'!ADQ69</f>
        <v>0</v>
      </c>
      <c r="ADR416">
        <f>'Contractor Model'!ADR69</f>
        <v>0</v>
      </c>
      <c r="ADS416">
        <f>'Contractor Model'!ADS69</f>
        <v>0</v>
      </c>
      <c r="ADT416">
        <f>'Contractor Model'!ADT69</f>
        <v>0</v>
      </c>
      <c r="ADU416">
        <f>'Contractor Model'!ADU69</f>
        <v>0</v>
      </c>
      <c r="ADV416">
        <f>'Contractor Model'!ADV69</f>
        <v>0</v>
      </c>
      <c r="ADW416">
        <f>'Contractor Model'!ADW69</f>
        <v>0</v>
      </c>
      <c r="ADX416">
        <f>'Contractor Model'!ADX69</f>
        <v>0</v>
      </c>
      <c r="ADY416">
        <f>'Contractor Model'!ADY69</f>
        <v>0</v>
      </c>
      <c r="ADZ416">
        <f>'Contractor Model'!ADZ69</f>
        <v>0</v>
      </c>
      <c r="AEA416">
        <f>'Contractor Model'!AEA69</f>
        <v>0</v>
      </c>
      <c r="AEB416">
        <f>'Contractor Model'!AEB69</f>
        <v>0</v>
      </c>
      <c r="AEC416">
        <f>'Contractor Model'!AEC69</f>
        <v>0</v>
      </c>
      <c r="AED416">
        <f>'Contractor Model'!AED69</f>
        <v>0</v>
      </c>
      <c r="AEE416">
        <f>'Contractor Model'!AEE69</f>
        <v>0</v>
      </c>
      <c r="AEF416">
        <f>'Contractor Model'!AEF69</f>
        <v>0</v>
      </c>
      <c r="AEG416">
        <f>'Contractor Model'!AEG69</f>
        <v>0</v>
      </c>
      <c r="AEH416">
        <f>'Contractor Model'!AEH69</f>
        <v>0</v>
      </c>
      <c r="AEI416">
        <f>'Contractor Model'!AEI69</f>
        <v>0</v>
      </c>
      <c r="AEJ416">
        <f>'Contractor Model'!AEJ69</f>
        <v>0</v>
      </c>
      <c r="AEK416">
        <f>'Contractor Model'!AEK69</f>
        <v>0</v>
      </c>
      <c r="AEL416">
        <f>'Contractor Model'!AEL69</f>
        <v>0</v>
      </c>
      <c r="AEM416">
        <f>'Contractor Model'!AEM69</f>
        <v>0</v>
      </c>
      <c r="AEN416">
        <f>'Contractor Model'!AEN69</f>
        <v>0</v>
      </c>
      <c r="AEO416">
        <f>'Contractor Model'!AEO69</f>
        <v>0</v>
      </c>
      <c r="AEP416">
        <f>'Contractor Model'!AEP69</f>
        <v>0</v>
      </c>
      <c r="AEQ416">
        <f>'Contractor Model'!AEQ69</f>
        <v>0</v>
      </c>
      <c r="AER416">
        <f>'Contractor Model'!AER69</f>
        <v>0</v>
      </c>
      <c r="AES416">
        <f>'Contractor Model'!AES69</f>
        <v>0</v>
      </c>
      <c r="AET416">
        <f>'Contractor Model'!AET69</f>
        <v>0</v>
      </c>
      <c r="AEU416">
        <f>'Contractor Model'!AEU69</f>
        <v>0</v>
      </c>
      <c r="AEV416">
        <f>'Contractor Model'!AEV69</f>
        <v>0</v>
      </c>
      <c r="AEW416">
        <f>'Contractor Model'!AEW69</f>
        <v>0</v>
      </c>
      <c r="AEX416">
        <f>'Contractor Model'!AEX69</f>
        <v>0</v>
      </c>
      <c r="AEY416">
        <f>'Contractor Model'!AEY69</f>
        <v>0</v>
      </c>
      <c r="AEZ416">
        <f>'Contractor Model'!AEZ69</f>
        <v>0</v>
      </c>
      <c r="AFA416">
        <f>'Contractor Model'!AFA69</f>
        <v>0</v>
      </c>
      <c r="AFB416">
        <f>'Contractor Model'!AFB69</f>
        <v>0</v>
      </c>
      <c r="AFC416">
        <f>'Contractor Model'!AFC69</f>
        <v>0</v>
      </c>
      <c r="AFD416">
        <f>'Contractor Model'!AFD69</f>
        <v>0</v>
      </c>
      <c r="AFE416">
        <f>'Contractor Model'!AFE69</f>
        <v>0</v>
      </c>
      <c r="AFF416">
        <f>'Contractor Model'!AFF69</f>
        <v>0</v>
      </c>
      <c r="AFG416">
        <f>'Contractor Model'!AFG69</f>
        <v>0</v>
      </c>
      <c r="AFH416">
        <f>'Contractor Model'!AFH69</f>
        <v>0</v>
      </c>
      <c r="AFI416">
        <f>'Contractor Model'!AFI69</f>
        <v>0</v>
      </c>
      <c r="AFJ416">
        <f>'Contractor Model'!AFJ69</f>
        <v>0</v>
      </c>
      <c r="AFK416">
        <f>'Contractor Model'!AFK69</f>
        <v>0</v>
      </c>
      <c r="AFL416">
        <f>'Contractor Model'!AFL69</f>
        <v>0</v>
      </c>
      <c r="AFM416">
        <f>'Contractor Model'!AFM69</f>
        <v>0</v>
      </c>
      <c r="AFN416">
        <f>'Contractor Model'!AFN69</f>
        <v>0</v>
      </c>
      <c r="AFO416">
        <f>'Contractor Model'!AFO69</f>
        <v>0</v>
      </c>
      <c r="AFP416">
        <f>'Contractor Model'!AFP69</f>
        <v>0</v>
      </c>
      <c r="AFQ416">
        <f>'Contractor Model'!AFQ69</f>
        <v>0</v>
      </c>
      <c r="AFR416">
        <f>'Contractor Model'!AFR69</f>
        <v>0</v>
      </c>
      <c r="AFS416">
        <f>'Contractor Model'!AFS69</f>
        <v>0</v>
      </c>
      <c r="AFT416">
        <f>'Contractor Model'!AFT69</f>
        <v>0</v>
      </c>
      <c r="AFU416">
        <f>'Contractor Model'!AFU69</f>
        <v>0</v>
      </c>
      <c r="AFV416">
        <f>'Contractor Model'!AFV69</f>
        <v>0</v>
      </c>
      <c r="AFW416">
        <f>'Contractor Model'!AFW69</f>
        <v>0</v>
      </c>
      <c r="AFX416">
        <f>'Contractor Model'!AFX69</f>
        <v>0</v>
      </c>
      <c r="AFY416">
        <f>'Contractor Model'!AFY69</f>
        <v>0</v>
      </c>
      <c r="AFZ416">
        <f>'Contractor Model'!AFZ69</f>
        <v>0</v>
      </c>
      <c r="AGA416">
        <f>'Contractor Model'!AGA69</f>
        <v>0</v>
      </c>
      <c r="AGB416">
        <f>'Contractor Model'!AGB69</f>
        <v>0</v>
      </c>
      <c r="AGC416">
        <f>'Contractor Model'!AGC69</f>
        <v>0</v>
      </c>
      <c r="AGD416">
        <f>'Contractor Model'!AGD69</f>
        <v>0</v>
      </c>
      <c r="AGE416">
        <f>'Contractor Model'!AGE69</f>
        <v>0</v>
      </c>
      <c r="AGF416">
        <f>'Contractor Model'!AGF69</f>
        <v>0</v>
      </c>
      <c r="AGG416">
        <f>'Contractor Model'!AGG69</f>
        <v>0</v>
      </c>
      <c r="AGH416">
        <f>'Contractor Model'!AGH69</f>
        <v>0</v>
      </c>
      <c r="AGI416">
        <f>'Contractor Model'!AGI69</f>
        <v>0</v>
      </c>
      <c r="AGJ416">
        <f>'Contractor Model'!AGJ69</f>
        <v>0</v>
      </c>
      <c r="AGK416">
        <f>'Contractor Model'!AGK69</f>
        <v>0</v>
      </c>
      <c r="AGL416">
        <f>'Contractor Model'!AGL69</f>
        <v>0</v>
      </c>
      <c r="AGM416">
        <f>'Contractor Model'!AGM69</f>
        <v>0</v>
      </c>
      <c r="AGN416">
        <f>'Contractor Model'!AGN69</f>
        <v>0</v>
      </c>
      <c r="AGO416">
        <f>'Contractor Model'!AGO69</f>
        <v>0</v>
      </c>
      <c r="AGP416">
        <f>'Contractor Model'!AGP69</f>
        <v>0</v>
      </c>
      <c r="AGQ416">
        <f>'Contractor Model'!AGQ69</f>
        <v>0</v>
      </c>
      <c r="AGR416">
        <f>'Contractor Model'!AGR69</f>
        <v>0</v>
      </c>
      <c r="AGS416">
        <f>'Contractor Model'!AGS69</f>
        <v>0</v>
      </c>
      <c r="AGT416">
        <f>'Contractor Model'!AGT69</f>
        <v>0</v>
      </c>
      <c r="AGU416">
        <f>'Contractor Model'!AGU69</f>
        <v>0</v>
      </c>
      <c r="AGV416">
        <f>'Contractor Model'!AGV69</f>
        <v>0</v>
      </c>
      <c r="AGW416">
        <f>'Contractor Model'!AGW69</f>
        <v>0</v>
      </c>
      <c r="AGX416">
        <f>'Contractor Model'!AGX69</f>
        <v>0</v>
      </c>
      <c r="AGY416">
        <f>'Contractor Model'!AGY69</f>
        <v>0</v>
      </c>
      <c r="AGZ416">
        <f>'Contractor Model'!AGZ69</f>
        <v>0</v>
      </c>
      <c r="AHA416">
        <f>'Contractor Model'!AHA69</f>
        <v>0</v>
      </c>
      <c r="AHB416">
        <f>'Contractor Model'!AHB69</f>
        <v>0</v>
      </c>
      <c r="AHC416">
        <f>'Contractor Model'!AHC69</f>
        <v>0</v>
      </c>
      <c r="AHD416">
        <f>'Contractor Model'!AHD69</f>
        <v>0</v>
      </c>
      <c r="AHE416">
        <f>'Contractor Model'!AHE69</f>
        <v>0</v>
      </c>
      <c r="AHF416">
        <f>'Contractor Model'!AHF69</f>
        <v>0</v>
      </c>
      <c r="AHG416">
        <f>'Contractor Model'!AHG69</f>
        <v>0</v>
      </c>
      <c r="AHH416">
        <f>'Contractor Model'!AHH69</f>
        <v>0</v>
      </c>
      <c r="AHI416">
        <f>'Contractor Model'!AHI69</f>
        <v>0</v>
      </c>
      <c r="AHJ416">
        <f>'Contractor Model'!AHJ69</f>
        <v>0</v>
      </c>
      <c r="AHK416">
        <f>'Contractor Model'!AHK69</f>
        <v>0</v>
      </c>
      <c r="AHL416">
        <f>'Contractor Model'!AHL69</f>
        <v>0</v>
      </c>
      <c r="AHM416">
        <f>'Contractor Model'!AHM69</f>
        <v>0</v>
      </c>
      <c r="AHN416">
        <f>'Contractor Model'!AHN69</f>
        <v>0</v>
      </c>
      <c r="AHO416">
        <f>'Contractor Model'!AHO69</f>
        <v>0</v>
      </c>
      <c r="AHP416">
        <f>'Contractor Model'!AHP69</f>
        <v>0</v>
      </c>
      <c r="AHQ416">
        <f>'Contractor Model'!AHQ69</f>
        <v>0</v>
      </c>
      <c r="AHR416">
        <f>'Contractor Model'!AHR69</f>
        <v>0</v>
      </c>
      <c r="AHS416">
        <f>'Contractor Model'!AHS69</f>
        <v>0</v>
      </c>
      <c r="AHT416">
        <f>'Contractor Model'!AHT69</f>
        <v>0</v>
      </c>
      <c r="AHU416">
        <f>'Contractor Model'!AHU69</f>
        <v>0</v>
      </c>
      <c r="AHV416">
        <f>'Contractor Model'!AHV69</f>
        <v>0</v>
      </c>
      <c r="AHW416">
        <f>'Contractor Model'!AHW69</f>
        <v>0</v>
      </c>
      <c r="AHX416">
        <f>'Contractor Model'!AHX69</f>
        <v>0</v>
      </c>
      <c r="AHY416">
        <f>'Contractor Model'!AHY69</f>
        <v>0</v>
      </c>
      <c r="AHZ416">
        <f>'Contractor Model'!AHZ69</f>
        <v>0</v>
      </c>
      <c r="AIA416">
        <f>'Contractor Model'!AIA69</f>
        <v>0</v>
      </c>
      <c r="AIB416">
        <f>'Contractor Model'!AIB69</f>
        <v>0</v>
      </c>
      <c r="AIC416">
        <f>'Contractor Model'!AIC69</f>
        <v>0</v>
      </c>
      <c r="AID416">
        <f>'Contractor Model'!AID69</f>
        <v>0</v>
      </c>
      <c r="AIE416">
        <f>'Contractor Model'!AIE69</f>
        <v>0</v>
      </c>
      <c r="AIF416">
        <f>'Contractor Model'!AIF69</f>
        <v>0</v>
      </c>
      <c r="AIG416">
        <f>'Contractor Model'!AIG69</f>
        <v>0</v>
      </c>
      <c r="AIH416">
        <f>'Contractor Model'!AIH69</f>
        <v>0</v>
      </c>
      <c r="AII416">
        <f>'Contractor Model'!AII69</f>
        <v>0</v>
      </c>
      <c r="AIJ416">
        <f>'Contractor Model'!AIJ69</f>
        <v>0</v>
      </c>
      <c r="AIK416">
        <f>'Contractor Model'!AIK69</f>
        <v>0</v>
      </c>
      <c r="AIL416">
        <f>'Contractor Model'!AIL69</f>
        <v>0</v>
      </c>
      <c r="AIM416">
        <f>'Contractor Model'!AIM69</f>
        <v>0</v>
      </c>
      <c r="AIN416">
        <f>'Contractor Model'!AIN69</f>
        <v>0</v>
      </c>
      <c r="AIO416">
        <f>'Contractor Model'!AIO69</f>
        <v>0</v>
      </c>
      <c r="AIP416">
        <f>'Contractor Model'!AIP69</f>
        <v>0</v>
      </c>
      <c r="AIQ416">
        <f>'Contractor Model'!AIQ69</f>
        <v>0</v>
      </c>
      <c r="AIR416">
        <f>'Contractor Model'!AIR69</f>
        <v>0</v>
      </c>
      <c r="AIS416">
        <f>'Contractor Model'!AIS69</f>
        <v>0</v>
      </c>
      <c r="AIT416">
        <f>'Contractor Model'!AIT69</f>
        <v>0</v>
      </c>
      <c r="AIU416">
        <f>'Contractor Model'!AIU69</f>
        <v>0</v>
      </c>
      <c r="AIV416">
        <f>'Contractor Model'!AIV69</f>
        <v>0</v>
      </c>
      <c r="AIW416">
        <f>'Contractor Model'!AIW69</f>
        <v>0</v>
      </c>
      <c r="AIX416">
        <f>'Contractor Model'!AIX69</f>
        <v>0</v>
      </c>
      <c r="AIY416">
        <f>'Contractor Model'!AIY69</f>
        <v>0</v>
      </c>
      <c r="AIZ416">
        <f>'Contractor Model'!AIZ69</f>
        <v>0</v>
      </c>
      <c r="AJA416">
        <f>'Contractor Model'!AJA69</f>
        <v>0</v>
      </c>
      <c r="AJB416">
        <f>'Contractor Model'!AJB69</f>
        <v>0</v>
      </c>
      <c r="AJC416">
        <f>'Contractor Model'!AJC69</f>
        <v>0</v>
      </c>
      <c r="AJD416">
        <f>'Contractor Model'!AJD69</f>
        <v>0</v>
      </c>
      <c r="AJE416">
        <f>'Contractor Model'!AJE69</f>
        <v>0</v>
      </c>
      <c r="AJF416">
        <f>'Contractor Model'!AJF69</f>
        <v>0</v>
      </c>
      <c r="AJG416">
        <f>'Contractor Model'!AJG69</f>
        <v>0</v>
      </c>
      <c r="AJH416">
        <f>'Contractor Model'!AJH69</f>
        <v>0</v>
      </c>
      <c r="AJI416">
        <f>'Contractor Model'!AJI69</f>
        <v>0</v>
      </c>
      <c r="AJJ416">
        <f>'Contractor Model'!AJJ69</f>
        <v>0</v>
      </c>
      <c r="AJK416">
        <f>'Contractor Model'!AJK69</f>
        <v>0</v>
      </c>
      <c r="AJL416">
        <f>'Contractor Model'!AJL69</f>
        <v>0</v>
      </c>
      <c r="AJM416">
        <f>'Contractor Model'!AJM69</f>
        <v>0</v>
      </c>
      <c r="AJN416">
        <f>'Contractor Model'!AJN69</f>
        <v>0</v>
      </c>
      <c r="AJO416">
        <f>'Contractor Model'!AJO69</f>
        <v>0</v>
      </c>
      <c r="AJP416">
        <f>'Contractor Model'!AJP69</f>
        <v>0</v>
      </c>
      <c r="AJQ416">
        <f>'Contractor Model'!AJQ69</f>
        <v>0</v>
      </c>
      <c r="AJR416">
        <f>'Contractor Model'!AJR69</f>
        <v>0</v>
      </c>
      <c r="AJS416">
        <f>'Contractor Model'!AJS69</f>
        <v>0</v>
      </c>
      <c r="AJT416">
        <f>'Contractor Model'!AJT69</f>
        <v>0</v>
      </c>
      <c r="AJU416">
        <f>'Contractor Model'!AJU69</f>
        <v>0</v>
      </c>
      <c r="AJV416">
        <f>'Contractor Model'!AJV69</f>
        <v>0</v>
      </c>
      <c r="AJW416">
        <f>'Contractor Model'!AJW69</f>
        <v>0</v>
      </c>
      <c r="AJX416">
        <f>'Contractor Model'!AJX69</f>
        <v>0</v>
      </c>
      <c r="AJY416">
        <f>'Contractor Model'!AJY69</f>
        <v>0</v>
      </c>
      <c r="AJZ416">
        <f>'Contractor Model'!AJZ69</f>
        <v>0</v>
      </c>
      <c r="AKA416">
        <f>'Contractor Model'!AKA69</f>
        <v>0</v>
      </c>
      <c r="AKB416">
        <f>'Contractor Model'!AKB69</f>
        <v>0</v>
      </c>
      <c r="AKC416">
        <f>'Contractor Model'!AKC69</f>
        <v>0</v>
      </c>
      <c r="AKD416">
        <f>'Contractor Model'!AKD69</f>
        <v>0</v>
      </c>
      <c r="AKE416">
        <f>'Contractor Model'!AKE69</f>
        <v>0</v>
      </c>
      <c r="AKF416">
        <f>'Contractor Model'!AKF69</f>
        <v>0</v>
      </c>
      <c r="AKG416">
        <f>'Contractor Model'!AKG69</f>
        <v>0</v>
      </c>
      <c r="AKH416">
        <f>'Contractor Model'!AKH69</f>
        <v>0</v>
      </c>
      <c r="AKI416">
        <f>'Contractor Model'!AKI69</f>
        <v>0</v>
      </c>
      <c r="AKJ416">
        <f>'Contractor Model'!AKJ69</f>
        <v>0</v>
      </c>
      <c r="AKK416">
        <f>'Contractor Model'!AKK69</f>
        <v>0</v>
      </c>
      <c r="AKL416">
        <f>'Contractor Model'!AKL69</f>
        <v>0</v>
      </c>
      <c r="AKM416">
        <f>'Contractor Model'!AKM69</f>
        <v>0</v>
      </c>
      <c r="AKN416">
        <f>'Contractor Model'!AKN69</f>
        <v>0</v>
      </c>
      <c r="AKO416">
        <f>'Contractor Model'!AKO69</f>
        <v>0</v>
      </c>
      <c r="AKP416">
        <f>'Contractor Model'!AKP69</f>
        <v>0</v>
      </c>
      <c r="AKQ416">
        <f>'Contractor Model'!AKQ69</f>
        <v>0</v>
      </c>
      <c r="AKR416">
        <f>'Contractor Model'!AKR69</f>
        <v>0</v>
      </c>
      <c r="AKS416">
        <f>'Contractor Model'!AKS69</f>
        <v>0</v>
      </c>
      <c r="AKT416">
        <f>'Contractor Model'!AKT69</f>
        <v>0</v>
      </c>
      <c r="AKU416">
        <f>'Contractor Model'!AKU69</f>
        <v>0</v>
      </c>
      <c r="AKV416">
        <f>'Contractor Model'!AKV69</f>
        <v>0</v>
      </c>
      <c r="AKW416">
        <f>'Contractor Model'!AKW69</f>
        <v>0</v>
      </c>
      <c r="AKX416">
        <f>'Contractor Model'!AKX69</f>
        <v>0</v>
      </c>
      <c r="AKY416">
        <f>'Contractor Model'!AKY69</f>
        <v>0</v>
      </c>
      <c r="AKZ416">
        <f>'Contractor Model'!AKZ69</f>
        <v>0</v>
      </c>
      <c r="ALA416">
        <f>'Contractor Model'!ALA69</f>
        <v>0</v>
      </c>
      <c r="ALB416">
        <f>'Contractor Model'!ALB69</f>
        <v>0</v>
      </c>
      <c r="ALC416">
        <f>'Contractor Model'!ALC69</f>
        <v>0</v>
      </c>
      <c r="ALD416">
        <f>'Contractor Model'!ALD69</f>
        <v>0</v>
      </c>
      <c r="ALE416">
        <f>'Contractor Model'!ALE69</f>
        <v>0</v>
      </c>
      <c r="ALF416">
        <f>'Contractor Model'!ALF69</f>
        <v>0</v>
      </c>
      <c r="ALG416">
        <f>'Contractor Model'!ALG69</f>
        <v>0</v>
      </c>
      <c r="ALH416">
        <f>'Contractor Model'!ALH69</f>
        <v>0</v>
      </c>
      <c r="ALI416">
        <f>'Contractor Model'!ALI69</f>
        <v>0</v>
      </c>
      <c r="ALJ416">
        <f>'Contractor Model'!ALJ69</f>
        <v>0</v>
      </c>
      <c r="ALK416">
        <f>'Contractor Model'!ALK69</f>
        <v>0</v>
      </c>
      <c r="ALL416">
        <f>'Contractor Model'!ALL69</f>
        <v>0</v>
      </c>
      <c r="ALM416">
        <f>'Contractor Model'!ALM69</f>
        <v>0</v>
      </c>
      <c r="ALN416">
        <f>'Contractor Model'!ALN69</f>
        <v>0</v>
      </c>
      <c r="ALO416">
        <f>'Contractor Model'!ALO69</f>
        <v>0</v>
      </c>
      <c r="ALP416">
        <f>'Contractor Model'!ALP69</f>
        <v>0</v>
      </c>
      <c r="ALQ416">
        <f>'Contractor Model'!ALQ69</f>
        <v>0</v>
      </c>
      <c r="ALR416">
        <f>'Contractor Model'!ALR69</f>
        <v>0</v>
      </c>
      <c r="ALS416">
        <f>'Contractor Model'!ALS69</f>
        <v>0</v>
      </c>
      <c r="ALT416">
        <f>'Contractor Model'!ALT69</f>
        <v>0</v>
      </c>
      <c r="ALU416">
        <f>'Contractor Model'!ALU69</f>
        <v>0</v>
      </c>
      <c r="ALV416">
        <f>'Contractor Model'!ALV69</f>
        <v>0</v>
      </c>
      <c r="ALW416">
        <f>'Contractor Model'!ALW69</f>
        <v>0</v>
      </c>
      <c r="ALX416">
        <f>'Contractor Model'!ALX69</f>
        <v>0</v>
      </c>
      <c r="ALY416">
        <f>'Contractor Model'!ALY69</f>
        <v>0</v>
      </c>
      <c r="ALZ416">
        <f>'Contractor Model'!ALZ69</f>
        <v>0</v>
      </c>
      <c r="AMA416">
        <f>'Contractor Model'!AMA69</f>
        <v>0</v>
      </c>
      <c r="AMB416">
        <f>'Contractor Model'!AMB69</f>
        <v>0</v>
      </c>
      <c r="AMC416">
        <f>'Contractor Model'!AMC69</f>
        <v>0</v>
      </c>
      <c r="AMD416">
        <f>'Contractor Model'!AMD69</f>
        <v>0</v>
      </c>
      <c r="AME416">
        <f>'Contractor Model'!AME69</f>
        <v>0</v>
      </c>
      <c r="AMF416">
        <f>'Contractor Model'!AMF69</f>
        <v>0</v>
      </c>
      <c r="AMG416">
        <f>'Contractor Model'!AMG69</f>
        <v>0</v>
      </c>
      <c r="AMH416">
        <f>'Contractor Model'!AMH69</f>
        <v>0</v>
      </c>
      <c r="AMI416">
        <f>'Contractor Model'!AMI69</f>
        <v>0</v>
      </c>
      <c r="AMJ416">
        <f>'Contractor Model'!AMJ69</f>
        <v>0</v>
      </c>
      <c r="AMK416">
        <f>'Contractor Model'!AMK69</f>
        <v>0</v>
      </c>
      <c r="AML416">
        <f>'Contractor Model'!AML69</f>
        <v>0</v>
      </c>
      <c r="AMM416">
        <f>'Contractor Model'!AMM69</f>
        <v>0</v>
      </c>
      <c r="AMN416">
        <f>'Contractor Model'!AMN69</f>
        <v>0</v>
      </c>
      <c r="AMO416">
        <f>'Contractor Model'!AMO69</f>
        <v>0</v>
      </c>
      <c r="AMP416">
        <f>'Contractor Model'!AMP69</f>
        <v>0</v>
      </c>
      <c r="AMQ416">
        <f>'Contractor Model'!AMQ69</f>
        <v>0</v>
      </c>
      <c r="AMR416">
        <f>'Contractor Model'!AMR69</f>
        <v>0</v>
      </c>
      <c r="AMS416">
        <f>'Contractor Model'!AMS69</f>
        <v>0</v>
      </c>
      <c r="AMT416">
        <f>'Contractor Model'!AMT69</f>
        <v>0</v>
      </c>
      <c r="AMU416">
        <f>'Contractor Model'!AMU69</f>
        <v>0</v>
      </c>
      <c r="AMV416">
        <f>'Contractor Model'!AMV69</f>
        <v>0</v>
      </c>
      <c r="AMW416">
        <f>'Contractor Model'!AMW69</f>
        <v>0</v>
      </c>
      <c r="AMX416">
        <f>'Contractor Model'!AMX69</f>
        <v>0</v>
      </c>
      <c r="AMY416">
        <f>'Contractor Model'!AMY69</f>
        <v>0</v>
      </c>
      <c r="AMZ416">
        <f>'Contractor Model'!AMZ69</f>
        <v>0</v>
      </c>
      <c r="ANA416">
        <f>'Contractor Model'!ANA69</f>
        <v>0</v>
      </c>
      <c r="ANB416">
        <f>'Contractor Model'!ANB69</f>
        <v>0</v>
      </c>
      <c r="ANC416">
        <f>'Contractor Model'!ANC69</f>
        <v>0</v>
      </c>
      <c r="AND416">
        <f>'Contractor Model'!AND69</f>
        <v>0</v>
      </c>
      <c r="ANE416">
        <f>'Contractor Model'!ANE69</f>
        <v>0</v>
      </c>
      <c r="ANF416">
        <f>'Contractor Model'!ANF69</f>
        <v>0</v>
      </c>
      <c r="ANG416">
        <f>'Contractor Model'!ANG69</f>
        <v>0</v>
      </c>
      <c r="ANH416">
        <f>'Contractor Model'!ANH69</f>
        <v>0</v>
      </c>
      <c r="ANI416">
        <f>'Contractor Model'!ANI69</f>
        <v>0</v>
      </c>
      <c r="ANJ416">
        <f>'Contractor Model'!ANJ69</f>
        <v>0</v>
      </c>
      <c r="ANK416">
        <f>'Contractor Model'!ANK69</f>
        <v>0</v>
      </c>
      <c r="ANL416">
        <f>'Contractor Model'!ANL69</f>
        <v>0</v>
      </c>
      <c r="ANM416">
        <f>'Contractor Model'!ANM69</f>
        <v>0</v>
      </c>
      <c r="ANN416">
        <f>'Contractor Model'!ANN69</f>
        <v>0</v>
      </c>
      <c r="ANO416">
        <f>'Contractor Model'!ANO69</f>
        <v>0</v>
      </c>
      <c r="ANP416">
        <f>'Contractor Model'!ANP69</f>
        <v>0</v>
      </c>
      <c r="ANQ416">
        <f>'Contractor Model'!ANQ69</f>
        <v>0</v>
      </c>
      <c r="ANR416">
        <f>'Contractor Model'!ANR69</f>
        <v>0</v>
      </c>
      <c r="ANS416">
        <f>'Contractor Model'!ANS69</f>
        <v>0</v>
      </c>
      <c r="ANT416">
        <f>'Contractor Model'!ANT69</f>
        <v>0</v>
      </c>
      <c r="ANU416">
        <f>'Contractor Model'!ANU69</f>
        <v>0</v>
      </c>
      <c r="ANV416">
        <f>'Contractor Model'!ANV69</f>
        <v>0</v>
      </c>
      <c r="ANW416">
        <f>'Contractor Model'!ANW69</f>
        <v>0</v>
      </c>
      <c r="ANX416">
        <f>'Contractor Model'!ANX69</f>
        <v>0</v>
      </c>
      <c r="ANY416">
        <f>'Contractor Model'!ANY69</f>
        <v>0</v>
      </c>
      <c r="ANZ416">
        <f>'Contractor Model'!ANZ69</f>
        <v>0</v>
      </c>
      <c r="AOA416">
        <f>'Contractor Model'!AOA69</f>
        <v>0</v>
      </c>
      <c r="AOB416">
        <f>'Contractor Model'!AOB69</f>
        <v>0</v>
      </c>
      <c r="AOC416">
        <f>'Contractor Model'!AOC69</f>
        <v>0</v>
      </c>
      <c r="AOD416">
        <f>'Contractor Model'!AOD69</f>
        <v>0</v>
      </c>
      <c r="AOE416">
        <f>'Contractor Model'!AOE69</f>
        <v>0</v>
      </c>
      <c r="AOF416">
        <f>'Contractor Model'!AOF69</f>
        <v>0</v>
      </c>
      <c r="AOG416">
        <f>'Contractor Model'!AOG69</f>
        <v>0</v>
      </c>
      <c r="AOH416">
        <f>'Contractor Model'!AOH69</f>
        <v>0</v>
      </c>
      <c r="AOI416">
        <f>'Contractor Model'!AOI69</f>
        <v>0</v>
      </c>
      <c r="AOJ416">
        <f>'Contractor Model'!AOJ69</f>
        <v>0</v>
      </c>
      <c r="AOK416">
        <f>'Contractor Model'!AOK69</f>
        <v>0</v>
      </c>
      <c r="AOL416">
        <f>'Contractor Model'!AOL69</f>
        <v>0</v>
      </c>
      <c r="AOM416">
        <f>'Contractor Model'!AOM69</f>
        <v>0</v>
      </c>
      <c r="AON416">
        <f>'Contractor Model'!AON69</f>
        <v>0</v>
      </c>
      <c r="AOO416">
        <f>'Contractor Model'!AOO69</f>
        <v>0</v>
      </c>
      <c r="AOP416">
        <f>'Contractor Model'!AOP69</f>
        <v>0</v>
      </c>
      <c r="AOQ416">
        <f>'Contractor Model'!AOQ69</f>
        <v>0</v>
      </c>
      <c r="AOR416">
        <f>'Contractor Model'!AOR69</f>
        <v>0</v>
      </c>
      <c r="AOS416">
        <f>'Contractor Model'!AOS69</f>
        <v>0</v>
      </c>
      <c r="AOT416">
        <f>'Contractor Model'!AOT69</f>
        <v>0</v>
      </c>
      <c r="AOU416">
        <f>'Contractor Model'!AOU69</f>
        <v>0</v>
      </c>
      <c r="AOV416">
        <f>'Contractor Model'!AOV69</f>
        <v>0</v>
      </c>
      <c r="AOW416">
        <f>'Contractor Model'!AOW69</f>
        <v>0</v>
      </c>
      <c r="AOX416">
        <f>'Contractor Model'!AOX69</f>
        <v>0</v>
      </c>
      <c r="AOY416">
        <f>'Contractor Model'!AOY69</f>
        <v>0</v>
      </c>
      <c r="AOZ416">
        <f>'Contractor Model'!AOZ69</f>
        <v>0</v>
      </c>
      <c r="APA416">
        <f>'Contractor Model'!APA69</f>
        <v>0</v>
      </c>
      <c r="APB416">
        <f>'Contractor Model'!APB69</f>
        <v>0</v>
      </c>
      <c r="APC416">
        <f>'Contractor Model'!APC69</f>
        <v>0</v>
      </c>
      <c r="APD416">
        <f>'Contractor Model'!APD69</f>
        <v>0</v>
      </c>
      <c r="APE416">
        <f>'Contractor Model'!APE69</f>
        <v>0</v>
      </c>
      <c r="APF416">
        <f>'Contractor Model'!APF69</f>
        <v>0</v>
      </c>
      <c r="APG416">
        <f>'Contractor Model'!APG69</f>
        <v>0</v>
      </c>
      <c r="APH416">
        <f>'Contractor Model'!APH69</f>
        <v>0</v>
      </c>
      <c r="API416">
        <f>'Contractor Model'!API69</f>
        <v>0</v>
      </c>
      <c r="APJ416">
        <f>'Contractor Model'!APJ69</f>
        <v>0</v>
      </c>
      <c r="APK416">
        <f>'Contractor Model'!APK69</f>
        <v>0</v>
      </c>
      <c r="APL416">
        <f>'Contractor Model'!APL69</f>
        <v>0</v>
      </c>
      <c r="APM416">
        <f>'Contractor Model'!APM69</f>
        <v>0</v>
      </c>
      <c r="APN416">
        <f>'Contractor Model'!APN69</f>
        <v>0</v>
      </c>
      <c r="APO416">
        <f>'Contractor Model'!APO69</f>
        <v>0</v>
      </c>
      <c r="APP416">
        <f>'Contractor Model'!APP69</f>
        <v>0</v>
      </c>
      <c r="APQ416">
        <f>'Contractor Model'!APQ69</f>
        <v>0</v>
      </c>
      <c r="APR416">
        <f>'Contractor Model'!APR69</f>
        <v>0</v>
      </c>
      <c r="APS416">
        <f>'Contractor Model'!APS69</f>
        <v>0</v>
      </c>
      <c r="APT416">
        <f>'Contractor Model'!APT69</f>
        <v>0</v>
      </c>
      <c r="APU416">
        <f>'Contractor Model'!APU69</f>
        <v>0</v>
      </c>
      <c r="APV416">
        <f>'Contractor Model'!APV69</f>
        <v>0</v>
      </c>
      <c r="APW416">
        <f>'Contractor Model'!APW69</f>
        <v>0</v>
      </c>
      <c r="APX416">
        <f>'Contractor Model'!APX69</f>
        <v>0</v>
      </c>
      <c r="APY416">
        <f>'Contractor Model'!APY69</f>
        <v>0</v>
      </c>
      <c r="APZ416">
        <f>'Contractor Model'!APZ69</f>
        <v>0</v>
      </c>
      <c r="AQA416">
        <f>'Contractor Model'!AQA69</f>
        <v>0</v>
      </c>
      <c r="AQB416">
        <f>'Contractor Model'!AQB69</f>
        <v>0</v>
      </c>
      <c r="AQC416">
        <f>'Contractor Model'!AQC69</f>
        <v>0</v>
      </c>
      <c r="AQD416">
        <f>'Contractor Model'!AQD69</f>
        <v>0</v>
      </c>
      <c r="AQE416">
        <f>'Contractor Model'!AQE69</f>
        <v>0</v>
      </c>
      <c r="AQF416">
        <f>'Contractor Model'!AQF69</f>
        <v>0</v>
      </c>
      <c r="AQG416">
        <f>'Contractor Model'!AQG69</f>
        <v>0</v>
      </c>
      <c r="AQH416">
        <f>'Contractor Model'!AQH69</f>
        <v>0</v>
      </c>
      <c r="AQI416">
        <f>'Contractor Model'!AQI69</f>
        <v>0</v>
      </c>
      <c r="AQJ416">
        <f>'Contractor Model'!AQJ69</f>
        <v>0</v>
      </c>
      <c r="AQK416">
        <f>'Contractor Model'!AQK69</f>
        <v>0</v>
      </c>
      <c r="AQL416">
        <f>'Contractor Model'!AQL69</f>
        <v>0</v>
      </c>
      <c r="AQM416">
        <f>'Contractor Model'!AQM69</f>
        <v>0</v>
      </c>
      <c r="AQN416">
        <f>'Contractor Model'!AQN69</f>
        <v>0</v>
      </c>
      <c r="AQO416">
        <f>'Contractor Model'!AQO69</f>
        <v>0</v>
      </c>
      <c r="AQP416">
        <f>'Contractor Model'!AQP69</f>
        <v>0</v>
      </c>
      <c r="AQQ416">
        <f>'Contractor Model'!AQQ69</f>
        <v>0</v>
      </c>
      <c r="AQR416">
        <f>'Contractor Model'!AQR69</f>
        <v>0</v>
      </c>
      <c r="AQS416">
        <f>'Contractor Model'!AQS69</f>
        <v>0</v>
      </c>
      <c r="AQT416">
        <f>'Contractor Model'!AQT69</f>
        <v>0</v>
      </c>
      <c r="AQU416">
        <f>'Contractor Model'!AQU69</f>
        <v>0</v>
      </c>
      <c r="AQV416">
        <f>'Contractor Model'!AQV69</f>
        <v>0</v>
      </c>
      <c r="AQW416">
        <f>'Contractor Model'!AQW69</f>
        <v>0</v>
      </c>
      <c r="AQX416">
        <f>'Contractor Model'!AQX69</f>
        <v>0</v>
      </c>
      <c r="AQY416">
        <f>'Contractor Model'!AQY69</f>
        <v>0</v>
      </c>
      <c r="AQZ416">
        <f>'Contractor Model'!AQZ69</f>
        <v>0</v>
      </c>
      <c r="ARA416">
        <f>'Contractor Model'!ARA69</f>
        <v>0</v>
      </c>
      <c r="ARB416">
        <f>'Contractor Model'!ARB69</f>
        <v>0</v>
      </c>
      <c r="ARC416">
        <f>'Contractor Model'!ARC69</f>
        <v>0</v>
      </c>
      <c r="ARD416">
        <f>'Contractor Model'!ARD69</f>
        <v>0</v>
      </c>
      <c r="ARE416">
        <f>'Contractor Model'!ARE69</f>
        <v>0</v>
      </c>
      <c r="ARF416">
        <f>'Contractor Model'!ARF69</f>
        <v>0</v>
      </c>
      <c r="ARG416">
        <f>'Contractor Model'!ARG69</f>
        <v>0</v>
      </c>
      <c r="ARH416">
        <f>'Contractor Model'!ARH69</f>
        <v>0</v>
      </c>
      <c r="ARI416">
        <f>'Contractor Model'!ARI69</f>
        <v>0</v>
      </c>
      <c r="ARJ416">
        <f>'Contractor Model'!ARJ69</f>
        <v>0</v>
      </c>
      <c r="ARK416">
        <f>'Contractor Model'!ARK69</f>
        <v>0</v>
      </c>
      <c r="ARL416">
        <f>'Contractor Model'!ARL69</f>
        <v>0</v>
      </c>
      <c r="ARM416">
        <f>'Contractor Model'!ARM69</f>
        <v>0</v>
      </c>
      <c r="ARN416">
        <f>'Contractor Model'!ARN69</f>
        <v>0</v>
      </c>
      <c r="ARO416">
        <f>'Contractor Model'!ARO69</f>
        <v>0</v>
      </c>
      <c r="ARP416">
        <f>'Contractor Model'!ARP69</f>
        <v>0</v>
      </c>
      <c r="ARQ416">
        <f>'Contractor Model'!ARQ69</f>
        <v>0</v>
      </c>
      <c r="ARR416">
        <f>'Contractor Model'!ARR69</f>
        <v>0</v>
      </c>
      <c r="ARS416">
        <f>'Contractor Model'!ARS69</f>
        <v>0</v>
      </c>
      <c r="ART416">
        <f>'Contractor Model'!ART69</f>
        <v>0</v>
      </c>
      <c r="ARU416">
        <f>'Contractor Model'!ARU69</f>
        <v>0</v>
      </c>
      <c r="ARV416">
        <f>'Contractor Model'!ARV69</f>
        <v>0</v>
      </c>
      <c r="ARW416">
        <f>'Contractor Model'!ARW69</f>
        <v>0</v>
      </c>
      <c r="ARX416">
        <f>'Contractor Model'!ARX69</f>
        <v>0</v>
      </c>
      <c r="ARY416">
        <f>'Contractor Model'!ARY69</f>
        <v>0</v>
      </c>
      <c r="ARZ416">
        <f>'Contractor Model'!ARZ69</f>
        <v>0</v>
      </c>
      <c r="ASA416">
        <f>'Contractor Model'!ASA69</f>
        <v>0</v>
      </c>
      <c r="ASB416">
        <f>'Contractor Model'!ASB69</f>
        <v>0</v>
      </c>
      <c r="ASC416">
        <f>'Contractor Model'!ASC69</f>
        <v>0</v>
      </c>
      <c r="ASD416">
        <f>'Contractor Model'!ASD69</f>
        <v>0</v>
      </c>
      <c r="ASE416">
        <f>'Contractor Model'!ASE69</f>
        <v>0</v>
      </c>
      <c r="ASF416">
        <f>'Contractor Model'!ASF69</f>
        <v>0</v>
      </c>
      <c r="ASG416">
        <f>'Contractor Model'!ASG69</f>
        <v>0</v>
      </c>
      <c r="ASH416">
        <f>'Contractor Model'!ASH69</f>
        <v>0</v>
      </c>
      <c r="ASI416">
        <f>'Contractor Model'!ASI69</f>
        <v>0</v>
      </c>
      <c r="ASJ416">
        <f>'Contractor Model'!ASJ69</f>
        <v>0</v>
      </c>
      <c r="ASK416">
        <f>'Contractor Model'!ASK69</f>
        <v>0</v>
      </c>
      <c r="ASL416">
        <f>'Contractor Model'!ASL69</f>
        <v>0</v>
      </c>
      <c r="ASM416">
        <f>'Contractor Model'!ASM69</f>
        <v>0</v>
      </c>
      <c r="ASN416">
        <f>'Contractor Model'!ASN69</f>
        <v>0</v>
      </c>
      <c r="ASO416">
        <f>'Contractor Model'!ASO69</f>
        <v>0</v>
      </c>
      <c r="ASP416">
        <f>'Contractor Model'!ASP69</f>
        <v>0</v>
      </c>
      <c r="ASQ416">
        <f>'Contractor Model'!ASQ69</f>
        <v>0</v>
      </c>
      <c r="ASR416">
        <f>'Contractor Model'!ASR69</f>
        <v>0</v>
      </c>
      <c r="ASS416">
        <f>'Contractor Model'!ASS69</f>
        <v>0</v>
      </c>
      <c r="AST416">
        <f>'Contractor Model'!AST69</f>
        <v>0</v>
      </c>
      <c r="ASU416">
        <f>'Contractor Model'!ASU69</f>
        <v>0</v>
      </c>
      <c r="ASV416">
        <f>'Contractor Model'!ASV69</f>
        <v>0</v>
      </c>
      <c r="ASW416">
        <f>'Contractor Model'!ASW69</f>
        <v>0</v>
      </c>
      <c r="ASX416">
        <f>'Contractor Model'!ASX69</f>
        <v>0</v>
      </c>
      <c r="ASY416">
        <f>'Contractor Model'!ASY69</f>
        <v>0</v>
      </c>
      <c r="ASZ416">
        <f>'Contractor Model'!ASZ69</f>
        <v>0</v>
      </c>
      <c r="ATA416">
        <f>'Contractor Model'!ATA69</f>
        <v>0</v>
      </c>
      <c r="ATB416">
        <f>'Contractor Model'!ATB69</f>
        <v>0</v>
      </c>
      <c r="ATC416">
        <f>'Contractor Model'!ATC69</f>
        <v>0</v>
      </c>
      <c r="ATD416">
        <f>'Contractor Model'!ATD69</f>
        <v>0</v>
      </c>
      <c r="ATE416">
        <f>'Contractor Model'!ATE69</f>
        <v>0</v>
      </c>
      <c r="ATF416">
        <f>'Contractor Model'!ATF69</f>
        <v>0</v>
      </c>
      <c r="ATG416">
        <f>'Contractor Model'!ATG69</f>
        <v>0</v>
      </c>
      <c r="ATH416">
        <f>'Contractor Model'!ATH69</f>
        <v>0</v>
      </c>
      <c r="ATI416">
        <f>'Contractor Model'!ATI69</f>
        <v>0</v>
      </c>
      <c r="ATJ416">
        <f>'Contractor Model'!ATJ69</f>
        <v>0</v>
      </c>
      <c r="ATK416">
        <f>'Contractor Model'!ATK69</f>
        <v>0</v>
      </c>
      <c r="ATL416">
        <f>'Contractor Model'!ATL69</f>
        <v>0</v>
      </c>
      <c r="ATM416">
        <f>'Contractor Model'!ATM69</f>
        <v>0</v>
      </c>
      <c r="ATN416">
        <f>'Contractor Model'!ATN69</f>
        <v>0</v>
      </c>
      <c r="ATO416">
        <f>'Contractor Model'!ATO69</f>
        <v>0</v>
      </c>
      <c r="ATP416">
        <f>'Contractor Model'!ATP69</f>
        <v>0</v>
      </c>
      <c r="ATQ416">
        <f>'Contractor Model'!ATQ69</f>
        <v>0</v>
      </c>
      <c r="ATR416">
        <f>'Contractor Model'!ATR69</f>
        <v>0</v>
      </c>
      <c r="ATS416">
        <f>'Contractor Model'!ATS69</f>
        <v>0</v>
      </c>
      <c r="ATT416">
        <f>'Contractor Model'!ATT69</f>
        <v>0</v>
      </c>
      <c r="ATU416">
        <f>'Contractor Model'!ATU69</f>
        <v>0</v>
      </c>
      <c r="ATV416">
        <f>'Contractor Model'!ATV69</f>
        <v>0</v>
      </c>
      <c r="ATW416">
        <f>'Contractor Model'!ATW69</f>
        <v>0</v>
      </c>
      <c r="ATX416">
        <f>'Contractor Model'!ATX69</f>
        <v>0</v>
      </c>
      <c r="ATY416">
        <f>'Contractor Model'!ATY69</f>
        <v>0</v>
      </c>
      <c r="ATZ416">
        <f>'Contractor Model'!ATZ69</f>
        <v>0</v>
      </c>
      <c r="AUA416">
        <f>'Contractor Model'!AUA69</f>
        <v>0</v>
      </c>
      <c r="AUB416">
        <f>'Contractor Model'!AUB69</f>
        <v>0</v>
      </c>
      <c r="AUC416">
        <f>'Contractor Model'!AUC69</f>
        <v>0</v>
      </c>
      <c r="AUD416">
        <f>'Contractor Model'!AUD69</f>
        <v>0</v>
      </c>
      <c r="AUE416">
        <f>'Contractor Model'!AUE69</f>
        <v>0</v>
      </c>
      <c r="AUF416">
        <f>'Contractor Model'!AUF69</f>
        <v>0</v>
      </c>
      <c r="AUG416">
        <f>'Contractor Model'!AUG69</f>
        <v>0</v>
      </c>
      <c r="AUH416">
        <f>'Contractor Model'!AUH69</f>
        <v>0</v>
      </c>
      <c r="AUI416">
        <f>'Contractor Model'!AUI69</f>
        <v>0</v>
      </c>
      <c r="AUJ416">
        <f>'Contractor Model'!AUJ69</f>
        <v>0</v>
      </c>
      <c r="AUK416">
        <f>'Contractor Model'!AUK69</f>
        <v>0</v>
      </c>
      <c r="AUL416">
        <f>'Contractor Model'!AUL69</f>
        <v>0</v>
      </c>
      <c r="AUM416">
        <f>'Contractor Model'!AUM69</f>
        <v>0</v>
      </c>
      <c r="AUN416">
        <f>'Contractor Model'!AUN69</f>
        <v>0</v>
      </c>
      <c r="AUO416">
        <f>'Contractor Model'!AUO69</f>
        <v>0</v>
      </c>
      <c r="AUP416">
        <f>'Contractor Model'!AUP69</f>
        <v>0</v>
      </c>
      <c r="AUQ416">
        <f>'Contractor Model'!AUQ69</f>
        <v>0</v>
      </c>
      <c r="AUR416">
        <f>'Contractor Model'!AUR69</f>
        <v>0</v>
      </c>
      <c r="AUS416">
        <f>'Contractor Model'!AUS69</f>
        <v>0</v>
      </c>
      <c r="AUT416">
        <f>'Contractor Model'!AUT69</f>
        <v>0</v>
      </c>
      <c r="AUU416">
        <f>'Contractor Model'!AUU69</f>
        <v>0</v>
      </c>
      <c r="AUV416">
        <f>'Contractor Model'!AUV69</f>
        <v>0</v>
      </c>
      <c r="AUW416">
        <f>'Contractor Model'!AUW69</f>
        <v>0</v>
      </c>
      <c r="AUX416">
        <f>'Contractor Model'!AUX69</f>
        <v>0</v>
      </c>
      <c r="AUY416">
        <f>'Contractor Model'!AUY69</f>
        <v>0</v>
      </c>
      <c r="AUZ416">
        <f>'Contractor Model'!AUZ69</f>
        <v>0</v>
      </c>
      <c r="AVA416">
        <f>'Contractor Model'!AVA69</f>
        <v>0</v>
      </c>
      <c r="AVB416">
        <f>'Contractor Model'!AVB69</f>
        <v>0</v>
      </c>
      <c r="AVC416">
        <f>'Contractor Model'!AVC69</f>
        <v>0</v>
      </c>
      <c r="AVD416">
        <f>'Contractor Model'!AVD69</f>
        <v>0</v>
      </c>
      <c r="AVE416">
        <f>'Contractor Model'!AVE69</f>
        <v>0</v>
      </c>
      <c r="AVF416">
        <f>'Contractor Model'!AVF69</f>
        <v>0</v>
      </c>
      <c r="AVG416">
        <f>'Contractor Model'!AVG69</f>
        <v>0</v>
      </c>
      <c r="AVH416">
        <f>'Contractor Model'!AVH69</f>
        <v>0</v>
      </c>
      <c r="AVI416">
        <f>'Contractor Model'!AVI69</f>
        <v>0</v>
      </c>
      <c r="AVJ416">
        <f>'Contractor Model'!AVJ69</f>
        <v>0</v>
      </c>
      <c r="AVK416">
        <f>'Contractor Model'!AVK69</f>
        <v>0</v>
      </c>
      <c r="AVL416">
        <f>'Contractor Model'!AVL69</f>
        <v>0</v>
      </c>
      <c r="AVM416">
        <f>'Contractor Model'!AVM69</f>
        <v>0</v>
      </c>
      <c r="AVN416">
        <f>'Contractor Model'!AVN69</f>
        <v>0</v>
      </c>
      <c r="AVO416">
        <f>'Contractor Model'!AVO69</f>
        <v>0</v>
      </c>
      <c r="AVP416">
        <f>'Contractor Model'!AVP69</f>
        <v>0</v>
      </c>
      <c r="AVQ416">
        <f>'Contractor Model'!AVQ69</f>
        <v>0</v>
      </c>
      <c r="AVR416">
        <f>'Contractor Model'!AVR69</f>
        <v>0</v>
      </c>
      <c r="AVS416">
        <f>'Contractor Model'!AVS69</f>
        <v>0</v>
      </c>
      <c r="AVT416">
        <f>'Contractor Model'!AVT69</f>
        <v>0</v>
      </c>
      <c r="AVU416">
        <f>'Contractor Model'!AVU69</f>
        <v>0</v>
      </c>
      <c r="AVV416">
        <f>'Contractor Model'!AVV69</f>
        <v>0</v>
      </c>
      <c r="AVW416">
        <f>'Contractor Model'!AVW69</f>
        <v>0</v>
      </c>
      <c r="AVX416">
        <f>'Contractor Model'!AVX69</f>
        <v>0</v>
      </c>
      <c r="AVY416">
        <f>'Contractor Model'!AVY69</f>
        <v>0</v>
      </c>
      <c r="AVZ416">
        <f>'Contractor Model'!AVZ69</f>
        <v>0</v>
      </c>
      <c r="AWA416">
        <f>'Contractor Model'!AWA69</f>
        <v>0</v>
      </c>
      <c r="AWB416">
        <f>'Contractor Model'!AWB69</f>
        <v>0</v>
      </c>
      <c r="AWC416">
        <f>'Contractor Model'!AWC69</f>
        <v>0</v>
      </c>
      <c r="AWD416">
        <f>'Contractor Model'!AWD69</f>
        <v>0</v>
      </c>
      <c r="AWE416">
        <f>'Contractor Model'!AWE69</f>
        <v>0</v>
      </c>
      <c r="AWF416">
        <f>'Contractor Model'!AWF69</f>
        <v>0</v>
      </c>
      <c r="AWG416">
        <f>'Contractor Model'!AWG69</f>
        <v>0</v>
      </c>
      <c r="AWH416">
        <f>'Contractor Model'!AWH69</f>
        <v>0</v>
      </c>
      <c r="AWI416">
        <f>'Contractor Model'!AWI69</f>
        <v>0</v>
      </c>
      <c r="AWJ416">
        <f>'Contractor Model'!AWJ69</f>
        <v>0</v>
      </c>
      <c r="AWK416">
        <f>'Contractor Model'!AWK69</f>
        <v>0</v>
      </c>
      <c r="AWL416">
        <f>'Contractor Model'!AWL69</f>
        <v>0</v>
      </c>
      <c r="AWM416">
        <f>'Contractor Model'!AWM69</f>
        <v>0</v>
      </c>
      <c r="AWN416">
        <f>'Contractor Model'!AWN69</f>
        <v>0</v>
      </c>
      <c r="AWO416">
        <f>'Contractor Model'!AWO69</f>
        <v>0</v>
      </c>
      <c r="AWP416">
        <f>'Contractor Model'!AWP69</f>
        <v>0</v>
      </c>
      <c r="AWQ416">
        <f>'Contractor Model'!AWQ69</f>
        <v>0</v>
      </c>
      <c r="AWR416">
        <f>'Contractor Model'!AWR69</f>
        <v>0</v>
      </c>
      <c r="AWS416">
        <f>'Contractor Model'!AWS69</f>
        <v>0</v>
      </c>
      <c r="AWT416">
        <f>'Contractor Model'!AWT69</f>
        <v>0</v>
      </c>
      <c r="AWU416">
        <f>'Contractor Model'!AWU69</f>
        <v>0</v>
      </c>
      <c r="AWV416">
        <f>'Contractor Model'!AWV69</f>
        <v>0</v>
      </c>
      <c r="AWW416">
        <f>'Contractor Model'!AWW69</f>
        <v>0</v>
      </c>
      <c r="AWX416">
        <f>'Contractor Model'!AWX69</f>
        <v>0</v>
      </c>
      <c r="AWY416">
        <f>'Contractor Model'!AWY69</f>
        <v>0</v>
      </c>
      <c r="AWZ416">
        <f>'Contractor Model'!AWZ69</f>
        <v>0</v>
      </c>
      <c r="AXA416">
        <f>'Contractor Model'!AXA69</f>
        <v>0</v>
      </c>
      <c r="AXB416">
        <f>'Contractor Model'!AXB69</f>
        <v>0</v>
      </c>
      <c r="AXC416">
        <f>'Contractor Model'!AXC69</f>
        <v>0</v>
      </c>
      <c r="AXD416">
        <f>'Contractor Model'!AXD69</f>
        <v>0</v>
      </c>
      <c r="AXE416">
        <f>'Contractor Model'!AXE69</f>
        <v>0</v>
      </c>
      <c r="AXF416">
        <f>'Contractor Model'!AXF69</f>
        <v>0</v>
      </c>
      <c r="AXG416">
        <f>'Contractor Model'!AXG69</f>
        <v>0</v>
      </c>
      <c r="AXH416">
        <f>'Contractor Model'!AXH69</f>
        <v>0</v>
      </c>
      <c r="AXI416">
        <f>'Contractor Model'!AXI69</f>
        <v>0</v>
      </c>
      <c r="AXJ416">
        <f>'Contractor Model'!AXJ69</f>
        <v>0</v>
      </c>
      <c r="AXK416">
        <f>'Contractor Model'!AXK69</f>
        <v>0</v>
      </c>
      <c r="AXL416">
        <f>'Contractor Model'!AXL69</f>
        <v>0</v>
      </c>
      <c r="AXM416">
        <f>'Contractor Model'!AXM69</f>
        <v>0</v>
      </c>
      <c r="AXN416">
        <f>'Contractor Model'!AXN69</f>
        <v>0</v>
      </c>
      <c r="AXO416">
        <f>'Contractor Model'!AXO69</f>
        <v>0</v>
      </c>
      <c r="AXP416">
        <f>'Contractor Model'!AXP69</f>
        <v>0</v>
      </c>
      <c r="AXQ416">
        <f>'Contractor Model'!AXQ69</f>
        <v>0</v>
      </c>
      <c r="AXR416">
        <f>'Contractor Model'!AXR69</f>
        <v>0</v>
      </c>
      <c r="AXS416">
        <f>'Contractor Model'!AXS69</f>
        <v>0</v>
      </c>
      <c r="AXT416">
        <f>'Contractor Model'!AXT69</f>
        <v>0</v>
      </c>
      <c r="AXU416">
        <f>'Contractor Model'!AXU69</f>
        <v>0</v>
      </c>
      <c r="AXV416">
        <f>'Contractor Model'!AXV69</f>
        <v>0</v>
      </c>
      <c r="AXW416">
        <f>'Contractor Model'!AXW69</f>
        <v>0</v>
      </c>
      <c r="AXX416">
        <f>'Contractor Model'!AXX69</f>
        <v>0</v>
      </c>
      <c r="AXY416">
        <f>'Contractor Model'!AXY69</f>
        <v>0</v>
      </c>
      <c r="AXZ416">
        <f>'Contractor Model'!AXZ69</f>
        <v>0</v>
      </c>
      <c r="AYA416">
        <f>'Contractor Model'!AYA69</f>
        <v>0</v>
      </c>
      <c r="AYB416">
        <f>'Contractor Model'!AYB69</f>
        <v>0</v>
      </c>
      <c r="AYC416">
        <f>'Contractor Model'!AYC69</f>
        <v>0</v>
      </c>
      <c r="AYD416">
        <f>'Contractor Model'!AYD69</f>
        <v>0</v>
      </c>
      <c r="AYE416">
        <f>'Contractor Model'!AYE69</f>
        <v>0</v>
      </c>
      <c r="AYF416">
        <f>'Contractor Model'!AYF69</f>
        <v>0</v>
      </c>
      <c r="AYG416">
        <f>'Contractor Model'!AYG69</f>
        <v>0</v>
      </c>
      <c r="AYH416">
        <f>'Contractor Model'!AYH69</f>
        <v>0</v>
      </c>
      <c r="AYI416">
        <f>'Contractor Model'!AYI69</f>
        <v>0</v>
      </c>
      <c r="AYJ416">
        <f>'Contractor Model'!AYJ69</f>
        <v>0</v>
      </c>
      <c r="AYK416">
        <f>'Contractor Model'!AYK69</f>
        <v>0</v>
      </c>
      <c r="AYL416">
        <f>'Contractor Model'!AYL69</f>
        <v>0</v>
      </c>
      <c r="AYM416">
        <f>'Contractor Model'!AYM69</f>
        <v>0</v>
      </c>
      <c r="AYN416">
        <f>'Contractor Model'!AYN69</f>
        <v>0</v>
      </c>
      <c r="AYO416">
        <f>'Contractor Model'!AYO69</f>
        <v>0</v>
      </c>
      <c r="AYP416">
        <f>'Contractor Model'!AYP69</f>
        <v>0</v>
      </c>
      <c r="AYQ416">
        <f>'Contractor Model'!AYQ69</f>
        <v>0</v>
      </c>
      <c r="AYR416">
        <f>'Contractor Model'!AYR69</f>
        <v>0</v>
      </c>
      <c r="AYS416">
        <f>'Contractor Model'!AYS69</f>
        <v>0</v>
      </c>
      <c r="AYT416">
        <f>'Contractor Model'!AYT69</f>
        <v>0</v>
      </c>
      <c r="AYU416">
        <f>'Contractor Model'!AYU69</f>
        <v>0</v>
      </c>
      <c r="AYV416">
        <f>'Contractor Model'!AYV69</f>
        <v>0</v>
      </c>
      <c r="AYW416">
        <f>'Contractor Model'!AYW69</f>
        <v>0</v>
      </c>
      <c r="AYX416">
        <f>'Contractor Model'!AYX69</f>
        <v>0</v>
      </c>
      <c r="AYY416">
        <f>'Contractor Model'!AYY69</f>
        <v>0</v>
      </c>
      <c r="AYZ416">
        <f>'Contractor Model'!AYZ69</f>
        <v>0</v>
      </c>
      <c r="AZA416">
        <f>'Contractor Model'!AZA69</f>
        <v>0</v>
      </c>
      <c r="AZB416">
        <f>'Contractor Model'!AZB69</f>
        <v>0</v>
      </c>
      <c r="AZC416">
        <f>'Contractor Model'!AZC69</f>
        <v>0</v>
      </c>
      <c r="AZD416">
        <f>'Contractor Model'!AZD69</f>
        <v>0</v>
      </c>
      <c r="AZE416">
        <f>'Contractor Model'!AZE69</f>
        <v>0</v>
      </c>
      <c r="AZF416">
        <f>'Contractor Model'!AZF69</f>
        <v>0</v>
      </c>
      <c r="AZG416">
        <f>'Contractor Model'!AZG69</f>
        <v>0</v>
      </c>
      <c r="AZH416">
        <f>'Contractor Model'!AZH69</f>
        <v>0</v>
      </c>
      <c r="AZI416">
        <f>'Contractor Model'!AZI69</f>
        <v>0</v>
      </c>
      <c r="AZJ416">
        <f>'Contractor Model'!AZJ69</f>
        <v>0</v>
      </c>
      <c r="AZK416">
        <f>'Contractor Model'!AZK69</f>
        <v>0</v>
      </c>
      <c r="AZL416">
        <f>'Contractor Model'!AZL69</f>
        <v>0</v>
      </c>
      <c r="AZM416">
        <f>'Contractor Model'!AZM69</f>
        <v>0</v>
      </c>
      <c r="AZN416">
        <f>'Contractor Model'!AZN69</f>
        <v>0</v>
      </c>
      <c r="AZO416">
        <f>'Contractor Model'!AZO69</f>
        <v>0</v>
      </c>
      <c r="AZP416">
        <f>'Contractor Model'!AZP69</f>
        <v>0</v>
      </c>
      <c r="AZQ416">
        <f>'Contractor Model'!AZQ69</f>
        <v>0</v>
      </c>
      <c r="AZR416">
        <f>'Contractor Model'!AZR69</f>
        <v>0</v>
      </c>
      <c r="AZS416">
        <f>'Contractor Model'!AZS69</f>
        <v>0</v>
      </c>
      <c r="AZT416">
        <f>'Contractor Model'!AZT69</f>
        <v>0</v>
      </c>
      <c r="AZU416">
        <f>'Contractor Model'!AZU69</f>
        <v>0</v>
      </c>
      <c r="AZV416">
        <f>'Contractor Model'!AZV69</f>
        <v>0</v>
      </c>
      <c r="AZW416">
        <f>'Contractor Model'!AZW69</f>
        <v>0</v>
      </c>
      <c r="AZX416">
        <f>'Contractor Model'!AZX69</f>
        <v>0</v>
      </c>
      <c r="AZY416">
        <f>'Contractor Model'!AZY69</f>
        <v>0</v>
      </c>
      <c r="AZZ416">
        <f>'Contractor Model'!AZZ69</f>
        <v>0</v>
      </c>
      <c r="BAA416">
        <f>'Contractor Model'!BAA69</f>
        <v>0</v>
      </c>
      <c r="BAB416">
        <f>'Contractor Model'!BAB69</f>
        <v>0</v>
      </c>
      <c r="BAC416">
        <f>'Contractor Model'!BAC69</f>
        <v>0</v>
      </c>
      <c r="BAD416">
        <f>'Contractor Model'!BAD69</f>
        <v>0</v>
      </c>
      <c r="BAE416">
        <f>'Contractor Model'!BAE69</f>
        <v>0</v>
      </c>
      <c r="BAF416">
        <f>'Contractor Model'!BAF69</f>
        <v>0</v>
      </c>
      <c r="BAG416">
        <f>'Contractor Model'!BAG69</f>
        <v>0</v>
      </c>
      <c r="BAH416">
        <f>'Contractor Model'!BAH69</f>
        <v>0</v>
      </c>
      <c r="BAI416">
        <f>'Contractor Model'!BAI69</f>
        <v>0</v>
      </c>
      <c r="BAJ416">
        <f>'Contractor Model'!BAJ69</f>
        <v>0</v>
      </c>
      <c r="BAK416">
        <f>'Contractor Model'!BAK69</f>
        <v>0</v>
      </c>
      <c r="BAL416">
        <f>'Contractor Model'!BAL69</f>
        <v>0</v>
      </c>
      <c r="BAM416">
        <f>'Contractor Model'!BAM69</f>
        <v>0</v>
      </c>
      <c r="BAN416">
        <f>'Contractor Model'!BAN69</f>
        <v>0</v>
      </c>
      <c r="BAO416">
        <f>'Contractor Model'!BAO69</f>
        <v>0</v>
      </c>
      <c r="BAP416">
        <f>'Contractor Model'!BAP69</f>
        <v>0</v>
      </c>
      <c r="BAQ416">
        <f>'Contractor Model'!BAQ69</f>
        <v>0</v>
      </c>
      <c r="BAR416">
        <f>'Contractor Model'!BAR69</f>
        <v>0</v>
      </c>
      <c r="BAS416">
        <f>'Contractor Model'!BAS69</f>
        <v>0</v>
      </c>
      <c r="BAT416">
        <f>'Contractor Model'!BAT69</f>
        <v>0</v>
      </c>
      <c r="BAU416">
        <f>'Contractor Model'!BAU69</f>
        <v>0</v>
      </c>
      <c r="BAV416">
        <f>'Contractor Model'!BAV69</f>
        <v>0</v>
      </c>
      <c r="BAW416">
        <f>'Contractor Model'!BAW69</f>
        <v>0</v>
      </c>
      <c r="BAX416">
        <f>'Contractor Model'!BAX69</f>
        <v>0</v>
      </c>
      <c r="BAY416">
        <f>'Contractor Model'!BAY69</f>
        <v>0</v>
      </c>
      <c r="BAZ416">
        <f>'Contractor Model'!BAZ69</f>
        <v>0</v>
      </c>
      <c r="BBA416">
        <f>'Contractor Model'!BBA69</f>
        <v>0</v>
      </c>
      <c r="BBB416">
        <f>'Contractor Model'!BBB69</f>
        <v>0</v>
      </c>
      <c r="BBC416">
        <f>'Contractor Model'!BBC69</f>
        <v>0</v>
      </c>
      <c r="BBD416">
        <f>'Contractor Model'!BBD69</f>
        <v>0</v>
      </c>
      <c r="BBE416">
        <f>'Contractor Model'!BBE69</f>
        <v>0</v>
      </c>
      <c r="BBF416">
        <f>'Contractor Model'!BBF69</f>
        <v>0</v>
      </c>
      <c r="BBG416">
        <f>'Contractor Model'!BBG69</f>
        <v>0</v>
      </c>
      <c r="BBH416">
        <f>'Contractor Model'!BBH69</f>
        <v>0</v>
      </c>
      <c r="BBI416">
        <f>'Contractor Model'!BBI69</f>
        <v>0</v>
      </c>
      <c r="BBJ416">
        <f>'Contractor Model'!BBJ69</f>
        <v>0</v>
      </c>
      <c r="BBK416">
        <f>'Contractor Model'!BBK69</f>
        <v>0</v>
      </c>
      <c r="BBL416">
        <f>'Contractor Model'!BBL69</f>
        <v>0</v>
      </c>
      <c r="BBM416">
        <f>'Contractor Model'!BBM69</f>
        <v>0</v>
      </c>
      <c r="BBN416">
        <f>'Contractor Model'!BBN69</f>
        <v>0</v>
      </c>
      <c r="BBO416">
        <f>'Contractor Model'!BBO69</f>
        <v>0</v>
      </c>
      <c r="BBP416">
        <f>'Contractor Model'!BBP69</f>
        <v>0</v>
      </c>
      <c r="BBQ416">
        <f>'Contractor Model'!BBQ69</f>
        <v>0</v>
      </c>
      <c r="BBR416">
        <f>'Contractor Model'!BBR69</f>
        <v>0</v>
      </c>
      <c r="BBS416">
        <f>'Contractor Model'!BBS69</f>
        <v>0</v>
      </c>
      <c r="BBT416">
        <f>'Contractor Model'!BBT69</f>
        <v>0</v>
      </c>
      <c r="BBU416">
        <f>'Contractor Model'!BBU69</f>
        <v>0</v>
      </c>
      <c r="BBV416">
        <f>'Contractor Model'!BBV69</f>
        <v>0</v>
      </c>
      <c r="BBW416">
        <f>'Contractor Model'!BBW69</f>
        <v>0</v>
      </c>
      <c r="BBX416">
        <f>'Contractor Model'!BBX69</f>
        <v>0</v>
      </c>
      <c r="BBY416">
        <f>'Contractor Model'!BBY69</f>
        <v>0</v>
      </c>
      <c r="BBZ416">
        <f>'Contractor Model'!BBZ69</f>
        <v>0</v>
      </c>
      <c r="BCA416">
        <f>'Contractor Model'!BCA69</f>
        <v>0</v>
      </c>
      <c r="BCB416">
        <f>'Contractor Model'!BCB69</f>
        <v>0</v>
      </c>
      <c r="BCC416">
        <f>'Contractor Model'!BCC69</f>
        <v>0</v>
      </c>
      <c r="BCD416">
        <f>'Contractor Model'!BCD69</f>
        <v>0</v>
      </c>
      <c r="BCE416">
        <f>'Contractor Model'!BCE69</f>
        <v>0</v>
      </c>
      <c r="BCF416">
        <f>'Contractor Model'!BCF69</f>
        <v>0</v>
      </c>
      <c r="BCG416">
        <f>'Contractor Model'!BCG69</f>
        <v>0</v>
      </c>
      <c r="BCH416">
        <f>'Contractor Model'!BCH69</f>
        <v>0</v>
      </c>
      <c r="BCI416">
        <f>'Contractor Model'!BCI69</f>
        <v>0</v>
      </c>
      <c r="BCJ416">
        <f>'Contractor Model'!BCJ69</f>
        <v>0</v>
      </c>
      <c r="BCK416">
        <f>'Contractor Model'!BCK69</f>
        <v>0</v>
      </c>
      <c r="BCL416">
        <f>'Contractor Model'!BCL69</f>
        <v>0</v>
      </c>
      <c r="BCM416">
        <f>'Contractor Model'!BCM69</f>
        <v>0</v>
      </c>
      <c r="BCN416">
        <f>'Contractor Model'!BCN69</f>
        <v>0</v>
      </c>
      <c r="BCO416">
        <f>'Contractor Model'!BCO69</f>
        <v>0</v>
      </c>
      <c r="BCP416">
        <f>'Contractor Model'!BCP69</f>
        <v>0</v>
      </c>
      <c r="BCQ416">
        <f>'Contractor Model'!BCQ69</f>
        <v>0</v>
      </c>
      <c r="BCR416">
        <f>'Contractor Model'!BCR69</f>
        <v>0</v>
      </c>
      <c r="BCS416">
        <f>'Contractor Model'!BCS69</f>
        <v>0</v>
      </c>
      <c r="BCT416">
        <f>'Contractor Model'!BCT69</f>
        <v>0</v>
      </c>
      <c r="BCU416">
        <f>'Contractor Model'!BCU69</f>
        <v>0</v>
      </c>
      <c r="BCV416">
        <f>'Contractor Model'!BCV69</f>
        <v>0</v>
      </c>
      <c r="BCW416">
        <f>'Contractor Model'!BCW69</f>
        <v>0</v>
      </c>
      <c r="BCX416">
        <f>'Contractor Model'!BCX69</f>
        <v>0</v>
      </c>
      <c r="BCY416">
        <f>'Contractor Model'!BCY69</f>
        <v>0</v>
      </c>
      <c r="BCZ416">
        <f>'Contractor Model'!BCZ69</f>
        <v>0</v>
      </c>
      <c r="BDA416">
        <f>'Contractor Model'!BDA69</f>
        <v>0</v>
      </c>
      <c r="BDB416">
        <f>'Contractor Model'!BDB69</f>
        <v>0</v>
      </c>
      <c r="BDC416">
        <f>'Contractor Model'!BDC69</f>
        <v>0</v>
      </c>
      <c r="BDD416">
        <f>'Contractor Model'!BDD69</f>
        <v>0</v>
      </c>
      <c r="BDE416">
        <f>'Contractor Model'!BDE69</f>
        <v>0</v>
      </c>
      <c r="BDF416">
        <f>'Contractor Model'!BDF69</f>
        <v>0</v>
      </c>
      <c r="BDG416">
        <f>'Contractor Model'!BDG69</f>
        <v>0</v>
      </c>
      <c r="BDH416">
        <f>'Contractor Model'!BDH69</f>
        <v>0</v>
      </c>
      <c r="BDI416">
        <f>'Contractor Model'!BDI69</f>
        <v>0</v>
      </c>
      <c r="BDJ416">
        <f>'Contractor Model'!BDJ69</f>
        <v>0</v>
      </c>
      <c r="BDK416">
        <f>'Contractor Model'!BDK69</f>
        <v>0</v>
      </c>
      <c r="BDL416">
        <f>'Contractor Model'!BDL69</f>
        <v>0</v>
      </c>
      <c r="BDM416">
        <f>'Contractor Model'!BDM69</f>
        <v>0</v>
      </c>
      <c r="BDN416">
        <f>'Contractor Model'!BDN69</f>
        <v>0</v>
      </c>
      <c r="BDO416">
        <f>'Contractor Model'!BDO69</f>
        <v>0</v>
      </c>
      <c r="BDP416">
        <f>'Contractor Model'!BDP69</f>
        <v>0</v>
      </c>
      <c r="BDQ416">
        <f>'Contractor Model'!BDQ69</f>
        <v>0</v>
      </c>
      <c r="BDR416">
        <f>'Contractor Model'!BDR69</f>
        <v>0</v>
      </c>
      <c r="BDS416">
        <f>'Contractor Model'!BDS69</f>
        <v>0</v>
      </c>
      <c r="BDT416">
        <f>'Contractor Model'!BDT69</f>
        <v>0</v>
      </c>
      <c r="BDU416">
        <f>'Contractor Model'!BDU69</f>
        <v>0</v>
      </c>
      <c r="BDV416">
        <f>'Contractor Model'!BDV69</f>
        <v>0</v>
      </c>
      <c r="BDW416">
        <f>'Contractor Model'!BDW69</f>
        <v>0</v>
      </c>
      <c r="BDX416">
        <f>'Contractor Model'!BDX69</f>
        <v>0</v>
      </c>
      <c r="BDY416">
        <f>'Contractor Model'!BDY69</f>
        <v>0</v>
      </c>
      <c r="BDZ416">
        <f>'Contractor Model'!BDZ69</f>
        <v>0</v>
      </c>
      <c r="BEA416">
        <f>'Contractor Model'!BEA69</f>
        <v>0</v>
      </c>
      <c r="BEB416">
        <f>'Contractor Model'!BEB69</f>
        <v>0</v>
      </c>
      <c r="BEC416">
        <f>'Contractor Model'!BEC69</f>
        <v>0</v>
      </c>
      <c r="BED416">
        <f>'Contractor Model'!BED69</f>
        <v>0</v>
      </c>
      <c r="BEE416">
        <f>'Contractor Model'!BEE69</f>
        <v>0</v>
      </c>
      <c r="BEF416">
        <f>'Contractor Model'!BEF69</f>
        <v>0</v>
      </c>
      <c r="BEG416">
        <f>'Contractor Model'!BEG69</f>
        <v>0</v>
      </c>
      <c r="BEH416">
        <f>'Contractor Model'!BEH69</f>
        <v>0</v>
      </c>
      <c r="BEI416">
        <f>'Contractor Model'!BEI69</f>
        <v>0</v>
      </c>
      <c r="BEJ416">
        <f>'Contractor Model'!BEJ69</f>
        <v>0</v>
      </c>
      <c r="BEK416">
        <f>'Contractor Model'!BEK69</f>
        <v>0</v>
      </c>
      <c r="BEL416">
        <f>'Contractor Model'!BEL69</f>
        <v>0</v>
      </c>
      <c r="BEM416">
        <f>'Contractor Model'!BEM69</f>
        <v>0</v>
      </c>
      <c r="BEN416">
        <f>'Contractor Model'!BEN69</f>
        <v>0</v>
      </c>
      <c r="BEO416">
        <f>'Contractor Model'!BEO69</f>
        <v>0</v>
      </c>
      <c r="BEP416">
        <f>'Contractor Model'!BEP69</f>
        <v>0</v>
      </c>
      <c r="BEQ416">
        <f>'Contractor Model'!BEQ69</f>
        <v>0</v>
      </c>
      <c r="BER416">
        <f>'Contractor Model'!BER69</f>
        <v>0</v>
      </c>
      <c r="BES416">
        <f>'Contractor Model'!BES69</f>
        <v>0</v>
      </c>
      <c r="BET416">
        <f>'Contractor Model'!BET69</f>
        <v>0</v>
      </c>
      <c r="BEU416">
        <f>'Contractor Model'!BEU69</f>
        <v>0</v>
      </c>
      <c r="BEV416">
        <f>'Contractor Model'!BEV69</f>
        <v>0</v>
      </c>
      <c r="BEW416">
        <f>'Contractor Model'!BEW69</f>
        <v>0</v>
      </c>
      <c r="BEX416">
        <f>'Contractor Model'!BEX69</f>
        <v>0</v>
      </c>
      <c r="BEY416">
        <f>'Contractor Model'!BEY69</f>
        <v>0</v>
      </c>
      <c r="BEZ416">
        <f>'Contractor Model'!BEZ69</f>
        <v>0</v>
      </c>
      <c r="BFA416">
        <f>'Contractor Model'!BFA69</f>
        <v>0</v>
      </c>
      <c r="BFB416">
        <f>'Contractor Model'!BFB69</f>
        <v>0</v>
      </c>
      <c r="BFC416">
        <f>'Contractor Model'!BFC69</f>
        <v>0</v>
      </c>
      <c r="BFD416">
        <f>'Contractor Model'!BFD69</f>
        <v>0</v>
      </c>
      <c r="BFE416">
        <f>'Contractor Model'!BFE69</f>
        <v>0</v>
      </c>
      <c r="BFF416">
        <f>'Contractor Model'!BFF69</f>
        <v>0</v>
      </c>
      <c r="BFG416">
        <f>'Contractor Model'!BFG69</f>
        <v>0</v>
      </c>
      <c r="BFH416">
        <f>'Contractor Model'!BFH69</f>
        <v>0</v>
      </c>
      <c r="BFI416">
        <f>'Contractor Model'!BFI69</f>
        <v>0</v>
      </c>
      <c r="BFJ416">
        <f>'Contractor Model'!BFJ69</f>
        <v>0</v>
      </c>
      <c r="BFK416">
        <f>'Contractor Model'!BFK69</f>
        <v>0</v>
      </c>
      <c r="BFL416">
        <f>'Contractor Model'!BFL69</f>
        <v>0</v>
      </c>
      <c r="BFM416">
        <f>'Contractor Model'!BFM69</f>
        <v>0</v>
      </c>
      <c r="BFN416">
        <f>'Contractor Model'!BFN69</f>
        <v>0</v>
      </c>
      <c r="BFO416">
        <f>'Contractor Model'!BFO69</f>
        <v>0</v>
      </c>
      <c r="BFP416">
        <f>'Contractor Model'!BFP69</f>
        <v>0</v>
      </c>
      <c r="BFQ416">
        <f>'Contractor Model'!BFQ69</f>
        <v>0</v>
      </c>
      <c r="BFR416">
        <f>'Contractor Model'!BFR69</f>
        <v>0</v>
      </c>
      <c r="BFS416">
        <f>'Contractor Model'!BFS69</f>
        <v>0</v>
      </c>
      <c r="BFT416">
        <f>'Contractor Model'!BFT69</f>
        <v>0</v>
      </c>
      <c r="BFU416">
        <f>'Contractor Model'!BFU69</f>
        <v>0</v>
      </c>
      <c r="BFV416">
        <f>'Contractor Model'!BFV69</f>
        <v>0</v>
      </c>
      <c r="BFW416">
        <f>'Contractor Model'!BFW69</f>
        <v>0</v>
      </c>
      <c r="BFX416">
        <f>'Contractor Model'!BFX69</f>
        <v>0</v>
      </c>
      <c r="BFY416">
        <f>'Contractor Model'!BFY69</f>
        <v>0</v>
      </c>
      <c r="BFZ416">
        <f>'Contractor Model'!BFZ69</f>
        <v>0</v>
      </c>
      <c r="BGA416">
        <f>'Contractor Model'!BGA69</f>
        <v>0</v>
      </c>
      <c r="BGB416">
        <f>'Contractor Model'!BGB69</f>
        <v>0</v>
      </c>
      <c r="BGC416">
        <f>'Contractor Model'!BGC69</f>
        <v>0</v>
      </c>
      <c r="BGD416">
        <f>'Contractor Model'!BGD69</f>
        <v>0</v>
      </c>
      <c r="BGE416">
        <f>'Contractor Model'!BGE69</f>
        <v>0</v>
      </c>
      <c r="BGF416">
        <f>'Contractor Model'!BGF69</f>
        <v>0</v>
      </c>
      <c r="BGG416">
        <f>'Contractor Model'!BGG69</f>
        <v>0</v>
      </c>
      <c r="BGH416">
        <f>'Contractor Model'!BGH69</f>
        <v>0</v>
      </c>
      <c r="BGI416">
        <f>'Contractor Model'!BGI69</f>
        <v>0</v>
      </c>
      <c r="BGJ416">
        <f>'Contractor Model'!BGJ69</f>
        <v>0</v>
      </c>
      <c r="BGK416">
        <f>'Contractor Model'!BGK69</f>
        <v>0</v>
      </c>
      <c r="BGL416">
        <f>'Contractor Model'!BGL69</f>
        <v>0</v>
      </c>
      <c r="BGM416">
        <f>'Contractor Model'!BGM69</f>
        <v>0</v>
      </c>
      <c r="BGN416">
        <f>'Contractor Model'!BGN69</f>
        <v>0</v>
      </c>
      <c r="BGO416">
        <f>'Contractor Model'!BGO69</f>
        <v>0</v>
      </c>
      <c r="BGP416">
        <f>'Contractor Model'!BGP69</f>
        <v>0</v>
      </c>
      <c r="BGQ416">
        <f>'Contractor Model'!BGQ69</f>
        <v>0</v>
      </c>
      <c r="BGR416">
        <f>'Contractor Model'!BGR69</f>
        <v>0</v>
      </c>
      <c r="BGS416">
        <f>'Contractor Model'!BGS69</f>
        <v>0</v>
      </c>
      <c r="BGT416">
        <f>'Contractor Model'!BGT69</f>
        <v>0</v>
      </c>
      <c r="BGU416">
        <f>'Contractor Model'!BGU69</f>
        <v>0</v>
      </c>
      <c r="BGV416">
        <f>'Contractor Model'!BGV69</f>
        <v>0</v>
      </c>
      <c r="BGW416">
        <f>'Contractor Model'!BGW69</f>
        <v>0</v>
      </c>
      <c r="BGX416">
        <f>'Contractor Model'!BGX69</f>
        <v>0</v>
      </c>
      <c r="BGY416">
        <f>'Contractor Model'!BGY69</f>
        <v>0</v>
      </c>
      <c r="BGZ416">
        <f>'Contractor Model'!BGZ69</f>
        <v>0</v>
      </c>
      <c r="BHA416">
        <f>'Contractor Model'!BHA69</f>
        <v>0</v>
      </c>
      <c r="BHB416">
        <f>'Contractor Model'!BHB69</f>
        <v>0</v>
      </c>
      <c r="BHC416">
        <f>'Contractor Model'!BHC69</f>
        <v>0</v>
      </c>
      <c r="BHD416">
        <f>'Contractor Model'!BHD69</f>
        <v>0</v>
      </c>
      <c r="BHE416">
        <f>'Contractor Model'!BHE69</f>
        <v>0</v>
      </c>
      <c r="BHF416">
        <f>'Contractor Model'!BHF69</f>
        <v>0</v>
      </c>
      <c r="BHG416">
        <f>'Contractor Model'!BHG69</f>
        <v>0</v>
      </c>
      <c r="BHH416">
        <f>'Contractor Model'!BHH69</f>
        <v>0</v>
      </c>
      <c r="BHI416">
        <f>'Contractor Model'!BHI69</f>
        <v>0</v>
      </c>
      <c r="BHJ416">
        <f>'Contractor Model'!BHJ69</f>
        <v>0</v>
      </c>
      <c r="BHK416">
        <f>'Contractor Model'!BHK69</f>
        <v>0</v>
      </c>
      <c r="BHL416">
        <f>'Contractor Model'!BHL69</f>
        <v>0</v>
      </c>
      <c r="BHM416">
        <f>'Contractor Model'!BHM69</f>
        <v>0</v>
      </c>
      <c r="BHN416">
        <f>'Contractor Model'!BHN69</f>
        <v>0</v>
      </c>
      <c r="BHO416">
        <f>'Contractor Model'!BHO69</f>
        <v>0</v>
      </c>
      <c r="BHP416">
        <f>'Contractor Model'!BHP69</f>
        <v>0</v>
      </c>
      <c r="BHQ416">
        <f>'Contractor Model'!BHQ69</f>
        <v>0</v>
      </c>
      <c r="BHR416">
        <f>'Contractor Model'!BHR69</f>
        <v>0</v>
      </c>
      <c r="BHS416">
        <f>'Contractor Model'!BHS69</f>
        <v>0</v>
      </c>
      <c r="BHT416">
        <f>'Contractor Model'!BHT69</f>
        <v>0</v>
      </c>
      <c r="BHU416">
        <f>'Contractor Model'!BHU69</f>
        <v>0</v>
      </c>
      <c r="BHV416">
        <f>'Contractor Model'!BHV69</f>
        <v>0</v>
      </c>
      <c r="BHW416">
        <f>'Contractor Model'!BHW69</f>
        <v>0</v>
      </c>
      <c r="BHX416">
        <f>'Contractor Model'!BHX69</f>
        <v>0</v>
      </c>
      <c r="BHY416">
        <f>'Contractor Model'!BHY69</f>
        <v>0</v>
      </c>
      <c r="BHZ416">
        <f>'Contractor Model'!BHZ69</f>
        <v>0</v>
      </c>
      <c r="BIA416">
        <f>'Contractor Model'!BIA69</f>
        <v>0</v>
      </c>
      <c r="BIB416">
        <f>'Contractor Model'!BIB69</f>
        <v>0</v>
      </c>
      <c r="BIC416">
        <f>'Contractor Model'!BIC69</f>
        <v>0</v>
      </c>
      <c r="BID416">
        <f>'Contractor Model'!BID69</f>
        <v>0</v>
      </c>
      <c r="BIE416">
        <f>'Contractor Model'!BIE69</f>
        <v>0</v>
      </c>
      <c r="BIF416">
        <f>'Contractor Model'!BIF69</f>
        <v>0</v>
      </c>
      <c r="BIG416">
        <f>'Contractor Model'!BIG69</f>
        <v>0</v>
      </c>
      <c r="BIH416">
        <f>'Contractor Model'!BIH69</f>
        <v>0</v>
      </c>
      <c r="BII416">
        <f>'Contractor Model'!BII69</f>
        <v>0</v>
      </c>
      <c r="BIJ416">
        <f>'Contractor Model'!BIJ69</f>
        <v>0</v>
      </c>
      <c r="BIK416">
        <f>'Contractor Model'!BIK69</f>
        <v>0</v>
      </c>
      <c r="BIL416">
        <f>'Contractor Model'!BIL69</f>
        <v>0</v>
      </c>
      <c r="BIM416">
        <f>'Contractor Model'!BIM69</f>
        <v>0</v>
      </c>
      <c r="BIN416">
        <f>'Contractor Model'!BIN69</f>
        <v>0</v>
      </c>
      <c r="BIO416">
        <f>'Contractor Model'!BIO69</f>
        <v>0</v>
      </c>
      <c r="BIP416">
        <f>'Contractor Model'!BIP69</f>
        <v>0</v>
      </c>
      <c r="BIQ416">
        <f>'Contractor Model'!BIQ69</f>
        <v>0</v>
      </c>
      <c r="BIR416">
        <f>'Contractor Model'!BIR69</f>
        <v>0</v>
      </c>
      <c r="BIS416">
        <f>'Contractor Model'!BIS69</f>
        <v>0</v>
      </c>
      <c r="BIT416">
        <f>'Contractor Model'!BIT69</f>
        <v>0</v>
      </c>
      <c r="BIU416">
        <f>'Contractor Model'!BIU69</f>
        <v>0</v>
      </c>
      <c r="BIV416">
        <f>'Contractor Model'!BIV69</f>
        <v>0</v>
      </c>
      <c r="BIW416">
        <f>'Contractor Model'!BIW69</f>
        <v>0</v>
      </c>
      <c r="BIX416">
        <f>'Contractor Model'!BIX69</f>
        <v>0</v>
      </c>
      <c r="BIY416">
        <f>'Contractor Model'!BIY69</f>
        <v>0</v>
      </c>
      <c r="BIZ416">
        <f>'Contractor Model'!BIZ69</f>
        <v>0</v>
      </c>
      <c r="BJA416">
        <f>'Contractor Model'!BJA69</f>
        <v>0</v>
      </c>
      <c r="BJB416">
        <f>'Contractor Model'!BJB69</f>
        <v>0</v>
      </c>
      <c r="BJC416">
        <f>'Contractor Model'!BJC69</f>
        <v>0</v>
      </c>
      <c r="BJD416">
        <f>'Contractor Model'!BJD69</f>
        <v>0</v>
      </c>
      <c r="BJE416">
        <f>'Contractor Model'!BJE69</f>
        <v>0</v>
      </c>
      <c r="BJF416">
        <f>'Contractor Model'!BJF69</f>
        <v>0</v>
      </c>
      <c r="BJG416">
        <f>'Contractor Model'!BJG69</f>
        <v>0</v>
      </c>
      <c r="BJH416">
        <f>'Contractor Model'!BJH69</f>
        <v>0</v>
      </c>
      <c r="BJI416">
        <f>'Contractor Model'!BJI69</f>
        <v>0</v>
      </c>
      <c r="BJJ416">
        <f>'Contractor Model'!BJJ69</f>
        <v>0</v>
      </c>
      <c r="BJK416">
        <f>'Contractor Model'!BJK69</f>
        <v>0</v>
      </c>
      <c r="BJL416">
        <f>'Contractor Model'!BJL69</f>
        <v>0</v>
      </c>
      <c r="BJM416">
        <f>'Contractor Model'!BJM69</f>
        <v>0</v>
      </c>
      <c r="BJN416">
        <f>'Contractor Model'!BJN69</f>
        <v>0</v>
      </c>
      <c r="BJO416">
        <f>'Contractor Model'!BJO69</f>
        <v>0</v>
      </c>
      <c r="BJP416">
        <f>'Contractor Model'!BJP69</f>
        <v>0</v>
      </c>
      <c r="BJQ416">
        <f>'Contractor Model'!BJQ69</f>
        <v>0</v>
      </c>
      <c r="BJR416">
        <f>'Contractor Model'!BJR69</f>
        <v>0</v>
      </c>
      <c r="BJS416">
        <f>'Contractor Model'!BJS69</f>
        <v>0</v>
      </c>
      <c r="BJT416">
        <f>'Contractor Model'!BJT69</f>
        <v>0</v>
      </c>
      <c r="BJU416">
        <f>'Contractor Model'!BJU69</f>
        <v>0</v>
      </c>
      <c r="BJV416">
        <f>'Contractor Model'!BJV69</f>
        <v>0</v>
      </c>
      <c r="BJW416">
        <f>'Contractor Model'!BJW69</f>
        <v>0</v>
      </c>
      <c r="BJX416">
        <f>'Contractor Model'!BJX69</f>
        <v>0</v>
      </c>
      <c r="BJY416">
        <f>'Contractor Model'!BJY69</f>
        <v>0</v>
      </c>
      <c r="BJZ416">
        <f>'Contractor Model'!BJZ69</f>
        <v>0</v>
      </c>
      <c r="BKA416">
        <f>'Contractor Model'!BKA69</f>
        <v>0</v>
      </c>
      <c r="BKB416">
        <f>'Contractor Model'!BKB69</f>
        <v>0</v>
      </c>
      <c r="BKC416">
        <f>'Contractor Model'!BKC69</f>
        <v>0</v>
      </c>
      <c r="BKD416">
        <f>'Contractor Model'!BKD69</f>
        <v>0</v>
      </c>
      <c r="BKE416">
        <f>'Contractor Model'!BKE69</f>
        <v>0</v>
      </c>
      <c r="BKF416">
        <f>'Contractor Model'!BKF69</f>
        <v>0</v>
      </c>
      <c r="BKG416">
        <f>'Contractor Model'!BKG69</f>
        <v>0</v>
      </c>
      <c r="BKH416">
        <f>'Contractor Model'!BKH69</f>
        <v>0</v>
      </c>
      <c r="BKI416">
        <f>'Contractor Model'!BKI69</f>
        <v>0</v>
      </c>
      <c r="BKJ416">
        <f>'Contractor Model'!BKJ69</f>
        <v>0</v>
      </c>
      <c r="BKK416">
        <f>'Contractor Model'!BKK69</f>
        <v>0</v>
      </c>
      <c r="BKL416">
        <f>'Contractor Model'!BKL69</f>
        <v>0</v>
      </c>
      <c r="BKM416">
        <f>'Contractor Model'!BKM69</f>
        <v>0</v>
      </c>
      <c r="BKN416">
        <f>'Contractor Model'!BKN69</f>
        <v>0</v>
      </c>
      <c r="BKO416">
        <f>'Contractor Model'!BKO69</f>
        <v>0</v>
      </c>
      <c r="BKP416">
        <f>'Contractor Model'!BKP69</f>
        <v>0</v>
      </c>
      <c r="BKQ416">
        <f>'Contractor Model'!BKQ69</f>
        <v>0</v>
      </c>
      <c r="BKR416">
        <f>'Contractor Model'!BKR69</f>
        <v>0</v>
      </c>
      <c r="BKS416">
        <f>'Contractor Model'!BKS69</f>
        <v>0</v>
      </c>
      <c r="BKT416">
        <f>'Contractor Model'!BKT69</f>
        <v>0</v>
      </c>
      <c r="BKU416">
        <f>'Contractor Model'!BKU69</f>
        <v>0</v>
      </c>
      <c r="BKV416">
        <f>'Contractor Model'!BKV69</f>
        <v>0</v>
      </c>
      <c r="BKW416">
        <f>'Contractor Model'!BKW69</f>
        <v>0</v>
      </c>
      <c r="BKX416">
        <f>'Contractor Model'!BKX69</f>
        <v>0</v>
      </c>
      <c r="BKY416">
        <f>'Contractor Model'!BKY69</f>
        <v>0</v>
      </c>
      <c r="BKZ416">
        <f>'Contractor Model'!BKZ69</f>
        <v>0</v>
      </c>
      <c r="BLA416">
        <f>'Contractor Model'!BLA69</f>
        <v>0</v>
      </c>
      <c r="BLB416">
        <f>'Contractor Model'!BLB69</f>
        <v>0</v>
      </c>
      <c r="BLC416">
        <f>'Contractor Model'!BLC69</f>
        <v>0</v>
      </c>
      <c r="BLD416">
        <f>'Contractor Model'!BLD69</f>
        <v>0</v>
      </c>
      <c r="BLE416">
        <f>'Contractor Model'!BLE69</f>
        <v>0</v>
      </c>
      <c r="BLF416">
        <f>'Contractor Model'!BLF69</f>
        <v>0</v>
      </c>
      <c r="BLG416">
        <f>'Contractor Model'!BLG69</f>
        <v>0</v>
      </c>
      <c r="BLH416">
        <f>'Contractor Model'!BLH69</f>
        <v>0</v>
      </c>
      <c r="BLI416">
        <f>'Contractor Model'!BLI69</f>
        <v>0</v>
      </c>
      <c r="BLJ416">
        <f>'Contractor Model'!BLJ69</f>
        <v>0</v>
      </c>
      <c r="BLK416">
        <f>'Contractor Model'!BLK69</f>
        <v>0</v>
      </c>
      <c r="BLL416">
        <f>'Contractor Model'!BLL69</f>
        <v>0</v>
      </c>
      <c r="BLM416">
        <f>'Contractor Model'!BLM69</f>
        <v>0</v>
      </c>
      <c r="BLN416">
        <f>'Contractor Model'!BLN69</f>
        <v>0</v>
      </c>
      <c r="BLO416">
        <f>'Contractor Model'!BLO69</f>
        <v>0</v>
      </c>
      <c r="BLP416">
        <f>'Contractor Model'!BLP69</f>
        <v>0</v>
      </c>
      <c r="BLQ416">
        <f>'Contractor Model'!BLQ69</f>
        <v>0</v>
      </c>
      <c r="BLR416">
        <f>'Contractor Model'!BLR69</f>
        <v>0</v>
      </c>
      <c r="BLS416">
        <f>'Contractor Model'!BLS69</f>
        <v>0</v>
      </c>
      <c r="BLT416">
        <f>'Contractor Model'!BLT69</f>
        <v>0</v>
      </c>
      <c r="BLU416">
        <f>'Contractor Model'!BLU69</f>
        <v>0</v>
      </c>
      <c r="BLV416">
        <f>'Contractor Model'!BLV69</f>
        <v>0</v>
      </c>
      <c r="BLW416">
        <f>'Contractor Model'!BLW69</f>
        <v>0</v>
      </c>
      <c r="BLX416">
        <f>'Contractor Model'!BLX69</f>
        <v>0</v>
      </c>
      <c r="BLY416">
        <f>'Contractor Model'!BLY69</f>
        <v>0</v>
      </c>
      <c r="BLZ416">
        <f>'Contractor Model'!BLZ69</f>
        <v>0</v>
      </c>
      <c r="BMA416">
        <f>'Contractor Model'!BMA69</f>
        <v>0</v>
      </c>
      <c r="BMB416">
        <f>'Contractor Model'!BMB69</f>
        <v>0</v>
      </c>
      <c r="BMC416">
        <f>'Contractor Model'!BMC69</f>
        <v>0</v>
      </c>
      <c r="BMD416">
        <f>'Contractor Model'!BMD69</f>
        <v>0</v>
      </c>
      <c r="BME416">
        <f>'Contractor Model'!BME69</f>
        <v>0</v>
      </c>
      <c r="BMF416">
        <f>'Contractor Model'!BMF69</f>
        <v>0</v>
      </c>
      <c r="BMG416">
        <f>'Contractor Model'!BMG69</f>
        <v>0</v>
      </c>
      <c r="BMH416">
        <f>'Contractor Model'!BMH69</f>
        <v>0</v>
      </c>
      <c r="BMI416">
        <f>'Contractor Model'!BMI69</f>
        <v>0</v>
      </c>
      <c r="BMJ416">
        <f>'Contractor Model'!BMJ69</f>
        <v>0</v>
      </c>
      <c r="BMK416">
        <f>'Contractor Model'!BMK69</f>
        <v>0</v>
      </c>
      <c r="BML416">
        <f>'Contractor Model'!BML69</f>
        <v>0</v>
      </c>
      <c r="BMM416">
        <f>'Contractor Model'!BMM69</f>
        <v>0</v>
      </c>
      <c r="BMN416">
        <f>'Contractor Model'!BMN69</f>
        <v>0</v>
      </c>
      <c r="BMO416">
        <f>'Contractor Model'!BMO69</f>
        <v>0</v>
      </c>
      <c r="BMP416">
        <f>'Contractor Model'!BMP69</f>
        <v>0</v>
      </c>
      <c r="BMQ416">
        <f>'Contractor Model'!BMQ69</f>
        <v>0</v>
      </c>
      <c r="BMR416">
        <f>'Contractor Model'!BMR69</f>
        <v>0</v>
      </c>
      <c r="BMS416">
        <f>'Contractor Model'!BMS69</f>
        <v>0</v>
      </c>
      <c r="BMT416">
        <f>'Contractor Model'!BMT69</f>
        <v>0</v>
      </c>
      <c r="BMU416">
        <f>'Contractor Model'!BMU69</f>
        <v>0</v>
      </c>
      <c r="BMV416">
        <f>'Contractor Model'!BMV69</f>
        <v>0</v>
      </c>
      <c r="BMW416">
        <f>'Contractor Model'!BMW69</f>
        <v>0</v>
      </c>
      <c r="BMX416">
        <f>'Contractor Model'!BMX69</f>
        <v>0</v>
      </c>
      <c r="BMY416">
        <f>'Contractor Model'!BMY69</f>
        <v>0</v>
      </c>
      <c r="BMZ416">
        <f>'Contractor Model'!BMZ69</f>
        <v>0</v>
      </c>
      <c r="BNA416">
        <f>'Contractor Model'!BNA69</f>
        <v>0</v>
      </c>
      <c r="BNB416">
        <f>'Contractor Model'!BNB69</f>
        <v>0</v>
      </c>
      <c r="BNC416">
        <f>'Contractor Model'!BNC69</f>
        <v>0</v>
      </c>
      <c r="BND416">
        <f>'Contractor Model'!BND69</f>
        <v>0</v>
      </c>
      <c r="BNE416">
        <f>'Contractor Model'!BNE69</f>
        <v>0</v>
      </c>
      <c r="BNF416">
        <f>'Contractor Model'!BNF69</f>
        <v>0</v>
      </c>
      <c r="BNG416">
        <f>'Contractor Model'!BNG69</f>
        <v>0</v>
      </c>
      <c r="BNH416">
        <f>'Contractor Model'!BNH69</f>
        <v>0</v>
      </c>
      <c r="BNI416">
        <f>'Contractor Model'!BNI69</f>
        <v>0</v>
      </c>
      <c r="BNJ416">
        <f>'Contractor Model'!BNJ69</f>
        <v>0</v>
      </c>
      <c r="BNK416">
        <f>'Contractor Model'!BNK69</f>
        <v>0</v>
      </c>
      <c r="BNL416">
        <f>'Contractor Model'!BNL69</f>
        <v>0</v>
      </c>
      <c r="BNM416">
        <f>'Contractor Model'!BNM69</f>
        <v>0</v>
      </c>
      <c r="BNN416">
        <f>'Contractor Model'!BNN69</f>
        <v>0</v>
      </c>
      <c r="BNO416">
        <f>'Contractor Model'!BNO69</f>
        <v>0</v>
      </c>
      <c r="BNP416">
        <f>'Contractor Model'!BNP69</f>
        <v>0</v>
      </c>
      <c r="BNQ416">
        <f>'Contractor Model'!BNQ69</f>
        <v>0</v>
      </c>
      <c r="BNR416">
        <f>'Contractor Model'!BNR69</f>
        <v>0</v>
      </c>
      <c r="BNS416">
        <f>'Contractor Model'!BNS69</f>
        <v>0</v>
      </c>
      <c r="BNT416">
        <f>'Contractor Model'!BNT69</f>
        <v>0</v>
      </c>
      <c r="BNU416">
        <f>'Contractor Model'!BNU69</f>
        <v>0</v>
      </c>
      <c r="BNV416">
        <f>'Contractor Model'!BNV69</f>
        <v>0</v>
      </c>
      <c r="BNW416">
        <f>'Contractor Model'!BNW69</f>
        <v>0</v>
      </c>
      <c r="BNX416">
        <f>'Contractor Model'!BNX69</f>
        <v>0</v>
      </c>
      <c r="BNY416">
        <f>'Contractor Model'!BNY69</f>
        <v>0</v>
      </c>
      <c r="BNZ416">
        <f>'Contractor Model'!BNZ69</f>
        <v>0</v>
      </c>
      <c r="BOA416">
        <f>'Contractor Model'!BOA69</f>
        <v>0</v>
      </c>
      <c r="BOB416">
        <f>'Contractor Model'!BOB69</f>
        <v>0</v>
      </c>
      <c r="BOC416">
        <f>'Contractor Model'!BOC69</f>
        <v>0</v>
      </c>
      <c r="BOD416">
        <f>'Contractor Model'!BOD69</f>
        <v>0</v>
      </c>
      <c r="BOE416">
        <f>'Contractor Model'!BOE69</f>
        <v>0</v>
      </c>
      <c r="BOF416">
        <f>'Contractor Model'!BOF69</f>
        <v>0</v>
      </c>
      <c r="BOG416">
        <f>'Contractor Model'!BOG69</f>
        <v>0</v>
      </c>
      <c r="BOH416">
        <f>'Contractor Model'!BOH69</f>
        <v>0</v>
      </c>
      <c r="BOI416">
        <f>'Contractor Model'!BOI69</f>
        <v>0</v>
      </c>
      <c r="BOJ416">
        <f>'Contractor Model'!BOJ69</f>
        <v>0</v>
      </c>
      <c r="BOK416">
        <f>'Contractor Model'!BOK69</f>
        <v>0</v>
      </c>
      <c r="BOL416">
        <f>'Contractor Model'!BOL69</f>
        <v>0</v>
      </c>
      <c r="BOM416">
        <f>'Contractor Model'!BOM69</f>
        <v>0</v>
      </c>
      <c r="BON416">
        <f>'Contractor Model'!BON69</f>
        <v>0</v>
      </c>
      <c r="BOO416">
        <f>'Contractor Model'!BOO69</f>
        <v>0</v>
      </c>
      <c r="BOP416">
        <f>'Contractor Model'!BOP69</f>
        <v>0</v>
      </c>
      <c r="BOQ416">
        <f>'Contractor Model'!BOQ69</f>
        <v>0</v>
      </c>
      <c r="BOR416">
        <f>'Contractor Model'!BOR69</f>
        <v>0</v>
      </c>
      <c r="BOS416">
        <f>'Contractor Model'!BOS69</f>
        <v>0</v>
      </c>
      <c r="BOT416">
        <f>'Contractor Model'!BOT69</f>
        <v>0</v>
      </c>
      <c r="BOU416">
        <f>'Contractor Model'!BOU69</f>
        <v>0</v>
      </c>
      <c r="BOV416">
        <f>'Contractor Model'!BOV69</f>
        <v>0</v>
      </c>
      <c r="BOW416">
        <f>'Contractor Model'!BOW69</f>
        <v>0</v>
      </c>
      <c r="BOX416">
        <f>'Contractor Model'!BOX69</f>
        <v>0</v>
      </c>
      <c r="BOY416">
        <f>'Contractor Model'!BOY69</f>
        <v>0</v>
      </c>
      <c r="BOZ416">
        <f>'Contractor Model'!BOZ69</f>
        <v>0</v>
      </c>
      <c r="BPA416">
        <f>'Contractor Model'!BPA69</f>
        <v>0</v>
      </c>
      <c r="BPB416">
        <f>'Contractor Model'!BPB69</f>
        <v>0</v>
      </c>
      <c r="BPC416">
        <f>'Contractor Model'!BPC69</f>
        <v>0</v>
      </c>
      <c r="BPD416">
        <f>'Contractor Model'!BPD69</f>
        <v>0</v>
      </c>
      <c r="BPE416">
        <f>'Contractor Model'!BPE69</f>
        <v>0</v>
      </c>
      <c r="BPF416">
        <f>'Contractor Model'!BPF69</f>
        <v>0</v>
      </c>
      <c r="BPG416">
        <f>'Contractor Model'!BPG69</f>
        <v>0</v>
      </c>
      <c r="BPH416">
        <f>'Contractor Model'!BPH69</f>
        <v>0</v>
      </c>
      <c r="BPI416">
        <f>'Contractor Model'!BPI69</f>
        <v>0</v>
      </c>
      <c r="BPJ416">
        <f>'Contractor Model'!BPJ69</f>
        <v>0</v>
      </c>
      <c r="BPK416">
        <f>'Contractor Model'!BPK69</f>
        <v>0</v>
      </c>
      <c r="BPL416">
        <f>'Contractor Model'!BPL69</f>
        <v>0</v>
      </c>
      <c r="BPM416">
        <f>'Contractor Model'!BPM69</f>
        <v>0</v>
      </c>
      <c r="BPN416">
        <f>'Contractor Model'!BPN69</f>
        <v>0</v>
      </c>
      <c r="BPO416">
        <f>'Contractor Model'!BPO69</f>
        <v>0</v>
      </c>
      <c r="BPP416">
        <f>'Contractor Model'!BPP69</f>
        <v>0</v>
      </c>
      <c r="BPQ416">
        <f>'Contractor Model'!BPQ69</f>
        <v>0</v>
      </c>
      <c r="BPR416">
        <f>'Contractor Model'!BPR69</f>
        <v>0</v>
      </c>
      <c r="BPS416">
        <f>'Contractor Model'!BPS69</f>
        <v>0</v>
      </c>
      <c r="BPT416">
        <f>'Contractor Model'!BPT69</f>
        <v>0</v>
      </c>
      <c r="BPU416">
        <f>'Contractor Model'!BPU69</f>
        <v>0</v>
      </c>
      <c r="BPV416">
        <f>'Contractor Model'!BPV69</f>
        <v>0</v>
      </c>
      <c r="BPW416">
        <f>'Contractor Model'!BPW69</f>
        <v>0</v>
      </c>
      <c r="BPX416">
        <f>'Contractor Model'!BPX69</f>
        <v>0</v>
      </c>
      <c r="BPY416">
        <f>'Contractor Model'!BPY69</f>
        <v>0</v>
      </c>
      <c r="BPZ416">
        <f>'Contractor Model'!BPZ69</f>
        <v>0</v>
      </c>
      <c r="BQA416">
        <f>'Contractor Model'!BQA69</f>
        <v>0</v>
      </c>
      <c r="BQB416">
        <f>'Contractor Model'!BQB69</f>
        <v>0</v>
      </c>
      <c r="BQC416">
        <f>'Contractor Model'!BQC69</f>
        <v>0</v>
      </c>
      <c r="BQD416">
        <f>'Contractor Model'!BQD69</f>
        <v>0</v>
      </c>
      <c r="BQE416">
        <f>'Contractor Model'!BQE69</f>
        <v>0</v>
      </c>
      <c r="BQF416">
        <f>'Contractor Model'!BQF69</f>
        <v>0</v>
      </c>
      <c r="BQG416">
        <f>'Contractor Model'!BQG69</f>
        <v>0</v>
      </c>
      <c r="BQH416">
        <f>'Contractor Model'!BQH69</f>
        <v>0</v>
      </c>
      <c r="BQI416">
        <f>'Contractor Model'!BQI69</f>
        <v>0</v>
      </c>
      <c r="BQJ416">
        <f>'Contractor Model'!BQJ69</f>
        <v>0</v>
      </c>
      <c r="BQK416">
        <f>'Contractor Model'!BQK69</f>
        <v>0</v>
      </c>
      <c r="BQL416">
        <f>'Contractor Model'!BQL69</f>
        <v>0</v>
      </c>
      <c r="BQM416">
        <f>'Contractor Model'!BQM69</f>
        <v>0</v>
      </c>
      <c r="BQN416">
        <f>'Contractor Model'!BQN69</f>
        <v>0</v>
      </c>
      <c r="BQO416">
        <f>'Contractor Model'!BQO69</f>
        <v>0</v>
      </c>
      <c r="BQP416">
        <f>'Contractor Model'!BQP69</f>
        <v>0</v>
      </c>
      <c r="BQQ416">
        <f>'Contractor Model'!BQQ69</f>
        <v>0</v>
      </c>
      <c r="BQR416">
        <f>'Contractor Model'!BQR69</f>
        <v>0</v>
      </c>
      <c r="BQS416">
        <f>'Contractor Model'!BQS69</f>
        <v>0</v>
      </c>
      <c r="BQT416">
        <f>'Contractor Model'!BQT69</f>
        <v>0</v>
      </c>
      <c r="BQU416">
        <f>'Contractor Model'!BQU69</f>
        <v>0</v>
      </c>
      <c r="BQV416">
        <f>'Contractor Model'!BQV69</f>
        <v>0</v>
      </c>
      <c r="BQW416">
        <f>'Contractor Model'!BQW69</f>
        <v>0</v>
      </c>
      <c r="BQX416">
        <f>'Contractor Model'!BQX69</f>
        <v>0</v>
      </c>
      <c r="BQY416">
        <f>'Contractor Model'!BQY69</f>
        <v>0</v>
      </c>
      <c r="BQZ416">
        <f>'Contractor Model'!BQZ69</f>
        <v>0</v>
      </c>
      <c r="BRA416">
        <f>'Contractor Model'!BRA69</f>
        <v>0</v>
      </c>
      <c r="BRB416">
        <f>'Contractor Model'!BRB69</f>
        <v>0</v>
      </c>
      <c r="BRC416">
        <f>'Contractor Model'!BRC69</f>
        <v>0</v>
      </c>
      <c r="BRD416">
        <f>'Contractor Model'!BRD69</f>
        <v>0</v>
      </c>
      <c r="BRE416">
        <f>'Contractor Model'!BRE69</f>
        <v>0</v>
      </c>
      <c r="BRF416">
        <f>'Contractor Model'!BRF69</f>
        <v>0</v>
      </c>
      <c r="BRG416">
        <f>'Contractor Model'!BRG69</f>
        <v>0</v>
      </c>
      <c r="BRH416">
        <f>'Contractor Model'!BRH69</f>
        <v>0</v>
      </c>
      <c r="BRI416">
        <f>'Contractor Model'!BRI69</f>
        <v>0</v>
      </c>
      <c r="BRJ416">
        <f>'Contractor Model'!BRJ69</f>
        <v>0</v>
      </c>
      <c r="BRK416">
        <f>'Contractor Model'!BRK69</f>
        <v>0</v>
      </c>
      <c r="BRL416">
        <f>'Contractor Model'!BRL69</f>
        <v>0</v>
      </c>
      <c r="BRM416">
        <f>'Contractor Model'!BRM69</f>
        <v>0</v>
      </c>
      <c r="BRN416">
        <f>'Contractor Model'!BRN69</f>
        <v>0</v>
      </c>
      <c r="BRO416">
        <f>'Contractor Model'!BRO69</f>
        <v>0</v>
      </c>
      <c r="BRP416">
        <f>'Contractor Model'!BRP69</f>
        <v>0</v>
      </c>
      <c r="BRQ416">
        <f>'Contractor Model'!BRQ69</f>
        <v>0</v>
      </c>
      <c r="BRR416">
        <f>'Contractor Model'!BRR69</f>
        <v>0</v>
      </c>
      <c r="BRS416">
        <f>'Contractor Model'!BRS69</f>
        <v>0</v>
      </c>
      <c r="BRT416">
        <f>'Contractor Model'!BRT69</f>
        <v>0</v>
      </c>
      <c r="BRU416">
        <f>'Contractor Model'!BRU69</f>
        <v>0</v>
      </c>
      <c r="BRV416">
        <f>'Contractor Model'!BRV69</f>
        <v>0</v>
      </c>
      <c r="BRW416">
        <f>'Contractor Model'!BRW69</f>
        <v>0</v>
      </c>
      <c r="BRX416">
        <f>'Contractor Model'!BRX69</f>
        <v>0</v>
      </c>
      <c r="BRY416">
        <f>'Contractor Model'!BRY69</f>
        <v>0</v>
      </c>
      <c r="BRZ416">
        <f>'Contractor Model'!BRZ69</f>
        <v>0</v>
      </c>
      <c r="BSA416">
        <f>'Contractor Model'!BSA69</f>
        <v>0</v>
      </c>
      <c r="BSB416">
        <f>'Contractor Model'!BSB69</f>
        <v>0</v>
      </c>
      <c r="BSC416">
        <f>'Contractor Model'!BSC69</f>
        <v>0</v>
      </c>
      <c r="BSD416">
        <f>'Contractor Model'!BSD69</f>
        <v>0</v>
      </c>
      <c r="BSE416">
        <f>'Contractor Model'!BSE69</f>
        <v>0</v>
      </c>
      <c r="BSF416">
        <f>'Contractor Model'!BSF69</f>
        <v>0</v>
      </c>
      <c r="BSG416">
        <f>'Contractor Model'!BSG69</f>
        <v>0</v>
      </c>
      <c r="BSH416">
        <f>'Contractor Model'!BSH69</f>
        <v>0</v>
      </c>
      <c r="BSI416">
        <f>'Contractor Model'!BSI69</f>
        <v>0</v>
      </c>
      <c r="BSJ416">
        <f>'Contractor Model'!BSJ69</f>
        <v>0</v>
      </c>
      <c r="BSK416">
        <f>'Contractor Model'!BSK69</f>
        <v>0</v>
      </c>
      <c r="BSL416">
        <f>'Contractor Model'!BSL69</f>
        <v>0</v>
      </c>
      <c r="BSM416">
        <f>'Contractor Model'!BSM69</f>
        <v>0</v>
      </c>
      <c r="BSN416">
        <f>'Contractor Model'!BSN69</f>
        <v>0</v>
      </c>
      <c r="BSO416">
        <f>'Contractor Model'!BSO69</f>
        <v>0</v>
      </c>
      <c r="BSP416">
        <f>'Contractor Model'!BSP69</f>
        <v>0</v>
      </c>
      <c r="BSQ416">
        <f>'Contractor Model'!BSQ69</f>
        <v>0</v>
      </c>
      <c r="BSR416">
        <f>'Contractor Model'!BSR69</f>
        <v>0</v>
      </c>
      <c r="BSS416">
        <f>'Contractor Model'!BSS69</f>
        <v>0</v>
      </c>
      <c r="BST416">
        <f>'Contractor Model'!BST69</f>
        <v>0</v>
      </c>
      <c r="BSU416">
        <f>'Contractor Model'!BSU69</f>
        <v>0</v>
      </c>
      <c r="BSV416">
        <f>'Contractor Model'!BSV69</f>
        <v>0</v>
      </c>
      <c r="BSW416">
        <f>'Contractor Model'!BSW69</f>
        <v>0</v>
      </c>
      <c r="BSX416">
        <f>'Contractor Model'!BSX69</f>
        <v>0</v>
      </c>
      <c r="BSY416">
        <f>'Contractor Model'!BSY69</f>
        <v>0</v>
      </c>
      <c r="BSZ416">
        <f>'Contractor Model'!BSZ69</f>
        <v>0</v>
      </c>
      <c r="BTA416">
        <f>'Contractor Model'!BTA69</f>
        <v>0</v>
      </c>
      <c r="BTB416">
        <f>'Contractor Model'!BTB69</f>
        <v>0</v>
      </c>
      <c r="BTC416">
        <f>'Contractor Model'!BTC69</f>
        <v>0</v>
      </c>
      <c r="BTD416">
        <f>'Contractor Model'!BTD69</f>
        <v>0</v>
      </c>
      <c r="BTE416">
        <f>'Contractor Model'!BTE69</f>
        <v>0</v>
      </c>
      <c r="BTF416">
        <f>'Contractor Model'!BTF69</f>
        <v>0</v>
      </c>
      <c r="BTG416">
        <f>'Contractor Model'!BTG69</f>
        <v>0</v>
      </c>
      <c r="BTH416">
        <f>'Contractor Model'!BTH69</f>
        <v>0</v>
      </c>
      <c r="BTI416">
        <f>'Contractor Model'!BTI69</f>
        <v>0</v>
      </c>
      <c r="BTJ416">
        <f>'Contractor Model'!BTJ69</f>
        <v>0</v>
      </c>
      <c r="BTK416">
        <f>'Contractor Model'!BTK69</f>
        <v>0</v>
      </c>
      <c r="BTL416">
        <f>'Contractor Model'!BTL69</f>
        <v>0</v>
      </c>
      <c r="BTM416">
        <f>'Contractor Model'!BTM69</f>
        <v>0</v>
      </c>
      <c r="BTN416">
        <f>'Contractor Model'!BTN69</f>
        <v>0</v>
      </c>
      <c r="BTO416">
        <f>'Contractor Model'!BTO69</f>
        <v>0</v>
      </c>
      <c r="BTP416">
        <f>'Contractor Model'!BTP69</f>
        <v>0</v>
      </c>
      <c r="BTQ416">
        <f>'Contractor Model'!BTQ69</f>
        <v>0</v>
      </c>
      <c r="BTR416">
        <f>'Contractor Model'!BTR69</f>
        <v>0</v>
      </c>
      <c r="BTS416">
        <f>'Contractor Model'!BTS69</f>
        <v>0</v>
      </c>
      <c r="BTT416">
        <f>'Contractor Model'!BTT69</f>
        <v>0</v>
      </c>
      <c r="BTU416">
        <f>'Contractor Model'!BTU69</f>
        <v>0</v>
      </c>
      <c r="BTV416">
        <f>'Contractor Model'!BTV69</f>
        <v>0</v>
      </c>
      <c r="BTW416">
        <f>'Contractor Model'!BTW69</f>
        <v>0</v>
      </c>
      <c r="BTX416">
        <f>'Contractor Model'!BTX69</f>
        <v>0</v>
      </c>
      <c r="BTY416">
        <f>'Contractor Model'!BTY69</f>
        <v>0</v>
      </c>
      <c r="BTZ416">
        <f>'Contractor Model'!BTZ69</f>
        <v>0</v>
      </c>
      <c r="BUA416">
        <f>'Contractor Model'!BUA69</f>
        <v>0</v>
      </c>
      <c r="BUB416">
        <f>'Contractor Model'!BUB69</f>
        <v>0</v>
      </c>
      <c r="BUC416">
        <f>'Contractor Model'!BUC69</f>
        <v>0</v>
      </c>
      <c r="BUD416">
        <f>'Contractor Model'!BUD69</f>
        <v>0</v>
      </c>
      <c r="BUE416">
        <f>'Contractor Model'!BUE69</f>
        <v>0</v>
      </c>
      <c r="BUF416">
        <f>'Contractor Model'!BUF69</f>
        <v>0</v>
      </c>
      <c r="BUG416">
        <f>'Contractor Model'!BUG69</f>
        <v>0</v>
      </c>
      <c r="BUH416">
        <f>'Contractor Model'!BUH69</f>
        <v>0</v>
      </c>
      <c r="BUI416">
        <f>'Contractor Model'!BUI69</f>
        <v>0</v>
      </c>
      <c r="BUJ416">
        <f>'Contractor Model'!BUJ69</f>
        <v>0</v>
      </c>
      <c r="BUK416">
        <f>'Contractor Model'!BUK69</f>
        <v>0</v>
      </c>
      <c r="BUL416">
        <f>'Contractor Model'!BUL69</f>
        <v>0</v>
      </c>
      <c r="BUM416">
        <f>'Contractor Model'!BUM69</f>
        <v>0</v>
      </c>
      <c r="BUN416">
        <f>'Contractor Model'!BUN69</f>
        <v>0</v>
      </c>
      <c r="BUO416">
        <f>'Contractor Model'!BUO69</f>
        <v>0</v>
      </c>
      <c r="BUP416">
        <f>'Contractor Model'!BUP69</f>
        <v>0</v>
      </c>
      <c r="BUQ416">
        <f>'Contractor Model'!BUQ69</f>
        <v>0</v>
      </c>
      <c r="BUR416">
        <f>'Contractor Model'!BUR69</f>
        <v>0</v>
      </c>
      <c r="BUS416">
        <f>'Contractor Model'!BUS69</f>
        <v>0</v>
      </c>
      <c r="BUT416">
        <f>'Contractor Model'!BUT69</f>
        <v>0</v>
      </c>
      <c r="BUU416">
        <f>'Contractor Model'!BUU69</f>
        <v>0</v>
      </c>
      <c r="BUV416">
        <f>'Contractor Model'!BUV69</f>
        <v>0</v>
      </c>
      <c r="BUW416">
        <f>'Contractor Model'!BUW69</f>
        <v>0</v>
      </c>
      <c r="BUX416">
        <f>'Contractor Model'!BUX69</f>
        <v>0</v>
      </c>
      <c r="BUY416">
        <f>'Contractor Model'!BUY69</f>
        <v>0</v>
      </c>
      <c r="BUZ416">
        <f>'Contractor Model'!BUZ69</f>
        <v>0</v>
      </c>
      <c r="BVA416">
        <f>'Contractor Model'!BVA69</f>
        <v>0</v>
      </c>
      <c r="BVB416">
        <f>'Contractor Model'!BVB69</f>
        <v>0</v>
      </c>
      <c r="BVC416">
        <f>'Contractor Model'!BVC69</f>
        <v>0</v>
      </c>
      <c r="BVD416">
        <f>'Contractor Model'!BVD69</f>
        <v>0</v>
      </c>
      <c r="BVE416">
        <f>'Contractor Model'!BVE69</f>
        <v>0</v>
      </c>
      <c r="BVF416">
        <f>'Contractor Model'!BVF69</f>
        <v>0</v>
      </c>
      <c r="BVG416">
        <f>'Contractor Model'!BVG69</f>
        <v>0</v>
      </c>
      <c r="BVH416">
        <f>'Contractor Model'!BVH69</f>
        <v>0</v>
      </c>
      <c r="BVI416">
        <f>'Contractor Model'!BVI69</f>
        <v>0</v>
      </c>
      <c r="BVJ416">
        <f>'Contractor Model'!BVJ69</f>
        <v>0</v>
      </c>
      <c r="BVK416">
        <f>'Contractor Model'!BVK69</f>
        <v>0</v>
      </c>
      <c r="BVL416">
        <f>'Contractor Model'!BVL69</f>
        <v>0</v>
      </c>
      <c r="BVM416">
        <f>'Contractor Model'!BVM69</f>
        <v>0</v>
      </c>
      <c r="BVN416">
        <f>'Contractor Model'!BVN69</f>
        <v>0</v>
      </c>
      <c r="BVO416">
        <f>'Contractor Model'!BVO69</f>
        <v>0</v>
      </c>
      <c r="BVP416">
        <f>'Contractor Model'!BVP69</f>
        <v>0</v>
      </c>
      <c r="BVQ416">
        <f>'Contractor Model'!BVQ69</f>
        <v>0</v>
      </c>
      <c r="BVR416">
        <f>'Contractor Model'!BVR69</f>
        <v>0</v>
      </c>
      <c r="BVS416">
        <f>'Contractor Model'!BVS69</f>
        <v>0</v>
      </c>
      <c r="BVT416">
        <f>'Contractor Model'!BVT69</f>
        <v>0</v>
      </c>
      <c r="BVU416">
        <f>'Contractor Model'!BVU69</f>
        <v>0</v>
      </c>
      <c r="BVV416">
        <f>'Contractor Model'!BVV69</f>
        <v>0</v>
      </c>
      <c r="BVW416">
        <f>'Contractor Model'!BVW69</f>
        <v>0</v>
      </c>
      <c r="BVX416">
        <f>'Contractor Model'!BVX69</f>
        <v>0</v>
      </c>
      <c r="BVY416">
        <f>'Contractor Model'!BVY69</f>
        <v>0</v>
      </c>
      <c r="BVZ416">
        <f>'Contractor Model'!BVZ69</f>
        <v>0</v>
      </c>
      <c r="BWA416">
        <f>'Contractor Model'!BWA69</f>
        <v>0</v>
      </c>
      <c r="BWB416">
        <f>'Contractor Model'!BWB69</f>
        <v>0</v>
      </c>
      <c r="BWC416">
        <f>'Contractor Model'!BWC69</f>
        <v>0</v>
      </c>
      <c r="BWD416">
        <f>'Contractor Model'!BWD69</f>
        <v>0</v>
      </c>
      <c r="BWE416">
        <f>'Contractor Model'!BWE69</f>
        <v>0</v>
      </c>
      <c r="BWF416">
        <f>'Contractor Model'!BWF69</f>
        <v>0</v>
      </c>
      <c r="BWG416">
        <f>'Contractor Model'!BWG69</f>
        <v>0</v>
      </c>
      <c r="BWH416">
        <f>'Contractor Model'!BWH69</f>
        <v>0</v>
      </c>
      <c r="BWI416">
        <f>'Contractor Model'!BWI69</f>
        <v>0</v>
      </c>
      <c r="BWJ416">
        <f>'Contractor Model'!BWJ69</f>
        <v>0</v>
      </c>
      <c r="BWK416">
        <f>'Contractor Model'!BWK69</f>
        <v>0</v>
      </c>
      <c r="BWL416">
        <f>'Contractor Model'!BWL69</f>
        <v>0</v>
      </c>
      <c r="BWM416">
        <f>'Contractor Model'!BWM69</f>
        <v>0</v>
      </c>
      <c r="BWN416">
        <f>'Contractor Model'!BWN69</f>
        <v>0</v>
      </c>
      <c r="BWO416">
        <f>'Contractor Model'!BWO69</f>
        <v>0</v>
      </c>
      <c r="BWP416">
        <f>'Contractor Model'!BWP69</f>
        <v>0</v>
      </c>
      <c r="BWQ416">
        <f>'Contractor Model'!BWQ69</f>
        <v>0</v>
      </c>
      <c r="BWR416">
        <f>'Contractor Model'!BWR69</f>
        <v>0</v>
      </c>
      <c r="BWS416">
        <f>'Contractor Model'!BWS69</f>
        <v>0</v>
      </c>
      <c r="BWT416">
        <f>'Contractor Model'!BWT69</f>
        <v>0</v>
      </c>
      <c r="BWU416">
        <f>'Contractor Model'!BWU69</f>
        <v>0</v>
      </c>
      <c r="BWV416">
        <f>'Contractor Model'!BWV69</f>
        <v>0</v>
      </c>
      <c r="BWW416">
        <f>'Contractor Model'!BWW69</f>
        <v>0</v>
      </c>
      <c r="BWX416">
        <f>'Contractor Model'!BWX69</f>
        <v>0</v>
      </c>
      <c r="BWY416">
        <f>'Contractor Model'!BWY69</f>
        <v>0</v>
      </c>
      <c r="BWZ416">
        <f>'Contractor Model'!BWZ69</f>
        <v>0</v>
      </c>
      <c r="BXA416">
        <f>'Contractor Model'!BXA69</f>
        <v>0</v>
      </c>
      <c r="BXB416">
        <f>'Contractor Model'!BXB69</f>
        <v>0</v>
      </c>
      <c r="BXC416">
        <f>'Contractor Model'!BXC69</f>
        <v>0</v>
      </c>
      <c r="BXD416">
        <f>'Contractor Model'!BXD69</f>
        <v>0</v>
      </c>
      <c r="BXE416">
        <f>'Contractor Model'!BXE69</f>
        <v>0</v>
      </c>
      <c r="BXF416">
        <f>'Contractor Model'!BXF69</f>
        <v>0</v>
      </c>
      <c r="BXG416">
        <f>'Contractor Model'!BXG69</f>
        <v>0</v>
      </c>
      <c r="BXH416">
        <f>'Contractor Model'!BXH69</f>
        <v>0</v>
      </c>
      <c r="BXI416">
        <f>'Contractor Model'!BXI69</f>
        <v>0</v>
      </c>
      <c r="BXJ416">
        <f>'Contractor Model'!BXJ69</f>
        <v>0</v>
      </c>
      <c r="BXK416">
        <f>'Contractor Model'!BXK69</f>
        <v>0</v>
      </c>
      <c r="BXL416">
        <f>'Contractor Model'!BXL69</f>
        <v>0</v>
      </c>
      <c r="BXM416">
        <f>'Contractor Model'!BXM69</f>
        <v>0</v>
      </c>
      <c r="BXN416">
        <f>'Contractor Model'!BXN69</f>
        <v>0</v>
      </c>
      <c r="BXO416">
        <f>'Contractor Model'!BXO69</f>
        <v>0</v>
      </c>
      <c r="BXP416">
        <f>'Contractor Model'!BXP69</f>
        <v>0</v>
      </c>
      <c r="BXQ416">
        <f>'Contractor Model'!BXQ69</f>
        <v>0</v>
      </c>
      <c r="BXR416">
        <f>'Contractor Model'!BXR69</f>
        <v>0</v>
      </c>
      <c r="BXS416">
        <f>'Contractor Model'!BXS69</f>
        <v>0</v>
      </c>
      <c r="BXT416">
        <f>'Contractor Model'!BXT69</f>
        <v>0</v>
      </c>
      <c r="BXU416">
        <f>'Contractor Model'!BXU69</f>
        <v>0</v>
      </c>
      <c r="BXV416">
        <f>'Contractor Model'!BXV69</f>
        <v>0</v>
      </c>
      <c r="BXW416">
        <f>'Contractor Model'!BXW69</f>
        <v>0</v>
      </c>
      <c r="BXX416">
        <f>'Contractor Model'!BXX69</f>
        <v>0</v>
      </c>
      <c r="BXY416">
        <f>'Contractor Model'!BXY69</f>
        <v>0</v>
      </c>
      <c r="BXZ416">
        <f>'Contractor Model'!BXZ69</f>
        <v>0</v>
      </c>
      <c r="BYA416">
        <f>'Contractor Model'!BYA69</f>
        <v>0</v>
      </c>
      <c r="BYB416">
        <f>'Contractor Model'!BYB69</f>
        <v>0</v>
      </c>
      <c r="BYC416">
        <f>'Contractor Model'!BYC69</f>
        <v>0</v>
      </c>
      <c r="BYD416">
        <f>'Contractor Model'!BYD69</f>
        <v>0</v>
      </c>
      <c r="BYE416">
        <f>'Contractor Model'!BYE69</f>
        <v>0</v>
      </c>
      <c r="BYF416">
        <f>'Contractor Model'!BYF69</f>
        <v>0</v>
      </c>
      <c r="BYG416">
        <f>'Contractor Model'!BYG69</f>
        <v>0</v>
      </c>
      <c r="BYH416">
        <f>'Contractor Model'!BYH69</f>
        <v>0</v>
      </c>
      <c r="BYI416">
        <f>'Contractor Model'!BYI69</f>
        <v>0</v>
      </c>
      <c r="BYJ416">
        <f>'Contractor Model'!BYJ69</f>
        <v>0</v>
      </c>
      <c r="BYK416">
        <f>'Contractor Model'!BYK69</f>
        <v>0</v>
      </c>
      <c r="BYL416">
        <f>'Contractor Model'!BYL69</f>
        <v>0</v>
      </c>
      <c r="BYM416">
        <f>'Contractor Model'!BYM69</f>
        <v>0</v>
      </c>
      <c r="BYN416">
        <f>'Contractor Model'!BYN69</f>
        <v>0</v>
      </c>
      <c r="BYO416">
        <f>'Contractor Model'!BYO69</f>
        <v>0</v>
      </c>
      <c r="BYP416">
        <f>'Contractor Model'!BYP69</f>
        <v>0</v>
      </c>
      <c r="BYQ416">
        <f>'Contractor Model'!BYQ69</f>
        <v>0</v>
      </c>
      <c r="BYR416">
        <f>'Contractor Model'!BYR69</f>
        <v>0</v>
      </c>
      <c r="BYS416">
        <f>'Contractor Model'!BYS69</f>
        <v>0</v>
      </c>
      <c r="BYT416">
        <f>'Contractor Model'!BYT69</f>
        <v>0</v>
      </c>
      <c r="BYU416">
        <f>'Contractor Model'!BYU69</f>
        <v>0</v>
      </c>
      <c r="BYV416">
        <f>'Contractor Model'!BYV69</f>
        <v>0</v>
      </c>
      <c r="BYW416">
        <f>'Contractor Model'!BYW69</f>
        <v>0</v>
      </c>
      <c r="BYX416">
        <f>'Contractor Model'!BYX69</f>
        <v>0</v>
      </c>
      <c r="BYY416">
        <f>'Contractor Model'!BYY69</f>
        <v>0</v>
      </c>
      <c r="BYZ416">
        <f>'Contractor Model'!BYZ69</f>
        <v>0</v>
      </c>
      <c r="BZA416">
        <f>'Contractor Model'!BZA69</f>
        <v>0</v>
      </c>
      <c r="BZB416">
        <f>'Contractor Model'!BZB69</f>
        <v>0</v>
      </c>
      <c r="BZC416">
        <f>'Contractor Model'!BZC69</f>
        <v>0</v>
      </c>
      <c r="BZD416">
        <f>'Contractor Model'!BZD69</f>
        <v>0</v>
      </c>
      <c r="BZE416">
        <f>'Contractor Model'!BZE69</f>
        <v>0</v>
      </c>
      <c r="BZF416">
        <f>'Contractor Model'!BZF69</f>
        <v>0</v>
      </c>
      <c r="BZG416">
        <f>'Contractor Model'!BZG69</f>
        <v>0</v>
      </c>
      <c r="BZH416">
        <f>'Contractor Model'!BZH69</f>
        <v>0</v>
      </c>
      <c r="BZI416">
        <f>'Contractor Model'!BZI69</f>
        <v>0</v>
      </c>
      <c r="BZJ416">
        <f>'Contractor Model'!BZJ69</f>
        <v>0</v>
      </c>
      <c r="BZK416">
        <f>'Contractor Model'!BZK69</f>
        <v>0</v>
      </c>
      <c r="BZL416">
        <f>'Contractor Model'!BZL69</f>
        <v>0</v>
      </c>
      <c r="BZM416">
        <f>'Contractor Model'!BZM69</f>
        <v>0</v>
      </c>
      <c r="BZN416">
        <f>'Contractor Model'!BZN69</f>
        <v>0</v>
      </c>
      <c r="BZO416">
        <f>'Contractor Model'!BZO69</f>
        <v>0</v>
      </c>
      <c r="BZP416">
        <f>'Contractor Model'!BZP69</f>
        <v>0</v>
      </c>
      <c r="BZQ416">
        <f>'Contractor Model'!BZQ69</f>
        <v>0</v>
      </c>
      <c r="BZR416">
        <f>'Contractor Model'!BZR69</f>
        <v>0</v>
      </c>
      <c r="BZS416">
        <f>'Contractor Model'!BZS69</f>
        <v>0</v>
      </c>
      <c r="BZT416">
        <f>'Contractor Model'!BZT69</f>
        <v>0</v>
      </c>
      <c r="BZU416">
        <f>'Contractor Model'!BZU69</f>
        <v>0</v>
      </c>
      <c r="BZV416">
        <f>'Contractor Model'!BZV69</f>
        <v>0</v>
      </c>
      <c r="BZW416">
        <f>'Contractor Model'!BZW69</f>
        <v>0</v>
      </c>
      <c r="BZX416">
        <f>'Contractor Model'!BZX69</f>
        <v>0</v>
      </c>
      <c r="BZY416">
        <f>'Contractor Model'!BZY69</f>
        <v>0</v>
      </c>
      <c r="BZZ416">
        <f>'Contractor Model'!BZZ69</f>
        <v>0</v>
      </c>
      <c r="CAA416">
        <f>'Contractor Model'!CAA69</f>
        <v>0</v>
      </c>
      <c r="CAB416">
        <f>'Contractor Model'!CAB69</f>
        <v>0</v>
      </c>
      <c r="CAC416">
        <f>'Contractor Model'!CAC69</f>
        <v>0</v>
      </c>
      <c r="CAD416">
        <f>'Contractor Model'!CAD69</f>
        <v>0</v>
      </c>
      <c r="CAE416">
        <f>'Contractor Model'!CAE69</f>
        <v>0</v>
      </c>
      <c r="CAF416">
        <f>'Contractor Model'!CAF69</f>
        <v>0</v>
      </c>
      <c r="CAG416">
        <f>'Contractor Model'!CAG69</f>
        <v>0</v>
      </c>
      <c r="CAH416">
        <f>'Contractor Model'!CAH69</f>
        <v>0</v>
      </c>
      <c r="CAI416">
        <f>'Contractor Model'!CAI69</f>
        <v>0</v>
      </c>
      <c r="CAJ416">
        <f>'Contractor Model'!CAJ69</f>
        <v>0</v>
      </c>
      <c r="CAK416">
        <f>'Contractor Model'!CAK69</f>
        <v>0</v>
      </c>
      <c r="CAL416">
        <f>'Contractor Model'!CAL69</f>
        <v>0</v>
      </c>
      <c r="CAM416">
        <f>'Contractor Model'!CAM69</f>
        <v>0</v>
      </c>
      <c r="CAN416">
        <f>'Contractor Model'!CAN69</f>
        <v>0</v>
      </c>
      <c r="CAO416">
        <f>'Contractor Model'!CAO69</f>
        <v>0</v>
      </c>
      <c r="CAP416">
        <f>'Contractor Model'!CAP69</f>
        <v>0</v>
      </c>
      <c r="CAQ416">
        <f>'Contractor Model'!CAQ69</f>
        <v>0</v>
      </c>
      <c r="CAR416">
        <f>'Contractor Model'!CAR69</f>
        <v>0</v>
      </c>
      <c r="CAS416">
        <f>'Contractor Model'!CAS69</f>
        <v>0</v>
      </c>
      <c r="CAT416">
        <f>'Contractor Model'!CAT69</f>
        <v>0</v>
      </c>
      <c r="CAU416">
        <f>'Contractor Model'!CAU69</f>
        <v>0</v>
      </c>
      <c r="CAV416">
        <f>'Contractor Model'!CAV69</f>
        <v>0</v>
      </c>
      <c r="CAW416">
        <f>'Contractor Model'!CAW69</f>
        <v>0</v>
      </c>
      <c r="CAX416">
        <f>'Contractor Model'!CAX69</f>
        <v>0</v>
      </c>
      <c r="CAY416">
        <f>'Contractor Model'!CAY69</f>
        <v>0</v>
      </c>
      <c r="CAZ416">
        <f>'Contractor Model'!CAZ69</f>
        <v>0</v>
      </c>
      <c r="CBA416">
        <f>'Contractor Model'!CBA69</f>
        <v>0</v>
      </c>
      <c r="CBB416">
        <f>'Contractor Model'!CBB69</f>
        <v>0</v>
      </c>
      <c r="CBC416">
        <f>'Contractor Model'!CBC69</f>
        <v>0</v>
      </c>
      <c r="CBD416">
        <f>'Contractor Model'!CBD69</f>
        <v>0</v>
      </c>
      <c r="CBE416">
        <f>'Contractor Model'!CBE69</f>
        <v>0</v>
      </c>
      <c r="CBF416">
        <f>'Contractor Model'!CBF69</f>
        <v>0</v>
      </c>
      <c r="CBG416">
        <f>'Contractor Model'!CBG69</f>
        <v>0</v>
      </c>
      <c r="CBH416">
        <f>'Contractor Model'!CBH69</f>
        <v>0</v>
      </c>
      <c r="CBI416">
        <f>'Contractor Model'!CBI69</f>
        <v>0</v>
      </c>
      <c r="CBJ416">
        <f>'Contractor Model'!CBJ69</f>
        <v>0</v>
      </c>
      <c r="CBK416">
        <f>'Contractor Model'!CBK69</f>
        <v>0</v>
      </c>
      <c r="CBL416">
        <f>'Contractor Model'!CBL69</f>
        <v>0</v>
      </c>
      <c r="CBM416">
        <f>'Contractor Model'!CBM69</f>
        <v>0</v>
      </c>
      <c r="CBN416">
        <f>'Contractor Model'!CBN69</f>
        <v>0</v>
      </c>
      <c r="CBO416">
        <f>'Contractor Model'!CBO69</f>
        <v>0</v>
      </c>
      <c r="CBP416">
        <f>'Contractor Model'!CBP69</f>
        <v>0</v>
      </c>
      <c r="CBQ416">
        <f>'Contractor Model'!CBQ69</f>
        <v>0</v>
      </c>
      <c r="CBR416">
        <f>'Contractor Model'!CBR69</f>
        <v>0</v>
      </c>
      <c r="CBS416">
        <f>'Contractor Model'!CBS69</f>
        <v>0</v>
      </c>
      <c r="CBT416">
        <f>'Contractor Model'!CBT69</f>
        <v>0</v>
      </c>
      <c r="CBU416">
        <f>'Contractor Model'!CBU69</f>
        <v>0</v>
      </c>
      <c r="CBV416">
        <f>'Contractor Model'!CBV69</f>
        <v>0</v>
      </c>
      <c r="CBW416">
        <f>'Contractor Model'!CBW69</f>
        <v>0</v>
      </c>
      <c r="CBX416">
        <f>'Contractor Model'!CBX69</f>
        <v>0</v>
      </c>
      <c r="CBY416">
        <f>'Contractor Model'!CBY69</f>
        <v>0</v>
      </c>
      <c r="CBZ416">
        <f>'Contractor Model'!CBZ69</f>
        <v>0</v>
      </c>
      <c r="CCA416">
        <f>'Contractor Model'!CCA69</f>
        <v>0</v>
      </c>
      <c r="CCB416">
        <f>'Contractor Model'!CCB69</f>
        <v>0</v>
      </c>
      <c r="CCC416">
        <f>'Contractor Model'!CCC69</f>
        <v>0</v>
      </c>
      <c r="CCD416">
        <f>'Contractor Model'!CCD69</f>
        <v>0</v>
      </c>
      <c r="CCE416">
        <f>'Contractor Model'!CCE69</f>
        <v>0</v>
      </c>
      <c r="CCF416">
        <f>'Contractor Model'!CCF69</f>
        <v>0</v>
      </c>
      <c r="CCG416">
        <f>'Contractor Model'!CCG69</f>
        <v>0</v>
      </c>
      <c r="CCH416">
        <f>'Contractor Model'!CCH69</f>
        <v>0</v>
      </c>
      <c r="CCI416">
        <f>'Contractor Model'!CCI69</f>
        <v>0</v>
      </c>
      <c r="CCJ416">
        <f>'Contractor Model'!CCJ69</f>
        <v>0</v>
      </c>
      <c r="CCK416">
        <f>'Contractor Model'!CCK69</f>
        <v>0</v>
      </c>
      <c r="CCL416">
        <f>'Contractor Model'!CCL69</f>
        <v>0</v>
      </c>
      <c r="CCM416">
        <f>'Contractor Model'!CCM69</f>
        <v>0</v>
      </c>
      <c r="CCN416">
        <f>'Contractor Model'!CCN69</f>
        <v>0</v>
      </c>
      <c r="CCO416">
        <f>'Contractor Model'!CCO69</f>
        <v>0</v>
      </c>
      <c r="CCP416">
        <f>'Contractor Model'!CCP69</f>
        <v>0</v>
      </c>
      <c r="CCQ416">
        <f>'Contractor Model'!CCQ69</f>
        <v>0</v>
      </c>
      <c r="CCR416">
        <f>'Contractor Model'!CCR69</f>
        <v>0</v>
      </c>
      <c r="CCS416">
        <f>'Contractor Model'!CCS69</f>
        <v>0</v>
      </c>
      <c r="CCT416">
        <f>'Contractor Model'!CCT69</f>
        <v>0</v>
      </c>
      <c r="CCU416">
        <f>'Contractor Model'!CCU69</f>
        <v>0</v>
      </c>
      <c r="CCV416">
        <f>'Contractor Model'!CCV69</f>
        <v>0</v>
      </c>
      <c r="CCW416">
        <f>'Contractor Model'!CCW69</f>
        <v>0</v>
      </c>
      <c r="CCX416">
        <f>'Contractor Model'!CCX69</f>
        <v>0</v>
      </c>
      <c r="CCY416">
        <f>'Contractor Model'!CCY69</f>
        <v>0</v>
      </c>
      <c r="CCZ416">
        <f>'Contractor Model'!CCZ69</f>
        <v>0</v>
      </c>
      <c r="CDA416">
        <f>'Contractor Model'!CDA69</f>
        <v>0</v>
      </c>
      <c r="CDB416">
        <f>'Contractor Model'!CDB69</f>
        <v>0</v>
      </c>
      <c r="CDC416">
        <f>'Contractor Model'!CDC69</f>
        <v>0</v>
      </c>
      <c r="CDD416">
        <f>'Contractor Model'!CDD69</f>
        <v>0</v>
      </c>
      <c r="CDE416">
        <f>'Contractor Model'!CDE69</f>
        <v>0</v>
      </c>
      <c r="CDF416">
        <f>'Contractor Model'!CDF69</f>
        <v>0</v>
      </c>
      <c r="CDG416">
        <f>'Contractor Model'!CDG69</f>
        <v>0</v>
      </c>
      <c r="CDH416">
        <f>'Contractor Model'!CDH69</f>
        <v>0</v>
      </c>
      <c r="CDI416">
        <f>'Contractor Model'!CDI69</f>
        <v>0</v>
      </c>
      <c r="CDJ416">
        <f>'Contractor Model'!CDJ69</f>
        <v>0</v>
      </c>
      <c r="CDK416">
        <f>'Contractor Model'!CDK69</f>
        <v>0</v>
      </c>
      <c r="CDL416">
        <f>'Contractor Model'!CDL69</f>
        <v>0</v>
      </c>
      <c r="CDM416">
        <f>'Contractor Model'!CDM69</f>
        <v>0</v>
      </c>
      <c r="CDN416">
        <f>'Contractor Model'!CDN69</f>
        <v>0</v>
      </c>
      <c r="CDO416">
        <f>'Contractor Model'!CDO69</f>
        <v>0</v>
      </c>
      <c r="CDP416">
        <f>'Contractor Model'!CDP69</f>
        <v>0</v>
      </c>
      <c r="CDQ416">
        <f>'Contractor Model'!CDQ69</f>
        <v>0</v>
      </c>
      <c r="CDR416">
        <f>'Contractor Model'!CDR69</f>
        <v>0</v>
      </c>
      <c r="CDS416">
        <f>'Contractor Model'!CDS69</f>
        <v>0</v>
      </c>
      <c r="CDT416">
        <f>'Contractor Model'!CDT69</f>
        <v>0</v>
      </c>
      <c r="CDU416">
        <f>'Contractor Model'!CDU69</f>
        <v>0</v>
      </c>
      <c r="CDV416">
        <f>'Contractor Model'!CDV69</f>
        <v>0</v>
      </c>
      <c r="CDW416">
        <f>'Contractor Model'!CDW69</f>
        <v>0</v>
      </c>
      <c r="CDX416">
        <f>'Contractor Model'!CDX69</f>
        <v>0</v>
      </c>
      <c r="CDY416">
        <f>'Contractor Model'!CDY69</f>
        <v>0</v>
      </c>
      <c r="CDZ416">
        <f>'Contractor Model'!CDZ69</f>
        <v>0</v>
      </c>
      <c r="CEA416">
        <f>'Contractor Model'!CEA69</f>
        <v>0</v>
      </c>
      <c r="CEB416">
        <f>'Contractor Model'!CEB69</f>
        <v>0</v>
      </c>
      <c r="CEC416">
        <f>'Contractor Model'!CEC69</f>
        <v>0</v>
      </c>
      <c r="CED416">
        <f>'Contractor Model'!CED69</f>
        <v>0</v>
      </c>
      <c r="CEE416">
        <f>'Contractor Model'!CEE69</f>
        <v>0</v>
      </c>
      <c r="CEF416">
        <f>'Contractor Model'!CEF69</f>
        <v>0</v>
      </c>
      <c r="CEG416">
        <f>'Contractor Model'!CEG69</f>
        <v>0</v>
      </c>
      <c r="CEH416">
        <f>'Contractor Model'!CEH69</f>
        <v>0</v>
      </c>
      <c r="CEI416">
        <f>'Contractor Model'!CEI69</f>
        <v>0</v>
      </c>
      <c r="CEJ416">
        <f>'Contractor Model'!CEJ69</f>
        <v>0</v>
      </c>
      <c r="CEK416">
        <f>'Contractor Model'!CEK69</f>
        <v>0</v>
      </c>
      <c r="CEL416">
        <f>'Contractor Model'!CEL69</f>
        <v>0</v>
      </c>
      <c r="CEM416">
        <f>'Contractor Model'!CEM69</f>
        <v>0</v>
      </c>
      <c r="CEN416">
        <f>'Contractor Model'!CEN69</f>
        <v>0</v>
      </c>
      <c r="CEO416">
        <f>'Contractor Model'!CEO69</f>
        <v>0</v>
      </c>
      <c r="CEP416">
        <f>'Contractor Model'!CEP69</f>
        <v>0</v>
      </c>
      <c r="CEQ416">
        <f>'Contractor Model'!CEQ69</f>
        <v>0</v>
      </c>
      <c r="CER416">
        <f>'Contractor Model'!CER69</f>
        <v>0</v>
      </c>
      <c r="CES416">
        <f>'Contractor Model'!CES69</f>
        <v>0</v>
      </c>
      <c r="CET416">
        <f>'Contractor Model'!CET69</f>
        <v>0</v>
      </c>
      <c r="CEU416">
        <f>'Contractor Model'!CEU69</f>
        <v>0</v>
      </c>
      <c r="CEV416">
        <f>'Contractor Model'!CEV69</f>
        <v>0</v>
      </c>
      <c r="CEW416">
        <f>'Contractor Model'!CEW69</f>
        <v>0</v>
      </c>
      <c r="CEX416">
        <f>'Contractor Model'!CEX69</f>
        <v>0</v>
      </c>
      <c r="CEY416">
        <f>'Contractor Model'!CEY69</f>
        <v>0</v>
      </c>
      <c r="CEZ416">
        <f>'Contractor Model'!CEZ69</f>
        <v>0</v>
      </c>
      <c r="CFA416">
        <f>'Contractor Model'!CFA69</f>
        <v>0</v>
      </c>
      <c r="CFB416">
        <f>'Contractor Model'!CFB69</f>
        <v>0</v>
      </c>
      <c r="CFC416">
        <f>'Contractor Model'!CFC69</f>
        <v>0</v>
      </c>
      <c r="CFD416">
        <f>'Contractor Model'!CFD69</f>
        <v>0</v>
      </c>
      <c r="CFE416">
        <f>'Contractor Model'!CFE69</f>
        <v>0</v>
      </c>
      <c r="CFF416">
        <f>'Contractor Model'!CFF69</f>
        <v>0</v>
      </c>
      <c r="CFG416">
        <f>'Contractor Model'!CFG69</f>
        <v>0</v>
      </c>
      <c r="CFH416">
        <f>'Contractor Model'!CFH69</f>
        <v>0</v>
      </c>
      <c r="CFI416">
        <f>'Contractor Model'!CFI69</f>
        <v>0</v>
      </c>
      <c r="CFJ416">
        <f>'Contractor Model'!CFJ69</f>
        <v>0</v>
      </c>
      <c r="CFK416">
        <f>'Contractor Model'!CFK69</f>
        <v>0</v>
      </c>
      <c r="CFL416">
        <f>'Contractor Model'!CFL69</f>
        <v>0</v>
      </c>
      <c r="CFM416">
        <f>'Contractor Model'!CFM69</f>
        <v>0</v>
      </c>
      <c r="CFN416">
        <f>'Contractor Model'!CFN69</f>
        <v>0</v>
      </c>
      <c r="CFO416">
        <f>'Contractor Model'!CFO69</f>
        <v>0</v>
      </c>
      <c r="CFP416">
        <f>'Contractor Model'!CFP69</f>
        <v>0</v>
      </c>
      <c r="CFQ416">
        <f>'Contractor Model'!CFQ69</f>
        <v>0</v>
      </c>
      <c r="CFR416">
        <f>'Contractor Model'!CFR69</f>
        <v>0</v>
      </c>
      <c r="CFS416">
        <f>'Contractor Model'!CFS69</f>
        <v>0</v>
      </c>
      <c r="CFT416">
        <f>'Contractor Model'!CFT69</f>
        <v>0</v>
      </c>
      <c r="CFU416">
        <f>'Contractor Model'!CFU69</f>
        <v>0</v>
      </c>
      <c r="CFV416">
        <f>'Contractor Model'!CFV69</f>
        <v>0</v>
      </c>
      <c r="CFW416">
        <f>'Contractor Model'!CFW69</f>
        <v>0</v>
      </c>
      <c r="CFX416">
        <f>'Contractor Model'!CFX69</f>
        <v>0</v>
      </c>
      <c r="CFY416">
        <f>'Contractor Model'!CFY69</f>
        <v>0</v>
      </c>
      <c r="CFZ416">
        <f>'Contractor Model'!CFZ69</f>
        <v>0</v>
      </c>
      <c r="CGA416">
        <f>'Contractor Model'!CGA69</f>
        <v>0</v>
      </c>
      <c r="CGB416">
        <f>'Contractor Model'!CGB69</f>
        <v>0</v>
      </c>
      <c r="CGC416">
        <f>'Contractor Model'!CGC69</f>
        <v>0</v>
      </c>
      <c r="CGD416">
        <f>'Contractor Model'!CGD69</f>
        <v>0</v>
      </c>
      <c r="CGE416">
        <f>'Contractor Model'!CGE69</f>
        <v>0</v>
      </c>
      <c r="CGF416">
        <f>'Contractor Model'!CGF69</f>
        <v>0</v>
      </c>
      <c r="CGG416">
        <f>'Contractor Model'!CGG69</f>
        <v>0</v>
      </c>
      <c r="CGH416">
        <f>'Contractor Model'!CGH69</f>
        <v>0</v>
      </c>
      <c r="CGI416">
        <f>'Contractor Model'!CGI69</f>
        <v>0</v>
      </c>
      <c r="CGJ416">
        <f>'Contractor Model'!CGJ69</f>
        <v>0</v>
      </c>
      <c r="CGK416">
        <f>'Contractor Model'!CGK69</f>
        <v>0</v>
      </c>
      <c r="CGL416">
        <f>'Contractor Model'!CGL69</f>
        <v>0</v>
      </c>
      <c r="CGM416">
        <f>'Contractor Model'!CGM69</f>
        <v>0</v>
      </c>
      <c r="CGN416">
        <f>'Contractor Model'!CGN69</f>
        <v>0</v>
      </c>
      <c r="CGO416">
        <f>'Contractor Model'!CGO69</f>
        <v>0</v>
      </c>
      <c r="CGP416">
        <f>'Contractor Model'!CGP69</f>
        <v>0</v>
      </c>
      <c r="CGQ416">
        <f>'Contractor Model'!CGQ69</f>
        <v>0</v>
      </c>
      <c r="CGR416">
        <f>'Contractor Model'!CGR69</f>
        <v>0</v>
      </c>
      <c r="CGS416">
        <f>'Contractor Model'!CGS69</f>
        <v>0</v>
      </c>
      <c r="CGT416">
        <f>'Contractor Model'!CGT69</f>
        <v>0</v>
      </c>
      <c r="CGU416">
        <f>'Contractor Model'!CGU69</f>
        <v>0</v>
      </c>
      <c r="CGV416">
        <f>'Contractor Model'!CGV69</f>
        <v>0</v>
      </c>
      <c r="CGW416">
        <f>'Contractor Model'!CGW69</f>
        <v>0</v>
      </c>
      <c r="CGX416">
        <f>'Contractor Model'!CGX69</f>
        <v>0</v>
      </c>
      <c r="CGY416">
        <f>'Contractor Model'!CGY69</f>
        <v>0</v>
      </c>
      <c r="CGZ416">
        <f>'Contractor Model'!CGZ69</f>
        <v>0</v>
      </c>
      <c r="CHA416">
        <f>'Contractor Model'!CHA69</f>
        <v>0</v>
      </c>
      <c r="CHB416">
        <f>'Contractor Model'!CHB69</f>
        <v>0</v>
      </c>
      <c r="CHC416">
        <f>'Contractor Model'!CHC69</f>
        <v>0</v>
      </c>
      <c r="CHD416">
        <f>'Contractor Model'!CHD69</f>
        <v>0</v>
      </c>
      <c r="CHE416">
        <f>'Contractor Model'!CHE69</f>
        <v>0</v>
      </c>
      <c r="CHF416">
        <f>'Contractor Model'!CHF69</f>
        <v>0</v>
      </c>
      <c r="CHG416">
        <f>'Contractor Model'!CHG69</f>
        <v>0</v>
      </c>
      <c r="CHH416">
        <f>'Contractor Model'!CHH69</f>
        <v>0</v>
      </c>
      <c r="CHI416">
        <f>'Contractor Model'!CHI69</f>
        <v>0</v>
      </c>
      <c r="CHJ416">
        <f>'Contractor Model'!CHJ69</f>
        <v>0</v>
      </c>
      <c r="CHK416">
        <f>'Contractor Model'!CHK69</f>
        <v>0</v>
      </c>
      <c r="CHL416">
        <f>'Contractor Model'!CHL69</f>
        <v>0</v>
      </c>
      <c r="CHM416">
        <f>'Contractor Model'!CHM69</f>
        <v>0</v>
      </c>
      <c r="CHN416">
        <f>'Contractor Model'!CHN69</f>
        <v>0</v>
      </c>
      <c r="CHO416">
        <f>'Contractor Model'!CHO69</f>
        <v>0</v>
      </c>
      <c r="CHP416">
        <f>'Contractor Model'!CHP69</f>
        <v>0</v>
      </c>
      <c r="CHQ416">
        <f>'Contractor Model'!CHQ69</f>
        <v>0</v>
      </c>
      <c r="CHR416">
        <f>'Contractor Model'!CHR69</f>
        <v>0</v>
      </c>
      <c r="CHS416">
        <f>'Contractor Model'!CHS69</f>
        <v>0</v>
      </c>
      <c r="CHT416">
        <f>'Contractor Model'!CHT69</f>
        <v>0</v>
      </c>
      <c r="CHU416">
        <f>'Contractor Model'!CHU69</f>
        <v>0</v>
      </c>
      <c r="CHV416">
        <f>'Contractor Model'!CHV69</f>
        <v>0</v>
      </c>
      <c r="CHW416">
        <f>'Contractor Model'!CHW69</f>
        <v>0</v>
      </c>
      <c r="CHX416">
        <f>'Contractor Model'!CHX69</f>
        <v>0</v>
      </c>
      <c r="CHY416">
        <f>'Contractor Model'!CHY69</f>
        <v>0</v>
      </c>
      <c r="CHZ416">
        <f>'Contractor Model'!CHZ69</f>
        <v>0</v>
      </c>
      <c r="CIA416">
        <f>'Contractor Model'!CIA69</f>
        <v>0</v>
      </c>
      <c r="CIB416">
        <f>'Contractor Model'!CIB69</f>
        <v>0</v>
      </c>
      <c r="CIC416">
        <f>'Contractor Model'!CIC69</f>
        <v>0</v>
      </c>
      <c r="CID416">
        <f>'Contractor Model'!CID69</f>
        <v>0</v>
      </c>
      <c r="CIE416">
        <f>'Contractor Model'!CIE69</f>
        <v>0</v>
      </c>
      <c r="CIF416">
        <f>'Contractor Model'!CIF69</f>
        <v>0</v>
      </c>
      <c r="CIG416">
        <f>'Contractor Model'!CIG69</f>
        <v>0</v>
      </c>
      <c r="CIH416">
        <f>'Contractor Model'!CIH69</f>
        <v>0</v>
      </c>
      <c r="CII416">
        <f>'Contractor Model'!CII69</f>
        <v>0</v>
      </c>
      <c r="CIJ416">
        <f>'Contractor Model'!CIJ69</f>
        <v>0</v>
      </c>
      <c r="CIK416">
        <f>'Contractor Model'!CIK69</f>
        <v>0</v>
      </c>
      <c r="CIL416">
        <f>'Contractor Model'!CIL69</f>
        <v>0</v>
      </c>
      <c r="CIM416">
        <f>'Contractor Model'!CIM69</f>
        <v>0</v>
      </c>
      <c r="CIN416">
        <f>'Contractor Model'!CIN69</f>
        <v>0</v>
      </c>
      <c r="CIO416">
        <f>'Contractor Model'!CIO69</f>
        <v>0</v>
      </c>
      <c r="CIP416">
        <f>'Contractor Model'!CIP69</f>
        <v>0</v>
      </c>
      <c r="CIQ416">
        <f>'Contractor Model'!CIQ69</f>
        <v>0</v>
      </c>
      <c r="CIR416">
        <f>'Contractor Model'!CIR69</f>
        <v>0</v>
      </c>
      <c r="CIS416">
        <f>'Contractor Model'!CIS69</f>
        <v>0</v>
      </c>
      <c r="CIT416">
        <f>'Contractor Model'!CIT69</f>
        <v>0</v>
      </c>
      <c r="CIU416">
        <f>'Contractor Model'!CIU69</f>
        <v>0</v>
      </c>
      <c r="CIV416">
        <f>'Contractor Model'!CIV69</f>
        <v>0</v>
      </c>
      <c r="CIW416">
        <f>'Contractor Model'!CIW69</f>
        <v>0</v>
      </c>
      <c r="CIX416">
        <f>'Contractor Model'!CIX69</f>
        <v>0</v>
      </c>
      <c r="CIY416">
        <f>'Contractor Model'!CIY69</f>
        <v>0</v>
      </c>
      <c r="CIZ416">
        <f>'Contractor Model'!CIZ69</f>
        <v>0</v>
      </c>
      <c r="CJA416">
        <f>'Contractor Model'!CJA69</f>
        <v>0</v>
      </c>
      <c r="CJB416">
        <f>'Contractor Model'!CJB69</f>
        <v>0</v>
      </c>
      <c r="CJC416">
        <f>'Contractor Model'!CJC69</f>
        <v>0</v>
      </c>
      <c r="CJD416">
        <f>'Contractor Model'!CJD69</f>
        <v>0</v>
      </c>
      <c r="CJE416">
        <f>'Contractor Model'!CJE69</f>
        <v>0</v>
      </c>
      <c r="CJF416">
        <f>'Contractor Model'!CJF69</f>
        <v>0</v>
      </c>
      <c r="CJG416">
        <f>'Contractor Model'!CJG69</f>
        <v>0</v>
      </c>
      <c r="CJH416">
        <f>'Contractor Model'!CJH69</f>
        <v>0</v>
      </c>
      <c r="CJI416">
        <f>'Contractor Model'!CJI69</f>
        <v>0</v>
      </c>
      <c r="CJJ416">
        <f>'Contractor Model'!CJJ69</f>
        <v>0</v>
      </c>
      <c r="CJK416">
        <f>'Contractor Model'!CJK69</f>
        <v>0</v>
      </c>
      <c r="CJL416">
        <f>'Contractor Model'!CJL69</f>
        <v>0</v>
      </c>
      <c r="CJM416">
        <f>'Contractor Model'!CJM69</f>
        <v>0</v>
      </c>
      <c r="CJN416">
        <f>'Contractor Model'!CJN69</f>
        <v>0</v>
      </c>
      <c r="CJO416">
        <f>'Contractor Model'!CJO69</f>
        <v>0</v>
      </c>
      <c r="CJP416">
        <f>'Contractor Model'!CJP69</f>
        <v>0</v>
      </c>
      <c r="CJQ416">
        <f>'Contractor Model'!CJQ69</f>
        <v>0</v>
      </c>
      <c r="CJR416">
        <f>'Contractor Model'!CJR69</f>
        <v>0</v>
      </c>
      <c r="CJS416">
        <f>'Contractor Model'!CJS69</f>
        <v>0</v>
      </c>
      <c r="CJT416">
        <f>'Contractor Model'!CJT69</f>
        <v>0</v>
      </c>
      <c r="CJU416">
        <f>'Contractor Model'!CJU69</f>
        <v>0</v>
      </c>
      <c r="CJV416">
        <f>'Contractor Model'!CJV69</f>
        <v>0</v>
      </c>
      <c r="CJW416">
        <f>'Contractor Model'!CJW69</f>
        <v>0</v>
      </c>
      <c r="CJX416">
        <f>'Contractor Model'!CJX69</f>
        <v>0</v>
      </c>
      <c r="CJY416">
        <f>'Contractor Model'!CJY69</f>
        <v>0</v>
      </c>
      <c r="CJZ416">
        <f>'Contractor Model'!CJZ69</f>
        <v>0</v>
      </c>
      <c r="CKA416">
        <f>'Contractor Model'!CKA69</f>
        <v>0</v>
      </c>
      <c r="CKB416">
        <f>'Contractor Model'!CKB69</f>
        <v>0</v>
      </c>
      <c r="CKC416">
        <f>'Contractor Model'!CKC69</f>
        <v>0</v>
      </c>
      <c r="CKD416">
        <f>'Contractor Model'!CKD69</f>
        <v>0</v>
      </c>
      <c r="CKE416">
        <f>'Contractor Model'!CKE69</f>
        <v>0</v>
      </c>
      <c r="CKF416">
        <f>'Contractor Model'!CKF69</f>
        <v>0</v>
      </c>
      <c r="CKG416">
        <f>'Contractor Model'!CKG69</f>
        <v>0</v>
      </c>
      <c r="CKH416">
        <f>'Contractor Model'!CKH69</f>
        <v>0</v>
      </c>
      <c r="CKI416">
        <f>'Contractor Model'!CKI69</f>
        <v>0</v>
      </c>
      <c r="CKJ416">
        <f>'Contractor Model'!CKJ69</f>
        <v>0</v>
      </c>
      <c r="CKK416">
        <f>'Contractor Model'!CKK69</f>
        <v>0</v>
      </c>
      <c r="CKL416">
        <f>'Contractor Model'!CKL69</f>
        <v>0</v>
      </c>
      <c r="CKM416">
        <f>'Contractor Model'!CKM69</f>
        <v>0</v>
      </c>
      <c r="CKN416">
        <f>'Contractor Model'!CKN69</f>
        <v>0</v>
      </c>
      <c r="CKO416">
        <f>'Contractor Model'!CKO69</f>
        <v>0</v>
      </c>
      <c r="CKP416">
        <f>'Contractor Model'!CKP69</f>
        <v>0</v>
      </c>
      <c r="CKQ416">
        <f>'Contractor Model'!CKQ69</f>
        <v>0</v>
      </c>
      <c r="CKR416">
        <f>'Contractor Model'!CKR69</f>
        <v>0</v>
      </c>
      <c r="CKS416">
        <f>'Contractor Model'!CKS69</f>
        <v>0</v>
      </c>
      <c r="CKT416">
        <f>'Contractor Model'!CKT69</f>
        <v>0</v>
      </c>
      <c r="CKU416">
        <f>'Contractor Model'!CKU69</f>
        <v>0</v>
      </c>
      <c r="CKV416">
        <f>'Contractor Model'!CKV69</f>
        <v>0</v>
      </c>
      <c r="CKW416">
        <f>'Contractor Model'!CKW69</f>
        <v>0</v>
      </c>
      <c r="CKX416">
        <f>'Contractor Model'!CKX69</f>
        <v>0</v>
      </c>
      <c r="CKY416">
        <f>'Contractor Model'!CKY69</f>
        <v>0</v>
      </c>
      <c r="CKZ416">
        <f>'Contractor Model'!CKZ69</f>
        <v>0</v>
      </c>
      <c r="CLA416">
        <f>'Contractor Model'!CLA69</f>
        <v>0</v>
      </c>
      <c r="CLB416">
        <f>'Contractor Model'!CLB69</f>
        <v>0</v>
      </c>
      <c r="CLC416">
        <f>'Contractor Model'!CLC69</f>
        <v>0</v>
      </c>
      <c r="CLD416">
        <f>'Contractor Model'!CLD69</f>
        <v>0</v>
      </c>
      <c r="CLE416">
        <f>'Contractor Model'!CLE69</f>
        <v>0</v>
      </c>
      <c r="CLF416">
        <f>'Contractor Model'!CLF69</f>
        <v>0</v>
      </c>
      <c r="CLG416">
        <f>'Contractor Model'!CLG69</f>
        <v>0</v>
      </c>
      <c r="CLH416">
        <f>'Contractor Model'!CLH69</f>
        <v>0</v>
      </c>
      <c r="CLI416">
        <f>'Contractor Model'!CLI69</f>
        <v>0</v>
      </c>
      <c r="CLJ416">
        <f>'Contractor Model'!CLJ69</f>
        <v>0</v>
      </c>
      <c r="CLK416">
        <f>'Contractor Model'!CLK69</f>
        <v>0</v>
      </c>
      <c r="CLL416">
        <f>'Contractor Model'!CLL69</f>
        <v>0</v>
      </c>
      <c r="CLM416">
        <f>'Contractor Model'!CLM69</f>
        <v>0</v>
      </c>
      <c r="CLN416">
        <f>'Contractor Model'!CLN69</f>
        <v>0</v>
      </c>
      <c r="CLO416">
        <f>'Contractor Model'!CLO69</f>
        <v>0</v>
      </c>
      <c r="CLP416">
        <f>'Contractor Model'!CLP69</f>
        <v>0</v>
      </c>
      <c r="CLQ416">
        <f>'Contractor Model'!CLQ69</f>
        <v>0</v>
      </c>
      <c r="CLR416">
        <f>'Contractor Model'!CLR69</f>
        <v>0</v>
      </c>
      <c r="CLS416">
        <f>'Contractor Model'!CLS69</f>
        <v>0</v>
      </c>
      <c r="CLT416">
        <f>'Contractor Model'!CLT69</f>
        <v>0</v>
      </c>
      <c r="CLU416">
        <f>'Contractor Model'!CLU69</f>
        <v>0</v>
      </c>
      <c r="CLV416">
        <f>'Contractor Model'!CLV69</f>
        <v>0</v>
      </c>
      <c r="CLW416">
        <f>'Contractor Model'!CLW69</f>
        <v>0</v>
      </c>
      <c r="CLX416">
        <f>'Contractor Model'!CLX69</f>
        <v>0</v>
      </c>
      <c r="CLY416">
        <f>'Contractor Model'!CLY69</f>
        <v>0</v>
      </c>
      <c r="CLZ416">
        <f>'Contractor Model'!CLZ69</f>
        <v>0</v>
      </c>
      <c r="CMA416">
        <f>'Contractor Model'!CMA69</f>
        <v>0</v>
      </c>
      <c r="CMB416">
        <f>'Contractor Model'!CMB69</f>
        <v>0</v>
      </c>
      <c r="CMC416">
        <f>'Contractor Model'!CMC69</f>
        <v>0</v>
      </c>
      <c r="CMD416">
        <f>'Contractor Model'!CMD69</f>
        <v>0</v>
      </c>
      <c r="CME416">
        <f>'Contractor Model'!CME69</f>
        <v>0</v>
      </c>
      <c r="CMF416">
        <f>'Contractor Model'!CMF69</f>
        <v>0</v>
      </c>
      <c r="CMG416">
        <f>'Contractor Model'!CMG69</f>
        <v>0</v>
      </c>
      <c r="CMH416">
        <f>'Contractor Model'!CMH69</f>
        <v>0</v>
      </c>
      <c r="CMI416">
        <f>'Contractor Model'!CMI69</f>
        <v>0</v>
      </c>
      <c r="CMJ416">
        <f>'Contractor Model'!CMJ69</f>
        <v>0</v>
      </c>
      <c r="CMK416">
        <f>'Contractor Model'!CMK69</f>
        <v>0</v>
      </c>
      <c r="CML416">
        <f>'Contractor Model'!CML69</f>
        <v>0</v>
      </c>
      <c r="CMM416">
        <f>'Contractor Model'!CMM69</f>
        <v>0</v>
      </c>
      <c r="CMN416">
        <f>'Contractor Model'!CMN69</f>
        <v>0</v>
      </c>
      <c r="CMO416">
        <f>'Contractor Model'!CMO69</f>
        <v>0</v>
      </c>
      <c r="CMP416">
        <f>'Contractor Model'!CMP69</f>
        <v>0</v>
      </c>
      <c r="CMQ416">
        <f>'Contractor Model'!CMQ69</f>
        <v>0</v>
      </c>
      <c r="CMR416">
        <f>'Contractor Model'!CMR69</f>
        <v>0</v>
      </c>
      <c r="CMS416">
        <f>'Contractor Model'!CMS69</f>
        <v>0</v>
      </c>
      <c r="CMT416">
        <f>'Contractor Model'!CMT69</f>
        <v>0</v>
      </c>
      <c r="CMU416">
        <f>'Contractor Model'!CMU69</f>
        <v>0</v>
      </c>
      <c r="CMV416">
        <f>'Contractor Model'!CMV69</f>
        <v>0</v>
      </c>
      <c r="CMW416">
        <f>'Contractor Model'!CMW69</f>
        <v>0</v>
      </c>
      <c r="CMX416">
        <f>'Contractor Model'!CMX69</f>
        <v>0</v>
      </c>
      <c r="CMY416">
        <f>'Contractor Model'!CMY69</f>
        <v>0</v>
      </c>
      <c r="CMZ416">
        <f>'Contractor Model'!CMZ69</f>
        <v>0</v>
      </c>
      <c r="CNA416">
        <f>'Contractor Model'!CNA69</f>
        <v>0</v>
      </c>
      <c r="CNB416">
        <f>'Contractor Model'!CNB69</f>
        <v>0</v>
      </c>
      <c r="CNC416">
        <f>'Contractor Model'!CNC69</f>
        <v>0</v>
      </c>
      <c r="CND416">
        <f>'Contractor Model'!CND69</f>
        <v>0</v>
      </c>
      <c r="CNE416">
        <f>'Contractor Model'!CNE69</f>
        <v>0</v>
      </c>
      <c r="CNF416">
        <f>'Contractor Model'!CNF69</f>
        <v>0</v>
      </c>
      <c r="CNG416">
        <f>'Contractor Model'!CNG69</f>
        <v>0</v>
      </c>
      <c r="CNH416">
        <f>'Contractor Model'!CNH69</f>
        <v>0</v>
      </c>
      <c r="CNI416">
        <f>'Contractor Model'!CNI69</f>
        <v>0</v>
      </c>
      <c r="CNJ416">
        <f>'Contractor Model'!CNJ69</f>
        <v>0</v>
      </c>
      <c r="CNK416">
        <f>'Contractor Model'!CNK69</f>
        <v>0</v>
      </c>
      <c r="CNL416">
        <f>'Contractor Model'!CNL69</f>
        <v>0</v>
      </c>
      <c r="CNM416">
        <f>'Contractor Model'!CNM69</f>
        <v>0</v>
      </c>
      <c r="CNN416">
        <f>'Contractor Model'!CNN69</f>
        <v>0</v>
      </c>
      <c r="CNO416">
        <f>'Contractor Model'!CNO69</f>
        <v>0</v>
      </c>
      <c r="CNP416">
        <f>'Contractor Model'!CNP69</f>
        <v>0</v>
      </c>
      <c r="CNQ416">
        <f>'Contractor Model'!CNQ69</f>
        <v>0</v>
      </c>
      <c r="CNR416">
        <f>'Contractor Model'!CNR69</f>
        <v>0</v>
      </c>
      <c r="CNS416">
        <f>'Contractor Model'!CNS69</f>
        <v>0</v>
      </c>
      <c r="CNT416">
        <f>'Contractor Model'!CNT69</f>
        <v>0</v>
      </c>
      <c r="CNU416">
        <f>'Contractor Model'!CNU69</f>
        <v>0</v>
      </c>
      <c r="CNV416">
        <f>'Contractor Model'!CNV69</f>
        <v>0</v>
      </c>
      <c r="CNW416">
        <f>'Contractor Model'!CNW69</f>
        <v>0</v>
      </c>
      <c r="CNX416">
        <f>'Contractor Model'!CNX69</f>
        <v>0</v>
      </c>
      <c r="CNY416">
        <f>'Contractor Model'!CNY69</f>
        <v>0</v>
      </c>
      <c r="CNZ416">
        <f>'Contractor Model'!CNZ69</f>
        <v>0</v>
      </c>
      <c r="COA416">
        <f>'Contractor Model'!COA69</f>
        <v>0</v>
      </c>
      <c r="COB416">
        <f>'Contractor Model'!COB69</f>
        <v>0</v>
      </c>
      <c r="COC416">
        <f>'Contractor Model'!COC69</f>
        <v>0</v>
      </c>
      <c r="COD416">
        <f>'Contractor Model'!COD69</f>
        <v>0</v>
      </c>
      <c r="COE416">
        <f>'Contractor Model'!COE69</f>
        <v>0</v>
      </c>
      <c r="COF416">
        <f>'Contractor Model'!COF69</f>
        <v>0</v>
      </c>
      <c r="COG416">
        <f>'Contractor Model'!COG69</f>
        <v>0</v>
      </c>
      <c r="COH416">
        <f>'Contractor Model'!COH69</f>
        <v>0</v>
      </c>
      <c r="COI416">
        <f>'Contractor Model'!COI69</f>
        <v>0</v>
      </c>
      <c r="COJ416">
        <f>'Contractor Model'!COJ69</f>
        <v>0</v>
      </c>
      <c r="COK416">
        <f>'Contractor Model'!COK69</f>
        <v>0</v>
      </c>
      <c r="COL416">
        <f>'Contractor Model'!COL69</f>
        <v>0</v>
      </c>
      <c r="COM416">
        <f>'Contractor Model'!COM69</f>
        <v>0</v>
      </c>
      <c r="CON416">
        <f>'Contractor Model'!CON69</f>
        <v>0</v>
      </c>
      <c r="COO416">
        <f>'Contractor Model'!COO69</f>
        <v>0</v>
      </c>
      <c r="COP416">
        <f>'Contractor Model'!COP69</f>
        <v>0</v>
      </c>
      <c r="COQ416">
        <f>'Contractor Model'!COQ69</f>
        <v>0</v>
      </c>
      <c r="COR416">
        <f>'Contractor Model'!COR69</f>
        <v>0</v>
      </c>
      <c r="COS416">
        <f>'Contractor Model'!COS69</f>
        <v>0</v>
      </c>
      <c r="COT416">
        <f>'Contractor Model'!COT69</f>
        <v>0</v>
      </c>
      <c r="COU416">
        <f>'Contractor Model'!COU69</f>
        <v>0</v>
      </c>
      <c r="COV416">
        <f>'Contractor Model'!COV69</f>
        <v>0</v>
      </c>
      <c r="COW416">
        <f>'Contractor Model'!COW69</f>
        <v>0</v>
      </c>
      <c r="COX416">
        <f>'Contractor Model'!COX69</f>
        <v>0</v>
      </c>
      <c r="COY416">
        <f>'Contractor Model'!COY69</f>
        <v>0</v>
      </c>
      <c r="COZ416">
        <f>'Contractor Model'!COZ69</f>
        <v>0</v>
      </c>
      <c r="CPA416">
        <f>'Contractor Model'!CPA69</f>
        <v>0</v>
      </c>
      <c r="CPB416">
        <f>'Contractor Model'!CPB69</f>
        <v>0</v>
      </c>
      <c r="CPC416">
        <f>'Contractor Model'!CPC69</f>
        <v>0</v>
      </c>
      <c r="CPD416">
        <f>'Contractor Model'!CPD69</f>
        <v>0</v>
      </c>
      <c r="CPE416">
        <f>'Contractor Model'!CPE69</f>
        <v>0</v>
      </c>
      <c r="CPF416">
        <f>'Contractor Model'!CPF69</f>
        <v>0</v>
      </c>
      <c r="CPG416">
        <f>'Contractor Model'!CPG69</f>
        <v>0</v>
      </c>
      <c r="CPH416">
        <f>'Contractor Model'!CPH69</f>
        <v>0</v>
      </c>
      <c r="CPI416">
        <f>'Contractor Model'!CPI69</f>
        <v>0</v>
      </c>
      <c r="CPJ416">
        <f>'Contractor Model'!CPJ69</f>
        <v>0</v>
      </c>
      <c r="CPK416">
        <f>'Contractor Model'!CPK69</f>
        <v>0</v>
      </c>
      <c r="CPL416">
        <f>'Contractor Model'!CPL69</f>
        <v>0</v>
      </c>
      <c r="CPM416">
        <f>'Contractor Model'!CPM69</f>
        <v>0</v>
      </c>
      <c r="CPN416">
        <f>'Contractor Model'!CPN69</f>
        <v>0</v>
      </c>
      <c r="CPO416">
        <f>'Contractor Model'!CPO69</f>
        <v>0</v>
      </c>
      <c r="CPP416">
        <f>'Contractor Model'!CPP69</f>
        <v>0</v>
      </c>
      <c r="CPQ416">
        <f>'Contractor Model'!CPQ69</f>
        <v>0</v>
      </c>
      <c r="CPR416">
        <f>'Contractor Model'!CPR69</f>
        <v>0</v>
      </c>
      <c r="CPS416">
        <f>'Contractor Model'!CPS69</f>
        <v>0</v>
      </c>
      <c r="CPT416">
        <f>'Contractor Model'!CPT69</f>
        <v>0</v>
      </c>
      <c r="CPU416">
        <f>'Contractor Model'!CPU69</f>
        <v>0</v>
      </c>
      <c r="CPV416">
        <f>'Contractor Model'!CPV69</f>
        <v>0</v>
      </c>
      <c r="CPW416">
        <f>'Contractor Model'!CPW69</f>
        <v>0</v>
      </c>
      <c r="CPX416">
        <f>'Contractor Model'!CPX69</f>
        <v>0</v>
      </c>
      <c r="CPY416">
        <f>'Contractor Model'!CPY69</f>
        <v>0</v>
      </c>
      <c r="CPZ416">
        <f>'Contractor Model'!CPZ69</f>
        <v>0</v>
      </c>
      <c r="CQA416">
        <f>'Contractor Model'!CQA69</f>
        <v>0</v>
      </c>
      <c r="CQB416">
        <f>'Contractor Model'!CQB69</f>
        <v>0</v>
      </c>
      <c r="CQC416">
        <f>'Contractor Model'!CQC69</f>
        <v>0</v>
      </c>
      <c r="CQD416">
        <f>'Contractor Model'!CQD69</f>
        <v>0</v>
      </c>
      <c r="CQE416">
        <f>'Contractor Model'!CQE69</f>
        <v>0</v>
      </c>
      <c r="CQF416">
        <f>'Contractor Model'!CQF69</f>
        <v>0</v>
      </c>
      <c r="CQG416">
        <f>'Contractor Model'!CQG69</f>
        <v>0</v>
      </c>
      <c r="CQH416">
        <f>'Contractor Model'!CQH69</f>
        <v>0</v>
      </c>
      <c r="CQI416">
        <f>'Contractor Model'!CQI69</f>
        <v>0</v>
      </c>
      <c r="CQJ416">
        <f>'Contractor Model'!CQJ69</f>
        <v>0</v>
      </c>
      <c r="CQK416">
        <f>'Contractor Model'!CQK69</f>
        <v>0</v>
      </c>
      <c r="CQL416">
        <f>'Contractor Model'!CQL69</f>
        <v>0</v>
      </c>
      <c r="CQM416">
        <f>'Contractor Model'!CQM69</f>
        <v>0</v>
      </c>
      <c r="CQN416">
        <f>'Contractor Model'!CQN69</f>
        <v>0</v>
      </c>
      <c r="CQO416">
        <f>'Contractor Model'!CQO69</f>
        <v>0</v>
      </c>
      <c r="CQP416">
        <f>'Contractor Model'!CQP69</f>
        <v>0</v>
      </c>
      <c r="CQQ416">
        <f>'Contractor Model'!CQQ69</f>
        <v>0</v>
      </c>
      <c r="CQR416">
        <f>'Contractor Model'!CQR69</f>
        <v>0</v>
      </c>
      <c r="CQS416">
        <f>'Contractor Model'!CQS69</f>
        <v>0</v>
      </c>
      <c r="CQT416">
        <f>'Contractor Model'!CQT69</f>
        <v>0</v>
      </c>
      <c r="CQU416">
        <f>'Contractor Model'!CQU69</f>
        <v>0</v>
      </c>
      <c r="CQV416">
        <f>'Contractor Model'!CQV69</f>
        <v>0</v>
      </c>
      <c r="CQW416">
        <f>'Contractor Model'!CQW69</f>
        <v>0</v>
      </c>
      <c r="CQX416">
        <f>'Contractor Model'!CQX69</f>
        <v>0</v>
      </c>
      <c r="CQY416">
        <f>'Contractor Model'!CQY69</f>
        <v>0</v>
      </c>
      <c r="CQZ416">
        <f>'Contractor Model'!CQZ69</f>
        <v>0</v>
      </c>
      <c r="CRA416">
        <f>'Contractor Model'!CRA69</f>
        <v>0</v>
      </c>
      <c r="CRB416">
        <f>'Contractor Model'!CRB69</f>
        <v>0</v>
      </c>
      <c r="CRC416">
        <f>'Contractor Model'!CRC69</f>
        <v>0</v>
      </c>
      <c r="CRD416">
        <f>'Contractor Model'!CRD69</f>
        <v>0</v>
      </c>
      <c r="CRE416">
        <f>'Contractor Model'!CRE69</f>
        <v>0</v>
      </c>
      <c r="CRF416">
        <f>'Contractor Model'!CRF69</f>
        <v>0</v>
      </c>
      <c r="CRG416">
        <f>'Contractor Model'!CRG69</f>
        <v>0</v>
      </c>
      <c r="CRH416">
        <f>'Contractor Model'!CRH69</f>
        <v>0</v>
      </c>
      <c r="CRI416">
        <f>'Contractor Model'!CRI69</f>
        <v>0</v>
      </c>
      <c r="CRJ416">
        <f>'Contractor Model'!CRJ69</f>
        <v>0</v>
      </c>
      <c r="CRK416">
        <f>'Contractor Model'!CRK69</f>
        <v>0</v>
      </c>
      <c r="CRL416">
        <f>'Contractor Model'!CRL69</f>
        <v>0</v>
      </c>
      <c r="CRM416">
        <f>'Contractor Model'!CRM69</f>
        <v>0</v>
      </c>
      <c r="CRN416">
        <f>'Contractor Model'!CRN69</f>
        <v>0</v>
      </c>
      <c r="CRO416">
        <f>'Contractor Model'!CRO69</f>
        <v>0</v>
      </c>
      <c r="CRP416">
        <f>'Contractor Model'!CRP69</f>
        <v>0</v>
      </c>
      <c r="CRQ416">
        <f>'Contractor Model'!CRQ69</f>
        <v>0</v>
      </c>
      <c r="CRR416">
        <f>'Contractor Model'!CRR69</f>
        <v>0</v>
      </c>
      <c r="CRS416">
        <f>'Contractor Model'!CRS69</f>
        <v>0</v>
      </c>
      <c r="CRT416">
        <f>'Contractor Model'!CRT69</f>
        <v>0</v>
      </c>
      <c r="CRU416">
        <f>'Contractor Model'!CRU69</f>
        <v>0</v>
      </c>
      <c r="CRV416">
        <f>'Contractor Model'!CRV69</f>
        <v>0</v>
      </c>
      <c r="CRW416">
        <f>'Contractor Model'!CRW69</f>
        <v>0</v>
      </c>
      <c r="CRX416">
        <f>'Contractor Model'!CRX69</f>
        <v>0</v>
      </c>
      <c r="CRY416">
        <f>'Contractor Model'!CRY69</f>
        <v>0</v>
      </c>
      <c r="CRZ416">
        <f>'Contractor Model'!CRZ69</f>
        <v>0</v>
      </c>
      <c r="CSA416">
        <f>'Contractor Model'!CSA69</f>
        <v>0</v>
      </c>
      <c r="CSB416">
        <f>'Contractor Model'!CSB69</f>
        <v>0</v>
      </c>
      <c r="CSC416">
        <f>'Contractor Model'!CSC69</f>
        <v>0</v>
      </c>
      <c r="CSD416">
        <f>'Contractor Model'!CSD69</f>
        <v>0</v>
      </c>
      <c r="CSE416">
        <f>'Contractor Model'!CSE69</f>
        <v>0</v>
      </c>
      <c r="CSF416">
        <f>'Contractor Model'!CSF69</f>
        <v>0</v>
      </c>
      <c r="CSG416">
        <f>'Contractor Model'!CSG69</f>
        <v>0</v>
      </c>
      <c r="CSH416">
        <f>'Contractor Model'!CSH69</f>
        <v>0</v>
      </c>
      <c r="CSI416">
        <f>'Contractor Model'!CSI69</f>
        <v>0</v>
      </c>
      <c r="CSJ416">
        <f>'Contractor Model'!CSJ69</f>
        <v>0</v>
      </c>
      <c r="CSK416">
        <f>'Contractor Model'!CSK69</f>
        <v>0</v>
      </c>
      <c r="CSL416">
        <f>'Contractor Model'!CSL69</f>
        <v>0</v>
      </c>
      <c r="CSM416">
        <f>'Contractor Model'!CSM69</f>
        <v>0</v>
      </c>
      <c r="CSN416">
        <f>'Contractor Model'!CSN69</f>
        <v>0</v>
      </c>
      <c r="CSO416">
        <f>'Contractor Model'!CSO69</f>
        <v>0</v>
      </c>
      <c r="CSP416">
        <f>'Contractor Model'!CSP69</f>
        <v>0</v>
      </c>
      <c r="CSQ416">
        <f>'Contractor Model'!CSQ69</f>
        <v>0</v>
      </c>
      <c r="CSR416">
        <f>'Contractor Model'!CSR69</f>
        <v>0</v>
      </c>
      <c r="CSS416">
        <f>'Contractor Model'!CSS69</f>
        <v>0</v>
      </c>
      <c r="CST416">
        <f>'Contractor Model'!CST69</f>
        <v>0</v>
      </c>
      <c r="CSU416">
        <f>'Contractor Model'!CSU69</f>
        <v>0</v>
      </c>
      <c r="CSV416">
        <f>'Contractor Model'!CSV69</f>
        <v>0</v>
      </c>
      <c r="CSW416">
        <f>'Contractor Model'!CSW69</f>
        <v>0</v>
      </c>
      <c r="CSX416">
        <f>'Contractor Model'!CSX69</f>
        <v>0</v>
      </c>
      <c r="CSY416">
        <f>'Contractor Model'!CSY69</f>
        <v>0</v>
      </c>
      <c r="CSZ416">
        <f>'Contractor Model'!CSZ69</f>
        <v>0</v>
      </c>
      <c r="CTA416">
        <f>'Contractor Model'!CTA69</f>
        <v>0</v>
      </c>
      <c r="CTB416">
        <f>'Contractor Model'!CTB69</f>
        <v>0</v>
      </c>
      <c r="CTC416">
        <f>'Contractor Model'!CTC69</f>
        <v>0</v>
      </c>
      <c r="CTD416">
        <f>'Contractor Model'!CTD69</f>
        <v>0</v>
      </c>
      <c r="CTE416">
        <f>'Contractor Model'!CTE69</f>
        <v>0</v>
      </c>
      <c r="CTF416">
        <f>'Contractor Model'!CTF69</f>
        <v>0</v>
      </c>
      <c r="CTG416">
        <f>'Contractor Model'!CTG69</f>
        <v>0</v>
      </c>
      <c r="CTH416">
        <f>'Contractor Model'!CTH69</f>
        <v>0</v>
      </c>
      <c r="CTI416">
        <f>'Contractor Model'!CTI69</f>
        <v>0</v>
      </c>
      <c r="CTJ416">
        <f>'Contractor Model'!CTJ69</f>
        <v>0</v>
      </c>
      <c r="CTK416">
        <f>'Contractor Model'!CTK69</f>
        <v>0</v>
      </c>
      <c r="CTL416">
        <f>'Contractor Model'!CTL69</f>
        <v>0</v>
      </c>
      <c r="CTM416">
        <f>'Contractor Model'!CTM69</f>
        <v>0</v>
      </c>
      <c r="CTN416">
        <f>'Contractor Model'!CTN69</f>
        <v>0</v>
      </c>
      <c r="CTO416">
        <f>'Contractor Model'!CTO69</f>
        <v>0</v>
      </c>
      <c r="CTP416">
        <f>'Contractor Model'!CTP69</f>
        <v>0</v>
      </c>
      <c r="CTQ416">
        <f>'Contractor Model'!CTQ69</f>
        <v>0</v>
      </c>
      <c r="CTR416">
        <f>'Contractor Model'!CTR69</f>
        <v>0</v>
      </c>
      <c r="CTS416">
        <f>'Contractor Model'!CTS69</f>
        <v>0</v>
      </c>
      <c r="CTT416">
        <f>'Contractor Model'!CTT69</f>
        <v>0</v>
      </c>
      <c r="CTU416">
        <f>'Contractor Model'!CTU69</f>
        <v>0</v>
      </c>
      <c r="CTV416">
        <f>'Contractor Model'!CTV69</f>
        <v>0</v>
      </c>
      <c r="CTW416">
        <f>'Contractor Model'!CTW69</f>
        <v>0</v>
      </c>
      <c r="CTX416">
        <f>'Contractor Model'!CTX69</f>
        <v>0</v>
      </c>
      <c r="CTY416">
        <f>'Contractor Model'!CTY69</f>
        <v>0</v>
      </c>
      <c r="CTZ416">
        <f>'Contractor Model'!CTZ69</f>
        <v>0</v>
      </c>
      <c r="CUA416">
        <f>'Contractor Model'!CUA69</f>
        <v>0</v>
      </c>
      <c r="CUB416">
        <f>'Contractor Model'!CUB69</f>
        <v>0</v>
      </c>
      <c r="CUC416">
        <f>'Contractor Model'!CUC69</f>
        <v>0</v>
      </c>
      <c r="CUD416">
        <f>'Contractor Model'!CUD69</f>
        <v>0</v>
      </c>
      <c r="CUE416">
        <f>'Contractor Model'!CUE69</f>
        <v>0</v>
      </c>
      <c r="CUF416">
        <f>'Contractor Model'!CUF69</f>
        <v>0</v>
      </c>
      <c r="CUG416">
        <f>'Contractor Model'!CUG69</f>
        <v>0</v>
      </c>
      <c r="CUH416">
        <f>'Contractor Model'!CUH69</f>
        <v>0</v>
      </c>
      <c r="CUI416">
        <f>'Contractor Model'!CUI69</f>
        <v>0</v>
      </c>
      <c r="CUJ416">
        <f>'Contractor Model'!CUJ69</f>
        <v>0</v>
      </c>
      <c r="CUK416">
        <f>'Contractor Model'!CUK69</f>
        <v>0</v>
      </c>
      <c r="CUL416">
        <f>'Contractor Model'!CUL69</f>
        <v>0</v>
      </c>
      <c r="CUM416">
        <f>'Contractor Model'!CUM69</f>
        <v>0</v>
      </c>
      <c r="CUN416">
        <f>'Contractor Model'!CUN69</f>
        <v>0</v>
      </c>
      <c r="CUO416">
        <f>'Contractor Model'!CUO69</f>
        <v>0</v>
      </c>
      <c r="CUP416">
        <f>'Contractor Model'!CUP69</f>
        <v>0</v>
      </c>
      <c r="CUQ416">
        <f>'Contractor Model'!CUQ69</f>
        <v>0</v>
      </c>
      <c r="CUR416">
        <f>'Contractor Model'!CUR69</f>
        <v>0</v>
      </c>
      <c r="CUS416">
        <f>'Contractor Model'!CUS69</f>
        <v>0</v>
      </c>
      <c r="CUT416">
        <f>'Contractor Model'!CUT69</f>
        <v>0</v>
      </c>
      <c r="CUU416">
        <f>'Contractor Model'!CUU69</f>
        <v>0</v>
      </c>
      <c r="CUV416">
        <f>'Contractor Model'!CUV69</f>
        <v>0</v>
      </c>
      <c r="CUW416">
        <f>'Contractor Model'!CUW69</f>
        <v>0</v>
      </c>
      <c r="CUX416">
        <f>'Contractor Model'!CUX69</f>
        <v>0</v>
      </c>
      <c r="CUY416">
        <f>'Contractor Model'!CUY69</f>
        <v>0</v>
      </c>
      <c r="CUZ416">
        <f>'Contractor Model'!CUZ69</f>
        <v>0</v>
      </c>
      <c r="CVA416">
        <f>'Contractor Model'!CVA69</f>
        <v>0</v>
      </c>
      <c r="CVB416">
        <f>'Contractor Model'!CVB69</f>
        <v>0</v>
      </c>
      <c r="CVC416">
        <f>'Contractor Model'!CVC69</f>
        <v>0</v>
      </c>
      <c r="CVD416">
        <f>'Contractor Model'!CVD69</f>
        <v>0</v>
      </c>
      <c r="CVE416">
        <f>'Contractor Model'!CVE69</f>
        <v>0</v>
      </c>
      <c r="CVF416">
        <f>'Contractor Model'!CVF69</f>
        <v>0</v>
      </c>
      <c r="CVG416">
        <f>'Contractor Model'!CVG69</f>
        <v>0</v>
      </c>
      <c r="CVH416">
        <f>'Contractor Model'!CVH69</f>
        <v>0</v>
      </c>
      <c r="CVI416">
        <f>'Contractor Model'!CVI69</f>
        <v>0</v>
      </c>
      <c r="CVJ416">
        <f>'Contractor Model'!CVJ69</f>
        <v>0</v>
      </c>
      <c r="CVK416">
        <f>'Contractor Model'!CVK69</f>
        <v>0</v>
      </c>
      <c r="CVL416">
        <f>'Contractor Model'!CVL69</f>
        <v>0</v>
      </c>
      <c r="CVM416">
        <f>'Contractor Model'!CVM69</f>
        <v>0</v>
      </c>
      <c r="CVN416">
        <f>'Contractor Model'!CVN69</f>
        <v>0</v>
      </c>
      <c r="CVO416">
        <f>'Contractor Model'!CVO69</f>
        <v>0</v>
      </c>
      <c r="CVP416">
        <f>'Contractor Model'!CVP69</f>
        <v>0</v>
      </c>
      <c r="CVQ416">
        <f>'Contractor Model'!CVQ69</f>
        <v>0</v>
      </c>
      <c r="CVR416">
        <f>'Contractor Model'!CVR69</f>
        <v>0</v>
      </c>
      <c r="CVS416">
        <f>'Contractor Model'!CVS69</f>
        <v>0</v>
      </c>
      <c r="CVT416">
        <f>'Contractor Model'!CVT69</f>
        <v>0</v>
      </c>
      <c r="CVU416">
        <f>'Contractor Model'!CVU69</f>
        <v>0</v>
      </c>
      <c r="CVV416">
        <f>'Contractor Model'!CVV69</f>
        <v>0</v>
      </c>
      <c r="CVW416">
        <f>'Contractor Model'!CVW69</f>
        <v>0</v>
      </c>
      <c r="CVX416">
        <f>'Contractor Model'!CVX69</f>
        <v>0</v>
      </c>
      <c r="CVY416">
        <f>'Contractor Model'!CVY69</f>
        <v>0</v>
      </c>
      <c r="CVZ416">
        <f>'Contractor Model'!CVZ69</f>
        <v>0</v>
      </c>
      <c r="CWA416">
        <f>'Contractor Model'!CWA69</f>
        <v>0</v>
      </c>
      <c r="CWB416">
        <f>'Contractor Model'!CWB69</f>
        <v>0</v>
      </c>
      <c r="CWC416">
        <f>'Contractor Model'!CWC69</f>
        <v>0</v>
      </c>
      <c r="CWD416">
        <f>'Contractor Model'!CWD69</f>
        <v>0</v>
      </c>
      <c r="CWE416">
        <f>'Contractor Model'!CWE69</f>
        <v>0</v>
      </c>
      <c r="CWF416">
        <f>'Contractor Model'!CWF69</f>
        <v>0</v>
      </c>
      <c r="CWG416">
        <f>'Contractor Model'!CWG69</f>
        <v>0</v>
      </c>
      <c r="CWH416">
        <f>'Contractor Model'!CWH69</f>
        <v>0</v>
      </c>
      <c r="CWI416">
        <f>'Contractor Model'!CWI69</f>
        <v>0</v>
      </c>
      <c r="CWJ416">
        <f>'Contractor Model'!CWJ69</f>
        <v>0</v>
      </c>
      <c r="CWK416">
        <f>'Contractor Model'!CWK69</f>
        <v>0</v>
      </c>
      <c r="CWL416">
        <f>'Contractor Model'!CWL69</f>
        <v>0</v>
      </c>
      <c r="CWM416">
        <f>'Contractor Model'!CWM69</f>
        <v>0</v>
      </c>
      <c r="CWN416">
        <f>'Contractor Model'!CWN69</f>
        <v>0</v>
      </c>
      <c r="CWO416">
        <f>'Contractor Model'!CWO69</f>
        <v>0</v>
      </c>
      <c r="CWP416">
        <f>'Contractor Model'!CWP69</f>
        <v>0</v>
      </c>
      <c r="CWQ416">
        <f>'Contractor Model'!CWQ69</f>
        <v>0</v>
      </c>
      <c r="CWR416">
        <f>'Contractor Model'!CWR69</f>
        <v>0</v>
      </c>
      <c r="CWS416">
        <f>'Contractor Model'!CWS69</f>
        <v>0</v>
      </c>
      <c r="CWT416">
        <f>'Contractor Model'!CWT69</f>
        <v>0</v>
      </c>
      <c r="CWU416">
        <f>'Contractor Model'!CWU69</f>
        <v>0</v>
      </c>
      <c r="CWV416">
        <f>'Contractor Model'!CWV69</f>
        <v>0</v>
      </c>
      <c r="CWW416">
        <f>'Contractor Model'!CWW69</f>
        <v>0</v>
      </c>
      <c r="CWX416">
        <f>'Contractor Model'!CWX69</f>
        <v>0</v>
      </c>
      <c r="CWY416">
        <f>'Contractor Model'!CWY69</f>
        <v>0</v>
      </c>
      <c r="CWZ416">
        <f>'Contractor Model'!CWZ69</f>
        <v>0</v>
      </c>
      <c r="CXA416">
        <f>'Contractor Model'!CXA69</f>
        <v>0</v>
      </c>
      <c r="CXB416">
        <f>'Contractor Model'!CXB69</f>
        <v>0</v>
      </c>
      <c r="CXC416">
        <f>'Contractor Model'!CXC69</f>
        <v>0</v>
      </c>
      <c r="CXD416">
        <f>'Contractor Model'!CXD69</f>
        <v>0</v>
      </c>
      <c r="CXE416">
        <f>'Contractor Model'!CXE69</f>
        <v>0</v>
      </c>
      <c r="CXF416">
        <f>'Contractor Model'!CXF69</f>
        <v>0</v>
      </c>
      <c r="CXG416">
        <f>'Contractor Model'!CXG69</f>
        <v>0</v>
      </c>
      <c r="CXH416">
        <f>'Contractor Model'!CXH69</f>
        <v>0</v>
      </c>
      <c r="CXI416">
        <f>'Contractor Model'!CXI69</f>
        <v>0</v>
      </c>
      <c r="CXJ416">
        <f>'Contractor Model'!CXJ69</f>
        <v>0</v>
      </c>
      <c r="CXK416">
        <f>'Contractor Model'!CXK69</f>
        <v>0</v>
      </c>
      <c r="CXL416">
        <f>'Contractor Model'!CXL69</f>
        <v>0</v>
      </c>
      <c r="CXM416">
        <f>'Contractor Model'!CXM69</f>
        <v>0</v>
      </c>
      <c r="CXN416">
        <f>'Contractor Model'!CXN69</f>
        <v>0</v>
      </c>
      <c r="CXO416">
        <f>'Contractor Model'!CXO69</f>
        <v>0</v>
      </c>
      <c r="CXP416">
        <f>'Contractor Model'!CXP69</f>
        <v>0</v>
      </c>
      <c r="CXQ416">
        <f>'Contractor Model'!CXQ69</f>
        <v>0</v>
      </c>
      <c r="CXR416">
        <f>'Contractor Model'!CXR69</f>
        <v>0</v>
      </c>
      <c r="CXS416">
        <f>'Contractor Model'!CXS69</f>
        <v>0</v>
      </c>
      <c r="CXT416">
        <f>'Contractor Model'!CXT69</f>
        <v>0</v>
      </c>
      <c r="CXU416">
        <f>'Contractor Model'!CXU69</f>
        <v>0</v>
      </c>
      <c r="CXV416">
        <f>'Contractor Model'!CXV69</f>
        <v>0</v>
      </c>
      <c r="CXW416">
        <f>'Contractor Model'!CXW69</f>
        <v>0</v>
      </c>
      <c r="CXX416">
        <f>'Contractor Model'!CXX69</f>
        <v>0</v>
      </c>
      <c r="CXY416">
        <f>'Contractor Model'!CXY69</f>
        <v>0</v>
      </c>
      <c r="CXZ416">
        <f>'Contractor Model'!CXZ69</f>
        <v>0</v>
      </c>
      <c r="CYA416">
        <f>'Contractor Model'!CYA69</f>
        <v>0</v>
      </c>
      <c r="CYB416">
        <f>'Contractor Model'!CYB69</f>
        <v>0</v>
      </c>
      <c r="CYC416">
        <f>'Contractor Model'!CYC69</f>
        <v>0</v>
      </c>
      <c r="CYD416">
        <f>'Contractor Model'!CYD69</f>
        <v>0</v>
      </c>
      <c r="CYE416">
        <f>'Contractor Model'!CYE69</f>
        <v>0</v>
      </c>
      <c r="CYF416">
        <f>'Contractor Model'!CYF69</f>
        <v>0</v>
      </c>
      <c r="CYG416">
        <f>'Contractor Model'!CYG69</f>
        <v>0</v>
      </c>
      <c r="CYH416">
        <f>'Contractor Model'!CYH69</f>
        <v>0</v>
      </c>
      <c r="CYI416">
        <f>'Contractor Model'!CYI69</f>
        <v>0</v>
      </c>
      <c r="CYJ416">
        <f>'Contractor Model'!CYJ69</f>
        <v>0</v>
      </c>
      <c r="CYK416">
        <f>'Contractor Model'!CYK69</f>
        <v>0</v>
      </c>
      <c r="CYL416">
        <f>'Contractor Model'!CYL69</f>
        <v>0</v>
      </c>
      <c r="CYM416">
        <f>'Contractor Model'!CYM69</f>
        <v>0</v>
      </c>
      <c r="CYN416">
        <f>'Contractor Model'!CYN69</f>
        <v>0</v>
      </c>
      <c r="CYO416">
        <f>'Contractor Model'!CYO69</f>
        <v>0</v>
      </c>
      <c r="CYP416">
        <f>'Contractor Model'!CYP69</f>
        <v>0</v>
      </c>
      <c r="CYQ416">
        <f>'Contractor Model'!CYQ69</f>
        <v>0</v>
      </c>
      <c r="CYR416">
        <f>'Contractor Model'!CYR69</f>
        <v>0</v>
      </c>
      <c r="CYS416">
        <f>'Contractor Model'!CYS69</f>
        <v>0</v>
      </c>
      <c r="CYT416">
        <f>'Contractor Model'!CYT69</f>
        <v>0</v>
      </c>
      <c r="CYU416">
        <f>'Contractor Model'!CYU69</f>
        <v>0</v>
      </c>
      <c r="CYV416">
        <f>'Contractor Model'!CYV69</f>
        <v>0</v>
      </c>
      <c r="CYW416">
        <f>'Contractor Model'!CYW69</f>
        <v>0</v>
      </c>
      <c r="CYX416">
        <f>'Contractor Model'!CYX69</f>
        <v>0</v>
      </c>
      <c r="CYY416">
        <f>'Contractor Model'!CYY69</f>
        <v>0</v>
      </c>
      <c r="CYZ416">
        <f>'Contractor Model'!CYZ69</f>
        <v>0</v>
      </c>
      <c r="CZA416">
        <f>'Contractor Model'!CZA69</f>
        <v>0</v>
      </c>
      <c r="CZB416">
        <f>'Contractor Model'!CZB69</f>
        <v>0</v>
      </c>
      <c r="CZC416">
        <f>'Contractor Model'!CZC69</f>
        <v>0</v>
      </c>
      <c r="CZD416">
        <f>'Contractor Model'!CZD69</f>
        <v>0</v>
      </c>
      <c r="CZE416">
        <f>'Contractor Model'!CZE69</f>
        <v>0</v>
      </c>
      <c r="CZF416">
        <f>'Contractor Model'!CZF69</f>
        <v>0</v>
      </c>
      <c r="CZG416">
        <f>'Contractor Model'!CZG69</f>
        <v>0</v>
      </c>
      <c r="CZH416">
        <f>'Contractor Model'!CZH69</f>
        <v>0</v>
      </c>
      <c r="CZI416">
        <f>'Contractor Model'!CZI69</f>
        <v>0</v>
      </c>
      <c r="CZJ416">
        <f>'Contractor Model'!CZJ69</f>
        <v>0</v>
      </c>
      <c r="CZK416">
        <f>'Contractor Model'!CZK69</f>
        <v>0</v>
      </c>
      <c r="CZL416">
        <f>'Contractor Model'!CZL69</f>
        <v>0</v>
      </c>
      <c r="CZM416">
        <f>'Contractor Model'!CZM69</f>
        <v>0</v>
      </c>
      <c r="CZN416">
        <f>'Contractor Model'!CZN69</f>
        <v>0</v>
      </c>
      <c r="CZO416">
        <f>'Contractor Model'!CZO69</f>
        <v>0</v>
      </c>
      <c r="CZP416">
        <f>'Contractor Model'!CZP69</f>
        <v>0</v>
      </c>
      <c r="CZQ416">
        <f>'Contractor Model'!CZQ69</f>
        <v>0</v>
      </c>
      <c r="CZR416">
        <f>'Contractor Model'!CZR69</f>
        <v>0</v>
      </c>
      <c r="CZS416">
        <f>'Contractor Model'!CZS69</f>
        <v>0</v>
      </c>
      <c r="CZT416">
        <f>'Contractor Model'!CZT69</f>
        <v>0</v>
      </c>
      <c r="CZU416">
        <f>'Contractor Model'!CZU69</f>
        <v>0</v>
      </c>
      <c r="CZV416">
        <f>'Contractor Model'!CZV69</f>
        <v>0</v>
      </c>
      <c r="CZW416">
        <f>'Contractor Model'!CZW69</f>
        <v>0</v>
      </c>
      <c r="CZX416">
        <f>'Contractor Model'!CZX69</f>
        <v>0</v>
      </c>
      <c r="CZY416">
        <f>'Contractor Model'!CZY69</f>
        <v>0</v>
      </c>
      <c r="CZZ416">
        <f>'Contractor Model'!CZZ69</f>
        <v>0</v>
      </c>
      <c r="DAA416">
        <f>'Contractor Model'!DAA69</f>
        <v>0</v>
      </c>
      <c r="DAB416">
        <f>'Contractor Model'!DAB69</f>
        <v>0</v>
      </c>
      <c r="DAC416">
        <f>'Contractor Model'!DAC69</f>
        <v>0</v>
      </c>
      <c r="DAD416">
        <f>'Contractor Model'!DAD69</f>
        <v>0</v>
      </c>
      <c r="DAE416">
        <f>'Contractor Model'!DAE69</f>
        <v>0</v>
      </c>
      <c r="DAF416">
        <f>'Contractor Model'!DAF69</f>
        <v>0</v>
      </c>
      <c r="DAG416">
        <f>'Contractor Model'!DAG69</f>
        <v>0</v>
      </c>
      <c r="DAH416">
        <f>'Contractor Model'!DAH69</f>
        <v>0</v>
      </c>
      <c r="DAI416">
        <f>'Contractor Model'!DAI69</f>
        <v>0</v>
      </c>
      <c r="DAJ416">
        <f>'Contractor Model'!DAJ69</f>
        <v>0</v>
      </c>
      <c r="DAK416">
        <f>'Contractor Model'!DAK69</f>
        <v>0</v>
      </c>
      <c r="DAL416">
        <f>'Contractor Model'!DAL69</f>
        <v>0</v>
      </c>
      <c r="DAM416">
        <f>'Contractor Model'!DAM69</f>
        <v>0</v>
      </c>
      <c r="DAN416">
        <f>'Contractor Model'!DAN69</f>
        <v>0</v>
      </c>
      <c r="DAO416">
        <f>'Contractor Model'!DAO69</f>
        <v>0</v>
      </c>
      <c r="DAP416">
        <f>'Contractor Model'!DAP69</f>
        <v>0</v>
      </c>
      <c r="DAQ416">
        <f>'Contractor Model'!DAQ69</f>
        <v>0</v>
      </c>
      <c r="DAR416">
        <f>'Contractor Model'!DAR69</f>
        <v>0</v>
      </c>
      <c r="DAS416">
        <f>'Contractor Model'!DAS69</f>
        <v>0</v>
      </c>
      <c r="DAT416">
        <f>'Contractor Model'!DAT69</f>
        <v>0</v>
      </c>
      <c r="DAU416">
        <f>'Contractor Model'!DAU69</f>
        <v>0</v>
      </c>
      <c r="DAV416">
        <f>'Contractor Model'!DAV69</f>
        <v>0</v>
      </c>
      <c r="DAW416">
        <f>'Contractor Model'!DAW69</f>
        <v>0</v>
      </c>
      <c r="DAX416">
        <f>'Contractor Model'!DAX69</f>
        <v>0</v>
      </c>
      <c r="DAY416">
        <f>'Contractor Model'!DAY69</f>
        <v>0</v>
      </c>
      <c r="DAZ416">
        <f>'Contractor Model'!DAZ69</f>
        <v>0</v>
      </c>
      <c r="DBA416">
        <f>'Contractor Model'!DBA69</f>
        <v>0</v>
      </c>
      <c r="DBB416">
        <f>'Contractor Model'!DBB69</f>
        <v>0</v>
      </c>
      <c r="DBC416">
        <f>'Contractor Model'!DBC69</f>
        <v>0</v>
      </c>
      <c r="DBD416">
        <f>'Contractor Model'!DBD69</f>
        <v>0</v>
      </c>
      <c r="DBE416">
        <f>'Contractor Model'!DBE69</f>
        <v>0</v>
      </c>
      <c r="DBF416">
        <f>'Contractor Model'!DBF69</f>
        <v>0</v>
      </c>
      <c r="DBG416">
        <f>'Contractor Model'!DBG69</f>
        <v>0</v>
      </c>
      <c r="DBH416">
        <f>'Contractor Model'!DBH69</f>
        <v>0</v>
      </c>
      <c r="DBI416">
        <f>'Contractor Model'!DBI69</f>
        <v>0</v>
      </c>
      <c r="DBJ416">
        <f>'Contractor Model'!DBJ69</f>
        <v>0</v>
      </c>
      <c r="DBK416">
        <f>'Contractor Model'!DBK69</f>
        <v>0</v>
      </c>
      <c r="DBL416">
        <f>'Contractor Model'!DBL69</f>
        <v>0</v>
      </c>
      <c r="DBM416">
        <f>'Contractor Model'!DBM69</f>
        <v>0</v>
      </c>
      <c r="DBN416">
        <f>'Contractor Model'!DBN69</f>
        <v>0</v>
      </c>
      <c r="DBO416">
        <f>'Contractor Model'!DBO69</f>
        <v>0</v>
      </c>
      <c r="DBP416">
        <f>'Contractor Model'!DBP69</f>
        <v>0</v>
      </c>
      <c r="DBQ416">
        <f>'Contractor Model'!DBQ69</f>
        <v>0</v>
      </c>
      <c r="DBR416">
        <f>'Contractor Model'!DBR69</f>
        <v>0</v>
      </c>
      <c r="DBS416">
        <f>'Contractor Model'!DBS69</f>
        <v>0</v>
      </c>
      <c r="DBT416">
        <f>'Contractor Model'!DBT69</f>
        <v>0</v>
      </c>
      <c r="DBU416">
        <f>'Contractor Model'!DBU69</f>
        <v>0</v>
      </c>
      <c r="DBV416">
        <f>'Contractor Model'!DBV69</f>
        <v>0</v>
      </c>
      <c r="DBW416">
        <f>'Contractor Model'!DBW69</f>
        <v>0</v>
      </c>
      <c r="DBX416">
        <f>'Contractor Model'!DBX69</f>
        <v>0</v>
      </c>
      <c r="DBY416">
        <f>'Contractor Model'!DBY69</f>
        <v>0</v>
      </c>
      <c r="DBZ416">
        <f>'Contractor Model'!DBZ69</f>
        <v>0</v>
      </c>
      <c r="DCA416">
        <f>'Contractor Model'!DCA69</f>
        <v>0</v>
      </c>
      <c r="DCB416">
        <f>'Contractor Model'!DCB69</f>
        <v>0</v>
      </c>
      <c r="DCC416">
        <f>'Contractor Model'!DCC69</f>
        <v>0</v>
      </c>
      <c r="DCD416">
        <f>'Contractor Model'!DCD69</f>
        <v>0</v>
      </c>
      <c r="DCE416">
        <f>'Contractor Model'!DCE69</f>
        <v>0</v>
      </c>
      <c r="DCF416">
        <f>'Contractor Model'!DCF69</f>
        <v>0</v>
      </c>
      <c r="DCG416">
        <f>'Contractor Model'!DCG69</f>
        <v>0</v>
      </c>
      <c r="DCH416">
        <f>'Contractor Model'!DCH69</f>
        <v>0</v>
      </c>
      <c r="DCI416">
        <f>'Contractor Model'!DCI69</f>
        <v>0</v>
      </c>
      <c r="DCJ416">
        <f>'Contractor Model'!DCJ69</f>
        <v>0</v>
      </c>
      <c r="DCK416">
        <f>'Contractor Model'!DCK69</f>
        <v>0</v>
      </c>
      <c r="DCL416">
        <f>'Contractor Model'!DCL69</f>
        <v>0</v>
      </c>
      <c r="DCM416">
        <f>'Contractor Model'!DCM69</f>
        <v>0</v>
      </c>
      <c r="DCN416">
        <f>'Contractor Model'!DCN69</f>
        <v>0</v>
      </c>
      <c r="DCO416">
        <f>'Contractor Model'!DCO69</f>
        <v>0</v>
      </c>
      <c r="DCP416">
        <f>'Contractor Model'!DCP69</f>
        <v>0</v>
      </c>
      <c r="DCQ416">
        <f>'Contractor Model'!DCQ69</f>
        <v>0</v>
      </c>
      <c r="DCR416">
        <f>'Contractor Model'!DCR69</f>
        <v>0</v>
      </c>
      <c r="DCS416">
        <f>'Contractor Model'!DCS69</f>
        <v>0</v>
      </c>
      <c r="DCT416">
        <f>'Contractor Model'!DCT69</f>
        <v>0</v>
      </c>
      <c r="DCU416">
        <f>'Contractor Model'!DCU69</f>
        <v>0</v>
      </c>
      <c r="DCV416">
        <f>'Contractor Model'!DCV69</f>
        <v>0</v>
      </c>
      <c r="DCW416">
        <f>'Contractor Model'!DCW69</f>
        <v>0</v>
      </c>
      <c r="DCX416">
        <f>'Contractor Model'!DCX69</f>
        <v>0</v>
      </c>
      <c r="DCY416">
        <f>'Contractor Model'!DCY69</f>
        <v>0</v>
      </c>
      <c r="DCZ416">
        <f>'Contractor Model'!DCZ69</f>
        <v>0</v>
      </c>
      <c r="DDA416">
        <f>'Contractor Model'!DDA69</f>
        <v>0</v>
      </c>
      <c r="DDB416">
        <f>'Contractor Model'!DDB69</f>
        <v>0</v>
      </c>
      <c r="DDC416">
        <f>'Contractor Model'!DDC69</f>
        <v>0</v>
      </c>
      <c r="DDD416">
        <f>'Contractor Model'!DDD69</f>
        <v>0</v>
      </c>
      <c r="DDE416">
        <f>'Contractor Model'!DDE69</f>
        <v>0</v>
      </c>
      <c r="DDF416">
        <f>'Contractor Model'!DDF69</f>
        <v>0</v>
      </c>
      <c r="DDG416">
        <f>'Contractor Model'!DDG69</f>
        <v>0</v>
      </c>
      <c r="DDH416">
        <f>'Contractor Model'!DDH69</f>
        <v>0</v>
      </c>
      <c r="DDI416">
        <f>'Contractor Model'!DDI69</f>
        <v>0</v>
      </c>
      <c r="DDJ416">
        <f>'Contractor Model'!DDJ69</f>
        <v>0</v>
      </c>
      <c r="DDK416">
        <f>'Contractor Model'!DDK69</f>
        <v>0</v>
      </c>
      <c r="DDL416">
        <f>'Contractor Model'!DDL69</f>
        <v>0</v>
      </c>
      <c r="DDM416">
        <f>'Contractor Model'!DDM69</f>
        <v>0</v>
      </c>
      <c r="DDN416">
        <f>'Contractor Model'!DDN69</f>
        <v>0</v>
      </c>
      <c r="DDO416">
        <f>'Contractor Model'!DDO69</f>
        <v>0</v>
      </c>
      <c r="DDP416">
        <f>'Contractor Model'!DDP69</f>
        <v>0</v>
      </c>
      <c r="DDQ416">
        <f>'Contractor Model'!DDQ69</f>
        <v>0</v>
      </c>
      <c r="DDR416">
        <f>'Contractor Model'!DDR69</f>
        <v>0</v>
      </c>
      <c r="DDS416">
        <f>'Contractor Model'!DDS69</f>
        <v>0</v>
      </c>
      <c r="DDT416">
        <f>'Contractor Model'!DDT69</f>
        <v>0</v>
      </c>
      <c r="DDU416">
        <f>'Contractor Model'!DDU69</f>
        <v>0</v>
      </c>
      <c r="DDV416">
        <f>'Contractor Model'!DDV69</f>
        <v>0</v>
      </c>
      <c r="DDW416">
        <f>'Contractor Model'!DDW69</f>
        <v>0</v>
      </c>
      <c r="DDX416">
        <f>'Contractor Model'!DDX69</f>
        <v>0</v>
      </c>
      <c r="DDY416">
        <f>'Contractor Model'!DDY69</f>
        <v>0</v>
      </c>
      <c r="DDZ416">
        <f>'Contractor Model'!DDZ69</f>
        <v>0</v>
      </c>
      <c r="DEA416">
        <f>'Contractor Model'!DEA69</f>
        <v>0</v>
      </c>
      <c r="DEB416">
        <f>'Contractor Model'!DEB69</f>
        <v>0</v>
      </c>
      <c r="DEC416">
        <f>'Contractor Model'!DEC69</f>
        <v>0</v>
      </c>
      <c r="DED416">
        <f>'Contractor Model'!DED69</f>
        <v>0</v>
      </c>
      <c r="DEE416">
        <f>'Contractor Model'!DEE69</f>
        <v>0</v>
      </c>
      <c r="DEF416">
        <f>'Contractor Model'!DEF69</f>
        <v>0</v>
      </c>
      <c r="DEG416">
        <f>'Contractor Model'!DEG69</f>
        <v>0</v>
      </c>
      <c r="DEH416">
        <f>'Contractor Model'!DEH69</f>
        <v>0</v>
      </c>
      <c r="DEI416">
        <f>'Contractor Model'!DEI69</f>
        <v>0</v>
      </c>
      <c r="DEJ416">
        <f>'Contractor Model'!DEJ69</f>
        <v>0</v>
      </c>
      <c r="DEK416">
        <f>'Contractor Model'!DEK69</f>
        <v>0</v>
      </c>
      <c r="DEL416">
        <f>'Contractor Model'!DEL69</f>
        <v>0</v>
      </c>
      <c r="DEM416">
        <f>'Contractor Model'!DEM69</f>
        <v>0</v>
      </c>
      <c r="DEN416">
        <f>'Contractor Model'!DEN69</f>
        <v>0</v>
      </c>
      <c r="DEO416">
        <f>'Contractor Model'!DEO69</f>
        <v>0</v>
      </c>
      <c r="DEP416">
        <f>'Contractor Model'!DEP69</f>
        <v>0</v>
      </c>
      <c r="DEQ416">
        <f>'Contractor Model'!DEQ69</f>
        <v>0</v>
      </c>
      <c r="DER416">
        <f>'Contractor Model'!DER69</f>
        <v>0</v>
      </c>
      <c r="DES416">
        <f>'Contractor Model'!DES69</f>
        <v>0</v>
      </c>
      <c r="DET416">
        <f>'Contractor Model'!DET69</f>
        <v>0</v>
      </c>
      <c r="DEU416">
        <f>'Contractor Model'!DEU69</f>
        <v>0</v>
      </c>
      <c r="DEV416">
        <f>'Contractor Model'!DEV69</f>
        <v>0</v>
      </c>
      <c r="DEW416">
        <f>'Contractor Model'!DEW69</f>
        <v>0</v>
      </c>
      <c r="DEX416">
        <f>'Contractor Model'!DEX69</f>
        <v>0</v>
      </c>
      <c r="DEY416">
        <f>'Contractor Model'!DEY69</f>
        <v>0</v>
      </c>
      <c r="DEZ416">
        <f>'Contractor Model'!DEZ69</f>
        <v>0</v>
      </c>
      <c r="DFA416">
        <f>'Contractor Model'!DFA69</f>
        <v>0</v>
      </c>
      <c r="DFB416">
        <f>'Contractor Model'!DFB69</f>
        <v>0</v>
      </c>
      <c r="DFC416">
        <f>'Contractor Model'!DFC69</f>
        <v>0</v>
      </c>
      <c r="DFD416">
        <f>'Contractor Model'!DFD69</f>
        <v>0</v>
      </c>
      <c r="DFE416">
        <f>'Contractor Model'!DFE69</f>
        <v>0</v>
      </c>
      <c r="DFF416">
        <f>'Contractor Model'!DFF69</f>
        <v>0</v>
      </c>
      <c r="DFG416">
        <f>'Contractor Model'!DFG69</f>
        <v>0</v>
      </c>
      <c r="DFH416">
        <f>'Contractor Model'!DFH69</f>
        <v>0</v>
      </c>
      <c r="DFI416">
        <f>'Contractor Model'!DFI69</f>
        <v>0</v>
      </c>
      <c r="DFJ416">
        <f>'Contractor Model'!DFJ69</f>
        <v>0</v>
      </c>
      <c r="DFK416">
        <f>'Contractor Model'!DFK69</f>
        <v>0</v>
      </c>
      <c r="DFL416">
        <f>'Contractor Model'!DFL69</f>
        <v>0</v>
      </c>
      <c r="DFM416">
        <f>'Contractor Model'!DFM69</f>
        <v>0</v>
      </c>
      <c r="DFN416">
        <f>'Contractor Model'!DFN69</f>
        <v>0</v>
      </c>
      <c r="DFO416">
        <f>'Contractor Model'!DFO69</f>
        <v>0</v>
      </c>
      <c r="DFP416">
        <f>'Contractor Model'!DFP69</f>
        <v>0</v>
      </c>
      <c r="DFQ416">
        <f>'Contractor Model'!DFQ69</f>
        <v>0</v>
      </c>
      <c r="DFR416">
        <f>'Contractor Model'!DFR69</f>
        <v>0</v>
      </c>
      <c r="DFS416">
        <f>'Contractor Model'!DFS69</f>
        <v>0</v>
      </c>
      <c r="DFT416">
        <f>'Contractor Model'!DFT69</f>
        <v>0</v>
      </c>
      <c r="DFU416">
        <f>'Contractor Model'!DFU69</f>
        <v>0</v>
      </c>
      <c r="DFV416">
        <f>'Contractor Model'!DFV69</f>
        <v>0</v>
      </c>
      <c r="DFW416">
        <f>'Contractor Model'!DFW69</f>
        <v>0</v>
      </c>
      <c r="DFX416">
        <f>'Contractor Model'!DFX69</f>
        <v>0</v>
      </c>
      <c r="DFY416">
        <f>'Contractor Model'!DFY69</f>
        <v>0</v>
      </c>
      <c r="DFZ416">
        <f>'Contractor Model'!DFZ69</f>
        <v>0</v>
      </c>
      <c r="DGA416">
        <f>'Contractor Model'!DGA69</f>
        <v>0</v>
      </c>
      <c r="DGB416">
        <f>'Contractor Model'!DGB69</f>
        <v>0</v>
      </c>
      <c r="DGC416">
        <f>'Contractor Model'!DGC69</f>
        <v>0</v>
      </c>
      <c r="DGD416">
        <f>'Contractor Model'!DGD69</f>
        <v>0</v>
      </c>
      <c r="DGE416">
        <f>'Contractor Model'!DGE69</f>
        <v>0</v>
      </c>
      <c r="DGF416">
        <f>'Contractor Model'!DGF69</f>
        <v>0</v>
      </c>
      <c r="DGG416">
        <f>'Contractor Model'!DGG69</f>
        <v>0</v>
      </c>
      <c r="DGH416">
        <f>'Contractor Model'!DGH69</f>
        <v>0</v>
      </c>
      <c r="DGI416">
        <f>'Contractor Model'!DGI69</f>
        <v>0</v>
      </c>
      <c r="DGJ416">
        <f>'Contractor Model'!DGJ69</f>
        <v>0</v>
      </c>
      <c r="DGK416">
        <f>'Contractor Model'!DGK69</f>
        <v>0</v>
      </c>
      <c r="DGL416">
        <f>'Contractor Model'!DGL69</f>
        <v>0</v>
      </c>
      <c r="DGM416">
        <f>'Contractor Model'!DGM69</f>
        <v>0</v>
      </c>
      <c r="DGN416">
        <f>'Contractor Model'!DGN69</f>
        <v>0</v>
      </c>
      <c r="DGO416">
        <f>'Contractor Model'!DGO69</f>
        <v>0</v>
      </c>
      <c r="DGP416">
        <f>'Contractor Model'!DGP69</f>
        <v>0</v>
      </c>
      <c r="DGQ416">
        <f>'Contractor Model'!DGQ69</f>
        <v>0</v>
      </c>
      <c r="DGR416">
        <f>'Contractor Model'!DGR69</f>
        <v>0</v>
      </c>
      <c r="DGS416">
        <f>'Contractor Model'!DGS69</f>
        <v>0</v>
      </c>
      <c r="DGT416">
        <f>'Contractor Model'!DGT69</f>
        <v>0</v>
      </c>
      <c r="DGU416">
        <f>'Contractor Model'!DGU69</f>
        <v>0</v>
      </c>
      <c r="DGV416">
        <f>'Contractor Model'!DGV69</f>
        <v>0</v>
      </c>
      <c r="DGW416">
        <f>'Contractor Model'!DGW69</f>
        <v>0</v>
      </c>
      <c r="DGX416">
        <f>'Contractor Model'!DGX69</f>
        <v>0</v>
      </c>
      <c r="DGY416">
        <f>'Contractor Model'!DGY69</f>
        <v>0</v>
      </c>
      <c r="DGZ416">
        <f>'Contractor Model'!DGZ69</f>
        <v>0</v>
      </c>
      <c r="DHA416">
        <f>'Contractor Model'!DHA69</f>
        <v>0</v>
      </c>
      <c r="DHB416">
        <f>'Contractor Model'!DHB69</f>
        <v>0</v>
      </c>
      <c r="DHC416">
        <f>'Contractor Model'!DHC69</f>
        <v>0</v>
      </c>
      <c r="DHD416">
        <f>'Contractor Model'!DHD69</f>
        <v>0</v>
      </c>
      <c r="DHE416">
        <f>'Contractor Model'!DHE69</f>
        <v>0</v>
      </c>
      <c r="DHF416">
        <f>'Contractor Model'!DHF69</f>
        <v>0</v>
      </c>
      <c r="DHG416">
        <f>'Contractor Model'!DHG69</f>
        <v>0</v>
      </c>
      <c r="DHH416">
        <f>'Contractor Model'!DHH69</f>
        <v>0</v>
      </c>
      <c r="DHI416">
        <f>'Contractor Model'!DHI69</f>
        <v>0</v>
      </c>
      <c r="DHJ416">
        <f>'Contractor Model'!DHJ69</f>
        <v>0</v>
      </c>
      <c r="DHK416">
        <f>'Contractor Model'!DHK69</f>
        <v>0</v>
      </c>
      <c r="DHL416">
        <f>'Contractor Model'!DHL69</f>
        <v>0</v>
      </c>
      <c r="DHM416">
        <f>'Contractor Model'!DHM69</f>
        <v>0</v>
      </c>
      <c r="DHN416">
        <f>'Contractor Model'!DHN69</f>
        <v>0</v>
      </c>
      <c r="DHO416">
        <f>'Contractor Model'!DHO69</f>
        <v>0</v>
      </c>
      <c r="DHP416">
        <f>'Contractor Model'!DHP69</f>
        <v>0</v>
      </c>
      <c r="DHQ416">
        <f>'Contractor Model'!DHQ69</f>
        <v>0</v>
      </c>
      <c r="DHR416">
        <f>'Contractor Model'!DHR69</f>
        <v>0</v>
      </c>
      <c r="DHS416">
        <f>'Contractor Model'!DHS69</f>
        <v>0</v>
      </c>
      <c r="DHT416">
        <f>'Contractor Model'!DHT69</f>
        <v>0</v>
      </c>
      <c r="DHU416">
        <f>'Contractor Model'!DHU69</f>
        <v>0</v>
      </c>
      <c r="DHV416">
        <f>'Contractor Model'!DHV69</f>
        <v>0</v>
      </c>
      <c r="DHW416">
        <f>'Contractor Model'!DHW69</f>
        <v>0</v>
      </c>
      <c r="DHX416">
        <f>'Contractor Model'!DHX69</f>
        <v>0</v>
      </c>
      <c r="DHY416">
        <f>'Contractor Model'!DHY69</f>
        <v>0</v>
      </c>
      <c r="DHZ416">
        <f>'Contractor Model'!DHZ69</f>
        <v>0</v>
      </c>
      <c r="DIA416">
        <f>'Contractor Model'!DIA69</f>
        <v>0</v>
      </c>
      <c r="DIB416">
        <f>'Contractor Model'!DIB69</f>
        <v>0</v>
      </c>
      <c r="DIC416">
        <f>'Contractor Model'!DIC69</f>
        <v>0</v>
      </c>
      <c r="DID416">
        <f>'Contractor Model'!DID69</f>
        <v>0</v>
      </c>
      <c r="DIE416">
        <f>'Contractor Model'!DIE69</f>
        <v>0</v>
      </c>
      <c r="DIF416">
        <f>'Contractor Model'!DIF69</f>
        <v>0</v>
      </c>
      <c r="DIG416">
        <f>'Contractor Model'!DIG69</f>
        <v>0</v>
      </c>
      <c r="DIH416">
        <f>'Contractor Model'!DIH69</f>
        <v>0</v>
      </c>
      <c r="DII416">
        <f>'Contractor Model'!DII69</f>
        <v>0</v>
      </c>
      <c r="DIJ416">
        <f>'Contractor Model'!DIJ69</f>
        <v>0</v>
      </c>
      <c r="DIK416">
        <f>'Contractor Model'!DIK69</f>
        <v>0</v>
      </c>
      <c r="DIL416">
        <f>'Contractor Model'!DIL69</f>
        <v>0</v>
      </c>
      <c r="DIM416">
        <f>'Contractor Model'!DIM69</f>
        <v>0</v>
      </c>
      <c r="DIN416">
        <f>'Contractor Model'!DIN69</f>
        <v>0</v>
      </c>
      <c r="DIO416">
        <f>'Contractor Model'!DIO69</f>
        <v>0</v>
      </c>
      <c r="DIP416">
        <f>'Contractor Model'!DIP69</f>
        <v>0</v>
      </c>
      <c r="DIQ416">
        <f>'Contractor Model'!DIQ69</f>
        <v>0</v>
      </c>
      <c r="DIR416">
        <f>'Contractor Model'!DIR69</f>
        <v>0</v>
      </c>
      <c r="DIS416">
        <f>'Contractor Model'!DIS69</f>
        <v>0</v>
      </c>
      <c r="DIT416">
        <f>'Contractor Model'!DIT69</f>
        <v>0</v>
      </c>
      <c r="DIU416">
        <f>'Contractor Model'!DIU69</f>
        <v>0</v>
      </c>
      <c r="DIV416">
        <f>'Contractor Model'!DIV69</f>
        <v>0</v>
      </c>
      <c r="DIW416">
        <f>'Contractor Model'!DIW69</f>
        <v>0</v>
      </c>
      <c r="DIX416">
        <f>'Contractor Model'!DIX69</f>
        <v>0</v>
      </c>
      <c r="DIY416">
        <f>'Contractor Model'!DIY69</f>
        <v>0</v>
      </c>
      <c r="DIZ416">
        <f>'Contractor Model'!DIZ69</f>
        <v>0</v>
      </c>
      <c r="DJA416">
        <f>'Contractor Model'!DJA69</f>
        <v>0</v>
      </c>
      <c r="DJB416">
        <f>'Contractor Model'!DJB69</f>
        <v>0</v>
      </c>
      <c r="DJC416">
        <f>'Contractor Model'!DJC69</f>
        <v>0</v>
      </c>
      <c r="DJD416">
        <f>'Contractor Model'!DJD69</f>
        <v>0</v>
      </c>
      <c r="DJE416">
        <f>'Contractor Model'!DJE69</f>
        <v>0</v>
      </c>
      <c r="DJF416">
        <f>'Contractor Model'!DJF69</f>
        <v>0</v>
      </c>
      <c r="DJG416">
        <f>'Contractor Model'!DJG69</f>
        <v>0</v>
      </c>
      <c r="DJH416">
        <f>'Contractor Model'!DJH69</f>
        <v>0</v>
      </c>
      <c r="DJI416">
        <f>'Contractor Model'!DJI69</f>
        <v>0</v>
      </c>
      <c r="DJJ416">
        <f>'Contractor Model'!DJJ69</f>
        <v>0</v>
      </c>
      <c r="DJK416">
        <f>'Contractor Model'!DJK69</f>
        <v>0</v>
      </c>
      <c r="DJL416">
        <f>'Contractor Model'!DJL69</f>
        <v>0</v>
      </c>
      <c r="DJM416">
        <f>'Contractor Model'!DJM69</f>
        <v>0</v>
      </c>
      <c r="DJN416">
        <f>'Contractor Model'!DJN69</f>
        <v>0</v>
      </c>
      <c r="DJO416">
        <f>'Contractor Model'!DJO69</f>
        <v>0</v>
      </c>
      <c r="DJP416">
        <f>'Contractor Model'!DJP69</f>
        <v>0</v>
      </c>
      <c r="DJQ416">
        <f>'Contractor Model'!DJQ69</f>
        <v>0</v>
      </c>
      <c r="DJR416">
        <f>'Contractor Model'!DJR69</f>
        <v>0</v>
      </c>
      <c r="DJS416">
        <f>'Contractor Model'!DJS69</f>
        <v>0</v>
      </c>
      <c r="DJT416">
        <f>'Contractor Model'!DJT69</f>
        <v>0</v>
      </c>
      <c r="DJU416">
        <f>'Contractor Model'!DJU69</f>
        <v>0</v>
      </c>
      <c r="DJV416">
        <f>'Contractor Model'!DJV69</f>
        <v>0</v>
      </c>
      <c r="DJW416">
        <f>'Contractor Model'!DJW69</f>
        <v>0</v>
      </c>
      <c r="DJX416">
        <f>'Contractor Model'!DJX69</f>
        <v>0</v>
      </c>
      <c r="DJY416">
        <f>'Contractor Model'!DJY69</f>
        <v>0</v>
      </c>
      <c r="DJZ416">
        <f>'Contractor Model'!DJZ69</f>
        <v>0</v>
      </c>
      <c r="DKA416">
        <f>'Contractor Model'!DKA69</f>
        <v>0</v>
      </c>
      <c r="DKB416">
        <f>'Contractor Model'!DKB69</f>
        <v>0</v>
      </c>
      <c r="DKC416">
        <f>'Contractor Model'!DKC69</f>
        <v>0</v>
      </c>
      <c r="DKD416">
        <f>'Contractor Model'!DKD69</f>
        <v>0</v>
      </c>
      <c r="DKE416">
        <f>'Contractor Model'!DKE69</f>
        <v>0</v>
      </c>
      <c r="DKF416">
        <f>'Contractor Model'!DKF69</f>
        <v>0</v>
      </c>
      <c r="DKG416">
        <f>'Contractor Model'!DKG69</f>
        <v>0</v>
      </c>
      <c r="DKH416">
        <f>'Contractor Model'!DKH69</f>
        <v>0</v>
      </c>
      <c r="DKI416">
        <f>'Contractor Model'!DKI69</f>
        <v>0</v>
      </c>
      <c r="DKJ416">
        <f>'Contractor Model'!DKJ69</f>
        <v>0</v>
      </c>
      <c r="DKK416">
        <f>'Contractor Model'!DKK69</f>
        <v>0</v>
      </c>
      <c r="DKL416">
        <f>'Contractor Model'!DKL69</f>
        <v>0</v>
      </c>
      <c r="DKM416">
        <f>'Contractor Model'!DKM69</f>
        <v>0</v>
      </c>
      <c r="DKN416">
        <f>'Contractor Model'!DKN69</f>
        <v>0</v>
      </c>
      <c r="DKO416">
        <f>'Contractor Model'!DKO69</f>
        <v>0</v>
      </c>
      <c r="DKP416">
        <f>'Contractor Model'!DKP69</f>
        <v>0</v>
      </c>
      <c r="DKQ416">
        <f>'Contractor Model'!DKQ69</f>
        <v>0</v>
      </c>
      <c r="DKR416">
        <f>'Contractor Model'!DKR69</f>
        <v>0</v>
      </c>
      <c r="DKS416">
        <f>'Contractor Model'!DKS69</f>
        <v>0</v>
      </c>
      <c r="DKT416">
        <f>'Contractor Model'!DKT69</f>
        <v>0</v>
      </c>
      <c r="DKU416">
        <f>'Contractor Model'!DKU69</f>
        <v>0</v>
      </c>
      <c r="DKV416">
        <f>'Contractor Model'!DKV69</f>
        <v>0</v>
      </c>
      <c r="DKW416">
        <f>'Contractor Model'!DKW69</f>
        <v>0</v>
      </c>
      <c r="DKX416">
        <f>'Contractor Model'!DKX69</f>
        <v>0</v>
      </c>
      <c r="DKY416">
        <f>'Contractor Model'!DKY69</f>
        <v>0</v>
      </c>
      <c r="DKZ416">
        <f>'Contractor Model'!DKZ69</f>
        <v>0</v>
      </c>
      <c r="DLA416">
        <f>'Contractor Model'!DLA69</f>
        <v>0</v>
      </c>
      <c r="DLB416">
        <f>'Contractor Model'!DLB69</f>
        <v>0</v>
      </c>
      <c r="DLC416">
        <f>'Contractor Model'!DLC69</f>
        <v>0</v>
      </c>
      <c r="DLD416">
        <f>'Contractor Model'!DLD69</f>
        <v>0</v>
      </c>
      <c r="DLE416">
        <f>'Contractor Model'!DLE69</f>
        <v>0</v>
      </c>
      <c r="DLF416">
        <f>'Contractor Model'!DLF69</f>
        <v>0</v>
      </c>
      <c r="DLG416">
        <f>'Contractor Model'!DLG69</f>
        <v>0</v>
      </c>
      <c r="DLH416">
        <f>'Contractor Model'!DLH69</f>
        <v>0</v>
      </c>
      <c r="DLI416">
        <f>'Contractor Model'!DLI69</f>
        <v>0</v>
      </c>
      <c r="DLJ416">
        <f>'Contractor Model'!DLJ69</f>
        <v>0</v>
      </c>
      <c r="DLK416">
        <f>'Contractor Model'!DLK69</f>
        <v>0</v>
      </c>
      <c r="DLL416">
        <f>'Contractor Model'!DLL69</f>
        <v>0</v>
      </c>
      <c r="DLM416">
        <f>'Contractor Model'!DLM69</f>
        <v>0</v>
      </c>
      <c r="DLN416">
        <f>'Contractor Model'!DLN69</f>
        <v>0</v>
      </c>
      <c r="DLO416">
        <f>'Contractor Model'!DLO69</f>
        <v>0</v>
      </c>
      <c r="DLP416">
        <f>'Contractor Model'!DLP69</f>
        <v>0</v>
      </c>
      <c r="DLQ416">
        <f>'Contractor Model'!DLQ69</f>
        <v>0</v>
      </c>
      <c r="DLR416">
        <f>'Contractor Model'!DLR69</f>
        <v>0</v>
      </c>
      <c r="DLS416">
        <f>'Contractor Model'!DLS69</f>
        <v>0</v>
      </c>
      <c r="DLT416">
        <f>'Contractor Model'!DLT69</f>
        <v>0</v>
      </c>
      <c r="DLU416">
        <f>'Contractor Model'!DLU69</f>
        <v>0</v>
      </c>
      <c r="DLV416">
        <f>'Contractor Model'!DLV69</f>
        <v>0</v>
      </c>
      <c r="DLW416">
        <f>'Contractor Model'!DLW69</f>
        <v>0</v>
      </c>
      <c r="DLX416">
        <f>'Contractor Model'!DLX69</f>
        <v>0</v>
      </c>
      <c r="DLY416">
        <f>'Contractor Model'!DLY69</f>
        <v>0</v>
      </c>
      <c r="DLZ416">
        <f>'Contractor Model'!DLZ69</f>
        <v>0</v>
      </c>
      <c r="DMA416">
        <f>'Contractor Model'!DMA69</f>
        <v>0</v>
      </c>
      <c r="DMB416">
        <f>'Contractor Model'!DMB69</f>
        <v>0</v>
      </c>
      <c r="DMC416">
        <f>'Contractor Model'!DMC69</f>
        <v>0</v>
      </c>
      <c r="DMD416">
        <f>'Contractor Model'!DMD69</f>
        <v>0</v>
      </c>
      <c r="DME416">
        <f>'Contractor Model'!DME69</f>
        <v>0</v>
      </c>
      <c r="DMF416">
        <f>'Contractor Model'!DMF69</f>
        <v>0</v>
      </c>
      <c r="DMG416">
        <f>'Contractor Model'!DMG69</f>
        <v>0</v>
      </c>
      <c r="DMH416">
        <f>'Contractor Model'!DMH69</f>
        <v>0</v>
      </c>
      <c r="DMI416">
        <f>'Contractor Model'!DMI69</f>
        <v>0</v>
      </c>
      <c r="DMJ416">
        <f>'Contractor Model'!DMJ69</f>
        <v>0</v>
      </c>
      <c r="DMK416">
        <f>'Contractor Model'!DMK69</f>
        <v>0</v>
      </c>
      <c r="DML416">
        <f>'Contractor Model'!DML69</f>
        <v>0</v>
      </c>
      <c r="DMM416">
        <f>'Contractor Model'!DMM69</f>
        <v>0</v>
      </c>
      <c r="DMN416">
        <f>'Contractor Model'!DMN69</f>
        <v>0</v>
      </c>
      <c r="DMO416">
        <f>'Contractor Model'!DMO69</f>
        <v>0</v>
      </c>
      <c r="DMP416">
        <f>'Contractor Model'!DMP69</f>
        <v>0</v>
      </c>
      <c r="DMQ416">
        <f>'Contractor Model'!DMQ69</f>
        <v>0</v>
      </c>
      <c r="DMR416">
        <f>'Contractor Model'!DMR69</f>
        <v>0</v>
      </c>
      <c r="DMS416">
        <f>'Contractor Model'!DMS69</f>
        <v>0</v>
      </c>
      <c r="DMT416">
        <f>'Contractor Model'!DMT69</f>
        <v>0</v>
      </c>
      <c r="DMU416">
        <f>'Contractor Model'!DMU69</f>
        <v>0</v>
      </c>
      <c r="DMV416">
        <f>'Contractor Model'!DMV69</f>
        <v>0</v>
      </c>
      <c r="DMW416">
        <f>'Contractor Model'!DMW69</f>
        <v>0</v>
      </c>
      <c r="DMX416">
        <f>'Contractor Model'!DMX69</f>
        <v>0</v>
      </c>
      <c r="DMY416">
        <f>'Contractor Model'!DMY69</f>
        <v>0</v>
      </c>
      <c r="DMZ416">
        <f>'Contractor Model'!DMZ69</f>
        <v>0</v>
      </c>
      <c r="DNA416">
        <f>'Contractor Model'!DNA69</f>
        <v>0</v>
      </c>
      <c r="DNB416">
        <f>'Contractor Model'!DNB69</f>
        <v>0</v>
      </c>
      <c r="DNC416">
        <f>'Contractor Model'!DNC69</f>
        <v>0</v>
      </c>
      <c r="DND416">
        <f>'Contractor Model'!DND69</f>
        <v>0</v>
      </c>
      <c r="DNE416">
        <f>'Contractor Model'!DNE69</f>
        <v>0</v>
      </c>
      <c r="DNF416">
        <f>'Contractor Model'!DNF69</f>
        <v>0</v>
      </c>
      <c r="DNG416">
        <f>'Contractor Model'!DNG69</f>
        <v>0</v>
      </c>
      <c r="DNH416">
        <f>'Contractor Model'!DNH69</f>
        <v>0</v>
      </c>
      <c r="DNI416">
        <f>'Contractor Model'!DNI69</f>
        <v>0</v>
      </c>
      <c r="DNJ416">
        <f>'Contractor Model'!DNJ69</f>
        <v>0</v>
      </c>
      <c r="DNK416">
        <f>'Contractor Model'!DNK69</f>
        <v>0</v>
      </c>
      <c r="DNL416">
        <f>'Contractor Model'!DNL69</f>
        <v>0</v>
      </c>
      <c r="DNM416">
        <f>'Contractor Model'!DNM69</f>
        <v>0</v>
      </c>
      <c r="DNN416">
        <f>'Contractor Model'!DNN69</f>
        <v>0</v>
      </c>
      <c r="DNO416">
        <f>'Contractor Model'!DNO69</f>
        <v>0</v>
      </c>
      <c r="DNP416">
        <f>'Contractor Model'!DNP69</f>
        <v>0</v>
      </c>
      <c r="DNQ416">
        <f>'Contractor Model'!DNQ69</f>
        <v>0</v>
      </c>
      <c r="DNR416">
        <f>'Contractor Model'!DNR69</f>
        <v>0</v>
      </c>
      <c r="DNS416">
        <f>'Contractor Model'!DNS69</f>
        <v>0</v>
      </c>
      <c r="DNT416">
        <f>'Contractor Model'!DNT69</f>
        <v>0</v>
      </c>
      <c r="DNU416">
        <f>'Contractor Model'!DNU69</f>
        <v>0</v>
      </c>
      <c r="DNV416">
        <f>'Contractor Model'!DNV69</f>
        <v>0</v>
      </c>
      <c r="DNW416">
        <f>'Contractor Model'!DNW69</f>
        <v>0</v>
      </c>
      <c r="DNX416">
        <f>'Contractor Model'!DNX69</f>
        <v>0</v>
      </c>
      <c r="DNY416">
        <f>'Contractor Model'!DNY69</f>
        <v>0</v>
      </c>
      <c r="DNZ416">
        <f>'Contractor Model'!DNZ69</f>
        <v>0</v>
      </c>
      <c r="DOA416">
        <f>'Contractor Model'!DOA69</f>
        <v>0</v>
      </c>
      <c r="DOB416">
        <f>'Contractor Model'!DOB69</f>
        <v>0</v>
      </c>
      <c r="DOC416">
        <f>'Contractor Model'!DOC69</f>
        <v>0</v>
      </c>
      <c r="DOD416">
        <f>'Contractor Model'!DOD69</f>
        <v>0</v>
      </c>
      <c r="DOE416">
        <f>'Contractor Model'!DOE69</f>
        <v>0</v>
      </c>
      <c r="DOF416">
        <f>'Contractor Model'!DOF69</f>
        <v>0</v>
      </c>
      <c r="DOG416">
        <f>'Contractor Model'!DOG69</f>
        <v>0</v>
      </c>
      <c r="DOH416">
        <f>'Contractor Model'!DOH69</f>
        <v>0</v>
      </c>
      <c r="DOI416">
        <f>'Contractor Model'!DOI69</f>
        <v>0</v>
      </c>
      <c r="DOJ416">
        <f>'Contractor Model'!DOJ69</f>
        <v>0</v>
      </c>
      <c r="DOK416">
        <f>'Contractor Model'!DOK69</f>
        <v>0</v>
      </c>
      <c r="DOL416">
        <f>'Contractor Model'!DOL69</f>
        <v>0</v>
      </c>
      <c r="DOM416">
        <f>'Contractor Model'!DOM69</f>
        <v>0</v>
      </c>
      <c r="DON416">
        <f>'Contractor Model'!DON69</f>
        <v>0</v>
      </c>
      <c r="DOO416">
        <f>'Contractor Model'!DOO69</f>
        <v>0</v>
      </c>
      <c r="DOP416">
        <f>'Contractor Model'!DOP69</f>
        <v>0</v>
      </c>
      <c r="DOQ416">
        <f>'Contractor Model'!DOQ69</f>
        <v>0</v>
      </c>
      <c r="DOR416">
        <f>'Contractor Model'!DOR69</f>
        <v>0</v>
      </c>
      <c r="DOS416">
        <f>'Contractor Model'!DOS69</f>
        <v>0</v>
      </c>
      <c r="DOT416">
        <f>'Contractor Model'!DOT69</f>
        <v>0</v>
      </c>
      <c r="DOU416">
        <f>'Contractor Model'!DOU69</f>
        <v>0</v>
      </c>
      <c r="DOV416">
        <f>'Contractor Model'!DOV69</f>
        <v>0</v>
      </c>
      <c r="DOW416">
        <f>'Contractor Model'!DOW69</f>
        <v>0</v>
      </c>
      <c r="DOX416">
        <f>'Contractor Model'!DOX69</f>
        <v>0</v>
      </c>
      <c r="DOY416">
        <f>'Contractor Model'!DOY69</f>
        <v>0</v>
      </c>
      <c r="DOZ416">
        <f>'Contractor Model'!DOZ69</f>
        <v>0</v>
      </c>
      <c r="DPA416">
        <f>'Contractor Model'!DPA69</f>
        <v>0</v>
      </c>
      <c r="DPB416">
        <f>'Contractor Model'!DPB69</f>
        <v>0</v>
      </c>
      <c r="DPC416">
        <f>'Contractor Model'!DPC69</f>
        <v>0</v>
      </c>
      <c r="DPD416">
        <f>'Contractor Model'!DPD69</f>
        <v>0</v>
      </c>
      <c r="DPE416">
        <f>'Contractor Model'!DPE69</f>
        <v>0</v>
      </c>
      <c r="DPF416">
        <f>'Contractor Model'!DPF69</f>
        <v>0</v>
      </c>
      <c r="DPG416">
        <f>'Contractor Model'!DPG69</f>
        <v>0</v>
      </c>
      <c r="DPH416">
        <f>'Contractor Model'!DPH69</f>
        <v>0</v>
      </c>
      <c r="DPI416">
        <f>'Contractor Model'!DPI69</f>
        <v>0</v>
      </c>
      <c r="DPJ416">
        <f>'Contractor Model'!DPJ69</f>
        <v>0</v>
      </c>
      <c r="DPK416">
        <f>'Contractor Model'!DPK69</f>
        <v>0</v>
      </c>
      <c r="DPL416">
        <f>'Contractor Model'!DPL69</f>
        <v>0</v>
      </c>
      <c r="DPM416">
        <f>'Contractor Model'!DPM69</f>
        <v>0</v>
      </c>
      <c r="DPN416">
        <f>'Contractor Model'!DPN69</f>
        <v>0</v>
      </c>
      <c r="DPO416">
        <f>'Contractor Model'!DPO69</f>
        <v>0</v>
      </c>
      <c r="DPP416">
        <f>'Contractor Model'!DPP69</f>
        <v>0</v>
      </c>
      <c r="DPQ416">
        <f>'Contractor Model'!DPQ69</f>
        <v>0</v>
      </c>
      <c r="DPR416">
        <f>'Contractor Model'!DPR69</f>
        <v>0</v>
      </c>
      <c r="DPS416">
        <f>'Contractor Model'!DPS69</f>
        <v>0</v>
      </c>
      <c r="DPT416">
        <f>'Contractor Model'!DPT69</f>
        <v>0</v>
      </c>
      <c r="DPU416">
        <f>'Contractor Model'!DPU69</f>
        <v>0</v>
      </c>
      <c r="DPV416">
        <f>'Contractor Model'!DPV69</f>
        <v>0</v>
      </c>
      <c r="DPW416">
        <f>'Contractor Model'!DPW69</f>
        <v>0</v>
      </c>
      <c r="DPX416">
        <f>'Contractor Model'!DPX69</f>
        <v>0</v>
      </c>
      <c r="DPY416">
        <f>'Contractor Model'!DPY69</f>
        <v>0</v>
      </c>
      <c r="DPZ416">
        <f>'Contractor Model'!DPZ69</f>
        <v>0</v>
      </c>
      <c r="DQA416">
        <f>'Contractor Model'!DQA69</f>
        <v>0</v>
      </c>
      <c r="DQB416">
        <f>'Contractor Model'!DQB69</f>
        <v>0</v>
      </c>
      <c r="DQC416">
        <f>'Contractor Model'!DQC69</f>
        <v>0</v>
      </c>
      <c r="DQD416">
        <f>'Contractor Model'!DQD69</f>
        <v>0</v>
      </c>
      <c r="DQE416">
        <f>'Contractor Model'!DQE69</f>
        <v>0</v>
      </c>
      <c r="DQF416">
        <f>'Contractor Model'!DQF69</f>
        <v>0</v>
      </c>
      <c r="DQG416">
        <f>'Contractor Model'!DQG69</f>
        <v>0</v>
      </c>
      <c r="DQH416">
        <f>'Contractor Model'!DQH69</f>
        <v>0</v>
      </c>
      <c r="DQI416">
        <f>'Contractor Model'!DQI69</f>
        <v>0</v>
      </c>
      <c r="DQJ416">
        <f>'Contractor Model'!DQJ69</f>
        <v>0</v>
      </c>
      <c r="DQK416">
        <f>'Contractor Model'!DQK69</f>
        <v>0</v>
      </c>
      <c r="DQL416">
        <f>'Contractor Model'!DQL69</f>
        <v>0</v>
      </c>
      <c r="DQM416">
        <f>'Contractor Model'!DQM69</f>
        <v>0</v>
      </c>
      <c r="DQN416">
        <f>'Contractor Model'!DQN69</f>
        <v>0</v>
      </c>
      <c r="DQO416">
        <f>'Contractor Model'!DQO69</f>
        <v>0</v>
      </c>
      <c r="DQP416">
        <f>'Contractor Model'!DQP69</f>
        <v>0</v>
      </c>
      <c r="DQQ416">
        <f>'Contractor Model'!DQQ69</f>
        <v>0</v>
      </c>
      <c r="DQR416">
        <f>'Contractor Model'!DQR69</f>
        <v>0</v>
      </c>
      <c r="DQS416">
        <f>'Contractor Model'!DQS69</f>
        <v>0</v>
      </c>
      <c r="DQT416">
        <f>'Contractor Model'!DQT69</f>
        <v>0</v>
      </c>
      <c r="DQU416">
        <f>'Contractor Model'!DQU69</f>
        <v>0</v>
      </c>
      <c r="DQV416">
        <f>'Contractor Model'!DQV69</f>
        <v>0</v>
      </c>
      <c r="DQW416">
        <f>'Contractor Model'!DQW69</f>
        <v>0</v>
      </c>
      <c r="DQX416">
        <f>'Contractor Model'!DQX69</f>
        <v>0</v>
      </c>
      <c r="DQY416">
        <f>'Contractor Model'!DQY69</f>
        <v>0</v>
      </c>
      <c r="DQZ416">
        <f>'Contractor Model'!DQZ69</f>
        <v>0</v>
      </c>
      <c r="DRA416">
        <f>'Contractor Model'!DRA69</f>
        <v>0</v>
      </c>
      <c r="DRB416">
        <f>'Contractor Model'!DRB69</f>
        <v>0</v>
      </c>
      <c r="DRC416">
        <f>'Contractor Model'!DRC69</f>
        <v>0</v>
      </c>
      <c r="DRD416">
        <f>'Contractor Model'!DRD69</f>
        <v>0</v>
      </c>
      <c r="DRE416">
        <f>'Contractor Model'!DRE69</f>
        <v>0</v>
      </c>
      <c r="DRF416">
        <f>'Contractor Model'!DRF69</f>
        <v>0</v>
      </c>
      <c r="DRG416">
        <f>'Contractor Model'!DRG69</f>
        <v>0</v>
      </c>
      <c r="DRH416">
        <f>'Contractor Model'!DRH69</f>
        <v>0</v>
      </c>
      <c r="DRI416">
        <f>'Contractor Model'!DRI69</f>
        <v>0</v>
      </c>
      <c r="DRJ416">
        <f>'Contractor Model'!DRJ69</f>
        <v>0</v>
      </c>
      <c r="DRK416">
        <f>'Contractor Model'!DRK69</f>
        <v>0</v>
      </c>
      <c r="DRL416">
        <f>'Contractor Model'!DRL69</f>
        <v>0</v>
      </c>
      <c r="DRM416">
        <f>'Contractor Model'!DRM69</f>
        <v>0</v>
      </c>
      <c r="DRN416">
        <f>'Contractor Model'!DRN69</f>
        <v>0</v>
      </c>
      <c r="DRO416">
        <f>'Contractor Model'!DRO69</f>
        <v>0</v>
      </c>
      <c r="DRP416">
        <f>'Contractor Model'!DRP69</f>
        <v>0</v>
      </c>
      <c r="DRQ416">
        <f>'Contractor Model'!DRQ69</f>
        <v>0</v>
      </c>
      <c r="DRR416">
        <f>'Contractor Model'!DRR69</f>
        <v>0</v>
      </c>
      <c r="DRS416">
        <f>'Contractor Model'!DRS69</f>
        <v>0</v>
      </c>
      <c r="DRT416">
        <f>'Contractor Model'!DRT69</f>
        <v>0</v>
      </c>
      <c r="DRU416">
        <f>'Contractor Model'!DRU69</f>
        <v>0</v>
      </c>
      <c r="DRV416">
        <f>'Contractor Model'!DRV69</f>
        <v>0</v>
      </c>
      <c r="DRW416">
        <f>'Contractor Model'!DRW69</f>
        <v>0</v>
      </c>
      <c r="DRX416">
        <f>'Contractor Model'!DRX69</f>
        <v>0</v>
      </c>
      <c r="DRY416">
        <f>'Contractor Model'!DRY69</f>
        <v>0</v>
      </c>
      <c r="DRZ416">
        <f>'Contractor Model'!DRZ69</f>
        <v>0</v>
      </c>
      <c r="DSA416">
        <f>'Contractor Model'!DSA69</f>
        <v>0</v>
      </c>
      <c r="DSB416">
        <f>'Contractor Model'!DSB69</f>
        <v>0</v>
      </c>
      <c r="DSC416">
        <f>'Contractor Model'!DSC69</f>
        <v>0</v>
      </c>
      <c r="DSD416">
        <f>'Contractor Model'!DSD69</f>
        <v>0</v>
      </c>
      <c r="DSE416">
        <f>'Contractor Model'!DSE69</f>
        <v>0</v>
      </c>
      <c r="DSF416">
        <f>'Contractor Model'!DSF69</f>
        <v>0</v>
      </c>
      <c r="DSG416">
        <f>'Contractor Model'!DSG69</f>
        <v>0</v>
      </c>
      <c r="DSH416">
        <f>'Contractor Model'!DSH69</f>
        <v>0</v>
      </c>
      <c r="DSI416">
        <f>'Contractor Model'!DSI69</f>
        <v>0</v>
      </c>
      <c r="DSJ416">
        <f>'Contractor Model'!DSJ69</f>
        <v>0</v>
      </c>
      <c r="DSK416">
        <f>'Contractor Model'!DSK69</f>
        <v>0</v>
      </c>
      <c r="DSL416">
        <f>'Contractor Model'!DSL69</f>
        <v>0</v>
      </c>
      <c r="DSM416">
        <f>'Contractor Model'!DSM69</f>
        <v>0</v>
      </c>
      <c r="DSN416">
        <f>'Contractor Model'!DSN69</f>
        <v>0</v>
      </c>
      <c r="DSO416">
        <f>'Contractor Model'!DSO69</f>
        <v>0</v>
      </c>
      <c r="DSP416">
        <f>'Contractor Model'!DSP69</f>
        <v>0</v>
      </c>
      <c r="DSQ416">
        <f>'Contractor Model'!DSQ69</f>
        <v>0</v>
      </c>
      <c r="DSR416">
        <f>'Contractor Model'!DSR69</f>
        <v>0</v>
      </c>
      <c r="DSS416">
        <f>'Contractor Model'!DSS69</f>
        <v>0</v>
      </c>
      <c r="DST416">
        <f>'Contractor Model'!DST69</f>
        <v>0</v>
      </c>
      <c r="DSU416">
        <f>'Contractor Model'!DSU69</f>
        <v>0</v>
      </c>
      <c r="DSV416">
        <f>'Contractor Model'!DSV69</f>
        <v>0</v>
      </c>
      <c r="DSW416">
        <f>'Contractor Model'!DSW69</f>
        <v>0</v>
      </c>
      <c r="DSX416">
        <f>'Contractor Model'!DSX69</f>
        <v>0</v>
      </c>
      <c r="DSY416">
        <f>'Contractor Model'!DSY69</f>
        <v>0</v>
      </c>
      <c r="DSZ416">
        <f>'Contractor Model'!DSZ69</f>
        <v>0</v>
      </c>
      <c r="DTA416">
        <f>'Contractor Model'!DTA69</f>
        <v>0</v>
      </c>
      <c r="DTB416">
        <f>'Contractor Model'!DTB69</f>
        <v>0</v>
      </c>
      <c r="DTC416">
        <f>'Contractor Model'!DTC69</f>
        <v>0</v>
      </c>
      <c r="DTD416">
        <f>'Contractor Model'!DTD69</f>
        <v>0</v>
      </c>
      <c r="DTE416">
        <f>'Contractor Model'!DTE69</f>
        <v>0</v>
      </c>
      <c r="DTF416">
        <f>'Contractor Model'!DTF69</f>
        <v>0</v>
      </c>
      <c r="DTG416">
        <f>'Contractor Model'!DTG69</f>
        <v>0</v>
      </c>
      <c r="DTH416">
        <f>'Contractor Model'!DTH69</f>
        <v>0</v>
      </c>
      <c r="DTI416">
        <f>'Contractor Model'!DTI69</f>
        <v>0</v>
      </c>
      <c r="DTJ416">
        <f>'Contractor Model'!DTJ69</f>
        <v>0</v>
      </c>
      <c r="DTK416">
        <f>'Contractor Model'!DTK69</f>
        <v>0</v>
      </c>
      <c r="DTL416">
        <f>'Contractor Model'!DTL69</f>
        <v>0</v>
      </c>
      <c r="DTM416">
        <f>'Contractor Model'!DTM69</f>
        <v>0</v>
      </c>
      <c r="DTN416">
        <f>'Contractor Model'!DTN69</f>
        <v>0</v>
      </c>
      <c r="DTO416">
        <f>'Contractor Model'!DTO69</f>
        <v>0</v>
      </c>
      <c r="DTP416">
        <f>'Contractor Model'!DTP69</f>
        <v>0</v>
      </c>
      <c r="DTQ416">
        <f>'Contractor Model'!DTQ69</f>
        <v>0</v>
      </c>
      <c r="DTR416">
        <f>'Contractor Model'!DTR69</f>
        <v>0</v>
      </c>
      <c r="DTS416">
        <f>'Contractor Model'!DTS69</f>
        <v>0</v>
      </c>
      <c r="DTT416">
        <f>'Contractor Model'!DTT69</f>
        <v>0</v>
      </c>
      <c r="DTU416">
        <f>'Contractor Model'!DTU69</f>
        <v>0</v>
      </c>
      <c r="DTV416">
        <f>'Contractor Model'!DTV69</f>
        <v>0</v>
      </c>
      <c r="DTW416">
        <f>'Contractor Model'!DTW69</f>
        <v>0</v>
      </c>
      <c r="DTX416">
        <f>'Contractor Model'!DTX69</f>
        <v>0</v>
      </c>
      <c r="DTY416">
        <f>'Contractor Model'!DTY69</f>
        <v>0</v>
      </c>
      <c r="DTZ416">
        <f>'Contractor Model'!DTZ69</f>
        <v>0</v>
      </c>
      <c r="DUA416">
        <f>'Contractor Model'!DUA69</f>
        <v>0</v>
      </c>
      <c r="DUB416">
        <f>'Contractor Model'!DUB69</f>
        <v>0</v>
      </c>
      <c r="DUC416">
        <f>'Contractor Model'!DUC69</f>
        <v>0</v>
      </c>
      <c r="DUD416">
        <f>'Contractor Model'!DUD69</f>
        <v>0</v>
      </c>
      <c r="DUE416">
        <f>'Contractor Model'!DUE69</f>
        <v>0</v>
      </c>
      <c r="DUF416">
        <f>'Contractor Model'!DUF69</f>
        <v>0</v>
      </c>
      <c r="DUG416">
        <f>'Contractor Model'!DUG69</f>
        <v>0</v>
      </c>
      <c r="DUH416">
        <f>'Contractor Model'!DUH69</f>
        <v>0</v>
      </c>
      <c r="DUI416">
        <f>'Contractor Model'!DUI69</f>
        <v>0</v>
      </c>
      <c r="DUJ416">
        <f>'Contractor Model'!DUJ69</f>
        <v>0</v>
      </c>
      <c r="DUK416">
        <f>'Contractor Model'!DUK69</f>
        <v>0</v>
      </c>
      <c r="DUL416">
        <f>'Contractor Model'!DUL69</f>
        <v>0</v>
      </c>
      <c r="DUM416">
        <f>'Contractor Model'!DUM69</f>
        <v>0</v>
      </c>
      <c r="DUN416">
        <f>'Contractor Model'!DUN69</f>
        <v>0</v>
      </c>
      <c r="DUO416">
        <f>'Contractor Model'!DUO69</f>
        <v>0</v>
      </c>
      <c r="DUP416">
        <f>'Contractor Model'!DUP69</f>
        <v>0</v>
      </c>
      <c r="DUQ416">
        <f>'Contractor Model'!DUQ69</f>
        <v>0</v>
      </c>
      <c r="DUR416">
        <f>'Contractor Model'!DUR69</f>
        <v>0</v>
      </c>
      <c r="DUS416">
        <f>'Contractor Model'!DUS69</f>
        <v>0</v>
      </c>
      <c r="DUT416">
        <f>'Contractor Model'!DUT69</f>
        <v>0</v>
      </c>
      <c r="DUU416">
        <f>'Contractor Model'!DUU69</f>
        <v>0</v>
      </c>
      <c r="DUV416">
        <f>'Contractor Model'!DUV69</f>
        <v>0</v>
      </c>
      <c r="DUW416">
        <f>'Contractor Model'!DUW69</f>
        <v>0</v>
      </c>
      <c r="DUX416">
        <f>'Contractor Model'!DUX69</f>
        <v>0</v>
      </c>
      <c r="DUY416">
        <f>'Contractor Model'!DUY69</f>
        <v>0</v>
      </c>
      <c r="DUZ416">
        <f>'Contractor Model'!DUZ69</f>
        <v>0</v>
      </c>
      <c r="DVA416">
        <f>'Contractor Model'!DVA69</f>
        <v>0</v>
      </c>
      <c r="DVB416">
        <f>'Contractor Model'!DVB69</f>
        <v>0</v>
      </c>
      <c r="DVC416">
        <f>'Contractor Model'!DVC69</f>
        <v>0</v>
      </c>
      <c r="DVD416">
        <f>'Contractor Model'!DVD69</f>
        <v>0</v>
      </c>
      <c r="DVE416">
        <f>'Contractor Model'!DVE69</f>
        <v>0</v>
      </c>
      <c r="DVF416">
        <f>'Contractor Model'!DVF69</f>
        <v>0</v>
      </c>
      <c r="DVG416">
        <f>'Contractor Model'!DVG69</f>
        <v>0</v>
      </c>
      <c r="DVH416">
        <f>'Contractor Model'!DVH69</f>
        <v>0</v>
      </c>
      <c r="DVI416">
        <f>'Contractor Model'!DVI69</f>
        <v>0</v>
      </c>
      <c r="DVJ416">
        <f>'Contractor Model'!DVJ69</f>
        <v>0</v>
      </c>
      <c r="DVK416">
        <f>'Contractor Model'!DVK69</f>
        <v>0</v>
      </c>
      <c r="DVL416">
        <f>'Contractor Model'!DVL69</f>
        <v>0</v>
      </c>
      <c r="DVM416">
        <f>'Contractor Model'!DVM69</f>
        <v>0</v>
      </c>
      <c r="DVN416">
        <f>'Contractor Model'!DVN69</f>
        <v>0</v>
      </c>
      <c r="DVO416">
        <f>'Contractor Model'!DVO69</f>
        <v>0</v>
      </c>
      <c r="DVP416">
        <f>'Contractor Model'!DVP69</f>
        <v>0</v>
      </c>
      <c r="DVQ416">
        <f>'Contractor Model'!DVQ69</f>
        <v>0</v>
      </c>
      <c r="DVR416">
        <f>'Contractor Model'!DVR69</f>
        <v>0</v>
      </c>
      <c r="DVS416">
        <f>'Contractor Model'!DVS69</f>
        <v>0</v>
      </c>
      <c r="DVT416">
        <f>'Contractor Model'!DVT69</f>
        <v>0</v>
      </c>
      <c r="DVU416">
        <f>'Contractor Model'!DVU69</f>
        <v>0</v>
      </c>
      <c r="DVV416">
        <f>'Contractor Model'!DVV69</f>
        <v>0</v>
      </c>
      <c r="DVW416">
        <f>'Contractor Model'!DVW69</f>
        <v>0</v>
      </c>
      <c r="DVX416">
        <f>'Contractor Model'!DVX69</f>
        <v>0</v>
      </c>
      <c r="DVY416">
        <f>'Contractor Model'!DVY69</f>
        <v>0</v>
      </c>
      <c r="DVZ416">
        <f>'Contractor Model'!DVZ69</f>
        <v>0</v>
      </c>
      <c r="DWA416">
        <f>'Contractor Model'!DWA69</f>
        <v>0</v>
      </c>
      <c r="DWB416">
        <f>'Contractor Model'!DWB69</f>
        <v>0</v>
      </c>
      <c r="DWC416">
        <f>'Contractor Model'!DWC69</f>
        <v>0</v>
      </c>
      <c r="DWD416">
        <f>'Contractor Model'!DWD69</f>
        <v>0</v>
      </c>
      <c r="DWE416">
        <f>'Contractor Model'!DWE69</f>
        <v>0</v>
      </c>
      <c r="DWF416">
        <f>'Contractor Model'!DWF69</f>
        <v>0</v>
      </c>
      <c r="DWG416">
        <f>'Contractor Model'!DWG69</f>
        <v>0</v>
      </c>
      <c r="DWH416">
        <f>'Contractor Model'!DWH69</f>
        <v>0</v>
      </c>
      <c r="DWI416">
        <f>'Contractor Model'!DWI69</f>
        <v>0</v>
      </c>
      <c r="DWJ416">
        <f>'Contractor Model'!DWJ69</f>
        <v>0</v>
      </c>
      <c r="DWK416">
        <f>'Contractor Model'!DWK69</f>
        <v>0</v>
      </c>
      <c r="DWL416">
        <f>'Contractor Model'!DWL69</f>
        <v>0</v>
      </c>
      <c r="DWM416">
        <f>'Contractor Model'!DWM69</f>
        <v>0</v>
      </c>
      <c r="DWN416">
        <f>'Contractor Model'!DWN69</f>
        <v>0</v>
      </c>
      <c r="DWO416">
        <f>'Contractor Model'!DWO69</f>
        <v>0</v>
      </c>
      <c r="DWP416">
        <f>'Contractor Model'!DWP69</f>
        <v>0</v>
      </c>
      <c r="DWQ416">
        <f>'Contractor Model'!DWQ69</f>
        <v>0</v>
      </c>
      <c r="DWR416">
        <f>'Contractor Model'!DWR69</f>
        <v>0</v>
      </c>
      <c r="DWS416">
        <f>'Contractor Model'!DWS69</f>
        <v>0</v>
      </c>
      <c r="DWT416">
        <f>'Contractor Model'!DWT69</f>
        <v>0</v>
      </c>
      <c r="DWU416">
        <f>'Contractor Model'!DWU69</f>
        <v>0</v>
      </c>
      <c r="DWV416">
        <f>'Contractor Model'!DWV69</f>
        <v>0</v>
      </c>
      <c r="DWW416">
        <f>'Contractor Model'!DWW69</f>
        <v>0</v>
      </c>
      <c r="DWX416">
        <f>'Contractor Model'!DWX69</f>
        <v>0</v>
      </c>
      <c r="DWY416">
        <f>'Contractor Model'!DWY69</f>
        <v>0</v>
      </c>
      <c r="DWZ416">
        <f>'Contractor Model'!DWZ69</f>
        <v>0</v>
      </c>
      <c r="DXA416">
        <f>'Contractor Model'!DXA69</f>
        <v>0</v>
      </c>
      <c r="DXB416">
        <f>'Contractor Model'!DXB69</f>
        <v>0</v>
      </c>
      <c r="DXC416">
        <f>'Contractor Model'!DXC69</f>
        <v>0</v>
      </c>
      <c r="DXD416">
        <f>'Contractor Model'!DXD69</f>
        <v>0</v>
      </c>
      <c r="DXE416">
        <f>'Contractor Model'!DXE69</f>
        <v>0</v>
      </c>
      <c r="DXF416">
        <f>'Contractor Model'!DXF69</f>
        <v>0</v>
      </c>
      <c r="DXG416">
        <f>'Contractor Model'!DXG69</f>
        <v>0</v>
      </c>
      <c r="DXH416">
        <f>'Contractor Model'!DXH69</f>
        <v>0</v>
      </c>
      <c r="DXI416">
        <f>'Contractor Model'!DXI69</f>
        <v>0</v>
      </c>
      <c r="DXJ416">
        <f>'Contractor Model'!DXJ69</f>
        <v>0</v>
      </c>
      <c r="DXK416">
        <f>'Contractor Model'!DXK69</f>
        <v>0</v>
      </c>
      <c r="DXL416">
        <f>'Contractor Model'!DXL69</f>
        <v>0</v>
      </c>
      <c r="DXM416">
        <f>'Contractor Model'!DXM69</f>
        <v>0</v>
      </c>
      <c r="DXN416">
        <f>'Contractor Model'!DXN69</f>
        <v>0</v>
      </c>
      <c r="DXO416">
        <f>'Contractor Model'!DXO69</f>
        <v>0</v>
      </c>
      <c r="DXP416">
        <f>'Contractor Model'!DXP69</f>
        <v>0</v>
      </c>
      <c r="DXQ416">
        <f>'Contractor Model'!DXQ69</f>
        <v>0</v>
      </c>
      <c r="DXR416">
        <f>'Contractor Model'!DXR69</f>
        <v>0</v>
      </c>
      <c r="DXS416">
        <f>'Contractor Model'!DXS69</f>
        <v>0</v>
      </c>
      <c r="DXT416">
        <f>'Contractor Model'!DXT69</f>
        <v>0</v>
      </c>
      <c r="DXU416">
        <f>'Contractor Model'!DXU69</f>
        <v>0</v>
      </c>
      <c r="DXV416">
        <f>'Contractor Model'!DXV69</f>
        <v>0</v>
      </c>
      <c r="DXW416">
        <f>'Contractor Model'!DXW69</f>
        <v>0</v>
      </c>
      <c r="DXX416">
        <f>'Contractor Model'!DXX69</f>
        <v>0</v>
      </c>
      <c r="DXY416">
        <f>'Contractor Model'!DXY69</f>
        <v>0</v>
      </c>
      <c r="DXZ416">
        <f>'Contractor Model'!DXZ69</f>
        <v>0</v>
      </c>
      <c r="DYA416">
        <f>'Contractor Model'!DYA69</f>
        <v>0</v>
      </c>
      <c r="DYB416">
        <f>'Contractor Model'!DYB69</f>
        <v>0</v>
      </c>
      <c r="DYC416">
        <f>'Contractor Model'!DYC69</f>
        <v>0</v>
      </c>
      <c r="DYD416">
        <f>'Contractor Model'!DYD69</f>
        <v>0</v>
      </c>
      <c r="DYE416">
        <f>'Contractor Model'!DYE69</f>
        <v>0</v>
      </c>
      <c r="DYF416">
        <f>'Contractor Model'!DYF69</f>
        <v>0</v>
      </c>
      <c r="DYG416">
        <f>'Contractor Model'!DYG69</f>
        <v>0</v>
      </c>
      <c r="DYH416">
        <f>'Contractor Model'!DYH69</f>
        <v>0</v>
      </c>
      <c r="DYI416">
        <f>'Contractor Model'!DYI69</f>
        <v>0</v>
      </c>
      <c r="DYJ416">
        <f>'Contractor Model'!DYJ69</f>
        <v>0</v>
      </c>
      <c r="DYK416">
        <f>'Contractor Model'!DYK69</f>
        <v>0</v>
      </c>
      <c r="DYL416">
        <f>'Contractor Model'!DYL69</f>
        <v>0</v>
      </c>
      <c r="DYM416">
        <f>'Contractor Model'!DYM69</f>
        <v>0</v>
      </c>
      <c r="DYN416">
        <f>'Contractor Model'!DYN69</f>
        <v>0</v>
      </c>
      <c r="DYO416">
        <f>'Contractor Model'!DYO69</f>
        <v>0</v>
      </c>
      <c r="DYP416">
        <f>'Contractor Model'!DYP69</f>
        <v>0</v>
      </c>
      <c r="DYQ416">
        <f>'Contractor Model'!DYQ69</f>
        <v>0</v>
      </c>
      <c r="DYR416">
        <f>'Contractor Model'!DYR69</f>
        <v>0</v>
      </c>
      <c r="DYS416">
        <f>'Contractor Model'!DYS69</f>
        <v>0</v>
      </c>
      <c r="DYT416">
        <f>'Contractor Model'!DYT69</f>
        <v>0</v>
      </c>
      <c r="DYU416">
        <f>'Contractor Model'!DYU69</f>
        <v>0</v>
      </c>
      <c r="DYV416">
        <f>'Contractor Model'!DYV69</f>
        <v>0</v>
      </c>
      <c r="DYW416">
        <f>'Contractor Model'!DYW69</f>
        <v>0</v>
      </c>
      <c r="DYX416">
        <f>'Contractor Model'!DYX69</f>
        <v>0</v>
      </c>
      <c r="DYY416">
        <f>'Contractor Model'!DYY69</f>
        <v>0</v>
      </c>
      <c r="DYZ416">
        <f>'Contractor Model'!DYZ69</f>
        <v>0</v>
      </c>
      <c r="DZA416">
        <f>'Contractor Model'!DZA69</f>
        <v>0</v>
      </c>
      <c r="DZB416">
        <f>'Contractor Model'!DZB69</f>
        <v>0</v>
      </c>
      <c r="DZC416">
        <f>'Contractor Model'!DZC69</f>
        <v>0</v>
      </c>
      <c r="DZD416">
        <f>'Contractor Model'!DZD69</f>
        <v>0</v>
      </c>
      <c r="DZE416">
        <f>'Contractor Model'!DZE69</f>
        <v>0</v>
      </c>
      <c r="DZF416">
        <f>'Contractor Model'!DZF69</f>
        <v>0</v>
      </c>
      <c r="DZG416">
        <f>'Contractor Model'!DZG69</f>
        <v>0</v>
      </c>
      <c r="DZH416">
        <f>'Contractor Model'!DZH69</f>
        <v>0</v>
      </c>
      <c r="DZI416">
        <f>'Contractor Model'!DZI69</f>
        <v>0</v>
      </c>
      <c r="DZJ416">
        <f>'Contractor Model'!DZJ69</f>
        <v>0</v>
      </c>
      <c r="DZK416">
        <f>'Contractor Model'!DZK69</f>
        <v>0</v>
      </c>
      <c r="DZL416">
        <f>'Contractor Model'!DZL69</f>
        <v>0</v>
      </c>
      <c r="DZM416">
        <f>'Contractor Model'!DZM69</f>
        <v>0</v>
      </c>
      <c r="DZN416">
        <f>'Contractor Model'!DZN69</f>
        <v>0</v>
      </c>
      <c r="DZO416">
        <f>'Contractor Model'!DZO69</f>
        <v>0</v>
      </c>
      <c r="DZP416">
        <f>'Contractor Model'!DZP69</f>
        <v>0</v>
      </c>
      <c r="DZQ416">
        <f>'Contractor Model'!DZQ69</f>
        <v>0</v>
      </c>
      <c r="DZR416">
        <f>'Contractor Model'!DZR69</f>
        <v>0</v>
      </c>
      <c r="DZS416">
        <f>'Contractor Model'!DZS69</f>
        <v>0</v>
      </c>
      <c r="DZT416">
        <f>'Contractor Model'!DZT69</f>
        <v>0</v>
      </c>
      <c r="DZU416">
        <f>'Contractor Model'!DZU69</f>
        <v>0</v>
      </c>
      <c r="DZV416">
        <f>'Contractor Model'!DZV69</f>
        <v>0</v>
      </c>
      <c r="DZW416">
        <f>'Contractor Model'!DZW69</f>
        <v>0</v>
      </c>
      <c r="DZX416">
        <f>'Contractor Model'!DZX69</f>
        <v>0</v>
      </c>
      <c r="DZY416">
        <f>'Contractor Model'!DZY69</f>
        <v>0</v>
      </c>
      <c r="DZZ416">
        <f>'Contractor Model'!DZZ69</f>
        <v>0</v>
      </c>
      <c r="EAA416">
        <f>'Contractor Model'!EAA69</f>
        <v>0</v>
      </c>
      <c r="EAB416">
        <f>'Contractor Model'!EAB69</f>
        <v>0</v>
      </c>
      <c r="EAC416">
        <f>'Contractor Model'!EAC69</f>
        <v>0</v>
      </c>
      <c r="EAD416">
        <f>'Contractor Model'!EAD69</f>
        <v>0</v>
      </c>
      <c r="EAE416">
        <f>'Contractor Model'!EAE69</f>
        <v>0</v>
      </c>
      <c r="EAF416">
        <f>'Contractor Model'!EAF69</f>
        <v>0</v>
      </c>
      <c r="EAG416">
        <f>'Contractor Model'!EAG69</f>
        <v>0</v>
      </c>
      <c r="EAH416">
        <f>'Contractor Model'!EAH69</f>
        <v>0</v>
      </c>
      <c r="EAI416">
        <f>'Contractor Model'!EAI69</f>
        <v>0</v>
      </c>
      <c r="EAJ416">
        <f>'Contractor Model'!EAJ69</f>
        <v>0</v>
      </c>
      <c r="EAK416">
        <f>'Contractor Model'!EAK69</f>
        <v>0</v>
      </c>
      <c r="EAL416">
        <f>'Contractor Model'!EAL69</f>
        <v>0</v>
      </c>
      <c r="EAM416">
        <f>'Contractor Model'!EAM69</f>
        <v>0</v>
      </c>
      <c r="EAN416">
        <f>'Contractor Model'!EAN69</f>
        <v>0</v>
      </c>
      <c r="EAO416">
        <f>'Contractor Model'!EAO69</f>
        <v>0</v>
      </c>
      <c r="EAP416">
        <f>'Contractor Model'!EAP69</f>
        <v>0</v>
      </c>
      <c r="EAQ416">
        <f>'Contractor Model'!EAQ69</f>
        <v>0</v>
      </c>
      <c r="EAR416">
        <f>'Contractor Model'!EAR69</f>
        <v>0</v>
      </c>
      <c r="EAS416">
        <f>'Contractor Model'!EAS69</f>
        <v>0</v>
      </c>
      <c r="EAT416">
        <f>'Contractor Model'!EAT69</f>
        <v>0</v>
      </c>
      <c r="EAU416">
        <f>'Contractor Model'!EAU69</f>
        <v>0</v>
      </c>
      <c r="EAV416">
        <f>'Contractor Model'!EAV69</f>
        <v>0</v>
      </c>
      <c r="EAW416">
        <f>'Contractor Model'!EAW69</f>
        <v>0</v>
      </c>
      <c r="EAX416">
        <f>'Contractor Model'!EAX69</f>
        <v>0</v>
      </c>
      <c r="EAY416">
        <f>'Contractor Model'!EAY69</f>
        <v>0</v>
      </c>
      <c r="EAZ416">
        <f>'Contractor Model'!EAZ69</f>
        <v>0</v>
      </c>
      <c r="EBA416">
        <f>'Contractor Model'!EBA69</f>
        <v>0</v>
      </c>
      <c r="EBB416">
        <f>'Contractor Model'!EBB69</f>
        <v>0</v>
      </c>
      <c r="EBC416">
        <f>'Contractor Model'!EBC69</f>
        <v>0</v>
      </c>
      <c r="EBD416">
        <f>'Contractor Model'!EBD69</f>
        <v>0</v>
      </c>
      <c r="EBE416">
        <f>'Contractor Model'!EBE69</f>
        <v>0</v>
      </c>
      <c r="EBF416">
        <f>'Contractor Model'!EBF69</f>
        <v>0</v>
      </c>
      <c r="EBG416">
        <f>'Contractor Model'!EBG69</f>
        <v>0</v>
      </c>
      <c r="EBH416">
        <f>'Contractor Model'!EBH69</f>
        <v>0</v>
      </c>
      <c r="EBI416">
        <f>'Contractor Model'!EBI69</f>
        <v>0</v>
      </c>
      <c r="EBJ416">
        <f>'Contractor Model'!EBJ69</f>
        <v>0</v>
      </c>
      <c r="EBK416">
        <f>'Contractor Model'!EBK69</f>
        <v>0</v>
      </c>
      <c r="EBL416">
        <f>'Contractor Model'!EBL69</f>
        <v>0</v>
      </c>
      <c r="EBM416">
        <f>'Contractor Model'!EBM69</f>
        <v>0</v>
      </c>
      <c r="EBN416">
        <f>'Contractor Model'!EBN69</f>
        <v>0</v>
      </c>
      <c r="EBO416">
        <f>'Contractor Model'!EBO69</f>
        <v>0</v>
      </c>
      <c r="EBP416">
        <f>'Contractor Model'!EBP69</f>
        <v>0</v>
      </c>
      <c r="EBQ416">
        <f>'Contractor Model'!EBQ69</f>
        <v>0</v>
      </c>
      <c r="EBR416">
        <f>'Contractor Model'!EBR69</f>
        <v>0</v>
      </c>
      <c r="EBS416">
        <f>'Contractor Model'!EBS69</f>
        <v>0</v>
      </c>
      <c r="EBT416">
        <f>'Contractor Model'!EBT69</f>
        <v>0</v>
      </c>
      <c r="EBU416">
        <f>'Contractor Model'!EBU69</f>
        <v>0</v>
      </c>
      <c r="EBV416">
        <f>'Contractor Model'!EBV69</f>
        <v>0</v>
      </c>
      <c r="EBW416">
        <f>'Contractor Model'!EBW69</f>
        <v>0</v>
      </c>
      <c r="EBX416">
        <f>'Contractor Model'!EBX69</f>
        <v>0</v>
      </c>
      <c r="EBY416">
        <f>'Contractor Model'!EBY69</f>
        <v>0</v>
      </c>
      <c r="EBZ416">
        <f>'Contractor Model'!EBZ69</f>
        <v>0</v>
      </c>
      <c r="ECA416">
        <f>'Contractor Model'!ECA69</f>
        <v>0</v>
      </c>
      <c r="ECB416">
        <f>'Contractor Model'!ECB69</f>
        <v>0</v>
      </c>
      <c r="ECC416">
        <f>'Contractor Model'!ECC69</f>
        <v>0</v>
      </c>
      <c r="ECD416">
        <f>'Contractor Model'!ECD69</f>
        <v>0</v>
      </c>
      <c r="ECE416">
        <f>'Contractor Model'!ECE69</f>
        <v>0</v>
      </c>
      <c r="ECF416">
        <f>'Contractor Model'!ECF69</f>
        <v>0</v>
      </c>
      <c r="ECG416">
        <f>'Contractor Model'!ECG69</f>
        <v>0</v>
      </c>
      <c r="ECH416">
        <f>'Contractor Model'!ECH69</f>
        <v>0</v>
      </c>
      <c r="ECI416">
        <f>'Contractor Model'!ECI69</f>
        <v>0</v>
      </c>
      <c r="ECJ416">
        <f>'Contractor Model'!ECJ69</f>
        <v>0</v>
      </c>
      <c r="ECK416">
        <f>'Contractor Model'!ECK69</f>
        <v>0</v>
      </c>
      <c r="ECL416">
        <f>'Contractor Model'!ECL69</f>
        <v>0</v>
      </c>
      <c r="ECM416">
        <f>'Contractor Model'!ECM69</f>
        <v>0</v>
      </c>
      <c r="ECN416">
        <f>'Contractor Model'!ECN69</f>
        <v>0</v>
      </c>
      <c r="ECO416">
        <f>'Contractor Model'!ECO69</f>
        <v>0</v>
      </c>
      <c r="ECP416">
        <f>'Contractor Model'!ECP69</f>
        <v>0</v>
      </c>
      <c r="ECQ416">
        <f>'Contractor Model'!ECQ69</f>
        <v>0</v>
      </c>
      <c r="ECR416">
        <f>'Contractor Model'!ECR69</f>
        <v>0</v>
      </c>
      <c r="ECS416">
        <f>'Contractor Model'!ECS69</f>
        <v>0</v>
      </c>
      <c r="ECT416">
        <f>'Contractor Model'!ECT69</f>
        <v>0</v>
      </c>
      <c r="ECU416">
        <f>'Contractor Model'!ECU69</f>
        <v>0</v>
      </c>
      <c r="ECV416">
        <f>'Contractor Model'!ECV69</f>
        <v>0</v>
      </c>
      <c r="ECW416">
        <f>'Contractor Model'!ECW69</f>
        <v>0</v>
      </c>
      <c r="ECX416">
        <f>'Contractor Model'!ECX69</f>
        <v>0</v>
      </c>
      <c r="ECY416">
        <f>'Contractor Model'!ECY69</f>
        <v>0</v>
      </c>
      <c r="ECZ416">
        <f>'Contractor Model'!ECZ69</f>
        <v>0</v>
      </c>
      <c r="EDA416">
        <f>'Contractor Model'!EDA69</f>
        <v>0</v>
      </c>
      <c r="EDB416">
        <f>'Contractor Model'!EDB69</f>
        <v>0</v>
      </c>
      <c r="EDC416">
        <f>'Contractor Model'!EDC69</f>
        <v>0</v>
      </c>
      <c r="EDD416">
        <f>'Contractor Model'!EDD69</f>
        <v>0</v>
      </c>
      <c r="EDE416">
        <f>'Contractor Model'!EDE69</f>
        <v>0</v>
      </c>
      <c r="EDF416">
        <f>'Contractor Model'!EDF69</f>
        <v>0</v>
      </c>
      <c r="EDG416">
        <f>'Contractor Model'!EDG69</f>
        <v>0</v>
      </c>
      <c r="EDH416">
        <f>'Contractor Model'!EDH69</f>
        <v>0</v>
      </c>
      <c r="EDI416">
        <f>'Contractor Model'!EDI69</f>
        <v>0</v>
      </c>
      <c r="EDJ416">
        <f>'Contractor Model'!EDJ69</f>
        <v>0</v>
      </c>
      <c r="EDK416">
        <f>'Contractor Model'!EDK69</f>
        <v>0</v>
      </c>
      <c r="EDL416">
        <f>'Contractor Model'!EDL69</f>
        <v>0</v>
      </c>
      <c r="EDM416">
        <f>'Contractor Model'!EDM69</f>
        <v>0</v>
      </c>
      <c r="EDN416">
        <f>'Contractor Model'!EDN69</f>
        <v>0</v>
      </c>
      <c r="EDO416">
        <f>'Contractor Model'!EDO69</f>
        <v>0</v>
      </c>
      <c r="EDP416">
        <f>'Contractor Model'!EDP69</f>
        <v>0</v>
      </c>
      <c r="EDQ416">
        <f>'Contractor Model'!EDQ69</f>
        <v>0</v>
      </c>
      <c r="EDR416">
        <f>'Contractor Model'!EDR69</f>
        <v>0</v>
      </c>
      <c r="EDS416">
        <f>'Contractor Model'!EDS69</f>
        <v>0</v>
      </c>
      <c r="EDT416">
        <f>'Contractor Model'!EDT69</f>
        <v>0</v>
      </c>
      <c r="EDU416">
        <f>'Contractor Model'!EDU69</f>
        <v>0</v>
      </c>
      <c r="EDV416">
        <f>'Contractor Model'!EDV69</f>
        <v>0</v>
      </c>
      <c r="EDW416">
        <f>'Contractor Model'!EDW69</f>
        <v>0</v>
      </c>
      <c r="EDX416">
        <f>'Contractor Model'!EDX69</f>
        <v>0</v>
      </c>
      <c r="EDY416">
        <f>'Contractor Model'!EDY69</f>
        <v>0</v>
      </c>
      <c r="EDZ416">
        <f>'Contractor Model'!EDZ69</f>
        <v>0</v>
      </c>
      <c r="EEA416">
        <f>'Contractor Model'!EEA69</f>
        <v>0</v>
      </c>
      <c r="EEB416">
        <f>'Contractor Model'!EEB69</f>
        <v>0</v>
      </c>
      <c r="EEC416">
        <f>'Contractor Model'!EEC69</f>
        <v>0</v>
      </c>
      <c r="EED416">
        <f>'Contractor Model'!EED69</f>
        <v>0</v>
      </c>
      <c r="EEE416">
        <f>'Contractor Model'!EEE69</f>
        <v>0</v>
      </c>
      <c r="EEF416">
        <f>'Contractor Model'!EEF69</f>
        <v>0</v>
      </c>
      <c r="EEG416">
        <f>'Contractor Model'!EEG69</f>
        <v>0</v>
      </c>
      <c r="EEH416">
        <f>'Contractor Model'!EEH69</f>
        <v>0</v>
      </c>
      <c r="EEI416">
        <f>'Contractor Model'!EEI69</f>
        <v>0</v>
      </c>
      <c r="EEJ416">
        <f>'Contractor Model'!EEJ69</f>
        <v>0</v>
      </c>
      <c r="EEK416">
        <f>'Contractor Model'!EEK69</f>
        <v>0</v>
      </c>
      <c r="EEL416">
        <f>'Contractor Model'!EEL69</f>
        <v>0</v>
      </c>
      <c r="EEM416">
        <f>'Contractor Model'!EEM69</f>
        <v>0</v>
      </c>
      <c r="EEN416">
        <f>'Contractor Model'!EEN69</f>
        <v>0</v>
      </c>
      <c r="EEO416">
        <f>'Contractor Model'!EEO69</f>
        <v>0</v>
      </c>
      <c r="EEP416">
        <f>'Contractor Model'!EEP69</f>
        <v>0</v>
      </c>
      <c r="EEQ416">
        <f>'Contractor Model'!EEQ69</f>
        <v>0</v>
      </c>
      <c r="EER416">
        <f>'Contractor Model'!EER69</f>
        <v>0</v>
      </c>
      <c r="EES416">
        <f>'Contractor Model'!EES69</f>
        <v>0</v>
      </c>
      <c r="EET416">
        <f>'Contractor Model'!EET69</f>
        <v>0</v>
      </c>
      <c r="EEU416">
        <f>'Contractor Model'!EEU69</f>
        <v>0</v>
      </c>
      <c r="EEV416">
        <f>'Contractor Model'!EEV69</f>
        <v>0</v>
      </c>
      <c r="EEW416">
        <f>'Contractor Model'!EEW69</f>
        <v>0</v>
      </c>
      <c r="EEX416">
        <f>'Contractor Model'!EEX69</f>
        <v>0</v>
      </c>
      <c r="EEY416">
        <f>'Contractor Model'!EEY69</f>
        <v>0</v>
      </c>
      <c r="EEZ416">
        <f>'Contractor Model'!EEZ69</f>
        <v>0</v>
      </c>
      <c r="EFA416">
        <f>'Contractor Model'!EFA69</f>
        <v>0</v>
      </c>
      <c r="EFB416">
        <f>'Contractor Model'!EFB69</f>
        <v>0</v>
      </c>
      <c r="EFC416">
        <f>'Contractor Model'!EFC69</f>
        <v>0</v>
      </c>
      <c r="EFD416">
        <f>'Contractor Model'!EFD69</f>
        <v>0</v>
      </c>
      <c r="EFE416">
        <f>'Contractor Model'!EFE69</f>
        <v>0</v>
      </c>
      <c r="EFF416">
        <f>'Contractor Model'!EFF69</f>
        <v>0</v>
      </c>
      <c r="EFG416">
        <f>'Contractor Model'!EFG69</f>
        <v>0</v>
      </c>
      <c r="EFH416">
        <f>'Contractor Model'!EFH69</f>
        <v>0</v>
      </c>
      <c r="EFI416">
        <f>'Contractor Model'!EFI69</f>
        <v>0</v>
      </c>
      <c r="EFJ416">
        <f>'Contractor Model'!EFJ69</f>
        <v>0</v>
      </c>
      <c r="EFK416">
        <f>'Contractor Model'!EFK69</f>
        <v>0</v>
      </c>
      <c r="EFL416">
        <f>'Contractor Model'!EFL69</f>
        <v>0</v>
      </c>
      <c r="EFM416">
        <f>'Contractor Model'!EFM69</f>
        <v>0</v>
      </c>
      <c r="EFN416">
        <f>'Contractor Model'!EFN69</f>
        <v>0</v>
      </c>
      <c r="EFO416">
        <f>'Contractor Model'!EFO69</f>
        <v>0</v>
      </c>
      <c r="EFP416">
        <f>'Contractor Model'!EFP69</f>
        <v>0</v>
      </c>
      <c r="EFQ416">
        <f>'Contractor Model'!EFQ69</f>
        <v>0</v>
      </c>
      <c r="EFR416">
        <f>'Contractor Model'!EFR69</f>
        <v>0</v>
      </c>
      <c r="EFS416">
        <f>'Contractor Model'!EFS69</f>
        <v>0</v>
      </c>
      <c r="EFT416">
        <f>'Contractor Model'!EFT69</f>
        <v>0</v>
      </c>
      <c r="EFU416">
        <f>'Contractor Model'!EFU69</f>
        <v>0</v>
      </c>
      <c r="EFV416">
        <f>'Contractor Model'!EFV69</f>
        <v>0</v>
      </c>
      <c r="EFW416">
        <f>'Contractor Model'!EFW69</f>
        <v>0</v>
      </c>
      <c r="EFX416">
        <f>'Contractor Model'!EFX69</f>
        <v>0</v>
      </c>
      <c r="EFY416">
        <f>'Contractor Model'!EFY69</f>
        <v>0</v>
      </c>
      <c r="EFZ416">
        <f>'Contractor Model'!EFZ69</f>
        <v>0</v>
      </c>
      <c r="EGA416">
        <f>'Contractor Model'!EGA69</f>
        <v>0</v>
      </c>
      <c r="EGB416">
        <f>'Contractor Model'!EGB69</f>
        <v>0</v>
      </c>
      <c r="EGC416">
        <f>'Contractor Model'!EGC69</f>
        <v>0</v>
      </c>
      <c r="EGD416">
        <f>'Contractor Model'!EGD69</f>
        <v>0</v>
      </c>
      <c r="EGE416">
        <f>'Contractor Model'!EGE69</f>
        <v>0</v>
      </c>
      <c r="EGF416">
        <f>'Contractor Model'!EGF69</f>
        <v>0</v>
      </c>
      <c r="EGG416">
        <f>'Contractor Model'!EGG69</f>
        <v>0</v>
      </c>
      <c r="EGH416">
        <f>'Contractor Model'!EGH69</f>
        <v>0</v>
      </c>
      <c r="EGI416">
        <f>'Contractor Model'!EGI69</f>
        <v>0</v>
      </c>
      <c r="EGJ416">
        <f>'Contractor Model'!EGJ69</f>
        <v>0</v>
      </c>
      <c r="EGK416">
        <f>'Contractor Model'!EGK69</f>
        <v>0</v>
      </c>
      <c r="EGL416">
        <f>'Contractor Model'!EGL69</f>
        <v>0</v>
      </c>
      <c r="EGM416">
        <f>'Contractor Model'!EGM69</f>
        <v>0</v>
      </c>
      <c r="EGN416">
        <f>'Contractor Model'!EGN69</f>
        <v>0</v>
      </c>
      <c r="EGO416">
        <f>'Contractor Model'!EGO69</f>
        <v>0</v>
      </c>
      <c r="EGP416">
        <f>'Contractor Model'!EGP69</f>
        <v>0</v>
      </c>
      <c r="EGQ416">
        <f>'Contractor Model'!EGQ69</f>
        <v>0</v>
      </c>
      <c r="EGR416">
        <f>'Contractor Model'!EGR69</f>
        <v>0</v>
      </c>
      <c r="EGS416">
        <f>'Contractor Model'!EGS69</f>
        <v>0</v>
      </c>
      <c r="EGT416">
        <f>'Contractor Model'!EGT69</f>
        <v>0</v>
      </c>
      <c r="EGU416">
        <f>'Contractor Model'!EGU69</f>
        <v>0</v>
      </c>
      <c r="EGV416">
        <f>'Contractor Model'!EGV69</f>
        <v>0</v>
      </c>
      <c r="EGW416">
        <f>'Contractor Model'!EGW69</f>
        <v>0</v>
      </c>
      <c r="EGX416">
        <f>'Contractor Model'!EGX69</f>
        <v>0</v>
      </c>
      <c r="EGY416">
        <f>'Contractor Model'!EGY69</f>
        <v>0</v>
      </c>
      <c r="EGZ416">
        <f>'Contractor Model'!EGZ69</f>
        <v>0</v>
      </c>
      <c r="EHA416">
        <f>'Contractor Model'!EHA69</f>
        <v>0</v>
      </c>
      <c r="EHB416">
        <f>'Contractor Model'!EHB69</f>
        <v>0</v>
      </c>
      <c r="EHC416">
        <f>'Contractor Model'!EHC69</f>
        <v>0</v>
      </c>
      <c r="EHD416">
        <f>'Contractor Model'!EHD69</f>
        <v>0</v>
      </c>
      <c r="EHE416">
        <f>'Contractor Model'!EHE69</f>
        <v>0</v>
      </c>
      <c r="EHF416">
        <f>'Contractor Model'!EHF69</f>
        <v>0</v>
      </c>
      <c r="EHG416">
        <f>'Contractor Model'!EHG69</f>
        <v>0</v>
      </c>
      <c r="EHH416">
        <f>'Contractor Model'!EHH69</f>
        <v>0</v>
      </c>
      <c r="EHI416">
        <f>'Contractor Model'!EHI69</f>
        <v>0</v>
      </c>
      <c r="EHJ416">
        <f>'Contractor Model'!EHJ69</f>
        <v>0</v>
      </c>
      <c r="EHK416">
        <f>'Contractor Model'!EHK69</f>
        <v>0</v>
      </c>
      <c r="EHL416">
        <f>'Contractor Model'!EHL69</f>
        <v>0</v>
      </c>
      <c r="EHM416">
        <f>'Contractor Model'!EHM69</f>
        <v>0</v>
      </c>
      <c r="EHN416">
        <f>'Contractor Model'!EHN69</f>
        <v>0</v>
      </c>
      <c r="EHO416">
        <f>'Contractor Model'!EHO69</f>
        <v>0</v>
      </c>
      <c r="EHP416">
        <f>'Contractor Model'!EHP69</f>
        <v>0</v>
      </c>
      <c r="EHQ416">
        <f>'Contractor Model'!EHQ69</f>
        <v>0</v>
      </c>
      <c r="EHR416">
        <f>'Contractor Model'!EHR69</f>
        <v>0</v>
      </c>
      <c r="EHS416">
        <f>'Contractor Model'!EHS69</f>
        <v>0</v>
      </c>
      <c r="EHT416">
        <f>'Contractor Model'!EHT69</f>
        <v>0</v>
      </c>
      <c r="EHU416">
        <f>'Contractor Model'!EHU69</f>
        <v>0</v>
      </c>
      <c r="EHV416">
        <f>'Contractor Model'!EHV69</f>
        <v>0</v>
      </c>
      <c r="EHW416">
        <f>'Contractor Model'!EHW69</f>
        <v>0</v>
      </c>
      <c r="EHX416">
        <f>'Contractor Model'!EHX69</f>
        <v>0</v>
      </c>
      <c r="EHY416">
        <f>'Contractor Model'!EHY69</f>
        <v>0</v>
      </c>
      <c r="EHZ416">
        <f>'Contractor Model'!EHZ69</f>
        <v>0</v>
      </c>
      <c r="EIA416">
        <f>'Contractor Model'!EIA69</f>
        <v>0</v>
      </c>
      <c r="EIB416">
        <f>'Contractor Model'!EIB69</f>
        <v>0</v>
      </c>
      <c r="EIC416">
        <f>'Contractor Model'!EIC69</f>
        <v>0</v>
      </c>
      <c r="EID416">
        <f>'Contractor Model'!EID69</f>
        <v>0</v>
      </c>
      <c r="EIE416">
        <f>'Contractor Model'!EIE69</f>
        <v>0</v>
      </c>
      <c r="EIF416">
        <f>'Contractor Model'!EIF69</f>
        <v>0</v>
      </c>
      <c r="EIG416">
        <f>'Contractor Model'!EIG69</f>
        <v>0</v>
      </c>
      <c r="EIH416">
        <f>'Contractor Model'!EIH69</f>
        <v>0</v>
      </c>
      <c r="EII416">
        <f>'Contractor Model'!EII69</f>
        <v>0</v>
      </c>
      <c r="EIJ416">
        <f>'Contractor Model'!EIJ69</f>
        <v>0</v>
      </c>
      <c r="EIK416">
        <f>'Contractor Model'!EIK69</f>
        <v>0</v>
      </c>
      <c r="EIL416">
        <f>'Contractor Model'!EIL69</f>
        <v>0</v>
      </c>
      <c r="EIM416">
        <f>'Contractor Model'!EIM69</f>
        <v>0</v>
      </c>
      <c r="EIN416">
        <f>'Contractor Model'!EIN69</f>
        <v>0</v>
      </c>
      <c r="EIO416">
        <f>'Contractor Model'!EIO69</f>
        <v>0</v>
      </c>
      <c r="EIP416">
        <f>'Contractor Model'!EIP69</f>
        <v>0</v>
      </c>
      <c r="EIQ416">
        <f>'Contractor Model'!EIQ69</f>
        <v>0</v>
      </c>
      <c r="EIR416">
        <f>'Contractor Model'!EIR69</f>
        <v>0</v>
      </c>
      <c r="EIS416">
        <f>'Contractor Model'!EIS69</f>
        <v>0</v>
      </c>
      <c r="EIT416">
        <f>'Contractor Model'!EIT69</f>
        <v>0</v>
      </c>
      <c r="EIU416">
        <f>'Contractor Model'!EIU69</f>
        <v>0</v>
      </c>
      <c r="EIV416">
        <f>'Contractor Model'!EIV69</f>
        <v>0</v>
      </c>
      <c r="EIW416">
        <f>'Contractor Model'!EIW69</f>
        <v>0</v>
      </c>
      <c r="EIX416">
        <f>'Contractor Model'!EIX69</f>
        <v>0</v>
      </c>
      <c r="EIY416">
        <f>'Contractor Model'!EIY69</f>
        <v>0</v>
      </c>
      <c r="EIZ416">
        <f>'Contractor Model'!EIZ69</f>
        <v>0</v>
      </c>
      <c r="EJA416">
        <f>'Contractor Model'!EJA69</f>
        <v>0</v>
      </c>
      <c r="EJB416">
        <f>'Contractor Model'!EJB69</f>
        <v>0</v>
      </c>
      <c r="EJC416">
        <f>'Contractor Model'!EJC69</f>
        <v>0</v>
      </c>
      <c r="EJD416">
        <f>'Contractor Model'!EJD69</f>
        <v>0</v>
      </c>
      <c r="EJE416">
        <f>'Contractor Model'!EJE69</f>
        <v>0</v>
      </c>
      <c r="EJF416">
        <f>'Contractor Model'!EJF69</f>
        <v>0</v>
      </c>
      <c r="EJG416">
        <f>'Contractor Model'!EJG69</f>
        <v>0</v>
      </c>
      <c r="EJH416">
        <f>'Contractor Model'!EJH69</f>
        <v>0</v>
      </c>
      <c r="EJI416">
        <f>'Contractor Model'!EJI69</f>
        <v>0</v>
      </c>
      <c r="EJJ416">
        <f>'Contractor Model'!EJJ69</f>
        <v>0</v>
      </c>
      <c r="EJK416">
        <f>'Contractor Model'!EJK69</f>
        <v>0</v>
      </c>
      <c r="EJL416">
        <f>'Contractor Model'!EJL69</f>
        <v>0</v>
      </c>
      <c r="EJM416">
        <f>'Contractor Model'!EJM69</f>
        <v>0</v>
      </c>
      <c r="EJN416">
        <f>'Contractor Model'!EJN69</f>
        <v>0</v>
      </c>
      <c r="EJO416">
        <f>'Contractor Model'!EJO69</f>
        <v>0</v>
      </c>
      <c r="EJP416">
        <f>'Contractor Model'!EJP69</f>
        <v>0</v>
      </c>
      <c r="EJQ416">
        <f>'Contractor Model'!EJQ69</f>
        <v>0</v>
      </c>
      <c r="EJR416">
        <f>'Contractor Model'!EJR69</f>
        <v>0</v>
      </c>
      <c r="EJS416">
        <f>'Contractor Model'!EJS69</f>
        <v>0</v>
      </c>
      <c r="EJT416">
        <f>'Contractor Model'!EJT69</f>
        <v>0</v>
      </c>
      <c r="EJU416">
        <f>'Contractor Model'!EJU69</f>
        <v>0</v>
      </c>
      <c r="EJV416">
        <f>'Contractor Model'!EJV69</f>
        <v>0</v>
      </c>
      <c r="EJW416">
        <f>'Contractor Model'!EJW69</f>
        <v>0</v>
      </c>
      <c r="EJX416">
        <f>'Contractor Model'!EJX69</f>
        <v>0</v>
      </c>
      <c r="EJY416">
        <f>'Contractor Model'!EJY69</f>
        <v>0</v>
      </c>
      <c r="EJZ416">
        <f>'Contractor Model'!EJZ69</f>
        <v>0</v>
      </c>
      <c r="EKA416">
        <f>'Contractor Model'!EKA69</f>
        <v>0</v>
      </c>
      <c r="EKB416">
        <f>'Contractor Model'!EKB69</f>
        <v>0</v>
      </c>
      <c r="EKC416">
        <f>'Contractor Model'!EKC69</f>
        <v>0</v>
      </c>
      <c r="EKD416">
        <f>'Contractor Model'!EKD69</f>
        <v>0</v>
      </c>
      <c r="EKE416">
        <f>'Contractor Model'!EKE69</f>
        <v>0</v>
      </c>
      <c r="EKF416">
        <f>'Contractor Model'!EKF69</f>
        <v>0</v>
      </c>
      <c r="EKG416">
        <f>'Contractor Model'!EKG69</f>
        <v>0</v>
      </c>
      <c r="EKH416">
        <f>'Contractor Model'!EKH69</f>
        <v>0</v>
      </c>
      <c r="EKI416">
        <f>'Contractor Model'!EKI69</f>
        <v>0</v>
      </c>
      <c r="EKJ416">
        <f>'Contractor Model'!EKJ69</f>
        <v>0</v>
      </c>
      <c r="EKK416">
        <f>'Contractor Model'!EKK69</f>
        <v>0</v>
      </c>
      <c r="EKL416">
        <f>'Contractor Model'!EKL69</f>
        <v>0</v>
      </c>
      <c r="EKM416">
        <f>'Contractor Model'!EKM69</f>
        <v>0</v>
      </c>
      <c r="EKN416">
        <f>'Contractor Model'!EKN69</f>
        <v>0</v>
      </c>
      <c r="EKO416">
        <f>'Contractor Model'!EKO69</f>
        <v>0</v>
      </c>
      <c r="EKP416">
        <f>'Contractor Model'!EKP69</f>
        <v>0</v>
      </c>
      <c r="EKQ416">
        <f>'Contractor Model'!EKQ69</f>
        <v>0</v>
      </c>
      <c r="EKR416">
        <f>'Contractor Model'!EKR69</f>
        <v>0</v>
      </c>
      <c r="EKS416">
        <f>'Contractor Model'!EKS69</f>
        <v>0</v>
      </c>
      <c r="EKT416">
        <f>'Contractor Model'!EKT69</f>
        <v>0</v>
      </c>
      <c r="EKU416">
        <f>'Contractor Model'!EKU69</f>
        <v>0</v>
      </c>
      <c r="EKV416">
        <f>'Contractor Model'!EKV69</f>
        <v>0</v>
      </c>
      <c r="EKW416">
        <f>'Contractor Model'!EKW69</f>
        <v>0</v>
      </c>
      <c r="EKX416">
        <f>'Contractor Model'!EKX69</f>
        <v>0</v>
      </c>
      <c r="EKY416">
        <f>'Contractor Model'!EKY69</f>
        <v>0</v>
      </c>
      <c r="EKZ416">
        <f>'Contractor Model'!EKZ69</f>
        <v>0</v>
      </c>
      <c r="ELA416">
        <f>'Contractor Model'!ELA69</f>
        <v>0</v>
      </c>
      <c r="ELB416">
        <f>'Contractor Model'!ELB69</f>
        <v>0</v>
      </c>
      <c r="ELC416">
        <f>'Contractor Model'!ELC69</f>
        <v>0</v>
      </c>
      <c r="ELD416">
        <f>'Contractor Model'!ELD69</f>
        <v>0</v>
      </c>
      <c r="ELE416">
        <f>'Contractor Model'!ELE69</f>
        <v>0</v>
      </c>
      <c r="ELF416">
        <f>'Contractor Model'!ELF69</f>
        <v>0</v>
      </c>
      <c r="ELG416">
        <f>'Contractor Model'!ELG69</f>
        <v>0</v>
      </c>
      <c r="ELH416">
        <f>'Contractor Model'!ELH69</f>
        <v>0</v>
      </c>
      <c r="ELI416">
        <f>'Contractor Model'!ELI69</f>
        <v>0</v>
      </c>
      <c r="ELJ416">
        <f>'Contractor Model'!ELJ69</f>
        <v>0</v>
      </c>
      <c r="ELK416">
        <f>'Contractor Model'!ELK69</f>
        <v>0</v>
      </c>
      <c r="ELL416">
        <f>'Contractor Model'!ELL69</f>
        <v>0</v>
      </c>
      <c r="ELM416">
        <f>'Contractor Model'!ELM69</f>
        <v>0</v>
      </c>
      <c r="ELN416">
        <f>'Contractor Model'!ELN69</f>
        <v>0</v>
      </c>
      <c r="ELO416">
        <f>'Contractor Model'!ELO69</f>
        <v>0</v>
      </c>
      <c r="ELP416">
        <f>'Contractor Model'!ELP69</f>
        <v>0</v>
      </c>
      <c r="ELQ416">
        <f>'Contractor Model'!ELQ69</f>
        <v>0</v>
      </c>
      <c r="ELR416">
        <f>'Contractor Model'!ELR69</f>
        <v>0</v>
      </c>
      <c r="ELS416">
        <f>'Contractor Model'!ELS69</f>
        <v>0</v>
      </c>
      <c r="ELT416">
        <f>'Contractor Model'!ELT69</f>
        <v>0</v>
      </c>
      <c r="ELU416">
        <f>'Contractor Model'!ELU69</f>
        <v>0</v>
      </c>
      <c r="ELV416">
        <f>'Contractor Model'!ELV69</f>
        <v>0</v>
      </c>
      <c r="ELW416">
        <f>'Contractor Model'!ELW69</f>
        <v>0</v>
      </c>
      <c r="ELX416">
        <f>'Contractor Model'!ELX69</f>
        <v>0</v>
      </c>
      <c r="ELY416">
        <f>'Contractor Model'!ELY69</f>
        <v>0</v>
      </c>
      <c r="ELZ416">
        <f>'Contractor Model'!ELZ69</f>
        <v>0</v>
      </c>
      <c r="EMA416">
        <f>'Contractor Model'!EMA69</f>
        <v>0</v>
      </c>
      <c r="EMB416">
        <f>'Contractor Model'!EMB69</f>
        <v>0</v>
      </c>
      <c r="EMC416">
        <f>'Contractor Model'!EMC69</f>
        <v>0</v>
      </c>
      <c r="EMD416">
        <f>'Contractor Model'!EMD69</f>
        <v>0</v>
      </c>
      <c r="EME416">
        <f>'Contractor Model'!EME69</f>
        <v>0</v>
      </c>
      <c r="EMF416">
        <f>'Contractor Model'!EMF69</f>
        <v>0</v>
      </c>
      <c r="EMG416">
        <f>'Contractor Model'!EMG69</f>
        <v>0</v>
      </c>
      <c r="EMH416">
        <f>'Contractor Model'!EMH69</f>
        <v>0</v>
      </c>
      <c r="EMI416">
        <f>'Contractor Model'!EMI69</f>
        <v>0</v>
      </c>
      <c r="EMJ416">
        <f>'Contractor Model'!EMJ69</f>
        <v>0</v>
      </c>
      <c r="EMK416">
        <f>'Contractor Model'!EMK69</f>
        <v>0</v>
      </c>
      <c r="EML416">
        <f>'Contractor Model'!EML69</f>
        <v>0</v>
      </c>
      <c r="EMM416">
        <f>'Contractor Model'!EMM69</f>
        <v>0</v>
      </c>
      <c r="EMN416">
        <f>'Contractor Model'!EMN69</f>
        <v>0</v>
      </c>
      <c r="EMO416">
        <f>'Contractor Model'!EMO69</f>
        <v>0</v>
      </c>
      <c r="EMP416">
        <f>'Contractor Model'!EMP69</f>
        <v>0</v>
      </c>
      <c r="EMQ416">
        <f>'Contractor Model'!EMQ69</f>
        <v>0</v>
      </c>
      <c r="EMR416">
        <f>'Contractor Model'!EMR69</f>
        <v>0</v>
      </c>
      <c r="EMS416">
        <f>'Contractor Model'!EMS69</f>
        <v>0</v>
      </c>
      <c r="EMT416">
        <f>'Contractor Model'!EMT69</f>
        <v>0</v>
      </c>
      <c r="EMU416">
        <f>'Contractor Model'!EMU69</f>
        <v>0</v>
      </c>
      <c r="EMV416">
        <f>'Contractor Model'!EMV69</f>
        <v>0</v>
      </c>
      <c r="EMW416">
        <f>'Contractor Model'!EMW69</f>
        <v>0</v>
      </c>
      <c r="EMX416">
        <f>'Contractor Model'!EMX69</f>
        <v>0</v>
      </c>
      <c r="EMY416">
        <f>'Contractor Model'!EMY69</f>
        <v>0</v>
      </c>
      <c r="EMZ416">
        <f>'Contractor Model'!EMZ69</f>
        <v>0</v>
      </c>
      <c r="ENA416">
        <f>'Contractor Model'!ENA69</f>
        <v>0</v>
      </c>
      <c r="ENB416">
        <f>'Contractor Model'!ENB69</f>
        <v>0</v>
      </c>
      <c r="ENC416">
        <f>'Contractor Model'!ENC69</f>
        <v>0</v>
      </c>
      <c r="END416">
        <f>'Contractor Model'!END69</f>
        <v>0</v>
      </c>
      <c r="ENE416">
        <f>'Contractor Model'!ENE69</f>
        <v>0</v>
      </c>
      <c r="ENF416">
        <f>'Contractor Model'!ENF69</f>
        <v>0</v>
      </c>
      <c r="ENG416">
        <f>'Contractor Model'!ENG69</f>
        <v>0</v>
      </c>
      <c r="ENH416">
        <f>'Contractor Model'!ENH69</f>
        <v>0</v>
      </c>
      <c r="ENI416">
        <f>'Contractor Model'!ENI69</f>
        <v>0</v>
      </c>
      <c r="ENJ416">
        <f>'Contractor Model'!ENJ69</f>
        <v>0</v>
      </c>
      <c r="ENK416">
        <f>'Contractor Model'!ENK69</f>
        <v>0</v>
      </c>
      <c r="ENL416">
        <f>'Contractor Model'!ENL69</f>
        <v>0</v>
      </c>
      <c r="ENM416">
        <f>'Contractor Model'!ENM69</f>
        <v>0</v>
      </c>
      <c r="ENN416">
        <f>'Contractor Model'!ENN69</f>
        <v>0</v>
      </c>
      <c r="ENO416">
        <f>'Contractor Model'!ENO69</f>
        <v>0</v>
      </c>
      <c r="ENP416">
        <f>'Contractor Model'!ENP69</f>
        <v>0</v>
      </c>
      <c r="ENQ416">
        <f>'Contractor Model'!ENQ69</f>
        <v>0</v>
      </c>
      <c r="ENR416">
        <f>'Contractor Model'!ENR69</f>
        <v>0</v>
      </c>
      <c r="ENS416">
        <f>'Contractor Model'!ENS69</f>
        <v>0</v>
      </c>
      <c r="ENT416">
        <f>'Contractor Model'!ENT69</f>
        <v>0</v>
      </c>
      <c r="ENU416">
        <f>'Contractor Model'!ENU69</f>
        <v>0</v>
      </c>
      <c r="ENV416">
        <f>'Contractor Model'!ENV69</f>
        <v>0</v>
      </c>
      <c r="ENW416">
        <f>'Contractor Model'!ENW69</f>
        <v>0</v>
      </c>
      <c r="ENX416">
        <f>'Contractor Model'!ENX69</f>
        <v>0</v>
      </c>
      <c r="ENY416">
        <f>'Contractor Model'!ENY69</f>
        <v>0</v>
      </c>
      <c r="ENZ416">
        <f>'Contractor Model'!ENZ69</f>
        <v>0</v>
      </c>
      <c r="EOA416">
        <f>'Contractor Model'!EOA69</f>
        <v>0</v>
      </c>
      <c r="EOB416">
        <f>'Contractor Model'!EOB69</f>
        <v>0</v>
      </c>
      <c r="EOC416">
        <f>'Contractor Model'!EOC69</f>
        <v>0</v>
      </c>
      <c r="EOD416">
        <f>'Contractor Model'!EOD69</f>
        <v>0</v>
      </c>
      <c r="EOE416">
        <f>'Contractor Model'!EOE69</f>
        <v>0</v>
      </c>
      <c r="EOF416">
        <f>'Contractor Model'!EOF69</f>
        <v>0</v>
      </c>
      <c r="EOG416">
        <f>'Contractor Model'!EOG69</f>
        <v>0</v>
      </c>
      <c r="EOH416">
        <f>'Contractor Model'!EOH69</f>
        <v>0</v>
      </c>
      <c r="EOI416">
        <f>'Contractor Model'!EOI69</f>
        <v>0</v>
      </c>
      <c r="EOJ416">
        <f>'Contractor Model'!EOJ69</f>
        <v>0</v>
      </c>
      <c r="EOK416">
        <f>'Contractor Model'!EOK69</f>
        <v>0</v>
      </c>
      <c r="EOL416">
        <f>'Contractor Model'!EOL69</f>
        <v>0</v>
      </c>
      <c r="EOM416">
        <f>'Contractor Model'!EOM69</f>
        <v>0</v>
      </c>
      <c r="EON416">
        <f>'Contractor Model'!EON69</f>
        <v>0</v>
      </c>
      <c r="EOO416">
        <f>'Contractor Model'!EOO69</f>
        <v>0</v>
      </c>
      <c r="EOP416">
        <f>'Contractor Model'!EOP69</f>
        <v>0</v>
      </c>
      <c r="EOQ416">
        <f>'Contractor Model'!EOQ69</f>
        <v>0</v>
      </c>
      <c r="EOR416">
        <f>'Contractor Model'!EOR69</f>
        <v>0</v>
      </c>
      <c r="EOS416">
        <f>'Contractor Model'!EOS69</f>
        <v>0</v>
      </c>
      <c r="EOT416">
        <f>'Contractor Model'!EOT69</f>
        <v>0</v>
      </c>
      <c r="EOU416">
        <f>'Contractor Model'!EOU69</f>
        <v>0</v>
      </c>
      <c r="EOV416">
        <f>'Contractor Model'!EOV69</f>
        <v>0</v>
      </c>
      <c r="EOW416">
        <f>'Contractor Model'!EOW69</f>
        <v>0</v>
      </c>
      <c r="EOX416">
        <f>'Contractor Model'!EOX69</f>
        <v>0</v>
      </c>
      <c r="EOY416">
        <f>'Contractor Model'!EOY69</f>
        <v>0</v>
      </c>
      <c r="EOZ416">
        <f>'Contractor Model'!EOZ69</f>
        <v>0</v>
      </c>
      <c r="EPA416">
        <f>'Contractor Model'!EPA69</f>
        <v>0</v>
      </c>
      <c r="EPB416">
        <f>'Contractor Model'!EPB69</f>
        <v>0</v>
      </c>
      <c r="EPC416">
        <f>'Contractor Model'!EPC69</f>
        <v>0</v>
      </c>
      <c r="EPD416">
        <f>'Contractor Model'!EPD69</f>
        <v>0</v>
      </c>
      <c r="EPE416">
        <f>'Contractor Model'!EPE69</f>
        <v>0</v>
      </c>
      <c r="EPF416">
        <f>'Contractor Model'!EPF69</f>
        <v>0</v>
      </c>
      <c r="EPG416">
        <f>'Contractor Model'!EPG69</f>
        <v>0</v>
      </c>
      <c r="EPH416">
        <f>'Contractor Model'!EPH69</f>
        <v>0</v>
      </c>
      <c r="EPI416">
        <f>'Contractor Model'!EPI69</f>
        <v>0</v>
      </c>
      <c r="EPJ416">
        <f>'Contractor Model'!EPJ69</f>
        <v>0</v>
      </c>
      <c r="EPK416">
        <f>'Contractor Model'!EPK69</f>
        <v>0</v>
      </c>
      <c r="EPL416">
        <f>'Contractor Model'!EPL69</f>
        <v>0</v>
      </c>
      <c r="EPM416">
        <f>'Contractor Model'!EPM69</f>
        <v>0</v>
      </c>
      <c r="EPN416">
        <f>'Contractor Model'!EPN69</f>
        <v>0</v>
      </c>
      <c r="EPO416">
        <f>'Contractor Model'!EPO69</f>
        <v>0</v>
      </c>
      <c r="EPP416">
        <f>'Contractor Model'!EPP69</f>
        <v>0</v>
      </c>
      <c r="EPQ416">
        <f>'Contractor Model'!EPQ69</f>
        <v>0</v>
      </c>
      <c r="EPR416">
        <f>'Contractor Model'!EPR69</f>
        <v>0</v>
      </c>
      <c r="EPS416">
        <f>'Contractor Model'!EPS69</f>
        <v>0</v>
      </c>
      <c r="EPT416">
        <f>'Contractor Model'!EPT69</f>
        <v>0</v>
      </c>
      <c r="EPU416">
        <f>'Contractor Model'!EPU69</f>
        <v>0</v>
      </c>
      <c r="EPV416">
        <f>'Contractor Model'!EPV69</f>
        <v>0</v>
      </c>
      <c r="EPW416">
        <f>'Contractor Model'!EPW69</f>
        <v>0</v>
      </c>
      <c r="EPX416">
        <f>'Contractor Model'!EPX69</f>
        <v>0</v>
      </c>
      <c r="EPY416">
        <f>'Contractor Model'!EPY69</f>
        <v>0</v>
      </c>
      <c r="EPZ416">
        <f>'Contractor Model'!EPZ69</f>
        <v>0</v>
      </c>
      <c r="EQA416">
        <f>'Contractor Model'!EQA69</f>
        <v>0</v>
      </c>
      <c r="EQB416">
        <f>'Contractor Model'!EQB69</f>
        <v>0</v>
      </c>
      <c r="EQC416">
        <f>'Contractor Model'!EQC69</f>
        <v>0</v>
      </c>
      <c r="EQD416">
        <f>'Contractor Model'!EQD69</f>
        <v>0</v>
      </c>
      <c r="EQE416">
        <f>'Contractor Model'!EQE69</f>
        <v>0</v>
      </c>
      <c r="EQF416">
        <f>'Contractor Model'!EQF69</f>
        <v>0</v>
      </c>
      <c r="EQG416">
        <f>'Contractor Model'!EQG69</f>
        <v>0</v>
      </c>
      <c r="EQH416">
        <f>'Contractor Model'!EQH69</f>
        <v>0</v>
      </c>
      <c r="EQI416">
        <f>'Contractor Model'!EQI69</f>
        <v>0</v>
      </c>
      <c r="EQJ416">
        <f>'Contractor Model'!EQJ69</f>
        <v>0</v>
      </c>
      <c r="EQK416">
        <f>'Contractor Model'!EQK69</f>
        <v>0</v>
      </c>
      <c r="EQL416">
        <f>'Contractor Model'!EQL69</f>
        <v>0</v>
      </c>
      <c r="EQM416">
        <f>'Contractor Model'!EQM69</f>
        <v>0</v>
      </c>
      <c r="EQN416">
        <f>'Contractor Model'!EQN69</f>
        <v>0</v>
      </c>
      <c r="EQO416">
        <f>'Contractor Model'!EQO69</f>
        <v>0</v>
      </c>
      <c r="EQP416">
        <f>'Contractor Model'!EQP69</f>
        <v>0</v>
      </c>
      <c r="EQQ416">
        <f>'Contractor Model'!EQQ69</f>
        <v>0</v>
      </c>
      <c r="EQR416">
        <f>'Contractor Model'!EQR69</f>
        <v>0</v>
      </c>
      <c r="EQS416">
        <f>'Contractor Model'!EQS69</f>
        <v>0</v>
      </c>
      <c r="EQT416">
        <f>'Contractor Model'!EQT69</f>
        <v>0</v>
      </c>
      <c r="EQU416">
        <f>'Contractor Model'!EQU69</f>
        <v>0</v>
      </c>
      <c r="EQV416">
        <f>'Contractor Model'!EQV69</f>
        <v>0</v>
      </c>
      <c r="EQW416">
        <f>'Contractor Model'!EQW69</f>
        <v>0</v>
      </c>
      <c r="EQX416">
        <f>'Contractor Model'!EQX69</f>
        <v>0</v>
      </c>
      <c r="EQY416">
        <f>'Contractor Model'!EQY69</f>
        <v>0</v>
      </c>
      <c r="EQZ416">
        <f>'Contractor Model'!EQZ69</f>
        <v>0</v>
      </c>
      <c r="ERA416">
        <f>'Contractor Model'!ERA69</f>
        <v>0</v>
      </c>
      <c r="ERB416">
        <f>'Contractor Model'!ERB69</f>
        <v>0</v>
      </c>
      <c r="ERC416">
        <f>'Contractor Model'!ERC69</f>
        <v>0</v>
      </c>
      <c r="ERD416">
        <f>'Contractor Model'!ERD69</f>
        <v>0</v>
      </c>
      <c r="ERE416">
        <f>'Contractor Model'!ERE69</f>
        <v>0</v>
      </c>
      <c r="ERF416">
        <f>'Contractor Model'!ERF69</f>
        <v>0</v>
      </c>
      <c r="ERG416">
        <f>'Contractor Model'!ERG69</f>
        <v>0</v>
      </c>
      <c r="ERH416">
        <f>'Contractor Model'!ERH69</f>
        <v>0</v>
      </c>
      <c r="ERI416">
        <f>'Contractor Model'!ERI69</f>
        <v>0</v>
      </c>
      <c r="ERJ416">
        <f>'Contractor Model'!ERJ69</f>
        <v>0</v>
      </c>
      <c r="ERK416">
        <f>'Contractor Model'!ERK69</f>
        <v>0</v>
      </c>
      <c r="ERL416">
        <f>'Contractor Model'!ERL69</f>
        <v>0</v>
      </c>
      <c r="ERM416">
        <f>'Contractor Model'!ERM69</f>
        <v>0</v>
      </c>
      <c r="ERN416">
        <f>'Contractor Model'!ERN69</f>
        <v>0</v>
      </c>
      <c r="ERO416">
        <f>'Contractor Model'!ERO69</f>
        <v>0</v>
      </c>
      <c r="ERP416">
        <f>'Contractor Model'!ERP69</f>
        <v>0</v>
      </c>
      <c r="ERQ416">
        <f>'Contractor Model'!ERQ69</f>
        <v>0</v>
      </c>
      <c r="ERR416">
        <f>'Contractor Model'!ERR69</f>
        <v>0</v>
      </c>
      <c r="ERS416">
        <f>'Contractor Model'!ERS69</f>
        <v>0</v>
      </c>
      <c r="ERT416">
        <f>'Contractor Model'!ERT69</f>
        <v>0</v>
      </c>
      <c r="ERU416">
        <f>'Contractor Model'!ERU69</f>
        <v>0</v>
      </c>
      <c r="ERV416">
        <f>'Contractor Model'!ERV69</f>
        <v>0</v>
      </c>
      <c r="ERW416">
        <f>'Contractor Model'!ERW69</f>
        <v>0</v>
      </c>
      <c r="ERX416">
        <f>'Contractor Model'!ERX69</f>
        <v>0</v>
      </c>
      <c r="ERY416">
        <f>'Contractor Model'!ERY69</f>
        <v>0</v>
      </c>
      <c r="ERZ416">
        <f>'Contractor Model'!ERZ69</f>
        <v>0</v>
      </c>
      <c r="ESA416">
        <f>'Contractor Model'!ESA69</f>
        <v>0</v>
      </c>
      <c r="ESB416">
        <f>'Contractor Model'!ESB69</f>
        <v>0</v>
      </c>
      <c r="ESC416">
        <f>'Contractor Model'!ESC69</f>
        <v>0</v>
      </c>
      <c r="ESD416">
        <f>'Contractor Model'!ESD69</f>
        <v>0</v>
      </c>
      <c r="ESE416">
        <f>'Contractor Model'!ESE69</f>
        <v>0</v>
      </c>
      <c r="ESF416">
        <f>'Contractor Model'!ESF69</f>
        <v>0</v>
      </c>
      <c r="ESG416">
        <f>'Contractor Model'!ESG69</f>
        <v>0</v>
      </c>
      <c r="ESH416">
        <f>'Contractor Model'!ESH69</f>
        <v>0</v>
      </c>
      <c r="ESI416">
        <f>'Contractor Model'!ESI69</f>
        <v>0</v>
      </c>
      <c r="ESJ416">
        <f>'Contractor Model'!ESJ69</f>
        <v>0</v>
      </c>
      <c r="ESK416">
        <f>'Contractor Model'!ESK69</f>
        <v>0</v>
      </c>
      <c r="ESL416">
        <f>'Contractor Model'!ESL69</f>
        <v>0</v>
      </c>
      <c r="ESM416">
        <f>'Contractor Model'!ESM69</f>
        <v>0</v>
      </c>
      <c r="ESN416">
        <f>'Contractor Model'!ESN69</f>
        <v>0</v>
      </c>
      <c r="ESO416">
        <f>'Contractor Model'!ESO69</f>
        <v>0</v>
      </c>
      <c r="ESP416">
        <f>'Contractor Model'!ESP69</f>
        <v>0</v>
      </c>
      <c r="ESQ416">
        <f>'Contractor Model'!ESQ69</f>
        <v>0</v>
      </c>
      <c r="ESR416">
        <f>'Contractor Model'!ESR69</f>
        <v>0</v>
      </c>
      <c r="ESS416">
        <f>'Contractor Model'!ESS69</f>
        <v>0</v>
      </c>
      <c r="EST416">
        <f>'Contractor Model'!EST69</f>
        <v>0</v>
      </c>
      <c r="ESU416">
        <f>'Contractor Model'!ESU69</f>
        <v>0</v>
      </c>
      <c r="ESV416">
        <f>'Contractor Model'!ESV69</f>
        <v>0</v>
      </c>
      <c r="ESW416">
        <f>'Contractor Model'!ESW69</f>
        <v>0</v>
      </c>
      <c r="ESX416">
        <f>'Contractor Model'!ESX69</f>
        <v>0</v>
      </c>
      <c r="ESY416">
        <f>'Contractor Model'!ESY69</f>
        <v>0</v>
      </c>
      <c r="ESZ416">
        <f>'Contractor Model'!ESZ69</f>
        <v>0</v>
      </c>
      <c r="ETA416">
        <f>'Contractor Model'!ETA69</f>
        <v>0</v>
      </c>
      <c r="ETB416">
        <f>'Contractor Model'!ETB69</f>
        <v>0</v>
      </c>
      <c r="ETC416">
        <f>'Contractor Model'!ETC69</f>
        <v>0</v>
      </c>
      <c r="ETD416">
        <f>'Contractor Model'!ETD69</f>
        <v>0</v>
      </c>
      <c r="ETE416">
        <f>'Contractor Model'!ETE69</f>
        <v>0</v>
      </c>
      <c r="ETF416">
        <f>'Contractor Model'!ETF69</f>
        <v>0</v>
      </c>
      <c r="ETG416">
        <f>'Contractor Model'!ETG69</f>
        <v>0</v>
      </c>
      <c r="ETH416">
        <f>'Contractor Model'!ETH69</f>
        <v>0</v>
      </c>
      <c r="ETI416">
        <f>'Contractor Model'!ETI69</f>
        <v>0</v>
      </c>
      <c r="ETJ416">
        <f>'Contractor Model'!ETJ69</f>
        <v>0</v>
      </c>
      <c r="ETK416">
        <f>'Contractor Model'!ETK69</f>
        <v>0</v>
      </c>
      <c r="ETL416">
        <f>'Contractor Model'!ETL69</f>
        <v>0</v>
      </c>
      <c r="ETM416">
        <f>'Contractor Model'!ETM69</f>
        <v>0</v>
      </c>
      <c r="ETN416">
        <f>'Contractor Model'!ETN69</f>
        <v>0</v>
      </c>
      <c r="ETO416">
        <f>'Contractor Model'!ETO69</f>
        <v>0</v>
      </c>
      <c r="ETP416">
        <f>'Contractor Model'!ETP69</f>
        <v>0</v>
      </c>
      <c r="ETQ416">
        <f>'Contractor Model'!ETQ69</f>
        <v>0</v>
      </c>
      <c r="ETR416">
        <f>'Contractor Model'!ETR69</f>
        <v>0</v>
      </c>
      <c r="ETS416">
        <f>'Contractor Model'!ETS69</f>
        <v>0</v>
      </c>
      <c r="ETT416">
        <f>'Contractor Model'!ETT69</f>
        <v>0</v>
      </c>
      <c r="ETU416">
        <f>'Contractor Model'!ETU69</f>
        <v>0</v>
      </c>
      <c r="ETV416">
        <f>'Contractor Model'!ETV69</f>
        <v>0</v>
      </c>
      <c r="ETW416">
        <f>'Contractor Model'!ETW69</f>
        <v>0</v>
      </c>
      <c r="ETX416">
        <f>'Contractor Model'!ETX69</f>
        <v>0</v>
      </c>
      <c r="ETY416">
        <f>'Contractor Model'!ETY69</f>
        <v>0</v>
      </c>
      <c r="ETZ416">
        <f>'Contractor Model'!ETZ69</f>
        <v>0</v>
      </c>
      <c r="EUA416">
        <f>'Contractor Model'!EUA69</f>
        <v>0</v>
      </c>
      <c r="EUB416">
        <f>'Contractor Model'!EUB69</f>
        <v>0</v>
      </c>
      <c r="EUC416">
        <f>'Contractor Model'!EUC69</f>
        <v>0</v>
      </c>
      <c r="EUD416">
        <f>'Contractor Model'!EUD69</f>
        <v>0</v>
      </c>
      <c r="EUE416">
        <f>'Contractor Model'!EUE69</f>
        <v>0</v>
      </c>
      <c r="EUF416">
        <f>'Contractor Model'!EUF69</f>
        <v>0</v>
      </c>
      <c r="EUG416">
        <f>'Contractor Model'!EUG69</f>
        <v>0</v>
      </c>
      <c r="EUH416">
        <f>'Contractor Model'!EUH69</f>
        <v>0</v>
      </c>
      <c r="EUI416">
        <f>'Contractor Model'!EUI69</f>
        <v>0</v>
      </c>
      <c r="EUJ416">
        <f>'Contractor Model'!EUJ69</f>
        <v>0</v>
      </c>
      <c r="EUK416">
        <f>'Contractor Model'!EUK69</f>
        <v>0</v>
      </c>
      <c r="EUL416">
        <f>'Contractor Model'!EUL69</f>
        <v>0</v>
      </c>
      <c r="EUM416">
        <f>'Contractor Model'!EUM69</f>
        <v>0</v>
      </c>
      <c r="EUN416">
        <f>'Contractor Model'!EUN69</f>
        <v>0</v>
      </c>
      <c r="EUO416">
        <f>'Contractor Model'!EUO69</f>
        <v>0</v>
      </c>
      <c r="EUP416">
        <f>'Contractor Model'!EUP69</f>
        <v>0</v>
      </c>
      <c r="EUQ416">
        <f>'Contractor Model'!EUQ69</f>
        <v>0</v>
      </c>
      <c r="EUR416">
        <f>'Contractor Model'!EUR69</f>
        <v>0</v>
      </c>
      <c r="EUS416">
        <f>'Contractor Model'!EUS69</f>
        <v>0</v>
      </c>
      <c r="EUT416">
        <f>'Contractor Model'!EUT69</f>
        <v>0</v>
      </c>
      <c r="EUU416">
        <f>'Contractor Model'!EUU69</f>
        <v>0</v>
      </c>
      <c r="EUV416">
        <f>'Contractor Model'!EUV69</f>
        <v>0</v>
      </c>
      <c r="EUW416">
        <f>'Contractor Model'!EUW69</f>
        <v>0</v>
      </c>
      <c r="EUX416">
        <f>'Contractor Model'!EUX69</f>
        <v>0</v>
      </c>
      <c r="EUY416">
        <f>'Contractor Model'!EUY69</f>
        <v>0</v>
      </c>
      <c r="EUZ416">
        <f>'Contractor Model'!EUZ69</f>
        <v>0</v>
      </c>
      <c r="EVA416">
        <f>'Contractor Model'!EVA69</f>
        <v>0</v>
      </c>
      <c r="EVB416">
        <f>'Contractor Model'!EVB69</f>
        <v>0</v>
      </c>
      <c r="EVC416">
        <f>'Contractor Model'!EVC69</f>
        <v>0</v>
      </c>
      <c r="EVD416">
        <f>'Contractor Model'!EVD69</f>
        <v>0</v>
      </c>
      <c r="EVE416">
        <f>'Contractor Model'!EVE69</f>
        <v>0</v>
      </c>
      <c r="EVF416">
        <f>'Contractor Model'!EVF69</f>
        <v>0</v>
      </c>
      <c r="EVG416">
        <f>'Contractor Model'!EVG69</f>
        <v>0</v>
      </c>
      <c r="EVH416">
        <f>'Contractor Model'!EVH69</f>
        <v>0</v>
      </c>
      <c r="EVI416">
        <f>'Contractor Model'!EVI69</f>
        <v>0</v>
      </c>
      <c r="EVJ416">
        <f>'Contractor Model'!EVJ69</f>
        <v>0</v>
      </c>
      <c r="EVK416">
        <f>'Contractor Model'!EVK69</f>
        <v>0</v>
      </c>
      <c r="EVL416">
        <f>'Contractor Model'!EVL69</f>
        <v>0</v>
      </c>
      <c r="EVM416">
        <f>'Contractor Model'!EVM69</f>
        <v>0</v>
      </c>
      <c r="EVN416">
        <f>'Contractor Model'!EVN69</f>
        <v>0</v>
      </c>
      <c r="EVO416">
        <f>'Contractor Model'!EVO69</f>
        <v>0</v>
      </c>
      <c r="EVP416">
        <f>'Contractor Model'!EVP69</f>
        <v>0</v>
      </c>
      <c r="EVQ416">
        <f>'Contractor Model'!EVQ69</f>
        <v>0</v>
      </c>
      <c r="EVR416">
        <f>'Contractor Model'!EVR69</f>
        <v>0</v>
      </c>
      <c r="EVS416">
        <f>'Contractor Model'!EVS69</f>
        <v>0</v>
      </c>
      <c r="EVT416">
        <f>'Contractor Model'!EVT69</f>
        <v>0</v>
      </c>
      <c r="EVU416">
        <f>'Contractor Model'!EVU69</f>
        <v>0</v>
      </c>
      <c r="EVV416">
        <f>'Contractor Model'!EVV69</f>
        <v>0</v>
      </c>
      <c r="EVW416">
        <f>'Contractor Model'!EVW69</f>
        <v>0</v>
      </c>
      <c r="EVX416">
        <f>'Contractor Model'!EVX69</f>
        <v>0</v>
      </c>
      <c r="EVY416">
        <f>'Contractor Model'!EVY69</f>
        <v>0</v>
      </c>
      <c r="EVZ416">
        <f>'Contractor Model'!EVZ69</f>
        <v>0</v>
      </c>
      <c r="EWA416">
        <f>'Contractor Model'!EWA69</f>
        <v>0</v>
      </c>
      <c r="EWB416">
        <f>'Contractor Model'!EWB69</f>
        <v>0</v>
      </c>
      <c r="EWC416">
        <f>'Contractor Model'!EWC69</f>
        <v>0</v>
      </c>
      <c r="EWD416">
        <f>'Contractor Model'!EWD69</f>
        <v>0</v>
      </c>
      <c r="EWE416">
        <f>'Contractor Model'!EWE69</f>
        <v>0</v>
      </c>
      <c r="EWF416">
        <f>'Contractor Model'!EWF69</f>
        <v>0</v>
      </c>
      <c r="EWG416">
        <f>'Contractor Model'!EWG69</f>
        <v>0</v>
      </c>
      <c r="EWH416">
        <f>'Contractor Model'!EWH69</f>
        <v>0</v>
      </c>
      <c r="EWI416">
        <f>'Contractor Model'!EWI69</f>
        <v>0</v>
      </c>
      <c r="EWJ416">
        <f>'Contractor Model'!EWJ69</f>
        <v>0</v>
      </c>
      <c r="EWK416">
        <f>'Contractor Model'!EWK69</f>
        <v>0</v>
      </c>
      <c r="EWL416">
        <f>'Contractor Model'!EWL69</f>
        <v>0</v>
      </c>
      <c r="EWM416">
        <f>'Contractor Model'!EWM69</f>
        <v>0</v>
      </c>
      <c r="EWN416">
        <f>'Contractor Model'!EWN69</f>
        <v>0</v>
      </c>
      <c r="EWO416">
        <f>'Contractor Model'!EWO69</f>
        <v>0</v>
      </c>
      <c r="EWP416">
        <f>'Contractor Model'!EWP69</f>
        <v>0</v>
      </c>
      <c r="EWQ416">
        <f>'Contractor Model'!EWQ69</f>
        <v>0</v>
      </c>
      <c r="EWR416">
        <f>'Contractor Model'!EWR69</f>
        <v>0</v>
      </c>
      <c r="EWS416">
        <f>'Contractor Model'!EWS69</f>
        <v>0</v>
      </c>
      <c r="EWT416">
        <f>'Contractor Model'!EWT69</f>
        <v>0</v>
      </c>
      <c r="EWU416">
        <f>'Contractor Model'!EWU69</f>
        <v>0</v>
      </c>
      <c r="EWV416">
        <f>'Contractor Model'!EWV69</f>
        <v>0</v>
      </c>
      <c r="EWW416">
        <f>'Contractor Model'!EWW69</f>
        <v>0</v>
      </c>
      <c r="EWX416">
        <f>'Contractor Model'!EWX69</f>
        <v>0</v>
      </c>
      <c r="EWY416">
        <f>'Contractor Model'!EWY69</f>
        <v>0</v>
      </c>
      <c r="EWZ416">
        <f>'Contractor Model'!EWZ69</f>
        <v>0</v>
      </c>
      <c r="EXA416">
        <f>'Contractor Model'!EXA69</f>
        <v>0</v>
      </c>
      <c r="EXB416">
        <f>'Contractor Model'!EXB69</f>
        <v>0</v>
      </c>
      <c r="EXC416">
        <f>'Contractor Model'!EXC69</f>
        <v>0</v>
      </c>
      <c r="EXD416">
        <f>'Contractor Model'!EXD69</f>
        <v>0</v>
      </c>
      <c r="EXE416">
        <f>'Contractor Model'!EXE69</f>
        <v>0</v>
      </c>
      <c r="EXF416">
        <f>'Contractor Model'!EXF69</f>
        <v>0</v>
      </c>
      <c r="EXG416">
        <f>'Contractor Model'!EXG69</f>
        <v>0</v>
      </c>
      <c r="EXH416">
        <f>'Contractor Model'!EXH69</f>
        <v>0</v>
      </c>
      <c r="EXI416">
        <f>'Contractor Model'!EXI69</f>
        <v>0</v>
      </c>
      <c r="EXJ416">
        <f>'Contractor Model'!EXJ69</f>
        <v>0</v>
      </c>
      <c r="EXK416">
        <f>'Contractor Model'!EXK69</f>
        <v>0</v>
      </c>
      <c r="EXL416">
        <f>'Contractor Model'!EXL69</f>
        <v>0</v>
      </c>
      <c r="EXM416">
        <f>'Contractor Model'!EXM69</f>
        <v>0</v>
      </c>
      <c r="EXN416">
        <f>'Contractor Model'!EXN69</f>
        <v>0</v>
      </c>
      <c r="EXO416">
        <f>'Contractor Model'!EXO69</f>
        <v>0</v>
      </c>
      <c r="EXP416">
        <f>'Contractor Model'!EXP69</f>
        <v>0</v>
      </c>
      <c r="EXQ416">
        <f>'Contractor Model'!EXQ69</f>
        <v>0</v>
      </c>
      <c r="EXR416">
        <f>'Contractor Model'!EXR69</f>
        <v>0</v>
      </c>
      <c r="EXS416">
        <f>'Contractor Model'!EXS69</f>
        <v>0</v>
      </c>
      <c r="EXT416">
        <f>'Contractor Model'!EXT69</f>
        <v>0</v>
      </c>
      <c r="EXU416">
        <f>'Contractor Model'!EXU69</f>
        <v>0</v>
      </c>
      <c r="EXV416">
        <f>'Contractor Model'!EXV69</f>
        <v>0</v>
      </c>
      <c r="EXW416">
        <f>'Contractor Model'!EXW69</f>
        <v>0</v>
      </c>
      <c r="EXX416">
        <f>'Contractor Model'!EXX69</f>
        <v>0</v>
      </c>
      <c r="EXY416">
        <f>'Contractor Model'!EXY69</f>
        <v>0</v>
      </c>
      <c r="EXZ416">
        <f>'Contractor Model'!EXZ69</f>
        <v>0</v>
      </c>
      <c r="EYA416">
        <f>'Contractor Model'!EYA69</f>
        <v>0</v>
      </c>
      <c r="EYB416">
        <f>'Contractor Model'!EYB69</f>
        <v>0</v>
      </c>
      <c r="EYC416">
        <f>'Contractor Model'!EYC69</f>
        <v>0</v>
      </c>
      <c r="EYD416">
        <f>'Contractor Model'!EYD69</f>
        <v>0</v>
      </c>
      <c r="EYE416">
        <f>'Contractor Model'!EYE69</f>
        <v>0</v>
      </c>
      <c r="EYF416">
        <f>'Contractor Model'!EYF69</f>
        <v>0</v>
      </c>
      <c r="EYG416">
        <f>'Contractor Model'!EYG69</f>
        <v>0</v>
      </c>
      <c r="EYH416">
        <f>'Contractor Model'!EYH69</f>
        <v>0</v>
      </c>
      <c r="EYI416">
        <f>'Contractor Model'!EYI69</f>
        <v>0</v>
      </c>
      <c r="EYJ416">
        <f>'Contractor Model'!EYJ69</f>
        <v>0</v>
      </c>
      <c r="EYK416">
        <f>'Contractor Model'!EYK69</f>
        <v>0</v>
      </c>
      <c r="EYL416">
        <f>'Contractor Model'!EYL69</f>
        <v>0</v>
      </c>
      <c r="EYM416">
        <f>'Contractor Model'!EYM69</f>
        <v>0</v>
      </c>
      <c r="EYN416">
        <f>'Contractor Model'!EYN69</f>
        <v>0</v>
      </c>
      <c r="EYO416">
        <f>'Contractor Model'!EYO69</f>
        <v>0</v>
      </c>
      <c r="EYP416">
        <f>'Contractor Model'!EYP69</f>
        <v>0</v>
      </c>
      <c r="EYQ416">
        <f>'Contractor Model'!EYQ69</f>
        <v>0</v>
      </c>
      <c r="EYR416">
        <f>'Contractor Model'!EYR69</f>
        <v>0</v>
      </c>
      <c r="EYS416">
        <f>'Contractor Model'!EYS69</f>
        <v>0</v>
      </c>
      <c r="EYT416">
        <f>'Contractor Model'!EYT69</f>
        <v>0</v>
      </c>
      <c r="EYU416">
        <f>'Contractor Model'!EYU69</f>
        <v>0</v>
      </c>
      <c r="EYV416">
        <f>'Contractor Model'!EYV69</f>
        <v>0</v>
      </c>
      <c r="EYW416">
        <f>'Contractor Model'!EYW69</f>
        <v>0</v>
      </c>
      <c r="EYX416">
        <f>'Contractor Model'!EYX69</f>
        <v>0</v>
      </c>
      <c r="EYY416">
        <f>'Contractor Model'!EYY69</f>
        <v>0</v>
      </c>
      <c r="EYZ416">
        <f>'Contractor Model'!EYZ69</f>
        <v>0</v>
      </c>
      <c r="EZA416">
        <f>'Contractor Model'!EZA69</f>
        <v>0</v>
      </c>
      <c r="EZB416">
        <f>'Contractor Model'!EZB69</f>
        <v>0</v>
      </c>
      <c r="EZC416">
        <f>'Contractor Model'!EZC69</f>
        <v>0</v>
      </c>
      <c r="EZD416">
        <f>'Contractor Model'!EZD69</f>
        <v>0</v>
      </c>
      <c r="EZE416">
        <f>'Contractor Model'!EZE69</f>
        <v>0</v>
      </c>
      <c r="EZF416">
        <f>'Contractor Model'!EZF69</f>
        <v>0</v>
      </c>
      <c r="EZG416">
        <f>'Contractor Model'!EZG69</f>
        <v>0</v>
      </c>
      <c r="EZH416">
        <f>'Contractor Model'!EZH69</f>
        <v>0</v>
      </c>
      <c r="EZI416">
        <f>'Contractor Model'!EZI69</f>
        <v>0</v>
      </c>
      <c r="EZJ416">
        <f>'Contractor Model'!EZJ69</f>
        <v>0</v>
      </c>
      <c r="EZK416">
        <f>'Contractor Model'!EZK69</f>
        <v>0</v>
      </c>
      <c r="EZL416">
        <f>'Contractor Model'!EZL69</f>
        <v>0</v>
      </c>
      <c r="EZM416">
        <f>'Contractor Model'!EZM69</f>
        <v>0</v>
      </c>
      <c r="EZN416">
        <f>'Contractor Model'!EZN69</f>
        <v>0</v>
      </c>
      <c r="EZO416">
        <f>'Contractor Model'!EZO69</f>
        <v>0</v>
      </c>
      <c r="EZP416">
        <f>'Contractor Model'!EZP69</f>
        <v>0</v>
      </c>
      <c r="EZQ416">
        <f>'Contractor Model'!EZQ69</f>
        <v>0</v>
      </c>
      <c r="EZR416">
        <f>'Contractor Model'!EZR69</f>
        <v>0</v>
      </c>
      <c r="EZS416">
        <f>'Contractor Model'!EZS69</f>
        <v>0</v>
      </c>
      <c r="EZT416">
        <f>'Contractor Model'!EZT69</f>
        <v>0</v>
      </c>
      <c r="EZU416">
        <f>'Contractor Model'!EZU69</f>
        <v>0</v>
      </c>
      <c r="EZV416">
        <f>'Contractor Model'!EZV69</f>
        <v>0</v>
      </c>
      <c r="EZW416">
        <f>'Contractor Model'!EZW69</f>
        <v>0</v>
      </c>
      <c r="EZX416">
        <f>'Contractor Model'!EZX69</f>
        <v>0</v>
      </c>
      <c r="EZY416">
        <f>'Contractor Model'!EZY69</f>
        <v>0</v>
      </c>
      <c r="EZZ416">
        <f>'Contractor Model'!EZZ69</f>
        <v>0</v>
      </c>
      <c r="FAA416">
        <f>'Contractor Model'!FAA69</f>
        <v>0</v>
      </c>
      <c r="FAB416">
        <f>'Contractor Model'!FAB69</f>
        <v>0</v>
      </c>
      <c r="FAC416">
        <f>'Contractor Model'!FAC69</f>
        <v>0</v>
      </c>
      <c r="FAD416">
        <f>'Contractor Model'!FAD69</f>
        <v>0</v>
      </c>
      <c r="FAE416">
        <f>'Contractor Model'!FAE69</f>
        <v>0</v>
      </c>
      <c r="FAF416">
        <f>'Contractor Model'!FAF69</f>
        <v>0</v>
      </c>
      <c r="FAG416">
        <f>'Contractor Model'!FAG69</f>
        <v>0</v>
      </c>
      <c r="FAH416">
        <f>'Contractor Model'!FAH69</f>
        <v>0</v>
      </c>
      <c r="FAI416">
        <f>'Contractor Model'!FAI69</f>
        <v>0</v>
      </c>
      <c r="FAJ416">
        <f>'Contractor Model'!FAJ69</f>
        <v>0</v>
      </c>
      <c r="FAK416">
        <f>'Contractor Model'!FAK69</f>
        <v>0</v>
      </c>
      <c r="FAL416">
        <f>'Contractor Model'!FAL69</f>
        <v>0</v>
      </c>
      <c r="FAM416">
        <f>'Contractor Model'!FAM69</f>
        <v>0</v>
      </c>
      <c r="FAN416">
        <f>'Contractor Model'!FAN69</f>
        <v>0</v>
      </c>
      <c r="FAO416">
        <f>'Contractor Model'!FAO69</f>
        <v>0</v>
      </c>
      <c r="FAP416">
        <f>'Contractor Model'!FAP69</f>
        <v>0</v>
      </c>
      <c r="FAQ416">
        <f>'Contractor Model'!FAQ69</f>
        <v>0</v>
      </c>
      <c r="FAR416">
        <f>'Contractor Model'!FAR69</f>
        <v>0</v>
      </c>
      <c r="FAS416">
        <f>'Contractor Model'!FAS69</f>
        <v>0</v>
      </c>
      <c r="FAT416">
        <f>'Contractor Model'!FAT69</f>
        <v>0</v>
      </c>
      <c r="FAU416">
        <f>'Contractor Model'!FAU69</f>
        <v>0</v>
      </c>
      <c r="FAV416">
        <f>'Contractor Model'!FAV69</f>
        <v>0</v>
      </c>
      <c r="FAW416">
        <f>'Contractor Model'!FAW69</f>
        <v>0</v>
      </c>
      <c r="FAX416">
        <f>'Contractor Model'!FAX69</f>
        <v>0</v>
      </c>
      <c r="FAY416">
        <f>'Contractor Model'!FAY69</f>
        <v>0</v>
      </c>
      <c r="FAZ416">
        <f>'Contractor Model'!FAZ69</f>
        <v>0</v>
      </c>
      <c r="FBA416">
        <f>'Contractor Model'!FBA69</f>
        <v>0</v>
      </c>
      <c r="FBB416">
        <f>'Contractor Model'!FBB69</f>
        <v>0</v>
      </c>
      <c r="FBC416">
        <f>'Contractor Model'!FBC69</f>
        <v>0</v>
      </c>
      <c r="FBD416">
        <f>'Contractor Model'!FBD69</f>
        <v>0</v>
      </c>
      <c r="FBE416">
        <f>'Contractor Model'!FBE69</f>
        <v>0</v>
      </c>
      <c r="FBF416">
        <f>'Contractor Model'!FBF69</f>
        <v>0</v>
      </c>
      <c r="FBG416">
        <f>'Contractor Model'!FBG69</f>
        <v>0</v>
      </c>
      <c r="FBH416">
        <f>'Contractor Model'!FBH69</f>
        <v>0</v>
      </c>
      <c r="FBI416">
        <f>'Contractor Model'!FBI69</f>
        <v>0</v>
      </c>
      <c r="FBJ416">
        <f>'Contractor Model'!FBJ69</f>
        <v>0</v>
      </c>
      <c r="FBK416">
        <f>'Contractor Model'!FBK69</f>
        <v>0</v>
      </c>
      <c r="FBL416">
        <f>'Contractor Model'!FBL69</f>
        <v>0</v>
      </c>
      <c r="FBM416">
        <f>'Contractor Model'!FBM69</f>
        <v>0</v>
      </c>
      <c r="FBN416">
        <f>'Contractor Model'!FBN69</f>
        <v>0</v>
      </c>
      <c r="FBO416">
        <f>'Contractor Model'!FBO69</f>
        <v>0</v>
      </c>
      <c r="FBP416">
        <f>'Contractor Model'!FBP69</f>
        <v>0</v>
      </c>
      <c r="FBQ416">
        <f>'Contractor Model'!FBQ69</f>
        <v>0</v>
      </c>
      <c r="FBR416">
        <f>'Contractor Model'!FBR69</f>
        <v>0</v>
      </c>
      <c r="FBS416">
        <f>'Contractor Model'!FBS69</f>
        <v>0</v>
      </c>
      <c r="FBT416">
        <f>'Contractor Model'!FBT69</f>
        <v>0</v>
      </c>
      <c r="FBU416">
        <f>'Contractor Model'!FBU69</f>
        <v>0</v>
      </c>
      <c r="FBV416">
        <f>'Contractor Model'!FBV69</f>
        <v>0</v>
      </c>
      <c r="FBW416">
        <f>'Contractor Model'!FBW69</f>
        <v>0</v>
      </c>
      <c r="FBX416">
        <f>'Contractor Model'!FBX69</f>
        <v>0</v>
      </c>
      <c r="FBY416">
        <f>'Contractor Model'!FBY69</f>
        <v>0</v>
      </c>
      <c r="FBZ416">
        <f>'Contractor Model'!FBZ69</f>
        <v>0</v>
      </c>
      <c r="FCA416">
        <f>'Contractor Model'!FCA69</f>
        <v>0</v>
      </c>
      <c r="FCB416">
        <f>'Contractor Model'!FCB69</f>
        <v>0</v>
      </c>
      <c r="FCC416">
        <f>'Contractor Model'!FCC69</f>
        <v>0</v>
      </c>
      <c r="FCD416">
        <f>'Contractor Model'!FCD69</f>
        <v>0</v>
      </c>
      <c r="FCE416">
        <f>'Contractor Model'!FCE69</f>
        <v>0</v>
      </c>
      <c r="FCF416">
        <f>'Contractor Model'!FCF69</f>
        <v>0</v>
      </c>
      <c r="FCG416">
        <f>'Contractor Model'!FCG69</f>
        <v>0</v>
      </c>
      <c r="FCH416">
        <f>'Contractor Model'!FCH69</f>
        <v>0</v>
      </c>
      <c r="FCI416">
        <f>'Contractor Model'!FCI69</f>
        <v>0</v>
      </c>
      <c r="FCJ416">
        <f>'Contractor Model'!FCJ69</f>
        <v>0</v>
      </c>
      <c r="FCK416">
        <f>'Contractor Model'!FCK69</f>
        <v>0</v>
      </c>
      <c r="FCL416">
        <f>'Contractor Model'!FCL69</f>
        <v>0</v>
      </c>
      <c r="FCM416">
        <f>'Contractor Model'!FCM69</f>
        <v>0</v>
      </c>
      <c r="FCN416">
        <f>'Contractor Model'!FCN69</f>
        <v>0</v>
      </c>
      <c r="FCO416">
        <f>'Contractor Model'!FCO69</f>
        <v>0</v>
      </c>
      <c r="FCP416">
        <f>'Contractor Model'!FCP69</f>
        <v>0</v>
      </c>
      <c r="FCQ416">
        <f>'Contractor Model'!FCQ69</f>
        <v>0</v>
      </c>
      <c r="FCR416">
        <f>'Contractor Model'!FCR69</f>
        <v>0</v>
      </c>
      <c r="FCS416">
        <f>'Contractor Model'!FCS69</f>
        <v>0</v>
      </c>
      <c r="FCT416">
        <f>'Contractor Model'!FCT69</f>
        <v>0</v>
      </c>
      <c r="FCU416">
        <f>'Contractor Model'!FCU69</f>
        <v>0</v>
      </c>
      <c r="FCV416">
        <f>'Contractor Model'!FCV69</f>
        <v>0</v>
      </c>
      <c r="FCW416">
        <f>'Contractor Model'!FCW69</f>
        <v>0</v>
      </c>
      <c r="FCX416">
        <f>'Contractor Model'!FCX69</f>
        <v>0</v>
      </c>
      <c r="FCY416">
        <f>'Contractor Model'!FCY69</f>
        <v>0</v>
      </c>
      <c r="FCZ416">
        <f>'Contractor Model'!FCZ69</f>
        <v>0</v>
      </c>
      <c r="FDA416">
        <f>'Contractor Model'!FDA69</f>
        <v>0</v>
      </c>
      <c r="FDB416">
        <f>'Contractor Model'!FDB69</f>
        <v>0</v>
      </c>
      <c r="FDC416">
        <f>'Contractor Model'!FDC69</f>
        <v>0</v>
      </c>
      <c r="FDD416">
        <f>'Contractor Model'!FDD69</f>
        <v>0</v>
      </c>
      <c r="FDE416">
        <f>'Contractor Model'!FDE69</f>
        <v>0</v>
      </c>
      <c r="FDF416">
        <f>'Contractor Model'!FDF69</f>
        <v>0</v>
      </c>
      <c r="FDG416">
        <f>'Contractor Model'!FDG69</f>
        <v>0</v>
      </c>
      <c r="FDH416">
        <f>'Contractor Model'!FDH69</f>
        <v>0</v>
      </c>
      <c r="FDI416">
        <f>'Contractor Model'!FDI69</f>
        <v>0</v>
      </c>
      <c r="FDJ416">
        <f>'Contractor Model'!FDJ69</f>
        <v>0</v>
      </c>
      <c r="FDK416">
        <f>'Contractor Model'!FDK69</f>
        <v>0</v>
      </c>
      <c r="FDL416">
        <f>'Contractor Model'!FDL69</f>
        <v>0</v>
      </c>
      <c r="FDM416">
        <f>'Contractor Model'!FDM69</f>
        <v>0</v>
      </c>
      <c r="FDN416">
        <f>'Contractor Model'!FDN69</f>
        <v>0</v>
      </c>
      <c r="FDO416">
        <f>'Contractor Model'!FDO69</f>
        <v>0</v>
      </c>
      <c r="FDP416">
        <f>'Contractor Model'!FDP69</f>
        <v>0</v>
      </c>
      <c r="FDQ416">
        <f>'Contractor Model'!FDQ69</f>
        <v>0</v>
      </c>
      <c r="FDR416">
        <f>'Contractor Model'!FDR69</f>
        <v>0</v>
      </c>
      <c r="FDS416">
        <f>'Contractor Model'!FDS69</f>
        <v>0</v>
      </c>
      <c r="FDT416">
        <f>'Contractor Model'!FDT69</f>
        <v>0</v>
      </c>
      <c r="FDU416">
        <f>'Contractor Model'!FDU69</f>
        <v>0</v>
      </c>
      <c r="FDV416">
        <f>'Contractor Model'!FDV69</f>
        <v>0</v>
      </c>
      <c r="FDW416">
        <f>'Contractor Model'!FDW69</f>
        <v>0</v>
      </c>
      <c r="FDX416">
        <f>'Contractor Model'!FDX69</f>
        <v>0</v>
      </c>
      <c r="FDY416">
        <f>'Contractor Model'!FDY69</f>
        <v>0</v>
      </c>
      <c r="FDZ416">
        <f>'Contractor Model'!FDZ69</f>
        <v>0</v>
      </c>
      <c r="FEA416">
        <f>'Contractor Model'!FEA69</f>
        <v>0</v>
      </c>
      <c r="FEB416">
        <f>'Contractor Model'!FEB69</f>
        <v>0</v>
      </c>
      <c r="FEC416">
        <f>'Contractor Model'!FEC69</f>
        <v>0</v>
      </c>
      <c r="FED416">
        <f>'Contractor Model'!FED69</f>
        <v>0</v>
      </c>
      <c r="FEE416">
        <f>'Contractor Model'!FEE69</f>
        <v>0</v>
      </c>
      <c r="FEF416">
        <f>'Contractor Model'!FEF69</f>
        <v>0</v>
      </c>
      <c r="FEG416">
        <f>'Contractor Model'!FEG69</f>
        <v>0</v>
      </c>
      <c r="FEH416">
        <f>'Contractor Model'!FEH69</f>
        <v>0</v>
      </c>
      <c r="FEI416">
        <f>'Contractor Model'!FEI69</f>
        <v>0</v>
      </c>
      <c r="FEJ416">
        <f>'Contractor Model'!FEJ69</f>
        <v>0</v>
      </c>
      <c r="FEK416">
        <f>'Contractor Model'!FEK69</f>
        <v>0</v>
      </c>
      <c r="FEL416">
        <f>'Contractor Model'!FEL69</f>
        <v>0</v>
      </c>
      <c r="FEM416">
        <f>'Contractor Model'!FEM69</f>
        <v>0</v>
      </c>
      <c r="FEN416">
        <f>'Contractor Model'!FEN69</f>
        <v>0</v>
      </c>
      <c r="FEO416">
        <f>'Contractor Model'!FEO69</f>
        <v>0</v>
      </c>
      <c r="FEP416">
        <f>'Contractor Model'!FEP69</f>
        <v>0</v>
      </c>
      <c r="FEQ416">
        <f>'Contractor Model'!FEQ69</f>
        <v>0</v>
      </c>
      <c r="FER416">
        <f>'Contractor Model'!FER69</f>
        <v>0</v>
      </c>
      <c r="FES416">
        <f>'Contractor Model'!FES69</f>
        <v>0</v>
      </c>
      <c r="FET416">
        <f>'Contractor Model'!FET69</f>
        <v>0</v>
      </c>
      <c r="FEU416">
        <f>'Contractor Model'!FEU69</f>
        <v>0</v>
      </c>
      <c r="FEV416">
        <f>'Contractor Model'!FEV69</f>
        <v>0</v>
      </c>
      <c r="FEW416">
        <f>'Contractor Model'!FEW69</f>
        <v>0</v>
      </c>
      <c r="FEX416">
        <f>'Contractor Model'!FEX69</f>
        <v>0</v>
      </c>
      <c r="FEY416">
        <f>'Contractor Model'!FEY69</f>
        <v>0</v>
      </c>
      <c r="FEZ416">
        <f>'Contractor Model'!FEZ69</f>
        <v>0</v>
      </c>
      <c r="FFA416">
        <f>'Contractor Model'!FFA69</f>
        <v>0</v>
      </c>
      <c r="FFB416">
        <f>'Contractor Model'!FFB69</f>
        <v>0</v>
      </c>
      <c r="FFC416">
        <f>'Contractor Model'!FFC69</f>
        <v>0</v>
      </c>
      <c r="FFD416">
        <f>'Contractor Model'!FFD69</f>
        <v>0</v>
      </c>
      <c r="FFE416">
        <f>'Contractor Model'!FFE69</f>
        <v>0</v>
      </c>
      <c r="FFF416">
        <f>'Contractor Model'!FFF69</f>
        <v>0</v>
      </c>
      <c r="FFG416">
        <f>'Contractor Model'!FFG69</f>
        <v>0</v>
      </c>
      <c r="FFH416">
        <f>'Contractor Model'!FFH69</f>
        <v>0</v>
      </c>
      <c r="FFI416">
        <f>'Contractor Model'!FFI69</f>
        <v>0</v>
      </c>
      <c r="FFJ416">
        <f>'Contractor Model'!FFJ69</f>
        <v>0</v>
      </c>
      <c r="FFK416">
        <f>'Contractor Model'!FFK69</f>
        <v>0</v>
      </c>
      <c r="FFL416">
        <f>'Contractor Model'!FFL69</f>
        <v>0</v>
      </c>
      <c r="FFM416">
        <f>'Contractor Model'!FFM69</f>
        <v>0</v>
      </c>
      <c r="FFN416">
        <f>'Contractor Model'!FFN69</f>
        <v>0</v>
      </c>
      <c r="FFO416">
        <f>'Contractor Model'!FFO69</f>
        <v>0</v>
      </c>
      <c r="FFP416">
        <f>'Contractor Model'!FFP69</f>
        <v>0</v>
      </c>
      <c r="FFQ416">
        <f>'Contractor Model'!FFQ69</f>
        <v>0</v>
      </c>
      <c r="FFR416">
        <f>'Contractor Model'!FFR69</f>
        <v>0</v>
      </c>
      <c r="FFS416">
        <f>'Contractor Model'!FFS69</f>
        <v>0</v>
      </c>
      <c r="FFT416">
        <f>'Contractor Model'!FFT69</f>
        <v>0</v>
      </c>
      <c r="FFU416">
        <f>'Contractor Model'!FFU69</f>
        <v>0</v>
      </c>
      <c r="FFV416">
        <f>'Contractor Model'!FFV69</f>
        <v>0</v>
      </c>
      <c r="FFW416">
        <f>'Contractor Model'!FFW69</f>
        <v>0</v>
      </c>
      <c r="FFX416">
        <f>'Contractor Model'!FFX69</f>
        <v>0</v>
      </c>
      <c r="FFY416">
        <f>'Contractor Model'!FFY69</f>
        <v>0</v>
      </c>
      <c r="FFZ416">
        <f>'Contractor Model'!FFZ69</f>
        <v>0</v>
      </c>
      <c r="FGA416">
        <f>'Contractor Model'!FGA69</f>
        <v>0</v>
      </c>
      <c r="FGB416">
        <f>'Contractor Model'!FGB69</f>
        <v>0</v>
      </c>
      <c r="FGC416">
        <f>'Contractor Model'!FGC69</f>
        <v>0</v>
      </c>
      <c r="FGD416">
        <f>'Contractor Model'!FGD69</f>
        <v>0</v>
      </c>
      <c r="FGE416">
        <f>'Contractor Model'!FGE69</f>
        <v>0</v>
      </c>
      <c r="FGF416">
        <f>'Contractor Model'!FGF69</f>
        <v>0</v>
      </c>
      <c r="FGG416">
        <f>'Contractor Model'!FGG69</f>
        <v>0</v>
      </c>
      <c r="FGH416">
        <f>'Contractor Model'!FGH69</f>
        <v>0</v>
      </c>
      <c r="FGI416">
        <f>'Contractor Model'!FGI69</f>
        <v>0</v>
      </c>
      <c r="FGJ416">
        <f>'Contractor Model'!FGJ69</f>
        <v>0</v>
      </c>
      <c r="FGK416">
        <f>'Contractor Model'!FGK69</f>
        <v>0</v>
      </c>
      <c r="FGL416">
        <f>'Contractor Model'!FGL69</f>
        <v>0</v>
      </c>
      <c r="FGM416">
        <f>'Contractor Model'!FGM69</f>
        <v>0</v>
      </c>
      <c r="FGN416">
        <f>'Contractor Model'!FGN69</f>
        <v>0</v>
      </c>
      <c r="FGO416">
        <f>'Contractor Model'!FGO69</f>
        <v>0</v>
      </c>
      <c r="FGP416">
        <f>'Contractor Model'!FGP69</f>
        <v>0</v>
      </c>
      <c r="FGQ416">
        <f>'Contractor Model'!FGQ69</f>
        <v>0</v>
      </c>
      <c r="FGR416">
        <f>'Contractor Model'!FGR69</f>
        <v>0</v>
      </c>
      <c r="FGS416">
        <f>'Contractor Model'!FGS69</f>
        <v>0</v>
      </c>
      <c r="FGT416">
        <f>'Contractor Model'!FGT69</f>
        <v>0</v>
      </c>
      <c r="FGU416">
        <f>'Contractor Model'!FGU69</f>
        <v>0</v>
      </c>
      <c r="FGV416">
        <f>'Contractor Model'!FGV69</f>
        <v>0</v>
      </c>
      <c r="FGW416">
        <f>'Contractor Model'!FGW69</f>
        <v>0</v>
      </c>
      <c r="FGX416">
        <f>'Contractor Model'!FGX69</f>
        <v>0</v>
      </c>
      <c r="FGY416">
        <f>'Contractor Model'!FGY69</f>
        <v>0</v>
      </c>
      <c r="FGZ416">
        <f>'Contractor Model'!FGZ69</f>
        <v>0</v>
      </c>
      <c r="FHA416">
        <f>'Contractor Model'!FHA69</f>
        <v>0</v>
      </c>
      <c r="FHB416">
        <f>'Contractor Model'!FHB69</f>
        <v>0</v>
      </c>
      <c r="FHC416">
        <f>'Contractor Model'!FHC69</f>
        <v>0</v>
      </c>
      <c r="FHD416">
        <f>'Contractor Model'!FHD69</f>
        <v>0</v>
      </c>
      <c r="FHE416">
        <f>'Contractor Model'!FHE69</f>
        <v>0</v>
      </c>
      <c r="FHF416">
        <f>'Contractor Model'!FHF69</f>
        <v>0</v>
      </c>
      <c r="FHG416">
        <f>'Contractor Model'!FHG69</f>
        <v>0</v>
      </c>
      <c r="FHH416">
        <f>'Contractor Model'!FHH69</f>
        <v>0</v>
      </c>
      <c r="FHI416">
        <f>'Contractor Model'!FHI69</f>
        <v>0</v>
      </c>
      <c r="FHJ416">
        <f>'Contractor Model'!FHJ69</f>
        <v>0</v>
      </c>
      <c r="FHK416">
        <f>'Contractor Model'!FHK69</f>
        <v>0</v>
      </c>
      <c r="FHL416">
        <f>'Contractor Model'!FHL69</f>
        <v>0</v>
      </c>
      <c r="FHM416">
        <f>'Contractor Model'!FHM69</f>
        <v>0</v>
      </c>
      <c r="FHN416">
        <f>'Contractor Model'!FHN69</f>
        <v>0</v>
      </c>
      <c r="FHO416">
        <f>'Contractor Model'!FHO69</f>
        <v>0</v>
      </c>
      <c r="FHP416">
        <f>'Contractor Model'!FHP69</f>
        <v>0</v>
      </c>
      <c r="FHQ416">
        <f>'Contractor Model'!FHQ69</f>
        <v>0</v>
      </c>
      <c r="FHR416">
        <f>'Contractor Model'!FHR69</f>
        <v>0</v>
      </c>
      <c r="FHS416">
        <f>'Contractor Model'!FHS69</f>
        <v>0</v>
      </c>
      <c r="FHT416">
        <f>'Contractor Model'!FHT69</f>
        <v>0</v>
      </c>
      <c r="FHU416">
        <f>'Contractor Model'!FHU69</f>
        <v>0</v>
      </c>
      <c r="FHV416">
        <f>'Contractor Model'!FHV69</f>
        <v>0</v>
      </c>
      <c r="FHW416">
        <f>'Contractor Model'!FHW69</f>
        <v>0</v>
      </c>
      <c r="FHX416">
        <f>'Contractor Model'!FHX69</f>
        <v>0</v>
      </c>
      <c r="FHY416">
        <f>'Contractor Model'!FHY69</f>
        <v>0</v>
      </c>
      <c r="FHZ416">
        <f>'Contractor Model'!FHZ69</f>
        <v>0</v>
      </c>
      <c r="FIA416">
        <f>'Contractor Model'!FIA69</f>
        <v>0</v>
      </c>
      <c r="FIB416">
        <f>'Contractor Model'!FIB69</f>
        <v>0</v>
      </c>
      <c r="FIC416">
        <f>'Contractor Model'!FIC69</f>
        <v>0</v>
      </c>
      <c r="FID416">
        <f>'Contractor Model'!FID69</f>
        <v>0</v>
      </c>
      <c r="FIE416">
        <f>'Contractor Model'!FIE69</f>
        <v>0</v>
      </c>
      <c r="FIF416">
        <f>'Contractor Model'!FIF69</f>
        <v>0</v>
      </c>
      <c r="FIG416">
        <f>'Contractor Model'!FIG69</f>
        <v>0</v>
      </c>
      <c r="FIH416">
        <f>'Contractor Model'!FIH69</f>
        <v>0</v>
      </c>
      <c r="FII416">
        <f>'Contractor Model'!FII69</f>
        <v>0</v>
      </c>
      <c r="FIJ416">
        <f>'Contractor Model'!FIJ69</f>
        <v>0</v>
      </c>
      <c r="FIK416">
        <f>'Contractor Model'!FIK69</f>
        <v>0</v>
      </c>
      <c r="FIL416">
        <f>'Contractor Model'!FIL69</f>
        <v>0</v>
      </c>
      <c r="FIM416">
        <f>'Contractor Model'!FIM69</f>
        <v>0</v>
      </c>
      <c r="FIN416">
        <f>'Contractor Model'!FIN69</f>
        <v>0</v>
      </c>
      <c r="FIO416">
        <f>'Contractor Model'!FIO69</f>
        <v>0</v>
      </c>
      <c r="FIP416">
        <f>'Contractor Model'!FIP69</f>
        <v>0</v>
      </c>
      <c r="FIQ416">
        <f>'Contractor Model'!FIQ69</f>
        <v>0</v>
      </c>
      <c r="FIR416">
        <f>'Contractor Model'!FIR69</f>
        <v>0</v>
      </c>
      <c r="FIS416">
        <f>'Contractor Model'!FIS69</f>
        <v>0</v>
      </c>
      <c r="FIT416">
        <f>'Contractor Model'!FIT69</f>
        <v>0</v>
      </c>
      <c r="FIU416">
        <f>'Contractor Model'!FIU69</f>
        <v>0</v>
      </c>
      <c r="FIV416">
        <f>'Contractor Model'!FIV69</f>
        <v>0</v>
      </c>
      <c r="FIW416">
        <f>'Contractor Model'!FIW69</f>
        <v>0</v>
      </c>
      <c r="FIX416">
        <f>'Contractor Model'!FIX69</f>
        <v>0</v>
      </c>
      <c r="FIY416">
        <f>'Contractor Model'!FIY69</f>
        <v>0</v>
      </c>
      <c r="FIZ416">
        <f>'Contractor Model'!FIZ69</f>
        <v>0</v>
      </c>
      <c r="FJA416">
        <f>'Contractor Model'!FJA69</f>
        <v>0</v>
      </c>
      <c r="FJB416">
        <f>'Contractor Model'!FJB69</f>
        <v>0</v>
      </c>
      <c r="FJC416">
        <f>'Contractor Model'!FJC69</f>
        <v>0</v>
      </c>
      <c r="FJD416">
        <f>'Contractor Model'!FJD69</f>
        <v>0</v>
      </c>
      <c r="FJE416">
        <f>'Contractor Model'!FJE69</f>
        <v>0</v>
      </c>
      <c r="FJF416">
        <f>'Contractor Model'!FJF69</f>
        <v>0</v>
      </c>
      <c r="FJG416">
        <f>'Contractor Model'!FJG69</f>
        <v>0</v>
      </c>
      <c r="FJH416">
        <f>'Contractor Model'!FJH69</f>
        <v>0</v>
      </c>
      <c r="FJI416">
        <f>'Contractor Model'!FJI69</f>
        <v>0</v>
      </c>
      <c r="FJJ416">
        <f>'Contractor Model'!FJJ69</f>
        <v>0</v>
      </c>
      <c r="FJK416">
        <f>'Contractor Model'!FJK69</f>
        <v>0</v>
      </c>
      <c r="FJL416">
        <f>'Contractor Model'!FJL69</f>
        <v>0</v>
      </c>
      <c r="FJM416">
        <f>'Contractor Model'!FJM69</f>
        <v>0</v>
      </c>
      <c r="FJN416">
        <f>'Contractor Model'!FJN69</f>
        <v>0</v>
      </c>
      <c r="FJO416">
        <f>'Contractor Model'!FJO69</f>
        <v>0</v>
      </c>
      <c r="FJP416">
        <f>'Contractor Model'!FJP69</f>
        <v>0</v>
      </c>
      <c r="FJQ416">
        <f>'Contractor Model'!FJQ69</f>
        <v>0</v>
      </c>
      <c r="FJR416">
        <f>'Contractor Model'!FJR69</f>
        <v>0</v>
      </c>
      <c r="FJS416">
        <f>'Contractor Model'!FJS69</f>
        <v>0</v>
      </c>
      <c r="FJT416">
        <f>'Contractor Model'!FJT69</f>
        <v>0</v>
      </c>
      <c r="FJU416">
        <f>'Contractor Model'!FJU69</f>
        <v>0</v>
      </c>
      <c r="FJV416">
        <f>'Contractor Model'!FJV69</f>
        <v>0</v>
      </c>
      <c r="FJW416">
        <f>'Contractor Model'!FJW69</f>
        <v>0</v>
      </c>
      <c r="FJX416">
        <f>'Contractor Model'!FJX69</f>
        <v>0</v>
      </c>
      <c r="FJY416">
        <f>'Contractor Model'!FJY69</f>
        <v>0</v>
      </c>
      <c r="FJZ416">
        <f>'Contractor Model'!FJZ69</f>
        <v>0</v>
      </c>
      <c r="FKA416">
        <f>'Contractor Model'!FKA69</f>
        <v>0</v>
      </c>
      <c r="FKB416">
        <f>'Contractor Model'!FKB69</f>
        <v>0</v>
      </c>
      <c r="FKC416">
        <f>'Contractor Model'!FKC69</f>
        <v>0</v>
      </c>
      <c r="FKD416">
        <f>'Contractor Model'!FKD69</f>
        <v>0</v>
      </c>
      <c r="FKE416">
        <f>'Contractor Model'!FKE69</f>
        <v>0</v>
      </c>
      <c r="FKF416">
        <f>'Contractor Model'!FKF69</f>
        <v>0</v>
      </c>
      <c r="FKG416">
        <f>'Contractor Model'!FKG69</f>
        <v>0</v>
      </c>
      <c r="FKH416">
        <f>'Contractor Model'!FKH69</f>
        <v>0</v>
      </c>
      <c r="FKI416">
        <f>'Contractor Model'!FKI69</f>
        <v>0</v>
      </c>
      <c r="FKJ416">
        <f>'Contractor Model'!FKJ69</f>
        <v>0</v>
      </c>
      <c r="FKK416">
        <f>'Contractor Model'!FKK69</f>
        <v>0</v>
      </c>
      <c r="FKL416">
        <f>'Contractor Model'!FKL69</f>
        <v>0</v>
      </c>
      <c r="FKM416">
        <f>'Contractor Model'!FKM69</f>
        <v>0</v>
      </c>
      <c r="FKN416">
        <f>'Contractor Model'!FKN69</f>
        <v>0</v>
      </c>
      <c r="FKO416">
        <f>'Contractor Model'!FKO69</f>
        <v>0</v>
      </c>
      <c r="FKP416">
        <f>'Contractor Model'!FKP69</f>
        <v>0</v>
      </c>
      <c r="FKQ416">
        <f>'Contractor Model'!FKQ69</f>
        <v>0</v>
      </c>
      <c r="FKR416">
        <f>'Contractor Model'!FKR69</f>
        <v>0</v>
      </c>
      <c r="FKS416">
        <f>'Contractor Model'!FKS69</f>
        <v>0</v>
      </c>
      <c r="FKT416">
        <f>'Contractor Model'!FKT69</f>
        <v>0</v>
      </c>
      <c r="FKU416">
        <f>'Contractor Model'!FKU69</f>
        <v>0</v>
      </c>
      <c r="FKV416">
        <f>'Contractor Model'!FKV69</f>
        <v>0</v>
      </c>
      <c r="FKW416">
        <f>'Contractor Model'!FKW69</f>
        <v>0</v>
      </c>
      <c r="FKX416">
        <f>'Contractor Model'!FKX69</f>
        <v>0</v>
      </c>
      <c r="FKY416">
        <f>'Contractor Model'!FKY69</f>
        <v>0</v>
      </c>
      <c r="FKZ416">
        <f>'Contractor Model'!FKZ69</f>
        <v>0</v>
      </c>
      <c r="FLA416">
        <f>'Contractor Model'!FLA69</f>
        <v>0</v>
      </c>
      <c r="FLB416">
        <f>'Contractor Model'!FLB69</f>
        <v>0</v>
      </c>
      <c r="FLC416">
        <f>'Contractor Model'!FLC69</f>
        <v>0</v>
      </c>
      <c r="FLD416">
        <f>'Contractor Model'!FLD69</f>
        <v>0</v>
      </c>
      <c r="FLE416">
        <f>'Contractor Model'!FLE69</f>
        <v>0</v>
      </c>
      <c r="FLF416">
        <f>'Contractor Model'!FLF69</f>
        <v>0</v>
      </c>
      <c r="FLG416">
        <f>'Contractor Model'!FLG69</f>
        <v>0</v>
      </c>
      <c r="FLH416">
        <f>'Contractor Model'!FLH69</f>
        <v>0</v>
      </c>
      <c r="FLI416">
        <f>'Contractor Model'!FLI69</f>
        <v>0</v>
      </c>
      <c r="FLJ416">
        <f>'Contractor Model'!FLJ69</f>
        <v>0</v>
      </c>
      <c r="FLK416">
        <f>'Contractor Model'!FLK69</f>
        <v>0</v>
      </c>
      <c r="FLL416">
        <f>'Contractor Model'!FLL69</f>
        <v>0</v>
      </c>
      <c r="FLM416">
        <f>'Contractor Model'!FLM69</f>
        <v>0</v>
      </c>
      <c r="FLN416">
        <f>'Contractor Model'!FLN69</f>
        <v>0</v>
      </c>
      <c r="FLO416">
        <f>'Contractor Model'!FLO69</f>
        <v>0</v>
      </c>
      <c r="FLP416">
        <f>'Contractor Model'!FLP69</f>
        <v>0</v>
      </c>
      <c r="FLQ416">
        <f>'Contractor Model'!FLQ69</f>
        <v>0</v>
      </c>
      <c r="FLR416">
        <f>'Contractor Model'!FLR69</f>
        <v>0</v>
      </c>
      <c r="FLS416">
        <f>'Contractor Model'!FLS69</f>
        <v>0</v>
      </c>
      <c r="FLT416">
        <f>'Contractor Model'!FLT69</f>
        <v>0</v>
      </c>
      <c r="FLU416">
        <f>'Contractor Model'!FLU69</f>
        <v>0</v>
      </c>
      <c r="FLV416">
        <f>'Contractor Model'!FLV69</f>
        <v>0</v>
      </c>
      <c r="FLW416">
        <f>'Contractor Model'!FLW69</f>
        <v>0</v>
      </c>
      <c r="FLX416">
        <f>'Contractor Model'!FLX69</f>
        <v>0</v>
      </c>
      <c r="FLY416">
        <f>'Contractor Model'!FLY69</f>
        <v>0</v>
      </c>
      <c r="FLZ416">
        <f>'Contractor Model'!FLZ69</f>
        <v>0</v>
      </c>
      <c r="FMA416">
        <f>'Contractor Model'!FMA69</f>
        <v>0</v>
      </c>
      <c r="FMB416">
        <f>'Contractor Model'!FMB69</f>
        <v>0</v>
      </c>
      <c r="FMC416">
        <f>'Contractor Model'!FMC69</f>
        <v>0</v>
      </c>
      <c r="FMD416">
        <f>'Contractor Model'!FMD69</f>
        <v>0</v>
      </c>
      <c r="FME416">
        <f>'Contractor Model'!FME69</f>
        <v>0</v>
      </c>
      <c r="FMF416">
        <f>'Contractor Model'!FMF69</f>
        <v>0</v>
      </c>
      <c r="FMG416">
        <f>'Contractor Model'!FMG69</f>
        <v>0</v>
      </c>
      <c r="FMH416">
        <f>'Contractor Model'!FMH69</f>
        <v>0</v>
      </c>
      <c r="FMI416">
        <f>'Contractor Model'!FMI69</f>
        <v>0</v>
      </c>
      <c r="FMJ416">
        <f>'Contractor Model'!FMJ69</f>
        <v>0</v>
      </c>
      <c r="FMK416">
        <f>'Contractor Model'!FMK69</f>
        <v>0</v>
      </c>
      <c r="FML416">
        <f>'Contractor Model'!FML69</f>
        <v>0</v>
      </c>
      <c r="FMM416">
        <f>'Contractor Model'!FMM69</f>
        <v>0</v>
      </c>
      <c r="FMN416">
        <f>'Contractor Model'!FMN69</f>
        <v>0</v>
      </c>
      <c r="FMO416">
        <f>'Contractor Model'!FMO69</f>
        <v>0</v>
      </c>
      <c r="FMP416">
        <f>'Contractor Model'!FMP69</f>
        <v>0</v>
      </c>
      <c r="FMQ416">
        <f>'Contractor Model'!FMQ69</f>
        <v>0</v>
      </c>
      <c r="FMR416">
        <f>'Contractor Model'!FMR69</f>
        <v>0</v>
      </c>
      <c r="FMS416">
        <f>'Contractor Model'!FMS69</f>
        <v>0</v>
      </c>
      <c r="FMT416">
        <f>'Contractor Model'!FMT69</f>
        <v>0</v>
      </c>
      <c r="FMU416">
        <f>'Contractor Model'!FMU69</f>
        <v>0</v>
      </c>
      <c r="FMV416">
        <f>'Contractor Model'!FMV69</f>
        <v>0</v>
      </c>
      <c r="FMW416">
        <f>'Contractor Model'!FMW69</f>
        <v>0</v>
      </c>
      <c r="FMX416">
        <f>'Contractor Model'!FMX69</f>
        <v>0</v>
      </c>
      <c r="FMY416">
        <f>'Contractor Model'!FMY69</f>
        <v>0</v>
      </c>
      <c r="FMZ416">
        <f>'Contractor Model'!FMZ69</f>
        <v>0</v>
      </c>
      <c r="FNA416">
        <f>'Contractor Model'!FNA69</f>
        <v>0</v>
      </c>
      <c r="FNB416">
        <f>'Contractor Model'!FNB69</f>
        <v>0</v>
      </c>
      <c r="FNC416">
        <f>'Contractor Model'!FNC69</f>
        <v>0</v>
      </c>
      <c r="FND416">
        <f>'Contractor Model'!FND69</f>
        <v>0</v>
      </c>
      <c r="FNE416">
        <f>'Contractor Model'!FNE69</f>
        <v>0</v>
      </c>
      <c r="FNF416">
        <f>'Contractor Model'!FNF69</f>
        <v>0</v>
      </c>
      <c r="FNG416">
        <f>'Contractor Model'!FNG69</f>
        <v>0</v>
      </c>
      <c r="FNH416">
        <f>'Contractor Model'!FNH69</f>
        <v>0</v>
      </c>
      <c r="FNI416">
        <f>'Contractor Model'!FNI69</f>
        <v>0</v>
      </c>
      <c r="FNJ416">
        <f>'Contractor Model'!FNJ69</f>
        <v>0</v>
      </c>
      <c r="FNK416">
        <f>'Contractor Model'!FNK69</f>
        <v>0</v>
      </c>
      <c r="FNL416">
        <f>'Contractor Model'!FNL69</f>
        <v>0</v>
      </c>
      <c r="FNM416">
        <f>'Contractor Model'!FNM69</f>
        <v>0</v>
      </c>
      <c r="FNN416">
        <f>'Contractor Model'!FNN69</f>
        <v>0</v>
      </c>
      <c r="FNO416">
        <f>'Contractor Model'!FNO69</f>
        <v>0</v>
      </c>
      <c r="FNP416">
        <f>'Contractor Model'!FNP69</f>
        <v>0</v>
      </c>
      <c r="FNQ416">
        <f>'Contractor Model'!FNQ69</f>
        <v>0</v>
      </c>
      <c r="FNR416">
        <f>'Contractor Model'!FNR69</f>
        <v>0</v>
      </c>
      <c r="FNS416">
        <f>'Contractor Model'!FNS69</f>
        <v>0</v>
      </c>
      <c r="FNT416">
        <f>'Contractor Model'!FNT69</f>
        <v>0</v>
      </c>
      <c r="FNU416">
        <f>'Contractor Model'!FNU69</f>
        <v>0</v>
      </c>
      <c r="FNV416">
        <f>'Contractor Model'!FNV69</f>
        <v>0</v>
      </c>
      <c r="FNW416">
        <f>'Contractor Model'!FNW69</f>
        <v>0</v>
      </c>
      <c r="FNX416">
        <f>'Contractor Model'!FNX69</f>
        <v>0</v>
      </c>
      <c r="FNY416">
        <f>'Contractor Model'!FNY69</f>
        <v>0</v>
      </c>
      <c r="FNZ416">
        <f>'Contractor Model'!FNZ69</f>
        <v>0</v>
      </c>
      <c r="FOA416">
        <f>'Contractor Model'!FOA69</f>
        <v>0</v>
      </c>
      <c r="FOB416">
        <f>'Contractor Model'!FOB69</f>
        <v>0</v>
      </c>
      <c r="FOC416">
        <f>'Contractor Model'!FOC69</f>
        <v>0</v>
      </c>
      <c r="FOD416">
        <f>'Contractor Model'!FOD69</f>
        <v>0</v>
      </c>
      <c r="FOE416">
        <f>'Contractor Model'!FOE69</f>
        <v>0</v>
      </c>
      <c r="FOF416">
        <f>'Contractor Model'!FOF69</f>
        <v>0</v>
      </c>
      <c r="FOG416">
        <f>'Contractor Model'!FOG69</f>
        <v>0</v>
      </c>
      <c r="FOH416">
        <f>'Contractor Model'!FOH69</f>
        <v>0</v>
      </c>
      <c r="FOI416">
        <f>'Contractor Model'!FOI69</f>
        <v>0</v>
      </c>
      <c r="FOJ416">
        <f>'Contractor Model'!FOJ69</f>
        <v>0</v>
      </c>
      <c r="FOK416">
        <f>'Contractor Model'!FOK69</f>
        <v>0</v>
      </c>
      <c r="FOL416">
        <f>'Contractor Model'!FOL69</f>
        <v>0</v>
      </c>
      <c r="FOM416">
        <f>'Contractor Model'!FOM69</f>
        <v>0</v>
      </c>
      <c r="FON416">
        <f>'Contractor Model'!FON69</f>
        <v>0</v>
      </c>
      <c r="FOO416">
        <f>'Contractor Model'!FOO69</f>
        <v>0</v>
      </c>
      <c r="FOP416">
        <f>'Contractor Model'!FOP69</f>
        <v>0</v>
      </c>
      <c r="FOQ416">
        <f>'Contractor Model'!FOQ69</f>
        <v>0</v>
      </c>
      <c r="FOR416">
        <f>'Contractor Model'!FOR69</f>
        <v>0</v>
      </c>
      <c r="FOS416">
        <f>'Contractor Model'!FOS69</f>
        <v>0</v>
      </c>
      <c r="FOT416">
        <f>'Contractor Model'!FOT69</f>
        <v>0</v>
      </c>
      <c r="FOU416">
        <f>'Contractor Model'!FOU69</f>
        <v>0</v>
      </c>
      <c r="FOV416">
        <f>'Contractor Model'!FOV69</f>
        <v>0</v>
      </c>
      <c r="FOW416">
        <f>'Contractor Model'!FOW69</f>
        <v>0</v>
      </c>
      <c r="FOX416">
        <f>'Contractor Model'!FOX69</f>
        <v>0</v>
      </c>
      <c r="FOY416">
        <f>'Contractor Model'!FOY69</f>
        <v>0</v>
      </c>
      <c r="FOZ416">
        <f>'Contractor Model'!FOZ69</f>
        <v>0</v>
      </c>
      <c r="FPA416">
        <f>'Contractor Model'!FPA69</f>
        <v>0</v>
      </c>
      <c r="FPB416">
        <f>'Contractor Model'!FPB69</f>
        <v>0</v>
      </c>
      <c r="FPC416">
        <f>'Contractor Model'!FPC69</f>
        <v>0</v>
      </c>
      <c r="FPD416">
        <f>'Contractor Model'!FPD69</f>
        <v>0</v>
      </c>
      <c r="FPE416">
        <f>'Contractor Model'!FPE69</f>
        <v>0</v>
      </c>
      <c r="FPF416">
        <f>'Contractor Model'!FPF69</f>
        <v>0</v>
      </c>
      <c r="FPG416">
        <f>'Contractor Model'!FPG69</f>
        <v>0</v>
      </c>
      <c r="FPH416">
        <f>'Contractor Model'!FPH69</f>
        <v>0</v>
      </c>
      <c r="FPI416">
        <f>'Contractor Model'!FPI69</f>
        <v>0</v>
      </c>
      <c r="FPJ416">
        <f>'Contractor Model'!FPJ69</f>
        <v>0</v>
      </c>
      <c r="FPK416">
        <f>'Contractor Model'!FPK69</f>
        <v>0</v>
      </c>
      <c r="FPL416">
        <f>'Contractor Model'!FPL69</f>
        <v>0</v>
      </c>
      <c r="FPM416">
        <f>'Contractor Model'!FPM69</f>
        <v>0</v>
      </c>
      <c r="FPN416">
        <f>'Contractor Model'!FPN69</f>
        <v>0</v>
      </c>
      <c r="FPO416">
        <f>'Contractor Model'!FPO69</f>
        <v>0</v>
      </c>
      <c r="FPP416">
        <f>'Contractor Model'!FPP69</f>
        <v>0</v>
      </c>
      <c r="FPQ416">
        <f>'Contractor Model'!FPQ69</f>
        <v>0</v>
      </c>
      <c r="FPR416">
        <f>'Contractor Model'!FPR69</f>
        <v>0</v>
      </c>
      <c r="FPS416">
        <f>'Contractor Model'!FPS69</f>
        <v>0</v>
      </c>
      <c r="FPT416">
        <f>'Contractor Model'!FPT69</f>
        <v>0</v>
      </c>
      <c r="FPU416">
        <f>'Contractor Model'!FPU69</f>
        <v>0</v>
      </c>
      <c r="FPV416">
        <f>'Contractor Model'!FPV69</f>
        <v>0</v>
      </c>
      <c r="FPW416">
        <f>'Contractor Model'!FPW69</f>
        <v>0</v>
      </c>
      <c r="FPX416">
        <f>'Contractor Model'!FPX69</f>
        <v>0</v>
      </c>
      <c r="FPY416">
        <f>'Contractor Model'!FPY69</f>
        <v>0</v>
      </c>
      <c r="FPZ416">
        <f>'Contractor Model'!FPZ69</f>
        <v>0</v>
      </c>
      <c r="FQA416">
        <f>'Contractor Model'!FQA69</f>
        <v>0</v>
      </c>
      <c r="FQB416">
        <f>'Contractor Model'!FQB69</f>
        <v>0</v>
      </c>
      <c r="FQC416">
        <f>'Contractor Model'!FQC69</f>
        <v>0</v>
      </c>
      <c r="FQD416">
        <f>'Contractor Model'!FQD69</f>
        <v>0</v>
      </c>
      <c r="FQE416">
        <f>'Contractor Model'!FQE69</f>
        <v>0</v>
      </c>
      <c r="FQF416">
        <f>'Contractor Model'!FQF69</f>
        <v>0</v>
      </c>
      <c r="FQG416">
        <f>'Contractor Model'!FQG69</f>
        <v>0</v>
      </c>
      <c r="FQH416">
        <f>'Contractor Model'!FQH69</f>
        <v>0</v>
      </c>
      <c r="FQI416">
        <f>'Contractor Model'!FQI69</f>
        <v>0</v>
      </c>
      <c r="FQJ416">
        <f>'Contractor Model'!FQJ69</f>
        <v>0</v>
      </c>
      <c r="FQK416">
        <f>'Contractor Model'!FQK69</f>
        <v>0</v>
      </c>
      <c r="FQL416">
        <f>'Contractor Model'!FQL69</f>
        <v>0</v>
      </c>
      <c r="FQM416">
        <f>'Contractor Model'!FQM69</f>
        <v>0</v>
      </c>
      <c r="FQN416">
        <f>'Contractor Model'!FQN69</f>
        <v>0</v>
      </c>
      <c r="FQO416">
        <f>'Contractor Model'!FQO69</f>
        <v>0</v>
      </c>
      <c r="FQP416">
        <f>'Contractor Model'!FQP69</f>
        <v>0</v>
      </c>
      <c r="FQQ416">
        <f>'Contractor Model'!FQQ69</f>
        <v>0</v>
      </c>
      <c r="FQR416">
        <f>'Contractor Model'!FQR69</f>
        <v>0</v>
      </c>
      <c r="FQS416">
        <f>'Contractor Model'!FQS69</f>
        <v>0</v>
      </c>
      <c r="FQT416">
        <f>'Contractor Model'!FQT69</f>
        <v>0</v>
      </c>
      <c r="FQU416">
        <f>'Contractor Model'!FQU69</f>
        <v>0</v>
      </c>
      <c r="FQV416">
        <f>'Contractor Model'!FQV69</f>
        <v>0</v>
      </c>
      <c r="FQW416">
        <f>'Contractor Model'!FQW69</f>
        <v>0</v>
      </c>
      <c r="FQX416">
        <f>'Contractor Model'!FQX69</f>
        <v>0</v>
      </c>
      <c r="FQY416">
        <f>'Contractor Model'!FQY69</f>
        <v>0</v>
      </c>
      <c r="FQZ416">
        <f>'Contractor Model'!FQZ69</f>
        <v>0</v>
      </c>
      <c r="FRA416">
        <f>'Contractor Model'!FRA69</f>
        <v>0</v>
      </c>
      <c r="FRB416">
        <f>'Contractor Model'!FRB69</f>
        <v>0</v>
      </c>
      <c r="FRC416">
        <f>'Contractor Model'!FRC69</f>
        <v>0</v>
      </c>
      <c r="FRD416">
        <f>'Contractor Model'!FRD69</f>
        <v>0</v>
      </c>
      <c r="FRE416">
        <f>'Contractor Model'!FRE69</f>
        <v>0</v>
      </c>
      <c r="FRF416">
        <f>'Contractor Model'!FRF69</f>
        <v>0</v>
      </c>
      <c r="FRG416">
        <f>'Contractor Model'!FRG69</f>
        <v>0</v>
      </c>
      <c r="FRH416">
        <f>'Contractor Model'!FRH69</f>
        <v>0</v>
      </c>
      <c r="FRI416">
        <f>'Contractor Model'!FRI69</f>
        <v>0</v>
      </c>
      <c r="FRJ416">
        <f>'Contractor Model'!FRJ69</f>
        <v>0</v>
      </c>
      <c r="FRK416">
        <f>'Contractor Model'!FRK69</f>
        <v>0</v>
      </c>
      <c r="FRL416">
        <f>'Contractor Model'!FRL69</f>
        <v>0</v>
      </c>
      <c r="FRM416">
        <f>'Contractor Model'!FRM69</f>
        <v>0</v>
      </c>
      <c r="FRN416">
        <f>'Contractor Model'!FRN69</f>
        <v>0</v>
      </c>
      <c r="FRO416">
        <f>'Contractor Model'!FRO69</f>
        <v>0</v>
      </c>
      <c r="FRP416">
        <f>'Contractor Model'!FRP69</f>
        <v>0</v>
      </c>
      <c r="FRQ416">
        <f>'Contractor Model'!FRQ69</f>
        <v>0</v>
      </c>
      <c r="FRR416">
        <f>'Contractor Model'!FRR69</f>
        <v>0</v>
      </c>
      <c r="FRS416">
        <f>'Contractor Model'!FRS69</f>
        <v>0</v>
      </c>
      <c r="FRT416">
        <f>'Contractor Model'!FRT69</f>
        <v>0</v>
      </c>
      <c r="FRU416">
        <f>'Contractor Model'!FRU69</f>
        <v>0</v>
      </c>
      <c r="FRV416">
        <f>'Contractor Model'!FRV69</f>
        <v>0</v>
      </c>
      <c r="FRW416">
        <f>'Contractor Model'!FRW69</f>
        <v>0</v>
      </c>
      <c r="FRX416">
        <f>'Contractor Model'!FRX69</f>
        <v>0</v>
      </c>
      <c r="FRY416">
        <f>'Contractor Model'!FRY69</f>
        <v>0</v>
      </c>
      <c r="FRZ416">
        <f>'Contractor Model'!FRZ69</f>
        <v>0</v>
      </c>
      <c r="FSA416">
        <f>'Contractor Model'!FSA69</f>
        <v>0</v>
      </c>
      <c r="FSB416">
        <f>'Contractor Model'!FSB69</f>
        <v>0</v>
      </c>
      <c r="FSC416">
        <f>'Contractor Model'!FSC69</f>
        <v>0</v>
      </c>
      <c r="FSD416">
        <f>'Contractor Model'!FSD69</f>
        <v>0</v>
      </c>
      <c r="FSE416">
        <f>'Contractor Model'!FSE69</f>
        <v>0</v>
      </c>
      <c r="FSF416">
        <f>'Contractor Model'!FSF69</f>
        <v>0</v>
      </c>
      <c r="FSG416">
        <f>'Contractor Model'!FSG69</f>
        <v>0</v>
      </c>
      <c r="FSH416">
        <f>'Contractor Model'!FSH69</f>
        <v>0</v>
      </c>
      <c r="FSI416">
        <f>'Contractor Model'!FSI69</f>
        <v>0</v>
      </c>
      <c r="FSJ416">
        <f>'Contractor Model'!FSJ69</f>
        <v>0</v>
      </c>
      <c r="FSK416">
        <f>'Contractor Model'!FSK69</f>
        <v>0</v>
      </c>
      <c r="FSL416">
        <f>'Contractor Model'!FSL69</f>
        <v>0</v>
      </c>
      <c r="FSM416">
        <f>'Contractor Model'!FSM69</f>
        <v>0</v>
      </c>
      <c r="FSN416">
        <f>'Contractor Model'!FSN69</f>
        <v>0</v>
      </c>
      <c r="FSO416">
        <f>'Contractor Model'!FSO69</f>
        <v>0</v>
      </c>
      <c r="FSP416">
        <f>'Contractor Model'!FSP69</f>
        <v>0</v>
      </c>
      <c r="FSQ416">
        <f>'Contractor Model'!FSQ69</f>
        <v>0</v>
      </c>
      <c r="FSR416">
        <f>'Contractor Model'!FSR69</f>
        <v>0</v>
      </c>
      <c r="FSS416">
        <f>'Contractor Model'!FSS69</f>
        <v>0</v>
      </c>
      <c r="FST416">
        <f>'Contractor Model'!FST69</f>
        <v>0</v>
      </c>
      <c r="FSU416">
        <f>'Contractor Model'!FSU69</f>
        <v>0</v>
      </c>
      <c r="FSV416">
        <f>'Contractor Model'!FSV69</f>
        <v>0</v>
      </c>
      <c r="FSW416">
        <f>'Contractor Model'!FSW69</f>
        <v>0</v>
      </c>
      <c r="FSX416">
        <f>'Contractor Model'!FSX69</f>
        <v>0</v>
      </c>
      <c r="FSY416">
        <f>'Contractor Model'!FSY69</f>
        <v>0</v>
      </c>
      <c r="FSZ416">
        <f>'Contractor Model'!FSZ69</f>
        <v>0</v>
      </c>
      <c r="FTA416">
        <f>'Contractor Model'!FTA69</f>
        <v>0</v>
      </c>
      <c r="FTB416">
        <f>'Contractor Model'!FTB69</f>
        <v>0</v>
      </c>
      <c r="FTC416">
        <f>'Contractor Model'!FTC69</f>
        <v>0</v>
      </c>
      <c r="FTD416">
        <f>'Contractor Model'!FTD69</f>
        <v>0</v>
      </c>
      <c r="FTE416">
        <f>'Contractor Model'!FTE69</f>
        <v>0</v>
      </c>
      <c r="FTF416">
        <f>'Contractor Model'!FTF69</f>
        <v>0</v>
      </c>
      <c r="FTG416">
        <f>'Contractor Model'!FTG69</f>
        <v>0</v>
      </c>
      <c r="FTH416">
        <f>'Contractor Model'!FTH69</f>
        <v>0</v>
      </c>
      <c r="FTI416">
        <f>'Contractor Model'!FTI69</f>
        <v>0</v>
      </c>
      <c r="FTJ416">
        <f>'Contractor Model'!FTJ69</f>
        <v>0</v>
      </c>
      <c r="FTK416">
        <f>'Contractor Model'!FTK69</f>
        <v>0</v>
      </c>
      <c r="FTL416">
        <f>'Contractor Model'!FTL69</f>
        <v>0</v>
      </c>
      <c r="FTM416">
        <f>'Contractor Model'!FTM69</f>
        <v>0</v>
      </c>
      <c r="FTN416">
        <f>'Contractor Model'!FTN69</f>
        <v>0</v>
      </c>
      <c r="FTO416">
        <f>'Contractor Model'!FTO69</f>
        <v>0</v>
      </c>
      <c r="FTP416">
        <f>'Contractor Model'!FTP69</f>
        <v>0</v>
      </c>
      <c r="FTQ416">
        <f>'Contractor Model'!FTQ69</f>
        <v>0</v>
      </c>
      <c r="FTR416">
        <f>'Contractor Model'!FTR69</f>
        <v>0</v>
      </c>
      <c r="FTS416">
        <f>'Contractor Model'!FTS69</f>
        <v>0</v>
      </c>
      <c r="FTT416">
        <f>'Contractor Model'!FTT69</f>
        <v>0</v>
      </c>
      <c r="FTU416">
        <f>'Contractor Model'!FTU69</f>
        <v>0</v>
      </c>
      <c r="FTV416">
        <f>'Contractor Model'!FTV69</f>
        <v>0</v>
      </c>
      <c r="FTW416">
        <f>'Contractor Model'!FTW69</f>
        <v>0</v>
      </c>
      <c r="FTX416">
        <f>'Contractor Model'!FTX69</f>
        <v>0</v>
      </c>
      <c r="FTY416">
        <f>'Contractor Model'!FTY69</f>
        <v>0</v>
      </c>
      <c r="FTZ416">
        <f>'Contractor Model'!FTZ69</f>
        <v>0</v>
      </c>
      <c r="FUA416">
        <f>'Contractor Model'!FUA69</f>
        <v>0</v>
      </c>
      <c r="FUB416">
        <f>'Contractor Model'!FUB69</f>
        <v>0</v>
      </c>
      <c r="FUC416">
        <f>'Contractor Model'!FUC69</f>
        <v>0</v>
      </c>
      <c r="FUD416">
        <f>'Contractor Model'!FUD69</f>
        <v>0</v>
      </c>
      <c r="FUE416">
        <f>'Contractor Model'!FUE69</f>
        <v>0</v>
      </c>
      <c r="FUF416">
        <f>'Contractor Model'!FUF69</f>
        <v>0</v>
      </c>
      <c r="FUG416">
        <f>'Contractor Model'!FUG69</f>
        <v>0</v>
      </c>
      <c r="FUH416">
        <f>'Contractor Model'!FUH69</f>
        <v>0</v>
      </c>
      <c r="FUI416">
        <f>'Contractor Model'!FUI69</f>
        <v>0</v>
      </c>
      <c r="FUJ416">
        <f>'Contractor Model'!FUJ69</f>
        <v>0</v>
      </c>
      <c r="FUK416">
        <f>'Contractor Model'!FUK69</f>
        <v>0</v>
      </c>
      <c r="FUL416">
        <f>'Contractor Model'!FUL69</f>
        <v>0</v>
      </c>
      <c r="FUM416">
        <f>'Contractor Model'!FUM69</f>
        <v>0</v>
      </c>
      <c r="FUN416">
        <f>'Contractor Model'!FUN69</f>
        <v>0</v>
      </c>
      <c r="FUO416">
        <f>'Contractor Model'!FUO69</f>
        <v>0</v>
      </c>
      <c r="FUP416">
        <f>'Contractor Model'!FUP69</f>
        <v>0</v>
      </c>
      <c r="FUQ416">
        <f>'Contractor Model'!FUQ69</f>
        <v>0</v>
      </c>
      <c r="FUR416">
        <f>'Contractor Model'!FUR69</f>
        <v>0</v>
      </c>
      <c r="FUS416">
        <f>'Contractor Model'!FUS69</f>
        <v>0</v>
      </c>
      <c r="FUT416">
        <f>'Contractor Model'!FUT69</f>
        <v>0</v>
      </c>
      <c r="FUU416">
        <f>'Contractor Model'!FUU69</f>
        <v>0</v>
      </c>
      <c r="FUV416">
        <f>'Contractor Model'!FUV69</f>
        <v>0</v>
      </c>
      <c r="FUW416">
        <f>'Contractor Model'!FUW69</f>
        <v>0</v>
      </c>
      <c r="FUX416">
        <f>'Contractor Model'!FUX69</f>
        <v>0</v>
      </c>
      <c r="FUY416">
        <f>'Contractor Model'!FUY69</f>
        <v>0</v>
      </c>
      <c r="FUZ416">
        <f>'Contractor Model'!FUZ69</f>
        <v>0</v>
      </c>
      <c r="FVA416">
        <f>'Contractor Model'!FVA69</f>
        <v>0</v>
      </c>
      <c r="FVB416">
        <f>'Contractor Model'!FVB69</f>
        <v>0</v>
      </c>
      <c r="FVC416">
        <f>'Contractor Model'!FVC69</f>
        <v>0</v>
      </c>
      <c r="FVD416">
        <f>'Contractor Model'!FVD69</f>
        <v>0</v>
      </c>
      <c r="FVE416">
        <f>'Contractor Model'!FVE69</f>
        <v>0</v>
      </c>
      <c r="FVF416">
        <f>'Contractor Model'!FVF69</f>
        <v>0</v>
      </c>
      <c r="FVG416">
        <f>'Contractor Model'!FVG69</f>
        <v>0</v>
      </c>
      <c r="FVH416">
        <f>'Contractor Model'!FVH69</f>
        <v>0</v>
      </c>
      <c r="FVI416">
        <f>'Contractor Model'!FVI69</f>
        <v>0</v>
      </c>
      <c r="FVJ416">
        <f>'Contractor Model'!FVJ69</f>
        <v>0</v>
      </c>
      <c r="FVK416">
        <f>'Contractor Model'!FVK69</f>
        <v>0</v>
      </c>
      <c r="FVL416">
        <f>'Contractor Model'!FVL69</f>
        <v>0</v>
      </c>
      <c r="FVM416">
        <f>'Contractor Model'!FVM69</f>
        <v>0</v>
      </c>
      <c r="FVN416">
        <f>'Contractor Model'!FVN69</f>
        <v>0</v>
      </c>
      <c r="FVO416">
        <f>'Contractor Model'!FVO69</f>
        <v>0</v>
      </c>
      <c r="FVP416">
        <f>'Contractor Model'!FVP69</f>
        <v>0</v>
      </c>
      <c r="FVQ416">
        <f>'Contractor Model'!FVQ69</f>
        <v>0</v>
      </c>
      <c r="FVR416">
        <f>'Contractor Model'!FVR69</f>
        <v>0</v>
      </c>
      <c r="FVS416">
        <f>'Contractor Model'!FVS69</f>
        <v>0</v>
      </c>
      <c r="FVT416">
        <f>'Contractor Model'!FVT69</f>
        <v>0</v>
      </c>
      <c r="FVU416">
        <f>'Contractor Model'!FVU69</f>
        <v>0</v>
      </c>
      <c r="FVV416">
        <f>'Contractor Model'!FVV69</f>
        <v>0</v>
      </c>
      <c r="FVW416">
        <f>'Contractor Model'!FVW69</f>
        <v>0</v>
      </c>
      <c r="FVX416">
        <f>'Contractor Model'!FVX69</f>
        <v>0</v>
      </c>
      <c r="FVY416">
        <f>'Contractor Model'!FVY69</f>
        <v>0</v>
      </c>
      <c r="FVZ416">
        <f>'Contractor Model'!FVZ69</f>
        <v>0</v>
      </c>
      <c r="FWA416">
        <f>'Contractor Model'!FWA69</f>
        <v>0</v>
      </c>
      <c r="FWB416">
        <f>'Contractor Model'!FWB69</f>
        <v>0</v>
      </c>
      <c r="FWC416">
        <f>'Contractor Model'!FWC69</f>
        <v>0</v>
      </c>
      <c r="FWD416">
        <f>'Contractor Model'!FWD69</f>
        <v>0</v>
      </c>
      <c r="FWE416">
        <f>'Contractor Model'!FWE69</f>
        <v>0</v>
      </c>
      <c r="FWF416">
        <f>'Contractor Model'!FWF69</f>
        <v>0</v>
      </c>
      <c r="FWG416">
        <f>'Contractor Model'!FWG69</f>
        <v>0</v>
      </c>
      <c r="FWH416">
        <f>'Contractor Model'!FWH69</f>
        <v>0</v>
      </c>
      <c r="FWI416">
        <f>'Contractor Model'!FWI69</f>
        <v>0</v>
      </c>
      <c r="FWJ416">
        <f>'Contractor Model'!FWJ69</f>
        <v>0</v>
      </c>
      <c r="FWK416">
        <f>'Contractor Model'!FWK69</f>
        <v>0</v>
      </c>
      <c r="FWL416">
        <f>'Contractor Model'!FWL69</f>
        <v>0</v>
      </c>
      <c r="FWM416">
        <f>'Contractor Model'!FWM69</f>
        <v>0</v>
      </c>
      <c r="FWN416">
        <f>'Contractor Model'!FWN69</f>
        <v>0</v>
      </c>
      <c r="FWO416">
        <f>'Contractor Model'!FWO69</f>
        <v>0</v>
      </c>
      <c r="FWP416">
        <f>'Contractor Model'!FWP69</f>
        <v>0</v>
      </c>
      <c r="FWQ416">
        <f>'Contractor Model'!FWQ69</f>
        <v>0</v>
      </c>
      <c r="FWR416">
        <f>'Contractor Model'!FWR69</f>
        <v>0</v>
      </c>
      <c r="FWS416">
        <f>'Contractor Model'!FWS69</f>
        <v>0</v>
      </c>
      <c r="FWT416">
        <f>'Contractor Model'!FWT69</f>
        <v>0</v>
      </c>
      <c r="FWU416">
        <f>'Contractor Model'!FWU69</f>
        <v>0</v>
      </c>
      <c r="FWV416">
        <f>'Contractor Model'!FWV69</f>
        <v>0</v>
      </c>
      <c r="FWW416">
        <f>'Contractor Model'!FWW69</f>
        <v>0</v>
      </c>
      <c r="FWX416">
        <f>'Contractor Model'!FWX69</f>
        <v>0</v>
      </c>
      <c r="FWY416">
        <f>'Contractor Model'!FWY69</f>
        <v>0</v>
      </c>
      <c r="FWZ416">
        <f>'Contractor Model'!FWZ69</f>
        <v>0</v>
      </c>
      <c r="FXA416">
        <f>'Contractor Model'!FXA69</f>
        <v>0</v>
      </c>
      <c r="FXB416">
        <f>'Contractor Model'!FXB69</f>
        <v>0</v>
      </c>
      <c r="FXC416">
        <f>'Contractor Model'!FXC69</f>
        <v>0</v>
      </c>
      <c r="FXD416">
        <f>'Contractor Model'!FXD69</f>
        <v>0</v>
      </c>
      <c r="FXE416">
        <f>'Contractor Model'!FXE69</f>
        <v>0</v>
      </c>
      <c r="FXF416">
        <f>'Contractor Model'!FXF69</f>
        <v>0</v>
      </c>
      <c r="FXG416">
        <f>'Contractor Model'!FXG69</f>
        <v>0</v>
      </c>
      <c r="FXH416">
        <f>'Contractor Model'!FXH69</f>
        <v>0</v>
      </c>
      <c r="FXI416">
        <f>'Contractor Model'!FXI69</f>
        <v>0</v>
      </c>
      <c r="FXJ416">
        <f>'Contractor Model'!FXJ69</f>
        <v>0</v>
      </c>
      <c r="FXK416">
        <f>'Contractor Model'!FXK69</f>
        <v>0</v>
      </c>
      <c r="FXL416">
        <f>'Contractor Model'!FXL69</f>
        <v>0</v>
      </c>
      <c r="FXM416">
        <f>'Contractor Model'!FXM69</f>
        <v>0</v>
      </c>
      <c r="FXN416">
        <f>'Contractor Model'!FXN69</f>
        <v>0</v>
      </c>
      <c r="FXO416">
        <f>'Contractor Model'!FXO69</f>
        <v>0</v>
      </c>
      <c r="FXP416">
        <f>'Contractor Model'!FXP69</f>
        <v>0</v>
      </c>
      <c r="FXQ416">
        <f>'Contractor Model'!FXQ69</f>
        <v>0</v>
      </c>
      <c r="FXR416">
        <f>'Contractor Model'!FXR69</f>
        <v>0</v>
      </c>
      <c r="FXS416">
        <f>'Contractor Model'!FXS69</f>
        <v>0</v>
      </c>
      <c r="FXT416">
        <f>'Contractor Model'!FXT69</f>
        <v>0</v>
      </c>
      <c r="FXU416">
        <f>'Contractor Model'!FXU69</f>
        <v>0</v>
      </c>
      <c r="FXV416">
        <f>'Contractor Model'!FXV69</f>
        <v>0</v>
      </c>
      <c r="FXW416">
        <f>'Contractor Model'!FXW69</f>
        <v>0</v>
      </c>
      <c r="FXX416">
        <f>'Contractor Model'!FXX69</f>
        <v>0</v>
      </c>
      <c r="FXY416">
        <f>'Contractor Model'!FXY69</f>
        <v>0</v>
      </c>
      <c r="FXZ416">
        <f>'Contractor Model'!FXZ69</f>
        <v>0</v>
      </c>
      <c r="FYA416">
        <f>'Contractor Model'!FYA69</f>
        <v>0</v>
      </c>
      <c r="FYB416">
        <f>'Contractor Model'!FYB69</f>
        <v>0</v>
      </c>
      <c r="FYC416">
        <f>'Contractor Model'!FYC69</f>
        <v>0</v>
      </c>
      <c r="FYD416">
        <f>'Contractor Model'!FYD69</f>
        <v>0</v>
      </c>
      <c r="FYE416">
        <f>'Contractor Model'!FYE69</f>
        <v>0</v>
      </c>
      <c r="FYF416">
        <f>'Contractor Model'!FYF69</f>
        <v>0</v>
      </c>
      <c r="FYG416">
        <f>'Contractor Model'!FYG69</f>
        <v>0</v>
      </c>
      <c r="FYH416">
        <f>'Contractor Model'!FYH69</f>
        <v>0</v>
      </c>
      <c r="FYI416">
        <f>'Contractor Model'!FYI69</f>
        <v>0</v>
      </c>
      <c r="FYJ416">
        <f>'Contractor Model'!FYJ69</f>
        <v>0</v>
      </c>
      <c r="FYK416">
        <f>'Contractor Model'!FYK69</f>
        <v>0</v>
      </c>
      <c r="FYL416">
        <f>'Contractor Model'!FYL69</f>
        <v>0</v>
      </c>
      <c r="FYM416">
        <f>'Contractor Model'!FYM69</f>
        <v>0</v>
      </c>
      <c r="FYN416">
        <f>'Contractor Model'!FYN69</f>
        <v>0</v>
      </c>
      <c r="FYO416">
        <f>'Contractor Model'!FYO69</f>
        <v>0</v>
      </c>
      <c r="FYP416">
        <f>'Contractor Model'!FYP69</f>
        <v>0</v>
      </c>
      <c r="FYQ416">
        <f>'Contractor Model'!FYQ69</f>
        <v>0</v>
      </c>
      <c r="FYR416">
        <f>'Contractor Model'!FYR69</f>
        <v>0</v>
      </c>
      <c r="FYS416">
        <f>'Contractor Model'!FYS69</f>
        <v>0</v>
      </c>
      <c r="FYT416">
        <f>'Contractor Model'!FYT69</f>
        <v>0</v>
      </c>
      <c r="FYU416">
        <f>'Contractor Model'!FYU69</f>
        <v>0</v>
      </c>
      <c r="FYV416">
        <f>'Contractor Model'!FYV69</f>
        <v>0</v>
      </c>
      <c r="FYW416">
        <f>'Contractor Model'!FYW69</f>
        <v>0</v>
      </c>
      <c r="FYX416">
        <f>'Contractor Model'!FYX69</f>
        <v>0</v>
      </c>
      <c r="FYY416">
        <f>'Contractor Model'!FYY69</f>
        <v>0</v>
      </c>
      <c r="FYZ416">
        <f>'Contractor Model'!FYZ69</f>
        <v>0</v>
      </c>
      <c r="FZA416">
        <f>'Contractor Model'!FZA69</f>
        <v>0</v>
      </c>
      <c r="FZB416">
        <f>'Contractor Model'!FZB69</f>
        <v>0</v>
      </c>
      <c r="FZC416">
        <f>'Contractor Model'!FZC69</f>
        <v>0</v>
      </c>
      <c r="FZD416">
        <f>'Contractor Model'!FZD69</f>
        <v>0</v>
      </c>
      <c r="FZE416">
        <f>'Contractor Model'!FZE69</f>
        <v>0</v>
      </c>
      <c r="FZF416">
        <f>'Contractor Model'!FZF69</f>
        <v>0</v>
      </c>
      <c r="FZG416">
        <f>'Contractor Model'!FZG69</f>
        <v>0</v>
      </c>
      <c r="FZH416">
        <f>'Contractor Model'!FZH69</f>
        <v>0</v>
      </c>
      <c r="FZI416">
        <f>'Contractor Model'!FZI69</f>
        <v>0</v>
      </c>
      <c r="FZJ416">
        <f>'Contractor Model'!FZJ69</f>
        <v>0</v>
      </c>
      <c r="FZK416">
        <f>'Contractor Model'!FZK69</f>
        <v>0</v>
      </c>
      <c r="FZL416">
        <f>'Contractor Model'!FZL69</f>
        <v>0</v>
      </c>
      <c r="FZM416">
        <f>'Contractor Model'!FZM69</f>
        <v>0</v>
      </c>
      <c r="FZN416">
        <f>'Contractor Model'!FZN69</f>
        <v>0</v>
      </c>
      <c r="FZO416">
        <f>'Contractor Model'!FZO69</f>
        <v>0</v>
      </c>
      <c r="FZP416">
        <f>'Contractor Model'!FZP69</f>
        <v>0</v>
      </c>
      <c r="FZQ416">
        <f>'Contractor Model'!FZQ69</f>
        <v>0</v>
      </c>
      <c r="FZR416">
        <f>'Contractor Model'!FZR69</f>
        <v>0</v>
      </c>
      <c r="FZS416">
        <f>'Contractor Model'!FZS69</f>
        <v>0</v>
      </c>
      <c r="FZT416">
        <f>'Contractor Model'!FZT69</f>
        <v>0</v>
      </c>
      <c r="FZU416">
        <f>'Contractor Model'!FZU69</f>
        <v>0</v>
      </c>
      <c r="FZV416">
        <f>'Contractor Model'!FZV69</f>
        <v>0</v>
      </c>
      <c r="FZW416">
        <f>'Contractor Model'!FZW69</f>
        <v>0</v>
      </c>
      <c r="FZX416">
        <f>'Contractor Model'!FZX69</f>
        <v>0</v>
      </c>
      <c r="FZY416">
        <f>'Contractor Model'!FZY69</f>
        <v>0</v>
      </c>
      <c r="FZZ416">
        <f>'Contractor Model'!FZZ69</f>
        <v>0</v>
      </c>
      <c r="GAA416">
        <f>'Contractor Model'!GAA69</f>
        <v>0</v>
      </c>
      <c r="GAB416">
        <f>'Contractor Model'!GAB69</f>
        <v>0</v>
      </c>
      <c r="GAC416">
        <f>'Contractor Model'!GAC69</f>
        <v>0</v>
      </c>
      <c r="GAD416">
        <f>'Contractor Model'!GAD69</f>
        <v>0</v>
      </c>
      <c r="GAE416">
        <f>'Contractor Model'!GAE69</f>
        <v>0</v>
      </c>
      <c r="GAF416">
        <f>'Contractor Model'!GAF69</f>
        <v>0</v>
      </c>
      <c r="GAG416">
        <f>'Contractor Model'!GAG69</f>
        <v>0</v>
      </c>
      <c r="GAH416">
        <f>'Contractor Model'!GAH69</f>
        <v>0</v>
      </c>
      <c r="GAI416">
        <f>'Contractor Model'!GAI69</f>
        <v>0</v>
      </c>
      <c r="GAJ416">
        <f>'Contractor Model'!GAJ69</f>
        <v>0</v>
      </c>
      <c r="GAK416">
        <f>'Contractor Model'!GAK69</f>
        <v>0</v>
      </c>
      <c r="GAL416">
        <f>'Contractor Model'!GAL69</f>
        <v>0</v>
      </c>
      <c r="GAM416">
        <f>'Contractor Model'!GAM69</f>
        <v>0</v>
      </c>
      <c r="GAN416">
        <f>'Contractor Model'!GAN69</f>
        <v>0</v>
      </c>
      <c r="GAO416">
        <f>'Contractor Model'!GAO69</f>
        <v>0</v>
      </c>
      <c r="GAP416">
        <f>'Contractor Model'!GAP69</f>
        <v>0</v>
      </c>
      <c r="GAQ416">
        <f>'Contractor Model'!GAQ69</f>
        <v>0</v>
      </c>
      <c r="GAR416">
        <f>'Contractor Model'!GAR69</f>
        <v>0</v>
      </c>
      <c r="GAS416">
        <f>'Contractor Model'!GAS69</f>
        <v>0</v>
      </c>
      <c r="GAT416">
        <f>'Contractor Model'!GAT69</f>
        <v>0</v>
      </c>
      <c r="GAU416">
        <f>'Contractor Model'!GAU69</f>
        <v>0</v>
      </c>
      <c r="GAV416">
        <f>'Contractor Model'!GAV69</f>
        <v>0</v>
      </c>
      <c r="GAW416">
        <f>'Contractor Model'!GAW69</f>
        <v>0</v>
      </c>
      <c r="GAX416">
        <f>'Contractor Model'!GAX69</f>
        <v>0</v>
      </c>
      <c r="GAY416">
        <f>'Contractor Model'!GAY69</f>
        <v>0</v>
      </c>
      <c r="GAZ416">
        <f>'Contractor Model'!GAZ69</f>
        <v>0</v>
      </c>
      <c r="GBA416">
        <f>'Contractor Model'!GBA69</f>
        <v>0</v>
      </c>
      <c r="GBB416">
        <f>'Contractor Model'!GBB69</f>
        <v>0</v>
      </c>
      <c r="GBC416">
        <f>'Contractor Model'!GBC69</f>
        <v>0</v>
      </c>
      <c r="GBD416">
        <f>'Contractor Model'!GBD69</f>
        <v>0</v>
      </c>
      <c r="GBE416">
        <f>'Contractor Model'!GBE69</f>
        <v>0</v>
      </c>
      <c r="GBF416">
        <f>'Contractor Model'!GBF69</f>
        <v>0</v>
      </c>
      <c r="GBG416">
        <f>'Contractor Model'!GBG69</f>
        <v>0</v>
      </c>
      <c r="GBH416">
        <f>'Contractor Model'!GBH69</f>
        <v>0</v>
      </c>
      <c r="GBI416">
        <f>'Contractor Model'!GBI69</f>
        <v>0</v>
      </c>
      <c r="GBJ416">
        <f>'Contractor Model'!GBJ69</f>
        <v>0</v>
      </c>
      <c r="GBK416">
        <f>'Contractor Model'!GBK69</f>
        <v>0</v>
      </c>
      <c r="GBL416">
        <f>'Contractor Model'!GBL69</f>
        <v>0</v>
      </c>
      <c r="GBM416">
        <f>'Contractor Model'!GBM69</f>
        <v>0</v>
      </c>
      <c r="GBN416">
        <f>'Contractor Model'!GBN69</f>
        <v>0</v>
      </c>
      <c r="GBO416">
        <f>'Contractor Model'!GBO69</f>
        <v>0</v>
      </c>
      <c r="GBP416">
        <f>'Contractor Model'!GBP69</f>
        <v>0</v>
      </c>
      <c r="GBQ416">
        <f>'Contractor Model'!GBQ69</f>
        <v>0</v>
      </c>
      <c r="GBR416">
        <f>'Contractor Model'!GBR69</f>
        <v>0</v>
      </c>
      <c r="GBS416">
        <f>'Contractor Model'!GBS69</f>
        <v>0</v>
      </c>
      <c r="GBT416">
        <f>'Contractor Model'!GBT69</f>
        <v>0</v>
      </c>
      <c r="GBU416">
        <f>'Contractor Model'!GBU69</f>
        <v>0</v>
      </c>
      <c r="GBV416">
        <f>'Contractor Model'!GBV69</f>
        <v>0</v>
      </c>
      <c r="GBW416">
        <f>'Contractor Model'!GBW69</f>
        <v>0</v>
      </c>
      <c r="GBX416">
        <f>'Contractor Model'!GBX69</f>
        <v>0</v>
      </c>
      <c r="GBY416">
        <f>'Contractor Model'!GBY69</f>
        <v>0</v>
      </c>
      <c r="GBZ416">
        <f>'Contractor Model'!GBZ69</f>
        <v>0</v>
      </c>
      <c r="GCA416">
        <f>'Contractor Model'!GCA69</f>
        <v>0</v>
      </c>
      <c r="GCB416">
        <f>'Contractor Model'!GCB69</f>
        <v>0</v>
      </c>
      <c r="GCC416">
        <f>'Contractor Model'!GCC69</f>
        <v>0</v>
      </c>
      <c r="GCD416">
        <f>'Contractor Model'!GCD69</f>
        <v>0</v>
      </c>
      <c r="GCE416">
        <f>'Contractor Model'!GCE69</f>
        <v>0</v>
      </c>
      <c r="GCF416">
        <f>'Contractor Model'!GCF69</f>
        <v>0</v>
      </c>
      <c r="GCG416">
        <f>'Contractor Model'!GCG69</f>
        <v>0</v>
      </c>
      <c r="GCH416">
        <f>'Contractor Model'!GCH69</f>
        <v>0</v>
      </c>
      <c r="GCI416">
        <f>'Contractor Model'!GCI69</f>
        <v>0</v>
      </c>
      <c r="GCJ416">
        <f>'Contractor Model'!GCJ69</f>
        <v>0</v>
      </c>
      <c r="GCK416">
        <f>'Contractor Model'!GCK69</f>
        <v>0</v>
      </c>
      <c r="GCL416">
        <f>'Contractor Model'!GCL69</f>
        <v>0</v>
      </c>
      <c r="GCM416">
        <f>'Contractor Model'!GCM69</f>
        <v>0</v>
      </c>
      <c r="GCN416">
        <f>'Contractor Model'!GCN69</f>
        <v>0</v>
      </c>
      <c r="GCO416">
        <f>'Contractor Model'!GCO69</f>
        <v>0</v>
      </c>
      <c r="GCP416">
        <f>'Contractor Model'!GCP69</f>
        <v>0</v>
      </c>
      <c r="GCQ416">
        <f>'Contractor Model'!GCQ69</f>
        <v>0</v>
      </c>
      <c r="GCR416">
        <f>'Contractor Model'!GCR69</f>
        <v>0</v>
      </c>
      <c r="GCS416">
        <f>'Contractor Model'!GCS69</f>
        <v>0</v>
      </c>
      <c r="GCT416">
        <f>'Contractor Model'!GCT69</f>
        <v>0</v>
      </c>
      <c r="GCU416">
        <f>'Contractor Model'!GCU69</f>
        <v>0</v>
      </c>
      <c r="GCV416">
        <f>'Contractor Model'!GCV69</f>
        <v>0</v>
      </c>
      <c r="GCW416">
        <f>'Contractor Model'!GCW69</f>
        <v>0</v>
      </c>
      <c r="GCX416">
        <f>'Contractor Model'!GCX69</f>
        <v>0</v>
      </c>
      <c r="GCY416">
        <f>'Contractor Model'!GCY69</f>
        <v>0</v>
      </c>
      <c r="GCZ416">
        <f>'Contractor Model'!GCZ69</f>
        <v>0</v>
      </c>
      <c r="GDA416">
        <f>'Contractor Model'!GDA69</f>
        <v>0</v>
      </c>
      <c r="GDB416">
        <f>'Contractor Model'!GDB69</f>
        <v>0</v>
      </c>
      <c r="GDC416">
        <f>'Contractor Model'!GDC69</f>
        <v>0</v>
      </c>
      <c r="GDD416">
        <f>'Contractor Model'!GDD69</f>
        <v>0</v>
      </c>
      <c r="GDE416">
        <f>'Contractor Model'!GDE69</f>
        <v>0</v>
      </c>
      <c r="GDF416">
        <f>'Contractor Model'!GDF69</f>
        <v>0</v>
      </c>
      <c r="GDG416">
        <f>'Contractor Model'!GDG69</f>
        <v>0</v>
      </c>
      <c r="GDH416">
        <f>'Contractor Model'!GDH69</f>
        <v>0</v>
      </c>
      <c r="GDI416">
        <f>'Contractor Model'!GDI69</f>
        <v>0</v>
      </c>
      <c r="GDJ416">
        <f>'Contractor Model'!GDJ69</f>
        <v>0</v>
      </c>
      <c r="GDK416">
        <f>'Contractor Model'!GDK69</f>
        <v>0</v>
      </c>
      <c r="GDL416">
        <f>'Contractor Model'!GDL69</f>
        <v>0</v>
      </c>
      <c r="GDM416">
        <f>'Contractor Model'!GDM69</f>
        <v>0</v>
      </c>
      <c r="GDN416">
        <f>'Contractor Model'!GDN69</f>
        <v>0</v>
      </c>
      <c r="GDO416">
        <f>'Contractor Model'!GDO69</f>
        <v>0</v>
      </c>
      <c r="GDP416">
        <f>'Contractor Model'!GDP69</f>
        <v>0</v>
      </c>
      <c r="GDQ416">
        <f>'Contractor Model'!GDQ69</f>
        <v>0</v>
      </c>
      <c r="GDR416">
        <f>'Contractor Model'!GDR69</f>
        <v>0</v>
      </c>
      <c r="GDS416">
        <f>'Contractor Model'!GDS69</f>
        <v>0</v>
      </c>
      <c r="GDT416">
        <f>'Contractor Model'!GDT69</f>
        <v>0</v>
      </c>
      <c r="GDU416">
        <f>'Contractor Model'!GDU69</f>
        <v>0</v>
      </c>
      <c r="GDV416">
        <f>'Contractor Model'!GDV69</f>
        <v>0</v>
      </c>
      <c r="GDW416">
        <f>'Contractor Model'!GDW69</f>
        <v>0</v>
      </c>
      <c r="GDX416">
        <f>'Contractor Model'!GDX69</f>
        <v>0</v>
      </c>
      <c r="GDY416">
        <f>'Contractor Model'!GDY69</f>
        <v>0</v>
      </c>
      <c r="GDZ416">
        <f>'Contractor Model'!GDZ69</f>
        <v>0</v>
      </c>
      <c r="GEA416">
        <f>'Contractor Model'!GEA69</f>
        <v>0</v>
      </c>
      <c r="GEB416">
        <f>'Contractor Model'!GEB69</f>
        <v>0</v>
      </c>
      <c r="GEC416">
        <f>'Contractor Model'!GEC69</f>
        <v>0</v>
      </c>
      <c r="GED416">
        <f>'Contractor Model'!GED69</f>
        <v>0</v>
      </c>
      <c r="GEE416">
        <f>'Contractor Model'!GEE69</f>
        <v>0</v>
      </c>
      <c r="GEF416">
        <f>'Contractor Model'!GEF69</f>
        <v>0</v>
      </c>
      <c r="GEG416">
        <f>'Contractor Model'!GEG69</f>
        <v>0</v>
      </c>
      <c r="GEH416">
        <f>'Contractor Model'!GEH69</f>
        <v>0</v>
      </c>
      <c r="GEI416">
        <f>'Contractor Model'!GEI69</f>
        <v>0</v>
      </c>
      <c r="GEJ416">
        <f>'Contractor Model'!GEJ69</f>
        <v>0</v>
      </c>
      <c r="GEK416">
        <f>'Contractor Model'!GEK69</f>
        <v>0</v>
      </c>
      <c r="GEL416">
        <f>'Contractor Model'!GEL69</f>
        <v>0</v>
      </c>
      <c r="GEM416">
        <f>'Contractor Model'!GEM69</f>
        <v>0</v>
      </c>
      <c r="GEN416">
        <f>'Contractor Model'!GEN69</f>
        <v>0</v>
      </c>
      <c r="GEO416">
        <f>'Contractor Model'!GEO69</f>
        <v>0</v>
      </c>
      <c r="GEP416">
        <f>'Contractor Model'!GEP69</f>
        <v>0</v>
      </c>
      <c r="GEQ416">
        <f>'Contractor Model'!GEQ69</f>
        <v>0</v>
      </c>
      <c r="GER416">
        <f>'Contractor Model'!GER69</f>
        <v>0</v>
      </c>
      <c r="GES416">
        <f>'Contractor Model'!GES69</f>
        <v>0</v>
      </c>
      <c r="GET416">
        <f>'Contractor Model'!GET69</f>
        <v>0</v>
      </c>
      <c r="GEU416">
        <f>'Contractor Model'!GEU69</f>
        <v>0</v>
      </c>
      <c r="GEV416">
        <f>'Contractor Model'!GEV69</f>
        <v>0</v>
      </c>
      <c r="GEW416">
        <f>'Contractor Model'!GEW69</f>
        <v>0</v>
      </c>
      <c r="GEX416">
        <f>'Contractor Model'!GEX69</f>
        <v>0</v>
      </c>
      <c r="GEY416">
        <f>'Contractor Model'!GEY69</f>
        <v>0</v>
      </c>
      <c r="GEZ416">
        <f>'Contractor Model'!GEZ69</f>
        <v>0</v>
      </c>
      <c r="GFA416">
        <f>'Contractor Model'!GFA69</f>
        <v>0</v>
      </c>
      <c r="GFB416">
        <f>'Contractor Model'!GFB69</f>
        <v>0</v>
      </c>
      <c r="GFC416">
        <f>'Contractor Model'!GFC69</f>
        <v>0</v>
      </c>
      <c r="GFD416">
        <f>'Contractor Model'!GFD69</f>
        <v>0</v>
      </c>
      <c r="GFE416">
        <f>'Contractor Model'!GFE69</f>
        <v>0</v>
      </c>
      <c r="GFF416">
        <f>'Contractor Model'!GFF69</f>
        <v>0</v>
      </c>
      <c r="GFG416">
        <f>'Contractor Model'!GFG69</f>
        <v>0</v>
      </c>
      <c r="GFH416">
        <f>'Contractor Model'!GFH69</f>
        <v>0</v>
      </c>
      <c r="GFI416">
        <f>'Contractor Model'!GFI69</f>
        <v>0</v>
      </c>
      <c r="GFJ416">
        <f>'Contractor Model'!GFJ69</f>
        <v>0</v>
      </c>
      <c r="GFK416">
        <f>'Contractor Model'!GFK69</f>
        <v>0</v>
      </c>
      <c r="GFL416">
        <f>'Contractor Model'!GFL69</f>
        <v>0</v>
      </c>
      <c r="GFM416">
        <f>'Contractor Model'!GFM69</f>
        <v>0</v>
      </c>
      <c r="GFN416">
        <f>'Contractor Model'!GFN69</f>
        <v>0</v>
      </c>
      <c r="GFO416">
        <f>'Contractor Model'!GFO69</f>
        <v>0</v>
      </c>
      <c r="GFP416">
        <f>'Contractor Model'!GFP69</f>
        <v>0</v>
      </c>
      <c r="GFQ416">
        <f>'Contractor Model'!GFQ69</f>
        <v>0</v>
      </c>
      <c r="GFR416">
        <f>'Contractor Model'!GFR69</f>
        <v>0</v>
      </c>
      <c r="GFS416">
        <f>'Contractor Model'!GFS69</f>
        <v>0</v>
      </c>
      <c r="GFT416">
        <f>'Contractor Model'!GFT69</f>
        <v>0</v>
      </c>
      <c r="GFU416">
        <f>'Contractor Model'!GFU69</f>
        <v>0</v>
      </c>
      <c r="GFV416">
        <f>'Contractor Model'!GFV69</f>
        <v>0</v>
      </c>
      <c r="GFW416">
        <f>'Contractor Model'!GFW69</f>
        <v>0</v>
      </c>
      <c r="GFX416">
        <f>'Contractor Model'!GFX69</f>
        <v>0</v>
      </c>
      <c r="GFY416">
        <f>'Contractor Model'!GFY69</f>
        <v>0</v>
      </c>
      <c r="GFZ416">
        <f>'Contractor Model'!GFZ69</f>
        <v>0</v>
      </c>
      <c r="GGA416">
        <f>'Contractor Model'!GGA69</f>
        <v>0</v>
      </c>
      <c r="GGB416">
        <f>'Contractor Model'!GGB69</f>
        <v>0</v>
      </c>
      <c r="GGC416">
        <f>'Contractor Model'!GGC69</f>
        <v>0</v>
      </c>
      <c r="GGD416">
        <f>'Contractor Model'!GGD69</f>
        <v>0</v>
      </c>
      <c r="GGE416">
        <f>'Contractor Model'!GGE69</f>
        <v>0</v>
      </c>
      <c r="GGF416">
        <f>'Contractor Model'!GGF69</f>
        <v>0</v>
      </c>
      <c r="GGG416">
        <f>'Contractor Model'!GGG69</f>
        <v>0</v>
      </c>
      <c r="GGH416">
        <f>'Contractor Model'!GGH69</f>
        <v>0</v>
      </c>
      <c r="GGI416">
        <f>'Contractor Model'!GGI69</f>
        <v>0</v>
      </c>
      <c r="GGJ416">
        <f>'Contractor Model'!GGJ69</f>
        <v>0</v>
      </c>
      <c r="GGK416">
        <f>'Contractor Model'!GGK69</f>
        <v>0</v>
      </c>
      <c r="GGL416">
        <f>'Contractor Model'!GGL69</f>
        <v>0</v>
      </c>
      <c r="GGM416">
        <f>'Contractor Model'!GGM69</f>
        <v>0</v>
      </c>
      <c r="GGN416">
        <f>'Contractor Model'!GGN69</f>
        <v>0</v>
      </c>
      <c r="GGO416">
        <f>'Contractor Model'!GGO69</f>
        <v>0</v>
      </c>
      <c r="GGP416">
        <f>'Contractor Model'!GGP69</f>
        <v>0</v>
      </c>
      <c r="GGQ416">
        <f>'Contractor Model'!GGQ69</f>
        <v>0</v>
      </c>
      <c r="GGR416">
        <f>'Contractor Model'!GGR69</f>
        <v>0</v>
      </c>
      <c r="GGS416">
        <f>'Contractor Model'!GGS69</f>
        <v>0</v>
      </c>
      <c r="GGT416">
        <f>'Contractor Model'!GGT69</f>
        <v>0</v>
      </c>
      <c r="GGU416">
        <f>'Contractor Model'!GGU69</f>
        <v>0</v>
      </c>
      <c r="GGV416">
        <f>'Contractor Model'!GGV69</f>
        <v>0</v>
      </c>
      <c r="GGW416">
        <f>'Contractor Model'!GGW69</f>
        <v>0</v>
      </c>
      <c r="GGX416">
        <f>'Contractor Model'!GGX69</f>
        <v>0</v>
      </c>
      <c r="GGY416">
        <f>'Contractor Model'!GGY69</f>
        <v>0</v>
      </c>
      <c r="GGZ416">
        <f>'Contractor Model'!GGZ69</f>
        <v>0</v>
      </c>
      <c r="GHA416">
        <f>'Contractor Model'!GHA69</f>
        <v>0</v>
      </c>
      <c r="GHB416">
        <f>'Contractor Model'!GHB69</f>
        <v>0</v>
      </c>
      <c r="GHC416">
        <f>'Contractor Model'!GHC69</f>
        <v>0</v>
      </c>
      <c r="GHD416">
        <f>'Contractor Model'!GHD69</f>
        <v>0</v>
      </c>
      <c r="GHE416">
        <f>'Contractor Model'!GHE69</f>
        <v>0</v>
      </c>
      <c r="GHF416">
        <f>'Contractor Model'!GHF69</f>
        <v>0</v>
      </c>
      <c r="GHG416">
        <f>'Contractor Model'!GHG69</f>
        <v>0</v>
      </c>
      <c r="GHH416">
        <f>'Contractor Model'!GHH69</f>
        <v>0</v>
      </c>
      <c r="GHI416">
        <f>'Contractor Model'!GHI69</f>
        <v>0</v>
      </c>
      <c r="GHJ416">
        <f>'Contractor Model'!GHJ69</f>
        <v>0</v>
      </c>
      <c r="GHK416">
        <f>'Contractor Model'!GHK69</f>
        <v>0</v>
      </c>
      <c r="GHL416">
        <f>'Contractor Model'!GHL69</f>
        <v>0</v>
      </c>
      <c r="GHM416">
        <f>'Contractor Model'!GHM69</f>
        <v>0</v>
      </c>
      <c r="GHN416">
        <f>'Contractor Model'!GHN69</f>
        <v>0</v>
      </c>
      <c r="GHO416">
        <f>'Contractor Model'!GHO69</f>
        <v>0</v>
      </c>
      <c r="GHP416">
        <f>'Contractor Model'!GHP69</f>
        <v>0</v>
      </c>
      <c r="GHQ416">
        <f>'Contractor Model'!GHQ69</f>
        <v>0</v>
      </c>
      <c r="GHR416">
        <f>'Contractor Model'!GHR69</f>
        <v>0</v>
      </c>
      <c r="GHS416">
        <f>'Contractor Model'!GHS69</f>
        <v>0</v>
      </c>
      <c r="GHT416">
        <f>'Contractor Model'!GHT69</f>
        <v>0</v>
      </c>
      <c r="GHU416">
        <f>'Contractor Model'!GHU69</f>
        <v>0</v>
      </c>
      <c r="GHV416">
        <f>'Contractor Model'!GHV69</f>
        <v>0</v>
      </c>
      <c r="GHW416">
        <f>'Contractor Model'!GHW69</f>
        <v>0</v>
      </c>
      <c r="GHX416">
        <f>'Contractor Model'!GHX69</f>
        <v>0</v>
      </c>
      <c r="GHY416">
        <f>'Contractor Model'!GHY69</f>
        <v>0</v>
      </c>
      <c r="GHZ416">
        <f>'Contractor Model'!GHZ69</f>
        <v>0</v>
      </c>
      <c r="GIA416">
        <f>'Contractor Model'!GIA69</f>
        <v>0</v>
      </c>
      <c r="GIB416">
        <f>'Contractor Model'!GIB69</f>
        <v>0</v>
      </c>
      <c r="GIC416">
        <f>'Contractor Model'!GIC69</f>
        <v>0</v>
      </c>
      <c r="GID416">
        <f>'Contractor Model'!GID69</f>
        <v>0</v>
      </c>
      <c r="GIE416">
        <f>'Contractor Model'!GIE69</f>
        <v>0</v>
      </c>
      <c r="GIF416">
        <f>'Contractor Model'!GIF69</f>
        <v>0</v>
      </c>
      <c r="GIG416">
        <f>'Contractor Model'!GIG69</f>
        <v>0</v>
      </c>
      <c r="GIH416">
        <f>'Contractor Model'!GIH69</f>
        <v>0</v>
      </c>
      <c r="GII416">
        <f>'Contractor Model'!GII69</f>
        <v>0</v>
      </c>
      <c r="GIJ416">
        <f>'Contractor Model'!GIJ69</f>
        <v>0</v>
      </c>
      <c r="GIK416">
        <f>'Contractor Model'!GIK69</f>
        <v>0</v>
      </c>
      <c r="GIL416">
        <f>'Contractor Model'!GIL69</f>
        <v>0</v>
      </c>
      <c r="GIM416">
        <f>'Contractor Model'!GIM69</f>
        <v>0</v>
      </c>
      <c r="GIN416">
        <f>'Contractor Model'!GIN69</f>
        <v>0</v>
      </c>
      <c r="GIO416">
        <f>'Contractor Model'!GIO69</f>
        <v>0</v>
      </c>
      <c r="GIP416">
        <f>'Contractor Model'!GIP69</f>
        <v>0</v>
      </c>
      <c r="GIQ416">
        <f>'Contractor Model'!GIQ69</f>
        <v>0</v>
      </c>
      <c r="GIR416">
        <f>'Contractor Model'!GIR69</f>
        <v>0</v>
      </c>
      <c r="GIS416">
        <f>'Contractor Model'!GIS69</f>
        <v>0</v>
      </c>
      <c r="GIT416">
        <f>'Contractor Model'!GIT69</f>
        <v>0</v>
      </c>
      <c r="GIU416">
        <f>'Contractor Model'!GIU69</f>
        <v>0</v>
      </c>
      <c r="GIV416">
        <f>'Contractor Model'!GIV69</f>
        <v>0</v>
      </c>
      <c r="GIW416">
        <f>'Contractor Model'!GIW69</f>
        <v>0</v>
      </c>
      <c r="GIX416">
        <f>'Contractor Model'!GIX69</f>
        <v>0</v>
      </c>
      <c r="GIY416">
        <f>'Contractor Model'!GIY69</f>
        <v>0</v>
      </c>
      <c r="GIZ416">
        <f>'Contractor Model'!GIZ69</f>
        <v>0</v>
      </c>
      <c r="GJA416">
        <f>'Contractor Model'!GJA69</f>
        <v>0</v>
      </c>
      <c r="GJB416">
        <f>'Contractor Model'!GJB69</f>
        <v>0</v>
      </c>
      <c r="GJC416">
        <f>'Contractor Model'!GJC69</f>
        <v>0</v>
      </c>
      <c r="GJD416">
        <f>'Contractor Model'!GJD69</f>
        <v>0</v>
      </c>
      <c r="GJE416">
        <f>'Contractor Model'!GJE69</f>
        <v>0</v>
      </c>
      <c r="GJF416">
        <f>'Contractor Model'!GJF69</f>
        <v>0</v>
      </c>
      <c r="GJG416">
        <f>'Contractor Model'!GJG69</f>
        <v>0</v>
      </c>
      <c r="GJH416">
        <f>'Contractor Model'!GJH69</f>
        <v>0</v>
      </c>
      <c r="GJI416">
        <f>'Contractor Model'!GJI69</f>
        <v>0</v>
      </c>
      <c r="GJJ416">
        <f>'Contractor Model'!GJJ69</f>
        <v>0</v>
      </c>
      <c r="GJK416">
        <f>'Contractor Model'!GJK69</f>
        <v>0</v>
      </c>
      <c r="GJL416">
        <f>'Contractor Model'!GJL69</f>
        <v>0</v>
      </c>
      <c r="GJM416">
        <f>'Contractor Model'!GJM69</f>
        <v>0</v>
      </c>
      <c r="GJN416">
        <f>'Contractor Model'!GJN69</f>
        <v>0</v>
      </c>
      <c r="GJO416">
        <f>'Contractor Model'!GJO69</f>
        <v>0</v>
      </c>
      <c r="GJP416">
        <f>'Contractor Model'!GJP69</f>
        <v>0</v>
      </c>
      <c r="GJQ416">
        <f>'Contractor Model'!GJQ69</f>
        <v>0</v>
      </c>
      <c r="GJR416">
        <f>'Contractor Model'!GJR69</f>
        <v>0</v>
      </c>
      <c r="GJS416">
        <f>'Contractor Model'!GJS69</f>
        <v>0</v>
      </c>
      <c r="GJT416">
        <f>'Contractor Model'!GJT69</f>
        <v>0</v>
      </c>
      <c r="GJU416">
        <f>'Contractor Model'!GJU69</f>
        <v>0</v>
      </c>
      <c r="GJV416">
        <f>'Contractor Model'!GJV69</f>
        <v>0</v>
      </c>
      <c r="GJW416">
        <f>'Contractor Model'!GJW69</f>
        <v>0</v>
      </c>
      <c r="GJX416">
        <f>'Contractor Model'!GJX69</f>
        <v>0</v>
      </c>
      <c r="GJY416">
        <f>'Contractor Model'!GJY69</f>
        <v>0</v>
      </c>
      <c r="GJZ416">
        <f>'Contractor Model'!GJZ69</f>
        <v>0</v>
      </c>
      <c r="GKA416">
        <f>'Contractor Model'!GKA69</f>
        <v>0</v>
      </c>
      <c r="GKB416">
        <f>'Contractor Model'!GKB69</f>
        <v>0</v>
      </c>
      <c r="GKC416">
        <f>'Contractor Model'!GKC69</f>
        <v>0</v>
      </c>
      <c r="GKD416">
        <f>'Contractor Model'!GKD69</f>
        <v>0</v>
      </c>
      <c r="GKE416">
        <f>'Contractor Model'!GKE69</f>
        <v>0</v>
      </c>
      <c r="GKF416">
        <f>'Contractor Model'!GKF69</f>
        <v>0</v>
      </c>
      <c r="GKG416">
        <f>'Contractor Model'!GKG69</f>
        <v>0</v>
      </c>
      <c r="GKH416">
        <f>'Contractor Model'!GKH69</f>
        <v>0</v>
      </c>
      <c r="GKI416">
        <f>'Contractor Model'!GKI69</f>
        <v>0</v>
      </c>
      <c r="GKJ416">
        <f>'Contractor Model'!GKJ69</f>
        <v>0</v>
      </c>
      <c r="GKK416">
        <f>'Contractor Model'!GKK69</f>
        <v>0</v>
      </c>
      <c r="GKL416">
        <f>'Contractor Model'!GKL69</f>
        <v>0</v>
      </c>
      <c r="GKM416">
        <f>'Contractor Model'!GKM69</f>
        <v>0</v>
      </c>
      <c r="GKN416">
        <f>'Contractor Model'!GKN69</f>
        <v>0</v>
      </c>
      <c r="GKO416">
        <f>'Contractor Model'!GKO69</f>
        <v>0</v>
      </c>
      <c r="GKP416">
        <f>'Contractor Model'!GKP69</f>
        <v>0</v>
      </c>
      <c r="GKQ416">
        <f>'Contractor Model'!GKQ69</f>
        <v>0</v>
      </c>
      <c r="GKR416">
        <f>'Contractor Model'!GKR69</f>
        <v>0</v>
      </c>
      <c r="GKS416">
        <f>'Contractor Model'!GKS69</f>
        <v>0</v>
      </c>
      <c r="GKT416">
        <f>'Contractor Model'!GKT69</f>
        <v>0</v>
      </c>
      <c r="GKU416">
        <f>'Contractor Model'!GKU69</f>
        <v>0</v>
      </c>
      <c r="GKV416">
        <f>'Contractor Model'!GKV69</f>
        <v>0</v>
      </c>
      <c r="GKW416">
        <f>'Contractor Model'!GKW69</f>
        <v>0</v>
      </c>
      <c r="GKX416">
        <f>'Contractor Model'!GKX69</f>
        <v>0</v>
      </c>
      <c r="GKY416">
        <f>'Contractor Model'!GKY69</f>
        <v>0</v>
      </c>
      <c r="GKZ416">
        <f>'Contractor Model'!GKZ69</f>
        <v>0</v>
      </c>
      <c r="GLA416">
        <f>'Contractor Model'!GLA69</f>
        <v>0</v>
      </c>
      <c r="GLB416">
        <f>'Contractor Model'!GLB69</f>
        <v>0</v>
      </c>
      <c r="GLC416">
        <f>'Contractor Model'!GLC69</f>
        <v>0</v>
      </c>
      <c r="GLD416">
        <f>'Contractor Model'!GLD69</f>
        <v>0</v>
      </c>
      <c r="GLE416">
        <f>'Contractor Model'!GLE69</f>
        <v>0</v>
      </c>
      <c r="GLF416">
        <f>'Contractor Model'!GLF69</f>
        <v>0</v>
      </c>
      <c r="GLG416">
        <f>'Contractor Model'!GLG69</f>
        <v>0</v>
      </c>
      <c r="GLH416">
        <f>'Contractor Model'!GLH69</f>
        <v>0</v>
      </c>
      <c r="GLI416">
        <f>'Contractor Model'!GLI69</f>
        <v>0</v>
      </c>
      <c r="GLJ416">
        <f>'Contractor Model'!GLJ69</f>
        <v>0</v>
      </c>
      <c r="GLK416">
        <f>'Contractor Model'!GLK69</f>
        <v>0</v>
      </c>
      <c r="GLL416">
        <f>'Contractor Model'!GLL69</f>
        <v>0</v>
      </c>
      <c r="GLM416">
        <f>'Contractor Model'!GLM69</f>
        <v>0</v>
      </c>
      <c r="GLN416">
        <f>'Contractor Model'!GLN69</f>
        <v>0</v>
      </c>
      <c r="GLO416">
        <f>'Contractor Model'!GLO69</f>
        <v>0</v>
      </c>
      <c r="GLP416">
        <f>'Contractor Model'!GLP69</f>
        <v>0</v>
      </c>
      <c r="GLQ416">
        <f>'Contractor Model'!GLQ69</f>
        <v>0</v>
      </c>
      <c r="GLR416">
        <f>'Contractor Model'!GLR69</f>
        <v>0</v>
      </c>
      <c r="GLS416">
        <f>'Contractor Model'!GLS69</f>
        <v>0</v>
      </c>
      <c r="GLT416">
        <f>'Contractor Model'!GLT69</f>
        <v>0</v>
      </c>
      <c r="GLU416">
        <f>'Contractor Model'!GLU69</f>
        <v>0</v>
      </c>
      <c r="GLV416">
        <f>'Contractor Model'!GLV69</f>
        <v>0</v>
      </c>
      <c r="GLW416">
        <f>'Contractor Model'!GLW69</f>
        <v>0</v>
      </c>
      <c r="GLX416">
        <f>'Contractor Model'!GLX69</f>
        <v>0</v>
      </c>
      <c r="GLY416">
        <f>'Contractor Model'!GLY69</f>
        <v>0</v>
      </c>
      <c r="GLZ416">
        <f>'Contractor Model'!GLZ69</f>
        <v>0</v>
      </c>
      <c r="GMA416">
        <f>'Contractor Model'!GMA69</f>
        <v>0</v>
      </c>
      <c r="GMB416">
        <f>'Contractor Model'!GMB69</f>
        <v>0</v>
      </c>
      <c r="GMC416">
        <f>'Contractor Model'!GMC69</f>
        <v>0</v>
      </c>
      <c r="GMD416">
        <f>'Contractor Model'!GMD69</f>
        <v>0</v>
      </c>
      <c r="GME416">
        <f>'Contractor Model'!GME69</f>
        <v>0</v>
      </c>
      <c r="GMF416">
        <f>'Contractor Model'!GMF69</f>
        <v>0</v>
      </c>
      <c r="GMG416">
        <f>'Contractor Model'!GMG69</f>
        <v>0</v>
      </c>
      <c r="GMH416">
        <f>'Contractor Model'!GMH69</f>
        <v>0</v>
      </c>
      <c r="GMI416">
        <f>'Contractor Model'!GMI69</f>
        <v>0</v>
      </c>
      <c r="GMJ416">
        <f>'Contractor Model'!GMJ69</f>
        <v>0</v>
      </c>
      <c r="GMK416">
        <f>'Contractor Model'!GMK69</f>
        <v>0</v>
      </c>
      <c r="GML416">
        <f>'Contractor Model'!GML69</f>
        <v>0</v>
      </c>
      <c r="GMM416">
        <f>'Contractor Model'!GMM69</f>
        <v>0</v>
      </c>
      <c r="GMN416">
        <f>'Contractor Model'!GMN69</f>
        <v>0</v>
      </c>
      <c r="GMO416">
        <f>'Contractor Model'!GMO69</f>
        <v>0</v>
      </c>
      <c r="GMP416">
        <f>'Contractor Model'!GMP69</f>
        <v>0</v>
      </c>
      <c r="GMQ416">
        <f>'Contractor Model'!GMQ69</f>
        <v>0</v>
      </c>
      <c r="GMR416">
        <f>'Contractor Model'!GMR69</f>
        <v>0</v>
      </c>
      <c r="GMS416">
        <f>'Contractor Model'!GMS69</f>
        <v>0</v>
      </c>
      <c r="GMT416">
        <f>'Contractor Model'!GMT69</f>
        <v>0</v>
      </c>
      <c r="GMU416">
        <f>'Contractor Model'!GMU69</f>
        <v>0</v>
      </c>
      <c r="GMV416">
        <f>'Contractor Model'!GMV69</f>
        <v>0</v>
      </c>
      <c r="GMW416">
        <f>'Contractor Model'!GMW69</f>
        <v>0</v>
      </c>
      <c r="GMX416">
        <f>'Contractor Model'!GMX69</f>
        <v>0</v>
      </c>
      <c r="GMY416">
        <f>'Contractor Model'!GMY69</f>
        <v>0</v>
      </c>
      <c r="GMZ416">
        <f>'Contractor Model'!GMZ69</f>
        <v>0</v>
      </c>
      <c r="GNA416">
        <f>'Contractor Model'!GNA69</f>
        <v>0</v>
      </c>
      <c r="GNB416">
        <f>'Contractor Model'!GNB69</f>
        <v>0</v>
      </c>
      <c r="GNC416">
        <f>'Contractor Model'!GNC69</f>
        <v>0</v>
      </c>
      <c r="GND416">
        <f>'Contractor Model'!GND69</f>
        <v>0</v>
      </c>
      <c r="GNE416">
        <f>'Contractor Model'!GNE69</f>
        <v>0</v>
      </c>
      <c r="GNF416">
        <f>'Contractor Model'!GNF69</f>
        <v>0</v>
      </c>
      <c r="GNG416">
        <f>'Contractor Model'!GNG69</f>
        <v>0</v>
      </c>
      <c r="GNH416">
        <f>'Contractor Model'!GNH69</f>
        <v>0</v>
      </c>
      <c r="GNI416">
        <f>'Contractor Model'!GNI69</f>
        <v>0</v>
      </c>
      <c r="GNJ416">
        <f>'Contractor Model'!GNJ69</f>
        <v>0</v>
      </c>
      <c r="GNK416">
        <f>'Contractor Model'!GNK69</f>
        <v>0</v>
      </c>
      <c r="GNL416">
        <f>'Contractor Model'!GNL69</f>
        <v>0</v>
      </c>
      <c r="GNM416">
        <f>'Contractor Model'!GNM69</f>
        <v>0</v>
      </c>
      <c r="GNN416">
        <f>'Contractor Model'!GNN69</f>
        <v>0</v>
      </c>
      <c r="GNO416">
        <f>'Contractor Model'!GNO69</f>
        <v>0</v>
      </c>
      <c r="GNP416">
        <f>'Contractor Model'!GNP69</f>
        <v>0</v>
      </c>
      <c r="GNQ416">
        <f>'Contractor Model'!GNQ69</f>
        <v>0</v>
      </c>
      <c r="GNR416">
        <f>'Contractor Model'!GNR69</f>
        <v>0</v>
      </c>
      <c r="GNS416">
        <f>'Contractor Model'!GNS69</f>
        <v>0</v>
      </c>
      <c r="GNT416">
        <f>'Contractor Model'!GNT69</f>
        <v>0</v>
      </c>
      <c r="GNU416">
        <f>'Contractor Model'!GNU69</f>
        <v>0</v>
      </c>
      <c r="GNV416">
        <f>'Contractor Model'!GNV69</f>
        <v>0</v>
      </c>
      <c r="GNW416">
        <f>'Contractor Model'!GNW69</f>
        <v>0</v>
      </c>
      <c r="GNX416">
        <f>'Contractor Model'!GNX69</f>
        <v>0</v>
      </c>
      <c r="GNY416">
        <f>'Contractor Model'!GNY69</f>
        <v>0</v>
      </c>
      <c r="GNZ416">
        <f>'Contractor Model'!GNZ69</f>
        <v>0</v>
      </c>
      <c r="GOA416">
        <f>'Contractor Model'!GOA69</f>
        <v>0</v>
      </c>
      <c r="GOB416">
        <f>'Contractor Model'!GOB69</f>
        <v>0</v>
      </c>
      <c r="GOC416">
        <f>'Contractor Model'!GOC69</f>
        <v>0</v>
      </c>
      <c r="GOD416">
        <f>'Contractor Model'!GOD69</f>
        <v>0</v>
      </c>
      <c r="GOE416">
        <f>'Contractor Model'!GOE69</f>
        <v>0</v>
      </c>
      <c r="GOF416">
        <f>'Contractor Model'!GOF69</f>
        <v>0</v>
      </c>
      <c r="GOG416">
        <f>'Contractor Model'!GOG69</f>
        <v>0</v>
      </c>
      <c r="GOH416">
        <f>'Contractor Model'!GOH69</f>
        <v>0</v>
      </c>
      <c r="GOI416">
        <f>'Contractor Model'!GOI69</f>
        <v>0</v>
      </c>
      <c r="GOJ416">
        <f>'Contractor Model'!GOJ69</f>
        <v>0</v>
      </c>
      <c r="GOK416">
        <f>'Contractor Model'!GOK69</f>
        <v>0</v>
      </c>
      <c r="GOL416">
        <f>'Contractor Model'!GOL69</f>
        <v>0</v>
      </c>
      <c r="GOM416">
        <f>'Contractor Model'!GOM69</f>
        <v>0</v>
      </c>
      <c r="GON416">
        <f>'Contractor Model'!GON69</f>
        <v>0</v>
      </c>
      <c r="GOO416">
        <f>'Contractor Model'!GOO69</f>
        <v>0</v>
      </c>
      <c r="GOP416">
        <f>'Contractor Model'!GOP69</f>
        <v>0</v>
      </c>
      <c r="GOQ416">
        <f>'Contractor Model'!GOQ69</f>
        <v>0</v>
      </c>
      <c r="GOR416">
        <f>'Contractor Model'!GOR69</f>
        <v>0</v>
      </c>
      <c r="GOS416">
        <f>'Contractor Model'!GOS69</f>
        <v>0</v>
      </c>
      <c r="GOT416">
        <f>'Contractor Model'!GOT69</f>
        <v>0</v>
      </c>
      <c r="GOU416">
        <f>'Contractor Model'!GOU69</f>
        <v>0</v>
      </c>
      <c r="GOV416">
        <f>'Contractor Model'!GOV69</f>
        <v>0</v>
      </c>
      <c r="GOW416">
        <f>'Contractor Model'!GOW69</f>
        <v>0</v>
      </c>
      <c r="GOX416">
        <f>'Contractor Model'!GOX69</f>
        <v>0</v>
      </c>
      <c r="GOY416">
        <f>'Contractor Model'!GOY69</f>
        <v>0</v>
      </c>
      <c r="GOZ416">
        <f>'Contractor Model'!GOZ69</f>
        <v>0</v>
      </c>
      <c r="GPA416">
        <f>'Contractor Model'!GPA69</f>
        <v>0</v>
      </c>
      <c r="GPB416">
        <f>'Contractor Model'!GPB69</f>
        <v>0</v>
      </c>
      <c r="GPC416">
        <f>'Contractor Model'!GPC69</f>
        <v>0</v>
      </c>
      <c r="GPD416">
        <f>'Contractor Model'!GPD69</f>
        <v>0</v>
      </c>
      <c r="GPE416">
        <f>'Contractor Model'!GPE69</f>
        <v>0</v>
      </c>
      <c r="GPF416">
        <f>'Contractor Model'!GPF69</f>
        <v>0</v>
      </c>
      <c r="GPG416">
        <f>'Contractor Model'!GPG69</f>
        <v>0</v>
      </c>
      <c r="GPH416">
        <f>'Contractor Model'!GPH69</f>
        <v>0</v>
      </c>
      <c r="GPI416">
        <f>'Contractor Model'!GPI69</f>
        <v>0</v>
      </c>
      <c r="GPJ416">
        <f>'Contractor Model'!GPJ69</f>
        <v>0</v>
      </c>
      <c r="GPK416">
        <f>'Contractor Model'!GPK69</f>
        <v>0</v>
      </c>
      <c r="GPL416">
        <f>'Contractor Model'!GPL69</f>
        <v>0</v>
      </c>
      <c r="GPM416">
        <f>'Contractor Model'!GPM69</f>
        <v>0</v>
      </c>
      <c r="GPN416">
        <f>'Contractor Model'!GPN69</f>
        <v>0</v>
      </c>
      <c r="GPO416">
        <f>'Contractor Model'!GPO69</f>
        <v>0</v>
      </c>
      <c r="GPP416">
        <f>'Contractor Model'!GPP69</f>
        <v>0</v>
      </c>
      <c r="GPQ416">
        <f>'Contractor Model'!GPQ69</f>
        <v>0</v>
      </c>
      <c r="GPR416">
        <f>'Contractor Model'!GPR69</f>
        <v>0</v>
      </c>
      <c r="GPS416">
        <f>'Contractor Model'!GPS69</f>
        <v>0</v>
      </c>
      <c r="GPT416">
        <f>'Contractor Model'!GPT69</f>
        <v>0</v>
      </c>
      <c r="GPU416">
        <f>'Contractor Model'!GPU69</f>
        <v>0</v>
      </c>
      <c r="GPV416">
        <f>'Contractor Model'!GPV69</f>
        <v>0</v>
      </c>
      <c r="GPW416">
        <f>'Contractor Model'!GPW69</f>
        <v>0</v>
      </c>
      <c r="GPX416">
        <f>'Contractor Model'!GPX69</f>
        <v>0</v>
      </c>
      <c r="GPY416">
        <f>'Contractor Model'!GPY69</f>
        <v>0</v>
      </c>
      <c r="GPZ416">
        <f>'Contractor Model'!GPZ69</f>
        <v>0</v>
      </c>
      <c r="GQA416">
        <f>'Contractor Model'!GQA69</f>
        <v>0</v>
      </c>
      <c r="GQB416">
        <f>'Contractor Model'!GQB69</f>
        <v>0</v>
      </c>
      <c r="GQC416">
        <f>'Contractor Model'!GQC69</f>
        <v>0</v>
      </c>
      <c r="GQD416">
        <f>'Contractor Model'!GQD69</f>
        <v>0</v>
      </c>
      <c r="GQE416">
        <f>'Contractor Model'!GQE69</f>
        <v>0</v>
      </c>
      <c r="GQF416">
        <f>'Contractor Model'!GQF69</f>
        <v>0</v>
      </c>
      <c r="GQG416">
        <f>'Contractor Model'!GQG69</f>
        <v>0</v>
      </c>
      <c r="GQH416">
        <f>'Contractor Model'!GQH69</f>
        <v>0</v>
      </c>
      <c r="GQI416">
        <f>'Contractor Model'!GQI69</f>
        <v>0</v>
      </c>
      <c r="GQJ416">
        <f>'Contractor Model'!GQJ69</f>
        <v>0</v>
      </c>
      <c r="GQK416">
        <f>'Contractor Model'!GQK69</f>
        <v>0</v>
      </c>
      <c r="GQL416">
        <f>'Contractor Model'!GQL69</f>
        <v>0</v>
      </c>
      <c r="GQM416">
        <f>'Contractor Model'!GQM69</f>
        <v>0</v>
      </c>
      <c r="GQN416">
        <f>'Contractor Model'!GQN69</f>
        <v>0</v>
      </c>
      <c r="GQO416">
        <f>'Contractor Model'!GQO69</f>
        <v>0</v>
      </c>
      <c r="GQP416">
        <f>'Contractor Model'!GQP69</f>
        <v>0</v>
      </c>
      <c r="GQQ416">
        <f>'Contractor Model'!GQQ69</f>
        <v>0</v>
      </c>
      <c r="GQR416">
        <f>'Contractor Model'!GQR69</f>
        <v>0</v>
      </c>
      <c r="GQS416">
        <f>'Contractor Model'!GQS69</f>
        <v>0</v>
      </c>
      <c r="GQT416">
        <f>'Contractor Model'!GQT69</f>
        <v>0</v>
      </c>
      <c r="GQU416">
        <f>'Contractor Model'!GQU69</f>
        <v>0</v>
      </c>
      <c r="GQV416">
        <f>'Contractor Model'!GQV69</f>
        <v>0</v>
      </c>
      <c r="GQW416">
        <f>'Contractor Model'!GQW69</f>
        <v>0</v>
      </c>
      <c r="GQX416">
        <f>'Contractor Model'!GQX69</f>
        <v>0</v>
      </c>
      <c r="GQY416">
        <f>'Contractor Model'!GQY69</f>
        <v>0</v>
      </c>
      <c r="GQZ416">
        <f>'Contractor Model'!GQZ69</f>
        <v>0</v>
      </c>
      <c r="GRA416">
        <f>'Contractor Model'!GRA69</f>
        <v>0</v>
      </c>
      <c r="GRB416">
        <f>'Contractor Model'!GRB69</f>
        <v>0</v>
      </c>
      <c r="GRC416">
        <f>'Contractor Model'!GRC69</f>
        <v>0</v>
      </c>
      <c r="GRD416">
        <f>'Contractor Model'!GRD69</f>
        <v>0</v>
      </c>
      <c r="GRE416">
        <f>'Contractor Model'!GRE69</f>
        <v>0</v>
      </c>
      <c r="GRF416">
        <f>'Contractor Model'!GRF69</f>
        <v>0</v>
      </c>
      <c r="GRG416">
        <f>'Contractor Model'!GRG69</f>
        <v>0</v>
      </c>
      <c r="GRH416">
        <f>'Contractor Model'!GRH69</f>
        <v>0</v>
      </c>
      <c r="GRI416">
        <f>'Contractor Model'!GRI69</f>
        <v>0</v>
      </c>
      <c r="GRJ416">
        <f>'Contractor Model'!GRJ69</f>
        <v>0</v>
      </c>
      <c r="GRK416">
        <f>'Contractor Model'!GRK69</f>
        <v>0</v>
      </c>
      <c r="GRL416">
        <f>'Contractor Model'!GRL69</f>
        <v>0</v>
      </c>
      <c r="GRM416">
        <f>'Contractor Model'!GRM69</f>
        <v>0</v>
      </c>
      <c r="GRN416">
        <f>'Contractor Model'!GRN69</f>
        <v>0</v>
      </c>
      <c r="GRO416">
        <f>'Contractor Model'!GRO69</f>
        <v>0</v>
      </c>
      <c r="GRP416">
        <f>'Contractor Model'!GRP69</f>
        <v>0</v>
      </c>
      <c r="GRQ416">
        <f>'Contractor Model'!GRQ69</f>
        <v>0</v>
      </c>
      <c r="GRR416">
        <f>'Contractor Model'!GRR69</f>
        <v>0</v>
      </c>
      <c r="GRS416">
        <f>'Contractor Model'!GRS69</f>
        <v>0</v>
      </c>
      <c r="GRT416">
        <f>'Contractor Model'!GRT69</f>
        <v>0</v>
      </c>
      <c r="GRU416">
        <f>'Contractor Model'!GRU69</f>
        <v>0</v>
      </c>
      <c r="GRV416">
        <f>'Contractor Model'!GRV69</f>
        <v>0</v>
      </c>
      <c r="GRW416">
        <f>'Contractor Model'!GRW69</f>
        <v>0</v>
      </c>
      <c r="GRX416">
        <f>'Contractor Model'!GRX69</f>
        <v>0</v>
      </c>
      <c r="GRY416">
        <f>'Contractor Model'!GRY69</f>
        <v>0</v>
      </c>
      <c r="GRZ416">
        <f>'Contractor Model'!GRZ69</f>
        <v>0</v>
      </c>
      <c r="GSA416">
        <f>'Contractor Model'!GSA69</f>
        <v>0</v>
      </c>
      <c r="GSB416">
        <f>'Contractor Model'!GSB69</f>
        <v>0</v>
      </c>
      <c r="GSC416">
        <f>'Contractor Model'!GSC69</f>
        <v>0</v>
      </c>
      <c r="GSD416">
        <f>'Contractor Model'!GSD69</f>
        <v>0</v>
      </c>
      <c r="GSE416">
        <f>'Contractor Model'!GSE69</f>
        <v>0</v>
      </c>
      <c r="GSF416">
        <f>'Contractor Model'!GSF69</f>
        <v>0</v>
      </c>
      <c r="GSG416">
        <f>'Contractor Model'!GSG69</f>
        <v>0</v>
      </c>
      <c r="GSH416">
        <f>'Contractor Model'!GSH69</f>
        <v>0</v>
      </c>
      <c r="GSI416">
        <f>'Contractor Model'!GSI69</f>
        <v>0</v>
      </c>
      <c r="GSJ416">
        <f>'Contractor Model'!GSJ69</f>
        <v>0</v>
      </c>
      <c r="GSK416">
        <f>'Contractor Model'!GSK69</f>
        <v>0</v>
      </c>
      <c r="GSL416">
        <f>'Contractor Model'!GSL69</f>
        <v>0</v>
      </c>
      <c r="GSM416">
        <f>'Contractor Model'!GSM69</f>
        <v>0</v>
      </c>
      <c r="GSN416">
        <f>'Contractor Model'!GSN69</f>
        <v>0</v>
      </c>
      <c r="GSO416">
        <f>'Contractor Model'!GSO69</f>
        <v>0</v>
      </c>
      <c r="GSP416">
        <f>'Contractor Model'!GSP69</f>
        <v>0</v>
      </c>
      <c r="GSQ416">
        <f>'Contractor Model'!GSQ69</f>
        <v>0</v>
      </c>
      <c r="GSR416">
        <f>'Contractor Model'!GSR69</f>
        <v>0</v>
      </c>
      <c r="GSS416">
        <f>'Contractor Model'!GSS69</f>
        <v>0</v>
      </c>
      <c r="GST416">
        <f>'Contractor Model'!GST69</f>
        <v>0</v>
      </c>
      <c r="GSU416">
        <f>'Contractor Model'!GSU69</f>
        <v>0</v>
      </c>
      <c r="GSV416">
        <f>'Contractor Model'!GSV69</f>
        <v>0</v>
      </c>
      <c r="GSW416">
        <f>'Contractor Model'!GSW69</f>
        <v>0</v>
      </c>
      <c r="GSX416">
        <f>'Contractor Model'!GSX69</f>
        <v>0</v>
      </c>
      <c r="GSY416">
        <f>'Contractor Model'!GSY69</f>
        <v>0</v>
      </c>
      <c r="GSZ416">
        <f>'Contractor Model'!GSZ69</f>
        <v>0</v>
      </c>
      <c r="GTA416">
        <f>'Contractor Model'!GTA69</f>
        <v>0</v>
      </c>
      <c r="GTB416">
        <f>'Contractor Model'!GTB69</f>
        <v>0</v>
      </c>
      <c r="GTC416">
        <f>'Contractor Model'!GTC69</f>
        <v>0</v>
      </c>
      <c r="GTD416">
        <f>'Contractor Model'!GTD69</f>
        <v>0</v>
      </c>
      <c r="GTE416">
        <f>'Contractor Model'!GTE69</f>
        <v>0</v>
      </c>
      <c r="GTF416">
        <f>'Contractor Model'!GTF69</f>
        <v>0</v>
      </c>
      <c r="GTG416">
        <f>'Contractor Model'!GTG69</f>
        <v>0</v>
      </c>
      <c r="GTH416">
        <f>'Contractor Model'!GTH69</f>
        <v>0</v>
      </c>
      <c r="GTI416">
        <f>'Contractor Model'!GTI69</f>
        <v>0</v>
      </c>
      <c r="GTJ416">
        <f>'Contractor Model'!GTJ69</f>
        <v>0</v>
      </c>
      <c r="GTK416">
        <f>'Contractor Model'!GTK69</f>
        <v>0</v>
      </c>
      <c r="GTL416">
        <f>'Contractor Model'!GTL69</f>
        <v>0</v>
      </c>
      <c r="GTM416">
        <f>'Contractor Model'!GTM69</f>
        <v>0</v>
      </c>
      <c r="GTN416">
        <f>'Contractor Model'!GTN69</f>
        <v>0</v>
      </c>
      <c r="GTO416">
        <f>'Contractor Model'!GTO69</f>
        <v>0</v>
      </c>
      <c r="GTP416">
        <f>'Contractor Model'!GTP69</f>
        <v>0</v>
      </c>
      <c r="GTQ416">
        <f>'Contractor Model'!GTQ69</f>
        <v>0</v>
      </c>
      <c r="GTR416">
        <f>'Contractor Model'!GTR69</f>
        <v>0</v>
      </c>
      <c r="GTS416">
        <f>'Contractor Model'!GTS69</f>
        <v>0</v>
      </c>
      <c r="GTT416">
        <f>'Contractor Model'!GTT69</f>
        <v>0</v>
      </c>
      <c r="GTU416">
        <f>'Contractor Model'!GTU69</f>
        <v>0</v>
      </c>
      <c r="GTV416">
        <f>'Contractor Model'!GTV69</f>
        <v>0</v>
      </c>
      <c r="GTW416">
        <f>'Contractor Model'!GTW69</f>
        <v>0</v>
      </c>
      <c r="GTX416">
        <f>'Contractor Model'!GTX69</f>
        <v>0</v>
      </c>
      <c r="GTY416">
        <f>'Contractor Model'!GTY69</f>
        <v>0</v>
      </c>
      <c r="GTZ416">
        <f>'Contractor Model'!GTZ69</f>
        <v>0</v>
      </c>
      <c r="GUA416">
        <f>'Contractor Model'!GUA69</f>
        <v>0</v>
      </c>
      <c r="GUB416">
        <f>'Contractor Model'!GUB69</f>
        <v>0</v>
      </c>
      <c r="GUC416">
        <f>'Contractor Model'!GUC69</f>
        <v>0</v>
      </c>
      <c r="GUD416">
        <f>'Contractor Model'!GUD69</f>
        <v>0</v>
      </c>
      <c r="GUE416">
        <f>'Contractor Model'!GUE69</f>
        <v>0</v>
      </c>
      <c r="GUF416">
        <f>'Contractor Model'!GUF69</f>
        <v>0</v>
      </c>
      <c r="GUG416">
        <f>'Contractor Model'!GUG69</f>
        <v>0</v>
      </c>
      <c r="GUH416">
        <f>'Contractor Model'!GUH69</f>
        <v>0</v>
      </c>
      <c r="GUI416">
        <f>'Contractor Model'!GUI69</f>
        <v>0</v>
      </c>
      <c r="GUJ416">
        <f>'Contractor Model'!GUJ69</f>
        <v>0</v>
      </c>
      <c r="GUK416">
        <f>'Contractor Model'!GUK69</f>
        <v>0</v>
      </c>
      <c r="GUL416">
        <f>'Contractor Model'!GUL69</f>
        <v>0</v>
      </c>
      <c r="GUM416">
        <f>'Contractor Model'!GUM69</f>
        <v>0</v>
      </c>
      <c r="GUN416">
        <f>'Contractor Model'!GUN69</f>
        <v>0</v>
      </c>
      <c r="GUO416">
        <f>'Contractor Model'!GUO69</f>
        <v>0</v>
      </c>
      <c r="GUP416">
        <f>'Contractor Model'!GUP69</f>
        <v>0</v>
      </c>
      <c r="GUQ416">
        <f>'Contractor Model'!GUQ69</f>
        <v>0</v>
      </c>
      <c r="GUR416">
        <f>'Contractor Model'!GUR69</f>
        <v>0</v>
      </c>
      <c r="GUS416">
        <f>'Contractor Model'!GUS69</f>
        <v>0</v>
      </c>
      <c r="GUT416">
        <f>'Contractor Model'!GUT69</f>
        <v>0</v>
      </c>
      <c r="GUU416">
        <f>'Contractor Model'!GUU69</f>
        <v>0</v>
      </c>
      <c r="GUV416">
        <f>'Contractor Model'!GUV69</f>
        <v>0</v>
      </c>
      <c r="GUW416">
        <f>'Contractor Model'!GUW69</f>
        <v>0</v>
      </c>
      <c r="GUX416">
        <f>'Contractor Model'!GUX69</f>
        <v>0</v>
      </c>
      <c r="GUY416">
        <f>'Contractor Model'!GUY69</f>
        <v>0</v>
      </c>
      <c r="GUZ416">
        <f>'Contractor Model'!GUZ69</f>
        <v>0</v>
      </c>
      <c r="GVA416">
        <f>'Contractor Model'!GVA69</f>
        <v>0</v>
      </c>
      <c r="GVB416">
        <f>'Contractor Model'!GVB69</f>
        <v>0</v>
      </c>
      <c r="GVC416">
        <f>'Contractor Model'!GVC69</f>
        <v>0</v>
      </c>
      <c r="GVD416">
        <f>'Contractor Model'!GVD69</f>
        <v>0</v>
      </c>
      <c r="GVE416">
        <f>'Contractor Model'!GVE69</f>
        <v>0</v>
      </c>
      <c r="GVF416">
        <f>'Contractor Model'!GVF69</f>
        <v>0</v>
      </c>
      <c r="GVG416">
        <f>'Contractor Model'!GVG69</f>
        <v>0</v>
      </c>
      <c r="GVH416">
        <f>'Contractor Model'!GVH69</f>
        <v>0</v>
      </c>
      <c r="GVI416">
        <f>'Contractor Model'!GVI69</f>
        <v>0</v>
      </c>
      <c r="GVJ416">
        <f>'Contractor Model'!GVJ69</f>
        <v>0</v>
      </c>
      <c r="GVK416">
        <f>'Contractor Model'!GVK69</f>
        <v>0</v>
      </c>
      <c r="GVL416">
        <f>'Contractor Model'!GVL69</f>
        <v>0</v>
      </c>
      <c r="GVM416">
        <f>'Contractor Model'!GVM69</f>
        <v>0</v>
      </c>
      <c r="GVN416">
        <f>'Contractor Model'!GVN69</f>
        <v>0</v>
      </c>
      <c r="GVO416">
        <f>'Contractor Model'!GVO69</f>
        <v>0</v>
      </c>
      <c r="GVP416">
        <f>'Contractor Model'!GVP69</f>
        <v>0</v>
      </c>
      <c r="GVQ416">
        <f>'Contractor Model'!GVQ69</f>
        <v>0</v>
      </c>
      <c r="GVR416">
        <f>'Contractor Model'!GVR69</f>
        <v>0</v>
      </c>
      <c r="GVS416">
        <f>'Contractor Model'!GVS69</f>
        <v>0</v>
      </c>
      <c r="GVT416">
        <f>'Contractor Model'!GVT69</f>
        <v>0</v>
      </c>
      <c r="GVU416">
        <f>'Contractor Model'!GVU69</f>
        <v>0</v>
      </c>
      <c r="GVV416">
        <f>'Contractor Model'!GVV69</f>
        <v>0</v>
      </c>
      <c r="GVW416">
        <f>'Contractor Model'!GVW69</f>
        <v>0</v>
      </c>
      <c r="GVX416">
        <f>'Contractor Model'!GVX69</f>
        <v>0</v>
      </c>
      <c r="GVY416">
        <f>'Contractor Model'!GVY69</f>
        <v>0</v>
      </c>
      <c r="GVZ416">
        <f>'Contractor Model'!GVZ69</f>
        <v>0</v>
      </c>
      <c r="GWA416">
        <f>'Contractor Model'!GWA69</f>
        <v>0</v>
      </c>
      <c r="GWB416">
        <f>'Contractor Model'!GWB69</f>
        <v>0</v>
      </c>
      <c r="GWC416">
        <f>'Contractor Model'!GWC69</f>
        <v>0</v>
      </c>
      <c r="GWD416">
        <f>'Contractor Model'!GWD69</f>
        <v>0</v>
      </c>
      <c r="GWE416">
        <f>'Contractor Model'!GWE69</f>
        <v>0</v>
      </c>
      <c r="GWF416">
        <f>'Contractor Model'!GWF69</f>
        <v>0</v>
      </c>
      <c r="GWG416">
        <f>'Contractor Model'!GWG69</f>
        <v>0</v>
      </c>
      <c r="GWH416">
        <f>'Contractor Model'!GWH69</f>
        <v>0</v>
      </c>
      <c r="GWI416">
        <f>'Contractor Model'!GWI69</f>
        <v>0</v>
      </c>
      <c r="GWJ416">
        <f>'Contractor Model'!GWJ69</f>
        <v>0</v>
      </c>
      <c r="GWK416">
        <f>'Contractor Model'!GWK69</f>
        <v>0</v>
      </c>
      <c r="GWL416">
        <f>'Contractor Model'!GWL69</f>
        <v>0</v>
      </c>
      <c r="GWM416">
        <f>'Contractor Model'!GWM69</f>
        <v>0</v>
      </c>
      <c r="GWN416">
        <f>'Contractor Model'!GWN69</f>
        <v>0</v>
      </c>
      <c r="GWO416">
        <f>'Contractor Model'!GWO69</f>
        <v>0</v>
      </c>
      <c r="GWP416">
        <f>'Contractor Model'!GWP69</f>
        <v>0</v>
      </c>
      <c r="GWQ416">
        <f>'Contractor Model'!GWQ69</f>
        <v>0</v>
      </c>
      <c r="GWR416">
        <f>'Contractor Model'!GWR69</f>
        <v>0</v>
      </c>
      <c r="GWS416">
        <f>'Contractor Model'!GWS69</f>
        <v>0</v>
      </c>
      <c r="GWT416">
        <f>'Contractor Model'!GWT69</f>
        <v>0</v>
      </c>
      <c r="GWU416">
        <f>'Contractor Model'!GWU69</f>
        <v>0</v>
      </c>
      <c r="GWV416">
        <f>'Contractor Model'!GWV69</f>
        <v>0</v>
      </c>
      <c r="GWW416">
        <f>'Contractor Model'!GWW69</f>
        <v>0</v>
      </c>
      <c r="GWX416">
        <f>'Contractor Model'!GWX69</f>
        <v>0</v>
      </c>
      <c r="GWY416">
        <f>'Contractor Model'!GWY69</f>
        <v>0</v>
      </c>
      <c r="GWZ416">
        <f>'Contractor Model'!GWZ69</f>
        <v>0</v>
      </c>
      <c r="GXA416">
        <f>'Contractor Model'!GXA69</f>
        <v>0</v>
      </c>
      <c r="GXB416">
        <f>'Contractor Model'!GXB69</f>
        <v>0</v>
      </c>
      <c r="GXC416">
        <f>'Contractor Model'!GXC69</f>
        <v>0</v>
      </c>
      <c r="GXD416">
        <f>'Contractor Model'!GXD69</f>
        <v>0</v>
      </c>
      <c r="GXE416">
        <f>'Contractor Model'!GXE69</f>
        <v>0</v>
      </c>
      <c r="GXF416">
        <f>'Contractor Model'!GXF69</f>
        <v>0</v>
      </c>
      <c r="GXG416">
        <f>'Contractor Model'!GXG69</f>
        <v>0</v>
      </c>
      <c r="GXH416">
        <f>'Contractor Model'!GXH69</f>
        <v>0</v>
      </c>
      <c r="GXI416">
        <f>'Contractor Model'!GXI69</f>
        <v>0</v>
      </c>
      <c r="GXJ416">
        <f>'Contractor Model'!GXJ69</f>
        <v>0</v>
      </c>
      <c r="GXK416">
        <f>'Contractor Model'!GXK69</f>
        <v>0</v>
      </c>
      <c r="GXL416">
        <f>'Contractor Model'!GXL69</f>
        <v>0</v>
      </c>
      <c r="GXM416">
        <f>'Contractor Model'!GXM69</f>
        <v>0</v>
      </c>
      <c r="GXN416">
        <f>'Contractor Model'!GXN69</f>
        <v>0</v>
      </c>
      <c r="GXO416">
        <f>'Contractor Model'!GXO69</f>
        <v>0</v>
      </c>
      <c r="GXP416">
        <f>'Contractor Model'!GXP69</f>
        <v>0</v>
      </c>
      <c r="GXQ416">
        <f>'Contractor Model'!GXQ69</f>
        <v>0</v>
      </c>
      <c r="GXR416">
        <f>'Contractor Model'!GXR69</f>
        <v>0</v>
      </c>
      <c r="GXS416">
        <f>'Contractor Model'!GXS69</f>
        <v>0</v>
      </c>
      <c r="GXT416">
        <f>'Contractor Model'!GXT69</f>
        <v>0</v>
      </c>
      <c r="GXU416">
        <f>'Contractor Model'!GXU69</f>
        <v>0</v>
      </c>
      <c r="GXV416">
        <f>'Contractor Model'!GXV69</f>
        <v>0</v>
      </c>
      <c r="GXW416">
        <f>'Contractor Model'!GXW69</f>
        <v>0</v>
      </c>
      <c r="GXX416">
        <f>'Contractor Model'!GXX69</f>
        <v>0</v>
      </c>
      <c r="GXY416">
        <f>'Contractor Model'!GXY69</f>
        <v>0</v>
      </c>
      <c r="GXZ416">
        <f>'Contractor Model'!GXZ69</f>
        <v>0</v>
      </c>
      <c r="GYA416">
        <f>'Contractor Model'!GYA69</f>
        <v>0</v>
      </c>
      <c r="GYB416">
        <f>'Contractor Model'!GYB69</f>
        <v>0</v>
      </c>
      <c r="GYC416">
        <f>'Contractor Model'!GYC69</f>
        <v>0</v>
      </c>
      <c r="GYD416">
        <f>'Contractor Model'!GYD69</f>
        <v>0</v>
      </c>
      <c r="GYE416">
        <f>'Contractor Model'!GYE69</f>
        <v>0</v>
      </c>
      <c r="GYF416">
        <f>'Contractor Model'!GYF69</f>
        <v>0</v>
      </c>
      <c r="GYG416">
        <f>'Contractor Model'!GYG69</f>
        <v>0</v>
      </c>
      <c r="GYH416">
        <f>'Contractor Model'!GYH69</f>
        <v>0</v>
      </c>
      <c r="GYI416">
        <f>'Contractor Model'!GYI69</f>
        <v>0</v>
      </c>
      <c r="GYJ416">
        <f>'Contractor Model'!GYJ69</f>
        <v>0</v>
      </c>
      <c r="GYK416">
        <f>'Contractor Model'!GYK69</f>
        <v>0</v>
      </c>
      <c r="GYL416">
        <f>'Contractor Model'!GYL69</f>
        <v>0</v>
      </c>
      <c r="GYM416">
        <f>'Contractor Model'!GYM69</f>
        <v>0</v>
      </c>
      <c r="GYN416">
        <f>'Contractor Model'!GYN69</f>
        <v>0</v>
      </c>
      <c r="GYO416">
        <f>'Contractor Model'!GYO69</f>
        <v>0</v>
      </c>
      <c r="GYP416">
        <f>'Contractor Model'!GYP69</f>
        <v>0</v>
      </c>
      <c r="GYQ416">
        <f>'Contractor Model'!GYQ69</f>
        <v>0</v>
      </c>
      <c r="GYR416">
        <f>'Contractor Model'!GYR69</f>
        <v>0</v>
      </c>
      <c r="GYS416">
        <f>'Contractor Model'!GYS69</f>
        <v>0</v>
      </c>
      <c r="GYT416">
        <f>'Contractor Model'!GYT69</f>
        <v>0</v>
      </c>
      <c r="GYU416">
        <f>'Contractor Model'!GYU69</f>
        <v>0</v>
      </c>
      <c r="GYV416">
        <f>'Contractor Model'!GYV69</f>
        <v>0</v>
      </c>
      <c r="GYW416">
        <f>'Contractor Model'!GYW69</f>
        <v>0</v>
      </c>
      <c r="GYX416">
        <f>'Contractor Model'!GYX69</f>
        <v>0</v>
      </c>
      <c r="GYY416">
        <f>'Contractor Model'!GYY69</f>
        <v>0</v>
      </c>
      <c r="GYZ416">
        <f>'Contractor Model'!GYZ69</f>
        <v>0</v>
      </c>
      <c r="GZA416">
        <f>'Contractor Model'!GZA69</f>
        <v>0</v>
      </c>
      <c r="GZB416">
        <f>'Contractor Model'!GZB69</f>
        <v>0</v>
      </c>
      <c r="GZC416">
        <f>'Contractor Model'!GZC69</f>
        <v>0</v>
      </c>
      <c r="GZD416">
        <f>'Contractor Model'!GZD69</f>
        <v>0</v>
      </c>
      <c r="GZE416">
        <f>'Contractor Model'!GZE69</f>
        <v>0</v>
      </c>
      <c r="GZF416">
        <f>'Contractor Model'!GZF69</f>
        <v>0</v>
      </c>
      <c r="GZG416">
        <f>'Contractor Model'!GZG69</f>
        <v>0</v>
      </c>
      <c r="GZH416">
        <f>'Contractor Model'!GZH69</f>
        <v>0</v>
      </c>
      <c r="GZI416">
        <f>'Contractor Model'!GZI69</f>
        <v>0</v>
      </c>
      <c r="GZJ416">
        <f>'Contractor Model'!GZJ69</f>
        <v>0</v>
      </c>
      <c r="GZK416">
        <f>'Contractor Model'!GZK69</f>
        <v>0</v>
      </c>
      <c r="GZL416">
        <f>'Contractor Model'!GZL69</f>
        <v>0</v>
      </c>
      <c r="GZM416">
        <f>'Contractor Model'!GZM69</f>
        <v>0</v>
      </c>
      <c r="GZN416">
        <f>'Contractor Model'!GZN69</f>
        <v>0</v>
      </c>
      <c r="GZO416">
        <f>'Contractor Model'!GZO69</f>
        <v>0</v>
      </c>
      <c r="GZP416">
        <f>'Contractor Model'!GZP69</f>
        <v>0</v>
      </c>
      <c r="GZQ416">
        <f>'Contractor Model'!GZQ69</f>
        <v>0</v>
      </c>
      <c r="GZR416">
        <f>'Contractor Model'!GZR69</f>
        <v>0</v>
      </c>
      <c r="GZS416">
        <f>'Contractor Model'!GZS69</f>
        <v>0</v>
      </c>
      <c r="GZT416">
        <f>'Contractor Model'!GZT69</f>
        <v>0</v>
      </c>
      <c r="GZU416">
        <f>'Contractor Model'!GZU69</f>
        <v>0</v>
      </c>
      <c r="GZV416">
        <f>'Contractor Model'!GZV69</f>
        <v>0</v>
      </c>
      <c r="GZW416">
        <f>'Contractor Model'!GZW69</f>
        <v>0</v>
      </c>
      <c r="GZX416">
        <f>'Contractor Model'!GZX69</f>
        <v>0</v>
      </c>
      <c r="GZY416">
        <f>'Contractor Model'!GZY69</f>
        <v>0</v>
      </c>
      <c r="GZZ416">
        <f>'Contractor Model'!GZZ69</f>
        <v>0</v>
      </c>
      <c r="HAA416">
        <f>'Contractor Model'!HAA69</f>
        <v>0</v>
      </c>
      <c r="HAB416">
        <f>'Contractor Model'!HAB69</f>
        <v>0</v>
      </c>
      <c r="HAC416">
        <f>'Contractor Model'!HAC69</f>
        <v>0</v>
      </c>
      <c r="HAD416">
        <f>'Contractor Model'!HAD69</f>
        <v>0</v>
      </c>
      <c r="HAE416">
        <f>'Contractor Model'!HAE69</f>
        <v>0</v>
      </c>
      <c r="HAF416">
        <f>'Contractor Model'!HAF69</f>
        <v>0</v>
      </c>
      <c r="HAG416">
        <f>'Contractor Model'!HAG69</f>
        <v>0</v>
      </c>
      <c r="HAH416">
        <f>'Contractor Model'!HAH69</f>
        <v>0</v>
      </c>
      <c r="HAI416">
        <f>'Contractor Model'!HAI69</f>
        <v>0</v>
      </c>
      <c r="HAJ416">
        <f>'Contractor Model'!HAJ69</f>
        <v>0</v>
      </c>
      <c r="HAK416">
        <f>'Contractor Model'!HAK69</f>
        <v>0</v>
      </c>
      <c r="HAL416">
        <f>'Contractor Model'!HAL69</f>
        <v>0</v>
      </c>
      <c r="HAM416">
        <f>'Contractor Model'!HAM69</f>
        <v>0</v>
      </c>
      <c r="HAN416">
        <f>'Contractor Model'!HAN69</f>
        <v>0</v>
      </c>
      <c r="HAO416">
        <f>'Contractor Model'!HAO69</f>
        <v>0</v>
      </c>
      <c r="HAP416">
        <f>'Contractor Model'!HAP69</f>
        <v>0</v>
      </c>
      <c r="HAQ416">
        <f>'Contractor Model'!HAQ69</f>
        <v>0</v>
      </c>
      <c r="HAR416">
        <f>'Contractor Model'!HAR69</f>
        <v>0</v>
      </c>
      <c r="HAS416">
        <f>'Contractor Model'!HAS69</f>
        <v>0</v>
      </c>
      <c r="HAT416">
        <f>'Contractor Model'!HAT69</f>
        <v>0</v>
      </c>
      <c r="HAU416">
        <f>'Contractor Model'!HAU69</f>
        <v>0</v>
      </c>
      <c r="HAV416">
        <f>'Contractor Model'!HAV69</f>
        <v>0</v>
      </c>
      <c r="HAW416">
        <f>'Contractor Model'!HAW69</f>
        <v>0</v>
      </c>
      <c r="HAX416">
        <f>'Contractor Model'!HAX69</f>
        <v>0</v>
      </c>
      <c r="HAY416">
        <f>'Contractor Model'!HAY69</f>
        <v>0</v>
      </c>
      <c r="HAZ416">
        <f>'Contractor Model'!HAZ69</f>
        <v>0</v>
      </c>
      <c r="HBA416">
        <f>'Contractor Model'!HBA69</f>
        <v>0</v>
      </c>
      <c r="HBB416">
        <f>'Contractor Model'!HBB69</f>
        <v>0</v>
      </c>
      <c r="HBC416">
        <f>'Contractor Model'!HBC69</f>
        <v>0</v>
      </c>
      <c r="HBD416">
        <f>'Contractor Model'!HBD69</f>
        <v>0</v>
      </c>
      <c r="HBE416">
        <f>'Contractor Model'!HBE69</f>
        <v>0</v>
      </c>
      <c r="HBF416">
        <f>'Contractor Model'!HBF69</f>
        <v>0</v>
      </c>
      <c r="HBG416">
        <f>'Contractor Model'!HBG69</f>
        <v>0</v>
      </c>
      <c r="HBH416">
        <f>'Contractor Model'!HBH69</f>
        <v>0</v>
      </c>
      <c r="HBI416">
        <f>'Contractor Model'!HBI69</f>
        <v>0</v>
      </c>
      <c r="HBJ416">
        <f>'Contractor Model'!HBJ69</f>
        <v>0</v>
      </c>
      <c r="HBK416">
        <f>'Contractor Model'!HBK69</f>
        <v>0</v>
      </c>
      <c r="HBL416">
        <f>'Contractor Model'!HBL69</f>
        <v>0</v>
      </c>
      <c r="HBM416">
        <f>'Contractor Model'!HBM69</f>
        <v>0</v>
      </c>
      <c r="HBN416">
        <f>'Contractor Model'!HBN69</f>
        <v>0</v>
      </c>
      <c r="HBO416">
        <f>'Contractor Model'!HBO69</f>
        <v>0</v>
      </c>
      <c r="HBP416">
        <f>'Contractor Model'!HBP69</f>
        <v>0</v>
      </c>
      <c r="HBQ416">
        <f>'Contractor Model'!HBQ69</f>
        <v>0</v>
      </c>
      <c r="HBR416">
        <f>'Contractor Model'!HBR69</f>
        <v>0</v>
      </c>
      <c r="HBS416">
        <f>'Contractor Model'!HBS69</f>
        <v>0</v>
      </c>
      <c r="HBT416">
        <f>'Contractor Model'!HBT69</f>
        <v>0</v>
      </c>
      <c r="HBU416">
        <f>'Contractor Model'!HBU69</f>
        <v>0</v>
      </c>
      <c r="HBV416">
        <f>'Contractor Model'!HBV69</f>
        <v>0</v>
      </c>
      <c r="HBW416">
        <f>'Contractor Model'!HBW69</f>
        <v>0</v>
      </c>
      <c r="HBX416">
        <f>'Contractor Model'!HBX69</f>
        <v>0</v>
      </c>
      <c r="HBY416">
        <f>'Contractor Model'!HBY69</f>
        <v>0</v>
      </c>
      <c r="HBZ416">
        <f>'Contractor Model'!HBZ69</f>
        <v>0</v>
      </c>
      <c r="HCA416">
        <f>'Contractor Model'!HCA69</f>
        <v>0</v>
      </c>
      <c r="HCB416">
        <f>'Contractor Model'!HCB69</f>
        <v>0</v>
      </c>
      <c r="HCC416">
        <f>'Contractor Model'!HCC69</f>
        <v>0</v>
      </c>
      <c r="HCD416">
        <f>'Contractor Model'!HCD69</f>
        <v>0</v>
      </c>
      <c r="HCE416">
        <f>'Contractor Model'!HCE69</f>
        <v>0</v>
      </c>
      <c r="HCF416">
        <f>'Contractor Model'!HCF69</f>
        <v>0</v>
      </c>
      <c r="HCG416">
        <f>'Contractor Model'!HCG69</f>
        <v>0</v>
      </c>
      <c r="HCH416">
        <f>'Contractor Model'!HCH69</f>
        <v>0</v>
      </c>
      <c r="HCI416">
        <f>'Contractor Model'!HCI69</f>
        <v>0</v>
      </c>
      <c r="HCJ416">
        <f>'Contractor Model'!HCJ69</f>
        <v>0</v>
      </c>
      <c r="HCK416">
        <f>'Contractor Model'!HCK69</f>
        <v>0</v>
      </c>
      <c r="HCL416">
        <f>'Contractor Model'!HCL69</f>
        <v>0</v>
      </c>
      <c r="HCM416">
        <f>'Contractor Model'!HCM69</f>
        <v>0</v>
      </c>
      <c r="HCN416">
        <f>'Contractor Model'!HCN69</f>
        <v>0</v>
      </c>
      <c r="HCO416">
        <f>'Contractor Model'!HCO69</f>
        <v>0</v>
      </c>
      <c r="HCP416">
        <f>'Contractor Model'!HCP69</f>
        <v>0</v>
      </c>
      <c r="HCQ416">
        <f>'Contractor Model'!HCQ69</f>
        <v>0</v>
      </c>
      <c r="HCR416">
        <f>'Contractor Model'!HCR69</f>
        <v>0</v>
      </c>
      <c r="HCS416">
        <f>'Contractor Model'!HCS69</f>
        <v>0</v>
      </c>
      <c r="HCT416">
        <f>'Contractor Model'!HCT69</f>
        <v>0</v>
      </c>
      <c r="HCU416">
        <f>'Contractor Model'!HCU69</f>
        <v>0</v>
      </c>
      <c r="HCV416">
        <f>'Contractor Model'!HCV69</f>
        <v>0</v>
      </c>
      <c r="HCW416">
        <f>'Contractor Model'!HCW69</f>
        <v>0</v>
      </c>
      <c r="HCX416">
        <f>'Contractor Model'!HCX69</f>
        <v>0</v>
      </c>
      <c r="HCY416">
        <f>'Contractor Model'!HCY69</f>
        <v>0</v>
      </c>
      <c r="HCZ416">
        <f>'Contractor Model'!HCZ69</f>
        <v>0</v>
      </c>
      <c r="HDA416">
        <f>'Contractor Model'!HDA69</f>
        <v>0</v>
      </c>
      <c r="HDB416">
        <f>'Contractor Model'!HDB69</f>
        <v>0</v>
      </c>
      <c r="HDC416">
        <f>'Contractor Model'!HDC69</f>
        <v>0</v>
      </c>
      <c r="HDD416">
        <f>'Contractor Model'!HDD69</f>
        <v>0</v>
      </c>
      <c r="HDE416">
        <f>'Contractor Model'!HDE69</f>
        <v>0</v>
      </c>
      <c r="HDF416">
        <f>'Contractor Model'!HDF69</f>
        <v>0</v>
      </c>
      <c r="HDG416">
        <f>'Contractor Model'!HDG69</f>
        <v>0</v>
      </c>
      <c r="HDH416">
        <f>'Contractor Model'!HDH69</f>
        <v>0</v>
      </c>
      <c r="HDI416">
        <f>'Contractor Model'!HDI69</f>
        <v>0</v>
      </c>
      <c r="HDJ416">
        <f>'Contractor Model'!HDJ69</f>
        <v>0</v>
      </c>
      <c r="HDK416">
        <f>'Contractor Model'!HDK69</f>
        <v>0</v>
      </c>
      <c r="HDL416">
        <f>'Contractor Model'!HDL69</f>
        <v>0</v>
      </c>
      <c r="HDM416">
        <f>'Contractor Model'!HDM69</f>
        <v>0</v>
      </c>
      <c r="HDN416">
        <f>'Contractor Model'!HDN69</f>
        <v>0</v>
      </c>
      <c r="HDO416">
        <f>'Contractor Model'!HDO69</f>
        <v>0</v>
      </c>
      <c r="HDP416">
        <f>'Contractor Model'!HDP69</f>
        <v>0</v>
      </c>
      <c r="HDQ416">
        <f>'Contractor Model'!HDQ69</f>
        <v>0</v>
      </c>
      <c r="HDR416">
        <f>'Contractor Model'!HDR69</f>
        <v>0</v>
      </c>
      <c r="HDS416">
        <f>'Contractor Model'!HDS69</f>
        <v>0</v>
      </c>
      <c r="HDT416">
        <f>'Contractor Model'!HDT69</f>
        <v>0</v>
      </c>
      <c r="HDU416">
        <f>'Contractor Model'!HDU69</f>
        <v>0</v>
      </c>
      <c r="HDV416">
        <f>'Contractor Model'!HDV69</f>
        <v>0</v>
      </c>
      <c r="HDW416">
        <f>'Contractor Model'!HDW69</f>
        <v>0</v>
      </c>
      <c r="HDX416">
        <f>'Contractor Model'!HDX69</f>
        <v>0</v>
      </c>
      <c r="HDY416">
        <f>'Contractor Model'!HDY69</f>
        <v>0</v>
      </c>
      <c r="HDZ416">
        <f>'Contractor Model'!HDZ69</f>
        <v>0</v>
      </c>
      <c r="HEA416">
        <f>'Contractor Model'!HEA69</f>
        <v>0</v>
      </c>
      <c r="HEB416">
        <f>'Contractor Model'!HEB69</f>
        <v>0</v>
      </c>
      <c r="HEC416">
        <f>'Contractor Model'!HEC69</f>
        <v>0</v>
      </c>
      <c r="HED416">
        <f>'Contractor Model'!HED69</f>
        <v>0</v>
      </c>
      <c r="HEE416">
        <f>'Contractor Model'!HEE69</f>
        <v>0</v>
      </c>
      <c r="HEF416">
        <f>'Contractor Model'!HEF69</f>
        <v>0</v>
      </c>
      <c r="HEG416">
        <f>'Contractor Model'!HEG69</f>
        <v>0</v>
      </c>
      <c r="HEH416">
        <f>'Contractor Model'!HEH69</f>
        <v>0</v>
      </c>
      <c r="HEI416">
        <f>'Contractor Model'!HEI69</f>
        <v>0</v>
      </c>
      <c r="HEJ416">
        <f>'Contractor Model'!HEJ69</f>
        <v>0</v>
      </c>
      <c r="HEK416">
        <f>'Contractor Model'!HEK69</f>
        <v>0</v>
      </c>
      <c r="HEL416">
        <f>'Contractor Model'!HEL69</f>
        <v>0</v>
      </c>
      <c r="HEM416">
        <f>'Contractor Model'!HEM69</f>
        <v>0</v>
      </c>
      <c r="HEN416">
        <f>'Contractor Model'!HEN69</f>
        <v>0</v>
      </c>
      <c r="HEO416">
        <f>'Contractor Model'!HEO69</f>
        <v>0</v>
      </c>
      <c r="HEP416">
        <f>'Contractor Model'!HEP69</f>
        <v>0</v>
      </c>
      <c r="HEQ416">
        <f>'Contractor Model'!HEQ69</f>
        <v>0</v>
      </c>
      <c r="HER416">
        <f>'Contractor Model'!HER69</f>
        <v>0</v>
      </c>
      <c r="HES416">
        <f>'Contractor Model'!HES69</f>
        <v>0</v>
      </c>
      <c r="HET416">
        <f>'Contractor Model'!HET69</f>
        <v>0</v>
      </c>
      <c r="HEU416">
        <f>'Contractor Model'!HEU69</f>
        <v>0</v>
      </c>
      <c r="HEV416">
        <f>'Contractor Model'!HEV69</f>
        <v>0</v>
      </c>
      <c r="HEW416">
        <f>'Contractor Model'!HEW69</f>
        <v>0</v>
      </c>
      <c r="HEX416">
        <f>'Contractor Model'!HEX69</f>
        <v>0</v>
      </c>
      <c r="HEY416">
        <f>'Contractor Model'!HEY69</f>
        <v>0</v>
      </c>
      <c r="HEZ416">
        <f>'Contractor Model'!HEZ69</f>
        <v>0</v>
      </c>
      <c r="HFA416">
        <f>'Contractor Model'!HFA69</f>
        <v>0</v>
      </c>
      <c r="HFB416">
        <f>'Contractor Model'!HFB69</f>
        <v>0</v>
      </c>
      <c r="HFC416">
        <f>'Contractor Model'!HFC69</f>
        <v>0</v>
      </c>
      <c r="HFD416">
        <f>'Contractor Model'!HFD69</f>
        <v>0</v>
      </c>
      <c r="HFE416">
        <f>'Contractor Model'!HFE69</f>
        <v>0</v>
      </c>
      <c r="HFF416">
        <f>'Contractor Model'!HFF69</f>
        <v>0</v>
      </c>
      <c r="HFG416">
        <f>'Contractor Model'!HFG69</f>
        <v>0</v>
      </c>
      <c r="HFH416">
        <f>'Contractor Model'!HFH69</f>
        <v>0</v>
      </c>
      <c r="HFI416">
        <f>'Contractor Model'!HFI69</f>
        <v>0</v>
      </c>
      <c r="HFJ416">
        <f>'Contractor Model'!HFJ69</f>
        <v>0</v>
      </c>
      <c r="HFK416">
        <f>'Contractor Model'!HFK69</f>
        <v>0</v>
      </c>
      <c r="HFL416">
        <f>'Contractor Model'!HFL69</f>
        <v>0</v>
      </c>
      <c r="HFM416">
        <f>'Contractor Model'!HFM69</f>
        <v>0</v>
      </c>
      <c r="HFN416">
        <f>'Contractor Model'!HFN69</f>
        <v>0</v>
      </c>
      <c r="HFO416">
        <f>'Contractor Model'!HFO69</f>
        <v>0</v>
      </c>
      <c r="HFP416">
        <f>'Contractor Model'!HFP69</f>
        <v>0</v>
      </c>
      <c r="HFQ416">
        <f>'Contractor Model'!HFQ69</f>
        <v>0</v>
      </c>
      <c r="HFR416">
        <f>'Contractor Model'!HFR69</f>
        <v>0</v>
      </c>
      <c r="HFS416">
        <f>'Contractor Model'!HFS69</f>
        <v>0</v>
      </c>
      <c r="HFT416">
        <f>'Contractor Model'!HFT69</f>
        <v>0</v>
      </c>
      <c r="HFU416">
        <f>'Contractor Model'!HFU69</f>
        <v>0</v>
      </c>
      <c r="HFV416">
        <f>'Contractor Model'!HFV69</f>
        <v>0</v>
      </c>
      <c r="HFW416">
        <f>'Contractor Model'!HFW69</f>
        <v>0</v>
      </c>
      <c r="HFX416">
        <f>'Contractor Model'!HFX69</f>
        <v>0</v>
      </c>
      <c r="HFY416">
        <f>'Contractor Model'!HFY69</f>
        <v>0</v>
      </c>
      <c r="HFZ416">
        <f>'Contractor Model'!HFZ69</f>
        <v>0</v>
      </c>
      <c r="HGA416">
        <f>'Contractor Model'!HGA69</f>
        <v>0</v>
      </c>
      <c r="HGB416">
        <f>'Contractor Model'!HGB69</f>
        <v>0</v>
      </c>
      <c r="HGC416">
        <f>'Contractor Model'!HGC69</f>
        <v>0</v>
      </c>
      <c r="HGD416">
        <f>'Contractor Model'!HGD69</f>
        <v>0</v>
      </c>
      <c r="HGE416">
        <f>'Contractor Model'!HGE69</f>
        <v>0</v>
      </c>
      <c r="HGF416">
        <f>'Contractor Model'!HGF69</f>
        <v>0</v>
      </c>
      <c r="HGG416">
        <f>'Contractor Model'!HGG69</f>
        <v>0</v>
      </c>
      <c r="HGH416">
        <f>'Contractor Model'!HGH69</f>
        <v>0</v>
      </c>
      <c r="HGI416">
        <f>'Contractor Model'!HGI69</f>
        <v>0</v>
      </c>
      <c r="HGJ416">
        <f>'Contractor Model'!HGJ69</f>
        <v>0</v>
      </c>
      <c r="HGK416">
        <f>'Contractor Model'!HGK69</f>
        <v>0</v>
      </c>
      <c r="HGL416">
        <f>'Contractor Model'!HGL69</f>
        <v>0</v>
      </c>
      <c r="HGM416">
        <f>'Contractor Model'!HGM69</f>
        <v>0</v>
      </c>
      <c r="HGN416">
        <f>'Contractor Model'!HGN69</f>
        <v>0</v>
      </c>
      <c r="HGO416">
        <f>'Contractor Model'!HGO69</f>
        <v>0</v>
      </c>
      <c r="HGP416">
        <f>'Contractor Model'!HGP69</f>
        <v>0</v>
      </c>
      <c r="HGQ416">
        <f>'Contractor Model'!HGQ69</f>
        <v>0</v>
      </c>
      <c r="HGR416">
        <f>'Contractor Model'!HGR69</f>
        <v>0</v>
      </c>
      <c r="HGS416">
        <f>'Contractor Model'!HGS69</f>
        <v>0</v>
      </c>
      <c r="HGT416">
        <f>'Contractor Model'!HGT69</f>
        <v>0</v>
      </c>
      <c r="HGU416">
        <f>'Contractor Model'!HGU69</f>
        <v>0</v>
      </c>
      <c r="HGV416">
        <f>'Contractor Model'!HGV69</f>
        <v>0</v>
      </c>
      <c r="HGW416">
        <f>'Contractor Model'!HGW69</f>
        <v>0</v>
      </c>
      <c r="HGX416">
        <f>'Contractor Model'!HGX69</f>
        <v>0</v>
      </c>
      <c r="HGY416">
        <f>'Contractor Model'!HGY69</f>
        <v>0</v>
      </c>
      <c r="HGZ416">
        <f>'Contractor Model'!HGZ69</f>
        <v>0</v>
      </c>
      <c r="HHA416">
        <f>'Contractor Model'!HHA69</f>
        <v>0</v>
      </c>
      <c r="HHB416">
        <f>'Contractor Model'!HHB69</f>
        <v>0</v>
      </c>
      <c r="HHC416">
        <f>'Contractor Model'!HHC69</f>
        <v>0</v>
      </c>
      <c r="HHD416">
        <f>'Contractor Model'!HHD69</f>
        <v>0</v>
      </c>
      <c r="HHE416">
        <f>'Contractor Model'!HHE69</f>
        <v>0</v>
      </c>
      <c r="HHF416">
        <f>'Contractor Model'!HHF69</f>
        <v>0</v>
      </c>
      <c r="HHG416">
        <f>'Contractor Model'!HHG69</f>
        <v>0</v>
      </c>
      <c r="HHH416">
        <f>'Contractor Model'!HHH69</f>
        <v>0</v>
      </c>
      <c r="HHI416">
        <f>'Contractor Model'!HHI69</f>
        <v>0</v>
      </c>
      <c r="HHJ416">
        <f>'Contractor Model'!HHJ69</f>
        <v>0</v>
      </c>
      <c r="HHK416">
        <f>'Contractor Model'!HHK69</f>
        <v>0</v>
      </c>
      <c r="HHL416">
        <f>'Contractor Model'!HHL69</f>
        <v>0</v>
      </c>
      <c r="HHM416">
        <f>'Contractor Model'!HHM69</f>
        <v>0</v>
      </c>
      <c r="HHN416">
        <f>'Contractor Model'!HHN69</f>
        <v>0</v>
      </c>
      <c r="HHO416">
        <f>'Contractor Model'!HHO69</f>
        <v>0</v>
      </c>
      <c r="HHP416">
        <f>'Contractor Model'!HHP69</f>
        <v>0</v>
      </c>
      <c r="HHQ416">
        <f>'Contractor Model'!HHQ69</f>
        <v>0</v>
      </c>
      <c r="HHR416">
        <f>'Contractor Model'!HHR69</f>
        <v>0</v>
      </c>
      <c r="HHS416">
        <f>'Contractor Model'!HHS69</f>
        <v>0</v>
      </c>
      <c r="HHT416">
        <f>'Contractor Model'!HHT69</f>
        <v>0</v>
      </c>
      <c r="HHU416">
        <f>'Contractor Model'!HHU69</f>
        <v>0</v>
      </c>
      <c r="HHV416">
        <f>'Contractor Model'!HHV69</f>
        <v>0</v>
      </c>
      <c r="HHW416">
        <f>'Contractor Model'!HHW69</f>
        <v>0</v>
      </c>
      <c r="HHX416">
        <f>'Contractor Model'!HHX69</f>
        <v>0</v>
      </c>
      <c r="HHY416">
        <f>'Contractor Model'!HHY69</f>
        <v>0</v>
      </c>
      <c r="HHZ416">
        <f>'Contractor Model'!HHZ69</f>
        <v>0</v>
      </c>
      <c r="HIA416">
        <f>'Contractor Model'!HIA69</f>
        <v>0</v>
      </c>
      <c r="HIB416">
        <f>'Contractor Model'!HIB69</f>
        <v>0</v>
      </c>
      <c r="HIC416">
        <f>'Contractor Model'!HIC69</f>
        <v>0</v>
      </c>
      <c r="HID416">
        <f>'Contractor Model'!HID69</f>
        <v>0</v>
      </c>
      <c r="HIE416">
        <f>'Contractor Model'!HIE69</f>
        <v>0</v>
      </c>
      <c r="HIF416">
        <f>'Contractor Model'!HIF69</f>
        <v>0</v>
      </c>
      <c r="HIG416">
        <f>'Contractor Model'!HIG69</f>
        <v>0</v>
      </c>
      <c r="HIH416">
        <f>'Contractor Model'!HIH69</f>
        <v>0</v>
      </c>
      <c r="HII416">
        <f>'Contractor Model'!HII69</f>
        <v>0</v>
      </c>
      <c r="HIJ416">
        <f>'Contractor Model'!HIJ69</f>
        <v>0</v>
      </c>
      <c r="HIK416">
        <f>'Contractor Model'!HIK69</f>
        <v>0</v>
      </c>
      <c r="HIL416">
        <f>'Contractor Model'!HIL69</f>
        <v>0</v>
      </c>
      <c r="HIM416">
        <f>'Contractor Model'!HIM69</f>
        <v>0</v>
      </c>
      <c r="HIN416">
        <f>'Contractor Model'!HIN69</f>
        <v>0</v>
      </c>
      <c r="HIO416">
        <f>'Contractor Model'!HIO69</f>
        <v>0</v>
      </c>
      <c r="HIP416">
        <f>'Contractor Model'!HIP69</f>
        <v>0</v>
      </c>
      <c r="HIQ416">
        <f>'Contractor Model'!HIQ69</f>
        <v>0</v>
      </c>
      <c r="HIR416">
        <f>'Contractor Model'!HIR69</f>
        <v>0</v>
      </c>
      <c r="HIS416">
        <f>'Contractor Model'!HIS69</f>
        <v>0</v>
      </c>
      <c r="HIT416">
        <f>'Contractor Model'!HIT69</f>
        <v>0</v>
      </c>
      <c r="HIU416">
        <f>'Contractor Model'!HIU69</f>
        <v>0</v>
      </c>
      <c r="HIV416">
        <f>'Contractor Model'!HIV69</f>
        <v>0</v>
      </c>
      <c r="HIW416">
        <f>'Contractor Model'!HIW69</f>
        <v>0</v>
      </c>
      <c r="HIX416">
        <f>'Contractor Model'!HIX69</f>
        <v>0</v>
      </c>
      <c r="HIY416">
        <f>'Contractor Model'!HIY69</f>
        <v>0</v>
      </c>
      <c r="HIZ416">
        <f>'Contractor Model'!HIZ69</f>
        <v>0</v>
      </c>
      <c r="HJA416">
        <f>'Contractor Model'!HJA69</f>
        <v>0</v>
      </c>
      <c r="HJB416">
        <f>'Contractor Model'!HJB69</f>
        <v>0</v>
      </c>
      <c r="HJC416">
        <f>'Contractor Model'!HJC69</f>
        <v>0</v>
      </c>
      <c r="HJD416">
        <f>'Contractor Model'!HJD69</f>
        <v>0</v>
      </c>
      <c r="HJE416">
        <f>'Contractor Model'!HJE69</f>
        <v>0</v>
      </c>
      <c r="HJF416">
        <f>'Contractor Model'!HJF69</f>
        <v>0</v>
      </c>
      <c r="HJG416">
        <f>'Contractor Model'!HJG69</f>
        <v>0</v>
      </c>
      <c r="HJH416">
        <f>'Contractor Model'!HJH69</f>
        <v>0</v>
      </c>
      <c r="HJI416">
        <f>'Contractor Model'!HJI69</f>
        <v>0</v>
      </c>
      <c r="HJJ416">
        <f>'Contractor Model'!HJJ69</f>
        <v>0</v>
      </c>
      <c r="HJK416">
        <f>'Contractor Model'!HJK69</f>
        <v>0</v>
      </c>
      <c r="HJL416">
        <f>'Contractor Model'!HJL69</f>
        <v>0</v>
      </c>
      <c r="HJM416">
        <f>'Contractor Model'!HJM69</f>
        <v>0</v>
      </c>
      <c r="HJN416">
        <f>'Contractor Model'!HJN69</f>
        <v>0</v>
      </c>
      <c r="HJO416">
        <f>'Contractor Model'!HJO69</f>
        <v>0</v>
      </c>
      <c r="HJP416">
        <f>'Contractor Model'!HJP69</f>
        <v>0</v>
      </c>
      <c r="HJQ416">
        <f>'Contractor Model'!HJQ69</f>
        <v>0</v>
      </c>
      <c r="HJR416">
        <f>'Contractor Model'!HJR69</f>
        <v>0</v>
      </c>
      <c r="HJS416">
        <f>'Contractor Model'!HJS69</f>
        <v>0</v>
      </c>
      <c r="HJT416">
        <f>'Contractor Model'!HJT69</f>
        <v>0</v>
      </c>
      <c r="HJU416">
        <f>'Contractor Model'!HJU69</f>
        <v>0</v>
      </c>
      <c r="HJV416">
        <f>'Contractor Model'!HJV69</f>
        <v>0</v>
      </c>
      <c r="HJW416">
        <f>'Contractor Model'!HJW69</f>
        <v>0</v>
      </c>
      <c r="HJX416">
        <f>'Contractor Model'!HJX69</f>
        <v>0</v>
      </c>
      <c r="HJY416">
        <f>'Contractor Model'!HJY69</f>
        <v>0</v>
      </c>
      <c r="HJZ416">
        <f>'Contractor Model'!HJZ69</f>
        <v>0</v>
      </c>
      <c r="HKA416">
        <f>'Contractor Model'!HKA69</f>
        <v>0</v>
      </c>
      <c r="HKB416">
        <f>'Contractor Model'!HKB69</f>
        <v>0</v>
      </c>
      <c r="HKC416">
        <f>'Contractor Model'!HKC69</f>
        <v>0</v>
      </c>
      <c r="HKD416">
        <f>'Contractor Model'!HKD69</f>
        <v>0</v>
      </c>
      <c r="HKE416">
        <f>'Contractor Model'!HKE69</f>
        <v>0</v>
      </c>
      <c r="HKF416">
        <f>'Contractor Model'!HKF69</f>
        <v>0</v>
      </c>
      <c r="HKG416">
        <f>'Contractor Model'!HKG69</f>
        <v>0</v>
      </c>
      <c r="HKH416">
        <f>'Contractor Model'!HKH69</f>
        <v>0</v>
      </c>
      <c r="HKI416">
        <f>'Contractor Model'!HKI69</f>
        <v>0</v>
      </c>
      <c r="HKJ416">
        <f>'Contractor Model'!HKJ69</f>
        <v>0</v>
      </c>
      <c r="HKK416">
        <f>'Contractor Model'!HKK69</f>
        <v>0</v>
      </c>
      <c r="HKL416">
        <f>'Contractor Model'!HKL69</f>
        <v>0</v>
      </c>
      <c r="HKM416">
        <f>'Contractor Model'!HKM69</f>
        <v>0</v>
      </c>
      <c r="HKN416">
        <f>'Contractor Model'!HKN69</f>
        <v>0</v>
      </c>
      <c r="HKO416">
        <f>'Contractor Model'!HKO69</f>
        <v>0</v>
      </c>
      <c r="HKP416">
        <f>'Contractor Model'!HKP69</f>
        <v>0</v>
      </c>
      <c r="HKQ416">
        <f>'Contractor Model'!HKQ69</f>
        <v>0</v>
      </c>
      <c r="HKR416">
        <f>'Contractor Model'!HKR69</f>
        <v>0</v>
      </c>
      <c r="HKS416">
        <f>'Contractor Model'!HKS69</f>
        <v>0</v>
      </c>
      <c r="HKT416">
        <f>'Contractor Model'!HKT69</f>
        <v>0</v>
      </c>
      <c r="HKU416">
        <f>'Contractor Model'!HKU69</f>
        <v>0</v>
      </c>
      <c r="HKV416">
        <f>'Contractor Model'!HKV69</f>
        <v>0</v>
      </c>
      <c r="HKW416">
        <f>'Contractor Model'!HKW69</f>
        <v>0</v>
      </c>
      <c r="HKX416">
        <f>'Contractor Model'!HKX69</f>
        <v>0</v>
      </c>
      <c r="HKY416">
        <f>'Contractor Model'!HKY69</f>
        <v>0</v>
      </c>
      <c r="HKZ416">
        <f>'Contractor Model'!HKZ69</f>
        <v>0</v>
      </c>
      <c r="HLA416">
        <f>'Contractor Model'!HLA69</f>
        <v>0</v>
      </c>
      <c r="HLB416">
        <f>'Contractor Model'!HLB69</f>
        <v>0</v>
      </c>
      <c r="HLC416">
        <f>'Contractor Model'!HLC69</f>
        <v>0</v>
      </c>
      <c r="HLD416">
        <f>'Contractor Model'!HLD69</f>
        <v>0</v>
      </c>
      <c r="HLE416">
        <f>'Contractor Model'!HLE69</f>
        <v>0</v>
      </c>
      <c r="HLF416">
        <f>'Contractor Model'!HLF69</f>
        <v>0</v>
      </c>
      <c r="HLG416">
        <f>'Contractor Model'!HLG69</f>
        <v>0</v>
      </c>
      <c r="HLH416">
        <f>'Contractor Model'!HLH69</f>
        <v>0</v>
      </c>
      <c r="HLI416">
        <f>'Contractor Model'!HLI69</f>
        <v>0</v>
      </c>
      <c r="HLJ416">
        <f>'Contractor Model'!HLJ69</f>
        <v>0</v>
      </c>
      <c r="HLK416">
        <f>'Contractor Model'!HLK69</f>
        <v>0</v>
      </c>
      <c r="HLL416">
        <f>'Contractor Model'!HLL69</f>
        <v>0</v>
      </c>
      <c r="HLM416">
        <f>'Contractor Model'!HLM69</f>
        <v>0</v>
      </c>
      <c r="HLN416">
        <f>'Contractor Model'!HLN69</f>
        <v>0</v>
      </c>
      <c r="HLO416">
        <f>'Contractor Model'!HLO69</f>
        <v>0</v>
      </c>
      <c r="HLP416">
        <f>'Contractor Model'!HLP69</f>
        <v>0</v>
      </c>
      <c r="HLQ416">
        <f>'Contractor Model'!HLQ69</f>
        <v>0</v>
      </c>
      <c r="HLR416">
        <f>'Contractor Model'!HLR69</f>
        <v>0</v>
      </c>
      <c r="HLS416">
        <f>'Contractor Model'!HLS69</f>
        <v>0</v>
      </c>
      <c r="HLT416">
        <f>'Contractor Model'!HLT69</f>
        <v>0</v>
      </c>
      <c r="HLU416">
        <f>'Contractor Model'!HLU69</f>
        <v>0</v>
      </c>
      <c r="HLV416">
        <f>'Contractor Model'!HLV69</f>
        <v>0</v>
      </c>
      <c r="HLW416">
        <f>'Contractor Model'!HLW69</f>
        <v>0</v>
      </c>
      <c r="HLX416">
        <f>'Contractor Model'!HLX69</f>
        <v>0</v>
      </c>
      <c r="HLY416">
        <f>'Contractor Model'!HLY69</f>
        <v>0</v>
      </c>
      <c r="HLZ416">
        <f>'Contractor Model'!HLZ69</f>
        <v>0</v>
      </c>
      <c r="HMA416">
        <f>'Contractor Model'!HMA69</f>
        <v>0</v>
      </c>
      <c r="HMB416">
        <f>'Contractor Model'!HMB69</f>
        <v>0</v>
      </c>
      <c r="HMC416">
        <f>'Contractor Model'!HMC69</f>
        <v>0</v>
      </c>
      <c r="HMD416">
        <f>'Contractor Model'!HMD69</f>
        <v>0</v>
      </c>
      <c r="HME416">
        <f>'Contractor Model'!HME69</f>
        <v>0</v>
      </c>
      <c r="HMF416">
        <f>'Contractor Model'!HMF69</f>
        <v>0</v>
      </c>
      <c r="HMG416">
        <f>'Contractor Model'!HMG69</f>
        <v>0</v>
      </c>
      <c r="HMH416">
        <f>'Contractor Model'!HMH69</f>
        <v>0</v>
      </c>
      <c r="HMI416">
        <f>'Contractor Model'!HMI69</f>
        <v>0</v>
      </c>
      <c r="HMJ416">
        <f>'Contractor Model'!HMJ69</f>
        <v>0</v>
      </c>
      <c r="HMK416">
        <f>'Contractor Model'!HMK69</f>
        <v>0</v>
      </c>
      <c r="HML416">
        <f>'Contractor Model'!HML69</f>
        <v>0</v>
      </c>
      <c r="HMM416">
        <f>'Contractor Model'!HMM69</f>
        <v>0</v>
      </c>
      <c r="HMN416">
        <f>'Contractor Model'!HMN69</f>
        <v>0</v>
      </c>
      <c r="HMO416">
        <f>'Contractor Model'!HMO69</f>
        <v>0</v>
      </c>
      <c r="HMP416">
        <f>'Contractor Model'!HMP69</f>
        <v>0</v>
      </c>
      <c r="HMQ416">
        <f>'Contractor Model'!HMQ69</f>
        <v>0</v>
      </c>
      <c r="HMR416">
        <f>'Contractor Model'!HMR69</f>
        <v>0</v>
      </c>
      <c r="HMS416">
        <f>'Contractor Model'!HMS69</f>
        <v>0</v>
      </c>
      <c r="HMT416">
        <f>'Contractor Model'!HMT69</f>
        <v>0</v>
      </c>
      <c r="HMU416">
        <f>'Contractor Model'!HMU69</f>
        <v>0</v>
      </c>
      <c r="HMV416">
        <f>'Contractor Model'!HMV69</f>
        <v>0</v>
      </c>
      <c r="HMW416">
        <f>'Contractor Model'!HMW69</f>
        <v>0</v>
      </c>
      <c r="HMX416">
        <f>'Contractor Model'!HMX69</f>
        <v>0</v>
      </c>
      <c r="HMY416">
        <f>'Contractor Model'!HMY69</f>
        <v>0</v>
      </c>
      <c r="HMZ416">
        <f>'Contractor Model'!HMZ69</f>
        <v>0</v>
      </c>
      <c r="HNA416">
        <f>'Contractor Model'!HNA69</f>
        <v>0</v>
      </c>
      <c r="HNB416">
        <f>'Contractor Model'!HNB69</f>
        <v>0</v>
      </c>
      <c r="HNC416">
        <f>'Contractor Model'!HNC69</f>
        <v>0</v>
      </c>
      <c r="HND416">
        <f>'Contractor Model'!HND69</f>
        <v>0</v>
      </c>
      <c r="HNE416">
        <f>'Contractor Model'!HNE69</f>
        <v>0</v>
      </c>
      <c r="HNF416">
        <f>'Contractor Model'!HNF69</f>
        <v>0</v>
      </c>
      <c r="HNG416">
        <f>'Contractor Model'!HNG69</f>
        <v>0</v>
      </c>
      <c r="HNH416">
        <f>'Contractor Model'!HNH69</f>
        <v>0</v>
      </c>
      <c r="HNI416">
        <f>'Contractor Model'!HNI69</f>
        <v>0</v>
      </c>
      <c r="HNJ416">
        <f>'Contractor Model'!HNJ69</f>
        <v>0</v>
      </c>
      <c r="HNK416">
        <f>'Contractor Model'!HNK69</f>
        <v>0</v>
      </c>
      <c r="HNL416">
        <f>'Contractor Model'!HNL69</f>
        <v>0</v>
      </c>
      <c r="HNM416">
        <f>'Contractor Model'!HNM69</f>
        <v>0</v>
      </c>
      <c r="HNN416">
        <f>'Contractor Model'!HNN69</f>
        <v>0</v>
      </c>
      <c r="HNO416">
        <f>'Contractor Model'!HNO69</f>
        <v>0</v>
      </c>
      <c r="HNP416">
        <f>'Contractor Model'!HNP69</f>
        <v>0</v>
      </c>
      <c r="HNQ416">
        <f>'Contractor Model'!HNQ69</f>
        <v>0</v>
      </c>
      <c r="HNR416">
        <f>'Contractor Model'!HNR69</f>
        <v>0</v>
      </c>
      <c r="HNS416">
        <f>'Contractor Model'!HNS69</f>
        <v>0</v>
      </c>
      <c r="HNT416">
        <f>'Contractor Model'!HNT69</f>
        <v>0</v>
      </c>
      <c r="HNU416">
        <f>'Contractor Model'!HNU69</f>
        <v>0</v>
      </c>
      <c r="HNV416">
        <f>'Contractor Model'!HNV69</f>
        <v>0</v>
      </c>
      <c r="HNW416">
        <f>'Contractor Model'!HNW69</f>
        <v>0</v>
      </c>
      <c r="HNX416">
        <f>'Contractor Model'!HNX69</f>
        <v>0</v>
      </c>
      <c r="HNY416">
        <f>'Contractor Model'!HNY69</f>
        <v>0</v>
      </c>
      <c r="HNZ416">
        <f>'Contractor Model'!HNZ69</f>
        <v>0</v>
      </c>
      <c r="HOA416">
        <f>'Contractor Model'!HOA69</f>
        <v>0</v>
      </c>
      <c r="HOB416">
        <f>'Contractor Model'!HOB69</f>
        <v>0</v>
      </c>
      <c r="HOC416">
        <f>'Contractor Model'!HOC69</f>
        <v>0</v>
      </c>
      <c r="HOD416">
        <f>'Contractor Model'!HOD69</f>
        <v>0</v>
      </c>
      <c r="HOE416">
        <f>'Contractor Model'!HOE69</f>
        <v>0</v>
      </c>
      <c r="HOF416">
        <f>'Contractor Model'!HOF69</f>
        <v>0</v>
      </c>
      <c r="HOG416">
        <f>'Contractor Model'!HOG69</f>
        <v>0</v>
      </c>
      <c r="HOH416">
        <f>'Contractor Model'!HOH69</f>
        <v>0</v>
      </c>
      <c r="HOI416">
        <f>'Contractor Model'!HOI69</f>
        <v>0</v>
      </c>
      <c r="HOJ416">
        <f>'Contractor Model'!HOJ69</f>
        <v>0</v>
      </c>
      <c r="HOK416">
        <f>'Contractor Model'!HOK69</f>
        <v>0</v>
      </c>
      <c r="HOL416">
        <f>'Contractor Model'!HOL69</f>
        <v>0</v>
      </c>
      <c r="HOM416">
        <f>'Contractor Model'!HOM69</f>
        <v>0</v>
      </c>
      <c r="HON416">
        <f>'Contractor Model'!HON69</f>
        <v>0</v>
      </c>
      <c r="HOO416">
        <f>'Contractor Model'!HOO69</f>
        <v>0</v>
      </c>
      <c r="HOP416">
        <f>'Contractor Model'!HOP69</f>
        <v>0</v>
      </c>
      <c r="HOQ416">
        <f>'Contractor Model'!HOQ69</f>
        <v>0</v>
      </c>
      <c r="HOR416">
        <f>'Contractor Model'!HOR69</f>
        <v>0</v>
      </c>
      <c r="HOS416">
        <f>'Contractor Model'!HOS69</f>
        <v>0</v>
      </c>
      <c r="HOT416">
        <f>'Contractor Model'!HOT69</f>
        <v>0</v>
      </c>
      <c r="HOU416">
        <f>'Contractor Model'!HOU69</f>
        <v>0</v>
      </c>
      <c r="HOV416">
        <f>'Contractor Model'!HOV69</f>
        <v>0</v>
      </c>
      <c r="HOW416">
        <f>'Contractor Model'!HOW69</f>
        <v>0</v>
      </c>
      <c r="HOX416">
        <f>'Contractor Model'!HOX69</f>
        <v>0</v>
      </c>
      <c r="HOY416">
        <f>'Contractor Model'!HOY69</f>
        <v>0</v>
      </c>
      <c r="HOZ416">
        <f>'Contractor Model'!HOZ69</f>
        <v>0</v>
      </c>
      <c r="HPA416">
        <f>'Contractor Model'!HPA69</f>
        <v>0</v>
      </c>
      <c r="HPB416">
        <f>'Contractor Model'!HPB69</f>
        <v>0</v>
      </c>
      <c r="HPC416">
        <f>'Contractor Model'!HPC69</f>
        <v>0</v>
      </c>
      <c r="HPD416">
        <f>'Contractor Model'!HPD69</f>
        <v>0</v>
      </c>
      <c r="HPE416">
        <f>'Contractor Model'!HPE69</f>
        <v>0</v>
      </c>
      <c r="HPF416">
        <f>'Contractor Model'!HPF69</f>
        <v>0</v>
      </c>
      <c r="HPG416">
        <f>'Contractor Model'!HPG69</f>
        <v>0</v>
      </c>
      <c r="HPH416">
        <f>'Contractor Model'!HPH69</f>
        <v>0</v>
      </c>
      <c r="HPI416">
        <f>'Contractor Model'!HPI69</f>
        <v>0</v>
      </c>
      <c r="HPJ416">
        <f>'Contractor Model'!HPJ69</f>
        <v>0</v>
      </c>
      <c r="HPK416">
        <f>'Contractor Model'!HPK69</f>
        <v>0</v>
      </c>
      <c r="HPL416">
        <f>'Contractor Model'!HPL69</f>
        <v>0</v>
      </c>
      <c r="HPM416">
        <f>'Contractor Model'!HPM69</f>
        <v>0</v>
      </c>
      <c r="HPN416">
        <f>'Contractor Model'!HPN69</f>
        <v>0</v>
      </c>
      <c r="HPO416">
        <f>'Contractor Model'!HPO69</f>
        <v>0</v>
      </c>
      <c r="HPP416">
        <f>'Contractor Model'!HPP69</f>
        <v>0</v>
      </c>
      <c r="HPQ416">
        <f>'Contractor Model'!HPQ69</f>
        <v>0</v>
      </c>
      <c r="HPR416">
        <f>'Contractor Model'!HPR69</f>
        <v>0</v>
      </c>
      <c r="HPS416">
        <f>'Contractor Model'!HPS69</f>
        <v>0</v>
      </c>
      <c r="HPT416">
        <f>'Contractor Model'!HPT69</f>
        <v>0</v>
      </c>
      <c r="HPU416">
        <f>'Contractor Model'!HPU69</f>
        <v>0</v>
      </c>
      <c r="HPV416">
        <f>'Contractor Model'!HPV69</f>
        <v>0</v>
      </c>
      <c r="HPW416">
        <f>'Contractor Model'!HPW69</f>
        <v>0</v>
      </c>
      <c r="HPX416">
        <f>'Contractor Model'!HPX69</f>
        <v>0</v>
      </c>
      <c r="HPY416">
        <f>'Contractor Model'!HPY69</f>
        <v>0</v>
      </c>
      <c r="HPZ416">
        <f>'Contractor Model'!HPZ69</f>
        <v>0</v>
      </c>
      <c r="HQA416">
        <f>'Contractor Model'!HQA69</f>
        <v>0</v>
      </c>
      <c r="HQB416">
        <f>'Contractor Model'!HQB69</f>
        <v>0</v>
      </c>
      <c r="HQC416">
        <f>'Contractor Model'!HQC69</f>
        <v>0</v>
      </c>
      <c r="HQD416">
        <f>'Contractor Model'!HQD69</f>
        <v>0</v>
      </c>
      <c r="HQE416">
        <f>'Contractor Model'!HQE69</f>
        <v>0</v>
      </c>
      <c r="HQF416">
        <f>'Contractor Model'!HQF69</f>
        <v>0</v>
      </c>
      <c r="HQG416">
        <f>'Contractor Model'!HQG69</f>
        <v>0</v>
      </c>
      <c r="HQH416">
        <f>'Contractor Model'!HQH69</f>
        <v>0</v>
      </c>
      <c r="HQI416">
        <f>'Contractor Model'!HQI69</f>
        <v>0</v>
      </c>
      <c r="HQJ416">
        <f>'Contractor Model'!HQJ69</f>
        <v>0</v>
      </c>
      <c r="HQK416">
        <f>'Contractor Model'!HQK69</f>
        <v>0</v>
      </c>
      <c r="HQL416">
        <f>'Contractor Model'!HQL69</f>
        <v>0</v>
      </c>
      <c r="HQM416">
        <f>'Contractor Model'!HQM69</f>
        <v>0</v>
      </c>
      <c r="HQN416">
        <f>'Contractor Model'!HQN69</f>
        <v>0</v>
      </c>
      <c r="HQO416">
        <f>'Contractor Model'!HQO69</f>
        <v>0</v>
      </c>
      <c r="HQP416">
        <f>'Contractor Model'!HQP69</f>
        <v>0</v>
      </c>
      <c r="HQQ416">
        <f>'Contractor Model'!HQQ69</f>
        <v>0</v>
      </c>
      <c r="HQR416">
        <f>'Contractor Model'!HQR69</f>
        <v>0</v>
      </c>
      <c r="HQS416">
        <f>'Contractor Model'!HQS69</f>
        <v>0</v>
      </c>
      <c r="HQT416">
        <f>'Contractor Model'!HQT69</f>
        <v>0</v>
      </c>
      <c r="HQU416">
        <f>'Contractor Model'!HQU69</f>
        <v>0</v>
      </c>
      <c r="HQV416">
        <f>'Contractor Model'!HQV69</f>
        <v>0</v>
      </c>
      <c r="HQW416">
        <f>'Contractor Model'!HQW69</f>
        <v>0</v>
      </c>
      <c r="HQX416">
        <f>'Contractor Model'!HQX69</f>
        <v>0</v>
      </c>
      <c r="HQY416">
        <f>'Contractor Model'!HQY69</f>
        <v>0</v>
      </c>
      <c r="HQZ416">
        <f>'Contractor Model'!HQZ69</f>
        <v>0</v>
      </c>
      <c r="HRA416">
        <f>'Contractor Model'!HRA69</f>
        <v>0</v>
      </c>
      <c r="HRB416">
        <f>'Contractor Model'!HRB69</f>
        <v>0</v>
      </c>
      <c r="HRC416">
        <f>'Contractor Model'!HRC69</f>
        <v>0</v>
      </c>
      <c r="HRD416">
        <f>'Contractor Model'!HRD69</f>
        <v>0</v>
      </c>
      <c r="HRE416">
        <f>'Contractor Model'!HRE69</f>
        <v>0</v>
      </c>
      <c r="HRF416">
        <f>'Contractor Model'!HRF69</f>
        <v>0</v>
      </c>
      <c r="HRG416">
        <f>'Contractor Model'!HRG69</f>
        <v>0</v>
      </c>
      <c r="HRH416">
        <f>'Contractor Model'!HRH69</f>
        <v>0</v>
      </c>
      <c r="HRI416">
        <f>'Contractor Model'!HRI69</f>
        <v>0</v>
      </c>
      <c r="HRJ416">
        <f>'Contractor Model'!HRJ69</f>
        <v>0</v>
      </c>
      <c r="HRK416">
        <f>'Contractor Model'!HRK69</f>
        <v>0</v>
      </c>
      <c r="HRL416">
        <f>'Contractor Model'!HRL69</f>
        <v>0</v>
      </c>
      <c r="HRM416">
        <f>'Contractor Model'!HRM69</f>
        <v>0</v>
      </c>
      <c r="HRN416">
        <f>'Contractor Model'!HRN69</f>
        <v>0</v>
      </c>
      <c r="HRO416">
        <f>'Contractor Model'!HRO69</f>
        <v>0</v>
      </c>
      <c r="HRP416">
        <f>'Contractor Model'!HRP69</f>
        <v>0</v>
      </c>
      <c r="HRQ416">
        <f>'Contractor Model'!HRQ69</f>
        <v>0</v>
      </c>
      <c r="HRR416">
        <f>'Contractor Model'!HRR69</f>
        <v>0</v>
      </c>
      <c r="HRS416">
        <f>'Contractor Model'!HRS69</f>
        <v>0</v>
      </c>
      <c r="HRT416">
        <f>'Contractor Model'!HRT69</f>
        <v>0</v>
      </c>
      <c r="HRU416">
        <f>'Contractor Model'!HRU69</f>
        <v>0</v>
      </c>
      <c r="HRV416">
        <f>'Contractor Model'!HRV69</f>
        <v>0</v>
      </c>
      <c r="HRW416">
        <f>'Contractor Model'!HRW69</f>
        <v>0</v>
      </c>
      <c r="HRX416">
        <f>'Contractor Model'!HRX69</f>
        <v>0</v>
      </c>
      <c r="HRY416">
        <f>'Contractor Model'!HRY69</f>
        <v>0</v>
      </c>
      <c r="HRZ416">
        <f>'Contractor Model'!HRZ69</f>
        <v>0</v>
      </c>
      <c r="HSA416">
        <f>'Contractor Model'!HSA69</f>
        <v>0</v>
      </c>
      <c r="HSB416">
        <f>'Contractor Model'!HSB69</f>
        <v>0</v>
      </c>
      <c r="HSC416">
        <f>'Contractor Model'!HSC69</f>
        <v>0</v>
      </c>
      <c r="HSD416">
        <f>'Contractor Model'!HSD69</f>
        <v>0</v>
      </c>
      <c r="HSE416">
        <f>'Contractor Model'!HSE69</f>
        <v>0</v>
      </c>
      <c r="HSF416">
        <f>'Contractor Model'!HSF69</f>
        <v>0</v>
      </c>
      <c r="HSG416">
        <f>'Contractor Model'!HSG69</f>
        <v>0</v>
      </c>
      <c r="HSH416">
        <f>'Contractor Model'!HSH69</f>
        <v>0</v>
      </c>
      <c r="HSI416">
        <f>'Contractor Model'!HSI69</f>
        <v>0</v>
      </c>
      <c r="HSJ416">
        <f>'Contractor Model'!HSJ69</f>
        <v>0</v>
      </c>
      <c r="HSK416">
        <f>'Contractor Model'!HSK69</f>
        <v>0</v>
      </c>
      <c r="HSL416">
        <f>'Contractor Model'!HSL69</f>
        <v>0</v>
      </c>
      <c r="HSM416">
        <f>'Contractor Model'!HSM69</f>
        <v>0</v>
      </c>
      <c r="HSN416">
        <f>'Contractor Model'!HSN69</f>
        <v>0</v>
      </c>
      <c r="HSO416">
        <f>'Contractor Model'!HSO69</f>
        <v>0</v>
      </c>
      <c r="HSP416">
        <f>'Contractor Model'!HSP69</f>
        <v>0</v>
      </c>
      <c r="HSQ416">
        <f>'Contractor Model'!HSQ69</f>
        <v>0</v>
      </c>
      <c r="HSR416">
        <f>'Contractor Model'!HSR69</f>
        <v>0</v>
      </c>
      <c r="HSS416">
        <f>'Contractor Model'!HSS69</f>
        <v>0</v>
      </c>
      <c r="HST416">
        <f>'Contractor Model'!HST69</f>
        <v>0</v>
      </c>
      <c r="HSU416">
        <f>'Contractor Model'!HSU69</f>
        <v>0</v>
      </c>
      <c r="HSV416">
        <f>'Contractor Model'!HSV69</f>
        <v>0</v>
      </c>
      <c r="HSW416">
        <f>'Contractor Model'!HSW69</f>
        <v>0</v>
      </c>
      <c r="HSX416">
        <f>'Contractor Model'!HSX69</f>
        <v>0</v>
      </c>
      <c r="HSY416">
        <f>'Contractor Model'!HSY69</f>
        <v>0</v>
      </c>
      <c r="HSZ416">
        <f>'Contractor Model'!HSZ69</f>
        <v>0</v>
      </c>
      <c r="HTA416">
        <f>'Contractor Model'!HTA69</f>
        <v>0</v>
      </c>
      <c r="HTB416">
        <f>'Contractor Model'!HTB69</f>
        <v>0</v>
      </c>
      <c r="HTC416">
        <f>'Contractor Model'!HTC69</f>
        <v>0</v>
      </c>
      <c r="HTD416">
        <f>'Contractor Model'!HTD69</f>
        <v>0</v>
      </c>
      <c r="HTE416">
        <f>'Contractor Model'!HTE69</f>
        <v>0</v>
      </c>
      <c r="HTF416">
        <f>'Contractor Model'!HTF69</f>
        <v>0</v>
      </c>
      <c r="HTG416">
        <f>'Contractor Model'!HTG69</f>
        <v>0</v>
      </c>
      <c r="HTH416">
        <f>'Contractor Model'!HTH69</f>
        <v>0</v>
      </c>
      <c r="HTI416">
        <f>'Contractor Model'!HTI69</f>
        <v>0</v>
      </c>
      <c r="HTJ416">
        <f>'Contractor Model'!HTJ69</f>
        <v>0</v>
      </c>
      <c r="HTK416">
        <f>'Contractor Model'!HTK69</f>
        <v>0</v>
      </c>
      <c r="HTL416">
        <f>'Contractor Model'!HTL69</f>
        <v>0</v>
      </c>
      <c r="HTM416">
        <f>'Contractor Model'!HTM69</f>
        <v>0</v>
      </c>
      <c r="HTN416">
        <f>'Contractor Model'!HTN69</f>
        <v>0</v>
      </c>
      <c r="HTO416">
        <f>'Contractor Model'!HTO69</f>
        <v>0</v>
      </c>
      <c r="HTP416">
        <f>'Contractor Model'!HTP69</f>
        <v>0</v>
      </c>
      <c r="HTQ416">
        <f>'Contractor Model'!HTQ69</f>
        <v>0</v>
      </c>
      <c r="HTR416">
        <f>'Contractor Model'!HTR69</f>
        <v>0</v>
      </c>
      <c r="HTS416">
        <f>'Contractor Model'!HTS69</f>
        <v>0</v>
      </c>
      <c r="HTT416">
        <f>'Contractor Model'!HTT69</f>
        <v>0</v>
      </c>
      <c r="HTU416">
        <f>'Contractor Model'!HTU69</f>
        <v>0</v>
      </c>
      <c r="HTV416">
        <f>'Contractor Model'!HTV69</f>
        <v>0</v>
      </c>
      <c r="HTW416">
        <f>'Contractor Model'!HTW69</f>
        <v>0</v>
      </c>
      <c r="HTX416">
        <f>'Contractor Model'!HTX69</f>
        <v>0</v>
      </c>
      <c r="HTY416">
        <f>'Contractor Model'!HTY69</f>
        <v>0</v>
      </c>
      <c r="HTZ416">
        <f>'Contractor Model'!HTZ69</f>
        <v>0</v>
      </c>
      <c r="HUA416">
        <f>'Contractor Model'!HUA69</f>
        <v>0</v>
      </c>
      <c r="HUB416">
        <f>'Contractor Model'!HUB69</f>
        <v>0</v>
      </c>
      <c r="HUC416">
        <f>'Contractor Model'!HUC69</f>
        <v>0</v>
      </c>
      <c r="HUD416">
        <f>'Contractor Model'!HUD69</f>
        <v>0</v>
      </c>
      <c r="HUE416">
        <f>'Contractor Model'!HUE69</f>
        <v>0</v>
      </c>
      <c r="HUF416">
        <f>'Contractor Model'!HUF69</f>
        <v>0</v>
      </c>
      <c r="HUG416">
        <f>'Contractor Model'!HUG69</f>
        <v>0</v>
      </c>
      <c r="HUH416">
        <f>'Contractor Model'!HUH69</f>
        <v>0</v>
      </c>
      <c r="HUI416">
        <f>'Contractor Model'!HUI69</f>
        <v>0</v>
      </c>
      <c r="HUJ416">
        <f>'Contractor Model'!HUJ69</f>
        <v>0</v>
      </c>
      <c r="HUK416">
        <f>'Contractor Model'!HUK69</f>
        <v>0</v>
      </c>
      <c r="HUL416">
        <f>'Contractor Model'!HUL69</f>
        <v>0</v>
      </c>
      <c r="HUM416">
        <f>'Contractor Model'!HUM69</f>
        <v>0</v>
      </c>
      <c r="HUN416">
        <f>'Contractor Model'!HUN69</f>
        <v>0</v>
      </c>
      <c r="HUO416">
        <f>'Contractor Model'!HUO69</f>
        <v>0</v>
      </c>
      <c r="HUP416">
        <f>'Contractor Model'!HUP69</f>
        <v>0</v>
      </c>
      <c r="HUQ416">
        <f>'Contractor Model'!HUQ69</f>
        <v>0</v>
      </c>
      <c r="HUR416">
        <f>'Contractor Model'!HUR69</f>
        <v>0</v>
      </c>
      <c r="HUS416">
        <f>'Contractor Model'!HUS69</f>
        <v>0</v>
      </c>
      <c r="HUT416">
        <f>'Contractor Model'!HUT69</f>
        <v>0</v>
      </c>
      <c r="HUU416">
        <f>'Contractor Model'!HUU69</f>
        <v>0</v>
      </c>
      <c r="HUV416">
        <f>'Contractor Model'!HUV69</f>
        <v>0</v>
      </c>
      <c r="HUW416">
        <f>'Contractor Model'!HUW69</f>
        <v>0</v>
      </c>
      <c r="HUX416">
        <f>'Contractor Model'!HUX69</f>
        <v>0</v>
      </c>
      <c r="HUY416">
        <f>'Contractor Model'!HUY69</f>
        <v>0</v>
      </c>
      <c r="HUZ416">
        <f>'Contractor Model'!HUZ69</f>
        <v>0</v>
      </c>
      <c r="HVA416">
        <f>'Contractor Model'!HVA69</f>
        <v>0</v>
      </c>
      <c r="HVB416">
        <f>'Contractor Model'!HVB69</f>
        <v>0</v>
      </c>
      <c r="HVC416">
        <f>'Contractor Model'!HVC69</f>
        <v>0</v>
      </c>
      <c r="HVD416">
        <f>'Contractor Model'!HVD69</f>
        <v>0</v>
      </c>
      <c r="HVE416">
        <f>'Contractor Model'!HVE69</f>
        <v>0</v>
      </c>
      <c r="HVF416">
        <f>'Contractor Model'!HVF69</f>
        <v>0</v>
      </c>
      <c r="HVG416">
        <f>'Contractor Model'!HVG69</f>
        <v>0</v>
      </c>
      <c r="HVH416">
        <f>'Contractor Model'!HVH69</f>
        <v>0</v>
      </c>
      <c r="HVI416">
        <f>'Contractor Model'!HVI69</f>
        <v>0</v>
      </c>
      <c r="HVJ416">
        <f>'Contractor Model'!HVJ69</f>
        <v>0</v>
      </c>
      <c r="HVK416">
        <f>'Contractor Model'!HVK69</f>
        <v>0</v>
      </c>
      <c r="HVL416">
        <f>'Contractor Model'!HVL69</f>
        <v>0</v>
      </c>
      <c r="HVM416">
        <f>'Contractor Model'!HVM69</f>
        <v>0</v>
      </c>
      <c r="HVN416">
        <f>'Contractor Model'!HVN69</f>
        <v>0</v>
      </c>
      <c r="HVO416">
        <f>'Contractor Model'!HVO69</f>
        <v>0</v>
      </c>
      <c r="HVP416">
        <f>'Contractor Model'!HVP69</f>
        <v>0</v>
      </c>
      <c r="HVQ416">
        <f>'Contractor Model'!HVQ69</f>
        <v>0</v>
      </c>
      <c r="HVR416">
        <f>'Contractor Model'!HVR69</f>
        <v>0</v>
      </c>
      <c r="HVS416">
        <f>'Contractor Model'!HVS69</f>
        <v>0</v>
      </c>
      <c r="HVT416">
        <f>'Contractor Model'!HVT69</f>
        <v>0</v>
      </c>
      <c r="HVU416">
        <f>'Contractor Model'!HVU69</f>
        <v>0</v>
      </c>
      <c r="HVV416">
        <f>'Contractor Model'!HVV69</f>
        <v>0</v>
      </c>
      <c r="HVW416">
        <f>'Contractor Model'!HVW69</f>
        <v>0</v>
      </c>
      <c r="HVX416">
        <f>'Contractor Model'!HVX69</f>
        <v>0</v>
      </c>
      <c r="HVY416">
        <f>'Contractor Model'!HVY69</f>
        <v>0</v>
      </c>
      <c r="HVZ416">
        <f>'Contractor Model'!HVZ69</f>
        <v>0</v>
      </c>
      <c r="HWA416">
        <f>'Contractor Model'!HWA69</f>
        <v>0</v>
      </c>
      <c r="HWB416">
        <f>'Contractor Model'!HWB69</f>
        <v>0</v>
      </c>
      <c r="HWC416">
        <f>'Contractor Model'!HWC69</f>
        <v>0</v>
      </c>
      <c r="HWD416">
        <f>'Contractor Model'!HWD69</f>
        <v>0</v>
      </c>
      <c r="HWE416">
        <f>'Contractor Model'!HWE69</f>
        <v>0</v>
      </c>
      <c r="HWF416">
        <f>'Contractor Model'!HWF69</f>
        <v>0</v>
      </c>
      <c r="HWG416">
        <f>'Contractor Model'!HWG69</f>
        <v>0</v>
      </c>
      <c r="HWH416">
        <f>'Contractor Model'!HWH69</f>
        <v>0</v>
      </c>
      <c r="HWI416">
        <f>'Contractor Model'!HWI69</f>
        <v>0</v>
      </c>
      <c r="HWJ416">
        <f>'Contractor Model'!HWJ69</f>
        <v>0</v>
      </c>
      <c r="HWK416">
        <f>'Contractor Model'!HWK69</f>
        <v>0</v>
      </c>
      <c r="HWL416">
        <f>'Contractor Model'!HWL69</f>
        <v>0</v>
      </c>
      <c r="HWM416">
        <f>'Contractor Model'!HWM69</f>
        <v>0</v>
      </c>
      <c r="HWN416">
        <f>'Contractor Model'!HWN69</f>
        <v>0</v>
      </c>
      <c r="HWO416">
        <f>'Contractor Model'!HWO69</f>
        <v>0</v>
      </c>
      <c r="HWP416">
        <f>'Contractor Model'!HWP69</f>
        <v>0</v>
      </c>
      <c r="HWQ416">
        <f>'Contractor Model'!HWQ69</f>
        <v>0</v>
      </c>
      <c r="HWR416">
        <f>'Contractor Model'!HWR69</f>
        <v>0</v>
      </c>
      <c r="HWS416">
        <f>'Contractor Model'!HWS69</f>
        <v>0</v>
      </c>
      <c r="HWT416">
        <f>'Contractor Model'!HWT69</f>
        <v>0</v>
      </c>
      <c r="HWU416">
        <f>'Contractor Model'!HWU69</f>
        <v>0</v>
      </c>
      <c r="HWV416">
        <f>'Contractor Model'!HWV69</f>
        <v>0</v>
      </c>
      <c r="HWW416">
        <f>'Contractor Model'!HWW69</f>
        <v>0</v>
      </c>
      <c r="HWX416">
        <f>'Contractor Model'!HWX69</f>
        <v>0</v>
      </c>
      <c r="HWY416">
        <f>'Contractor Model'!HWY69</f>
        <v>0</v>
      </c>
      <c r="HWZ416">
        <f>'Contractor Model'!HWZ69</f>
        <v>0</v>
      </c>
      <c r="HXA416">
        <f>'Contractor Model'!HXA69</f>
        <v>0</v>
      </c>
      <c r="HXB416">
        <f>'Contractor Model'!HXB69</f>
        <v>0</v>
      </c>
      <c r="HXC416">
        <f>'Contractor Model'!HXC69</f>
        <v>0</v>
      </c>
      <c r="HXD416">
        <f>'Contractor Model'!HXD69</f>
        <v>0</v>
      </c>
      <c r="HXE416">
        <f>'Contractor Model'!HXE69</f>
        <v>0</v>
      </c>
      <c r="HXF416">
        <f>'Contractor Model'!HXF69</f>
        <v>0</v>
      </c>
      <c r="HXG416">
        <f>'Contractor Model'!HXG69</f>
        <v>0</v>
      </c>
      <c r="HXH416">
        <f>'Contractor Model'!HXH69</f>
        <v>0</v>
      </c>
      <c r="HXI416">
        <f>'Contractor Model'!HXI69</f>
        <v>0</v>
      </c>
      <c r="HXJ416">
        <f>'Contractor Model'!HXJ69</f>
        <v>0</v>
      </c>
      <c r="HXK416">
        <f>'Contractor Model'!HXK69</f>
        <v>0</v>
      </c>
      <c r="HXL416">
        <f>'Contractor Model'!HXL69</f>
        <v>0</v>
      </c>
      <c r="HXM416">
        <f>'Contractor Model'!HXM69</f>
        <v>0</v>
      </c>
      <c r="HXN416">
        <f>'Contractor Model'!HXN69</f>
        <v>0</v>
      </c>
      <c r="HXO416">
        <f>'Contractor Model'!HXO69</f>
        <v>0</v>
      </c>
      <c r="HXP416">
        <f>'Contractor Model'!HXP69</f>
        <v>0</v>
      </c>
      <c r="HXQ416">
        <f>'Contractor Model'!HXQ69</f>
        <v>0</v>
      </c>
      <c r="HXR416">
        <f>'Contractor Model'!HXR69</f>
        <v>0</v>
      </c>
      <c r="HXS416">
        <f>'Contractor Model'!HXS69</f>
        <v>0</v>
      </c>
      <c r="HXT416">
        <f>'Contractor Model'!HXT69</f>
        <v>0</v>
      </c>
      <c r="HXU416">
        <f>'Contractor Model'!HXU69</f>
        <v>0</v>
      </c>
      <c r="HXV416">
        <f>'Contractor Model'!HXV69</f>
        <v>0</v>
      </c>
      <c r="HXW416">
        <f>'Contractor Model'!HXW69</f>
        <v>0</v>
      </c>
      <c r="HXX416">
        <f>'Contractor Model'!HXX69</f>
        <v>0</v>
      </c>
      <c r="HXY416">
        <f>'Contractor Model'!HXY69</f>
        <v>0</v>
      </c>
      <c r="HXZ416">
        <f>'Contractor Model'!HXZ69</f>
        <v>0</v>
      </c>
      <c r="HYA416">
        <f>'Contractor Model'!HYA69</f>
        <v>0</v>
      </c>
      <c r="HYB416">
        <f>'Contractor Model'!HYB69</f>
        <v>0</v>
      </c>
      <c r="HYC416">
        <f>'Contractor Model'!HYC69</f>
        <v>0</v>
      </c>
      <c r="HYD416">
        <f>'Contractor Model'!HYD69</f>
        <v>0</v>
      </c>
      <c r="HYE416">
        <f>'Contractor Model'!HYE69</f>
        <v>0</v>
      </c>
      <c r="HYF416">
        <f>'Contractor Model'!HYF69</f>
        <v>0</v>
      </c>
      <c r="HYG416">
        <f>'Contractor Model'!HYG69</f>
        <v>0</v>
      </c>
      <c r="HYH416">
        <f>'Contractor Model'!HYH69</f>
        <v>0</v>
      </c>
      <c r="HYI416">
        <f>'Contractor Model'!HYI69</f>
        <v>0</v>
      </c>
      <c r="HYJ416">
        <f>'Contractor Model'!HYJ69</f>
        <v>0</v>
      </c>
      <c r="HYK416">
        <f>'Contractor Model'!HYK69</f>
        <v>0</v>
      </c>
      <c r="HYL416">
        <f>'Contractor Model'!HYL69</f>
        <v>0</v>
      </c>
      <c r="HYM416">
        <f>'Contractor Model'!HYM69</f>
        <v>0</v>
      </c>
      <c r="HYN416">
        <f>'Contractor Model'!HYN69</f>
        <v>0</v>
      </c>
      <c r="HYO416">
        <f>'Contractor Model'!HYO69</f>
        <v>0</v>
      </c>
      <c r="HYP416">
        <f>'Contractor Model'!HYP69</f>
        <v>0</v>
      </c>
      <c r="HYQ416">
        <f>'Contractor Model'!HYQ69</f>
        <v>0</v>
      </c>
      <c r="HYR416">
        <f>'Contractor Model'!HYR69</f>
        <v>0</v>
      </c>
      <c r="HYS416">
        <f>'Contractor Model'!HYS69</f>
        <v>0</v>
      </c>
      <c r="HYT416">
        <f>'Contractor Model'!HYT69</f>
        <v>0</v>
      </c>
      <c r="HYU416">
        <f>'Contractor Model'!HYU69</f>
        <v>0</v>
      </c>
      <c r="HYV416">
        <f>'Contractor Model'!HYV69</f>
        <v>0</v>
      </c>
      <c r="HYW416">
        <f>'Contractor Model'!HYW69</f>
        <v>0</v>
      </c>
      <c r="HYX416">
        <f>'Contractor Model'!HYX69</f>
        <v>0</v>
      </c>
      <c r="HYY416">
        <f>'Contractor Model'!HYY69</f>
        <v>0</v>
      </c>
      <c r="HYZ416">
        <f>'Contractor Model'!HYZ69</f>
        <v>0</v>
      </c>
      <c r="HZA416">
        <f>'Contractor Model'!HZA69</f>
        <v>0</v>
      </c>
      <c r="HZB416">
        <f>'Contractor Model'!HZB69</f>
        <v>0</v>
      </c>
      <c r="HZC416">
        <f>'Contractor Model'!HZC69</f>
        <v>0</v>
      </c>
      <c r="HZD416">
        <f>'Contractor Model'!HZD69</f>
        <v>0</v>
      </c>
      <c r="HZE416">
        <f>'Contractor Model'!HZE69</f>
        <v>0</v>
      </c>
      <c r="HZF416">
        <f>'Contractor Model'!HZF69</f>
        <v>0</v>
      </c>
      <c r="HZG416">
        <f>'Contractor Model'!HZG69</f>
        <v>0</v>
      </c>
      <c r="HZH416">
        <f>'Contractor Model'!HZH69</f>
        <v>0</v>
      </c>
      <c r="HZI416">
        <f>'Contractor Model'!HZI69</f>
        <v>0</v>
      </c>
      <c r="HZJ416">
        <f>'Contractor Model'!HZJ69</f>
        <v>0</v>
      </c>
      <c r="HZK416">
        <f>'Contractor Model'!HZK69</f>
        <v>0</v>
      </c>
      <c r="HZL416">
        <f>'Contractor Model'!HZL69</f>
        <v>0</v>
      </c>
      <c r="HZM416">
        <f>'Contractor Model'!HZM69</f>
        <v>0</v>
      </c>
      <c r="HZN416">
        <f>'Contractor Model'!HZN69</f>
        <v>0</v>
      </c>
      <c r="HZO416">
        <f>'Contractor Model'!HZO69</f>
        <v>0</v>
      </c>
      <c r="HZP416">
        <f>'Contractor Model'!HZP69</f>
        <v>0</v>
      </c>
      <c r="HZQ416">
        <f>'Contractor Model'!HZQ69</f>
        <v>0</v>
      </c>
      <c r="HZR416">
        <f>'Contractor Model'!HZR69</f>
        <v>0</v>
      </c>
      <c r="HZS416">
        <f>'Contractor Model'!HZS69</f>
        <v>0</v>
      </c>
      <c r="HZT416">
        <f>'Contractor Model'!HZT69</f>
        <v>0</v>
      </c>
      <c r="HZU416">
        <f>'Contractor Model'!HZU69</f>
        <v>0</v>
      </c>
      <c r="HZV416">
        <f>'Contractor Model'!HZV69</f>
        <v>0</v>
      </c>
      <c r="HZW416">
        <f>'Contractor Model'!HZW69</f>
        <v>0</v>
      </c>
      <c r="HZX416">
        <f>'Contractor Model'!HZX69</f>
        <v>0</v>
      </c>
      <c r="HZY416">
        <f>'Contractor Model'!HZY69</f>
        <v>0</v>
      </c>
      <c r="HZZ416">
        <f>'Contractor Model'!HZZ69</f>
        <v>0</v>
      </c>
      <c r="IAA416">
        <f>'Contractor Model'!IAA69</f>
        <v>0</v>
      </c>
      <c r="IAB416">
        <f>'Contractor Model'!IAB69</f>
        <v>0</v>
      </c>
      <c r="IAC416">
        <f>'Contractor Model'!IAC69</f>
        <v>0</v>
      </c>
      <c r="IAD416">
        <f>'Contractor Model'!IAD69</f>
        <v>0</v>
      </c>
      <c r="IAE416">
        <f>'Contractor Model'!IAE69</f>
        <v>0</v>
      </c>
      <c r="IAF416">
        <f>'Contractor Model'!IAF69</f>
        <v>0</v>
      </c>
      <c r="IAG416">
        <f>'Contractor Model'!IAG69</f>
        <v>0</v>
      </c>
      <c r="IAH416">
        <f>'Contractor Model'!IAH69</f>
        <v>0</v>
      </c>
      <c r="IAI416">
        <f>'Contractor Model'!IAI69</f>
        <v>0</v>
      </c>
      <c r="IAJ416">
        <f>'Contractor Model'!IAJ69</f>
        <v>0</v>
      </c>
      <c r="IAK416">
        <f>'Contractor Model'!IAK69</f>
        <v>0</v>
      </c>
      <c r="IAL416">
        <f>'Contractor Model'!IAL69</f>
        <v>0</v>
      </c>
      <c r="IAM416">
        <f>'Contractor Model'!IAM69</f>
        <v>0</v>
      </c>
      <c r="IAN416">
        <f>'Contractor Model'!IAN69</f>
        <v>0</v>
      </c>
      <c r="IAO416">
        <f>'Contractor Model'!IAO69</f>
        <v>0</v>
      </c>
      <c r="IAP416">
        <f>'Contractor Model'!IAP69</f>
        <v>0</v>
      </c>
      <c r="IAQ416">
        <f>'Contractor Model'!IAQ69</f>
        <v>0</v>
      </c>
      <c r="IAR416">
        <f>'Contractor Model'!IAR69</f>
        <v>0</v>
      </c>
      <c r="IAS416">
        <f>'Contractor Model'!IAS69</f>
        <v>0</v>
      </c>
      <c r="IAT416">
        <f>'Contractor Model'!IAT69</f>
        <v>0</v>
      </c>
      <c r="IAU416">
        <f>'Contractor Model'!IAU69</f>
        <v>0</v>
      </c>
      <c r="IAV416">
        <f>'Contractor Model'!IAV69</f>
        <v>0</v>
      </c>
      <c r="IAW416">
        <f>'Contractor Model'!IAW69</f>
        <v>0</v>
      </c>
      <c r="IAX416">
        <f>'Contractor Model'!IAX69</f>
        <v>0</v>
      </c>
      <c r="IAY416">
        <f>'Contractor Model'!IAY69</f>
        <v>0</v>
      </c>
      <c r="IAZ416">
        <f>'Contractor Model'!IAZ69</f>
        <v>0</v>
      </c>
      <c r="IBA416">
        <f>'Contractor Model'!IBA69</f>
        <v>0</v>
      </c>
      <c r="IBB416">
        <f>'Contractor Model'!IBB69</f>
        <v>0</v>
      </c>
      <c r="IBC416">
        <f>'Contractor Model'!IBC69</f>
        <v>0</v>
      </c>
      <c r="IBD416">
        <f>'Contractor Model'!IBD69</f>
        <v>0</v>
      </c>
      <c r="IBE416">
        <f>'Contractor Model'!IBE69</f>
        <v>0</v>
      </c>
      <c r="IBF416">
        <f>'Contractor Model'!IBF69</f>
        <v>0</v>
      </c>
      <c r="IBG416">
        <f>'Contractor Model'!IBG69</f>
        <v>0</v>
      </c>
      <c r="IBH416">
        <f>'Contractor Model'!IBH69</f>
        <v>0</v>
      </c>
      <c r="IBI416">
        <f>'Contractor Model'!IBI69</f>
        <v>0</v>
      </c>
      <c r="IBJ416">
        <f>'Contractor Model'!IBJ69</f>
        <v>0</v>
      </c>
      <c r="IBK416">
        <f>'Contractor Model'!IBK69</f>
        <v>0</v>
      </c>
      <c r="IBL416">
        <f>'Contractor Model'!IBL69</f>
        <v>0</v>
      </c>
      <c r="IBM416">
        <f>'Contractor Model'!IBM69</f>
        <v>0</v>
      </c>
      <c r="IBN416">
        <f>'Contractor Model'!IBN69</f>
        <v>0</v>
      </c>
      <c r="IBO416">
        <f>'Contractor Model'!IBO69</f>
        <v>0</v>
      </c>
      <c r="IBP416">
        <f>'Contractor Model'!IBP69</f>
        <v>0</v>
      </c>
      <c r="IBQ416">
        <f>'Contractor Model'!IBQ69</f>
        <v>0</v>
      </c>
      <c r="IBR416">
        <f>'Contractor Model'!IBR69</f>
        <v>0</v>
      </c>
      <c r="IBS416">
        <f>'Contractor Model'!IBS69</f>
        <v>0</v>
      </c>
      <c r="IBT416">
        <f>'Contractor Model'!IBT69</f>
        <v>0</v>
      </c>
      <c r="IBU416">
        <f>'Contractor Model'!IBU69</f>
        <v>0</v>
      </c>
      <c r="IBV416">
        <f>'Contractor Model'!IBV69</f>
        <v>0</v>
      </c>
      <c r="IBW416">
        <f>'Contractor Model'!IBW69</f>
        <v>0</v>
      </c>
      <c r="IBX416">
        <f>'Contractor Model'!IBX69</f>
        <v>0</v>
      </c>
      <c r="IBY416">
        <f>'Contractor Model'!IBY69</f>
        <v>0</v>
      </c>
      <c r="IBZ416">
        <f>'Contractor Model'!IBZ69</f>
        <v>0</v>
      </c>
      <c r="ICA416">
        <f>'Contractor Model'!ICA69</f>
        <v>0</v>
      </c>
      <c r="ICB416">
        <f>'Contractor Model'!ICB69</f>
        <v>0</v>
      </c>
      <c r="ICC416">
        <f>'Contractor Model'!ICC69</f>
        <v>0</v>
      </c>
      <c r="ICD416">
        <f>'Contractor Model'!ICD69</f>
        <v>0</v>
      </c>
      <c r="ICE416">
        <f>'Contractor Model'!ICE69</f>
        <v>0</v>
      </c>
      <c r="ICF416">
        <f>'Contractor Model'!ICF69</f>
        <v>0</v>
      </c>
      <c r="ICG416">
        <f>'Contractor Model'!ICG69</f>
        <v>0</v>
      </c>
      <c r="ICH416">
        <f>'Contractor Model'!ICH69</f>
        <v>0</v>
      </c>
      <c r="ICI416">
        <f>'Contractor Model'!ICI69</f>
        <v>0</v>
      </c>
      <c r="ICJ416">
        <f>'Contractor Model'!ICJ69</f>
        <v>0</v>
      </c>
      <c r="ICK416">
        <f>'Contractor Model'!ICK69</f>
        <v>0</v>
      </c>
      <c r="ICL416">
        <f>'Contractor Model'!ICL69</f>
        <v>0</v>
      </c>
      <c r="ICM416">
        <f>'Contractor Model'!ICM69</f>
        <v>0</v>
      </c>
      <c r="ICN416">
        <f>'Contractor Model'!ICN69</f>
        <v>0</v>
      </c>
      <c r="ICO416">
        <f>'Contractor Model'!ICO69</f>
        <v>0</v>
      </c>
      <c r="ICP416">
        <f>'Contractor Model'!ICP69</f>
        <v>0</v>
      </c>
      <c r="ICQ416">
        <f>'Contractor Model'!ICQ69</f>
        <v>0</v>
      </c>
      <c r="ICR416">
        <f>'Contractor Model'!ICR69</f>
        <v>0</v>
      </c>
      <c r="ICS416">
        <f>'Contractor Model'!ICS69</f>
        <v>0</v>
      </c>
      <c r="ICT416">
        <f>'Contractor Model'!ICT69</f>
        <v>0</v>
      </c>
      <c r="ICU416">
        <f>'Contractor Model'!ICU69</f>
        <v>0</v>
      </c>
      <c r="ICV416">
        <f>'Contractor Model'!ICV69</f>
        <v>0</v>
      </c>
      <c r="ICW416">
        <f>'Contractor Model'!ICW69</f>
        <v>0</v>
      </c>
      <c r="ICX416">
        <f>'Contractor Model'!ICX69</f>
        <v>0</v>
      </c>
      <c r="ICY416">
        <f>'Contractor Model'!ICY69</f>
        <v>0</v>
      </c>
      <c r="ICZ416">
        <f>'Contractor Model'!ICZ69</f>
        <v>0</v>
      </c>
      <c r="IDA416">
        <f>'Contractor Model'!IDA69</f>
        <v>0</v>
      </c>
      <c r="IDB416">
        <f>'Contractor Model'!IDB69</f>
        <v>0</v>
      </c>
      <c r="IDC416">
        <f>'Contractor Model'!IDC69</f>
        <v>0</v>
      </c>
      <c r="IDD416">
        <f>'Contractor Model'!IDD69</f>
        <v>0</v>
      </c>
      <c r="IDE416">
        <f>'Contractor Model'!IDE69</f>
        <v>0</v>
      </c>
      <c r="IDF416">
        <f>'Contractor Model'!IDF69</f>
        <v>0</v>
      </c>
      <c r="IDG416">
        <f>'Contractor Model'!IDG69</f>
        <v>0</v>
      </c>
      <c r="IDH416">
        <f>'Contractor Model'!IDH69</f>
        <v>0</v>
      </c>
      <c r="IDI416">
        <f>'Contractor Model'!IDI69</f>
        <v>0</v>
      </c>
      <c r="IDJ416">
        <f>'Contractor Model'!IDJ69</f>
        <v>0</v>
      </c>
      <c r="IDK416">
        <f>'Contractor Model'!IDK69</f>
        <v>0</v>
      </c>
      <c r="IDL416">
        <f>'Contractor Model'!IDL69</f>
        <v>0</v>
      </c>
      <c r="IDM416">
        <f>'Contractor Model'!IDM69</f>
        <v>0</v>
      </c>
      <c r="IDN416">
        <f>'Contractor Model'!IDN69</f>
        <v>0</v>
      </c>
      <c r="IDO416">
        <f>'Contractor Model'!IDO69</f>
        <v>0</v>
      </c>
      <c r="IDP416">
        <f>'Contractor Model'!IDP69</f>
        <v>0</v>
      </c>
      <c r="IDQ416">
        <f>'Contractor Model'!IDQ69</f>
        <v>0</v>
      </c>
      <c r="IDR416">
        <f>'Contractor Model'!IDR69</f>
        <v>0</v>
      </c>
      <c r="IDS416">
        <f>'Contractor Model'!IDS69</f>
        <v>0</v>
      </c>
      <c r="IDT416">
        <f>'Contractor Model'!IDT69</f>
        <v>0</v>
      </c>
      <c r="IDU416">
        <f>'Contractor Model'!IDU69</f>
        <v>0</v>
      </c>
      <c r="IDV416">
        <f>'Contractor Model'!IDV69</f>
        <v>0</v>
      </c>
      <c r="IDW416">
        <f>'Contractor Model'!IDW69</f>
        <v>0</v>
      </c>
      <c r="IDX416">
        <f>'Contractor Model'!IDX69</f>
        <v>0</v>
      </c>
      <c r="IDY416">
        <f>'Contractor Model'!IDY69</f>
        <v>0</v>
      </c>
      <c r="IDZ416">
        <f>'Contractor Model'!IDZ69</f>
        <v>0</v>
      </c>
      <c r="IEA416">
        <f>'Contractor Model'!IEA69</f>
        <v>0</v>
      </c>
      <c r="IEB416">
        <f>'Contractor Model'!IEB69</f>
        <v>0</v>
      </c>
      <c r="IEC416">
        <f>'Contractor Model'!IEC69</f>
        <v>0</v>
      </c>
      <c r="IED416">
        <f>'Contractor Model'!IED69</f>
        <v>0</v>
      </c>
      <c r="IEE416">
        <f>'Contractor Model'!IEE69</f>
        <v>0</v>
      </c>
      <c r="IEF416">
        <f>'Contractor Model'!IEF69</f>
        <v>0</v>
      </c>
      <c r="IEG416">
        <f>'Contractor Model'!IEG69</f>
        <v>0</v>
      </c>
      <c r="IEH416">
        <f>'Contractor Model'!IEH69</f>
        <v>0</v>
      </c>
      <c r="IEI416">
        <f>'Contractor Model'!IEI69</f>
        <v>0</v>
      </c>
      <c r="IEJ416">
        <f>'Contractor Model'!IEJ69</f>
        <v>0</v>
      </c>
      <c r="IEK416">
        <f>'Contractor Model'!IEK69</f>
        <v>0</v>
      </c>
      <c r="IEL416">
        <f>'Contractor Model'!IEL69</f>
        <v>0</v>
      </c>
      <c r="IEM416">
        <f>'Contractor Model'!IEM69</f>
        <v>0</v>
      </c>
      <c r="IEN416">
        <f>'Contractor Model'!IEN69</f>
        <v>0</v>
      </c>
      <c r="IEO416">
        <f>'Contractor Model'!IEO69</f>
        <v>0</v>
      </c>
      <c r="IEP416">
        <f>'Contractor Model'!IEP69</f>
        <v>0</v>
      </c>
      <c r="IEQ416">
        <f>'Contractor Model'!IEQ69</f>
        <v>0</v>
      </c>
      <c r="IER416">
        <f>'Contractor Model'!IER69</f>
        <v>0</v>
      </c>
      <c r="IES416">
        <f>'Contractor Model'!IES69</f>
        <v>0</v>
      </c>
      <c r="IET416">
        <f>'Contractor Model'!IET69</f>
        <v>0</v>
      </c>
      <c r="IEU416">
        <f>'Contractor Model'!IEU69</f>
        <v>0</v>
      </c>
      <c r="IEV416">
        <f>'Contractor Model'!IEV69</f>
        <v>0</v>
      </c>
      <c r="IEW416">
        <f>'Contractor Model'!IEW69</f>
        <v>0</v>
      </c>
      <c r="IEX416">
        <f>'Contractor Model'!IEX69</f>
        <v>0</v>
      </c>
      <c r="IEY416">
        <f>'Contractor Model'!IEY69</f>
        <v>0</v>
      </c>
      <c r="IEZ416">
        <f>'Contractor Model'!IEZ69</f>
        <v>0</v>
      </c>
      <c r="IFA416">
        <f>'Contractor Model'!IFA69</f>
        <v>0</v>
      </c>
      <c r="IFB416">
        <f>'Contractor Model'!IFB69</f>
        <v>0</v>
      </c>
      <c r="IFC416">
        <f>'Contractor Model'!IFC69</f>
        <v>0</v>
      </c>
      <c r="IFD416">
        <f>'Contractor Model'!IFD69</f>
        <v>0</v>
      </c>
      <c r="IFE416">
        <f>'Contractor Model'!IFE69</f>
        <v>0</v>
      </c>
      <c r="IFF416">
        <f>'Contractor Model'!IFF69</f>
        <v>0</v>
      </c>
      <c r="IFG416">
        <f>'Contractor Model'!IFG69</f>
        <v>0</v>
      </c>
      <c r="IFH416">
        <f>'Contractor Model'!IFH69</f>
        <v>0</v>
      </c>
      <c r="IFI416">
        <f>'Contractor Model'!IFI69</f>
        <v>0</v>
      </c>
      <c r="IFJ416">
        <f>'Contractor Model'!IFJ69</f>
        <v>0</v>
      </c>
      <c r="IFK416">
        <f>'Contractor Model'!IFK69</f>
        <v>0</v>
      </c>
      <c r="IFL416">
        <f>'Contractor Model'!IFL69</f>
        <v>0</v>
      </c>
      <c r="IFM416">
        <f>'Contractor Model'!IFM69</f>
        <v>0</v>
      </c>
      <c r="IFN416">
        <f>'Contractor Model'!IFN69</f>
        <v>0</v>
      </c>
      <c r="IFO416">
        <f>'Contractor Model'!IFO69</f>
        <v>0</v>
      </c>
      <c r="IFP416">
        <f>'Contractor Model'!IFP69</f>
        <v>0</v>
      </c>
      <c r="IFQ416">
        <f>'Contractor Model'!IFQ69</f>
        <v>0</v>
      </c>
      <c r="IFR416">
        <f>'Contractor Model'!IFR69</f>
        <v>0</v>
      </c>
      <c r="IFS416">
        <f>'Contractor Model'!IFS69</f>
        <v>0</v>
      </c>
      <c r="IFT416">
        <f>'Contractor Model'!IFT69</f>
        <v>0</v>
      </c>
      <c r="IFU416">
        <f>'Contractor Model'!IFU69</f>
        <v>0</v>
      </c>
      <c r="IFV416">
        <f>'Contractor Model'!IFV69</f>
        <v>0</v>
      </c>
      <c r="IFW416">
        <f>'Contractor Model'!IFW69</f>
        <v>0</v>
      </c>
      <c r="IFX416">
        <f>'Contractor Model'!IFX69</f>
        <v>0</v>
      </c>
      <c r="IFY416">
        <f>'Contractor Model'!IFY69</f>
        <v>0</v>
      </c>
      <c r="IFZ416">
        <f>'Contractor Model'!IFZ69</f>
        <v>0</v>
      </c>
      <c r="IGA416">
        <f>'Contractor Model'!IGA69</f>
        <v>0</v>
      </c>
      <c r="IGB416">
        <f>'Contractor Model'!IGB69</f>
        <v>0</v>
      </c>
      <c r="IGC416">
        <f>'Contractor Model'!IGC69</f>
        <v>0</v>
      </c>
      <c r="IGD416">
        <f>'Contractor Model'!IGD69</f>
        <v>0</v>
      </c>
      <c r="IGE416">
        <f>'Contractor Model'!IGE69</f>
        <v>0</v>
      </c>
      <c r="IGF416">
        <f>'Contractor Model'!IGF69</f>
        <v>0</v>
      </c>
      <c r="IGG416">
        <f>'Contractor Model'!IGG69</f>
        <v>0</v>
      </c>
      <c r="IGH416">
        <f>'Contractor Model'!IGH69</f>
        <v>0</v>
      </c>
      <c r="IGI416">
        <f>'Contractor Model'!IGI69</f>
        <v>0</v>
      </c>
      <c r="IGJ416">
        <f>'Contractor Model'!IGJ69</f>
        <v>0</v>
      </c>
      <c r="IGK416">
        <f>'Contractor Model'!IGK69</f>
        <v>0</v>
      </c>
      <c r="IGL416">
        <f>'Contractor Model'!IGL69</f>
        <v>0</v>
      </c>
      <c r="IGM416">
        <f>'Contractor Model'!IGM69</f>
        <v>0</v>
      </c>
      <c r="IGN416">
        <f>'Contractor Model'!IGN69</f>
        <v>0</v>
      </c>
      <c r="IGO416">
        <f>'Contractor Model'!IGO69</f>
        <v>0</v>
      </c>
      <c r="IGP416">
        <f>'Contractor Model'!IGP69</f>
        <v>0</v>
      </c>
      <c r="IGQ416">
        <f>'Contractor Model'!IGQ69</f>
        <v>0</v>
      </c>
      <c r="IGR416">
        <f>'Contractor Model'!IGR69</f>
        <v>0</v>
      </c>
      <c r="IGS416">
        <f>'Contractor Model'!IGS69</f>
        <v>0</v>
      </c>
      <c r="IGT416">
        <f>'Contractor Model'!IGT69</f>
        <v>0</v>
      </c>
      <c r="IGU416">
        <f>'Contractor Model'!IGU69</f>
        <v>0</v>
      </c>
      <c r="IGV416">
        <f>'Contractor Model'!IGV69</f>
        <v>0</v>
      </c>
      <c r="IGW416">
        <f>'Contractor Model'!IGW69</f>
        <v>0</v>
      </c>
      <c r="IGX416">
        <f>'Contractor Model'!IGX69</f>
        <v>0</v>
      </c>
      <c r="IGY416">
        <f>'Contractor Model'!IGY69</f>
        <v>0</v>
      </c>
      <c r="IGZ416">
        <f>'Contractor Model'!IGZ69</f>
        <v>0</v>
      </c>
      <c r="IHA416">
        <f>'Contractor Model'!IHA69</f>
        <v>0</v>
      </c>
      <c r="IHB416">
        <f>'Contractor Model'!IHB69</f>
        <v>0</v>
      </c>
      <c r="IHC416">
        <f>'Contractor Model'!IHC69</f>
        <v>0</v>
      </c>
      <c r="IHD416">
        <f>'Contractor Model'!IHD69</f>
        <v>0</v>
      </c>
      <c r="IHE416">
        <f>'Contractor Model'!IHE69</f>
        <v>0</v>
      </c>
      <c r="IHF416">
        <f>'Contractor Model'!IHF69</f>
        <v>0</v>
      </c>
      <c r="IHG416">
        <f>'Contractor Model'!IHG69</f>
        <v>0</v>
      </c>
      <c r="IHH416">
        <f>'Contractor Model'!IHH69</f>
        <v>0</v>
      </c>
      <c r="IHI416">
        <f>'Contractor Model'!IHI69</f>
        <v>0</v>
      </c>
      <c r="IHJ416">
        <f>'Contractor Model'!IHJ69</f>
        <v>0</v>
      </c>
      <c r="IHK416">
        <f>'Contractor Model'!IHK69</f>
        <v>0</v>
      </c>
      <c r="IHL416">
        <f>'Contractor Model'!IHL69</f>
        <v>0</v>
      </c>
      <c r="IHM416">
        <f>'Contractor Model'!IHM69</f>
        <v>0</v>
      </c>
      <c r="IHN416">
        <f>'Contractor Model'!IHN69</f>
        <v>0</v>
      </c>
      <c r="IHO416">
        <f>'Contractor Model'!IHO69</f>
        <v>0</v>
      </c>
      <c r="IHP416">
        <f>'Contractor Model'!IHP69</f>
        <v>0</v>
      </c>
      <c r="IHQ416">
        <f>'Contractor Model'!IHQ69</f>
        <v>0</v>
      </c>
      <c r="IHR416">
        <f>'Contractor Model'!IHR69</f>
        <v>0</v>
      </c>
      <c r="IHS416">
        <f>'Contractor Model'!IHS69</f>
        <v>0</v>
      </c>
      <c r="IHT416">
        <f>'Contractor Model'!IHT69</f>
        <v>0</v>
      </c>
      <c r="IHU416">
        <f>'Contractor Model'!IHU69</f>
        <v>0</v>
      </c>
      <c r="IHV416">
        <f>'Contractor Model'!IHV69</f>
        <v>0</v>
      </c>
      <c r="IHW416">
        <f>'Contractor Model'!IHW69</f>
        <v>0</v>
      </c>
      <c r="IHX416">
        <f>'Contractor Model'!IHX69</f>
        <v>0</v>
      </c>
      <c r="IHY416">
        <f>'Contractor Model'!IHY69</f>
        <v>0</v>
      </c>
      <c r="IHZ416">
        <f>'Contractor Model'!IHZ69</f>
        <v>0</v>
      </c>
      <c r="IIA416">
        <f>'Contractor Model'!IIA69</f>
        <v>0</v>
      </c>
      <c r="IIB416">
        <f>'Contractor Model'!IIB69</f>
        <v>0</v>
      </c>
      <c r="IIC416">
        <f>'Contractor Model'!IIC69</f>
        <v>0</v>
      </c>
      <c r="IID416">
        <f>'Contractor Model'!IID69</f>
        <v>0</v>
      </c>
      <c r="IIE416">
        <f>'Contractor Model'!IIE69</f>
        <v>0</v>
      </c>
      <c r="IIF416">
        <f>'Contractor Model'!IIF69</f>
        <v>0</v>
      </c>
      <c r="IIG416">
        <f>'Contractor Model'!IIG69</f>
        <v>0</v>
      </c>
      <c r="IIH416">
        <f>'Contractor Model'!IIH69</f>
        <v>0</v>
      </c>
      <c r="III416">
        <f>'Contractor Model'!III69</f>
        <v>0</v>
      </c>
      <c r="IIJ416">
        <f>'Contractor Model'!IIJ69</f>
        <v>0</v>
      </c>
      <c r="IIK416">
        <f>'Contractor Model'!IIK69</f>
        <v>0</v>
      </c>
      <c r="IIL416">
        <f>'Contractor Model'!IIL69</f>
        <v>0</v>
      </c>
      <c r="IIM416">
        <f>'Contractor Model'!IIM69</f>
        <v>0</v>
      </c>
      <c r="IIN416">
        <f>'Contractor Model'!IIN69</f>
        <v>0</v>
      </c>
      <c r="IIO416">
        <f>'Contractor Model'!IIO69</f>
        <v>0</v>
      </c>
      <c r="IIP416">
        <f>'Contractor Model'!IIP69</f>
        <v>0</v>
      </c>
      <c r="IIQ416">
        <f>'Contractor Model'!IIQ69</f>
        <v>0</v>
      </c>
      <c r="IIR416">
        <f>'Contractor Model'!IIR69</f>
        <v>0</v>
      </c>
      <c r="IIS416">
        <f>'Contractor Model'!IIS69</f>
        <v>0</v>
      </c>
      <c r="IIT416">
        <f>'Contractor Model'!IIT69</f>
        <v>0</v>
      </c>
      <c r="IIU416">
        <f>'Contractor Model'!IIU69</f>
        <v>0</v>
      </c>
      <c r="IIV416">
        <f>'Contractor Model'!IIV69</f>
        <v>0</v>
      </c>
      <c r="IIW416">
        <f>'Contractor Model'!IIW69</f>
        <v>0</v>
      </c>
      <c r="IIX416">
        <f>'Contractor Model'!IIX69</f>
        <v>0</v>
      </c>
      <c r="IIY416">
        <f>'Contractor Model'!IIY69</f>
        <v>0</v>
      </c>
      <c r="IIZ416">
        <f>'Contractor Model'!IIZ69</f>
        <v>0</v>
      </c>
      <c r="IJA416">
        <f>'Contractor Model'!IJA69</f>
        <v>0</v>
      </c>
      <c r="IJB416">
        <f>'Contractor Model'!IJB69</f>
        <v>0</v>
      </c>
      <c r="IJC416">
        <f>'Contractor Model'!IJC69</f>
        <v>0</v>
      </c>
      <c r="IJD416">
        <f>'Contractor Model'!IJD69</f>
        <v>0</v>
      </c>
      <c r="IJE416">
        <f>'Contractor Model'!IJE69</f>
        <v>0</v>
      </c>
      <c r="IJF416">
        <f>'Contractor Model'!IJF69</f>
        <v>0</v>
      </c>
      <c r="IJG416">
        <f>'Contractor Model'!IJG69</f>
        <v>0</v>
      </c>
      <c r="IJH416">
        <f>'Contractor Model'!IJH69</f>
        <v>0</v>
      </c>
      <c r="IJI416">
        <f>'Contractor Model'!IJI69</f>
        <v>0</v>
      </c>
      <c r="IJJ416">
        <f>'Contractor Model'!IJJ69</f>
        <v>0</v>
      </c>
      <c r="IJK416">
        <f>'Contractor Model'!IJK69</f>
        <v>0</v>
      </c>
      <c r="IJL416">
        <f>'Contractor Model'!IJL69</f>
        <v>0</v>
      </c>
      <c r="IJM416">
        <f>'Contractor Model'!IJM69</f>
        <v>0</v>
      </c>
      <c r="IJN416">
        <f>'Contractor Model'!IJN69</f>
        <v>0</v>
      </c>
      <c r="IJO416">
        <f>'Contractor Model'!IJO69</f>
        <v>0</v>
      </c>
      <c r="IJP416">
        <f>'Contractor Model'!IJP69</f>
        <v>0</v>
      </c>
      <c r="IJQ416">
        <f>'Contractor Model'!IJQ69</f>
        <v>0</v>
      </c>
      <c r="IJR416">
        <f>'Contractor Model'!IJR69</f>
        <v>0</v>
      </c>
      <c r="IJS416">
        <f>'Contractor Model'!IJS69</f>
        <v>0</v>
      </c>
      <c r="IJT416">
        <f>'Contractor Model'!IJT69</f>
        <v>0</v>
      </c>
      <c r="IJU416">
        <f>'Contractor Model'!IJU69</f>
        <v>0</v>
      </c>
      <c r="IJV416">
        <f>'Contractor Model'!IJV69</f>
        <v>0</v>
      </c>
      <c r="IJW416">
        <f>'Contractor Model'!IJW69</f>
        <v>0</v>
      </c>
      <c r="IJX416">
        <f>'Contractor Model'!IJX69</f>
        <v>0</v>
      </c>
      <c r="IJY416">
        <f>'Contractor Model'!IJY69</f>
        <v>0</v>
      </c>
      <c r="IJZ416">
        <f>'Contractor Model'!IJZ69</f>
        <v>0</v>
      </c>
      <c r="IKA416">
        <f>'Contractor Model'!IKA69</f>
        <v>0</v>
      </c>
      <c r="IKB416">
        <f>'Contractor Model'!IKB69</f>
        <v>0</v>
      </c>
      <c r="IKC416">
        <f>'Contractor Model'!IKC69</f>
        <v>0</v>
      </c>
      <c r="IKD416">
        <f>'Contractor Model'!IKD69</f>
        <v>0</v>
      </c>
      <c r="IKE416">
        <f>'Contractor Model'!IKE69</f>
        <v>0</v>
      </c>
      <c r="IKF416">
        <f>'Contractor Model'!IKF69</f>
        <v>0</v>
      </c>
      <c r="IKG416">
        <f>'Contractor Model'!IKG69</f>
        <v>0</v>
      </c>
      <c r="IKH416">
        <f>'Contractor Model'!IKH69</f>
        <v>0</v>
      </c>
      <c r="IKI416">
        <f>'Contractor Model'!IKI69</f>
        <v>0</v>
      </c>
      <c r="IKJ416">
        <f>'Contractor Model'!IKJ69</f>
        <v>0</v>
      </c>
      <c r="IKK416">
        <f>'Contractor Model'!IKK69</f>
        <v>0</v>
      </c>
      <c r="IKL416">
        <f>'Contractor Model'!IKL69</f>
        <v>0</v>
      </c>
      <c r="IKM416">
        <f>'Contractor Model'!IKM69</f>
        <v>0</v>
      </c>
      <c r="IKN416">
        <f>'Contractor Model'!IKN69</f>
        <v>0</v>
      </c>
      <c r="IKO416">
        <f>'Contractor Model'!IKO69</f>
        <v>0</v>
      </c>
      <c r="IKP416">
        <f>'Contractor Model'!IKP69</f>
        <v>0</v>
      </c>
      <c r="IKQ416">
        <f>'Contractor Model'!IKQ69</f>
        <v>0</v>
      </c>
      <c r="IKR416">
        <f>'Contractor Model'!IKR69</f>
        <v>0</v>
      </c>
      <c r="IKS416">
        <f>'Contractor Model'!IKS69</f>
        <v>0</v>
      </c>
      <c r="IKT416">
        <f>'Contractor Model'!IKT69</f>
        <v>0</v>
      </c>
      <c r="IKU416">
        <f>'Contractor Model'!IKU69</f>
        <v>0</v>
      </c>
      <c r="IKV416">
        <f>'Contractor Model'!IKV69</f>
        <v>0</v>
      </c>
      <c r="IKW416">
        <f>'Contractor Model'!IKW69</f>
        <v>0</v>
      </c>
      <c r="IKX416">
        <f>'Contractor Model'!IKX69</f>
        <v>0</v>
      </c>
      <c r="IKY416">
        <f>'Contractor Model'!IKY69</f>
        <v>0</v>
      </c>
      <c r="IKZ416">
        <f>'Contractor Model'!IKZ69</f>
        <v>0</v>
      </c>
      <c r="ILA416">
        <f>'Contractor Model'!ILA69</f>
        <v>0</v>
      </c>
      <c r="ILB416">
        <f>'Contractor Model'!ILB69</f>
        <v>0</v>
      </c>
      <c r="ILC416">
        <f>'Contractor Model'!ILC69</f>
        <v>0</v>
      </c>
      <c r="ILD416">
        <f>'Contractor Model'!ILD69</f>
        <v>0</v>
      </c>
      <c r="ILE416">
        <f>'Contractor Model'!ILE69</f>
        <v>0</v>
      </c>
      <c r="ILF416">
        <f>'Contractor Model'!ILF69</f>
        <v>0</v>
      </c>
      <c r="ILG416">
        <f>'Contractor Model'!ILG69</f>
        <v>0</v>
      </c>
      <c r="ILH416">
        <f>'Contractor Model'!ILH69</f>
        <v>0</v>
      </c>
      <c r="ILI416">
        <f>'Contractor Model'!ILI69</f>
        <v>0</v>
      </c>
      <c r="ILJ416">
        <f>'Contractor Model'!ILJ69</f>
        <v>0</v>
      </c>
      <c r="ILK416">
        <f>'Contractor Model'!ILK69</f>
        <v>0</v>
      </c>
      <c r="ILL416">
        <f>'Contractor Model'!ILL69</f>
        <v>0</v>
      </c>
      <c r="ILM416">
        <f>'Contractor Model'!ILM69</f>
        <v>0</v>
      </c>
      <c r="ILN416">
        <f>'Contractor Model'!ILN69</f>
        <v>0</v>
      </c>
      <c r="ILO416">
        <f>'Contractor Model'!ILO69</f>
        <v>0</v>
      </c>
      <c r="ILP416">
        <f>'Contractor Model'!ILP69</f>
        <v>0</v>
      </c>
      <c r="ILQ416">
        <f>'Contractor Model'!ILQ69</f>
        <v>0</v>
      </c>
      <c r="ILR416">
        <f>'Contractor Model'!ILR69</f>
        <v>0</v>
      </c>
      <c r="ILS416">
        <f>'Contractor Model'!ILS69</f>
        <v>0</v>
      </c>
      <c r="ILT416">
        <f>'Contractor Model'!ILT69</f>
        <v>0</v>
      </c>
      <c r="ILU416">
        <f>'Contractor Model'!ILU69</f>
        <v>0</v>
      </c>
      <c r="ILV416">
        <f>'Contractor Model'!ILV69</f>
        <v>0</v>
      </c>
      <c r="ILW416">
        <f>'Contractor Model'!ILW69</f>
        <v>0</v>
      </c>
      <c r="ILX416">
        <f>'Contractor Model'!ILX69</f>
        <v>0</v>
      </c>
      <c r="ILY416">
        <f>'Contractor Model'!ILY69</f>
        <v>0</v>
      </c>
      <c r="ILZ416">
        <f>'Contractor Model'!ILZ69</f>
        <v>0</v>
      </c>
      <c r="IMA416">
        <f>'Contractor Model'!IMA69</f>
        <v>0</v>
      </c>
      <c r="IMB416">
        <f>'Contractor Model'!IMB69</f>
        <v>0</v>
      </c>
      <c r="IMC416">
        <f>'Contractor Model'!IMC69</f>
        <v>0</v>
      </c>
      <c r="IMD416">
        <f>'Contractor Model'!IMD69</f>
        <v>0</v>
      </c>
      <c r="IME416">
        <f>'Contractor Model'!IME69</f>
        <v>0</v>
      </c>
      <c r="IMF416">
        <f>'Contractor Model'!IMF69</f>
        <v>0</v>
      </c>
      <c r="IMG416">
        <f>'Contractor Model'!IMG69</f>
        <v>0</v>
      </c>
      <c r="IMH416">
        <f>'Contractor Model'!IMH69</f>
        <v>0</v>
      </c>
      <c r="IMI416">
        <f>'Contractor Model'!IMI69</f>
        <v>0</v>
      </c>
      <c r="IMJ416">
        <f>'Contractor Model'!IMJ69</f>
        <v>0</v>
      </c>
      <c r="IMK416">
        <f>'Contractor Model'!IMK69</f>
        <v>0</v>
      </c>
      <c r="IML416">
        <f>'Contractor Model'!IML69</f>
        <v>0</v>
      </c>
      <c r="IMM416">
        <f>'Contractor Model'!IMM69</f>
        <v>0</v>
      </c>
      <c r="IMN416">
        <f>'Contractor Model'!IMN69</f>
        <v>0</v>
      </c>
      <c r="IMO416">
        <f>'Contractor Model'!IMO69</f>
        <v>0</v>
      </c>
      <c r="IMP416">
        <f>'Contractor Model'!IMP69</f>
        <v>0</v>
      </c>
      <c r="IMQ416">
        <f>'Contractor Model'!IMQ69</f>
        <v>0</v>
      </c>
      <c r="IMR416">
        <f>'Contractor Model'!IMR69</f>
        <v>0</v>
      </c>
      <c r="IMS416">
        <f>'Contractor Model'!IMS69</f>
        <v>0</v>
      </c>
      <c r="IMT416">
        <f>'Contractor Model'!IMT69</f>
        <v>0</v>
      </c>
      <c r="IMU416">
        <f>'Contractor Model'!IMU69</f>
        <v>0</v>
      </c>
      <c r="IMV416">
        <f>'Contractor Model'!IMV69</f>
        <v>0</v>
      </c>
      <c r="IMW416">
        <f>'Contractor Model'!IMW69</f>
        <v>0</v>
      </c>
      <c r="IMX416">
        <f>'Contractor Model'!IMX69</f>
        <v>0</v>
      </c>
      <c r="IMY416">
        <f>'Contractor Model'!IMY69</f>
        <v>0</v>
      </c>
      <c r="IMZ416">
        <f>'Contractor Model'!IMZ69</f>
        <v>0</v>
      </c>
      <c r="INA416">
        <f>'Contractor Model'!INA69</f>
        <v>0</v>
      </c>
      <c r="INB416">
        <f>'Contractor Model'!INB69</f>
        <v>0</v>
      </c>
      <c r="INC416">
        <f>'Contractor Model'!INC69</f>
        <v>0</v>
      </c>
      <c r="IND416">
        <f>'Contractor Model'!IND69</f>
        <v>0</v>
      </c>
      <c r="INE416">
        <f>'Contractor Model'!INE69</f>
        <v>0</v>
      </c>
      <c r="INF416">
        <f>'Contractor Model'!INF69</f>
        <v>0</v>
      </c>
      <c r="ING416">
        <f>'Contractor Model'!ING69</f>
        <v>0</v>
      </c>
      <c r="INH416">
        <f>'Contractor Model'!INH69</f>
        <v>0</v>
      </c>
      <c r="INI416">
        <f>'Contractor Model'!INI69</f>
        <v>0</v>
      </c>
      <c r="INJ416">
        <f>'Contractor Model'!INJ69</f>
        <v>0</v>
      </c>
      <c r="INK416">
        <f>'Contractor Model'!INK69</f>
        <v>0</v>
      </c>
      <c r="INL416">
        <f>'Contractor Model'!INL69</f>
        <v>0</v>
      </c>
      <c r="INM416">
        <f>'Contractor Model'!INM69</f>
        <v>0</v>
      </c>
      <c r="INN416">
        <f>'Contractor Model'!INN69</f>
        <v>0</v>
      </c>
      <c r="INO416">
        <f>'Contractor Model'!INO69</f>
        <v>0</v>
      </c>
      <c r="INP416">
        <f>'Contractor Model'!INP69</f>
        <v>0</v>
      </c>
      <c r="INQ416">
        <f>'Contractor Model'!INQ69</f>
        <v>0</v>
      </c>
      <c r="INR416">
        <f>'Contractor Model'!INR69</f>
        <v>0</v>
      </c>
      <c r="INS416">
        <f>'Contractor Model'!INS69</f>
        <v>0</v>
      </c>
      <c r="INT416">
        <f>'Contractor Model'!INT69</f>
        <v>0</v>
      </c>
      <c r="INU416">
        <f>'Contractor Model'!INU69</f>
        <v>0</v>
      </c>
      <c r="INV416">
        <f>'Contractor Model'!INV69</f>
        <v>0</v>
      </c>
      <c r="INW416">
        <f>'Contractor Model'!INW69</f>
        <v>0</v>
      </c>
      <c r="INX416">
        <f>'Contractor Model'!INX69</f>
        <v>0</v>
      </c>
      <c r="INY416">
        <f>'Contractor Model'!INY69</f>
        <v>0</v>
      </c>
      <c r="INZ416">
        <f>'Contractor Model'!INZ69</f>
        <v>0</v>
      </c>
      <c r="IOA416">
        <f>'Contractor Model'!IOA69</f>
        <v>0</v>
      </c>
      <c r="IOB416">
        <f>'Contractor Model'!IOB69</f>
        <v>0</v>
      </c>
      <c r="IOC416">
        <f>'Contractor Model'!IOC69</f>
        <v>0</v>
      </c>
      <c r="IOD416">
        <f>'Contractor Model'!IOD69</f>
        <v>0</v>
      </c>
      <c r="IOE416">
        <f>'Contractor Model'!IOE69</f>
        <v>0</v>
      </c>
      <c r="IOF416">
        <f>'Contractor Model'!IOF69</f>
        <v>0</v>
      </c>
      <c r="IOG416">
        <f>'Contractor Model'!IOG69</f>
        <v>0</v>
      </c>
      <c r="IOH416">
        <f>'Contractor Model'!IOH69</f>
        <v>0</v>
      </c>
      <c r="IOI416">
        <f>'Contractor Model'!IOI69</f>
        <v>0</v>
      </c>
      <c r="IOJ416">
        <f>'Contractor Model'!IOJ69</f>
        <v>0</v>
      </c>
      <c r="IOK416">
        <f>'Contractor Model'!IOK69</f>
        <v>0</v>
      </c>
      <c r="IOL416">
        <f>'Contractor Model'!IOL69</f>
        <v>0</v>
      </c>
      <c r="IOM416">
        <f>'Contractor Model'!IOM69</f>
        <v>0</v>
      </c>
      <c r="ION416">
        <f>'Contractor Model'!ION69</f>
        <v>0</v>
      </c>
      <c r="IOO416">
        <f>'Contractor Model'!IOO69</f>
        <v>0</v>
      </c>
      <c r="IOP416">
        <f>'Contractor Model'!IOP69</f>
        <v>0</v>
      </c>
      <c r="IOQ416">
        <f>'Contractor Model'!IOQ69</f>
        <v>0</v>
      </c>
      <c r="IOR416">
        <f>'Contractor Model'!IOR69</f>
        <v>0</v>
      </c>
      <c r="IOS416">
        <f>'Contractor Model'!IOS69</f>
        <v>0</v>
      </c>
      <c r="IOT416">
        <f>'Contractor Model'!IOT69</f>
        <v>0</v>
      </c>
      <c r="IOU416">
        <f>'Contractor Model'!IOU69</f>
        <v>0</v>
      </c>
      <c r="IOV416">
        <f>'Contractor Model'!IOV69</f>
        <v>0</v>
      </c>
      <c r="IOW416">
        <f>'Contractor Model'!IOW69</f>
        <v>0</v>
      </c>
      <c r="IOX416">
        <f>'Contractor Model'!IOX69</f>
        <v>0</v>
      </c>
      <c r="IOY416">
        <f>'Contractor Model'!IOY69</f>
        <v>0</v>
      </c>
      <c r="IOZ416">
        <f>'Contractor Model'!IOZ69</f>
        <v>0</v>
      </c>
      <c r="IPA416">
        <f>'Contractor Model'!IPA69</f>
        <v>0</v>
      </c>
      <c r="IPB416">
        <f>'Contractor Model'!IPB69</f>
        <v>0</v>
      </c>
      <c r="IPC416">
        <f>'Contractor Model'!IPC69</f>
        <v>0</v>
      </c>
      <c r="IPD416">
        <f>'Contractor Model'!IPD69</f>
        <v>0</v>
      </c>
      <c r="IPE416">
        <f>'Contractor Model'!IPE69</f>
        <v>0</v>
      </c>
      <c r="IPF416">
        <f>'Contractor Model'!IPF69</f>
        <v>0</v>
      </c>
      <c r="IPG416">
        <f>'Contractor Model'!IPG69</f>
        <v>0</v>
      </c>
      <c r="IPH416">
        <f>'Contractor Model'!IPH69</f>
        <v>0</v>
      </c>
      <c r="IPI416">
        <f>'Contractor Model'!IPI69</f>
        <v>0</v>
      </c>
      <c r="IPJ416">
        <f>'Contractor Model'!IPJ69</f>
        <v>0</v>
      </c>
      <c r="IPK416">
        <f>'Contractor Model'!IPK69</f>
        <v>0</v>
      </c>
      <c r="IPL416">
        <f>'Contractor Model'!IPL69</f>
        <v>0</v>
      </c>
      <c r="IPM416">
        <f>'Contractor Model'!IPM69</f>
        <v>0</v>
      </c>
      <c r="IPN416">
        <f>'Contractor Model'!IPN69</f>
        <v>0</v>
      </c>
      <c r="IPO416">
        <f>'Contractor Model'!IPO69</f>
        <v>0</v>
      </c>
      <c r="IPP416">
        <f>'Contractor Model'!IPP69</f>
        <v>0</v>
      </c>
      <c r="IPQ416">
        <f>'Contractor Model'!IPQ69</f>
        <v>0</v>
      </c>
      <c r="IPR416">
        <f>'Contractor Model'!IPR69</f>
        <v>0</v>
      </c>
      <c r="IPS416">
        <f>'Contractor Model'!IPS69</f>
        <v>0</v>
      </c>
      <c r="IPT416">
        <f>'Contractor Model'!IPT69</f>
        <v>0</v>
      </c>
      <c r="IPU416">
        <f>'Contractor Model'!IPU69</f>
        <v>0</v>
      </c>
      <c r="IPV416">
        <f>'Contractor Model'!IPV69</f>
        <v>0</v>
      </c>
      <c r="IPW416">
        <f>'Contractor Model'!IPW69</f>
        <v>0</v>
      </c>
      <c r="IPX416">
        <f>'Contractor Model'!IPX69</f>
        <v>0</v>
      </c>
      <c r="IPY416">
        <f>'Contractor Model'!IPY69</f>
        <v>0</v>
      </c>
      <c r="IPZ416">
        <f>'Contractor Model'!IPZ69</f>
        <v>0</v>
      </c>
      <c r="IQA416">
        <f>'Contractor Model'!IQA69</f>
        <v>0</v>
      </c>
      <c r="IQB416">
        <f>'Contractor Model'!IQB69</f>
        <v>0</v>
      </c>
      <c r="IQC416">
        <f>'Contractor Model'!IQC69</f>
        <v>0</v>
      </c>
      <c r="IQD416">
        <f>'Contractor Model'!IQD69</f>
        <v>0</v>
      </c>
      <c r="IQE416">
        <f>'Contractor Model'!IQE69</f>
        <v>0</v>
      </c>
      <c r="IQF416">
        <f>'Contractor Model'!IQF69</f>
        <v>0</v>
      </c>
      <c r="IQG416">
        <f>'Contractor Model'!IQG69</f>
        <v>0</v>
      </c>
      <c r="IQH416">
        <f>'Contractor Model'!IQH69</f>
        <v>0</v>
      </c>
      <c r="IQI416">
        <f>'Contractor Model'!IQI69</f>
        <v>0</v>
      </c>
      <c r="IQJ416">
        <f>'Contractor Model'!IQJ69</f>
        <v>0</v>
      </c>
      <c r="IQK416">
        <f>'Contractor Model'!IQK69</f>
        <v>0</v>
      </c>
      <c r="IQL416">
        <f>'Contractor Model'!IQL69</f>
        <v>0</v>
      </c>
      <c r="IQM416">
        <f>'Contractor Model'!IQM69</f>
        <v>0</v>
      </c>
      <c r="IQN416">
        <f>'Contractor Model'!IQN69</f>
        <v>0</v>
      </c>
      <c r="IQO416">
        <f>'Contractor Model'!IQO69</f>
        <v>0</v>
      </c>
      <c r="IQP416">
        <f>'Contractor Model'!IQP69</f>
        <v>0</v>
      </c>
      <c r="IQQ416">
        <f>'Contractor Model'!IQQ69</f>
        <v>0</v>
      </c>
      <c r="IQR416">
        <f>'Contractor Model'!IQR69</f>
        <v>0</v>
      </c>
      <c r="IQS416">
        <f>'Contractor Model'!IQS69</f>
        <v>0</v>
      </c>
      <c r="IQT416">
        <f>'Contractor Model'!IQT69</f>
        <v>0</v>
      </c>
      <c r="IQU416">
        <f>'Contractor Model'!IQU69</f>
        <v>0</v>
      </c>
      <c r="IQV416">
        <f>'Contractor Model'!IQV69</f>
        <v>0</v>
      </c>
      <c r="IQW416">
        <f>'Contractor Model'!IQW69</f>
        <v>0</v>
      </c>
      <c r="IQX416">
        <f>'Contractor Model'!IQX69</f>
        <v>0</v>
      </c>
      <c r="IQY416">
        <f>'Contractor Model'!IQY69</f>
        <v>0</v>
      </c>
      <c r="IQZ416">
        <f>'Contractor Model'!IQZ69</f>
        <v>0</v>
      </c>
      <c r="IRA416">
        <f>'Contractor Model'!IRA69</f>
        <v>0</v>
      </c>
      <c r="IRB416">
        <f>'Contractor Model'!IRB69</f>
        <v>0</v>
      </c>
      <c r="IRC416">
        <f>'Contractor Model'!IRC69</f>
        <v>0</v>
      </c>
      <c r="IRD416">
        <f>'Contractor Model'!IRD69</f>
        <v>0</v>
      </c>
      <c r="IRE416">
        <f>'Contractor Model'!IRE69</f>
        <v>0</v>
      </c>
      <c r="IRF416">
        <f>'Contractor Model'!IRF69</f>
        <v>0</v>
      </c>
      <c r="IRG416">
        <f>'Contractor Model'!IRG69</f>
        <v>0</v>
      </c>
      <c r="IRH416">
        <f>'Contractor Model'!IRH69</f>
        <v>0</v>
      </c>
      <c r="IRI416">
        <f>'Contractor Model'!IRI69</f>
        <v>0</v>
      </c>
      <c r="IRJ416">
        <f>'Contractor Model'!IRJ69</f>
        <v>0</v>
      </c>
      <c r="IRK416">
        <f>'Contractor Model'!IRK69</f>
        <v>0</v>
      </c>
      <c r="IRL416">
        <f>'Contractor Model'!IRL69</f>
        <v>0</v>
      </c>
      <c r="IRM416">
        <f>'Contractor Model'!IRM69</f>
        <v>0</v>
      </c>
      <c r="IRN416">
        <f>'Contractor Model'!IRN69</f>
        <v>0</v>
      </c>
      <c r="IRO416">
        <f>'Contractor Model'!IRO69</f>
        <v>0</v>
      </c>
      <c r="IRP416">
        <f>'Contractor Model'!IRP69</f>
        <v>0</v>
      </c>
      <c r="IRQ416">
        <f>'Contractor Model'!IRQ69</f>
        <v>0</v>
      </c>
      <c r="IRR416">
        <f>'Contractor Model'!IRR69</f>
        <v>0</v>
      </c>
      <c r="IRS416">
        <f>'Contractor Model'!IRS69</f>
        <v>0</v>
      </c>
      <c r="IRT416">
        <f>'Contractor Model'!IRT69</f>
        <v>0</v>
      </c>
      <c r="IRU416">
        <f>'Contractor Model'!IRU69</f>
        <v>0</v>
      </c>
      <c r="IRV416">
        <f>'Contractor Model'!IRV69</f>
        <v>0</v>
      </c>
      <c r="IRW416">
        <f>'Contractor Model'!IRW69</f>
        <v>0</v>
      </c>
      <c r="IRX416">
        <f>'Contractor Model'!IRX69</f>
        <v>0</v>
      </c>
      <c r="IRY416">
        <f>'Contractor Model'!IRY69</f>
        <v>0</v>
      </c>
      <c r="IRZ416">
        <f>'Contractor Model'!IRZ69</f>
        <v>0</v>
      </c>
      <c r="ISA416">
        <f>'Contractor Model'!ISA69</f>
        <v>0</v>
      </c>
      <c r="ISB416">
        <f>'Contractor Model'!ISB69</f>
        <v>0</v>
      </c>
      <c r="ISC416">
        <f>'Contractor Model'!ISC69</f>
        <v>0</v>
      </c>
      <c r="ISD416">
        <f>'Contractor Model'!ISD69</f>
        <v>0</v>
      </c>
      <c r="ISE416">
        <f>'Contractor Model'!ISE69</f>
        <v>0</v>
      </c>
      <c r="ISF416">
        <f>'Contractor Model'!ISF69</f>
        <v>0</v>
      </c>
      <c r="ISG416">
        <f>'Contractor Model'!ISG69</f>
        <v>0</v>
      </c>
      <c r="ISH416">
        <f>'Contractor Model'!ISH69</f>
        <v>0</v>
      </c>
      <c r="ISI416">
        <f>'Contractor Model'!ISI69</f>
        <v>0</v>
      </c>
      <c r="ISJ416">
        <f>'Contractor Model'!ISJ69</f>
        <v>0</v>
      </c>
      <c r="ISK416">
        <f>'Contractor Model'!ISK69</f>
        <v>0</v>
      </c>
      <c r="ISL416">
        <f>'Contractor Model'!ISL69</f>
        <v>0</v>
      </c>
      <c r="ISM416">
        <f>'Contractor Model'!ISM69</f>
        <v>0</v>
      </c>
      <c r="ISN416">
        <f>'Contractor Model'!ISN69</f>
        <v>0</v>
      </c>
      <c r="ISO416">
        <f>'Contractor Model'!ISO69</f>
        <v>0</v>
      </c>
      <c r="ISP416">
        <f>'Contractor Model'!ISP69</f>
        <v>0</v>
      </c>
      <c r="ISQ416">
        <f>'Contractor Model'!ISQ69</f>
        <v>0</v>
      </c>
      <c r="ISR416">
        <f>'Contractor Model'!ISR69</f>
        <v>0</v>
      </c>
      <c r="ISS416">
        <f>'Contractor Model'!ISS69</f>
        <v>0</v>
      </c>
      <c r="IST416">
        <f>'Contractor Model'!IST69</f>
        <v>0</v>
      </c>
      <c r="ISU416">
        <f>'Contractor Model'!ISU69</f>
        <v>0</v>
      </c>
      <c r="ISV416">
        <f>'Contractor Model'!ISV69</f>
        <v>0</v>
      </c>
      <c r="ISW416">
        <f>'Contractor Model'!ISW69</f>
        <v>0</v>
      </c>
      <c r="ISX416">
        <f>'Contractor Model'!ISX69</f>
        <v>0</v>
      </c>
      <c r="ISY416">
        <f>'Contractor Model'!ISY69</f>
        <v>0</v>
      </c>
      <c r="ISZ416">
        <f>'Contractor Model'!ISZ69</f>
        <v>0</v>
      </c>
      <c r="ITA416">
        <f>'Contractor Model'!ITA69</f>
        <v>0</v>
      </c>
      <c r="ITB416">
        <f>'Contractor Model'!ITB69</f>
        <v>0</v>
      </c>
      <c r="ITC416">
        <f>'Contractor Model'!ITC69</f>
        <v>0</v>
      </c>
      <c r="ITD416">
        <f>'Contractor Model'!ITD69</f>
        <v>0</v>
      </c>
      <c r="ITE416">
        <f>'Contractor Model'!ITE69</f>
        <v>0</v>
      </c>
      <c r="ITF416">
        <f>'Contractor Model'!ITF69</f>
        <v>0</v>
      </c>
      <c r="ITG416">
        <f>'Contractor Model'!ITG69</f>
        <v>0</v>
      </c>
      <c r="ITH416">
        <f>'Contractor Model'!ITH69</f>
        <v>0</v>
      </c>
      <c r="ITI416">
        <f>'Contractor Model'!ITI69</f>
        <v>0</v>
      </c>
      <c r="ITJ416">
        <f>'Contractor Model'!ITJ69</f>
        <v>0</v>
      </c>
      <c r="ITK416">
        <f>'Contractor Model'!ITK69</f>
        <v>0</v>
      </c>
      <c r="ITL416">
        <f>'Contractor Model'!ITL69</f>
        <v>0</v>
      </c>
      <c r="ITM416">
        <f>'Contractor Model'!ITM69</f>
        <v>0</v>
      </c>
      <c r="ITN416">
        <f>'Contractor Model'!ITN69</f>
        <v>0</v>
      </c>
      <c r="ITO416">
        <f>'Contractor Model'!ITO69</f>
        <v>0</v>
      </c>
      <c r="ITP416">
        <f>'Contractor Model'!ITP69</f>
        <v>0</v>
      </c>
      <c r="ITQ416">
        <f>'Contractor Model'!ITQ69</f>
        <v>0</v>
      </c>
      <c r="ITR416">
        <f>'Contractor Model'!ITR69</f>
        <v>0</v>
      </c>
      <c r="ITS416">
        <f>'Contractor Model'!ITS69</f>
        <v>0</v>
      </c>
      <c r="ITT416">
        <f>'Contractor Model'!ITT69</f>
        <v>0</v>
      </c>
      <c r="ITU416">
        <f>'Contractor Model'!ITU69</f>
        <v>0</v>
      </c>
      <c r="ITV416">
        <f>'Contractor Model'!ITV69</f>
        <v>0</v>
      </c>
      <c r="ITW416">
        <f>'Contractor Model'!ITW69</f>
        <v>0</v>
      </c>
      <c r="ITX416">
        <f>'Contractor Model'!ITX69</f>
        <v>0</v>
      </c>
      <c r="ITY416">
        <f>'Contractor Model'!ITY69</f>
        <v>0</v>
      </c>
      <c r="ITZ416">
        <f>'Contractor Model'!ITZ69</f>
        <v>0</v>
      </c>
      <c r="IUA416">
        <f>'Contractor Model'!IUA69</f>
        <v>0</v>
      </c>
      <c r="IUB416">
        <f>'Contractor Model'!IUB69</f>
        <v>0</v>
      </c>
      <c r="IUC416">
        <f>'Contractor Model'!IUC69</f>
        <v>0</v>
      </c>
      <c r="IUD416">
        <f>'Contractor Model'!IUD69</f>
        <v>0</v>
      </c>
      <c r="IUE416">
        <f>'Contractor Model'!IUE69</f>
        <v>0</v>
      </c>
      <c r="IUF416">
        <f>'Contractor Model'!IUF69</f>
        <v>0</v>
      </c>
      <c r="IUG416">
        <f>'Contractor Model'!IUG69</f>
        <v>0</v>
      </c>
      <c r="IUH416">
        <f>'Contractor Model'!IUH69</f>
        <v>0</v>
      </c>
      <c r="IUI416">
        <f>'Contractor Model'!IUI69</f>
        <v>0</v>
      </c>
      <c r="IUJ416">
        <f>'Contractor Model'!IUJ69</f>
        <v>0</v>
      </c>
      <c r="IUK416">
        <f>'Contractor Model'!IUK69</f>
        <v>0</v>
      </c>
      <c r="IUL416">
        <f>'Contractor Model'!IUL69</f>
        <v>0</v>
      </c>
      <c r="IUM416">
        <f>'Contractor Model'!IUM69</f>
        <v>0</v>
      </c>
      <c r="IUN416">
        <f>'Contractor Model'!IUN69</f>
        <v>0</v>
      </c>
      <c r="IUO416">
        <f>'Contractor Model'!IUO69</f>
        <v>0</v>
      </c>
      <c r="IUP416">
        <f>'Contractor Model'!IUP69</f>
        <v>0</v>
      </c>
      <c r="IUQ416">
        <f>'Contractor Model'!IUQ69</f>
        <v>0</v>
      </c>
      <c r="IUR416">
        <f>'Contractor Model'!IUR69</f>
        <v>0</v>
      </c>
      <c r="IUS416">
        <f>'Contractor Model'!IUS69</f>
        <v>0</v>
      </c>
      <c r="IUT416">
        <f>'Contractor Model'!IUT69</f>
        <v>0</v>
      </c>
      <c r="IUU416">
        <f>'Contractor Model'!IUU69</f>
        <v>0</v>
      </c>
      <c r="IUV416">
        <f>'Contractor Model'!IUV69</f>
        <v>0</v>
      </c>
      <c r="IUW416">
        <f>'Contractor Model'!IUW69</f>
        <v>0</v>
      </c>
      <c r="IUX416">
        <f>'Contractor Model'!IUX69</f>
        <v>0</v>
      </c>
      <c r="IUY416">
        <f>'Contractor Model'!IUY69</f>
        <v>0</v>
      </c>
      <c r="IUZ416">
        <f>'Contractor Model'!IUZ69</f>
        <v>0</v>
      </c>
      <c r="IVA416">
        <f>'Contractor Model'!IVA69</f>
        <v>0</v>
      </c>
      <c r="IVB416">
        <f>'Contractor Model'!IVB69</f>
        <v>0</v>
      </c>
      <c r="IVC416">
        <f>'Contractor Model'!IVC69</f>
        <v>0</v>
      </c>
      <c r="IVD416">
        <f>'Contractor Model'!IVD69</f>
        <v>0</v>
      </c>
      <c r="IVE416">
        <f>'Contractor Model'!IVE69</f>
        <v>0</v>
      </c>
      <c r="IVF416">
        <f>'Contractor Model'!IVF69</f>
        <v>0</v>
      </c>
      <c r="IVG416">
        <f>'Contractor Model'!IVG69</f>
        <v>0</v>
      </c>
      <c r="IVH416">
        <f>'Contractor Model'!IVH69</f>
        <v>0</v>
      </c>
      <c r="IVI416">
        <f>'Contractor Model'!IVI69</f>
        <v>0</v>
      </c>
      <c r="IVJ416">
        <f>'Contractor Model'!IVJ69</f>
        <v>0</v>
      </c>
      <c r="IVK416">
        <f>'Contractor Model'!IVK69</f>
        <v>0</v>
      </c>
      <c r="IVL416">
        <f>'Contractor Model'!IVL69</f>
        <v>0</v>
      </c>
      <c r="IVM416">
        <f>'Contractor Model'!IVM69</f>
        <v>0</v>
      </c>
      <c r="IVN416">
        <f>'Contractor Model'!IVN69</f>
        <v>0</v>
      </c>
      <c r="IVO416">
        <f>'Contractor Model'!IVO69</f>
        <v>0</v>
      </c>
      <c r="IVP416">
        <f>'Contractor Model'!IVP69</f>
        <v>0</v>
      </c>
      <c r="IVQ416">
        <f>'Contractor Model'!IVQ69</f>
        <v>0</v>
      </c>
      <c r="IVR416">
        <f>'Contractor Model'!IVR69</f>
        <v>0</v>
      </c>
      <c r="IVS416">
        <f>'Contractor Model'!IVS69</f>
        <v>0</v>
      </c>
      <c r="IVT416">
        <f>'Contractor Model'!IVT69</f>
        <v>0</v>
      </c>
      <c r="IVU416">
        <f>'Contractor Model'!IVU69</f>
        <v>0</v>
      </c>
      <c r="IVV416">
        <f>'Contractor Model'!IVV69</f>
        <v>0</v>
      </c>
      <c r="IVW416">
        <f>'Contractor Model'!IVW69</f>
        <v>0</v>
      </c>
      <c r="IVX416">
        <f>'Contractor Model'!IVX69</f>
        <v>0</v>
      </c>
      <c r="IVY416">
        <f>'Contractor Model'!IVY69</f>
        <v>0</v>
      </c>
      <c r="IVZ416">
        <f>'Contractor Model'!IVZ69</f>
        <v>0</v>
      </c>
      <c r="IWA416">
        <f>'Contractor Model'!IWA69</f>
        <v>0</v>
      </c>
      <c r="IWB416">
        <f>'Contractor Model'!IWB69</f>
        <v>0</v>
      </c>
      <c r="IWC416">
        <f>'Contractor Model'!IWC69</f>
        <v>0</v>
      </c>
      <c r="IWD416">
        <f>'Contractor Model'!IWD69</f>
        <v>0</v>
      </c>
      <c r="IWE416">
        <f>'Contractor Model'!IWE69</f>
        <v>0</v>
      </c>
      <c r="IWF416">
        <f>'Contractor Model'!IWF69</f>
        <v>0</v>
      </c>
      <c r="IWG416">
        <f>'Contractor Model'!IWG69</f>
        <v>0</v>
      </c>
      <c r="IWH416">
        <f>'Contractor Model'!IWH69</f>
        <v>0</v>
      </c>
      <c r="IWI416">
        <f>'Contractor Model'!IWI69</f>
        <v>0</v>
      </c>
      <c r="IWJ416">
        <f>'Contractor Model'!IWJ69</f>
        <v>0</v>
      </c>
      <c r="IWK416">
        <f>'Contractor Model'!IWK69</f>
        <v>0</v>
      </c>
      <c r="IWL416">
        <f>'Contractor Model'!IWL69</f>
        <v>0</v>
      </c>
      <c r="IWM416">
        <f>'Contractor Model'!IWM69</f>
        <v>0</v>
      </c>
      <c r="IWN416">
        <f>'Contractor Model'!IWN69</f>
        <v>0</v>
      </c>
      <c r="IWO416">
        <f>'Contractor Model'!IWO69</f>
        <v>0</v>
      </c>
      <c r="IWP416">
        <f>'Contractor Model'!IWP69</f>
        <v>0</v>
      </c>
      <c r="IWQ416">
        <f>'Contractor Model'!IWQ69</f>
        <v>0</v>
      </c>
      <c r="IWR416">
        <f>'Contractor Model'!IWR69</f>
        <v>0</v>
      </c>
      <c r="IWS416">
        <f>'Contractor Model'!IWS69</f>
        <v>0</v>
      </c>
      <c r="IWT416">
        <f>'Contractor Model'!IWT69</f>
        <v>0</v>
      </c>
      <c r="IWU416">
        <f>'Contractor Model'!IWU69</f>
        <v>0</v>
      </c>
      <c r="IWV416">
        <f>'Contractor Model'!IWV69</f>
        <v>0</v>
      </c>
      <c r="IWW416">
        <f>'Contractor Model'!IWW69</f>
        <v>0</v>
      </c>
      <c r="IWX416">
        <f>'Contractor Model'!IWX69</f>
        <v>0</v>
      </c>
      <c r="IWY416">
        <f>'Contractor Model'!IWY69</f>
        <v>0</v>
      </c>
      <c r="IWZ416">
        <f>'Contractor Model'!IWZ69</f>
        <v>0</v>
      </c>
      <c r="IXA416">
        <f>'Contractor Model'!IXA69</f>
        <v>0</v>
      </c>
      <c r="IXB416">
        <f>'Contractor Model'!IXB69</f>
        <v>0</v>
      </c>
      <c r="IXC416">
        <f>'Contractor Model'!IXC69</f>
        <v>0</v>
      </c>
      <c r="IXD416">
        <f>'Contractor Model'!IXD69</f>
        <v>0</v>
      </c>
      <c r="IXE416">
        <f>'Contractor Model'!IXE69</f>
        <v>0</v>
      </c>
      <c r="IXF416">
        <f>'Contractor Model'!IXF69</f>
        <v>0</v>
      </c>
      <c r="IXG416">
        <f>'Contractor Model'!IXG69</f>
        <v>0</v>
      </c>
      <c r="IXH416">
        <f>'Contractor Model'!IXH69</f>
        <v>0</v>
      </c>
      <c r="IXI416">
        <f>'Contractor Model'!IXI69</f>
        <v>0</v>
      </c>
      <c r="IXJ416">
        <f>'Contractor Model'!IXJ69</f>
        <v>0</v>
      </c>
      <c r="IXK416">
        <f>'Contractor Model'!IXK69</f>
        <v>0</v>
      </c>
      <c r="IXL416">
        <f>'Contractor Model'!IXL69</f>
        <v>0</v>
      </c>
      <c r="IXM416">
        <f>'Contractor Model'!IXM69</f>
        <v>0</v>
      </c>
      <c r="IXN416">
        <f>'Contractor Model'!IXN69</f>
        <v>0</v>
      </c>
      <c r="IXO416">
        <f>'Contractor Model'!IXO69</f>
        <v>0</v>
      </c>
      <c r="IXP416">
        <f>'Contractor Model'!IXP69</f>
        <v>0</v>
      </c>
      <c r="IXQ416">
        <f>'Contractor Model'!IXQ69</f>
        <v>0</v>
      </c>
      <c r="IXR416">
        <f>'Contractor Model'!IXR69</f>
        <v>0</v>
      </c>
      <c r="IXS416">
        <f>'Contractor Model'!IXS69</f>
        <v>0</v>
      </c>
      <c r="IXT416">
        <f>'Contractor Model'!IXT69</f>
        <v>0</v>
      </c>
      <c r="IXU416">
        <f>'Contractor Model'!IXU69</f>
        <v>0</v>
      </c>
      <c r="IXV416">
        <f>'Contractor Model'!IXV69</f>
        <v>0</v>
      </c>
      <c r="IXW416">
        <f>'Contractor Model'!IXW69</f>
        <v>0</v>
      </c>
      <c r="IXX416">
        <f>'Contractor Model'!IXX69</f>
        <v>0</v>
      </c>
      <c r="IXY416">
        <f>'Contractor Model'!IXY69</f>
        <v>0</v>
      </c>
      <c r="IXZ416">
        <f>'Contractor Model'!IXZ69</f>
        <v>0</v>
      </c>
      <c r="IYA416">
        <f>'Contractor Model'!IYA69</f>
        <v>0</v>
      </c>
      <c r="IYB416">
        <f>'Contractor Model'!IYB69</f>
        <v>0</v>
      </c>
      <c r="IYC416">
        <f>'Contractor Model'!IYC69</f>
        <v>0</v>
      </c>
      <c r="IYD416">
        <f>'Contractor Model'!IYD69</f>
        <v>0</v>
      </c>
      <c r="IYE416">
        <f>'Contractor Model'!IYE69</f>
        <v>0</v>
      </c>
      <c r="IYF416">
        <f>'Contractor Model'!IYF69</f>
        <v>0</v>
      </c>
      <c r="IYG416">
        <f>'Contractor Model'!IYG69</f>
        <v>0</v>
      </c>
      <c r="IYH416">
        <f>'Contractor Model'!IYH69</f>
        <v>0</v>
      </c>
      <c r="IYI416">
        <f>'Contractor Model'!IYI69</f>
        <v>0</v>
      </c>
      <c r="IYJ416">
        <f>'Contractor Model'!IYJ69</f>
        <v>0</v>
      </c>
      <c r="IYK416">
        <f>'Contractor Model'!IYK69</f>
        <v>0</v>
      </c>
      <c r="IYL416">
        <f>'Contractor Model'!IYL69</f>
        <v>0</v>
      </c>
      <c r="IYM416">
        <f>'Contractor Model'!IYM69</f>
        <v>0</v>
      </c>
      <c r="IYN416">
        <f>'Contractor Model'!IYN69</f>
        <v>0</v>
      </c>
      <c r="IYO416">
        <f>'Contractor Model'!IYO69</f>
        <v>0</v>
      </c>
      <c r="IYP416">
        <f>'Contractor Model'!IYP69</f>
        <v>0</v>
      </c>
      <c r="IYQ416">
        <f>'Contractor Model'!IYQ69</f>
        <v>0</v>
      </c>
      <c r="IYR416">
        <f>'Contractor Model'!IYR69</f>
        <v>0</v>
      </c>
      <c r="IYS416">
        <f>'Contractor Model'!IYS69</f>
        <v>0</v>
      </c>
      <c r="IYT416">
        <f>'Contractor Model'!IYT69</f>
        <v>0</v>
      </c>
      <c r="IYU416">
        <f>'Contractor Model'!IYU69</f>
        <v>0</v>
      </c>
      <c r="IYV416">
        <f>'Contractor Model'!IYV69</f>
        <v>0</v>
      </c>
      <c r="IYW416">
        <f>'Contractor Model'!IYW69</f>
        <v>0</v>
      </c>
      <c r="IYX416">
        <f>'Contractor Model'!IYX69</f>
        <v>0</v>
      </c>
      <c r="IYY416">
        <f>'Contractor Model'!IYY69</f>
        <v>0</v>
      </c>
      <c r="IYZ416">
        <f>'Contractor Model'!IYZ69</f>
        <v>0</v>
      </c>
      <c r="IZA416">
        <f>'Contractor Model'!IZA69</f>
        <v>0</v>
      </c>
      <c r="IZB416">
        <f>'Contractor Model'!IZB69</f>
        <v>0</v>
      </c>
      <c r="IZC416">
        <f>'Contractor Model'!IZC69</f>
        <v>0</v>
      </c>
      <c r="IZD416">
        <f>'Contractor Model'!IZD69</f>
        <v>0</v>
      </c>
      <c r="IZE416">
        <f>'Contractor Model'!IZE69</f>
        <v>0</v>
      </c>
      <c r="IZF416">
        <f>'Contractor Model'!IZF69</f>
        <v>0</v>
      </c>
      <c r="IZG416">
        <f>'Contractor Model'!IZG69</f>
        <v>0</v>
      </c>
      <c r="IZH416">
        <f>'Contractor Model'!IZH69</f>
        <v>0</v>
      </c>
      <c r="IZI416">
        <f>'Contractor Model'!IZI69</f>
        <v>0</v>
      </c>
      <c r="IZJ416">
        <f>'Contractor Model'!IZJ69</f>
        <v>0</v>
      </c>
      <c r="IZK416">
        <f>'Contractor Model'!IZK69</f>
        <v>0</v>
      </c>
      <c r="IZL416">
        <f>'Contractor Model'!IZL69</f>
        <v>0</v>
      </c>
      <c r="IZM416">
        <f>'Contractor Model'!IZM69</f>
        <v>0</v>
      </c>
      <c r="IZN416">
        <f>'Contractor Model'!IZN69</f>
        <v>0</v>
      </c>
      <c r="IZO416">
        <f>'Contractor Model'!IZO69</f>
        <v>0</v>
      </c>
      <c r="IZP416">
        <f>'Contractor Model'!IZP69</f>
        <v>0</v>
      </c>
      <c r="IZQ416">
        <f>'Contractor Model'!IZQ69</f>
        <v>0</v>
      </c>
      <c r="IZR416">
        <f>'Contractor Model'!IZR69</f>
        <v>0</v>
      </c>
      <c r="IZS416">
        <f>'Contractor Model'!IZS69</f>
        <v>0</v>
      </c>
      <c r="IZT416">
        <f>'Contractor Model'!IZT69</f>
        <v>0</v>
      </c>
      <c r="IZU416">
        <f>'Contractor Model'!IZU69</f>
        <v>0</v>
      </c>
      <c r="IZV416">
        <f>'Contractor Model'!IZV69</f>
        <v>0</v>
      </c>
      <c r="IZW416">
        <f>'Contractor Model'!IZW69</f>
        <v>0</v>
      </c>
      <c r="IZX416">
        <f>'Contractor Model'!IZX69</f>
        <v>0</v>
      </c>
      <c r="IZY416">
        <f>'Contractor Model'!IZY69</f>
        <v>0</v>
      </c>
      <c r="IZZ416">
        <f>'Contractor Model'!IZZ69</f>
        <v>0</v>
      </c>
      <c r="JAA416">
        <f>'Contractor Model'!JAA69</f>
        <v>0</v>
      </c>
      <c r="JAB416">
        <f>'Contractor Model'!JAB69</f>
        <v>0</v>
      </c>
      <c r="JAC416">
        <f>'Contractor Model'!JAC69</f>
        <v>0</v>
      </c>
      <c r="JAD416">
        <f>'Contractor Model'!JAD69</f>
        <v>0</v>
      </c>
      <c r="JAE416">
        <f>'Contractor Model'!JAE69</f>
        <v>0</v>
      </c>
      <c r="JAF416">
        <f>'Contractor Model'!JAF69</f>
        <v>0</v>
      </c>
      <c r="JAG416">
        <f>'Contractor Model'!JAG69</f>
        <v>0</v>
      </c>
      <c r="JAH416">
        <f>'Contractor Model'!JAH69</f>
        <v>0</v>
      </c>
      <c r="JAI416">
        <f>'Contractor Model'!JAI69</f>
        <v>0</v>
      </c>
      <c r="JAJ416">
        <f>'Contractor Model'!JAJ69</f>
        <v>0</v>
      </c>
      <c r="JAK416">
        <f>'Contractor Model'!JAK69</f>
        <v>0</v>
      </c>
      <c r="JAL416">
        <f>'Contractor Model'!JAL69</f>
        <v>0</v>
      </c>
      <c r="JAM416">
        <f>'Contractor Model'!JAM69</f>
        <v>0</v>
      </c>
      <c r="JAN416">
        <f>'Contractor Model'!JAN69</f>
        <v>0</v>
      </c>
      <c r="JAO416">
        <f>'Contractor Model'!JAO69</f>
        <v>0</v>
      </c>
      <c r="JAP416">
        <f>'Contractor Model'!JAP69</f>
        <v>0</v>
      </c>
      <c r="JAQ416">
        <f>'Contractor Model'!JAQ69</f>
        <v>0</v>
      </c>
      <c r="JAR416">
        <f>'Contractor Model'!JAR69</f>
        <v>0</v>
      </c>
      <c r="JAS416">
        <f>'Contractor Model'!JAS69</f>
        <v>0</v>
      </c>
      <c r="JAT416">
        <f>'Contractor Model'!JAT69</f>
        <v>0</v>
      </c>
      <c r="JAU416">
        <f>'Contractor Model'!JAU69</f>
        <v>0</v>
      </c>
      <c r="JAV416">
        <f>'Contractor Model'!JAV69</f>
        <v>0</v>
      </c>
      <c r="JAW416">
        <f>'Contractor Model'!JAW69</f>
        <v>0</v>
      </c>
      <c r="JAX416">
        <f>'Contractor Model'!JAX69</f>
        <v>0</v>
      </c>
      <c r="JAY416">
        <f>'Contractor Model'!JAY69</f>
        <v>0</v>
      </c>
      <c r="JAZ416">
        <f>'Contractor Model'!JAZ69</f>
        <v>0</v>
      </c>
      <c r="JBA416">
        <f>'Contractor Model'!JBA69</f>
        <v>0</v>
      </c>
      <c r="JBB416">
        <f>'Contractor Model'!JBB69</f>
        <v>0</v>
      </c>
      <c r="JBC416">
        <f>'Contractor Model'!JBC69</f>
        <v>0</v>
      </c>
      <c r="JBD416">
        <f>'Contractor Model'!JBD69</f>
        <v>0</v>
      </c>
      <c r="JBE416">
        <f>'Contractor Model'!JBE69</f>
        <v>0</v>
      </c>
      <c r="JBF416">
        <f>'Contractor Model'!JBF69</f>
        <v>0</v>
      </c>
      <c r="JBG416">
        <f>'Contractor Model'!JBG69</f>
        <v>0</v>
      </c>
      <c r="JBH416">
        <f>'Contractor Model'!JBH69</f>
        <v>0</v>
      </c>
      <c r="JBI416">
        <f>'Contractor Model'!JBI69</f>
        <v>0</v>
      </c>
      <c r="JBJ416">
        <f>'Contractor Model'!JBJ69</f>
        <v>0</v>
      </c>
      <c r="JBK416">
        <f>'Contractor Model'!JBK69</f>
        <v>0</v>
      </c>
      <c r="JBL416">
        <f>'Contractor Model'!JBL69</f>
        <v>0</v>
      </c>
      <c r="JBM416">
        <f>'Contractor Model'!JBM69</f>
        <v>0</v>
      </c>
      <c r="JBN416">
        <f>'Contractor Model'!JBN69</f>
        <v>0</v>
      </c>
      <c r="JBO416">
        <f>'Contractor Model'!JBO69</f>
        <v>0</v>
      </c>
      <c r="JBP416">
        <f>'Contractor Model'!JBP69</f>
        <v>0</v>
      </c>
      <c r="JBQ416">
        <f>'Contractor Model'!JBQ69</f>
        <v>0</v>
      </c>
      <c r="JBR416">
        <f>'Contractor Model'!JBR69</f>
        <v>0</v>
      </c>
      <c r="JBS416">
        <f>'Contractor Model'!JBS69</f>
        <v>0</v>
      </c>
      <c r="JBT416">
        <f>'Contractor Model'!JBT69</f>
        <v>0</v>
      </c>
      <c r="JBU416">
        <f>'Contractor Model'!JBU69</f>
        <v>0</v>
      </c>
      <c r="JBV416">
        <f>'Contractor Model'!JBV69</f>
        <v>0</v>
      </c>
      <c r="JBW416">
        <f>'Contractor Model'!JBW69</f>
        <v>0</v>
      </c>
      <c r="JBX416">
        <f>'Contractor Model'!JBX69</f>
        <v>0</v>
      </c>
      <c r="JBY416">
        <f>'Contractor Model'!JBY69</f>
        <v>0</v>
      </c>
      <c r="JBZ416">
        <f>'Contractor Model'!JBZ69</f>
        <v>0</v>
      </c>
      <c r="JCA416">
        <f>'Contractor Model'!JCA69</f>
        <v>0</v>
      </c>
      <c r="JCB416">
        <f>'Contractor Model'!JCB69</f>
        <v>0</v>
      </c>
      <c r="JCC416">
        <f>'Contractor Model'!JCC69</f>
        <v>0</v>
      </c>
      <c r="JCD416">
        <f>'Contractor Model'!JCD69</f>
        <v>0</v>
      </c>
      <c r="JCE416">
        <f>'Contractor Model'!JCE69</f>
        <v>0</v>
      </c>
      <c r="JCF416">
        <f>'Contractor Model'!JCF69</f>
        <v>0</v>
      </c>
      <c r="JCG416">
        <f>'Contractor Model'!JCG69</f>
        <v>0</v>
      </c>
      <c r="JCH416">
        <f>'Contractor Model'!JCH69</f>
        <v>0</v>
      </c>
      <c r="JCI416">
        <f>'Contractor Model'!JCI69</f>
        <v>0</v>
      </c>
      <c r="JCJ416">
        <f>'Contractor Model'!JCJ69</f>
        <v>0</v>
      </c>
      <c r="JCK416">
        <f>'Contractor Model'!JCK69</f>
        <v>0</v>
      </c>
      <c r="JCL416">
        <f>'Contractor Model'!JCL69</f>
        <v>0</v>
      </c>
      <c r="JCM416">
        <f>'Contractor Model'!JCM69</f>
        <v>0</v>
      </c>
      <c r="JCN416">
        <f>'Contractor Model'!JCN69</f>
        <v>0</v>
      </c>
      <c r="JCO416">
        <f>'Contractor Model'!JCO69</f>
        <v>0</v>
      </c>
      <c r="JCP416">
        <f>'Contractor Model'!JCP69</f>
        <v>0</v>
      </c>
      <c r="JCQ416">
        <f>'Contractor Model'!JCQ69</f>
        <v>0</v>
      </c>
      <c r="JCR416">
        <f>'Contractor Model'!JCR69</f>
        <v>0</v>
      </c>
      <c r="JCS416">
        <f>'Contractor Model'!JCS69</f>
        <v>0</v>
      </c>
      <c r="JCT416">
        <f>'Contractor Model'!JCT69</f>
        <v>0</v>
      </c>
      <c r="JCU416">
        <f>'Contractor Model'!JCU69</f>
        <v>0</v>
      </c>
      <c r="JCV416">
        <f>'Contractor Model'!JCV69</f>
        <v>0</v>
      </c>
      <c r="JCW416">
        <f>'Contractor Model'!JCW69</f>
        <v>0</v>
      </c>
      <c r="JCX416">
        <f>'Contractor Model'!JCX69</f>
        <v>0</v>
      </c>
      <c r="JCY416">
        <f>'Contractor Model'!JCY69</f>
        <v>0</v>
      </c>
      <c r="JCZ416">
        <f>'Contractor Model'!JCZ69</f>
        <v>0</v>
      </c>
      <c r="JDA416">
        <f>'Contractor Model'!JDA69</f>
        <v>0</v>
      </c>
      <c r="JDB416">
        <f>'Contractor Model'!JDB69</f>
        <v>0</v>
      </c>
      <c r="JDC416">
        <f>'Contractor Model'!JDC69</f>
        <v>0</v>
      </c>
      <c r="JDD416">
        <f>'Contractor Model'!JDD69</f>
        <v>0</v>
      </c>
      <c r="JDE416">
        <f>'Contractor Model'!JDE69</f>
        <v>0</v>
      </c>
      <c r="JDF416">
        <f>'Contractor Model'!JDF69</f>
        <v>0</v>
      </c>
      <c r="JDG416">
        <f>'Contractor Model'!JDG69</f>
        <v>0</v>
      </c>
      <c r="JDH416">
        <f>'Contractor Model'!JDH69</f>
        <v>0</v>
      </c>
      <c r="JDI416">
        <f>'Contractor Model'!JDI69</f>
        <v>0</v>
      </c>
      <c r="JDJ416">
        <f>'Contractor Model'!JDJ69</f>
        <v>0</v>
      </c>
      <c r="JDK416">
        <f>'Contractor Model'!JDK69</f>
        <v>0</v>
      </c>
      <c r="JDL416">
        <f>'Contractor Model'!JDL69</f>
        <v>0</v>
      </c>
      <c r="JDM416">
        <f>'Contractor Model'!JDM69</f>
        <v>0</v>
      </c>
      <c r="JDN416">
        <f>'Contractor Model'!JDN69</f>
        <v>0</v>
      </c>
      <c r="JDO416">
        <f>'Contractor Model'!JDO69</f>
        <v>0</v>
      </c>
      <c r="JDP416">
        <f>'Contractor Model'!JDP69</f>
        <v>0</v>
      </c>
      <c r="JDQ416">
        <f>'Contractor Model'!JDQ69</f>
        <v>0</v>
      </c>
      <c r="JDR416">
        <f>'Contractor Model'!JDR69</f>
        <v>0</v>
      </c>
      <c r="JDS416">
        <f>'Contractor Model'!JDS69</f>
        <v>0</v>
      </c>
      <c r="JDT416">
        <f>'Contractor Model'!JDT69</f>
        <v>0</v>
      </c>
      <c r="JDU416">
        <f>'Contractor Model'!JDU69</f>
        <v>0</v>
      </c>
      <c r="JDV416">
        <f>'Contractor Model'!JDV69</f>
        <v>0</v>
      </c>
      <c r="JDW416">
        <f>'Contractor Model'!JDW69</f>
        <v>0</v>
      </c>
      <c r="JDX416">
        <f>'Contractor Model'!JDX69</f>
        <v>0</v>
      </c>
      <c r="JDY416">
        <f>'Contractor Model'!JDY69</f>
        <v>0</v>
      </c>
      <c r="JDZ416">
        <f>'Contractor Model'!JDZ69</f>
        <v>0</v>
      </c>
      <c r="JEA416">
        <f>'Contractor Model'!JEA69</f>
        <v>0</v>
      </c>
      <c r="JEB416">
        <f>'Contractor Model'!JEB69</f>
        <v>0</v>
      </c>
      <c r="JEC416">
        <f>'Contractor Model'!JEC69</f>
        <v>0</v>
      </c>
      <c r="JED416">
        <f>'Contractor Model'!JED69</f>
        <v>0</v>
      </c>
      <c r="JEE416">
        <f>'Contractor Model'!JEE69</f>
        <v>0</v>
      </c>
      <c r="JEF416">
        <f>'Contractor Model'!JEF69</f>
        <v>0</v>
      </c>
      <c r="JEG416">
        <f>'Contractor Model'!JEG69</f>
        <v>0</v>
      </c>
      <c r="JEH416">
        <f>'Contractor Model'!JEH69</f>
        <v>0</v>
      </c>
      <c r="JEI416">
        <f>'Contractor Model'!JEI69</f>
        <v>0</v>
      </c>
      <c r="JEJ416">
        <f>'Contractor Model'!JEJ69</f>
        <v>0</v>
      </c>
      <c r="JEK416">
        <f>'Contractor Model'!JEK69</f>
        <v>0</v>
      </c>
      <c r="JEL416">
        <f>'Contractor Model'!JEL69</f>
        <v>0</v>
      </c>
      <c r="JEM416">
        <f>'Contractor Model'!JEM69</f>
        <v>0</v>
      </c>
      <c r="JEN416">
        <f>'Contractor Model'!JEN69</f>
        <v>0</v>
      </c>
      <c r="JEO416">
        <f>'Contractor Model'!JEO69</f>
        <v>0</v>
      </c>
      <c r="JEP416">
        <f>'Contractor Model'!JEP69</f>
        <v>0</v>
      </c>
      <c r="JEQ416">
        <f>'Contractor Model'!JEQ69</f>
        <v>0</v>
      </c>
      <c r="JER416">
        <f>'Contractor Model'!JER69</f>
        <v>0</v>
      </c>
      <c r="JES416">
        <f>'Contractor Model'!JES69</f>
        <v>0</v>
      </c>
      <c r="JET416">
        <f>'Contractor Model'!JET69</f>
        <v>0</v>
      </c>
      <c r="JEU416">
        <f>'Contractor Model'!JEU69</f>
        <v>0</v>
      </c>
      <c r="JEV416">
        <f>'Contractor Model'!JEV69</f>
        <v>0</v>
      </c>
      <c r="JEW416">
        <f>'Contractor Model'!JEW69</f>
        <v>0</v>
      </c>
      <c r="JEX416">
        <f>'Contractor Model'!JEX69</f>
        <v>0</v>
      </c>
      <c r="JEY416">
        <f>'Contractor Model'!JEY69</f>
        <v>0</v>
      </c>
      <c r="JEZ416">
        <f>'Contractor Model'!JEZ69</f>
        <v>0</v>
      </c>
      <c r="JFA416">
        <f>'Contractor Model'!JFA69</f>
        <v>0</v>
      </c>
      <c r="JFB416">
        <f>'Contractor Model'!JFB69</f>
        <v>0</v>
      </c>
      <c r="JFC416">
        <f>'Contractor Model'!JFC69</f>
        <v>0</v>
      </c>
      <c r="JFD416">
        <f>'Contractor Model'!JFD69</f>
        <v>0</v>
      </c>
      <c r="JFE416">
        <f>'Contractor Model'!JFE69</f>
        <v>0</v>
      </c>
      <c r="JFF416">
        <f>'Contractor Model'!JFF69</f>
        <v>0</v>
      </c>
      <c r="JFG416">
        <f>'Contractor Model'!JFG69</f>
        <v>0</v>
      </c>
      <c r="JFH416">
        <f>'Contractor Model'!JFH69</f>
        <v>0</v>
      </c>
      <c r="JFI416">
        <f>'Contractor Model'!JFI69</f>
        <v>0</v>
      </c>
      <c r="JFJ416">
        <f>'Contractor Model'!JFJ69</f>
        <v>0</v>
      </c>
      <c r="JFK416">
        <f>'Contractor Model'!JFK69</f>
        <v>0</v>
      </c>
      <c r="JFL416">
        <f>'Contractor Model'!JFL69</f>
        <v>0</v>
      </c>
      <c r="JFM416">
        <f>'Contractor Model'!JFM69</f>
        <v>0</v>
      </c>
      <c r="JFN416">
        <f>'Contractor Model'!JFN69</f>
        <v>0</v>
      </c>
      <c r="JFO416">
        <f>'Contractor Model'!JFO69</f>
        <v>0</v>
      </c>
      <c r="JFP416">
        <f>'Contractor Model'!JFP69</f>
        <v>0</v>
      </c>
      <c r="JFQ416">
        <f>'Contractor Model'!JFQ69</f>
        <v>0</v>
      </c>
      <c r="JFR416">
        <f>'Contractor Model'!JFR69</f>
        <v>0</v>
      </c>
      <c r="JFS416">
        <f>'Contractor Model'!JFS69</f>
        <v>0</v>
      </c>
      <c r="JFT416">
        <f>'Contractor Model'!JFT69</f>
        <v>0</v>
      </c>
      <c r="JFU416">
        <f>'Contractor Model'!JFU69</f>
        <v>0</v>
      </c>
      <c r="JFV416">
        <f>'Contractor Model'!JFV69</f>
        <v>0</v>
      </c>
      <c r="JFW416">
        <f>'Contractor Model'!JFW69</f>
        <v>0</v>
      </c>
      <c r="JFX416">
        <f>'Contractor Model'!JFX69</f>
        <v>0</v>
      </c>
      <c r="JFY416">
        <f>'Contractor Model'!JFY69</f>
        <v>0</v>
      </c>
      <c r="JFZ416">
        <f>'Contractor Model'!JFZ69</f>
        <v>0</v>
      </c>
      <c r="JGA416">
        <f>'Contractor Model'!JGA69</f>
        <v>0</v>
      </c>
      <c r="JGB416">
        <f>'Contractor Model'!JGB69</f>
        <v>0</v>
      </c>
      <c r="JGC416">
        <f>'Contractor Model'!JGC69</f>
        <v>0</v>
      </c>
      <c r="JGD416">
        <f>'Contractor Model'!JGD69</f>
        <v>0</v>
      </c>
      <c r="JGE416">
        <f>'Contractor Model'!JGE69</f>
        <v>0</v>
      </c>
      <c r="JGF416">
        <f>'Contractor Model'!JGF69</f>
        <v>0</v>
      </c>
      <c r="JGG416">
        <f>'Contractor Model'!JGG69</f>
        <v>0</v>
      </c>
      <c r="JGH416">
        <f>'Contractor Model'!JGH69</f>
        <v>0</v>
      </c>
      <c r="JGI416">
        <f>'Contractor Model'!JGI69</f>
        <v>0</v>
      </c>
      <c r="JGJ416">
        <f>'Contractor Model'!JGJ69</f>
        <v>0</v>
      </c>
      <c r="JGK416">
        <f>'Contractor Model'!JGK69</f>
        <v>0</v>
      </c>
      <c r="JGL416">
        <f>'Contractor Model'!JGL69</f>
        <v>0</v>
      </c>
      <c r="JGM416">
        <f>'Contractor Model'!JGM69</f>
        <v>0</v>
      </c>
      <c r="JGN416">
        <f>'Contractor Model'!JGN69</f>
        <v>0</v>
      </c>
      <c r="JGO416">
        <f>'Contractor Model'!JGO69</f>
        <v>0</v>
      </c>
      <c r="JGP416">
        <f>'Contractor Model'!JGP69</f>
        <v>0</v>
      </c>
      <c r="JGQ416">
        <f>'Contractor Model'!JGQ69</f>
        <v>0</v>
      </c>
      <c r="JGR416">
        <f>'Contractor Model'!JGR69</f>
        <v>0</v>
      </c>
      <c r="JGS416">
        <f>'Contractor Model'!JGS69</f>
        <v>0</v>
      </c>
      <c r="JGT416">
        <f>'Contractor Model'!JGT69</f>
        <v>0</v>
      </c>
      <c r="JGU416">
        <f>'Contractor Model'!JGU69</f>
        <v>0</v>
      </c>
      <c r="JGV416">
        <f>'Contractor Model'!JGV69</f>
        <v>0</v>
      </c>
      <c r="JGW416">
        <f>'Contractor Model'!JGW69</f>
        <v>0</v>
      </c>
      <c r="JGX416">
        <f>'Contractor Model'!JGX69</f>
        <v>0</v>
      </c>
      <c r="JGY416">
        <f>'Contractor Model'!JGY69</f>
        <v>0</v>
      </c>
      <c r="JGZ416">
        <f>'Contractor Model'!JGZ69</f>
        <v>0</v>
      </c>
      <c r="JHA416">
        <f>'Contractor Model'!JHA69</f>
        <v>0</v>
      </c>
      <c r="JHB416">
        <f>'Contractor Model'!JHB69</f>
        <v>0</v>
      </c>
      <c r="JHC416">
        <f>'Contractor Model'!JHC69</f>
        <v>0</v>
      </c>
      <c r="JHD416">
        <f>'Contractor Model'!JHD69</f>
        <v>0</v>
      </c>
      <c r="JHE416">
        <f>'Contractor Model'!JHE69</f>
        <v>0</v>
      </c>
      <c r="JHF416">
        <f>'Contractor Model'!JHF69</f>
        <v>0</v>
      </c>
      <c r="JHG416">
        <f>'Contractor Model'!JHG69</f>
        <v>0</v>
      </c>
      <c r="JHH416">
        <f>'Contractor Model'!JHH69</f>
        <v>0</v>
      </c>
      <c r="JHI416">
        <f>'Contractor Model'!JHI69</f>
        <v>0</v>
      </c>
      <c r="JHJ416">
        <f>'Contractor Model'!JHJ69</f>
        <v>0</v>
      </c>
      <c r="JHK416">
        <f>'Contractor Model'!JHK69</f>
        <v>0</v>
      </c>
      <c r="JHL416">
        <f>'Contractor Model'!JHL69</f>
        <v>0</v>
      </c>
      <c r="JHM416">
        <f>'Contractor Model'!JHM69</f>
        <v>0</v>
      </c>
      <c r="JHN416">
        <f>'Contractor Model'!JHN69</f>
        <v>0</v>
      </c>
      <c r="JHO416">
        <f>'Contractor Model'!JHO69</f>
        <v>0</v>
      </c>
      <c r="JHP416">
        <f>'Contractor Model'!JHP69</f>
        <v>0</v>
      </c>
      <c r="JHQ416">
        <f>'Contractor Model'!JHQ69</f>
        <v>0</v>
      </c>
      <c r="JHR416">
        <f>'Contractor Model'!JHR69</f>
        <v>0</v>
      </c>
      <c r="JHS416">
        <f>'Contractor Model'!JHS69</f>
        <v>0</v>
      </c>
      <c r="JHT416">
        <f>'Contractor Model'!JHT69</f>
        <v>0</v>
      </c>
      <c r="JHU416">
        <f>'Contractor Model'!JHU69</f>
        <v>0</v>
      </c>
      <c r="JHV416">
        <f>'Contractor Model'!JHV69</f>
        <v>0</v>
      </c>
      <c r="JHW416">
        <f>'Contractor Model'!JHW69</f>
        <v>0</v>
      </c>
      <c r="JHX416">
        <f>'Contractor Model'!JHX69</f>
        <v>0</v>
      </c>
      <c r="JHY416">
        <f>'Contractor Model'!JHY69</f>
        <v>0</v>
      </c>
      <c r="JHZ416">
        <f>'Contractor Model'!JHZ69</f>
        <v>0</v>
      </c>
      <c r="JIA416">
        <f>'Contractor Model'!JIA69</f>
        <v>0</v>
      </c>
      <c r="JIB416">
        <f>'Contractor Model'!JIB69</f>
        <v>0</v>
      </c>
      <c r="JIC416">
        <f>'Contractor Model'!JIC69</f>
        <v>0</v>
      </c>
      <c r="JID416">
        <f>'Contractor Model'!JID69</f>
        <v>0</v>
      </c>
      <c r="JIE416">
        <f>'Contractor Model'!JIE69</f>
        <v>0</v>
      </c>
      <c r="JIF416">
        <f>'Contractor Model'!JIF69</f>
        <v>0</v>
      </c>
      <c r="JIG416">
        <f>'Contractor Model'!JIG69</f>
        <v>0</v>
      </c>
      <c r="JIH416">
        <f>'Contractor Model'!JIH69</f>
        <v>0</v>
      </c>
      <c r="JII416">
        <f>'Contractor Model'!JII69</f>
        <v>0</v>
      </c>
      <c r="JIJ416">
        <f>'Contractor Model'!JIJ69</f>
        <v>0</v>
      </c>
      <c r="JIK416">
        <f>'Contractor Model'!JIK69</f>
        <v>0</v>
      </c>
      <c r="JIL416">
        <f>'Contractor Model'!JIL69</f>
        <v>0</v>
      </c>
      <c r="JIM416">
        <f>'Contractor Model'!JIM69</f>
        <v>0</v>
      </c>
      <c r="JIN416">
        <f>'Contractor Model'!JIN69</f>
        <v>0</v>
      </c>
      <c r="JIO416">
        <f>'Contractor Model'!JIO69</f>
        <v>0</v>
      </c>
      <c r="JIP416">
        <f>'Contractor Model'!JIP69</f>
        <v>0</v>
      </c>
      <c r="JIQ416">
        <f>'Contractor Model'!JIQ69</f>
        <v>0</v>
      </c>
      <c r="JIR416">
        <f>'Contractor Model'!JIR69</f>
        <v>0</v>
      </c>
      <c r="JIS416">
        <f>'Contractor Model'!JIS69</f>
        <v>0</v>
      </c>
      <c r="JIT416">
        <f>'Contractor Model'!JIT69</f>
        <v>0</v>
      </c>
      <c r="JIU416">
        <f>'Contractor Model'!JIU69</f>
        <v>0</v>
      </c>
      <c r="JIV416">
        <f>'Contractor Model'!JIV69</f>
        <v>0</v>
      </c>
      <c r="JIW416">
        <f>'Contractor Model'!JIW69</f>
        <v>0</v>
      </c>
      <c r="JIX416">
        <f>'Contractor Model'!JIX69</f>
        <v>0</v>
      </c>
      <c r="JIY416">
        <f>'Contractor Model'!JIY69</f>
        <v>0</v>
      </c>
      <c r="JIZ416">
        <f>'Contractor Model'!JIZ69</f>
        <v>0</v>
      </c>
      <c r="JJA416">
        <f>'Contractor Model'!JJA69</f>
        <v>0</v>
      </c>
      <c r="JJB416">
        <f>'Contractor Model'!JJB69</f>
        <v>0</v>
      </c>
      <c r="JJC416">
        <f>'Contractor Model'!JJC69</f>
        <v>0</v>
      </c>
      <c r="JJD416">
        <f>'Contractor Model'!JJD69</f>
        <v>0</v>
      </c>
      <c r="JJE416">
        <f>'Contractor Model'!JJE69</f>
        <v>0</v>
      </c>
      <c r="JJF416">
        <f>'Contractor Model'!JJF69</f>
        <v>0</v>
      </c>
      <c r="JJG416">
        <f>'Contractor Model'!JJG69</f>
        <v>0</v>
      </c>
      <c r="JJH416">
        <f>'Contractor Model'!JJH69</f>
        <v>0</v>
      </c>
      <c r="JJI416">
        <f>'Contractor Model'!JJI69</f>
        <v>0</v>
      </c>
      <c r="JJJ416">
        <f>'Contractor Model'!JJJ69</f>
        <v>0</v>
      </c>
      <c r="JJK416">
        <f>'Contractor Model'!JJK69</f>
        <v>0</v>
      </c>
      <c r="JJL416">
        <f>'Contractor Model'!JJL69</f>
        <v>0</v>
      </c>
      <c r="JJM416">
        <f>'Contractor Model'!JJM69</f>
        <v>0</v>
      </c>
      <c r="JJN416">
        <f>'Contractor Model'!JJN69</f>
        <v>0</v>
      </c>
      <c r="JJO416">
        <f>'Contractor Model'!JJO69</f>
        <v>0</v>
      </c>
      <c r="JJP416">
        <f>'Contractor Model'!JJP69</f>
        <v>0</v>
      </c>
      <c r="JJQ416">
        <f>'Contractor Model'!JJQ69</f>
        <v>0</v>
      </c>
      <c r="JJR416">
        <f>'Contractor Model'!JJR69</f>
        <v>0</v>
      </c>
      <c r="JJS416">
        <f>'Contractor Model'!JJS69</f>
        <v>0</v>
      </c>
      <c r="JJT416">
        <f>'Contractor Model'!JJT69</f>
        <v>0</v>
      </c>
      <c r="JJU416">
        <f>'Contractor Model'!JJU69</f>
        <v>0</v>
      </c>
      <c r="JJV416">
        <f>'Contractor Model'!JJV69</f>
        <v>0</v>
      </c>
      <c r="JJW416">
        <f>'Contractor Model'!JJW69</f>
        <v>0</v>
      </c>
      <c r="JJX416">
        <f>'Contractor Model'!JJX69</f>
        <v>0</v>
      </c>
      <c r="JJY416">
        <f>'Contractor Model'!JJY69</f>
        <v>0</v>
      </c>
      <c r="JJZ416">
        <f>'Contractor Model'!JJZ69</f>
        <v>0</v>
      </c>
      <c r="JKA416">
        <f>'Contractor Model'!JKA69</f>
        <v>0</v>
      </c>
      <c r="JKB416">
        <f>'Contractor Model'!JKB69</f>
        <v>0</v>
      </c>
      <c r="JKC416">
        <f>'Contractor Model'!JKC69</f>
        <v>0</v>
      </c>
      <c r="JKD416">
        <f>'Contractor Model'!JKD69</f>
        <v>0</v>
      </c>
      <c r="JKE416">
        <f>'Contractor Model'!JKE69</f>
        <v>0</v>
      </c>
      <c r="JKF416">
        <f>'Contractor Model'!JKF69</f>
        <v>0</v>
      </c>
      <c r="JKG416">
        <f>'Contractor Model'!JKG69</f>
        <v>0</v>
      </c>
      <c r="JKH416">
        <f>'Contractor Model'!JKH69</f>
        <v>0</v>
      </c>
      <c r="JKI416">
        <f>'Contractor Model'!JKI69</f>
        <v>0</v>
      </c>
      <c r="JKJ416">
        <f>'Contractor Model'!JKJ69</f>
        <v>0</v>
      </c>
      <c r="JKK416">
        <f>'Contractor Model'!JKK69</f>
        <v>0</v>
      </c>
      <c r="JKL416">
        <f>'Contractor Model'!JKL69</f>
        <v>0</v>
      </c>
      <c r="JKM416">
        <f>'Contractor Model'!JKM69</f>
        <v>0</v>
      </c>
      <c r="JKN416">
        <f>'Contractor Model'!JKN69</f>
        <v>0</v>
      </c>
      <c r="JKO416">
        <f>'Contractor Model'!JKO69</f>
        <v>0</v>
      </c>
      <c r="JKP416">
        <f>'Contractor Model'!JKP69</f>
        <v>0</v>
      </c>
      <c r="JKQ416">
        <f>'Contractor Model'!JKQ69</f>
        <v>0</v>
      </c>
      <c r="JKR416">
        <f>'Contractor Model'!JKR69</f>
        <v>0</v>
      </c>
      <c r="JKS416">
        <f>'Contractor Model'!JKS69</f>
        <v>0</v>
      </c>
      <c r="JKT416">
        <f>'Contractor Model'!JKT69</f>
        <v>0</v>
      </c>
      <c r="JKU416">
        <f>'Contractor Model'!JKU69</f>
        <v>0</v>
      </c>
      <c r="JKV416">
        <f>'Contractor Model'!JKV69</f>
        <v>0</v>
      </c>
      <c r="JKW416">
        <f>'Contractor Model'!JKW69</f>
        <v>0</v>
      </c>
      <c r="JKX416">
        <f>'Contractor Model'!JKX69</f>
        <v>0</v>
      </c>
      <c r="JKY416">
        <f>'Contractor Model'!JKY69</f>
        <v>0</v>
      </c>
      <c r="JKZ416">
        <f>'Contractor Model'!JKZ69</f>
        <v>0</v>
      </c>
      <c r="JLA416">
        <f>'Contractor Model'!JLA69</f>
        <v>0</v>
      </c>
      <c r="JLB416">
        <f>'Contractor Model'!JLB69</f>
        <v>0</v>
      </c>
      <c r="JLC416">
        <f>'Contractor Model'!JLC69</f>
        <v>0</v>
      </c>
      <c r="JLD416">
        <f>'Contractor Model'!JLD69</f>
        <v>0</v>
      </c>
      <c r="JLE416">
        <f>'Contractor Model'!JLE69</f>
        <v>0</v>
      </c>
      <c r="JLF416">
        <f>'Contractor Model'!JLF69</f>
        <v>0</v>
      </c>
      <c r="JLG416">
        <f>'Contractor Model'!JLG69</f>
        <v>0</v>
      </c>
      <c r="JLH416">
        <f>'Contractor Model'!JLH69</f>
        <v>0</v>
      </c>
      <c r="JLI416">
        <f>'Contractor Model'!JLI69</f>
        <v>0</v>
      </c>
      <c r="JLJ416">
        <f>'Contractor Model'!JLJ69</f>
        <v>0</v>
      </c>
      <c r="JLK416">
        <f>'Contractor Model'!JLK69</f>
        <v>0</v>
      </c>
      <c r="JLL416">
        <f>'Contractor Model'!JLL69</f>
        <v>0</v>
      </c>
      <c r="JLM416">
        <f>'Contractor Model'!JLM69</f>
        <v>0</v>
      </c>
      <c r="JLN416">
        <f>'Contractor Model'!JLN69</f>
        <v>0</v>
      </c>
      <c r="JLO416">
        <f>'Contractor Model'!JLO69</f>
        <v>0</v>
      </c>
      <c r="JLP416">
        <f>'Contractor Model'!JLP69</f>
        <v>0</v>
      </c>
      <c r="JLQ416">
        <f>'Contractor Model'!JLQ69</f>
        <v>0</v>
      </c>
      <c r="JLR416">
        <f>'Contractor Model'!JLR69</f>
        <v>0</v>
      </c>
      <c r="JLS416">
        <f>'Contractor Model'!JLS69</f>
        <v>0</v>
      </c>
      <c r="JLT416">
        <f>'Contractor Model'!JLT69</f>
        <v>0</v>
      </c>
      <c r="JLU416">
        <f>'Contractor Model'!JLU69</f>
        <v>0</v>
      </c>
      <c r="JLV416">
        <f>'Contractor Model'!JLV69</f>
        <v>0</v>
      </c>
      <c r="JLW416">
        <f>'Contractor Model'!JLW69</f>
        <v>0</v>
      </c>
      <c r="JLX416">
        <f>'Contractor Model'!JLX69</f>
        <v>0</v>
      </c>
      <c r="JLY416">
        <f>'Contractor Model'!JLY69</f>
        <v>0</v>
      </c>
      <c r="JLZ416">
        <f>'Contractor Model'!JLZ69</f>
        <v>0</v>
      </c>
      <c r="JMA416">
        <f>'Contractor Model'!JMA69</f>
        <v>0</v>
      </c>
      <c r="JMB416">
        <f>'Contractor Model'!JMB69</f>
        <v>0</v>
      </c>
      <c r="JMC416">
        <f>'Contractor Model'!JMC69</f>
        <v>0</v>
      </c>
      <c r="JMD416">
        <f>'Contractor Model'!JMD69</f>
        <v>0</v>
      </c>
      <c r="JME416">
        <f>'Contractor Model'!JME69</f>
        <v>0</v>
      </c>
      <c r="JMF416">
        <f>'Contractor Model'!JMF69</f>
        <v>0</v>
      </c>
      <c r="JMG416">
        <f>'Contractor Model'!JMG69</f>
        <v>0</v>
      </c>
      <c r="JMH416">
        <f>'Contractor Model'!JMH69</f>
        <v>0</v>
      </c>
      <c r="JMI416">
        <f>'Contractor Model'!JMI69</f>
        <v>0</v>
      </c>
      <c r="JMJ416">
        <f>'Contractor Model'!JMJ69</f>
        <v>0</v>
      </c>
      <c r="JMK416">
        <f>'Contractor Model'!JMK69</f>
        <v>0</v>
      </c>
      <c r="JML416">
        <f>'Contractor Model'!JML69</f>
        <v>0</v>
      </c>
      <c r="JMM416">
        <f>'Contractor Model'!JMM69</f>
        <v>0</v>
      </c>
      <c r="JMN416">
        <f>'Contractor Model'!JMN69</f>
        <v>0</v>
      </c>
      <c r="JMO416">
        <f>'Contractor Model'!JMO69</f>
        <v>0</v>
      </c>
      <c r="JMP416">
        <f>'Contractor Model'!JMP69</f>
        <v>0</v>
      </c>
      <c r="JMQ416">
        <f>'Contractor Model'!JMQ69</f>
        <v>0</v>
      </c>
      <c r="JMR416">
        <f>'Contractor Model'!JMR69</f>
        <v>0</v>
      </c>
      <c r="JMS416">
        <f>'Contractor Model'!JMS69</f>
        <v>0</v>
      </c>
      <c r="JMT416">
        <f>'Contractor Model'!JMT69</f>
        <v>0</v>
      </c>
      <c r="JMU416">
        <f>'Contractor Model'!JMU69</f>
        <v>0</v>
      </c>
      <c r="JMV416">
        <f>'Contractor Model'!JMV69</f>
        <v>0</v>
      </c>
      <c r="JMW416">
        <f>'Contractor Model'!JMW69</f>
        <v>0</v>
      </c>
      <c r="JMX416">
        <f>'Contractor Model'!JMX69</f>
        <v>0</v>
      </c>
      <c r="JMY416">
        <f>'Contractor Model'!JMY69</f>
        <v>0</v>
      </c>
      <c r="JMZ416">
        <f>'Contractor Model'!JMZ69</f>
        <v>0</v>
      </c>
      <c r="JNA416">
        <f>'Contractor Model'!JNA69</f>
        <v>0</v>
      </c>
      <c r="JNB416">
        <f>'Contractor Model'!JNB69</f>
        <v>0</v>
      </c>
      <c r="JNC416">
        <f>'Contractor Model'!JNC69</f>
        <v>0</v>
      </c>
      <c r="JND416">
        <f>'Contractor Model'!JND69</f>
        <v>0</v>
      </c>
      <c r="JNE416">
        <f>'Contractor Model'!JNE69</f>
        <v>0</v>
      </c>
      <c r="JNF416">
        <f>'Contractor Model'!JNF69</f>
        <v>0</v>
      </c>
      <c r="JNG416">
        <f>'Contractor Model'!JNG69</f>
        <v>0</v>
      </c>
      <c r="JNH416">
        <f>'Contractor Model'!JNH69</f>
        <v>0</v>
      </c>
      <c r="JNI416">
        <f>'Contractor Model'!JNI69</f>
        <v>0</v>
      </c>
      <c r="JNJ416">
        <f>'Contractor Model'!JNJ69</f>
        <v>0</v>
      </c>
      <c r="JNK416">
        <f>'Contractor Model'!JNK69</f>
        <v>0</v>
      </c>
      <c r="JNL416">
        <f>'Contractor Model'!JNL69</f>
        <v>0</v>
      </c>
      <c r="JNM416">
        <f>'Contractor Model'!JNM69</f>
        <v>0</v>
      </c>
      <c r="JNN416">
        <f>'Contractor Model'!JNN69</f>
        <v>0</v>
      </c>
      <c r="JNO416">
        <f>'Contractor Model'!JNO69</f>
        <v>0</v>
      </c>
      <c r="JNP416">
        <f>'Contractor Model'!JNP69</f>
        <v>0</v>
      </c>
      <c r="JNQ416">
        <f>'Contractor Model'!JNQ69</f>
        <v>0</v>
      </c>
      <c r="JNR416">
        <f>'Contractor Model'!JNR69</f>
        <v>0</v>
      </c>
      <c r="JNS416">
        <f>'Contractor Model'!JNS69</f>
        <v>0</v>
      </c>
      <c r="JNT416">
        <f>'Contractor Model'!JNT69</f>
        <v>0</v>
      </c>
      <c r="JNU416">
        <f>'Contractor Model'!JNU69</f>
        <v>0</v>
      </c>
      <c r="JNV416">
        <f>'Contractor Model'!JNV69</f>
        <v>0</v>
      </c>
      <c r="JNW416">
        <f>'Contractor Model'!JNW69</f>
        <v>0</v>
      </c>
      <c r="JNX416">
        <f>'Contractor Model'!JNX69</f>
        <v>0</v>
      </c>
      <c r="JNY416">
        <f>'Contractor Model'!JNY69</f>
        <v>0</v>
      </c>
      <c r="JNZ416">
        <f>'Contractor Model'!JNZ69</f>
        <v>0</v>
      </c>
      <c r="JOA416">
        <f>'Contractor Model'!JOA69</f>
        <v>0</v>
      </c>
      <c r="JOB416">
        <f>'Contractor Model'!JOB69</f>
        <v>0</v>
      </c>
      <c r="JOC416">
        <f>'Contractor Model'!JOC69</f>
        <v>0</v>
      </c>
      <c r="JOD416">
        <f>'Contractor Model'!JOD69</f>
        <v>0</v>
      </c>
      <c r="JOE416">
        <f>'Contractor Model'!JOE69</f>
        <v>0</v>
      </c>
      <c r="JOF416">
        <f>'Contractor Model'!JOF69</f>
        <v>0</v>
      </c>
      <c r="JOG416">
        <f>'Contractor Model'!JOG69</f>
        <v>0</v>
      </c>
      <c r="JOH416">
        <f>'Contractor Model'!JOH69</f>
        <v>0</v>
      </c>
      <c r="JOI416">
        <f>'Contractor Model'!JOI69</f>
        <v>0</v>
      </c>
      <c r="JOJ416">
        <f>'Contractor Model'!JOJ69</f>
        <v>0</v>
      </c>
      <c r="JOK416">
        <f>'Contractor Model'!JOK69</f>
        <v>0</v>
      </c>
      <c r="JOL416">
        <f>'Contractor Model'!JOL69</f>
        <v>0</v>
      </c>
      <c r="JOM416">
        <f>'Contractor Model'!JOM69</f>
        <v>0</v>
      </c>
      <c r="JON416">
        <f>'Contractor Model'!JON69</f>
        <v>0</v>
      </c>
      <c r="JOO416">
        <f>'Contractor Model'!JOO69</f>
        <v>0</v>
      </c>
      <c r="JOP416">
        <f>'Contractor Model'!JOP69</f>
        <v>0</v>
      </c>
      <c r="JOQ416">
        <f>'Contractor Model'!JOQ69</f>
        <v>0</v>
      </c>
      <c r="JOR416">
        <f>'Contractor Model'!JOR69</f>
        <v>0</v>
      </c>
      <c r="JOS416">
        <f>'Contractor Model'!JOS69</f>
        <v>0</v>
      </c>
      <c r="JOT416">
        <f>'Contractor Model'!JOT69</f>
        <v>0</v>
      </c>
      <c r="JOU416">
        <f>'Contractor Model'!JOU69</f>
        <v>0</v>
      </c>
      <c r="JOV416">
        <f>'Contractor Model'!JOV69</f>
        <v>0</v>
      </c>
      <c r="JOW416">
        <f>'Contractor Model'!JOW69</f>
        <v>0</v>
      </c>
      <c r="JOX416">
        <f>'Contractor Model'!JOX69</f>
        <v>0</v>
      </c>
      <c r="JOY416">
        <f>'Contractor Model'!JOY69</f>
        <v>0</v>
      </c>
      <c r="JOZ416">
        <f>'Contractor Model'!JOZ69</f>
        <v>0</v>
      </c>
      <c r="JPA416">
        <f>'Contractor Model'!JPA69</f>
        <v>0</v>
      </c>
      <c r="JPB416">
        <f>'Contractor Model'!JPB69</f>
        <v>0</v>
      </c>
      <c r="JPC416">
        <f>'Contractor Model'!JPC69</f>
        <v>0</v>
      </c>
      <c r="JPD416">
        <f>'Contractor Model'!JPD69</f>
        <v>0</v>
      </c>
      <c r="JPE416">
        <f>'Contractor Model'!JPE69</f>
        <v>0</v>
      </c>
      <c r="JPF416">
        <f>'Contractor Model'!JPF69</f>
        <v>0</v>
      </c>
      <c r="JPG416">
        <f>'Contractor Model'!JPG69</f>
        <v>0</v>
      </c>
      <c r="JPH416">
        <f>'Contractor Model'!JPH69</f>
        <v>0</v>
      </c>
      <c r="JPI416">
        <f>'Contractor Model'!JPI69</f>
        <v>0</v>
      </c>
      <c r="JPJ416">
        <f>'Contractor Model'!JPJ69</f>
        <v>0</v>
      </c>
      <c r="JPK416">
        <f>'Contractor Model'!JPK69</f>
        <v>0</v>
      </c>
      <c r="JPL416">
        <f>'Contractor Model'!JPL69</f>
        <v>0</v>
      </c>
      <c r="JPM416">
        <f>'Contractor Model'!JPM69</f>
        <v>0</v>
      </c>
      <c r="JPN416">
        <f>'Contractor Model'!JPN69</f>
        <v>0</v>
      </c>
      <c r="JPO416">
        <f>'Contractor Model'!JPO69</f>
        <v>0</v>
      </c>
      <c r="JPP416">
        <f>'Contractor Model'!JPP69</f>
        <v>0</v>
      </c>
      <c r="JPQ416">
        <f>'Contractor Model'!JPQ69</f>
        <v>0</v>
      </c>
      <c r="JPR416">
        <f>'Contractor Model'!JPR69</f>
        <v>0</v>
      </c>
      <c r="JPS416">
        <f>'Contractor Model'!JPS69</f>
        <v>0</v>
      </c>
      <c r="JPT416">
        <f>'Contractor Model'!JPT69</f>
        <v>0</v>
      </c>
      <c r="JPU416">
        <f>'Contractor Model'!JPU69</f>
        <v>0</v>
      </c>
      <c r="JPV416">
        <f>'Contractor Model'!JPV69</f>
        <v>0</v>
      </c>
      <c r="JPW416">
        <f>'Contractor Model'!JPW69</f>
        <v>0</v>
      </c>
      <c r="JPX416">
        <f>'Contractor Model'!JPX69</f>
        <v>0</v>
      </c>
      <c r="JPY416">
        <f>'Contractor Model'!JPY69</f>
        <v>0</v>
      </c>
      <c r="JPZ416">
        <f>'Contractor Model'!JPZ69</f>
        <v>0</v>
      </c>
      <c r="JQA416">
        <f>'Contractor Model'!JQA69</f>
        <v>0</v>
      </c>
      <c r="JQB416">
        <f>'Contractor Model'!JQB69</f>
        <v>0</v>
      </c>
      <c r="JQC416">
        <f>'Contractor Model'!JQC69</f>
        <v>0</v>
      </c>
      <c r="JQD416">
        <f>'Contractor Model'!JQD69</f>
        <v>0</v>
      </c>
      <c r="JQE416">
        <f>'Contractor Model'!JQE69</f>
        <v>0</v>
      </c>
      <c r="JQF416">
        <f>'Contractor Model'!JQF69</f>
        <v>0</v>
      </c>
      <c r="JQG416">
        <f>'Contractor Model'!JQG69</f>
        <v>0</v>
      </c>
      <c r="JQH416">
        <f>'Contractor Model'!JQH69</f>
        <v>0</v>
      </c>
      <c r="JQI416">
        <f>'Contractor Model'!JQI69</f>
        <v>0</v>
      </c>
      <c r="JQJ416">
        <f>'Contractor Model'!JQJ69</f>
        <v>0</v>
      </c>
      <c r="JQK416">
        <f>'Contractor Model'!JQK69</f>
        <v>0</v>
      </c>
      <c r="JQL416">
        <f>'Contractor Model'!JQL69</f>
        <v>0</v>
      </c>
      <c r="JQM416">
        <f>'Contractor Model'!JQM69</f>
        <v>0</v>
      </c>
      <c r="JQN416">
        <f>'Contractor Model'!JQN69</f>
        <v>0</v>
      </c>
      <c r="JQO416">
        <f>'Contractor Model'!JQO69</f>
        <v>0</v>
      </c>
      <c r="JQP416">
        <f>'Contractor Model'!JQP69</f>
        <v>0</v>
      </c>
      <c r="JQQ416">
        <f>'Contractor Model'!JQQ69</f>
        <v>0</v>
      </c>
      <c r="JQR416">
        <f>'Contractor Model'!JQR69</f>
        <v>0</v>
      </c>
      <c r="JQS416">
        <f>'Contractor Model'!JQS69</f>
        <v>0</v>
      </c>
      <c r="JQT416">
        <f>'Contractor Model'!JQT69</f>
        <v>0</v>
      </c>
      <c r="JQU416">
        <f>'Contractor Model'!JQU69</f>
        <v>0</v>
      </c>
      <c r="JQV416">
        <f>'Contractor Model'!JQV69</f>
        <v>0</v>
      </c>
      <c r="JQW416">
        <f>'Contractor Model'!JQW69</f>
        <v>0</v>
      </c>
      <c r="JQX416">
        <f>'Contractor Model'!JQX69</f>
        <v>0</v>
      </c>
      <c r="JQY416">
        <f>'Contractor Model'!JQY69</f>
        <v>0</v>
      </c>
      <c r="JQZ416">
        <f>'Contractor Model'!JQZ69</f>
        <v>0</v>
      </c>
      <c r="JRA416">
        <f>'Contractor Model'!JRA69</f>
        <v>0</v>
      </c>
      <c r="JRB416">
        <f>'Contractor Model'!JRB69</f>
        <v>0</v>
      </c>
      <c r="JRC416">
        <f>'Contractor Model'!JRC69</f>
        <v>0</v>
      </c>
      <c r="JRD416">
        <f>'Contractor Model'!JRD69</f>
        <v>0</v>
      </c>
      <c r="JRE416">
        <f>'Contractor Model'!JRE69</f>
        <v>0</v>
      </c>
      <c r="JRF416">
        <f>'Contractor Model'!JRF69</f>
        <v>0</v>
      </c>
      <c r="JRG416">
        <f>'Contractor Model'!JRG69</f>
        <v>0</v>
      </c>
      <c r="JRH416">
        <f>'Contractor Model'!JRH69</f>
        <v>0</v>
      </c>
      <c r="JRI416">
        <f>'Contractor Model'!JRI69</f>
        <v>0</v>
      </c>
      <c r="JRJ416">
        <f>'Contractor Model'!JRJ69</f>
        <v>0</v>
      </c>
      <c r="JRK416">
        <f>'Contractor Model'!JRK69</f>
        <v>0</v>
      </c>
      <c r="JRL416">
        <f>'Contractor Model'!JRL69</f>
        <v>0</v>
      </c>
      <c r="JRM416">
        <f>'Contractor Model'!JRM69</f>
        <v>0</v>
      </c>
      <c r="JRN416">
        <f>'Contractor Model'!JRN69</f>
        <v>0</v>
      </c>
      <c r="JRO416">
        <f>'Contractor Model'!JRO69</f>
        <v>0</v>
      </c>
      <c r="JRP416">
        <f>'Contractor Model'!JRP69</f>
        <v>0</v>
      </c>
      <c r="JRQ416">
        <f>'Contractor Model'!JRQ69</f>
        <v>0</v>
      </c>
      <c r="JRR416">
        <f>'Contractor Model'!JRR69</f>
        <v>0</v>
      </c>
      <c r="JRS416">
        <f>'Contractor Model'!JRS69</f>
        <v>0</v>
      </c>
      <c r="JRT416">
        <f>'Contractor Model'!JRT69</f>
        <v>0</v>
      </c>
      <c r="JRU416">
        <f>'Contractor Model'!JRU69</f>
        <v>0</v>
      </c>
      <c r="JRV416">
        <f>'Contractor Model'!JRV69</f>
        <v>0</v>
      </c>
      <c r="JRW416">
        <f>'Contractor Model'!JRW69</f>
        <v>0</v>
      </c>
      <c r="JRX416">
        <f>'Contractor Model'!JRX69</f>
        <v>0</v>
      </c>
      <c r="JRY416">
        <f>'Contractor Model'!JRY69</f>
        <v>0</v>
      </c>
      <c r="JRZ416">
        <f>'Contractor Model'!JRZ69</f>
        <v>0</v>
      </c>
      <c r="JSA416">
        <f>'Contractor Model'!JSA69</f>
        <v>0</v>
      </c>
      <c r="JSB416">
        <f>'Contractor Model'!JSB69</f>
        <v>0</v>
      </c>
      <c r="JSC416">
        <f>'Contractor Model'!JSC69</f>
        <v>0</v>
      </c>
      <c r="JSD416">
        <f>'Contractor Model'!JSD69</f>
        <v>0</v>
      </c>
      <c r="JSE416">
        <f>'Contractor Model'!JSE69</f>
        <v>0</v>
      </c>
      <c r="JSF416">
        <f>'Contractor Model'!JSF69</f>
        <v>0</v>
      </c>
      <c r="JSG416">
        <f>'Contractor Model'!JSG69</f>
        <v>0</v>
      </c>
      <c r="JSH416">
        <f>'Contractor Model'!JSH69</f>
        <v>0</v>
      </c>
      <c r="JSI416">
        <f>'Contractor Model'!JSI69</f>
        <v>0</v>
      </c>
      <c r="JSJ416">
        <f>'Contractor Model'!JSJ69</f>
        <v>0</v>
      </c>
      <c r="JSK416">
        <f>'Contractor Model'!JSK69</f>
        <v>0</v>
      </c>
      <c r="JSL416">
        <f>'Contractor Model'!JSL69</f>
        <v>0</v>
      </c>
      <c r="JSM416">
        <f>'Contractor Model'!JSM69</f>
        <v>0</v>
      </c>
      <c r="JSN416">
        <f>'Contractor Model'!JSN69</f>
        <v>0</v>
      </c>
      <c r="JSO416">
        <f>'Contractor Model'!JSO69</f>
        <v>0</v>
      </c>
      <c r="JSP416">
        <f>'Contractor Model'!JSP69</f>
        <v>0</v>
      </c>
      <c r="JSQ416">
        <f>'Contractor Model'!JSQ69</f>
        <v>0</v>
      </c>
      <c r="JSR416">
        <f>'Contractor Model'!JSR69</f>
        <v>0</v>
      </c>
      <c r="JSS416">
        <f>'Contractor Model'!JSS69</f>
        <v>0</v>
      </c>
      <c r="JST416">
        <f>'Contractor Model'!JST69</f>
        <v>0</v>
      </c>
      <c r="JSU416">
        <f>'Contractor Model'!JSU69</f>
        <v>0</v>
      </c>
      <c r="JSV416">
        <f>'Contractor Model'!JSV69</f>
        <v>0</v>
      </c>
      <c r="JSW416">
        <f>'Contractor Model'!JSW69</f>
        <v>0</v>
      </c>
      <c r="JSX416">
        <f>'Contractor Model'!JSX69</f>
        <v>0</v>
      </c>
      <c r="JSY416">
        <f>'Contractor Model'!JSY69</f>
        <v>0</v>
      </c>
      <c r="JSZ416">
        <f>'Contractor Model'!JSZ69</f>
        <v>0</v>
      </c>
      <c r="JTA416">
        <f>'Contractor Model'!JTA69</f>
        <v>0</v>
      </c>
      <c r="JTB416">
        <f>'Contractor Model'!JTB69</f>
        <v>0</v>
      </c>
      <c r="JTC416">
        <f>'Contractor Model'!JTC69</f>
        <v>0</v>
      </c>
      <c r="JTD416">
        <f>'Contractor Model'!JTD69</f>
        <v>0</v>
      </c>
      <c r="JTE416">
        <f>'Contractor Model'!JTE69</f>
        <v>0</v>
      </c>
      <c r="JTF416">
        <f>'Contractor Model'!JTF69</f>
        <v>0</v>
      </c>
      <c r="JTG416">
        <f>'Contractor Model'!JTG69</f>
        <v>0</v>
      </c>
      <c r="JTH416">
        <f>'Contractor Model'!JTH69</f>
        <v>0</v>
      </c>
      <c r="JTI416">
        <f>'Contractor Model'!JTI69</f>
        <v>0</v>
      </c>
      <c r="JTJ416">
        <f>'Contractor Model'!JTJ69</f>
        <v>0</v>
      </c>
      <c r="JTK416">
        <f>'Contractor Model'!JTK69</f>
        <v>0</v>
      </c>
      <c r="JTL416">
        <f>'Contractor Model'!JTL69</f>
        <v>0</v>
      </c>
      <c r="JTM416">
        <f>'Contractor Model'!JTM69</f>
        <v>0</v>
      </c>
      <c r="JTN416">
        <f>'Contractor Model'!JTN69</f>
        <v>0</v>
      </c>
      <c r="JTO416">
        <f>'Contractor Model'!JTO69</f>
        <v>0</v>
      </c>
      <c r="JTP416">
        <f>'Contractor Model'!JTP69</f>
        <v>0</v>
      </c>
      <c r="JTQ416">
        <f>'Contractor Model'!JTQ69</f>
        <v>0</v>
      </c>
      <c r="JTR416">
        <f>'Contractor Model'!JTR69</f>
        <v>0</v>
      </c>
      <c r="JTS416">
        <f>'Contractor Model'!JTS69</f>
        <v>0</v>
      </c>
      <c r="JTT416">
        <f>'Contractor Model'!JTT69</f>
        <v>0</v>
      </c>
      <c r="JTU416">
        <f>'Contractor Model'!JTU69</f>
        <v>0</v>
      </c>
      <c r="JTV416">
        <f>'Contractor Model'!JTV69</f>
        <v>0</v>
      </c>
      <c r="JTW416">
        <f>'Contractor Model'!JTW69</f>
        <v>0</v>
      </c>
      <c r="JTX416">
        <f>'Contractor Model'!JTX69</f>
        <v>0</v>
      </c>
      <c r="JTY416">
        <f>'Contractor Model'!JTY69</f>
        <v>0</v>
      </c>
      <c r="JTZ416">
        <f>'Contractor Model'!JTZ69</f>
        <v>0</v>
      </c>
      <c r="JUA416">
        <f>'Contractor Model'!JUA69</f>
        <v>0</v>
      </c>
      <c r="JUB416">
        <f>'Contractor Model'!JUB69</f>
        <v>0</v>
      </c>
      <c r="JUC416">
        <f>'Contractor Model'!JUC69</f>
        <v>0</v>
      </c>
      <c r="JUD416">
        <f>'Contractor Model'!JUD69</f>
        <v>0</v>
      </c>
      <c r="JUE416">
        <f>'Contractor Model'!JUE69</f>
        <v>0</v>
      </c>
      <c r="JUF416">
        <f>'Contractor Model'!JUF69</f>
        <v>0</v>
      </c>
      <c r="JUG416">
        <f>'Contractor Model'!JUG69</f>
        <v>0</v>
      </c>
      <c r="JUH416">
        <f>'Contractor Model'!JUH69</f>
        <v>0</v>
      </c>
      <c r="JUI416">
        <f>'Contractor Model'!JUI69</f>
        <v>0</v>
      </c>
      <c r="JUJ416">
        <f>'Contractor Model'!JUJ69</f>
        <v>0</v>
      </c>
      <c r="JUK416">
        <f>'Contractor Model'!JUK69</f>
        <v>0</v>
      </c>
      <c r="JUL416">
        <f>'Contractor Model'!JUL69</f>
        <v>0</v>
      </c>
      <c r="JUM416">
        <f>'Contractor Model'!JUM69</f>
        <v>0</v>
      </c>
      <c r="JUN416">
        <f>'Contractor Model'!JUN69</f>
        <v>0</v>
      </c>
      <c r="JUO416">
        <f>'Contractor Model'!JUO69</f>
        <v>0</v>
      </c>
      <c r="JUP416">
        <f>'Contractor Model'!JUP69</f>
        <v>0</v>
      </c>
      <c r="JUQ416">
        <f>'Contractor Model'!JUQ69</f>
        <v>0</v>
      </c>
      <c r="JUR416">
        <f>'Contractor Model'!JUR69</f>
        <v>0</v>
      </c>
      <c r="JUS416">
        <f>'Contractor Model'!JUS69</f>
        <v>0</v>
      </c>
      <c r="JUT416">
        <f>'Contractor Model'!JUT69</f>
        <v>0</v>
      </c>
      <c r="JUU416">
        <f>'Contractor Model'!JUU69</f>
        <v>0</v>
      </c>
      <c r="JUV416">
        <f>'Contractor Model'!JUV69</f>
        <v>0</v>
      </c>
      <c r="JUW416">
        <f>'Contractor Model'!JUW69</f>
        <v>0</v>
      </c>
      <c r="JUX416">
        <f>'Contractor Model'!JUX69</f>
        <v>0</v>
      </c>
      <c r="JUY416">
        <f>'Contractor Model'!JUY69</f>
        <v>0</v>
      </c>
      <c r="JUZ416">
        <f>'Contractor Model'!JUZ69</f>
        <v>0</v>
      </c>
      <c r="JVA416">
        <f>'Contractor Model'!JVA69</f>
        <v>0</v>
      </c>
      <c r="JVB416">
        <f>'Contractor Model'!JVB69</f>
        <v>0</v>
      </c>
      <c r="JVC416">
        <f>'Contractor Model'!JVC69</f>
        <v>0</v>
      </c>
      <c r="JVD416">
        <f>'Contractor Model'!JVD69</f>
        <v>0</v>
      </c>
      <c r="JVE416">
        <f>'Contractor Model'!JVE69</f>
        <v>0</v>
      </c>
      <c r="JVF416">
        <f>'Contractor Model'!JVF69</f>
        <v>0</v>
      </c>
      <c r="JVG416">
        <f>'Contractor Model'!JVG69</f>
        <v>0</v>
      </c>
      <c r="JVH416">
        <f>'Contractor Model'!JVH69</f>
        <v>0</v>
      </c>
      <c r="JVI416">
        <f>'Contractor Model'!JVI69</f>
        <v>0</v>
      </c>
      <c r="JVJ416">
        <f>'Contractor Model'!JVJ69</f>
        <v>0</v>
      </c>
      <c r="JVK416">
        <f>'Contractor Model'!JVK69</f>
        <v>0</v>
      </c>
      <c r="JVL416">
        <f>'Contractor Model'!JVL69</f>
        <v>0</v>
      </c>
      <c r="JVM416">
        <f>'Contractor Model'!JVM69</f>
        <v>0</v>
      </c>
      <c r="JVN416">
        <f>'Contractor Model'!JVN69</f>
        <v>0</v>
      </c>
      <c r="JVO416">
        <f>'Contractor Model'!JVO69</f>
        <v>0</v>
      </c>
      <c r="JVP416">
        <f>'Contractor Model'!JVP69</f>
        <v>0</v>
      </c>
      <c r="JVQ416">
        <f>'Contractor Model'!JVQ69</f>
        <v>0</v>
      </c>
      <c r="JVR416">
        <f>'Contractor Model'!JVR69</f>
        <v>0</v>
      </c>
      <c r="JVS416">
        <f>'Contractor Model'!JVS69</f>
        <v>0</v>
      </c>
      <c r="JVT416">
        <f>'Contractor Model'!JVT69</f>
        <v>0</v>
      </c>
      <c r="JVU416">
        <f>'Contractor Model'!JVU69</f>
        <v>0</v>
      </c>
      <c r="JVV416">
        <f>'Contractor Model'!JVV69</f>
        <v>0</v>
      </c>
      <c r="JVW416">
        <f>'Contractor Model'!JVW69</f>
        <v>0</v>
      </c>
      <c r="JVX416">
        <f>'Contractor Model'!JVX69</f>
        <v>0</v>
      </c>
      <c r="JVY416">
        <f>'Contractor Model'!JVY69</f>
        <v>0</v>
      </c>
      <c r="JVZ416">
        <f>'Contractor Model'!JVZ69</f>
        <v>0</v>
      </c>
      <c r="JWA416">
        <f>'Contractor Model'!JWA69</f>
        <v>0</v>
      </c>
      <c r="JWB416">
        <f>'Contractor Model'!JWB69</f>
        <v>0</v>
      </c>
      <c r="JWC416">
        <f>'Contractor Model'!JWC69</f>
        <v>0</v>
      </c>
      <c r="JWD416">
        <f>'Contractor Model'!JWD69</f>
        <v>0</v>
      </c>
      <c r="JWE416">
        <f>'Contractor Model'!JWE69</f>
        <v>0</v>
      </c>
      <c r="JWF416">
        <f>'Contractor Model'!JWF69</f>
        <v>0</v>
      </c>
      <c r="JWG416">
        <f>'Contractor Model'!JWG69</f>
        <v>0</v>
      </c>
      <c r="JWH416">
        <f>'Contractor Model'!JWH69</f>
        <v>0</v>
      </c>
      <c r="JWI416">
        <f>'Contractor Model'!JWI69</f>
        <v>0</v>
      </c>
      <c r="JWJ416">
        <f>'Contractor Model'!JWJ69</f>
        <v>0</v>
      </c>
      <c r="JWK416">
        <f>'Contractor Model'!JWK69</f>
        <v>0</v>
      </c>
      <c r="JWL416">
        <f>'Contractor Model'!JWL69</f>
        <v>0</v>
      </c>
      <c r="JWM416">
        <f>'Contractor Model'!JWM69</f>
        <v>0</v>
      </c>
      <c r="JWN416">
        <f>'Contractor Model'!JWN69</f>
        <v>0</v>
      </c>
      <c r="JWO416">
        <f>'Contractor Model'!JWO69</f>
        <v>0</v>
      </c>
      <c r="JWP416">
        <f>'Contractor Model'!JWP69</f>
        <v>0</v>
      </c>
      <c r="JWQ416">
        <f>'Contractor Model'!JWQ69</f>
        <v>0</v>
      </c>
      <c r="JWR416">
        <f>'Contractor Model'!JWR69</f>
        <v>0</v>
      </c>
      <c r="JWS416">
        <f>'Contractor Model'!JWS69</f>
        <v>0</v>
      </c>
      <c r="JWT416">
        <f>'Contractor Model'!JWT69</f>
        <v>0</v>
      </c>
      <c r="JWU416">
        <f>'Contractor Model'!JWU69</f>
        <v>0</v>
      </c>
      <c r="JWV416">
        <f>'Contractor Model'!JWV69</f>
        <v>0</v>
      </c>
      <c r="JWW416">
        <f>'Contractor Model'!JWW69</f>
        <v>0</v>
      </c>
      <c r="JWX416">
        <f>'Contractor Model'!JWX69</f>
        <v>0</v>
      </c>
      <c r="JWY416">
        <f>'Contractor Model'!JWY69</f>
        <v>0</v>
      </c>
      <c r="JWZ416">
        <f>'Contractor Model'!JWZ69</f>
        <v>0</v>
      </c>
      <c r="JXA416">
        <f>'Contractor Model'!JXA69</f>
        <v>0</v>
      </c>
      <c r="JXB416">
        <f>'Contractor Model'!JXB69</f>
        <v>0</v>
      </c>
      <c r="JXC416">
        <f>'Contractor Model'!JXC69</f>
        <v>0</v>
      </c>
      <c r="JXD416">
        <f>'Contractor Model'!JXD69</f>
        <v>0</v>
      </c>
      <c r="JXE416">
        <f>'Contractor Model'!JXE69</f>
        <v>0</v>
      </c>
      <c r="JXF416">
        <f>'Contractor Model'!JXF69</f>
        <v>0</v>
      </c>
      <c r="JXG416">
        <f>'Contractor Model'!JXG69</f>
        <v>0</v>
      </c>
      <c r="JXH416">
        <f>'Contractor Model'!JXH69</f>
        <v>0</v>
      </c>
      <c r="JXI416">
        <f>'Contractor Model'!JXI69</f>
        <v>0</v>
      </c>
      <c r="JXJ416">
        <f>'Contractor Model'!JXJ69</f>
        <v>0</v>
      </c>
      <c r="JXK416">
        <f>'Contractor Model'!JXK69</f>
        <v>0</v>
      </c>
      <c r="JXL416">
        <f>'Contractor Model'!JXL69</f>
        <v>0</v>
      </c>
      <c r="JXM416">
        <f>'Contractor Model'!JXM69</f>
        <v>0</v>
      </c>
      <c r="JXN416">
        <f>'Contractor Model'!JXN69</f>
        <v>0</v>
      </c>
      <c r="JXO416">
        <f>'Contractor Model'!JXO69</f>
        <v>0</v>
      </c>
      <c r="JXP416">
        <f>'Contractor Model'!JXP69</f>
        <v>0</v>
      </c>
      <c r="JXQ416">
        <f>'Contractor Model'!JXQ69</f>
        <v>0</v>
      </c>
      <c r="JXR416">
        <f>'Contractor Model'!JXR69</f>
        <v>0</v>
      </c>
      <c r="JXS416">
        <f>'Contractor Model'!JXS69</f>
        <v>0</v>
      </c>
      <c r="JXT416">
        <f>'Contractor Model'!JXT69</f>
        <v>0</v>
      </c>
      <c r="JXU416">
        <f>'Contractor Model'!JXU69</f>
        <v>0</v>
      </c>
      <c r="JXV416">
        <f>'Contractor Model'!JXV69</f>
        <v>0</v>
      </c>
      <c r="JXW416">
        <f>'Contractor Model'!JXW69</f>
        <v>0</v>
      </c>
      <c r="JXX416">
        <f>'Contractor Model'!JXX69</f>
        <v>0</v>
      </c>
      <c r="JXY416">
        <f>'Contractor Model'!JXY69</f>
        <v>0</v>
      </c>
      <c r="JXZ416">
        <f>'Contractor Model'!JXZ69</f>
        <v>0</v>
      </c>
      <c r="JYA416">
        <f>'Contractor Model'!JYA69</f>
        <v>0</v>
      </c>
      <c r="JYB416">
        <f>'Contractor Model'!JYB69</f>
        <v>0</v>
      </c>
      <c r="JYC416">
        <f>'Contractor Model'!JYC69</f>
        <v>0</v>
      </c>
      <c r="JYD416">
        <f>'Contractor Model'!JYD69</f>
        <v>0</v>
      </c>
      <c r="JYE416">
        <f>'Contractor Model'!JYE69</f>
        <v>0</v>
      </c>
      <c r="JYF416">
        <f>'Contractor Model'!JYF69</f>
        <v>0</v>
      </c>
      <c r="JYG416">
        <f>'Contractor Model'!JYG69</f>
        <v>0</v>
      </c>
      <c r="JYH416">
        <f>'Contractor Model'!JYH69</f>
        <v>0</v>
      </c>
      <c r="JYI416">
        <f>'Contractor Model'!JYI69</f>
        <v>0</v>
      </c>
      <c r="JYJ416">
        <f>'Contractor Model'!JYJ69</f>
        <v>0</v>
      </c>
      <c r="JYK416">
        <f>'Contractor Model'!JYK69</f>
        <v>0</v>
      </c>
      <c r="JYL416">
        <f>'Contractor Model'!JYL69</f>
        <v>0</v>
      </c>
      <c r="JYM416">
        <f>'Contractor Model'!JYM69</f>
        <v>0</v>
      </c>
      <c r="JYN416">
        <f>'Contractor Model'!JYN69</f>
        <v>0</v>
      </c>
      <c r="JYO416">
        <f>'Contractor Model'!JYO69</f>
        <v>0</v>
      </c>
      <c r="JYP416">
        <f>'Contractor Model'!JYP69</f>
        <v>0</v>
      </c>
      <c r="JYQ416">
        <f>'Contractor Model'!JYQ69</f>
        <v>0</v>
      </c>
      <c r="JYR416">
        <f>'Contractor Model'!JYR69</f>
        <v>0</v>
      </c>
      <c r="JYS416">
        <f>'Contractor Model'!JYS69</f>
        <v>0</v>
      </c>
      <c r="JYT416">
        <f>'Contractor Model'!JYT69</f>
        <v>0</v>
      </c>
      <c r="JYU416">
        <f>'Contractor Model'!JYU69</f>
        <v>0</v>
      </c>
      <c r="JYV416">
        <f>'Contractor Model'!JYV69</f>
        <v>0</v>
      </c>
      <c r="JYW416">
        <f>'Contractor Model'!JYW69</f>
        <v>0</v>
      </c>
      <c r="JYX416">
        <f>'Contractor Model'!JYX69</f>
        <v>0</v>
      </c>
      <c r="JYY416">
        <f>'Contractor Model'!JYY69</f>
        <v>0</v>
      </c>
      <c r="JYZ416">
        <f>'Contractor Model'!JYZ69</f>
        <v>0</v>
      </c>
      <c r="JZA416">
        <f>'Contractor Model'!JZA69</f>
        <v>0</v>
      </c>
      <c r="JZB416">
        <f>'Contractor Model'!JZB69</f>
        <v>0</v>
      </c>
      <c r="JZC416">
        <f>'Contractor Model'!JZC69</f>
        <v>0</v>
      </c>
      <c r="JZD416">
        <f>'Contractor Model'!JZD69</f>
        <v>0</v>
      </c>
      <c r="JZE416">
        <f>'Contractor Model'!JZE69</f>
        <v>0</v>
      </c>
      <c r="JZF416">
        <f>'Contractor Model'!JZF69</f>
        <v>0</v>
      </c>
      <c r="JZG416">
        <f>'Contractor Model'!JZG69</f>
        <v>0</v>
      </c>
      <c r="JZH416">
        <f>'Contractor Model'!JZH69</f>
        <v>0</v>
      </c>
      <c r="JZI416">
        <f>'Contractor Model'!JZI69</f>
        <v>0</v>
      </c>
      <c r="JZJ416">
        <f>'Contractor Model'!JZJ69</f>
        <v>0</v>
      </c>
      <c r="JZK416">
        <f>'Contractor Model'!JZK69</f>
        <v>0</v>
      </c>
      <c r="JZL416">
        <f>'Contractor Model'!JZL69</f>
        <v>0</v>
      </c>
      <c r="JZM416">
        <f>'Contractor Model'!JZM69</f>
        <v>0</v>
      </c>
      <c r="JZN416">
        <f>'Contractor Model'!JZN69</f>
        <v>0</v>
      </c>
      <c r="JZO416">
        <f>'Contractor Model'!JZO69</f>
        <v>0</v>
      </c>
      <c r="JZP416">
        <f>'Contractor Model'!JZP69</f>
        <v>0</v>
      </c>
      <c r="JZQ416">
        <f>'Contractor Model'!JZQ69</f>
        <v>0</v>
      </c>
      <c r="JZR416">
        <f>'Contractor Model'!JZR69</f>
        <v>0</v>
      </c>
      <c r="JZS416">
        <f>'Contractor Model'!JZS69</f>
        <v>0</v>
      </c>
      <c r="JZT416">
        <f>'Contractor Model'!JZT69</f>
        <v>0</v>
      </c>
      <c r="JZU416">
        <f>'Contractor Model'!JZU69</f>
        <v>0</v>
      </c>
      <c r="JZV416">
        <f>'Contractor Model'!JZV69</f>
        <v>0</v>
      </c>
      <c r="JZW416">
        <f>'Contractor Model'!JZW69</f>
        <v>0</v>
      </c>
      <c r="JZX416">
        <f>'Contractor Model'!JZX69</f>
        <v>0</v>
      </c>
      <c r="JZY416">
        <f>'Contractor Model'!JZY69</f>
        <v>0</v>
      </c>
      <c r="JZZ416">
        <f>'Contractor Model'!JZZ69</f>
        <v>0</v>
      </c>
      <c r="KAA416">
        <f>'Contractor Model'!KAA69</f>
        <v>0</v>
      </c>
      <c r="KAB416">
        <f>'Contractor Model'!KAB69</f>
        <v>0</v>
      </c>
      <c r="KAC416">
        <f>'Contractor Model'!KAC69</f>
        <v>0</v>
      </c>
      <c r="KAD416">
        <f>'Contractor Model'!KAD69</f>
        <v>0</v>
      </c>
      <c r="KAE416">
        <f>'Contractor Model'!KAE69</f>
        <v>0</v>
      </c>
      <c r="KAF416">
        <f>'Contractor Model'!KAF69</f>
        <v>0</v>
      </c>
      <c r="KAG416">
        <f>'Contractor Model'!KAG69</f>
        <v>0</v>
      </c>
      <c r="KAH416">
        <f>'Contractor Model'!KAH69</f>
        <v>0</v>
      </c>
      <c r="KAI416">
        <f>'Contractor Model'!KAI69</f>
        <v>0</v>
      </c>
      <c r="KAJ416">
        <f>'Contractor Model'!KAJ69</f>
        <v>0</v>
      </c>
      <c r="KAK416">
        <f>'Contractor Model'!KAK69</f>
        <v>0</v>
      </c>
      <c r="KAL416">
        <f>'Contractor Model'!KAL69</f>
        <v>0</v>
      </c>
      <c r="KAM416">
        <f>'Contractor Model'!KAM69</f>
        <v>0</v>
      </c>
      <c r="KAN416">
        <f>'Contractor Model'!KAN69</f>
        <v>0</v>
      </c>
      <c r="KAO416">
        <f>'Contractor Model'!KAO69</f>
        <v>0</v>
      </c>
      <c r="KAP416">
        <f>'Contractor Model'!KAP69</f>
        <v>0</v>
      </c>
      <c r="KAQ416">
        <f>'Contractor Model'!KAQ69</f>
        <v>0</v>
      </c>
      <c r="KAR416">
        <f>'Contractor Model'!KAR69</f>
        <v>0</v>
      </c>
      <c r="KAS416">
        <f>'Contractor Model'!KAS69</f>
        <v>0</v>
      </c>
      <c r="KAT416">
        <f>'Contractor Model'!KAT69</f>
        <v>0</v>
      </c>
      <c r="KAU416">
        <f>'Contractor Model'!KAU69</f>
        <v>0</v>
      </c>
      <c r="KAV416">
        <f>'Contractor Model'!KAV69</f>
        <v>0</v>
      </c>
      <c r="KAW416">
        <f>'Contractor Model'!KAW69</f>
        <v>0</v>
      </c>
      <c r="KAX416">
        <f>'Contractor Model'!KAX69</f>
        <v>0</v>
      </c>
      <c r="KAY416">
        <f>'Contractor Model'!KAY69</f>
        <v>0</v>
      </c>
      <c r="KAZ416">
        <f>'Contractor Model'!KAZ69</f>
        <v>0</v>
      </c>
      <c r="KBA416">
        <f>'Contractor Model'!KBA69</f>
        <v>0</v>
      </c>
      <c r="KBB416">
        <f>'Contractor Model'!KBB69</f>
        <v>0</v>
      </c>
      <c r="KBC416">
        <f>'Contractor Model'!KBC69</f>
        <v>0</v>
      </c>
      <c r="KBD416">
        <f>'Contractor Model'!KBD69</f>
        <v>0</v>
      </c>
      <c r="KBE416">
        <f>'Contractor Model'!KBE69</f>
        <v>0</v>
      </c>
      <c r="KBF416">
        <f>'Contractor Model'!KBF69</f>
        <v>0</v>
      </c>
      <c r="KBG416">
        <f>'Contractor Model'!KBG69</f>
        <v>0</v>
      </c>
      <c r="KBH416">
        <f>'Contractor Model'!KBH69</f>
        <v>0</v>
      </c>
      <c r="KBI416">
        <f>'Contractor Model'!KBI69</f>
        <v>0</v>
      </c>
      <c r="KBJ416">
        <f>'Contractor Model'!KBJ69</f>
        <v>0</v>
      </c>
      <c r="KBK416">
        <f>'Contractor Model'!KBK69</f>
        <v>0</v>
      </c>
      <c r="KBL416">
        <f>'Contractor Model'!KBL69</f>
        <v>0</v>
      </c>
      <c r="KBM416">
        <f>'Contractor Model'!KBM69</f>
        <v>0</v>
      </c>
      <c r="KBN416">
        <f>'Contractor Model'!KBN69</f>
        <v>0</v>
      </c>
      <c r="KBO416">
        <f>'Contractor Model'!KBO69</f>
        <v>0</v>
      </c>
      <c r="KBP416">
        <f>'Contractor Model'!KBP69</f>
        <v>0</v>
      </c>
      <c r="KBQ416">
        <f>'Contractor Model'!KBQ69</f>
        <v>0</v>
      </c>
      <c r="KBR416">
        <f>'Contractor Model'!KBR69</f>
        <v>0</v>
      </c>
      <c r="KBS416">
        <f>'Contractor Model'!KBS69</f>
        <v>0</v>
      </c>
      <c r="KBT416">
        <f>'Contractor Model'!KBT69</f>
        <v>0</v>
      </c>
      <c r="KBU416">
        <f>'Contractor Model'!KBU69</f>
        <v>0</v>
      </c>
      <c r="KBV416">
        <f>'Contractor Model'!KBV69</f>
        <v>0</v>
      </c>
      <c r="KBW416">
        <f>'Contractor Model'!KBW69</f>
        <v>0</v>
      </c>
      <c r="KBX416">
        <f>'Contractor Model'!KBX69</f>
        <v>0</v>
      </c>
      <c r="KBY416">
        <f>'Contractor Model'!KBY69</f>
        <v>0</v>
      </c>
      <c r="KBZ416">
        <f>'Contractor Model'!KBZ69</f>
        <v>0</v>
      </c>
      <c r="KCA416">
        <f>'Contractor Model'!KCA69</f>
        <v>0</v>
      </c>
      <c r="KCB416">
        <f>'Contractor Model'!KCB69</f>
        <v>0</v>
      </c>
      <c r="KCC416">
        <f>'Contractor Model'!KCC69</f>
        <v>0</v>
      </c>
      <c r="KCD416">
        <f>'Contractor Model'!KCD69</f>
        <v>0</v>
      </c>
      <c r="KCE416">
        <f>'Contractor Model'!KCE69</f>
        <v>0</v>
      </c>
      <c r="KCF416">
        <f>'Contractor Model'!KCF69</f>
        <v>0</v>
      </c>
      <c r="KCG416">
        <f>'Contractor Model'!KCG69</f>
        <v>0</v>
      </c>
      <c r="KCH416">
        <f>'Contractor Model'!KCH69</f>
        <v>0</v>
      </c>
      <c r="KCI416">
        <f>'Contractor Model'!KCI69</f>
        <v>0</v>
      </c>
      <c r="KCJ416">
        <f>'Contractor Model'!KCJ69</f>
        <v>0</v>
      </c>
      <c r="KCK416">
        <f>'Contractor Model'!KCK69</f>
        <v>0</v>
      </c>
      <c r="KCL416">
        <f>'Contractor Model'!KCL69</f>
        <v>0</v>
      </c>
      <c r="KCM416">
        <f>'Contractor Model'!KCM69</f>
        <v>0</v>
      </c>
      <c r="KCN416">
        <f>'Contractor Model'!KCN69</f>
        <v>0</v>
      </c>
      <c r="KCO416">
        <f>'Contractor Model'!KCO69</f>
        <v>0</v>
      </c>
      <c r="KCP416">
        <f>'Contractor Model'!KCP69</f>
        <v>0</v>
      </c>
      <c r="KCQ416">
        <f>'Contractor Model'!KCQ69</f>
        <v>0</v>
      </c>
      <c r="KCR416">
        <f>'Contractor Model'!KCR69</f>
        <v>0</v>
      </c>
      <c r="KCS416">
        <f>'Contractor Model'!KCS69</f>
        <v>0</v>
      </c>
      <c r="KCT416">
        <f>'Contractor Model'!KCT69</f>
        <v>0</v>
      </c>
      <c r="KCU416">
        <f>'Contractor Model'!KCU69</f>
        <v>0</v>
      </c>
      <c r="KCV416">
        <f>'Contractor Model'!KCV69</f>
        <v>0</v>
      </c>
      <c r="KCW416">
        <f>'Contractor Model'!KCW69</f>
        <v>0</v>
      </c>
      <c r="KCX416">
        <f>'Contractor Model'!KCX69</f>
        <v>0</v>
      </c>
      <c r="KCY416">
        <f>'Contractor Model'!KCY69</f>
        <v>0</v>
      </c>
      <c r="KCZ416">
        <f>'Contractor Model'!KCZ69</f>
        <v>0</v>
      </c>
      <c r="KDA416">
        <f>'Contractor Model'!KDA69</f>
        <v>0</v>
      </c>
      <c r="KDB416">
        <f>'Contractor Model'!KDB69</f>
        <v>0</v>
      </c>
      <c r="KDC416">
        <f>'Contractor Model'!KDC69</f>
        <v>0</v>
      </c>
      <c r="KDD416">
        <f>'Contractor Model'!KDD69</f>
        <v>0</v>
      </c>
      <c r="KDE416">
        <f>'Contractor Model'!KDE69</f>
        <v>0</v>
      </c>
      <c r="KDF416">
        <f>'Contractor Model'!KDF69</f>
        <v>0</v>
      </c>
      <c r="KDG416">
        <f>'Contractor Model'!KDG69</f>
        <v>0</v>
      </c>
      <c r="KDH416">
        <f>'Contractor Model'!KDH69</f>
        <v>0</v>
      </c>
      <c r="KDI416">
        <f>'Contractor Model'!KDI69</f>
        <v>0</v>
      </c>
      <c r="KDJ416">
        <f>'Contractor Model'!KDJ69</f>
        <v>0</v>
      </c>
      <c r="KDK416">
        <f>'Contractor Model'!KDK69</f>
        <v>0</v>
      </c>
      <c r="KDL416">
        <f>'Contractor Model'!KDL69</f>
        <v>0</v>
      </c>
      <c r="KDM416">
        <f>'Contractor Model'!KDM69</f>
        <v>0</v>
      </c>
      <c r="KDN416">
        <f>'Contractor Model'!KDN69</f>
        <v>0</v>
      </c>
      <c r="KDO416">
        <f>'Contractor Model'!KDO69</f>
        <v>0</v>
      </c>
      <c r="KDP416">
        <f>'Contractor Model'!KDP69</f>
        <v>0</v>
      </c>
      <c r="KDQ416">
        <f>'Contractor Model'!KDQ69</f>
        <v>0</v>
      </c>
      <c r="KDR416">
        <f>'Contractor Model'!KDR69</f>
        <v>0</v>
      </c>
      <c r="KDS416">
        <f>'Contractor Model'!KDS69</f>
        <v>0</v>
      </c>
      <c r="KDT416">
        <f>'Contractor Model'!KDT69</f>
        <v>0</v>
      </c>
      <c r="KDU416">
        <f>'Contractor Model'!KDU69</f>
        <v>0</v>
      </c>
      <c r="KDV416">
        <f>'Contractor Model'!KDV69</f>
        <v>0</v>
      </c>
      <c r="KDW416">
        <f>'Contractor Model'!KDW69</f>
        <v>0</v>
      </c>
      <c r="KDX416">
        <f>'Contractor Model'!KDX69</f>
        <v>0</v>
      </c>
      <c r="KDY416">
        <f>'Contractor Model'!KDY69</f>
        <v>0</v>
      </c>
      <c r="KDZ416">
        <f>'Contractor Model'!KDZ69</f>
        <v>0</v>
      </c>
      <c r="KEA416">
        <f>'Contractor Model'!KEA69</f>
        <v>0</v>
      </c>
      <c r="KEB416">
        <f>'Contractor Model'!KEB69</f>
        <v>0</v>
      </c>
      <c r="KEC416">
        <f>'Contractor Model'!KEC69</f>
        <v>0</v>
      </c>
      <c r="KED416">
        <f>'Contractor Model'!KED69</f>
        <v>0</v>
      </c>
      <c r="KEE416">
        <f>'Contractor Model'!KEE69</f>
        <v>0</v>
      </c>
      <c r="KEF416">
        <f>'Contractor Model'!KEF69</f>
        <v>0</v>
      </c>
      <c r="KEG416">
        <f>'Contractor Model'!KEG69</f>
        <v>0</v>
      </c>
      <c r="KEH416">
        <f>'Contractor Model'!KEH69</f>
        <v>0</v>
      </c>
      <c r="KEI416">
        <f>'Contractor Model'!KEI69</f>
        <v>0</v>
      </c>
      <c r="KEJ416">
        <f>'Contractor Model'!KEJ69</f>
        <v>0</v>
      </c>
      <c r="KEK416">
        <f>'Contractor Model'!KEK69</f>
        <v>0</v>
      </c>
      <c r="KEL416">
        <f>'Contractor Model'!KEL69</f>
        <v>0</v>
      </c>
      <c r="KEM416">
        <f>'Contractor Model'!KEM69</f>
        <v>0</v>
      </c>
      <c r="KEN416">
        <f>'Contractor Model'!KEN69</f>
        <v>0</v>
      </c>
      <c r="KEO416">
        <f>'Contractor Model'!KEO69</f>
        <v>0</v>
      </c>
      <c r="KEP416">
        <f>'Contractor Model'!KEP69</f>
        <v>0</v>
      </c>
      <c r="KEQ416">
        <f>'Contractor Model'!KEQ69</f>
        <v>0</v>
      </c>
      <c r="KER416">
        <f>'Contractor Model'!KER69</f>
        <v>0</v>
      </c>
      <c r="KES416">
        <f>'Contractor Model'!KES69</f>
        <v>0</v>
      </c>
      <c r="KET416">
        <f>'Contractor Model'!KET69</f>
        <v>0</v>
      </c>
      <c r="KEU416">
        <f>'Contractor Model'!KEU69</f>
        <v>0</v>
      </c>
      <c r="KEV416">
        <f>'Contractor Model'!KEV69</f>
        <v>0</v>
      </c>
      <c r="KEW416">
        <f>'Contractor Model'!KEW69</f>
        <v>0</v>
      </c>
      <c r="KEX416">
        <f>'Contractor Model'!KEX69</f>
        <v>0</v>
      </c>
      <c r="KEY416">
        <f>'Contractor Model'!KEY69</f>
        <v>0</v>
      </c>
      <c r="KEZ416">
        <f>'Contractor Model'!KEZ69</f>
        <v>0</v>
      </c>
      <c r="KFA416">
        <f>'Contractor Model'!KFA69</f>
        <v>0</v>
      </c>
      <c r="KFB416">
        <f>'Contractor Model'!KFB69</f>
        <v>0</v>
      </c>
      <c r="KFC416">
        <f>'Contractor Model'!KFC69</f>
        <v>0</v>
      </c>
      <c r="KFD416">
        <f>'Contractor Model'!KFD69</f>
        <v>0</v>
      </c>
      <c r="KFE416">
        <f>'Contractor Model'!KFE69</f>
        <v>0</v>
      </c>
      <c r="KFF416">
        <f>'Contractor Model'!KFF69</f>
        <v>0</v>
      </c>
      <c r="KFG416">
        <f>'Contractor Model'!KFG69</f>
        <v>0</v>
      </c>
      <c r="KFH416">
        <f>'Contractor Model'!KFH69</f>
        <v>0</v>
      </c>
      <c r="KFI416">
        <f>'Contractor Model'!KFI69</f>
        <v>0</v>
      </c>
      <c r="KFJ416">
        <f>'Contractor Model'!KFJ69</f>
        <v>0</v>
      </c>
      <c r="KFK416">
        <f>'Contractor Model'!KFK69</f>
        <v>0</v>
      </c>
      <c r="KFL416">
        <f>'Contractor Model'!KFL69</f>
        <v>0</v>
      </c>
      <c r="KFM416">
        <f>'Contractor Model'!KFM69</f>
        <v>0</v>
      </c>
      <c r="KFN416">
        <f>'Contractor Model'!KFN69</f>
        <v>0</v>
      </c>
      <c r="KFO416">
        <f>'Contractor Model'!KFO69</f>
        <v>0</v>
      </c>
      <c r="KFP416">
        <f>'Contractor Model'!KFP69</f>
        <v>0</v>
      </c>
      <c r="KFQ416">
        <f>'Contractor Model'!KFQ69</f>
        <v>0</v>
      </c>
      <c r="KFR416">
        <f>'Contractor Model'!KFR69</f>
        <v>0</v>
      </c>
      <c r="KFS416">
        <f>'Contractor Model'!KFS69</f>
        <v>0</v>
      </c>
      <c r="KFT416">
        <f>'Contractor Model'!KFT69</f>
        <v>0</v>
      </c>
      <c r="KFU416">
        <f>'Contractor Model'!KFU69</f>
        <v>0</v>
      </c>
      <c r="KFV416">
        <f>'Contractor Model'!KFV69</f>
        <v>0</v>
      </c>
      <c r="KFW416">
        <f>'Contractor Model'!KFW69</f>
        <v>0</v>
      </c>
      <c r="KFX416">
        <f>'Contractor Model'!KFX69</f>
        <v>0</v>
      </c>
      <c r="KFY416">
        <f>'Contractor Model'!KFY69</f>
        <v>0</v>
      </c>
      <c r="KFZ416">
        <f>'Contractor Model'!KFZ69</f>
        <v>0</v>
      </c>
      <c r="KGA416">
        <f>'Contractor Model'!KGA69</f>
        <v>0</v>
      </c>
      <c r="KGB416">
        <f>'Contractor Model'!KGB69</f>
        <v>0</v>
      </c>
      <c r="KGC416">
        <f>'Contractor Model'!KGC69</f>
        <v>0</v>
      </c>
      <c r="KGD416">
        <f>'Contractor Model'!KGD69</f>
        <v>0</v>
      </c>
      <c r="KGE416">
        <f>'Contractor Model'!KGE69</f>
        <v>0</v>
      </c>
      <c r="KGF416">
        <f>'Contractor Model'!KGF69</f>
        <v>0</v>
      </c>
      <c r="KGG416">
        <f>'Contractor Model'!KGG69</f>
        <v>0</v>
      </c>
      <c r="KGH416">
        <f>'Contractor Model'!KGH69</f>
        <v>0</v>
      </c>
      <c r="KGI416">
        <f>'Contractor Model'!KGI69</f>
        <v>0</v>
      </c>
      <c r="KGJ416">
        <f>'Contractor Model'!KGJ69</f>
        <v>0</v>
      </c>
      <c r="KGK416">
        <f>'Contractor Model'!KGK69</f>
        <v>0</v>
      </c>
      <c r="KGL416">
        <f>'Contractor Model'!KGL69</f>
        <v>0</v>
      </c>
      <c r="KGM416">
        <f>'Contractor Model'!KGM69</f>
        <v>0</v>
      </c>
      <c r="KGN416">
        <f>'Contractor Model'!KGN69</f>
        <v>0</v>
      </c>
      <c r="KGO416">
        <f>'Contractor Model'!KGO69</f>
        <v>0</v>
      </c>
      <c r="KGP416">
        <f>'Contractor Model'!KGP69</f>
        <v>0</v>
      </c>
      <c r="KGQ416">
        <f>'Contractor Model'!KGQ69</f>
        <v>0</v>
      </c>
      <c r="KGR416">
        <f>'Contractor Model'!KGR69</f>
        <v>0</v>
      </c>
      <c r="KGS416">
        <f>'Contractor Model'!KGS69</f>
        <v>0</v>
      </c>
      <c r="KGT416">
        <f>'Contractor Model'!KGT69</f>
        <v>0</v>
      </c>
      <c r="KGU416">
        <f>'Contractor Model'!KGU69</f>
        <v>0</v>
      </c>
      <c r="KGV416">
        <f>'Contractor Model'!KGV69</f>
        <v>0</v>
      </c>
      <c r="KGW416">
        <f>'Contractor Model'!KGW69</f>
        <v>0</v>
      </c>
      <c r="KGX416">
        <f>'Contractor Model'!KGX69</f>
        <v>0</v>
      </c>
      <c r="KGY416">
        <f>'Contractor Model'!KGY69</f>
        <v>0</v>
      </c>
      <c r="KGZ416">
        <f>'Contractor Model'!KGZ69</f>
        <v>0</v>
      </c>
      <c r="KHA416">
        <f>'Contractor Model'!KHA69</f>
        <v>0</v>
      </c>
      <c r="KHB416">
        <f>'Contractor Model'!KHB69</f>
        <v>0</v>
      </c>
      <c r="KHC416">
        <f>'Contractor Model'!KHC69</f>
        <v>0</v>
      </c>
      <c r="KHD416">
        <f>'Contractor Model'!KHD69</f>
        <v>0</v>
      </c>
      <c r="KHE416">
        <f>'Contractor Model'!KHE69</f>
        <v>0</v>
      </c>
      <c r="KHF416">
        <f>'Contractor Model'!KHF69</f>
        <v>0</v>
      </c>
      <c r="KHG416">
        <f>'Contractor Model'!KHG69</f>
        <v>0</v>
      </c>
      <c r="KHH416">
        <f>'Contractor Model'!KHH69</f>
        <v>0</v>
      </c>
      <c r="KHI416">
        <f>'Contractor Model'!KHI69</f>
        <v>0</v>
      </c>
      <c r="KHJ416">
        <f>'Contractor Model'!KHJ69</f>
        <v>0</v>
      </c>
      <c r="KHK416">
        <f>'Contractor Model'!KHK69</f>
        <v>0</v>
      </c>
      <c r="KHL416">
        <f>'Contractor Model'!KHL69</f>
        <v>0</v>
      </c>
      <c r="KHM416">
        <f>'Contractor Model'!KHM69</f>
        <v>0</v>
      </c>
      <c r="KHN416">
        <f>'Contractor Model'!KHN69</f>
        <v>0</v>
      </c>
      <c r="KHO416">
        <f>'Contractor Model'!KHO69</f>
        <v>0</v>
      </c>
      <c r="KHP416">
        <f>'Contractor Model'!KHP69</f>
        <v>0</v>
      </c>
      <c r="KHQ416">
        <f>'Contractor Model'!KHQ69</f>
        <v>0</v>
      </c>
      <c r="KHR416">
        <f>'Contractor Model'!KHR69</f>
        <v>0</v>
      </c>
      <c r="KHS416">
        <f>'Contractor Model'!KHS69</f>
        <v>0</v>
      </c>
      <c r="KHT416">
        <f>'Contractor Model'!KHT69</f>
        <v>0</v>
      </c>
      <c r="KHU416">
        <f>'Contractor Model'!KHU69</f>
        <v>0</v>
      </c>
      <c r="KHV416">
        <f>'Contractor Model'!KHV69</f>
        <v>0</v>
      </c>
      <c r="KHW416">
        <f>'Contractor Model'!KHW69</f>
        <v>0</v>
      </c>
      <c r="KHX416">
        <f>'Contractor Model'!KHX69</f>
        <v>0</v>
      </c>
      <c r="KHY416">
        <f>'Contractor Model'!KHY69</f>
        <v>0</v>
      </c>
      <c r="KHZ416">
        <f>'Contractor Model'!KHZ69</f>
        <v>0</v>
      </c>
      <c r="KIA416">
        <f>'Contractor Model'!KIA69</f>
        <v>0</v>
      </c>
      <c r="KIB416">
        <f>'Contractor Model'!KIB69</f>
        <v>0</v>
      </c>
      <c r="KIC416">
        <f>'Contractor Model'!KIC69</f>
        <v>0</v>
      </c>
      <c r="KID416">
        <f>'Contractor Model'!KID69</f>
        <v>0</v>
      </c>
      <c r="KIE416">
        <f>'Contractor Model'!KIE69</f>
        <v>0</v>
      </c>
      <c r="KIF416">
        <f>'Contractor Model'!KIF69</f>
        <v>0</v>
      </c>
      <c r="KIG416">
        <f>'Contractor Model'!KIG69</f>
        <v>0</v>
      </c>
      <c r="KIH416">
        <f>'Contractor Model'!KIH69</f>
        <v>0</v>
      </c>
      <c r="KII416">
        <f>'Contractor Model'!KII69</f>
        <v>0</v>
      </c>
      <c r="KIJ416">
        <f>'Contractor Model'!KIJ69</f>
        <v>0</v>
      </c>
      <c r="KIK416">
        <f>'Contractor Model'!KIK69</f>
        <v>0</v>
      </c>
      <c r="KIL416">
        <f>'Contractor Model'!KIL69</f>
        <v>0</v>
      </c>
      <c r="KIM416">
        <f>'Contractor Model'!KIM69</f>
        <v>0</v>
      </c>
      <c r="KIN416">
        <f>'Contractor Model'!KIN69</f>
        <v>0</v>
      </c>
      <c r="KIO416">
        <f>'Contractor Model'!KIO69</f>
        <v>0</v>
      </c>
      <c r="KIP416">
        <f>'Contractor Model'!KIP69</f>
        <v>0</v>
      </c>
      <c r="KIQ416">
        <f>'Contractor Model'!KIQ69</f>
        <v>0</v>
      </c>
      <c r="KIR416">
        <f>'Contractor Model'!KIR69</f>
        <v>0</v>
      </c>
      <c r="KIS416">
        <f>'Contractor Model'!KIS69</f>
        <v>0</v>
      </c>
      <c r="KIT416">
        <f>'Contractor Model'!KIT69</f>
        <v>0</v>
      </c>
      <c r="KIU416">
        <f>'Contractor Model'!KIU69</f>
        <v>0</v>
      </c>
      <c r="KIV416">
        <f>'Contractor Model'!KIV69</f>
        <v>0</v>
      </c>
      <c r="KIW416">
        <f>'Contractor Model'!KIW69</f>
        <v>0</v>
      </c>
      <c r="KIX416">
        <f>'Contractor Model'!KIX69</f>
        <v>0</v>
      </c>
      <c r="KIY416">
        <f>'Contractor Model'!KIY69</f>
        <v>0</v>
      </c>
      <c r="KIZ416">
        <f>'Contractor Model'!KIZ69</f>
        <v>0</v>
      </c>
      <c r="KJA416">
        <f>'Contractor Model'!KJA69</f>
        <v>0</v>
      </c>
      <c r="KJB416">
        <f>'Contractor Model'!KJB69</f>
        <v>0</v>
      </c>
      <c r="KJC416">
        <f>'Contractor Model'!KJC69</f>
        <v>0</v>
      </c>
      <c r="KJD416">
        <f>'Contractor Model'!KJD69</f>
        <v>0</v>
      </c>
      <c r="KJE416">
        <f>'Contractor Model'!KJE69</f>
        <v>0</v>
      </c>
      <c r="KJF416">
        <f>'Contractor Model'!KJF69</f>
        <v>0</v>
      </c>
      <c r="KJG416">
        <f>'Contractor Model'!KJG69</f>
        <v>0</v>
      </c>
      <c r="KJH416">
        <f>'Contractor Model'!KJH69</f>
        <v>0</v>
      </c>
      <c r="KJI416">
        <f>'Contractor Model'!KJI69</f>
        <v>0</v>
      </c>
      <c r="KJJ416">
        <f>'Contractor Model'!KJJ69</f>
        <v>0</v>
      </c>
      <c r="KJK416">
        <f>'Contractor Model'!KJK69</f>
        <v>0</v>
      </c>
      <c r="KJL416">
        <f>'Contractor Model'!KJL69</f>
        <v>0</v>
      </c>
      <c r="KJM416">
        <f>'Contractor Model'!KJM69</f>
        <v>0</v>
      </c>
      <c r="KJN416">
        <f>'Contractor Model'!KJN69</f>
        <v>0</v>
      </c>
      <c r="KJO416">
        <f>'Contractor Model'!KJO69</f>
        <v>0</v>
      </c>
      <c r="KJP416">
        <f>'Contractor Model'!KJP69</f>
        <v>0</v>
      </c>
      <c r="KJQ416">
        <f>'Contractor Model'!KJQ69</f>
        <v>0</v>
      </c>
      <c r="KJR416">
        <f>'Contractor Model'!KJR69</f>
        <v>0</v>
      </c>
      <c r="KJS416">
        <f>'Contractor Model'!KJS69</f>
        <v>0</v>
      </c>
      <c r="KJT416">
        <f>'Contractor Model'!KJT69</f>
        <v>0</v>
      </c>
      <c r="KJU416">
        <f>'Contractor Model'!KJU69</f>
        <v>0</v>
      </c>
      <c r="KJV416">
        <f>'Contractor Model'!KJV69</f>
        <v>0</v>
      </c>
      <c r="KJW416">
        <f>'Contractor Model'!KJW69</f>
        <v>0</v>
      </c>
      <c r="KJX416">
        <f>'Contractor Model'!KJX69</f>
        <v>0</v>
      </c>
      <c r="KJY416">
        <f>'Contractor Model'!KJY69</f>
        <v>0</v>
      </c>
      <c r="KJZ416">
        <f>'Contractor Model'!KJZ69</f>
        <v>0</v>
      </c>
      <c r="KKA416">
        <f>'Contractor Model'!KKA69</f>
        <v>0</v>
      </c>
      <c r="KKB416">
        <f>'Contractor Model'!KKB69</f>
        <v>0</v>
      </c>
      <c r="KKC416">
        <f>'Contractor Model'!KKC69</f>
        <v>0</v>
      </c>
      <c r="KKD416">
        <f>'Contractor Model'!KKD69</f>
        <v>0</v>
      </c>
      <c r="KKE416">
        <f>'Contractor Model'!KKE69</f>
        <v>0</v>
      </c>
      <c r="KKF416">
        <f>'Contractor Model'!KKF69</f>
        <v>0</v>
      </c>
      <c r="KKG416">
        <f>'Contractor Model'!KKG69</f>
        <v>0</v>
      </c>
      <c r="KKH416">
        <f>'Contractor Model'!KKH69</f>
        <v>0</v>
      </c>
      <c r="KKI416">
        <f>'Contractor Model'!KKI69</f>
        <v>0</v>
      </c>
      <c r="KKJ416">
        <f>'Contractor Model'!KKJ69</f>
        <v>0</v>
      </c>
      <c r="KKK416">
        <f>'Contractor Model'!KKK69</f>
        <v>0</v>
      </c>
      <c r="KKL416">
        <f>'Contractor Model'!KKL69</f>
        <v>0</v>
      </c>
      <c r="KKM416">
        <f>'Contractor Model'!KKM69</f>
        <v>0</v>
      </c>
      <c r="KKN416">
        <f>'Contractor Model'!KKN69</f>
        <v>0</v>
      </c>
      <c r="KKO416">
        <f>'Contractor Model'!KKO69</f>
        <v>0</v>
      </c>
      <c r="KKP416">
        <f>'Contractor Model'!KKP69</f>
        <v>0</v>
      </c>
      <c r="KKQ416">
        <f>'Contractor Model'!KKQ69</f>
        <v>0</v>
      </c>
      <c r="KKR416">
        <f>'Contractor Model'!KKR69</f>
        <v>0</v>
      </c>
      <c r="KKS416">
        <f>'Contractor Model'!KKS69</f>
        <v>0</v>
      </c>
      <c r="KKT416">
        <f>'Contractor Model'!KKT69</f>
        <v>0</v>
      </c>
      <c r="KKU416">
        <f>'Contractor Model'!KKU69</f>
        <v>0</v>
      </c>
      <c r="KKV416">
        <f>'Contractor Model'!KKV69</f>
        <v>0</v>
      </c>
      <c r="KKW416">
        <f>'Contractor Model'!KKW69</f>
        <v>0</v>
      </c>
      <c r="KKX416">
        <f>'Contractor Model'!KKX69</f>
        <v>0</v>
      </c>
      <c r="KKY416">
        <f>'Contractor Model'!KKY69</f>
        <v>0</v>
      </c>
      <c r="KKZ416">
        <f>'Contractor Model'!KKZ69</f>
        <v>0</v>
      </c>
      <c r="KLA416">
        <f>'Contractor Model'!KLA69</f>
        <v>0</v>
      </c>
      <c r="KLB416">
        <f>'Contractor Model'!KLB69</f>
        <v>0</v>
      </c>
      <c r="KLC416">
        <f>'Contractor Model'!KLC69</f>
        <v>0</v>
      </c>
      <c r="KLD416">
        <f>'Contractor Model'!KLD69</f>
        <v>0</v>
      </c>
      <c r="KLE416">
        <f>'Contractor Model'!KLE69</f>
        <v>0</v>
      </c>
      <c r="KLF416">
        <f>'Contractor Model'!KLF69</f>
        <v>0</v>
      </c>
      <c r="KLG416">
        <f>'Contractor Model'!KLG69</f>
        <v>0</v>
      </c>
      <c r="KLH416">
        <f>'Contractor Model'!KLH69</f>
        <v>0</v>
      </c>
      <c r="KLI416">
        <f>'Contractor Model'!KLI69</f>
        <v>0</v>
      </c>
      <c r="KLJ416">
        <f>'Contractor Model'!KLJ69</f>
        <v>0</v>
      </c>
      <c r="KLK416">
        <f>'Contractor Model'!KLK69</f>
        <v>0</v>
      </c>
      <c r="KLL416">
        <f>'Contractor Model'!KLL69</f>
        <v>0</v>
      </c>
      <c r="KLM416">
        <f>'Contractor Model'!KLM69</f>
        <v>0</v>
      </c>
      <c r="KLN416">
        <f>'Contractor Model'!KLN69</f>
        <v>0</v>
      </c>
      <c r="KLO416">
        <f>'Contractor Model'!KLO69</f>
        <v>0</v>
      </c>
      <c r="KLP416">
        <f>'Contractor Model'!KLP69</f>
        <v>0</v>
      </c>
      <c r="KLQ416">
        <f>'Contractor Model'!KLQ69</f>
        <v>0</v>
      </c>
      <c r="KLR416">
        <f>'Contractor Model'!KLR69</f>
        <v>0</v>
      </c>
      <c r="KLS416">
        <f>'Contractor Model'!KLS69</f>
        <v>0</v>
      </c>
      <c r="KLT416">
        <f>'Contractor Model'!KLT69</f>
        <v>0</v>
      </c>
      <c r="KLU416">
        <f>'Contractor Model'!KLU69</f>
        <v>0</v>
      </c>
      <c r="KLV416">
        <f>'Contractor Model'!KLV69</f>
        <v>0</v>
      </c>
      <c r="KLW416">
        <f>'Contractor Model'!KLW69</f>
        <v>0</v>
      </c>
      <c r="KLX416">
        <f>'Contractor Model'!KLX69</f>
        <v>0</v>
      </c>
      <c r="KLY416">
        <f>'Contractor Model'!KLY69</f>
        <v>0</v>
      </c>
      <c r="KLZ416">
        <f>'Contractor Model'!KLZ69</f>
        <v>0</v>
      </c>
      <c r="KMA416">
        <f>'Contractor Model'!KMA69</f>
        <v>0</v>
      </c>
      <c r="KMB416">
        <f>'Contractor Model'!KMB69</f>
        <v>0</v>
      </c>
      <c r="KMC416">
        <f>'Contractor Model'!KMC69</f>
        <v>0</v>
      </c>
      <c r="KMD416">
        <f>'Contractor Model'!KMD69</f>
        <v>0</v>
      </c>
      <c r="KME416">
        <f>'Contractor Model'!KME69</f>
        <v>0</v>
      </c>
      <c r="KMF416">
        <f>'Contractor Model'!KMF69</f>
        <v>0</v>
      </c>
      <c r="KMG416">
        <f>'Contractor Model'!KMG69</f>
        <v>0</v>
      </c>
      <c r="KMH416">
        <f>'Contractor Model'!KMH69</f>
        <v>0</v>
      </c>
      <c r="KMI416">
        <f>'Contractor Model'!KMI69</f>
        <v>0</v>
      </c>
      <c r="KMJ416">
        <f>'Contractor Model'!KMJ69</f>
        <v>0</v>
      </c>
      <c r="KMK416">
        <f>'Contractor Model'!KMK69</f>
        <v>0</v>
      </c>
      <c r="KML416">
        <f>'Contractor Model'!KML69</f>
        <v>0</v>
      </c>
      <c r="KMM416">
        <f>'Contractor Model'!KMM69</f>
        <v>0</v>
      </c>
      <c r="KMN416">
        <f>'Contractor Model'!KMN69</f>
        <v>0</v>
      </c>
      <c r="KMO416">
        <f>'Contractor Model'!KMO69</f>
        <v>0</v>
      </c>
      <c r="KMP416">
        <f>'Contractor Model'!KMP69</f>
        <v>0</v>
      </c>
      <c r="KMQ416">
        <f>'Contractor Model'!KMQ69</f>
        <v>0</v>
      </c>
      <c r="KMR416">
        <f>'Contractor Model'!KMR69</f>
        <v>0</v>
      </c>
      <c r="KMS416">
        <f>'Contractor Model'!KMS69</f>
        <v>0</v>
      </c>
      <c r="KMT416">
        <f>'Contractor Model'!KMT69</f>
        <v>0</v>
      </c>
      <c r="KMU416">
        <f>'Contractor Model'!KMU69</f>
        <v>0</v>
      </c>
      <c r="KMV416">
        <f>'Contractor Model'!KMV69</f>
        <v>0</v>
      </c>
      <c r="KMW416">
        <f>'Contractor Model'!KMW69</f>
        <v>0</v>
      </c>
      <c r="KMX416">
        <f>'Contractor Model'!KMX69</f>
        <v>0</v>
      </c>
      <c r="KMY416">
        <f>'Contractor Model'!KMY69</f>
        <v>0</v>
      </c>
      <c r="KMZ416">
        <f>'Contractor Model'!KMZ69</f>
        <v>0</v>
      </c>
      <c r="KNA416">
        <f>'Contractor Model'!KNA69</f>
        <v>0</v>
      </c>
      <c r="KNB416">
        <f>'Contractor Model'!KNB69</f>
        <v>0</v>
      </c>
      <c r="KNC416">
        <f>'Contractor Model'!KNC69</f>
        <v>0</v>
      </c>
      <c r="KND416">
        <f>'Contractor Model'!KND69</f>
        <v>0</v>
      </c>
      <c r="KNE416">
        <f>'Contractor Model'!KNE69</f>
        <v>0</v>
      </c>
      <c r="KNF416">
        <f>'Contractor Model'!KNF69</f>
        <v>0</v>
      </c>
      <c r="KNG416">
        <f>'Contractor Model'!KNG69</f>
        <v>0</v>
      </c>
      <c r="KNH416">
        <f>'Contractor Model'!KNH69</f>
        <v>0</v>
      </c>
      <c r="KNI416">
        <f>'Contractor Model'!KNI69</f>
        <v>0</v>
      </c>
      <c r="KNJ416">
        <f>'Contractor Model'!KNJ69</f>
        <v>0</v>
      </c>
      <c r="KNK416">
        <f>'Contractor Model'!KNK69</f>
        <v>0</v>
      </c>
      <c r="KNL416">
        <f>'Contractor Model'!KNL69</f>
        <v>0</v>
      </c>
      <c r="KNM416">
        <f>'Contractor Model'!KNM69</f>
        <v>0</v>
      </c>
      <c r="KNN416">
        <f>'Contractor Model'!KNN69</f>
        <v>0</v>
      </c>
      <c r="KNO416">
        <f>'Contractor Model'!KNO69</f>
        <v>0</v>
      </c>
      <c r="KNP416">
        <f>'Contractor Model'!KNP69</f>
        <v>0</v>
      </c>
      <c r="KNQ416">
        <f>'Contractor Model'!KNQ69</f>
        <v>0</v>
      </c>
      <c r="KNR416">
        <f>'Contractor Model'!KNR69</f>
        <v>0</v>
      </c>
      <c r="KNS416">
        <f>'Contractor Model'!KNS69</f>
        <v>0</v>
      </c>
      <c r="KNT416">
        <f>'Contractor Model'!KNT69</f>
        <v>0</v>
      </c>
      <c r="KNU416">
        <f>'Contractor Model'!KNU69</f>
        <v>0</v>
      </c>
      <c r="KNV416">
        <f>'Contractor Model'!KNV69</f>
        <v>0</v>
      </c>
      <c r="KNW416">
        <f>'Contractor Model'!KNW69</f>
        <v>0</v>
      </c>
      <c r="KNX416">
        <f>'Contractor Model'!KNX69</f>
        <v>0</v>
      </c>
      <c r="KNY416">
        <f>'Contractor Model'!KNY69</f>
        <v>0</v>
      </c>
      <c r="KNZ416">
        <f>'Contractor Model'!KNZ69</f>
        <v>0</v>
      </c>
      <c r="KOA416">
        <f>'Contractor Model'!KOA69</f>
        <v>0</v>
      </c>
      <c r="KOB416">
        <f>'Contractor Model'!KOB69</f>
        <v>0</v>
      </c>
      <c r="KOC416">
        <f>'Contractor Model'!KOC69</f>
        <v>0</v>
      </c>
      <c r="KOD416">
        <f>'Contractor Model'!KOD69</f>
        <v>0</v>
      </c>
      <c r="KOE416">
        <f>'Contractor Model'!KOE69</f>
        <v>0</v>
      </c>
      <c r="KOF416">
        <f>'Contractor Model'!KOF69</f>
        <v>0</v>
      </c>
      <c r="KOG416">
        <f>'Contractor Model'!KOG69</f>
        <v>0</v>
      </c>
      <c r="KOH416">
        <f>'Contractor Model'!KOH69</f>
        <v>0</v>
      </c>
      <c r="KOI416">
        <f>'Contractor Model'!KOI69</f>
        <v>0</v>
      </c>
      <c r="KOJ416">
        <f>'Contractor Model'!KOJ69</f>
        <v>0</v>
      </c>
      <c r="KOK416">
        <f>'Contractor Model'!KOK69</f>
        <v>0</v>
      </c>
      <c r="KOL416">
        <f>'Contractor Model'!KOL69</f>
        <v>0</v>
      </c>
      <c r="KOM416">
        <f>'Contractor Model'!KOM69</f>
        <v>0</v>
      </c>
      <c r="KON416">
        <f>'Contractor Model'!KON69</f>
        <v>0</v>
      </c>
      <c r="KOO416">
        <f>'Contractor Model'!KOO69</f>
        <v>0</v>
      </c>
      <c r="KOP416">
        <f>'Contractor Model'!KOP69</f>
        <v>0</v>
      </c>
      <c r="KOQ416">
        <f>'Contractor Model'!KOQ69</f>
        <v>0</v>
      </c>
      <c r="KOR416">
        <f>'Contractor Model'!KOR69</f>
        <v>0</v>
      </c>
      <c r="KOS416">
        <f>'Contractor Model'!KOS69</f>
        <v>0</v>
      </c>
      <c r="KOT416">
        <f>'Contractor Model'!KOT69</f>
        <v>0</v>
      </c>
      <c r="KOU416">
        <f>'Contractor Model'!KOU69</f>
        <v>0</v>
      </c>
      <c r="KOV416">
        <f>'Contractor Model'!KOV69</f>
        <v>0</v>
      </c>
      <c r="KOW416">
        <f>'Contractor Model'!KOW69</f>
        <v>0</v>
      </c>
      <c r="KOX416">
        <f>'Contractor Model'!KOX69</f>
        <v>0</v>
      </c>
      <c r="KOY416">
        <f>'Contractor Model'!KOY69</f>
        <v>0</v>
      </c>
      <c r="KOZ416">
        <f>'Contractor Model'!KOZ69</f>
        <v>0</v>
      </c>
      <c r="KPA416">
        <f>'Contractor Model'!KPA69</f>
        <v>0</v>
      </c>
      <c r="KPB416">
        <f>'Contractor Model'!KPB69</f>
        <v>0</v>
      </c>
      <c r="KPC416">
        <f>'Contractor Model'!KPC69</f>
        <v>0</v>
      </c>
      <c r="KPD416">
        <f>'Contractor Model'!KPD69</f>
        <v>0</v>
      </c>
      <c r="KPE416">
        <f>'Contractor Model'!KPE69</f>
        <v>0</v>
      </c>
      <c r="KPF416">
        <f>'Contractor Model'!KPF69</f>
        <v>0</v>
      </c>
      <c r="KPG416">
        <f>'Contractor Model'!KPG69</f>
        <v>0</v>
      </c>
      <c r="KPH416">
        <f>'Contractor Model'!KPH69</f>
        <v>0</v>
      </c>
      <c r="KPI416">
        <f>'Contractor Model'!KPI69</f>
        <v>0</v>
      </c>
      <c r="KPJ416">
        <f>'Contractor Model'!KPJ69</f>
        <v>0</v>
      </c>
      <c r="KPK416">
        <f>'Contractor Model'!KPK69</f>
        <v>0</v>
      </c>
      <c r="KPL416">
        <f>'Contractor Model'!KPL69</f>
        <v>0</v>
      </c>
      <c r="KPM416">
        <f>'Contractor Model'!KPM69</f>
        <v>0</v>
      </c>
      <c r="KPN416">
        <f>'Contractor Model'!KPN69</f>
        <v>0</v>
      </c>
      <c r="KPO416">
        <f>'Contractor Model'!KPO69</f>
        <v>0</v>
      </c>
      <c r="KPP416">
        <f>'Contractor Model'!KPP69</f>
        <v>0</v>
      </c>
      <c r="KPQ416">
        <f>'Contractor Model'!KPQ69</f>
        <v>0</v>
      </c>
      <c r="KPR416">
        <f>'Contractor Model'!KPR69</f>
        <v>0</v>
      </c>
      <c r="KPS416">
        <f>'Contractor Model'!KPS69</f>
        <v>0</v>
      </c>
      <c r="KPT416">
        <f>'Contractor Model'!KPT69</f>
        <v>0</v>
      </c>
      <c r="KPU416">
        <f>'Contractor Model'!KPU69</f>
        <v>0</v>
      </c>
      <c r="KPV416">
        <f>'Contractor Model'!KPV69</f>
        <v>0</v>
      </c>
      <c r="KPW416">
        <f>'Contractor Model'!KPW69</f>
        <v>0</v>
      </c>
      <c r="KPX416">
        <f>'Contractor Model'!KPX69</f>
        <v>0</v>
      </c>
      <c r="KPY416">
        <f>'Contractor Model'!KPY69</f>
        <v>0</v>
      </c>
      <c r="KPZ416">
        <f>'Contractor Model'!KPZ69</f>
        <v>0</v>
      </c>
      <c r="KQA416">
        <f>'Contractor Model'!KQA69</f>
        <v>0</v>
      </c>
      <c r="KQB416">
        <f>'Contractor Model'!KQB69</f>
        <v>0</v>
      </c>
      <c r="KQC416">
        <f>'Contractor Model'!KQC69</f>
        <v>0</v>
      </c>
      <c r="KQD416">
        <f>'Contractor Model'!KQD69</f>
        <v>0</v>
      </c>
      <c r="KQE416">
        <f>'Contractor Model'!KQE69</f>
        <v>0</v>
      </c>
      <c r="KQF416">
        <f>'Contractor Model'!KQF69</f>
        <v>0</v>
      </c>
      <c r="KQG416">
        <f>'Contractor Model'!KQG69</f>
        <v>0</v>
      </c>
      <c r="KQH416">
        <f>'Contractor Model'!KQH69</f>
        <v>0</v>
      </c>
      <c r="KQI416">
        <f>'Contractor Model'!KQI69</f>
        <v>0</v>
      </c>
      <c r="KQJ416">
        <f>'Contractor Model'!KQJ69</f>
        <v>0</v>
      </c>
      <c r="KQK416">
        <f>'Contractor Model'!KQK69</f>
        <v>0</v>
      </c>
      <c r="KQL416">
        <f>'Contractor Model'!KQL69</f>
        <v>0</v>
      </c>
      <c r="KQM416">
        <f>'Contractor Model'!KQM69</f>
        <v>0</v>
      </c>
      <c r="KQN416">
        <f>'Contractor Model'!KQN69</f>
        <v>0</v>
      </c>
      <c r="KQO416">
        <f>'Contractor Model'!KQO69</f>
        <v>0</v>
      </c>
      <c r="KQP416">
        <f>'Contractor Model'!KQP69</f>
        <v>0</v>
      </c>
      <c r="KQQ416">
        <f>'Contractor Model'!KQQ69</f>
        <v>0</v>
      </c>
      <c r="KQR416">
        <f>'Contractor Model'!KQR69</f>
        <v>0</v>
      </c>
      <c r="KQS416">
        <f>'Contractor Model'!KQS69</f>
        <v>0</v>
      </c>
      <c r="KQT416">
        <f>'Contractor Model'!KQT69</f>
        <v>0</v>
      </c>
      <c r="KQU416">
        <f>'Contractor Model'!KQU69</f>
        <v>0</v>
      </c>
      <c r="KQV416">
        <f>'Contractor Model'!KQV69</f>
        <v>0</v>
      </c>
      <c r="KQW416">
        <f>'Contractor Model'!KQW69</f>
        <v>0</v>
      </c>
      <c r="KQX416">
        <f>'Contractor Model'!KQX69</f>
        <v>0</v>
      </c>
      <c r="KQY416">
        <f>'Contractor Model'!KQY69</f>
        <v>0</v>
      </c>
      <c r="KQZ416">
        <f>'Contractor Model'!KQZ69</f>
        <v>0</v>
      </c>
      <c r="KRA416">
        <f>'Contractor Model'!KRA69</f>
        <v>0</v>
      </c>
      <c r="KRB416">
        <f>'Contractor Model'!KRB69</f>
        <v>0</v>
      </c>
      <c r="KRC416">
        <f>'Contractor Model'!KRC69</f>
        <v>0</v>
      </c>
      <c r="KRD416">
        <f>'Contractor Model'!KRD69</f>
        <v>0</v>
      </c>
      <c r="KRE416">
        <f>'Contractor Model'!KRE69</f>
        <v>0</v>
      </c>
      <c r="KRF416">
        <f>'Contractor Model'!KRF69</f>
        <v>0</v>
      </c>
      <c r="KRG416">
        <f>'Contractor Model'!KRG69</f>
        <v>0</v>
      </c>
      <c r="KRH416">
        <f>'Contractor Model'!KRH69</f>
        <v>0</v>
      </c>
      <c r="KRI416">
        <f>'Contractor Model'!KRI69</f>
        <v>0</v>
      </c>
      <c r="KRJ416">
        <f>'Contractor Model'!KRJ69</f>
        <v>0</v>
      </c>
      <c r="KRK416">
        <f>'Contractor Model'!KRK69</f>
        <v>0</v>
      </c>
      <c r="KRL416">
        <f>'Contractor Model'!KRL69</f>
        <v>0</v>
      </c>
      <c r="KRM416">
        <f>'Contractor Model'!KRM69</f>
        <v>0</v>
      </c>
      <c r="KRN416">
        <f>'Contractor Model'!KRN69</f>
        <v>0</v>
      </c>
      <c r="KRO416">
        <f>'Contractor Model'!KRO69</f>
        <v>0</v>
      </c>
      <c r="KRP416">
        <f>'Contractor Model'!KRP69</f>
        <v>0</v>
      </c>
      <c r="KRQ416">
        <f>'Contractor Model'!KRQ69</f>
        <v>0</v>
      </c>
      <c r="KRR416">
        <f>'Contractor Model'!KRR69</f>
        <v>0</v>
      </c>
      <c r="KRS416">
        <f>'Contractor Model'!KRS69</f>
        <v>0</v>
      </c>
      <c r="KRT416">
        <f>'Contractor Model'!KRT69</f>
        <v>0</v>
      </c>
      <c r="KRU416">
        <f>'Contractor Model'!KRU69</f>
        <v>0</v>
      </c>
      <c r="KRV416">
        <f>'Contractor Model'!KRV69</f>
        <v>0</v>
      </c>
      <c r="KRW416">
        <f>'Contractor Model'!KRW69</f>
        <v>0</v>
      </c>
      <c r="KRX416">
        <f>'Contractor Model'!KRX69</f>
        <v>0</v>
      </c>
      <c r="KRY416">
        <f>'Contractor Model'!KRY69</f>
        <v>0</v>
      </c>
      <c r="KRZ416">
        <f>'Contractor Model'!KRZ69</f>
        <v>0</v>
      </c>
      <c r="KSA416">
        <f>'Contractor Model'!KSA69</f>
        <v>0</v>
      </c>
      <c r="KSB416">
        <f>'Contractor Model'!KSB69</f>
        <v>0</v>
      </c>
      <c r="KSC416">
        <f>'Contractor Model'!KSC69</f>
        <v>0</v>
      </c>
      <c r="KSD416">
        <f>'Contractor Model'!KSD69</f>
        <v>0</v>
      </c>
      <c r="KSE416">
        <f>'Contractor Model'!KSE69</f>
        <v>0</v>
      </c>
      <c r="KSF416">
        <f>'Contractor Model'!KSF69</f>
        <v>0</v>
      </c>
      <c r="KSG416">
        <f>'Contractor Model'!KSG69</f>
        <v>0</v>
      </c>
      <c r="KSH416">
        <f>'Contractor Model'!KSH69</f>
        <v>0</v>
      </c>
      <c r="KSI416">
        <f>'Contractor Model'!KSI69</f>
        <v>0</v>
      </c>
      <c r="KSJ416">
        <f>'Contractor Model'!KSJ69</f>
        <v>0</v>
      </c>
      <c r="KSK416">
        <f>'Contractor Model'!KSK69</f>
        <v>0</v>
      </c>
      <c r="KSL416">
        <f>'Contractor Model'!KSL69</f>
        <v>0</v>
      </c>
      <c r="KSM416">
        <f>'Contractor Model'!KSM69</f>
        <v>0</v>
      </c>
      <c r="KSN416">
        <f>'Contractor Model'!KSN69</f>
        <v>0</v>
      </c>
      <c r="KSO416">
        <f>'Contractor Model'!KSO69</f>
        <v>0</v>
      </c>
      <c r="KSP416">
        <f>'Contractor Model'!KSP69</f>
        <v>0</v>
      </c>
      <c r="KSQ416">
        <f>'Contractor Model'!KSQ69</f>
        <v>0</v>
      </c>
      <c r="KSR416">
        <f>'Contractor Model'!KSR69</f>
        <v>0</v>
      </c>
      <c r="KSS416">
        <f>'Contractor Model'!KSS69</f>
        <v>0</v>
      </c>
      <c r="KST416">
        <f>'Contractor Model'!KST69</f>
        <v>0</v>
      </c>
      <c r="KSU416">
        <f>'Contractor Model'!KSU69</f>
        <v>0</v>
      </c>
      <c r="KSV416">
        <f>'Contractor Model'!KSV69</f>
        <v>0</v>
      </c>
      <c r="KSW416">
        <f>'Contractor Model'!KSW69</f>
        <v>0</v>
      </c>
      <c r="KSX416">
        <f>'Contractor Model'!KSX69</f>
        <v>0</v>
      </c>
      <c r="KSY416">
        <f>'Contractor Model'!KSY69</f>
        <v>0</v>
      </c>
      <c r="KSZ416">
        <f>'Contractor Model'!KSZ69</f>
        <v>0</v>
      </c>
      <c r="KTA416">
        <f>'Contractor Model'!KTA69</f>
        <v>0</v>
      </c>
      <c r="KTB416">
        <f>'Contractor Model'!KTB69</f>
        <v>0</v>
      </c>
      <c r="KTC416">
        <f>'Contractor Model'!KTC69</f>
        <v>0</v>
      </c>
      <c r="KTD416">
        <f>'Contractor Model'!KTD69</f>
        <v>0</v>
      </c>
      <c r="KTE416">
        <f>'Contractor Model'!KTE69</f>
        <v>0</v>
      </c>
      <c r="KTF416">
        <f>'Contractor Model'!KTF69</f>
        <v>0</v>
      </c>
      <c r="KTG416">
        <f>'Contractor Model'!KTG69</f>
        <v>0</v>
      </c>
      <c r="KTH416">
        <f>'Contractor Model'!KTH69</f>
        <v>0</v>
      </c>
      <c r="KTI416">
        <f>'Contractor Model'!KTI69</f>
        <v>0</v>
      </c>
      <c r="KTJ416">
        <f>'Contractor Model'!KTJ69</f>
        <v>0</v>
      </c>
      <c r="KTK416">
        <f>'Contractor Model'!KTK69</f>
        <v>0</v>
      </c>
      <c r="KTL416">
        <f>'Contractor Model'!KTL69</f>
        <v>0</v>
      </c>
      <c r="KTM416">
        <f>'Contractor Model'!KTM69</f>
        <v>0</v>
      </c>
      <c r="KTN416">
        <f>'Contractor Model'!KTN69</f>
        <v>0</v>
      </c>
      <c r="KTO416">
        <f>'Contractor Model'!KTO69</f>
        <v>0</v>
      </c>
      <c r="KTP416">
        <f>'Contractor Model'!KTP69</f>
        <v>0</v>
      </c>
      <c r="KTQ416">
        <f>'Contractor Model'!KTQ69</f>
        <v>0</v>
      </c>
      <c r="KTR416">
        <f>'Contractor Model'!KTR69</f>
        <v>0</v>
      </c>
      <c r="KTS416">
        <f>'Contractor Model'!KTS69</f>
        <v>0</v>
      </c>
      <c r="KTT416">
        <f>'Contractor Model'!KTT69</f>
        <v>0</v>
      </c>
      <c r="KTU416">
        <f>'Contractor Model'!KTU69</f>
        <v>0</v>
      </c>
      <c r="KTV416">
        <f>'Contractor Model'!KTV69</f>
        <v>0</v>
      </c>
      <c r="KTW416">
        <f>'Contractor Model'!KTW69</f>
        <v>0</v>
      </c>
      <c r="KTX416">
        <f>'Contractor Model'!KTX69</f>
        <v>0</v>
      </c>
      <c r="KTY416">
        <f>'Contractor Model'!KTY69</f>
        <v>0</v>
      </c>
      <c r="KTZ416">
        <f>'Contractor Model'!KTZ69</f>
        <v>0</v>
      </c>
      <c r="KUA416">
        <f>'Contractor Model'!KUA69</f>
        <v>0</v>
      </c>
      <c r="KUB416">
        <f>'Contractor Model'!KUB69</f>
        <v>0</v>
      </c>
      <c r="KUC416">
        <f>'Contractor Model'!KUC69</f>
        <v>0</v>
      </c>
      <c r="KUD416">
        <f>'Contractor Model'!KUD69</f>
        <v>0</v>
      </c>
      <c r="KUE416">
        <f>'Contractor Model'!KUE69</f>
        <v>0</v>
      </c>
      <c r="KUF416">
        <f>'Contractor Model'!KUF69</f>
        <v>0</v>
      </c>
      <c r="KUG416">
        <f>'Contractor Model'!KUG69</f>
        <v>0</v>
      </c>
      <c r="KUH416">
        <f>'Contractor Model'!KUH69</f>
        <v>0</v>
      </c>
      <c r="KUI416">
        <f>'Contractor Model'!KUI69</f>
        <v>0</v>
      </c>
      <c r="KUJ416">
        <f>'Contractor Model'!KUJ69</f>
        <v>0</v>
      </c>
      <c r="KUK416">
        <f>'Contractor Model'!KUK69</f>
        <v>0</v>
      </c>
      <c r="KUL416">
        <f>'Contractor Model'!KUL69</f>
        <v>0</v>
      </c>
      <c r="KUM416">
        <f>'Contractor Model'!KUM69</f>
        <v>0</v>
      </c>
      <c r="KUN416">
        <f>'Contractor Model'!KUN69</f>
        <v>0</v>
      </c>
      <c r="KUO416">
        <f>'Contractor Model'!KUO69</f>
        <v>0</v>
      </c>
      <c r="KUP416">
        <f>'Contractor Model'!KUP69</f>
        <v>0</v>
      </c>
      <c r="KUQ416">
        <f>'Contractor Model'!KUQ69</f>
        <v>0</v>
      </c>
      <c r="KUR416">
        <f>'Contractor Model'!KUR69</f>
        <v>0</v>
      </c>
      <c r="KUS416">
        <f>'Contractor Model'!KUS69</f>
        <v>0</v>
      </c>
      <c r="KUT416">
        <f>'Contractor Model'!KUT69</f>
        <v>0</v>
      </c>
      <c r="KUU416">
        <f>'Contractor Model'!KUU69</f>
        <v>0</v>
      </c>
      <c r="KUV416">
        <f>'Contractor Model'!KUV69</f>
        <v>0</v>
      </c>
      <c r="KUW416">
        <f>'Contractor Model'!KUW69</f>
        <v>0</v>
      </c>
      <c r="KUX416">
        <f>'Contractor Model'!KUX69</f>
        <v>0</v>
      </c>
      <c r="KUY416">
        <f>'Contractor Model'!KUY69</f>
        <v>0</v>
      </c>
      <c r="KUZ416">
        <f>'Contractor Model'!KUZ69</f>
        <v>0</v>
      </c>
      <c r="KVA416">
        <f>'Contractor Model'!KVA69</f>
        <v>0</v>
      </c>
      <c r="KVB416">
        <f>'Contractor Model'!KVB69</f>
        <v>0</v>
      </c>
      <c r="KVC416">
        <f>'Contractor Model'!KVC69</f>
        <v>0</v>
      </c>
      <c r="KVD416">
        <f>'Contractor Model'!KVD69</f>
        <v>0</v>
      </c>
      <c r="KVE416">
        <f>'Contractor Model'!KVE69</f>
        <v>0</v>
      </c>
      <c r="KVF416">
        <f>'Contractor Model'!KVF69</f>
        <v>0</v>
      </c>
      <c r="KVG416">
        <f>'Contractor Model'!KVG69</f>
        <v>0</v>
      </c>
      <c r="KVH416">
        <f>'Contractor Model'!KVH69</f>
        <v>0</v>
      </c>
      <c r="KVI416">
        <f>'Contractor Model'!KVI69</f>
        <v>0</v>
      </c>
      <c r="KVJ416">
        <f>'Contractor Model'!KVJ69</f>
        <v>0</v>
      </c>
      <c r="KVK416">
        <f>'Contractor Model'!KVK69</f>
        <v>0</v>
      </c>
      <c r="KVL416">
        <f>'Contractor Model'!KVL69</f>
        <v>0</v>
      </c>
      <c r="KVM416">
        <f>'Contractor Model'!KVM69</f>
        <v>0</v>
      </c>
      <c r="KVN416">
        <f>'Contractor Model'!KVN69</f>
        <v>0</v>
      </c>
      <c r="KVO416">
        <f>'Contractor Model'!KVO69</f>
        <v>0</v>
      </c>
      <c r="KVP416">
        <f>'Contractor Model'!KVP69</f>
        <v>0</v>
      </c>
      <c r="KVQ416">
        <f>'Contractor Model'!KVQ69</f>
        <v>0</v>
      </c>
      <c r="KVR416">
        <f>'Contractor Model'!KVR69</f>
        <v>0</v>
      </c>
      <c r="KVS416">
        <f>'Contractor Model'!KVS69</f>
        <v>0</v>
      </c>
      <c r="KVT416">
        <f>'Contractor Model'!KVT69</f>
        <v>0</v>
      </c>
      <c r="KVU416">
        <f>'Contractor Model'!KVU69</f>
        <v>0</v>
      </c>
      <c r="KVV416">
        <f>'Contractor Model'!KVV69</f>
        <v>0</v>
      </c>
      <c r="KVW416">
        <f>'Contractor Model'!KVW69</f>
        <v>0</v>
      </c>
      <c r="KVX416">
        <f>'Contractor Model'!KVX69</f>
        <v>0</v>
      </c>
      <c r="KVY416">
        <f>'Contractor Model'!KVY69</f>
        <v>0</v>
      </c>
      <c r="KVZ416">
        <f>'Contractor Model'!KVZ69</f>
        <v>0</v>
      </c>
      <c r="KWA416">
        <f>'Contractor Model'!KWA69</f>
        <v>0</v>
      </c>
      <c r="KWB416">
        <f>'Contractor Model'!KWB69</f>
        <v>0</v>
      </c>
      <c r="KWC416">
        <f>'Contractor Model'!KWC69</f>
        <v>0</v>
      </c>
      <c r="KWD416">
        <f>'Contractor Model'!KWD69</f>
        <v>0</v>
      </c>
      <c r="KWE416">
        <f>'Contractor Model'!KWE69</f>
        <v>0</v>
      </c>
      <c r="KWF416">
        <f>'Contractor Model'!KWF69</f>
        <v>0</v>
      </c>
      <c r="KWG416">
        <f>'Contractor Model'!KWG69</f>
        <v>0</v>
      </c>
      <c r="KWH416">
        <f>'Contractor Model'!KWH69</f>
        <v>0</v>
      </c>
      <c r="KWI416">
        <f>'Contractor Model'!KWI69</f>
        <v>0</v>
      </c>
      <c r="KWJ416">
        <f>'Contractor Model'!KWJ69</f>
        <v>0</v>
      </c>
      <c r="KWK416">
        <f>'Contractor Model'!KWK69</f>
        <v>0</v>
      </c>
      <c r="KWL416">
        <f>'Contractor Model'!KWL69</f>
        <v>0</v>
      </c>
      <c r="KWM416">
        <f>'Contractor Model'!KWM69</f>
        <v>0</v>
      </c>
      <c r="KWN416">
        <f>'Contractor Model'!KWN69</f>
        <v>0</v>
      </c>
      <c r="KWO416">
        <f>'Contractor Model'!KWO69</f>
        <v>0</v>
      </c>
      <c r="KWP416">
        <f>'Contractor Model'!KWP69</f>
        <v>0</v>
      </c>
      <c r="KWQ416">
        <f>'Contractor Model'!KWQ69</f>
        <v>0</v>
      </c>
      <c r="KWR416">
        <f>'Contractor Model'!KWR69</f>
        <v>0</v>
      </c>
      <c r="KWS416">
        <f>'Contractor Model'!KWS69</f>
        <v>0</v>
      </c>
      <c r="KWT416">
        <f>'Contractor Model'!KWT69</f>
        <v>0</v>
      </c>
      <c r="KWU416">
        <f>'Contractor Model'!KWU69</f>
        <v>0</v>
      </c>
      <c r="KWV416">
        <f>'Contractor Model'!KWV69</f>
        <v>0</v>
      </c>
      <c r="KWW416">
        <f>'Contractor Model'!KWW69</f>
        <v>0</v>
      </c>
      <c r="KWX416">
        <f>'Contractor Model'!KWX69</f>
        <v>0</v>
      </c>
      <c r="KWY416">
        <f>'Contractor Model'!KWY69</f>
        <v>0</v>
      </c>
      <c r="KWZ416">
        <f>'Contractor Model'!KWZ69</f>
        <v>0</v>
      </c>
      <c r="KXA416">
        <f>'Contractor Model'!KXA69</f>
        <v>0</v>
      </c>
      <c r="KXB416">
        <f>'Contractor Model'!KXB69</f>
        <v>0</v>
      </c>
      <c r="KXC416">
        <f>'Contractor Model'!KXC69</f>
        <v>0</v>
      </c>
      <c r="KXD416">
        <f>'Contractor Model'!KXD69</f>
        <v>0</v>
      </c>
      <c r="KXE416">
        <f>'Contractor Model'!KXE69</f>
        <v>0</v>
      </c>
      <c r="KXF416">
        <f>'Contractor Model'!KXF69</f>
        <v>0</v>
      </c>
      <c r="KXG416">
        <f>'Contractor Model'!KXG69</f>
        <v>0</v>
      </c>
      <c r="KXH416">
        <f>'Contractor Model'!KXH69</f>
        <v>0</v>
      </c>
      <c r="KXI416">
        <f>'Contractor Model'!KXI69</f>
        <v>0</v>
      </c>
      <c r="KXJ416">
        <f>'Contractor Model'!KXJ69</f>
        <v>0</v>
      </c>
      <c r="KXK416">
        <f>'Contractor Model'!KXK69</f>
        <v>0</v>
      </c>
      <c r="KXL416">
        <f>'Contractor Model'!KXL69</f>
        <v>0</v>
      </c>
      <c r="KXM416">
        <f>'Contractor Model'!KXM69</f>
        <v>0</v>
      </c>
      <c r="KXN416">
        <f>'Contractor Model'!KXN69</f>
        <v>0</v>
      </c>
      <c r="KXO416">
        <f>'Contractor Model'!KXO69</f>
        <v>0</v>
      </c>
      <c r="KXP416">
        <f>'Contractor Model'!KXP69</f>
        <v>0</v>
      </c>
      <c r="KXQ416">
        <f>'Contractor Model'!KXQ69</f>
        <v>0</v>
      </c>
      <c r="KXR416">
        <f>'Contractor Model'!KXR69</f>
        <v>0</v>
      </c>
      <c r="KXS416">
        <f>'Contractor Model'!KXS69</f>
        <v>0</v>
      </c>
      <c r="KXT416">
        <f>'Contractor Model'!KXT69</f>
        <v>0</v>
      </c>
      <c r="KXU416">
        <f>'Contractor Model'!KXU69</f>
        <v>0</v>
      </c>
      <c r="KXV416">
        <f>'Contractor Model'!KXV69</f>
        <v>0</v>
      </c>
      <c r="KXW416">
        <f>'Contractor Model'!KXW69</f>
        <v>0</v>
      </c>
      <c r="KXX416">
        <f>'Contractor Model'!KXX69</f>
        <v>0</v>
      </c>
      <c r="KXY416">
        <f>'Contractor Model'!KXY69</f>
        <v>0</v>
      </c>
      <c r="KXZ416">
        <f>'Contractor Model'!KXZ69</f>
        <v>0</v>
      </c>
      <c r="KYA416">
        <f>'Contractor Model'!KYA69</f>
        <v>0</v>
      </c>
      <c r="KYB416">
        <f>'Contractor Model'!KYB69</f>
        <v>0</v>
      </c>
      <c r="KYC416">
        <f>'Contractor Model'!KYC69</f>
        <v>0</v>
      </c>
      <c r="KYD416">
        <f>'Contractor Model'!KYD69</f>
        <v>0</v>
      </c>
      <c r="KYE416">
        <f>'Contractor Model'!KYE69</f>
        <v>0</v>
      </c>
      <c r="KYF416">
        <f>'Contractor Model'!KYF69</f>
        <v>0</v>
      </c>
      <c r="KYG416">
        <f>'Contractor Model'!KYG69</f>
        <v>0</v>
      </c>
      <c r="KYH416">
        <f>'Contractor Model'!KYH69</f>
        <v>0</v>
      </c>
      <c r="KYI416">
        <f>'Contractor Model'!KYI69</f>
        <v>0</v>
      </c>
      <c r="KYJ416">
        <f>'Contractor Model'!KYJ69</f>
        <v>0</v>
      </c>
      <c r="KYK416">
        <f>'Contractor Model'!KYK69</f>
        <v>0</v>
      </c>
      <c r="KYL416">
        <f>'Contractor Model'!KYL69</f>
        <v>0</v>
      </c>
      <c r="KYM416">
        <f>'Contractor Model'!KYM69</f>
        <v>0</v>
      </c>
      <c r="KYN416">
        <f>'Contractor Model'!KYN69</f>
        <v>0</v>
      </c>
      <c r="KYO416">
        <f>'Contractor Model'!KYO69</f>
        <v>0</v>
      </c>
      <c r="KYP416">
        <f>'Contractor Model'!KYP69</f>
        <v>0</v>
      </c>
      <c r="KYQ416">
        <f>'Contractor Model'!KYQ69</f>
        <v>0</v>
      </c>
      <c r="KYR416">
        <f>'Contractor Model'!KYR69</f>
        <v>0</v>
      </c>
      <c r="KYS416">
        <f>'Contractor Model'!KYS69</f>
        <v>0</v>
      </c>
      <c r="KYT416">
        <f>'Contractor Model'!KYT69</f>
        <v>0</v>
      </c>
      <c r="KYU416">
        <f>'Contractor Model'!KYU69</f>
        <v>0</v>
      </c>
      <c r="KYV416">
        <f>'Contractor Model'!KYV69</f>
        <v>0</v>
      </c>
      <c r="KYW416">
        <f>'Contractor Model'!KYW69</f>
        <v>0</v>
      </c>
      <c r="KYX416">
        <f>'Contractor Model'!KYX69</f>
        <v>0</v>
      </c>
      <c r="KYY416">
        <f>'Contractor Model'!KYY69</f>
        <v>0</v>
      </c>
      <c r="KYZ416">
        <f>'Contractor Model'!KYZ69</f>
        <v>0</v>
      </c>
      <c r="KZA416">
        <f>'Contractor Model'!KZA69</f>
        <v>0</v>
      </c>
      <c r="KZB416">
        <f>'Contractor Model'!KZB69</f>
        <v>0</v>
      </c>
      <c r="KZC416">
        <f>'Contractor Model'!KZC69</f>
        <v>0</v>
      </c>
      <c r="KZD416">
        <f>'Contractor Model'!KZD69</f>
        <v>0</v>
      </c>
      <c r="KZE416">
        <f>'Contractor Model'!KZE69</f>
        <v>0</v>
      </c>
      <c r="KZF416">
        <f>'Contractor Model'!KZF69</f>
        <v>0</v>
      </c>
      <c r="KZG416">
        <f>'Contractor Model'!KZG69</f>
        <v>0</v>
      </c>
      <c r="KZH416">
        <f>'Contractor Model'!KZH69</f>
        <v>0</v>
      </c>
      <c r="KZI416">
        <f>'Contractor Model'!KZI69</f>
        <v>0</v>
      </c>
      <c r="KZJ416">
        <f>'Contractor Model'!KZJ69</f>
        <v>0</v>
      </c>
      <c r="KZK416">
        <f>'Contractor Model'!KZK69</f>
        <v>0</v>
      </c>
      <c r="KZL416">
        <f>'Contractor Model'!KZL69</f>
        <v>0</v>
      </c>
      <c r="KZM416">
        <f>'Contractor Model'!KZM69</f>
        <v>0</v>
      </c>
      <c r="KZN416">
        <f>'Contractor Model'!KZN69</f>
        <v>0</v>
      </c>
      <c r="KZO416">
        <f>'Contractor Model'!KZO69</f>
        <v>0</v>
      </c>
      <c r="KZP416">
        <f>'Contractor Model'!KZP69</f>
        <v>0</v>
      </c>
      <c r="KZQ416">
        <f>'Contractor Model'!KZQ69</f>
        <v>0</v>
      </c>
      <c r="KZR416">
        <f>'Contractor Model'!KZR69</f>
        <v>0</v>
      </c>
      <c r="KZS416">
        <f>'Contractor Model'!KZS69</f>
        <v>0</v>
      </c>
      <c r="KZT416">
        <f>'Contractor Model'!KZT69</f>
        <v>0</v>
      </c>
      <c r="KZU416">
        <f>'Contractor Model'!KZU69</f>
        <v>0</v>
      </c>
      <c r="KZV416">
        <f>'Contractor Model'!KZV69</f>
        <v>0</v>
      </c>
      <c r="KZW416">
        <f>'Contractor Model'!KZW69</f>
        <v>0</v>
      </c>
      <c r="KZX416">
        <f>'Contractor Model'!KZX69</f>
        <v>0</v>
      </c>
      <c r="KZY416">
        <f>'Contractor Model'!KZY69</f>
        <v>0</v>
      </c>
      <c r="KZZ416">
        <f>'Contractor Model'!KZZ69</f>
        <v>0</v>
      </c>
      <c r="LAA416">
        <f>'Contractor Model'!LAA69</f>
        <v>0</v>
      </c>
      <c r="LAB416">
        <f>'Contractor Model'!LAB69</f>
        <v>0</v>
      </c>
      <c r="LAC416">
        <f>'Contractor Model'!LAC69</f>
        <v>0</v>
      </c>
      <c r="LAD416">
        <f>'Contractor Model'!LAD69</f>
        <v>0</v>
      </c>
      <c r="LAE416">
        <f>'Contractor Model'!LAE69</f>
        <v>0</v>
      </c>
      <c r="LAF416">
        <f>'Contractor Model'!LAF69</f>
        <v>0</v>
      </c>
      <c r="LAG416">
        <f>'Contractor Model'!LAG69</f>
        <v>0</v>
      </c>
      <c r="LAH416">
        <f>'Contractor Model'!LAH69</f>
        <v>0</v>
      </c>
      <c r="LAI416">
        <f>'Contractor Model'!LAI69</f>
        <v>0</v>
      </c>
      <c r="LAJ416">
        <f>'Contractor Model'!LAJ69</f>
        <v>0</v>
      </c>
      <c r="LAK416">
        <f>'Contractor Model'!LAK69</f>
        <v>0</v>
      </c>
      <c r="LAL416">
        <f>'Contractor Model'!LAL69</f>
        <v>0</v>
      </c>
      <c r="LAM416">
        <f>'Contractor Model'!LAM69</f>
        <v>0</v>
      </c>
      <c r="LAN416">
        <f>'Contractor Model'!LAN69</f>
        <v>0</v>
      </c>
      <c r="LAO416">
        <f>'Contractor Model'!LAO69</f>
        <v>0</v>
      </c>
      <c r="LAP416">
        <f>'Contractor Model'!LAP69</f>
        <v>0</v>
      </c>
      <c r="LAQ416">
        <f>'Contractor Model'!LAQ69</f>
        <v>0</v>
      </c>
      <c r="LAR416">
        <f>'Contractor Model'!LAR69</f>
        <v>0</v>
      </c>
      <c r="LAS416">
        <f>'Contractor Model'!LAS69</f>
        <v>0</v>
      </c>
      <c r="LAT416">
        <f>'Contractor Model'!LAT69</f>
        <v>0</v>
      </c>
      <c r="LAU416">
        <f>'Contractor Model'!LAU69</f>
        <v>0</v>
      </c>
      <c r="LAV416">
        <f>'Contractor Model'!LAV69</f>
        <v>0</v>
      </c>
      <c r="LAW416">
        <f>'Contractor Model'!LAW69</f>
        <v>0</v>
      </c>
      <c r="LAX416">
        <f>'Contractor Model'!LAX69</f>
        <v>0</v>
      </c>
      <c r="LAY416">
        <f>'Contractor Model'!LAY69</f>
        <v>0</v>
      </c>
      <c r="LAZ416">
        <f>'Contractor Model'!LAZ69</f>
        <v>0</v>
      </c>
      <c r="LBA416">
        <f>'Contractor Model'!LBA69</f>
        <v>0</v>
      </c>
      <c r="LBB416">
        <f>'Contractor Model'!LBB69</f>
        <v>0</v>
      </c>
      <c r="LBC416">
        <f>'Contractor Model'!LBC69</f>
        <v>0</v>
      </c>
      <c r="LBD416">
        <f>'Contractor Model'!LBD69</f>
        <v>0</v>
      </c>
      <c r="LBE416">
        <f>'Contractor Model'!LBE69</f>
        <v>0</v>
      </c>
      <c r="LBF416">
        <f>'Contractor Model'!LBF69</f>
        <v>0</v>
      </c>
      <c r="LBG416">
        <f>'Contractor Model'!LBG69</f>
        <v>0</v>
      </c>
      <c r="LBH416">
        <f>'Contractor Model'!LBH69</f>
        <v>0</v>
      </c>
      <c r="LBI416">
        <f>'Contractor Model'!LBI69</f>
        <v>0</v>
      </c>
      <c r="LBJ416">
        <f>'Contractor Model'!LBJ69</f>
        <v>0</v>
      </c>
      <c r="LBK416">
        <f>'Contractor Model'!LBK69</f>
        <v>0</v>
      </c>
      <c r="LBL416">
        <f>'Contractor Model'!LBL69</f>
        <v>0</v>
      </c>
      <c r="LBM416">
        <f>'Contractor Model'!LBM69</f>
        <v>0</v>
      </c>
      <c r="LBN416">
        <f>'Contractor Model'!LBN69</f>
        <v>0</v>
      </c>
      <c r="LBO416">
        <f>'Contractor Model'!LBO69</f>
        <v>0</v>
      </c>
      <c r="LBP416">
        <f>'Contractor Model'!LBP69</f>
        <v>0</v>
      </c>
      <c r="LBQ416">
        <f>'Contractor Model'!LBQ69</f>
        <v>0</v>
      </c>
      <c r="LBR416">
        <f>'Contractor Model'!LBR69</f>
        <v>0</v>
      </c>
      <c r="LBS416">
        <f>'Contractor Model'!LBS69</f>
        <v>0</v>
      </c>
      <c r="LBT416">
        <f>'Contractor Model'!LBT69</f>
        <v>0</v>
      </c>
      <c r="LBU416">
        <f>'Contractor Model'!LBU69</f>
        <v>0</v>
      </c>
      <c r="LBV416">
        <f>'Contractor Model'!LBV69</f>
        <v>0</v>
      </c>
      <c r="LBW416">
        <f>'Contractor Model'!LBW69</f>
        <v>0</v>
      </c>
      <c r="LBX416">
        <f>'Contractor Model'!LBX69</f>
        <v>0</v>
      </c>
      <c r="LBY416">
        <f>'Contractor Model'!LBY69</f>
        <v>0</v>
      </c>
      <c r="LBZ416">
        <f>'Contractor Model'!LBZ69</f>
        <v>0</v>
      </c>
      <c r="LCA416">
        <f>'Contractor Model'!LCA69</f>
        <v>0</v>
      </c>
      <c r="LCB416">
        <f>'Contractor Model'!LCB69</f>
        <v>0</v>
      </c>
      <c r="LCC416">
        <f>'Contractor Model'!LCC69</f>
        <v>0</v>
      </c>
      <c r="LCD416">
        <f>'Contractor Model'!LCD69</f>
        <v>0</v>
      </c>
      <c r="LCE416">
        <f>'Contractor Model'!LCE69</f>
        <v>0</v>
      </c>
      <c r="LCF416">
        <f>'Contractor Model'!LCF69</f>
        <v>0</v>
      </c>
      <c r="LCG416">
        <f>'Contractor Model'!LCG69</f>
        <v>0</v>
      </c>
      <c r="LCH416">
        <f>'Contractor Model'!LCH69</f>
        <v>0</v>
      </c>
      <c r="LCI416">
        <f>'Contractor Model'!LCI69</f>
        <v>0</v>
      </c>
      <c r="LCJ416">
        <f>'Contractor Model'!LCJ69</f>
        <v>0</v>
      </c>
      <c r="LCK416">
        <f>'Contractor Model'!LCK69</f>
        <v>0</v>
      </c>
      <c r="LCL416">
        <f>'Contractor Model'!LCL69</f>
        <v>0</v>
      </c>
      <c r="LCM416">
        <f>'Contractor Model'!LCM69</f>
        <v>0</v>
      </c>
      <c r="LCN416">
        <f>'Contractor Model'!LCN69</f>
        <v>0</v>
      </c>
      <c r="LCO416">
        <f>'Contractor Model'!LCO69</f>
        <v>0</v>
      </c>
      <c r="LCP416">
        <f>'Contractor Model'!LCP69</f>
        <v>0</v>
      </c>
      <c r="LCQ416">
        <f>'Contractor Model'!LCQ69</f>
        <v>0</v>
      </c>
      <c r="LCR416">
        <f>'Contractor Model'!LCR69</f>
        <v>0</v>
      </c>
      <c r="LCS416">
        <f>'Contractor Model'!LCS69</f>
        <v>0</v>
      </c>
      <c r="LCT416">
        <f>'Contractor Model'!LCT69</f>
        <v>0</v>
      </c>
      <c r="LCU416">
        <f>'Contractor Model'!LCU69</f>
        <v>0</v>
      </c>
      <c r="LCV416">
        <f>'Contractor Model'!LCV69</f>
        <v>0</v>
      </c>
      <c r="LCW416">
        <f>'Contractor Model'!LCW69</f>
        <v>0</v>
      </c>
      <c r="LCX416">
        <f>'Contractor Model'!LCX69</f>
        <v>0</v>
      </c>
      <c r="LCY416">
        <f>'Contractor Model'!LCY69</f>
        <v>0</v>
      </c>
      <c r="LCZ416">
        <f>'Contractor Model'!LCZ69</f>
        <v>0</v>
      </c>
      <c r="LDA416">
        <f>'Contractor Model'!LDA69</f>
        <v>0</v>
      </c>
      <c r="LDB416">
        <f>'Contractor Model'!LDB69</f>
        <v>0</v>
      </c>
      <c r="LDC416">
        <f>'Contractor Model'!LDC69</f>
        <v>0</v>
      </c>
      <c r="LDD416">
        <f>'Contractor Model'!LDD69</f>
        <v>0</v>
      </c>
      <c r="LDE416">
        <f>'Contractor Model'!LDE69</f>
        <v>0</v>
      </c>
      <c r="LDF416">
        <f>'Contractor Model'!LDF69</f>
        <v>0</v>
      </c>
      <c r="LDG416">
        <f>'Contractor Model'!LDG69</f>
        <v>0</v>
      </c>
      <c r="LDH416">
        <f>'Contractor Model'!LDH69</f>
        <v>0</v>
      </c>
      <c r="LDI416">
        <f>'Contractor Model'!LDI69</f>
        <v>0</v>
      </c>
      <c r="LDJ416">
        <f>'Contractor Model'!LDJ69</f>
        <v>0</v>
      </c>
      <c r="LDK416">
        <f>'Contractor Model'!LDK69</f>
        <v>0</v>
      </c>
      <c r="LDL416">
        <f>'Contractor Model'!LDL69</f>
        <v>0</v>
      </c>
      <c r="LDM416">
        <f>'Contractor Model'!LDM69</f>
        <v>0</v>
      </c>
      <c r="LDN416">
        <f>'Contractor Model'!LDN69</f>
        <v>0</v>
      </c>
      <c r="LDO416">
        <f>'Contractor Model'!LDO69</f>
        <v>0</v>
      </c>
      <c r="LDP416">
        <f>'Contractor Model'!LDP69</f>
        <v>0</v>
      </c>
      <c r="LDQ416">
        <f>'Contractor Model'!LDQ69</f>
        <v>0</v>
      </c>
      <c r="LDR416">
        <f>'Contractor Model'!LDR69</f>
        <v>0</v>
      </c>
      <c r="LDS416">
        <f>'Contractor Model'!LDS69</f>
        <v>0</v>
      </c>
      <c r="LDT416">
        <f>'Contractor Model'!LDT69</f>
        <v>0</v>
      </c>
      <c r="LDU416">
        <f>'Contractor Model'!LDU69</f>
        <v>0</v>
      </c>
      <c r="LDV416">
        <f>'Contractor Model'!LDV69</f>
        <v>0</v>
      </c>
      <c r="LDW416">
        <f>'Contractor Model'!LDW69</f>
        <v>0</v>
      </c>
      <c r="LDX416">
        <f>'Contractor Model'!LDX69</f>
        <v>0</v>
      </c>
      <c r="LDY416">
        <f>'Contractor Model'!LDY69</f>
        <v>0</v>
      </c>
      <c r="LDZ416">
        <f>'Contractor Model'!LDZ69</f>
        <v>0</v>
      </c>
      <c r="LEA416">
        <f>'Contractor Model'!LEA69</f>
        <v>0</v>
      </c>
      <c r="LEB416">
        <f>'Contractor Model'!LEB69</f>
        <v>0</v>
      </c>
      <c r="LEC416">
        <f>'Contractor Model'!LEC69</f>
        <v>0</v>
      </c>
      <c r="LED416">
        <f>'Contractor Model'!LED69</f>
        <v>0</v>
      </c>
      <c r="LEE416">
        <f>'Contractor Model'!LEE69</f>
        <v>0</v>
      </c>
      <c r="LEF416">
        <f>'Contractor Model'!LEF69</f>
        <v>0</v>
      </c>
      <c r="LEG416">
        <f>'Contractor Model'!LEG69</f>
        <v>0</v>
      </c>
      <c r="LEH416">
        <f>'Contractor Model'!LEH69</f>
        <v>0</v>
      </c>
      <c r="LEI416">
        <f>'Contractor Model'!LEI69</f>
        <v>0</v>
      </c>
      <c r="LEJ416">
        <f>'Contractor Model'!LEJ69</f>
        <v>0</v>
      </c>
      <c r="LEK416">
        <f>'Contractor Model'!LEK69</f>
        <v>0</v>
      </c>
      <c r="LEL416">
        <f>'Contractor Model'!LEL69</f>
        <v>0</v>
      </c>
      <c r="LEM416">
        <f>'Contractor Model'!LEM69</f>
        <v>0</v>
      </c>
      <c r="LEN416">
        <f>'Contractor Model'!LEN69</f>
        <v>0</v>
      </c>
      <c r="LEO416">
        <f>'Contractor Model'!LEO69</f>
        <v>0</v>
      </c>
      <c r="LEP416">
        <f>'Contractor Model'!LEP69</f>
        <v>0</v>
      </c>
      <c r="LEQ416">
        <f>'Contractor Model'!LEQ69</f>
        <v>0</v>
      </c>
      <c r="LER416">
        <f>'Contractor Model'!LER69</f>
        <v>0</v>
      </c>
      <c r="LES416">
        <f>'Contractor Model'!LES69</f>
        <v>0</v>
      </c>
      <c r="LET416">
        <f>'Contractor Model'!LET69</f>
        <v>0</v>
      </c>
      <c r="LEU416">
        <f>'Contractor Model'!LEU69</f>
        <v>0</v>
      </c>
      <c r="LEV416">
        <f>'Contractor Model'!LEV69</f>
        <v>0</v>
      </c>
      <c r="LEW416">
        <f>'Contractor Model'!LEW69</f>
        <v>0</v>
      </c>
      <c r="LEX416">
        <f>'Contractor Model'!LEX69</f>
        <v>0</v>
      </c>
      <c r="LEY416">
        <f>'Contractor Model'!LEY69</f>
        <v>0</v>
      </c>
      <c r="LEZ416">
        <f>'Contractor Model'!LEZ69</f>
        <v>0</v>
      </c>
      <c r="LFA416">
        <f>'Contractor Model'!LFA69</f>
        <v>0</v>
      </c>
      <c r="LFB416">
        <f>'Contractor Model'!LFB69</f>
        <v>0</v>
      </c>
      <c r="LFC416">
        <f>'Contractor Model'!LFC69</f>
        <v>0</v>
      </c>
      <c r="LFD416">
        <f>'Contractor Model'!LFD69</f>
        <v>0</v>
      </c>
      <c r="LFE416">
        <f>'Contractor Model'!LFE69</f>
        <v>0</v>
      </c>
      <c r="LFF416">
        <f>'Contractor Model'!LFF69</f>
        <v>0</v>
      </c>
      <c r="LFG416">
        <f>'Contractor Model'!LFG69</f>
        <v>0</v>
      </c>
      <c r="LFH416">
        <f>'Contractor Model'!LFH69</f>
        <v>0</v>
      </c>
      <c r="LFI416">
        <f>'Contractor Model'!LFI69</f>
        <v>0</v>
      </c>
      <c r="LFJ416">
        <f>'Contractor Model'!LFJ69</f>
        <v>0</v>
      </c>
      <c r="LFK416">
        <f>'Contractor Model'!LFK69</f>
        <v>0</v>
      </c>
      <c r="LFL416">
        <f>'Contractor Model'!LFL69</f>
        <v>0</v>
      </c>
      <c r="LFM416">
        <f>'Contractor Model'!LFM69</f>
        <v>0</v>
      </c>
      <c r="LFN416">
        <f>'Contractor Model'!LFN69</f>
        <v>0</v>
      </c>
      <c r="LFO416">
        <f>'Contractor Model'!LFO69</f>
        <v>0</v>
      </c>
      <c r="LFP416">
        <f>'Contractor Model'!LFP69</f>
        <v>0</v>
      </c>
      <c r="LFQ416">
        <f>'Contractor Model'!LFQ69</f>
        <v>0</v>
      </c>
      <c r="LFR416">
        <f>'Contractor Model'!LFR69</f>
        <v>0</v>
      </c>
      <c r="LFS416">
        <f>'Contractor Model'!LFS69</f>
        <v>0</v>
      </c>
      <c r="LFT416">
        <f>'Contractor Model'!LFT69</f>
        <v>0</v>
      </c>
      <c r="LFU416">
        <f>'Contractor Model'!LFU69</f>
        <v>0</v>
      </c>
      <c r="LFV416">
        <f>'Contractor Model'!LFV69</f>
        <v>0</v>
      </c>
      <c r="LFW416">
        <f>'Contractor Model'!LFW69</f>
        <v>0</v>
      </c>
      <c r="LFX416">
        <f>'Contractor Model'!LFX69</f>
        <v>0</v>
      </c>
      <c r="LFY416">
        <f>'Contractor Model'!LFY69</f>
        <v>0</v>
      </c>
      <c r="LFZ416">
        <f>'Contractor Model'!LFZ69</f>
        <v>0</v>
      </c>
      <c r="LGA416">
        <f>'Contractor Model'!LGA69</f>
        <v>0</v>
      </c>
      <c r="LGB416">
        <f>'Contractor Model'!LGB69</f>
        <v>0</v>
      </c>
      <c r="LGC416">
        <f>'Contractor Model'!LGC69</f>
        <v>0</v>
      </c>
      <c r="LGD416">
        <f>'Contractor Model'!LGD69</f>
        <v>0</v>
      </c>
      <c r="LGE416">
        <f>'Contractor Model'!LGE69</f>
        <v>0</v>
      </c>
      <c r="LGF416">
        <f>'Contractor Model'!LGF69</f>
        <v>0</v>
      </c>
      <c r="LGG416">
        <f>'Contractor Model'!LGG69</f>
        <v>0</v>
      </c>
      <c r="LGH416">
        <f>'Contractor Model'!LGH69</f>
        <v>0</v>
      </c>
      <c r="LGI416">
        <f>'Contractor Model'!LGI69</f>
        <v>0</v>
      </c>
      <c r="LGJ416">
        <f>'Contractor Model'!LGJ69</f>
        <v>0</v>
      </c>
      <c r="LGK416">
        <f>'Contractor Model'!LGK69</f>
        <v>0</v>
      </c>
      <c r="LGL416">
        <f>'Contractor Model'!LGL69</f>
        <v>0</v>
      </c>
      <c r="LGM416">
        <f>'Contractor Model'!LGM69</f>
        <v>0</v>
      </c>
      <c r="LGN416">
        <f>'Contractor Model'!LGN69</f>
        <v>0</v>
      </c>
      <c r="LGO416">
        <f>'Contractor Model'!LGO69</f>
        <v>0</v>
      </c>
      <c r="LGP416">
        <f>'Contractor Model'!LGP69</f>
        <v>0</v>
      </c>
      <c r="LGQ416">
        <f>'Contractor Model'!LGQ69</f>
        <v>0</v>
      </c>
      <c r="LGR416">
        <f>'Contractor Model'!LGR69</f>
        <v>0</v>
      </c>
      <c r="LGS416">
        <f>'Contractor Model'!LGS69</f>
        <v>0</v>
      </c>
      <c r="LGT416">
        <f>'Contractor Model'!LGT69</f>
        <v>0</v>
      </c>
      <c r="LGU416">
        <f>'Contractor Model'!LGU69</f>
        <v>0</v>
      </c>
      <c r="LGV416">
        <f>'Contractor Model'!LGV69</f>
        <v>0</v>
      </c>
      <c r="LGW416">
        <f>'Contractor Model'!LGW69</f>
        <v>0</v>
      </c>
      <c r="LGX416">
        <f>'Contractor Model'!LGX69</f>
        <v>0</v>
      </c>
      <c r="LGY416">
        <f>'Contractor Model'!LGY69</f>
        <v>0</v>
      </c>
      <c r="LGZ416">
        <f>'Contractor Model'!LGZ69</f>
        <v>0</v>
      </c>
      <c r="LHA416">
        <f>'Contractor Model'!LHA69</f>
        <v>0</v>
      </c>
      <c r="LHB416">
        <f>'Contractor Model'!LHB69</f>
        <v>0</v>
      </c>
      <c r="LHC416">
        <f>'Contractor Model'!LHC69</f>
        <v>0</v>
      </c>
      <c r="LHD416">
        <f>'Contractor Model'!LHD69</f>
        <v>0</v>
      </c>
      <c r="LHE416">
        <f>'Contractor Model'!LHE69</f>
        <v>0</v>
      </c>
      <c r="LHF416">
        <f>'Contractor Model'!LHF69</f>
        <v>0</v>
      </c>
      <c r="LHG416">
        <f>'Contractor Model'!LHG69</f>
        <v>0</v>
      </c>
      <c r="LHH416">
        <f>'Contractor Model'!LHH69</f>
        <v>0</v>
      </c>
      <c r="LHI416">
        <f>'Contractor Model'!LHI69</f>
        <v>0</v>
      </c>
      <c r="LHJ416">
        <f>'Contractor Model'!LHJ69</f>
        <v>0</v>
      </c>
      <c r="LHK416">
        <f>'Contractor Model'!LHK69</f>
        <v>0</v>
      </c>
      <c r="LHL416">
        <f>'Contractor Model'!LHL69</f>
        <v>0</v>
      </c>
      <c r="LHM416">
        <f>'Contractor Model'!LHM69</f>
        <v>0</v>
      </c>
      <c r="LHN416">
        <f>'Contractor Model'!LHN69</f>
        <v>0</v>
      </c>
      <c r="LHO416">
        <f>'Contractor Model'!LHO69</f>
        <v>0</v>
      </c>
      <c r="LHP416">
        <f>'Contractor Model'!LHP69</f>
        <v>0</v>
      </c>
      <c r="LHQ416">
        <f>'Contractor Model'!LHQ69</f>
        <v>0</v>
      </c>
      <c r="LHR416">
        <f>'Contractor Model'!LHR69</f>
        <v>0</v>
      </c>
      <c r="LHS416">
        <f>'Contractor Model'!LHS69</f>
        <v>0</v>
      </c>
      <c r="LHT416">
        <f>'Contractor Model'!LHT69</f>
        <v>0</v>
      </c>
      <c r="LHU416">
        <f>'Contractor Model'!LHU69</f>
        <v>0</v>
      </c>
      <c r="LHV416">
        <f>'Contractor Model'!LHV69</f>
        <v>0</v>
      </c>
      <c r="LHW416">
        <f>'Contractor Model'!LHW69</f>
        <v>0</v>
      </c>
      <c r="LHX416">
        <f>'Contractor Model'!LHX69</f>
        <v>0</v>
      </c>
      <c r="LHY416">
        <f>'Contractor Model'!LHY69</f>
        <v>0</v>
      </c>
      <c r="LHZ416">
        <f>'Contractor Model'!LHZ69</f>
        <v>0</v>
      </c>
      <c r="LIA416">
        <f>'Contractor Model'!LIA69</f>
        <v>0</v>
      </c>
      <c r="LIB416">
        <f>'Contractor Model'!LIB69</f>
        <v>0</v>
      </c>
      <c r="LIC416">
        <f>'Contractor Model'!LIC69</f>
        <v>0</v>
      </c>
      <c r="LID416">
        <f>'Contractor Model'!LID69</f>
        <v>0</v>
      </c>
      <c r="LIE416">
        <f>'Contractor Model'!LIE69</f>
        <v>0</v>
      </c>
      <c r="LIF416">
        <f>'Contractor Model'!LIF69</f>
        <v>0</v>
      </c>
      <c r="LIG416">
        <f>'Contractor Model'!LIG69</f>
        <v>0</v>
      </c>
      <c r="LIH416">
        <f>'Contractor Model'!LIH69</f>
        <v>0</v>
      </c>
      <c r="LII416">
        <f>'Contractor Model'!LII69</f>
        <v>0</v>
      </c>
      <c r="LIJ416">
        <f>'Contractor Model'!LIJ69</f>
        <v>0</v>
      </c>
      <c r="LIK416">
        <f>'Contractor Model'!LIK69</f>
        <v>0</v>
      </c>
      <c r="LIL416">
        <f>'Contractor Model'!LIL69</f>
        <v>0</v>
      </c>
      <c r="LIM416">
        <f>'Contractor Model'!LIM69</f>
        <v>0</v>
      </c>
      <c r="LIN416">
        <f>'Contractor Model'!LIN69</f>
        <v>0</v>
      </c>
      <c r="LIO416">
        <f>'Contractor Model'!LIO69</f>
        <v>0</v>
      </c>
      <c r="LIP416">
        <f>'Contractor Model'!LIP69</f>
        <v>0</v>
      </c>
      <c r="LIQ416">
        <f>'Contractor Model'!LIQ69</f>
        <v>0</v>
      </c>
      <c r="LIR416">
        <f>'Contractor Model'!LIR69</f>
        <v>0</v>
      </c>
      <c r="LIS416">
        <f>'Contractor Model'!LIS69</f>
        <v>0</v>
      </c>
      <c r="LIT416">
        <f>'Contractor Model'!LIT69</f>
        <v>0</v>
      </c>
      <c r="LIU416">
        <f>'Contractor Model'!LIU69</f>
        <v>0</v>
      </c>
      <c r="LIV416">
        <f>'Contractor Model'!LIV69</f>
        <v>0</v>
      </c>
      <c r="LIW416">
        <f>'Contractor Model'!LIW69</f>
        <v>0</v>
      </c>
      <c r="LIX416">
        <f>'Contractor Model'!LIX69</f>
        <v>0</v>
      </c>
      <c r="LIY416">
        <f>'Contractor Model'!LIY69</f>
        <v>0</v>
      </c>
      <c r="LIZ416">
        <f>'Contractor Model'!LIZ69</f>
        <v>0</v>
      </c>
      <c r="LJA416">
        <f>'Contractor Model'!LJA69</f>
        <v>0</v>
      </c>
      <c r="LJB416">
        <f>'Contractor Model'!LJB69</f>
        <v>0</v>
      </c>
      <c r="LJC416">
        <f>'Contractor Model'!LJC69</f>
        <v>0</v>
      </c>
      <c r="LJD416">
        <f>'Contractor Model'!LJD69</f>
        <v>0</v>
      </c>
      <c r="LJE416">
        <f>'Contractor Model'!LJE69</f>
        <v>0</v>
      </c>
      <c r="LJF416">
        <f>'Contractor Model'!LJF69</f>
        <v>0</v>
      </c>
      <c r="LJG416">
        <f>'Contractor Model'!LJG69</f>
        <v>0</v>
      </c>
      <c r="LJH416">
        <f>'Contractor Model'!LJH69</f>
        <v>0</v>
      </c>
      <c r="LJI416">
        <f>'Contractor Model'!LJI69</f>
        <v>0</v>
      </c>
      <c r="LJJ416">
        <f>'Contractor Model'!LJJ69</f>
        <v>0</v>
      </c>
      <c r="LJK416">
        <f>'Contractor Model'!LJK69</f>
        <v>0</v>
      </c>
      <c r="LJL416">
        <f>'Contractor Model'!LJL69</f>
        <v>0</v>
      </c>
      <c r="LJM416">
        <f>'Contractor Model'!LJM69</f>
        <v>0</v>
      </c>
      <c r="LJN416">
        <f>'Contractor Model'!LJN69</f>
        <v>0</v>
      </c>
      <c r="LJO416">
        <f>'Contractor Model'!LJO69</f>
        <v>0</v>
      </c>
      <c r="LJP416">
        <f>'Contractor Model'!LJP69</f>
        <v>0</v>
      </c>
      <c r="LJQ416">
        <f>'Contractor Model'!LJQ69</f>
        <v>0</v>
      </c>
      <c r="LJR416">
        <f>'Contractor Model'!LJR69</f>
        <v>0</v>
      </c>
      <c r="LJS416">
        <f>'Contractor Model'!LJS69</f>
        <v>0</v>
      </c>
      <c r="LJT416">
        <f>'Contractor Model'!LJT69</f>
        <v>0</v>
      </c>
      <c r="LJU416">
        <f>'Contractor Model'!LJU69</f>
        <v>0</v>
      </c>
      <c r="LJV416">
        <f>'Contractor Model'!LJV69</f>
        <v>0</v>
      </c>
      <c r="LJW416">
        <f>'Contractor Model'!LJW69</f>
        <v>0</v>
      </c>
      <c r="LJX416">
        <f>'Contractor Model'!LJX69</f>
        <v>0</v>
      </c>
      <c r="LJY416">
        <f>'Contractor Model'!LJY69</f>
        <v>0</v>
      </c>
      <c r="LJZ416">
        <f>'Contractor Model'!LJZ69</f>
        <v>0</v>
      </c>
      <c r="LKA416">
        <f>'Contractor Model'!LKA69</f>
        <v>0</v>
      </c>
      <c r="LKB416">
        <f>'Contractor Model'!LKB69</f>
        <v>0</v>
      </c>
      <c r="LKC416">
        <f>'Contractor Model'!LKC69</f>
        <v>0</v>
      </c>
      <c r="LKD416">
        <f>'Contractor Model'!LKD69</f>
        <v>0</v>
      </c>
      <c r="LKE416">
        <f>'Contractor Model'!LKE69</f>
        <v>0</v>
      </c>
      <c r="LKF416">
        <f>'Contractor Model'!LKF69</f>
        <v>0</v>
      </c>
      <c r="LKG416">
        <f>'Contractor Model'!LKG69</f>
        <v>0</v>
      </c>
      <c r="LKH416">
        <f>'Contractor Model'!LKH69</f>
        <v>0</v>
      </c>
      <c r="LKI416">
        <f>'Contractor Model'!LKI69</f>
        <v>0</v>
      </c>
      <c r="LKJ416">
        <f>'Contractor Model'!LKJ69</f>
        <v>0</v>
      </c>
      <c r="LKK416">
        <f>'Contractor Model'!LKK69</f>
        <v>0</v>
      </c>
      <c r="LKL416">
        <f>'Contractor Model'!LKL69</f>
        <v>0</v>
      </c>
      <c r="LKM416">
        <f>'Contractor Model'!LKM69</f>
        <v>0</v>
      </c>
      <c r="LKN416">
        <f>'Contractor Model'!LKN69</f>
        <v>0</v>
      </c>
      <c r="LKO416">
        <f>'Contractor Model'!LKO69</f>
        <v>0</v>
      </c>
      <c r="LKP416">
        <f>'Contractor Model'!LKP69</f>
        <v>0</v>
      </c>
      <c r="LKQ416">
        <f>'Contractor Model'!LKQ69</f>
        <v>0</v>
      </c>
      <c r="LKR416">
        <f>'Contractor Model'!LKR69</f>
        <v>0</v>
      </c>
      <c r="LKS416">
        <f>'Contractor Model'!LKS69</f>
        <v>0</v>
      </c>
      <c r="LKT416">
        <f>'Contractor Model'!LKT69</f>
        <v>0</v>
      </c>
      <c r="LKU416">
        <f>'Contractor Model'!LKU69</f>
        <v>0</v>
      </c>
      <c r="LKV416">
        <f>'Contractor Model'!LKV69</f>
        <v>0</v>
      </c>
      <c r="LKW416">
        <f>'Contractor Model'!LKW69</f>
        <v>0</v>
      </c>
      <c r="LKX416">
        <f>'Contractor Model'!LKX69</f>
        <v>0</v>
      </c>
      <c r="LKY416">
        <f>'Contractor Model'!LKY69</f>
        <v>0</v>
      </c>
      <c r="LKZ416">
        <f>'Contractor Model'!LKZ69</f>
        <v>0</v>
      </c>
      <c r="LLA416">
        <f>'Contractor Model'!LLA69</f>
        <v>0</v>
      </c>
      <c r="LLB416">
        <f>'Contractor Model'!LLB69</f>
        <v>0</v>
      </c>
      <c r="LLC416">
        <f>'Contractor Model'!LLC69</f>
        <v>0</v>
      </c>
      <c r="LLD416">
        <f>'Contractor Model'!LLD69</f>
        <v>0</v>
      </c>
      <c r="LLE416">
        <f>'Contractor Model'!LLE69</f>
        <v>0</v>
      </c>
      <c r="LLF416">
        <f>'Contractor Model'!LLF69</f>
        <v>0</v>
      </c>
      <c r="LLG416">
        <f>'Contractor Model'!LLG69</f>
        <v>0</v>
      </c>
      <c r="LLH416">
        <f>'Contractor Model'!LLH69</f>
        <v>0</v>
      </c>
      <c r="LLI416">
        <f>'Contractor Model'!LLI69</f>
        <v>0</v>
      </c>
      <c r="LLJ416">
        <f>'Contractor Model'!LLJ69</f>
        <v>0</v>
      </c>
      <c r="LLK416">
        <f>'Contractor Model'!LLK69</f>
        <v>0</v>
      </c>
      <c r="LLL416">
        <f>'Contractor Model'!LLL69</f>
        <v>0</v>
      </c>
      <c r="LLM416">
        <f>'Contractor Model'!LLM69</f>
        <v>0</v>
      </c>
      <c r="LLN416">
        <f>'Contractor Model'!LLN69</f>
        <v>0</v>
      </c>
      <c r="LLO416">
        <f>'Contractor Model'!LLO69</f>
        <v>0</v>
      </c>
      <c r="LLP416">
        <f>'Contractor Model'!LLP69</f>
        <v>0</v>
      </c>
      <c r="LLQ416">
        <f>'Contractor Model'!LLQ69</f>
        <v>0</v>
      </c>
      <c r="LLR416">
        <f>'Contractor Model'!LLR69</f>
        <v>0</v>
      </c>
      <c r="LLS416">
        <f>'Contractor Model'!LLS69</f>
        <v>0</v>
      </c>
      <c r="LLT416">
        <f>'Contractor Model'!LLT69</f>
        <v>0</v>
      </c>
      <c r="LLU416">
        <f>'Contractor Model'!LLU69</f>
        <v>0</v>
      </c>
      <c r="LLV416">
        <f>'Contractor Model'!LLV69</f>
        <v>0</v>
      </c>
      <c r="LLW416">
        <f>'Contractor Model'!LLW69</f>
        <v>0</v>
      </c>
      <c r="LLX416">
        <f>'Contractor Model'!LLX69</f>
        <v>0</v>
      </c>
      <c r="LLY416">
        <f>'Contractor Model'!LLY69</f>
        <v>0</v>
      </c>
      <c r="LLZ416">
        <f>'Contractor Model'!LLZ69</f>
        <v>0</v>
      </c>
      <c r="LMA416">
        <f>'Contractor Model'!LMA69</f>
        <v>0</v>
      </c>
      <c r="LMB416">
        <f>'Contractor Model'!LMB69</f>
        <v>0</v>
      </c>
      <c r="LMC416">
        <f>'Contractor Model'!LMC69</f>
        <v>0</v>
      </c>
      <c r="LMD416">
        <f>'Contractor Model'!LMD69</f>
        <v>0</v>
      </c>
      <c r="LME416">
        <f>'Contractor Model'!LME69</f>
        <v>0</v>
      </c>
      <c r="LMF416">
        <f>'Contractor Model'!LMF69</f>
        <v>0</v>
      </c>
      <c r="LMG416">
        <f>'Contractor Model'!LMG69</f>
        <v>0</v>
      </c>
      <c r="LMH416">
        <f>'Contractor Model'!LMH69</f>
        <v>0</v>
      </c>
      <c r="LMI416">
        <f>'Contractor Model'!LMI69</f>
        <v>0</v>
      </c>
      <c r="LMJ416">
        <f>'Contractor Model'!LMJ69</f>
        <v>0</v>
      </c>
      <c r="LMK416">
        <f>'Contractor Model'!LMK69</f>
        <v>0</v>
      </c>
      <c r="LML416">
        <f>'Contractor Model'!LML69</f>
        <v>0</v>
      </c>
      <c r="LMM416">
        <f>'Contractor Model'!LMM69</f>
        <v>0</v>
      </c>
      <c r="LMN416">
        <f>'Contractor Model'!LMN69</f>
        <v>0</v>
      </c>
      <c r="LMO416">
        <f>'Contractor Model'!LMO69</f>
        <v>0</v>
      </c>
      <c r="LMP416">
        <f>'Contractor Model'!LMP69</f>
        <v>0</v>
      </c>
      <c r="LMQ416">
        <f>'Contractor Model'!LMQ69</f>
        <v>0</v>
      </c>
      <c r="LMR416">
        <f>'Contractor Model'!LMR69</f>
        <v>0</v>
      </c>
      <c r="LMS416">
        <f>'Contractor Model'!LMS69</f>
        <v>0</v>
      </c>
      <c r="LMT416">
        <f>'Contractor Model'!LMT69</f>
        <v>0</v>
      </c>
      <c r="LMU416">
        <f>'Contractor Model'!LMU69</f>
        <v>0</v>
      </c>
      <c r="LMV416">
        <f>'Contractor Model'!LMV69</f>
        <v>0</v>
      </c>
      <c r="LMW416">
        <f>'Contractor Model'!LMW69</f>
        <v>0</v>
      </c>
      <c r="LMX416">
        <f>'Contractor Model'!LMX69</f>
        <v>0</v>
      </c>
      <c r="LMY416">
        <f>'Contractor Model'!LMY69</f>
        <v>0</v>
      </c>
      <c r="LMZ416">
        <f>'Contractor Model'!LMZ69</f>
        <v>0</v>
      </c>
      <c r="LNA416">
        <f>'Contractor Model'!LNA69</f>
        <v>0</v>
      </c>
      <c r="LNB416">
        <f>'Contractor Model'!LNB69</f>
        <v>0</v>
      </c>
      <c r="LNC416">
        <f>'Contractor Model'!LNC69</f>
        <v>0</v>
      </c>
      <c r="LND416">
        <f>'Contractor Model'!LND69</f>
        <v>0</v>
      </c>
      <c r="LNE416">
        <f>'Contractor Model'!LNE69</f>
        <v>0</v>
      </c>
      <c r="LNF416">
        <f>'Contractor Model'!LNF69</f>
        <v>0</v>
      </c>
      <c r="LNG416">
        <f>'Contractor Model'!LNG69</f>
        <v>0</v>
      </c>
      <c r="LNH416">
        <f>'Contractor Model'!LNH69</f>
        <v>0</v>
      </c>
      <c r="LNI416">
        <f>'Contractor Model'!LNI69</f>
        <v>0</v>
      </c>
      <c r="LNJ416">
        <f>'Contractor Model'!LNJ69</f>
        <v>0</v>
      </c>
      <c r="LNK416">
        <f>'Contractor Model'!LNK69</f>
        <v>0</v>
      </c>
      <c r="LNL416">
        <f>'Contractor Model'!LNL69</f>
        <v>0</v>
      </c>
      <c r="LNM416">
        <f>'Contractor Model'!LNM69</f>
        <v>0</v>
      </c>
      <c r="LNN416">
        <f>'Contractor Model'!LNN69</f>
        <v>0</v>
      </c>
      <c r="LNO416">
        <f>'Contractor Model'!LNO69</f>
        <v>0</v>
      </c>
      <c r="LNP416">
        <f>'Contractor Model'!LNP69</f>
        <v>0</v>
      </c>
      <c r="LNQ416">
        <f>'Contractor Model'!LNQ69</f>
        <v>0</v>
      </c>
      <c r="LNR416">
        <f>'Contractor Model'!LNR69</f>
        <v>0</v>
      </c>
      <c r="LNS416">
        <f>'Contractor Model'!LNS69</f>
        <v>0</v>
      </c>
      <c r="LNT416">
        <f>'Contractor Model'!LNT69</f>
        <v>0</v>
      </c>
      <c r="LNU416">
        <f>'Contractor Model'!LNU69</f>
        <v>0</v>
      </c>
      <c r="LNV416">
        <f>'Contractor Model'!LNV69</f>
        <v>0</v>
      </c>
      <c r="LNW416">
        <f>'Contractor Model'!LNW69</f>
        <v>0</v>
      </c>
      <c r="LNX416">
        <f>'Contractor Model'!LNX69</f>
        <v>0</v>
      </c>
      <c r="LNY416">
        <f>'Contractor Model'!LNY69</f>
        <v>0</v>
      </c>
      <c r="LNZ416">
        <f>'Contractor Model'!LNZ69</f>
        <v>0</v>
      </c>
      <c r="LOA416">
        <f>'Contractor Model'!LOA69</f>
        <v>0</v>
      </c>
      <c r="LOB416">
        <f>'Contractor Model'!LOB69</f>
        <v>0</v>
      </c>
      <c r="LOC416">
        <f>'Contractor Model'!LOC69</f>
        <v>0</v>
      </c>
      <c r="LOD416">
        <f>'Contractor Model'!LOD69</f>
        <v>0</v>
      </c>
      <c r="LOE416">
        <f>'Contractor Model'!LOE69</f>
        <v>0</v>
      </c>
      <c r="LOF416">
        <f>'Contractor Model'!LOF69</f>
        <v>0</v>
      </c>
      <c r="LOG416">
        <f>'Contractor Model'!LOG69</f>
        <v>0</v>
      </c>
      <c r="LOH416">
        <f>'Contractor Model'!LOH69</f>
        <v>0</v>
      </c>
      <c r="LOI416">
        <f>'Contractor Model'!LOI69</f>
        <v>0</v>
      </c>
      <c r="LOJ416">
        <f>'Contractor Model'!LOJ69</f>
        <v>0</v>
      </c>
      <c r="LOK416">
        <f>'Contractor Model'!LOK69</f>
        <v>0</v>
      </c>
      <c r="LOL416">
        <f>'Contractor Model'!LOL69</f>
        <v>0</v>
      </c>
      <c r="LOM416">
        <f>'Contractor Model'!LOM69</f>
        <v>0</v>
      </c>
      <c r="LON416">
        <f>'Contractor Model'!LON69</f>
        <v>0</v>
      </c>
      <c r="LOO416">
        <f>'Contractor Model'!LOO69</f>
        <v>0</v>
      </c>
      <c r="LOP416">
        <f>'Contractor Model'!LOP69</f>
        <v>0</v>
      </c>
      <c r="LOQ416">
        <f>'Contractor Model'!LOQ69</f>
        <v>0</v>
      </c>
      <c r="LOR416">
        <f>'Contractor Model'!LOR69</f>
        <v>0</v>
      </c>
      <c r="LOS416">
        <f>'Contractor Model'!LOS69</f>
        <v>0</v>
      </c>
      <c r="LOT416">
        <f>'Contractor Model'!LOT69</f>
        <v>0</v>
      </c>
      <c r="LOU416">
        <f>'Contractor Model'!LOU69</f>
        <v>0</v>
      </c>
      <c r="LOV416">
        <f>'Contractor Model'!LOV69</f>
        <v>0</v>
      </c>
      <c r="LOW416">
        <f>'Contractor Model'!LOW69</f>
        <v>0</v>
      </c>
      <c r="LOX416">
        <f>'Contractor Model'!LOX69</f>
        <v>0</v>
      </c>
      <c r="LOY416">
        <f>'Contractor Model'!LOY69</f>
        <v>0</v>
      </c>
      <c r="LOZ416">
        <f>'Contractor Model'!LOZ69</f>
        <v>0</v>
      </c>
      <c r="LPA416">
        <f>'Contractor Model'!LPA69</f>
        <v>0</v>
      </c>
      <c r="LPB416">
        <f>'Contractor Model'!LPB69</f>
        <v>0</v>
      </c>
      <c r="LPC416">
        <f>'Contractor Model'!LPC69</f>
        <v>0</v>
      </c>
      <c r="LPD416">
        <f>'Contractor Model'!LPD69</f>
        <v>0</v>
      </c>
      <c r="LPE416">
        <f>'Contractor Model'!LPE69</f>
        <v>0</v>
      </c>
      <c r="LPF416">
        <f>'Contractor Model'!LPF69</f>
        <v>0</v>
      </c>
      <c r="LPG416">
        <f>'Contractor Model'!LPG69</f>
        <v>0</v>
      </c>
      <c r="LPH416">
        <f>'Contractor Model'!LPH69</f>
        <v>0</v>
      </c>
      <c r="LPI416">
        <f>'Contractor Model'!LPI69</f>
        <v>0</v>
      </c>
      <c r="LPJ416">
        <f>'Contractor Model'!LPJ69</f>
        <v>0</v>
      </c>
      <c r="LPK416">
        <f>'Contractor Model'!LPK69</f>
        <v>0</v>
      </c>
      <c r="LPL416">
        <f>'Contractor Model'!LPL69</f>
        <v>0</v>
      </c>
      <c r="LPM416">
        <f>'Contractor Model'!LPM69</f>
        <v>0</v>
      </c>
      <c r="LPN416">
        <f>'Contractor Model'!LPN69</f>
        <v>0</v>
      </c>
      <c r="LPO416">
        <f>'Contractor Model'!LPO69</f>
        <v>0</v>
      </c>
      <c r="LPP416">
        <f>'Contractor Model'!LPP69</f>
        <v>0</v>
      </c>
      <c r="LPQ416">
        <f>'Contractor Model'!LPQ69</f>
        <v>0</v>
      </c>
      <c r="LPR416">
        <f>'Contractor Model'!LPR69</f>
        <v>0</v>
      </c>
      <c r="LPS416">
        <f>'Contractor Model'!LPS69</f>
        <v>0</v>
      </c>
      <c r="LPT416">
        <f>'Contractor Model'!LPT69</f>
        <v>0</v>
      </c>
      <c r="LPU416">
        <f>'Contractor Model'!LPU69</f>
        <v>0</v>
      </c>
      <c r="LPV416">
        <f>'Contractor Model'!LPV69</f>
        <v>0</v>
      </c>
      <c r="LPW416">
        <f>'Contractor Model'!LPW69</f>
        <v>0</v>
      </c>
      <c r="LPX416">
        <f>'Contractor Model'!LPX69</f>
        <v>0</v>
      </c>
      <c r="LPY416">
        <f>'Contractor Model'!LPY69</f>
        <v>0</v>
      </c>
      <c r="LPZ416">
        <f>'Contractor Model'!LPZ69</f>
        <v>0</v>
      </c>
      <c r="LQA416">
        <f>'Contractor Model'!LQA69</f>
        <v>0</v>
      </c>
      <c r="LQB416">
        <f>'Contractor Model'!LQB69</f>
        <v>0</v>
      </c>
      <c r="LQC416">
        <f>'Contractor Model'!LQC69</f>
        <v>0</v>
      </c>
      <c r="LQD416">
        <f>'Contractor Model'!LQD69</f>
        <v>0</v>
      </c>
      <c r="LQE416">
        <f>'Contractor Model'!LQE69</f>
        <v>0</v>
      </c>
      <c r="LQF416">
        <f>'Contractor Model'!LQF69</f>
        <v>0</v>
      </c>
      <c r="LQG416">
        <f>'Contractor Model'!LQG69</f>
        <v>0</v>
      </c>
      <c r="LQH416">
        <f>'Contractor Model'!LQH69</f>
        <v>0</v>
      </c>
      <c r="LQI416">
        <f>'Contractor Model'!LQI69</f>
        <v>0</v>
      </c>
      <c r="LQJ416">
        <f>'Contractor Model'!LQJ69</f>
        <v>0</v>
      </c>
      <c r="LQK416">
        <f>'Contractor Model'!LQK69</f>
        <v>0</v>
      </c>
      <c r="LQL416">
        <f>'Contractor Model'!LQL69</f>
        <v>0</v>
      </c>
      <c r="LQM416">
        <f>'Contractor Model'!LQM69</f>
        <v>0</v>
      </c>
      <c r="LQN416">
        <f>'Contractor Model'!LQN69</f>
        <v>0</v>
      </c>
      <c r="LQO416">
        <f>'Contractor Model'!LQO69</f>
        <v>0</v>
      </c>
      <c r="LQP416">
        <f>'Contractor Model'!LQP69</f>
        <v>0</v>
      </c>
      <c r="LQQ416">
        <f>'Contractor Model'!LQQ69</f>
        <v>0</v>
      </c>
      <c r="LQR416">
        <f>'Contractor Model'!LQR69</f>
        <v>0</v>
      </c>
      <c r="LQS416">
        <f>'Contractor Model'!LQS69</f>
        <v>0</v>
      </c>
      <c r="LQT416">
        <f>'Contractor Model'!LQT69</f>
        <v>0</v>
      </c>
      <c r="LQU416">
        <f>'Contractor Model'!LQU69</f>
        <v>0</v>
      </c>
      <c r="LQV416">
        <f>'Contractor Model'!LQV69</f>
        <v>0</v>
      </c>
      <c r="LQW416">
        <f>'Contractor Model'!LQW69</f>
        <v>0</v>
      </c>
      <c r="LQX416">
        <f>'Contractor Model'!LQX69</f>
        <v>0</v>
      </c>
      <c r="LQY416">
        <f>'Contractor Model'!LQY69</f>
        <v>0</v>
      </c>
      <c r="LQZ416">
        <f>'Contractor Model'!LQZ69</f>
        <v>0</v>
      </c>
      <c r="LRA416">
        <f>'Contractor Model'!LRA69</f>
        <v>0</v>
      </c>
      <c r="LRB416">
        <f>'Contractor Model'!LRB69</f>
        <v>0</v>
      </c>
      <c r="LRC416">
        <f>'Contractor Model'!LRC69</f>
        <v>0</v>
      </c>
      <c r="LRD416">
        <f>'Contractor Model'!LRD69</f>
        <v>0</v>
      </c>
      <c r="LRE416">
        <f>'Contractor Model'!LRE69</f>
        <v>0</v>
      </c>
      <c r="LRF416">
        <f>'Contractor Model'!LRF69</f>
        <v>0</v>
      </c>
      <c r="LRG416">
        <f>'Contractor Model'!LRG69</f>
        <v>0</v>
      </c>
      <c r="LRH416">
        <f>'Contractor Model'!LRH69</f>
        <v>0</v>
      </c>
      <c r="LRI416">
        <f>'Contractor Model'!LRI69</f>
        <v>0</v>
      </c>
      <c r="LRJ416">
        <f>'Contractor Model'!LRJ69</f>
        <v>0</v>
      </c>
      <c r="LRK416">
        <f>'Contractor Model'!LRK69</f>
        <v>0</v>
      </c>
      <c r="LRL416">
        <f>'Contractor Model'!LRL69</f>
        <v>0</v>
      </c>
      <c r="LRM416">
        <f>'Contractor Model'!LRM69</f>
        <v>0</v>
      </c>
      <c r="LRN416">
        <f>'Contractor Model'!LRN69</f>
        <v>0</v>
      </c>
      <c r="LRO416">
        <f>'Contractor Model'!LRO69</f>
        <v>0</v>
      </c>
      <c r="LRP416">
        <f>'Contractor Model'!LRP69</f>
        <v>0</v>
      </c>
      <c r="LRQ416">
        <f>'Contractor Model'!LRQ69</f>
        <v>0</v>
      </c>
      <c r="LRR416">
        <f>'Contractor Model'!LRR69</f>
        <v>0</v>
      </c>
      <c r="LRS416">
        <f>'Contractor Model'!LRS69</f>
        <v>0</v>
      </c>
      <c r="LRT416">
        <f>'Contractor Model'!LRT69</f>
        <v>0</v>
      </c>
      <c r="LRU416">
        <f>'Contractor Model'!LRU69</f>
        <v>0</v>
      </c>
      <c r="LRV416">
        <f>'Contractor Model'!LRV69</f>
        <v>0</v>
      </c>
      <c r="LRW416">
        <f>'Contractor Model'!LRW69</f>
        <v>0</v>
      </c>
      <c r="LRX416">
        <f>'Contractor Model'!LRX69</f>
        <v>0</v>
      </c>
      <c r="LRY416">
        <f>'Contractor Model'!LRY69</f>
        <v>0</v>
      </c>
      <c r="LRZ416">
        <f>'Contractor Model'!LRZ69</f>
        <v>0</v>
      </c>
      <c r="LSA416">
        <f>'Contractor Model'!LSA69</f>
        <v>0</v>
      </c>
      <c r="LSB416">
        <f>'Contractor Model'!LSB69</f>
        <v>0</v>
      </c>
      <c r="LSC416">
        <f>'Contractor Model'!LSC69</f>
        <v>0</v>
      </c>
      <c r="LSD416">
        <f>'Contractor Model'!LSD69</f>
        <v>0</v>
      </c>
      <c r="LSE416">
        <f>'Contractor Model'!LSE69</f>
        <v>0</v>
      </c>
      <c r="LSF416">
        <f>'Contractor Model'!LSF69</f>
        <v>0</v>
      </c>
      <c r="LSG416">
        <f>'Contractor Model'!LSG69</f>
        <v>0</v>
      </c>
      <c r="LSH416">
        <f>'Contractor Model'!LSH69</f>
        <v>0</v>
      </c>
      <c r="LSI416">
        <f>'Contractor Model'!LSI69</f>
        <v>0</v>
      </c>
      <c r="LSJ416">
        <f>'Contractor Model'!LSJ69</f>
        <v>0</v>
      </c>
      <c r="LSK416">
        <f>'Contractor Model'!LSK69</f>
        <v>0</v>
      </c>
      <c r="LSL416">
        <f>'Contractor Model'!LSL69</f>
        <v>0</v>
      </c>
      <c r="LSM416">
        <f>'Contractor Model'!LSM69</f>
        <v>0</v>
      </c>
      <c r="LSN416">
        <f>'Contractor Model'!LSN69</f>
        <v>0</v>
      </c>
      <c r="LSO416">
        <f>'Contractor Model'!LSO69</f>
        <v>0</v>
      </c>
      <c r="LSP416">
        <f>'Contractor Model'!LSP69</f>
        <v>0</v>
      </c>
      <c r="LSQ416">
        <f>'Contractor Model'!LSQ69</f>
        <v>0</v>
      </c>
      <c r="LSR416">
        <f>'Contractor Model'!LSR69</f>
        <v>0</v>
      </c>
      <c r="LSS416">
        <f>'Contractor Model'!LSS69</f>
        <v>0</v>
      </c>
      <c r="LST416">
        <f>'Contractor Model'!LST69</f>
        <v>0</v>
      </c>
      <c r="LSU416">
        <f>'Contractor Model'!LSU69</f>
        <v>0</v>
      </c>
      <c r="LSV416">
        <f>'Contractor Model'!LSV69</f>
        <v>0</v>
      </c>
      <c r="LSW416">
        <f>'Contractor Model'!LSW69</f>
        <v>0</v>
      </c>
      <c r="LSX416">
        <f>'Contractor Model'!LSX69</f>
        <v>0</v>
      </c>
      <c r="LSY416">
        <f>'Contractor Model'!LSY69</f>
        <v>0</v>
      </c>
      <c r="LSZ416">
        <f>'Contractor Model'!LSZ69</f>
        <v>0</v>
      </c>
      <c r="LTA416">
        <f>'Contractor Model'!LTA69</f>
        <v>0</v>
      </c>
      <c r="LTB416">
        <f>'Contractor Model'!LTB69</f>
        <v>0</v>
      </c>
      <c r="LTC416">
        <f>'Contractor Model'!LTC69</f>
        <v>0</v>
      </c>
      <c r="LTD416">
        <f>'Contractor Model'!LTD69</f>
        <v>0</v>
      </c>
      <c r="LTE416">
        <f>'Contractor Model'!LTE69</f>
        <v>0</v>
      </c>
      <c r="LTF416">
        <f>'Contractor Model'!LTF69</f>
        <v>0</v>
      </c>
      <c r="LTG416">
        <f>'Contractor Model'!LTG69</f>
        <v>0</v>
      </c>
      <c r="LTH416">
        <f>'Contractor Model'!LTH69</f>
        <v>0</v>
      </c>
      <c r="LTI416">
        <f>'Contractor Model'!LTI69</f>
        <v>0</v>
      </c>
      <c r="LTJ416">
        <f>'Contractor Model'!LTJ69</f>
        <v>0</v>
      </c>
      <c r="LTK416">
        <f>'Contractor Model'!LTK69</f>
        <v>0</v>
      </c>
      <c r="LTL416">
        <f>'Contractor Model'!LTL69</f>
        <v>0</v>
      </c>
      <c r="LTM416">
        <f>'Contractor Model'!LTM69</f>
        <v>0</v>
      </c>
      <c r="LTN416">
        <f>'Contractor Model'!LTN69</f>
        <v>0</v>
      </c>
      <c r="LTO416">
        <f>'Contractor Model'!LTO69</f>
        <v>0</v>
      </c>
      <c r="LTP416">
        <f>'Contractor Model'!LTP69</f>
        <v>0</v>
      </c>
      <c r="LTQ416">
        <f>'Contractor Model'!LTQ69</f>
        <v>0</v>
      </c>
      <c r="LTR416">
        <f>'Contractor Model'!LTR69</f>
        <v>0</v>
      </c>
      <c r="LTS416">
        <f>'Contractor Model'!LTS69</f>
        <v>0</v>
      </c>
      <c r="LTT416">
        <f>'Contractor Model'!LTT69</f>
        <v>0</v>
      </c>
      <c r="LTU416">
        <f>'Contractor Model'!LTU69</f>
        <v>0</v>
      </c>
      <c r="LTV416">
        <f>'Contractor Model'!LTV69</f>
        <v>0</v>
      </c>
      <c r="LTW416">
        <f>'Contractor Model'!LTW69</f>
        <v>0</v>
      </c>
      <c r="LTX416">
        <f>'Contractor Model'!LTX69</f>
        <v>0</v>
      </c>
      <c r="LTY416">
        <f>'Contractor Model'!LTY69</f>
        <v>0</v>
      </c>
      <c r="LTZ416">
        <f>'Contractor Model'!LTZ69</f>
        <v>0</v>
      </c>
      <c r="LUA416">
        <f>'Contractor Model'!LUA69</f>
        <v>0</v>
      </c>
      <c r="LUB416">
        <f>'Contractor Model'!LUB69</f>
        <v>0</v>
      </c>
      <c r="LUC416">
        <f>'Contractor Model'!LUC69</f>
        <v>0</v>
      </c>
      <c r="LUD416">
        <f>'Contractor Model'!LUD69</f>
        <v>0</v>
      </c>
      <c r="LUE416">
        <f>'Contractor Model'!LUE69</f>
        <v>0</v>
      </c>
      <c r="LUF416">
        <f>'Contractor Model'!LUF69</f>
        <v>0</v>
      </c>
      <c r="LUG416">
        <f>'Contractor Model'!LUG69</f>
        <v>0</v>
      </c>
      <c r="LUH416">
        <f>'Contractor Model'!LUH69</f>
        <v>0</v>
      </c>
      <c r="LUI416">
        <f>'Contractor Model'!LUI69</f>
        <v>0</v>
      </c>
      <c r="LUJ416">
        <f>'Contractor Model'!LUJ69</f>
        <v>0</v>
      </c>
      <c r="LUK416">
        <f>'Contractor Model'!LUK69</f>
        <v>0</v>
      </c>
      <c r="LUL416">
        <f>'Contractor Model'!LUL69</f>
        <v>0</v>
      </c>
      <c r="LUM416">
        <f>'Contractor Model'!LUM69</f>
        <v>0</v>
      </c>
      <c r="LUN416">
        <f>'Contractor Model'!LUN69</f>
        <v>0</v>
      </c>
      <c r="LUO416">
        <f>'Contractor Model'!LUO69</f>
        <v>0</v>
      </c>
      <c r="LUP416">
        <f>'Contractor Model'!LUP69</f>
        <v>0</v>
      </c>
      <c r="LUQ416">
        <f>'Contractor Model'!LUQ69</f>
        <v>0</v>
      </c>
      <c r="LUR416">
        <f>'Contractor Model'!LUR69</f>
        <v>0</v>
      </c>
      <c r="LUS416">
        <f>'Contractor Model'!LUS69</f>
        <v>0</v>
      </c>
      <c r="LUT416">
        <f>'Contractor Model'!LUT69</f>
        <v>0</v>
      </c>
      <c r="LUU416">
        <f>'Contractor Model'!LUU69</f>
        <v>0</v>
      </c>
      <c r="LUV416">
        <f>'Contractor Model'!LUV69</f>
        <v>0</v>
      </c>
      <c r="LUW416">
        <f>'Contractor Model'!LUW69</f>
        <v>0</v>
      </c>
      <c r="LUX416">
        <f>'Contractor Model'!LUX69</f>
        <v>0</v>
      </c>
      <c r="LUY416">
        <f>'Contractor Model'!LUY69</f>
        <v>0</v>
      </c>
      <c r="LUZ416">
        <f>'Contractor Model'!LUZ69</f>
        <v>0</v>
      </c>
      <c r="LVA416">
        <f>'Contractor Model'!LVA69</f>
        <v>0</v>
      </c>
      <c r="LVB416">
        <f>'Contractor Model'!LVB69</f>
        <v>0</v>
      </c>
      <c r="LVC416">
        <f>'Contractor Model'!LVC69</f>
        <v>0</v>
      </c>
      <c r="LVD416">
        <f>'Contractor Model'!LVD69</f>
        <v>0</v>
      </c>
      <c r="LVE416">
        <f>'Contractor Model'!LVE69</f>
        <v>0</v>
      </c>
      <c r="LVF416">
        <f>'Contractor Model'!LVF69</f>
        <v>0</v>
      </c>
      <c r="LVG416">
        <f>'Contractor Model'!LVG69</f>
        <v>0</v>
      </c>
      <c r="LVH416">
        <f>'Contractor Model'!LVH69</f>
        <v>0</v>
      </c>
      <c r="LVI416">
        <f>'Contractor Model'!LVI69</f>
        <v>0</v>
      </c>
      <c r="LVJ416">
        <f>'Contractor Model'!LVJ69</f>
        <v>0</v>
      </c>
      <c r="LVK416">
        <f>'Contractor Model'!LVK69</f>
        <v>0</v>
      </c>
      <c r="LVL416">
        <f>'Contractor Model'!LVL69</f>
        <v>0</v>
      </c>
      <c r="LVM416">
        <f>'Contractor Model'!LVM69</f>
        <v>0</v>
      </c>
      <c r="LVN416">
        <f>'Contractor Model'!LVN69</f>
        <v>0</v>
      </c>
      <c r="LVO416">
        <f>'Contractor Model'!LVO69</f>
        <v>0</v>
      </c>
      <c r="LVP416">
        <f>'Contractor Model'!LVP69</f>
        <v>0</v>
      </c>
      <c r="LVQ416">
        <f>'Contractor Model'!LVQ69</f>
        <v>0</v>
      </c>
      <c r="LVR416">
        <f>'Contractor Model'!LVR69</f>
        <v>0</v>
      </c>
      <c r="LVS416">
        <f>'Contractor Model'!LVS69</f>
        <v>0</v>
      </c>
      <c r="LVT416">
        <f>'Contractor Model'!LVT69</f>
        <v>0</v>
      </c>
      <c r="LVU416">
        <f>'Contractor Model'!LVU69</f>
        <v>0</v>
      </c>
      <c r="LVV416">
        <f>'Contractor Model'!LVV69</f>
        <v>0</v>
      </c>
      <c r="LVW416">
        <f>'Contractor Model'!LVW69</f>
        <v>0</v>
      </c>
      <c r="LVX416">
        <f>'Contractor Model'!LVX69</f>
        <v>0</v>
      </c>
      <c r="LVY416">
        <f>'Contractor Model'!LVY69</f>
        <v>0</v>
      </c>
      <c r="LVZ416">
        <f>'Contractor Model'!LVZ69</f>
        <v>0</v>
      </c>
      <c r="LWA416">
        <f>'Contractor Model'!LWA69</f>
        <v>0</v>
      </c>
      <c r="LWB416">
        <f>'Contractor Model'!LWB69</f>
        <v>0</v>
      </c>
      <c r="LWC416">
        <f>'Contractor Model'!LWC69</f>
        <v>0</v>
      </c>
      <c r="LWD416">
        <f>'Contractor Model'!LWD69</f>
        <v>0</v>
      </c>
      <c r="LWE416">
        <f>'Contractor Model'!LWE69</f>
        <v>0</v>
      </c>
      <c r="LWF416">
        <f>'Contractor Model'!LWF69</f>
        <v>0</v>
      </c>
      <c r="LWG416">
        <f>'Contractor Model'!LWG69</f>
        <v>0</v>
      </c>
      <c r="LWH416">
        <f>'Contractor Model'!LWH69</f>
        <v>0</v>
      </c>
      <c r="LWI416">
        <f>'Contractor Model'!LWI69</f>
        <v>0</v>
      </c>
      <c r="LWJ416">
        <f>'Contractor Model'!LWJ69</f>
        <v>0</v>
      </c>
      <c r="LWK416">
        <f>'Contractor Model'!LWK69</f>
        <v>0</v>
      </c>
      <c r="LWL416">
        <f>'Contractor Model'!LWL69</f>
        <v>0</v>
      </c>
      <c r="LWM416">
        <f>'Contractor Model'!LWM69</f>
        <v>0</v>
      </c>
      <c r="LWN416">
        <f>'Contractor Model'!LWN69</f>
        <v>0</v>
      </c>
      <c r="LWO416">
        <f>'Contractor Model'!LWO69</f>
        <v>0</v>
      </c>
      <c r="LWP416">
        <f>'Contractor Model'!LWP69</f>
        <v>0</v>
      </c>
      <c r="LWQ416">
        <f>'Contractor Model'!LWQ69</f>
        <v>0</v>
      </c>
      <c r="LWR416">
        <f>'Contractor Model'!LWR69</f>
        <v>0</v>
      </c>
      <c r="LWS416">
        <f>'Contractor Model'!LWS69</f>
        <v>0</v>
      </c>
      <c r="LWT416">
        <f>'Contractor Model'!LWT69</f>
        <v>0</v>
      </c>
      <c r="LWU416">
        <f>'Contractor Model'!LWU69</f>
        <v>0</v>
      </c>
      <c r="LWV416">
        <f>'Contractor Model'!LWV69</f>
        <v>0</v>
      </c>
      <c r="LWW416">
        <f>'Contractor Model'!LWW69</f>
        <v>0</v>
      </c>
      <c r="LWX416">
        <f>'Contractor Model'!LWX69</f>
        <v>0</v>
      </c>
      <c r="LWY416">
        <f>'Contractor Model'!LWY69</f>
        <v>0</v>
      </c>
      <c r="LWZ416">
        <f>'Contractor Model'!LWZ69</f>
        <v>0</v>
      </c>
      <c r="LXA416">
        <f>'Contractor Model'!LXA69</f>
        <v>0</v>
      </c>
      <c r="LXB416">
        <f>'Contractor Model'!LXB69</f>
        <v>0</v>
      </c>
      <c r="LXC416">
        <f>'Contractor Model'!LXC69</f>
        <v>0</v>
      </c>
      <c r="LXD416">
        <f>'Contractor Model'!LXD69</f>
        <v>0</v>
      </c>
      <c r="LXE416">
        <f>'Contractor Model'!LXE69</f>
        <v>0</v>
      </c>
      <c r="LXF416">
        <f>'Contractor Model'!LXF69</f>
        <v>0</v>
      </c>
      <c r="LXG416">
        <f>'Contractor Model'!LXG69</f>
        <v>0</v>
      </c>
      <c r="LXH416">
        <f>'Contractor Model'!LXH69</f>
        <v>0</v>
      </c>
      <c r="LXI416">
        <f>'Contractor Model'!LXI69</f>
        <v>0</v>
      </c>
      <c r="LXJ416">
        <f>'Contractor Model'!LXJ69</f>
        <v>0</v>
      </c>
      <c r="LXK416">
        <f>'Contractor Model'!LXK69</f>
        <v>0</v>
      </c>
      <c r="LXL416">
        <f>'Contractor Model'!LXL69</f>
        <v>0</v>
      </c>
      <c r="LXM416">
        <f>'Contractor Model'!LXM69</f>
        <v>0</v>
      </c>
      <c r="LXN416">
        <f>'Contractor Model'!LXN69</f>
        <v>0</v>
      </c>
      <c r="LXO416">
        <f>'Contractor Model'!LXO69</f>
        <v>0</v>
      </c>
      <c r="LXP416">
        <f>'Contractor Model'!LXP69</f>
        <v>0</v>
      </c>
      <c r="LXQ416">
        <f>'Contractor Model'!LXQ69</f>
        <v>0</v>
      </c>
      <c r="LXR416">
        <f>'Contractor Model'!LXR69</f>
        <v>0</v>
      </c>
      <c r="LXS416">
        <f>'Contractor Model'!LXS69</f>
        <v>0</v>
      </c>
      <c r="LXT416">
        <f>'Contractor Model'!LXT69</f>
        <v>0</v>
      </c>
      <c r="LXU416">
        <f>'Contractor Model'!LXU69</f>
        <v>0</v>
      </c>
      <c r="LXV416">
        <f>'Contractor Model'!LXV69</f>
        <v>0</v>
      </c>
      <c r="LXW416">
        <f>'Contractor Model'!LXW69</f>
        <v>0</v>
      </c>
      <c r="LXX416">
        <f>'Contractor Model'!LXX69</f>
        <v>0</v>
      </c>
      <c r="LXY416">
        <f>'Contractor Model'!LXY69</f>
        <v>0</v>
      </c>
      <c r="LXZ416">
        <f>'Contractor Model'!LXZ69</f>
        <v>0</v>
      </c>
      <c r="LYA416">
        <f>'Contractor Model'!LYA69</f>
        <v>0</v>
      </c>
      <c r="LYB416">
        <f>'Contractor Model'!LYB69</f>
        <v>0</v>
      </c>
      <c r="LYC416">
        <f>'Contractor Model'!LYC69</f>
        <v>0</v>
      </c>
      <c r="LYD416">
        <f>'Contractor Model'!LYD69</f>
        <v>0</v>
      </c>
      <c r="LYE416">
        <f>'Contractor Model'!LYE69</f>
        <v>0</v>
      </c>
      <c r="LYF416">
        <f>'Contractor Model'!LYF69</f>
        <v>0</v>
      </c>
      <c r="LYG416">
        <f>'Contractor Model'!LYG69</f>
        <v>0</v>
      </c>
      <c r="LYH416">
        <f>'Contractor Model'!LYH69</f>
        <v>0</v>
      </c>
      <c r="LYI416">
        <f>'Contractor Model'!LYI69</f>
        <v>0</v>
      </c>
      <c r="LYJ416">
        <f>'Contractor Model'!LYJ69</f>
        <v>0</v>
      </c>
      <c r="LYK416">
        <f>'Contractor Model'!LYK69</f>
        <v>0</v>
      </c>
      <c r="LYL416">
        <f>'Contractor Model'!LYL69</f>
        <v>0</v>
      </c>
      <c r="LYM416">
        <f>'Contractor Model'!LYM69</f>
        <v>0</v>
      </c>
      <c r="LYN416">
        <f>'Contractor Model'!LYN69</f>
        <v>0</v>
      </c>
      <c r="LYO416">
        <f>'Contractor Model'!LYO69</f>
        <v>0</v>
      </c>
      <c r="LYP416">
        <f>'Contractor Model'!LYP69</f>
        <v>0</v>
      </c>
      <c r="LYQ416">
        <f>'Contractor Model'!LYQ69</f>
        <v>0</v>
      </c>
      <c r="LYR416">
        <f>'Contractor Model'!LYR69</f>
        <v>0</v>
      </c>
      <c r="LYS416">
        <f>'Contractor Model'!LYS69</f>
        <v>0</v>
      </c>
      <c r="LYT416">
        <f>'Contractor Model'!LYT69</f>
        <v>0</v>
      </c>
      <c r="LYU416">
        <f>'Contractor Model'!LYU69</f>
        <v>0</v>
      </c>
      <c r="LYV416">
        <f>'Contractor Model'!LYV69</f>
        <v>0</v>
      </c>
      <c r="LYW416">
        <f>'Contractor Model'!LYW69</f>
        <v>0</v>
      </c>
      <c r="LYX416">
        <f>'Contractor Model'!LYX69</f>
        <v>0</v>
      </c>
      <c r="LYY416">
        <f>'Contractor Model'!LYY69</f>
        <v>0</v>
      </c>
      <c r="LYZ416">
        <f>'Contractor Model'!LYZ69</f>
        <v>0</v>
      </c>
      <c r="LZA416">
        <f>'Contractor Model'!LZA69</f>
        <v>0</v>
      </c>
      <c r="LZB416">
        <f>'Contractor Model'!LZB69</f>
        <v>0</v>
      </c>
      <c r="LZC416">
        <f>'Contractor Model'!LZC69</f>
        <v>0</v>
      </c>
      <c r="LZD416">
        <f>'Contractor Model'!LZD69</f>
        <v>0</v>
      </c>
      <c r="LZE416">
        <f>'Contractor Model'!LZE69</f>
        <v>0</v>
      </c>
      <c r="LZF416">
        <f>'Contractor Model'!LZF69</f>
        <v>0</v>
      </c>
      <c r="LZG416">
        <f>'Contractor Model'!LZG69</f>
        <v>0</v>
      </c>
      <c r="LZH416">
        <f>'Contractor Model'!LZH69</f>
        <v>0</v>
      </c>
      <c r="LZI416">
        <f>'Contractor Model'!LZI69</f>
        <v>0</v>
      </c>
      <c r="LZJ416">
        <f>'Contractor Model'!LZJ69</f>
        <v>0</v>
      </c>
      <c r="LZK416">
        <f>'Contractor Model'!LZK69</f>
        <v>0</v>
      </c>
      <c r="LZL416">
        <f>'Contractor Model'!LZL69</f>
        <v>0</v>
      </c>
      <c r="LZM416">
        <f>'Contractor Model'!LZM69</f>
        <v>0</v>
      </c>
      <c r="LZN416">
        <f>'Contractor Model'!LZN69</f>
        <v>0</v>
      </c>
      <c r="LZO416">
        <f>'Contractor Model'!LZO69</f>
        <v>0</v>
      </c>
      <c r="LZP416">
        <f>'Contractor Model'!LZP69</f>
        <v>0</v>
      </c>
      <c r="LZQ416">
        <f>'Contractor Model'!LZQ69</f>
        <v>0</v>
      </c>
      <c r="LZR416">
        <f>'Contractor Model'!LZR69</f>
        <v>0</v>
      </c>
      <c r="LZS416">
        <f>'Contractor Model'!LZS69</f>
        <v>0</v>
      </c>
      <c r="LZT416">
        <f>'Contractor Model'!LZT69</f>
        <v>0</v>
      </c>
      <c r="LZU416">
        <f>'Contractor Model'!LZU69</f>
        <v>0</v>
      </c>
      <c r="LZV416">
        <f>'Contractor Model'!LZV69</f>
        <v>0</v>
      </c>
      <c r="LZW416">
        <f>'Contractor Model'!LZW69</f>
        <v>0</v>
      </c>
      <c r="LZX416">
        <f>'Contractor Model'!LZX69</f>
        <v>0</v>
      </c>
      <c r="LZY416">
        <f>'Contractor Model'!LZY69</f>
        <v>0</v>
      </c>
      <c r="LZZ416">
        <f>'Contractor Model'!LZZ69</f>
        <v>0</v>
      </c>
      <c r="MAA416">
        <f>'Contractor Model'!MAA69</f>
        <v>0</v>
      </c>
      <c r="MAB416">
        <f>'Contractor Model'!MAB69</f>
        <v>0</v>
      </c>
      <c r="MAC416">
        <f>'Contractor Model'!MAC69</f>
        <v>0</v>
      </c>
      <c r="MAD416">
        <f>'Contractor Model'!MAD69</f>
        <v>0</v>
      </c>
      <c r="MAE416">
        <f>'Contractor Model'!MAE69</f>
        <v>0</v>
      </c>
      <c r="MAF416">
        <f>'Contractor Model'!MAF69</f>
        <v>0</v>
      </c>
      <c r="MAG416">
        <f>'Contractor Model'!MAG69</f>
        <v>0</v>
      </c>
      <c r="MAH416">
        <f>'Contractor Model'!MAH69</f>
        <v>0</v>
      </c>
      <c r="MAI416">
        <f>'Contractor Model'!MAI69</f>
        <v>0</v>
      </c>
      <c r="MAJ416">
        <f>'Contractor Model'!MAJ69</f>
        <v>0</v>
      </c>
      <c r="MAK416">
        <f>'Contractor Model'!MAK69</f>
        <v>0</v>
      </c>
      <c r="MAL416">
        <f>'Contractor Model'!MAL69</f>
        <v>0</v>
      </c>
      <c r="MAM416">
        <f>'Contractor Model'!MAM69</f>
        <v>0</v>
      </c>
      <c r="MAN416">
        <f>'Contractor Model'!MAN69</f>
        <v>0</v>
      </c>
      <c r="MAO416">
        <f>'Contractor Model'!MAO69</f>
        <v>0</v>
      </c>
      <c r="MAP416">
        <f>'Contractor Model'!MAP69</f>
        <v>0</v>
      </c>
      <c r="MAQ416">
        <f>'Contractor Model'!MAQ69</f>
        <v>0</v>
      </c>
      <c r="MAR416">
        <f>'Contractor Model'!MAR69</f>
        <v>0</v>
      </c>
      <c r="MAS416">
        <f>'Contractor Model'!MAS69</f>
        <v>0</v>
      </c>
      <c r="MAT416">
        <f>'Contractor Model'!MAT69</f>
        <v>0</v>
      </c>
      <c r="MAU416">
        <f>'Contractor Model'!MAU69</f>
        <v>0</v>
      </c>
      <c r="MAV416">
        <f>'Contractor Model'!MAV69</f>
        <v>0</v>
      </c>
      <c r="MAW416">
        <f>'Contractor Model'!MAW69</f>
        <v>0</v>
      </c>
      <c r="MAX416">
        <f>'Contractor Model'!MAX69</f>
        <v>0</v>
      </c>
      <c r="MAY416">
        <f>'Contractor Model'!MAY69</f>
        <v>0</v>
      </c>
      <c r="MAZ416">
        <f>'Contractor Model'!MAZ69</f>
        <v>0</v>
      </c>
      <c r="MBA416">
        <f>'Contractor Model'!MBA69</f>
        <v>0</v>
      </c>
      <c r="MBB416">
        <f>'Contractor Model'!MBB69</f>
        <v>0</v>
      </c>
      <c r="MBC416">
        <f>'Contractor Model'!MBC69</f>
        <v>0</v>
      </c>
      <c r="MBD416">
        <f>'Contractor Model'!MBD69</f>
        <v>0</v>
      </c>
      <c r="MBE416">
        <f>'Contractor Model'!MBE69</f>
        <v>0</v>
      </c>
      <c r="MBF416">
        <f>'Contractor Model'!MBF69</f>
        <v>0</v>
      </c>
      <c r="MBG416">
        <f>'Contractor Model'!MBG69</f>
        <v>0</v>
      </c>
      <c r="MBH416">
        <f>'Contractor Model'!MBH69</f>
        <v>0</v>
      </c>
      <c r="MBI416">
        <f>'Contractor Model'!MBI69</f>
        <v>0</v>
      </c>
      <c r="MBJ416">
        <f>'Contractor Model'!MBJ69</f>
        <v>0</v>
      </c>
      <c r="MBK416">
        <f>'Contractor Model'!MBK69</f>
        <v>0</v>
      </c>
      <c r="MBL416">
        <f>'Contractor Model'!MBL69</f>
        <v>0</v>
      </c>
      <c r="MBM416">
        <f>'Contractor Model'!MBM69</f>
        <v>0</v>
      </c>
      <c r="MBN416">
        <f>'Contractor Model'!MBN69</f>
        <v>0</v>
      </c>
      <c r="MBO416">
        <f>'Contractor Model'!MBO69</f>
        <v>0</v>
      </c>
      <c r="MBP416">
        <f>'Contractor Model'!MBP69</f>
        <v>0</v>
      </c>
      <c r="MBQ416">
        <f>'Contractor Model'!MBQ69</f>
        <v>0</v>
      </c>
      <c r="MBR416">
        <f>'Contractor Model'!MBR69</f>
        <v>0</v>
      </c>
      <c r="MBS416">
        <f>'Contractor Model'!MBS69</f>
        <v>0</v>
      </c>
      <c r="MBT416">
        <f>'Contractor Model'!MBT69</f>
        <v>0</v>
      </c>
      <c r="MBU416">
        <f>'Contractor Model'!MBU69</f>
        <v>0</v>
      </c>
      <c r="MBV416">
        <f>'Contractor Model'!MBV69</f>
        <v>0</v>
      </c>
      <c r="MBW416">
        <f>'Contractor Model'!MBW69</f>
        <v>0</v>
      </c>
      <c r="MBX416">
        <f>'Contractor Model'!MBX69</f>
        <v>0</v>
      </c>
      <c r="MBY416">
        <f>'Contractor Model'!MBY69</f>
        <v>0</v>
      </c>
      <c r="MBZ416">
        <f>'Contractor Model'!MBZ69</f>
        <v>0</v>
      </c>
      <c r="MCA416">
        <f>'Contractor Model'!MCA69</f>
        <v>0</v>
      </c>
      <c r="MCB416">
        <f>'Contractor Model'!MCB69</f>
        <v>0</v>
      </c>
      <c r="MCC416">
        <f>'Contractor Model'!MCC69</f>
        <v>0</v>
      </c>
      <c r="MCD416">
        <f>'Contractor Model'!MCD69</f>
        <v>0</v>
      </c>
      <c r="MCE416">
        <f>'Contractor Model'!MCE69</f>
        <v>0</v>
      </c>
      <c r="MCF416">
        <f>'Contractor Model'!MCF69</f>
        <v>0</v>
      </c>
      <c r="MCG416">
        <f>'Contractor Model'!MCG69</f>
        <v>0</v>
      </c>
      <c r="MCH416">
        <f>'Contractor Model'!MCH69</f>
        <v>0</v>
      </c>
      <c r="MCI416">
        <f>'Contractor Model'!MCI69</f>
        <v>0</v>
      </c>
      <c r="MCJ416">
        <f>'Contractor Model'!MCJ69</f>
        <v>0</v>
      </c>
      <c r="MCK416">
        <f>'Contractor Model'!MCK69</f>
        <v>0</v>
      </c>
      <c r="MCL416">
        <f>'Contractor Model'!MCL69</f>
        <v>0</v>
      </c>
      <c r="MCM416">
        <f>'Contractor Model'!MCM69</f>
        <v>0</v>
      </c>
      <c r="MCN416">
        <f>'Contractor Model'!MCN69</f>
        <v>0</v>
      </c>
      <c r="MCO416">
        <f>'Contractor Model'!MCO69</f>
        <v>0</v>
      </c>
      <c r="MCP416">
        <f>'Contractor Model'!MCP69</f>
        <v>0</v>
      </c>
      <c r="MCQ416">
        <f>'Contractor Model'!MCQ69</f>
        <v>0</v>
      </c>
      <c r="MCR416">
        <f>'Contractor Model'!MCR69</f>
        <v>0</v>
      </c>
      <c r="MCS416">
        <f>'Contractor Model'!MCS69</f>
        <v>0</v>
      </c>
      <c r="MCT416">
        <f>'Contractor Model'!MCT69</f>
        <v>0</v>
      </c>
      <c r="MCU416">
        <f>'Contractor Model'!MCU69</f>
        <v>0</v>
      </c>
      <c r="MCV416">
        <f>'Contractor Model'!MCV69</f>
        <v>0</v>
      </c>
      <c r="MCW416">
        <f>'Contractor Model'!MCW69</f>
        <v>0</v>
      </c>
      <c r="MCX416">
        <f>'Contractor Model'!MCX69</f>
        <v>0</v>
      </c>
      <c r="MCY416">
        <f>'Contractor Model'!MCY69</f>
        <v>0</v>
      </c>
      <c r="MCZ416">
        <f>'Contractor Model'!MCZ69</f>
        <v>0</v>
      </c>
      <c r="MDA416">
        <f>'Contractor Model'!MDA69</f>
        <v>0</v>
      </c>
      <c r="MDB416">
        <f>'Contractor Model'!MDB69</f>
        <v>0</v>
      </c>
      <c r="MDC416">
        <f>'Contractor Model'!MDC69</f>
        <v>0</v>
      </c>
      <c r="MDD416">
        <f>'Contractor Model'!MDD69</f>
        <v>0</v>
      </c>
      <c r="MDE416">
        <f>'Contractor Model'!MDE69</f>
        <v>0</v>
      </c>
      <c r="MDF416">
        <f>'Contractor Model'!MDF69</f>
        <v>0</v>
      </c>
      <c r="MDG416">
        <f>'Contractor Model'!MDG69</f>
        <v>0</v>
      </c>
      <c r="MDH416">
        <f>'Contractor Model'!MDH69</f>
        <v>0</v>
      </c>
      <c r="MDI416">
        <f>'Contractor Model'!MDI69</f>
        <v>0</v>
      </c>
      <c r="MDJ416">
        <f>'Contractor Model'!MDJ69</f>
        <v>0</v>
      </c>
      <c r="MDK416">
        <f>'Contractor Model'!MDK69</f>
        <v>0</v>
      </c>
      <c r="MDL416">
        <f>'Contractor Model'!MDL69</f>
        <v>0</v>
      </c>
      <c r="MDM416">
        <f>'Contractor Model'!MDM69</f>
        <v>0</v>
      </c>
      <c r="MDN416">
        <f>'Contractor Model'!MDN69</f>
        <v>0</v>
      </c>
      <c r="MDO416">
        <f>'Contractor Model'!MDO69</f>
        <v>0</v>
      </c>
      <c r="MDP416">
        <f>'Contractor Model'!MDP69</f>
        <v>0</v>
      </c>
      <c r="MDQ416">
        <f>'Contractor Model'!MDQ69</f>
        <v>0</v>
      </c>
      <c r="MDR416">
        <f>'Contractor Model'!MDR69</f>
        <v>0</v>
      </c>
      <c r="MDS416">
        <f>'Contractor Model'!MDS69</f>
        <v>0</v>
      </c>
      <c r="MDT416">
        <f>'Contractor Model'!MDT69</f>
        <v>0</v>
      </c>
      <c r="MDU416">
        <f>'Contractor Model'!MDU69</f>
        <v>0</v>
      </c>
      <c r="MDV416">
        <f>'Contractor Model'!MDV69</f>
        <v>0</v>
      </c>
      <c r="MDW416">
        <f>'Contractor Model'!MDW69</f>
        <v>0</v>
      </c>
      <c r="MDX416">
        <f>'Contractor Model'!MDX69</f>
        <v>0</v>
      </c>
      <c r="MDY416">
        <f>'Contractor Model'!MDY69</f>
        <v>0</v>
      </c>
      <c r="MDZ416">
        <f>'Contractor Model'!MDZ69</f>
        <v>0</v>
      </c>
      <c r="MEA416">
        <f>'Contractor Model'!MEA69</f>
        <v>0</v>
      </c>
      <c r="MEB416">
        <f>'Contractor Model'!MEB69</f>
        <v>0</v>
      </c>
      <c r="MEC416">
        <f>'Contractor Model'!MEC69</f>
        <v>0</v>
      </c>
      <c r="MED416">
        <f>'Contractor Model'!MED69</f>
        <v>0</v>
      </c>
      <c r="MEE416">
        <f>'Contractor Model'!MEE69</f>
        <v>0</v>
      </c>
      <c r="MEF416">
        <f>'Contractor Model'!MEF69</f>
        <v>0</v>
      </c>
      <c r="MEG416">
        <f>'Contractor Model'!MEG69</f>
        <v>0</v>
      </c>
      <c r="MEH416">
        <f>'Contractor Model'!MEH69</f>
        <v>0</v>
      </c>
      <c r="MEI416">
        <f>'Contractor Model'!MEI69</f>
        <v>0</v>
      </c>
      <c r="MEJ416">
        <f>'Contractor Model'!MEJ69</f>
        <v>0</v>
      </c>
      <c r="MEK416">
        <f>'Contractor Model'!MEK69</f>
        <v>0</v>
      </c>
      <c r="MEL416">
        <f>'Contractor Model'!MEL69</f>
        <v>0</v>
      </c>
      <c r="MEM416">
        <f>'Contractor Model'!MEM69</f>
        <v>0</v>
      </c>
      <c r="MEN416">
        <f>'Contractor Model'!MEN69</f>
        <v>0</v>
      </c>
      <c r="MEO416">
        <f>'Contractor Model'!MEO69</f>
        <v>0</v>
      </c>
      <c r="MEP416">
        <f>'Contractor Model'!MEP69</f>
        <v>0</v>
      </c>
      <c r="MEQ416">
        <f>'Contractor Model'!MEQ69</f>
        <v>0</v>
      </c>
      <c r="MER416">
        <f>'Contractor Model'!MER69</f>
        <v>0</v>
      </c>
      <c r="MES416">
        <f>'Contractor Model'!MES69</f>
        <v>0</v>
      </c>
      <c r="MET416">
        <f>'Contractor Model'!MET69</f>
        <v>0</v>
      </c>
      <c r="MEU416">
        <f>'Contractor Model'!MEU69</f>
        <v>0</v>
      </c>
      <c r="MEV416">
        <f>'Contractor Model'!MEV69</f>
        <v>0</v>
      </c>
      <c r="MEW416">
        <f>'Contractor Model'!MEW69</f>
        <v>0</v>
      </c>
      <c r="MEX416">
        <f>'Contractor Model'!MEX69</f>
        <v>0</v>
      </c>
      <c r="MEY416">
        <f>'Contractor Model'!MEY69</f>
        <v>0</v>
      </c>
      <c r="MEZ416">
        <f>'Contractor Model'!MEZ69</f>
        <v>0</v>
      </c>
      <c r="MFA416">
        <f>'Contractor Model'!MFA69</f>
        <v>0</v>
      </c>
      <c r="MFB416">
        <f>'Contractor Model'!MFB69</f>
        <v>0</v>
      </c>
      <c r="MFC416">
        <f>'Contractor Model'!MFC69</f>
        <v>0</v>
      </c>
      <c r="MFD416">
        <f>'Contractor Model'!MFD69</f>
        <v>0</v>
      </c>
      <c r="MFE416">
        <f>'Contractor Model'!MFE69</f>
        <v>0</v>
      </c>
      <c r="MFF416">
        <f>'Contractor Model'!MFF69</f>
        <v>0</v>
      </c>
      <c r="MFG416">
        <f>'Contractor Model'!MFG69</f>
        <v>0</v>
      </c>
      <c r="MFH416">
        <f>'Contractor Model'!MFH69</f>
        <v>0</v>
      </c>
      <c r="MFI416">
        <f>'Contractor Model'!MFI69</f>
        <v>0</v>
      </c>
      <c r="MFJ416">
        <f>'Contractor Model'!MFJ69</f>
        <v>0</v>
      </c>
      <c r="MFK416">
        <f>'Contractor Model'!MFK69</f>
        <v>0</v>
      </c>
      <c r="MFL416">
        <f>'Contractor Model'!MFL69</f>
        <v>0</v>
      </c>
      <c r="MFM416">
        <f>'Contractor Model'!MFM69</f>
        <v>0</v>
      </c>
      <c r="MFN416">
        <f>'Contractor Model'!MFN69</f>
        <v>0</v>
      </c>
      <c r="MFO416">
        <f>'Contractor Model'!MFO69</f>
        <v>0</v>
      </c>
      <c r="MFP416">
        <f>'Contractor Model'!MFP69</f>
        <v>0</v>
      </c>
      <c r="MFQ416">
        <f>'Contractor Model'!MFQ69</f>
        <v>0</v>
      </c>
      <c r="MFR416">
        <f>'Contractor Model'!MFR69</f>
        <v>0</v>
      </c>
      <c r="MFS416">
        <f>'Contractor Model'!MFS69</f>
        <v>0</v>
      </c>
      <c r="MFT416">
        <f>'Contractor Model'!MFT69</f>
        <v>0</v>
      </c>
      <c r="MFU416">
        <f>'Contractor Model'!MFU69</f>
        <v>0</v>
      </c>
      <c r="MFV416">
        <f>'Contractor Model'!MFV69</f>
        <v>0</v>
      </c>
      <c r="MFW416">
        <f>'Contractor Model'!MFW69</f>
        <v>0</v>
      </c>
      <c r="MFX416">
        <f>'Contractor Model'!MFX69</f>
        <v>0</v>
      </c>
      <c r="MFY416">
        <f>'Contractor Model'!MFY69</f>
        <v>0</v>
      </c>
      <c r="MFZ416">
        <f>'Contractor Model'!MFZ69</f>
        <v>0</v>
      </c>
      <c r="MGA416">
        <f>'Contractor Model'!MGA69</f>
        <v>0</v>
      </c>
      <c r="MGB416">
        <f>'Contractor Model'!MGB69</f>
        <v>0</v>
      </c>
      <c r="MGC416">
        <f>'Contractor Model'!MGC69</f>
        <v>0</v>
      </c>
      <c r="MGD416">
        <f>'Contractor Model'!MGD69</f>
        <v>0</v>
      </c>
      <c r="MGE416">
        <f>'Contractor Model'!MGE69</f>
        <v>0</v>
      </c>
      <c r="MGF416">
        <f>'Contractor Model'!MGF69</f>
        <v>0</v>
      </c>
      <c r="MGG416">
        <f>'Contractor Model'!MGG69</f>
        <v>0</v>
      </c>
      <c r="MGH416">
        <f>'Contractor Model'!MGH69</f>
        <v>0</v>
      </c>
      <c r="MGI416">
        <f>'Contractor Model'!MGI69</f>
        <v>0</v>
      </c>
      <c r="MGJ416">
        <f>'Contractor Model'!MGJ69</f>
        <v>0</v>
      </c>
      <c r="MGK416">
        <f>'Contractor Model'!MGK69</f>
        <v>0</v>
      </c>
      <c r="MGL416">
        <f>'Contractor Model'!MGL69</f>
        <v>0</v>
      </c>
      <c r="MGM416">
        <f>'Contractor Model'!MGM69</f>
        <v>0</v>
      </c>
      <c r="MGN416">
        <f>'Contractor Model'!MGN69</f>
        <v>0</v>
      </c>
      <c r="MGO416">
        <f>'Contractor Model'!MGO69</f>
        <v>0</v>
      </c>
      <c r="MGP416">
        <f>'Contractor Model'!MGP69</f>
        <v>0</v>
      </c>
      <c r="MGQ416">
        <f>'Contractor Model'!MGQ69</f>
        <v>0</v>
      </c>
      <c r="MGR416">
        <f>'Contractor Model'!MGR69</f>
        <v>0</v>
      </c>
      <c r="MGS416">
        <f>'Contractor Model'!MGS69</f>
        <v>0</v>
      </c>
      <c r="MGT416">
        <f>'Contractor Model'!MGT69</f>
        <v>0</v>
      </c>
      <c r="MGU416">
        <f>'Contractor Model'!MGU69</f>
        <v>0</v>
      </c>
      <c r="MGV416">
        <f>'Contractor Model'!MGV69</f>
        <v>0</v>
      </c>
      <c r="MGW416">
        <f>'Contractor Model'!MGW69</f>
        <v>0</v>
      </c>
      <c r="MGX416">
        <f>'Contractor Model'!MGX69</f>
        <v>0</v>
      </c>
      <c r="MGY416">
        <f>'Contractor Model'!MGY69</f>
        <v>0</v>
      </c>
      <c r="MGZ416">
        <f>'Contractor Model'!MGZ69</f>
        <v>0</v>
      </c>
      <c r="MHA416">
        <f>'Contractor Model'!MHA69</f>
        <v>0</v>
      </c>
      <c r="MHB416">
        <f>'Contractor Model'!MHB69</f>
        <v>0</v>
      </c>
      <c r="MHC416">
        <f>'Contractor Model'!MHC69</f>
        <v>0</v>
      </c>
      <c r="MHD416">
        <f>'Contractor Model'!MHD69</f>
        <v>0</v>
      </c>
      <c r="MHE416">
        <f>'Contractor Model'!MHE69</f>
        <v>0</v>
      </c>
      <c r="MHF416">
        <f>'Contractor Model'!MHF69</f>
        <v>0</v>
      </c>
      <c r="MHG416">
        <f>'Contractor Model'!MHG69</f>
        <v>0</v>
      </c>
      <c r="MHH416">
        <f>'Contractor Model'!MHH69</f>
        <v>0</v>
      </c>
      <c r="MHI416">
        <f>'Contractor Model'!MHI69</f>
        <v>0</v>
      </c>
      <c r="MHJ416">
        <f>'Contractor Model'!MHJ69</f>
        <v>0</v>
      </c>
      <c r="MHK416">
        <f>'Contractor Model'!MHK69</f>
        <v>0</v>
      </c>
      <c r="MHL416">
        <f>'Contractor Model'!MHL69</f>
        <v>0</v>
      </c>
      <c r="MHM416">
        <f>'Contractor Model'!MHM69</f>
        <v>0</v>
      </c>
      <c r="MHN416">
        <f>'Contractor Model'!MHN69</f>
        <v>0</v>
      </c>
      <c r="MHO416">
        <f>'Contractor Model'!MHO69</f>
        <v>0</v>
      </c>
      <c r="MHP416">
        <f>'Contractor Model'!MHP69</f>
        <v>0</v>
      </c>
      <c r="MHQ416">
        <f>'Contractor Model'!MHQ69</f>
        <v>0</v>
      </c>
      <c r="MHR416">
        <f>'Contractor Model'!MHR69</f>
        <v>0</v>
      </c>
      <c r="MHS416">
        <f>'Contractor Model'!MHS69</f>
        <v>0</v>
      </c>
      <c r="MHT416">
        <f>'Contractor Model'!MHT69</f>
        <v>0</v>
      </c>
      <c r="MHU416">
        <f>'Contractor Model'!MHU69</f>
        <v>0</v>
      </c>
      <c r="MHV416">
        <f>'Contractor Model'!MHV69</f>
        <v>0</v>
      </c>
      <c r="MHW416">
        <f>'Contractor Model'!MHW69</f>
        <v>0</v>
      </c>
      <c r="MHX416">
        <f>'Contractor Model'!MHX69</f>
        <v>0</v>
      </c>
      <c r="MHY416">
        <f>'Contractor Model'!MHY69</f>
        <v>0</v>
      </c>
      <c r="MHZ416">
        <f>'Contractor Model'!MHZ69</f>
        <v>0</v>
      </c>
      <c r="MIA416">
        <f>'Contractor Model'!MIA69</f>
        <v>0</v>
      </c>
      <c r="MIB416">
        <f>'Contractor Model'!MIB69</f>
        <v>0</v>
      </c>
      <c r="MIC416">
        <f>'Contractor Model'!MIC69</f>
        <v>0</v>
      </c>
      <c r="MID416">
        <f>'Contractor Model'!MID69</f>
        <v>0</v>
      </c>
      <c r="MIE416">
        <f>'Contractor Model'!MIE69</f>
        <v>0</v>
      </c>
      <c r="MIF416">
        <f>'Contractor Model'!MIF69</f>
        <v>0</v>
      </c>
      <c r="MIG416">
        <f>'Contractor Model'!MIG69</f>
        <v>0</v>
      </c>
      <c r="MIH416">
        <f>'Contractor Model'!MIH69</f>
        <v>0</v>
      </c>
      <c r="MII416">
        <f>'Contractor Model'!MII69</f>
        <v>0</v>
      </c>
      <c r="MIJ416">
        <f>'Contractor Model'!MIJ69</f>
        <v>0</v>
      </c>
      <c r="MIK416">
        <f>'Contractor Model'!MIK69</f>
        <v>0</v>
      </c>
      <c r="MIL416">
        <f>'Contractor Model'!MIL69</f>
        <v>0</v>
      </c>
      <c r="MIM416">
        <f>'Contractor Model'!MIM69</f>
        <v>0</v>
      </c>
      <c r="MIN416">
        <f>'Contractor Model'!MIN69</f>
        <v>0</v>
      </c>
      <c r="MIO416">
        <f>'Contractor Model'!MIO69</f>
        <v>0</v>
      </c>
      <c r="MIP416">
        <f>'Contractor Model'!MIP69</f>
        <v>0</v>
      </c>
      <c r="MIQ416">
        <f>'Contractor Model'!MIQ69</f>
        <v>0</v>
      </c>
      <c r="MIR416">
        <f>'Contractor Model'!MIR69</f>
        <v>0</v>
      </c>
      <c r="MIS416">
        <f>'Contractor Model'!MIS69</f>
        <v>0</v>
      </c>
      <c r="MIT416">
        <f>'Contractor Model'!MIT69</f>
        <v>0</v>
      </c>
      <c r="MIU416">
        <f>'Contractor Model'!MIU69</f>
        <v>0</v>
      </c>
      <c r="MIV416">
        <f>'Contractor Model'!MIV69</f>
        <v>0</v>
      </c>
      <c r="MIW416">
        <f>'Contractor Model'!MIW69</f>
        <v>0</v>
      </c>
      <c r="MIX416">
        <f>'Contractor Model'!MIX69</f>
        <v>0</v>
      </c>
      <c r="MIY416">
        <f>'Contractor Model'!MIY69</f>
        <v>0</v>
      </c>
      <c r="MIZ416">
        <f>'Contractor Model'!MIZ69</f>
        <v>0</v>
      </c>
      <c r="MJA416">
        <f>'Contractor Model'!MJA69</f>
        <v>0</v>
      </c>
      <c r="MJB416">
        <f>'Contractor Model'!MJB69</f>
        <v>0</v>
      </c>
      <c r="MJC416">
        <f>'Contractor Model'!MJC69</f>
        <v>0</v>
      </c>
      <c r="MJD416">
        <f>'Contractor Model'!MJD69</f>
        <v>0</v>
      </c>
      <c r="MJE416">
        <f>'Contractor Model'!MJE69</f>
        <v>0</v>
      </c>
      <c r="MJF416">
        <f>'Contractor Model'!MJF69</f>
        <v>0</v>
      </c>
      <c r="MJG416">
        <f>'Contractor Model'!MJG69</f>
        <v>0</v>
      </c>
      <c r="MJH416">
        <f>'Contractor Model'!MJH69</f>
        <v>0</v>
      </c>
      <c r="MJI416">
        <f>'Contractor Model'!MJI69</f>
        <v>0</v>
      </c>
      <c r="MJJ416">
        <f>'Contractor Model'!MJJ69</f>
        <v>0</v>
      </c>
      <c r="MJK416">
        <f>'Contractor Model'!MJK69</f>
        <v>0</v>
      </c>
      <c r="MJL416">
        <f>'Contractor Model'!MJL69</f>
        <v>0</v>
      </c>
      <c r="MJM416">
        <f>'Contractor Model'!MJM69</f>
        <v>0</v>
      </c>
      <c r="MJN416">
        <f>'Contractor Model'!MJN69</f>
        <v>0</v>
      </c>
      <c r="MJO416">
        <f>'Contractor Model'!MJO69</f>
        <v>0</v>
      </c>
      <c r="MJP416">
        <f>'Contractor Model'!MJP69</f>
        <v>0</v>
      </c>
      <c r="MJQ416">
        <f>'Contractor Model'!MJQ69</f>
        <v>0</v>
      </c>
      <c r="MJR416">
        <f>'Contractor Model'!MJR69</f>
        <v>0</v>
      </c>
      <c r="MJS416">
        <f>'Contractor Model'!MJS69</f>
        <v>0</v>
      </c>
      <c r="MJT416">
        <f>'Contractor Model'!MJT69</f>
        <v>0</v>
      </c>
      <c r="MJU416">
        <f>'Contractor Model'!MJU69</f>
        <v>0</v>
      </c>
      <c r="MJV416">
        <f>'Contractor Model'!MJV69</f>
        <v>0</v>
      </c>
      <c r="MJW416">
        <f>'Contractor Model'!MJW69</f>
        <v>0</v>
      </c>
      <c r="MJX416">
        <f>'Contractor Model'!MJX69</f>
        <v>0</v>
      </c>
      <c r="MJY416">
        <f>'Contractor Model'!MJY69</f>
        <v>0</v>
      </c>
      <c r="MJZ416">
        <f>'Contractor Model'!MJZ69</f>
        <v>0</v>
      </c>
      <c r="MKA416">
        <f>'Contractor Model'!MKA69</f>
        <v>0</v>
      </c>
      <c r="MKB416">
        <f>'Contractor Model'!MKB69</f>
        <v>0</v>
      </c>
      <c r="MKC416">
        <f>'Contractor Model'!MKC69</f>
        <v>0</v>
      </c>
      <c r="MKD416">
        <f>'Contractor Model'!MKD69</f>
        <v>0</v>
      </c>
      <c r="MKE416">
        <f>'Contractor Model'!MKE69</f>
        <v>0</v>
      </c>
      <c r="MKF416">
        <f>'Contractor Model'!MKF69</f>
        <v>0</v>
      </c>
      <c r="MKG416">
        <f>'Contractor Model'!MKG69</f>
        <v>0</v>
      </c>
      <c r="MKH416">
        <f>'Contractor Model'!MKH69</f>
        <v>0</v>
      </c>
      <c r="MKI416">
        <f>'Contractor Model'!MKI69</f>
        <v>0</v>
      </c>
      <c r="MKJ416">
        <f>'Contractor Model'!MKJ69</f>
        <v>0</v>
      </c>
      <c r="MKK416">
        <f>'Contractor Model'!MKK69</f>
        <v>0</v>
      </c>
      <c r="MKL416">
        <f>'Contractor Model'!MKL69</f>
        <v>0</v>
      </c>
      <c r="MKM416">
        <f>'Contractor Model'!MKM69</f>
        <v>0</v>
      </c>
      <c r="MKN416">
        <f>'Contractor Model'!MKN69</f>
        <v>0</v>
      </c>
      <c r="MKO416">
        <f>'Contractor Model'!MKO69</f>
        <v>0</v>
      </c>
      <c r="MKP416">
        <f>'Contractor Model'!MKP69</f>
        <v>0</v>
      </c>
      <c r="MKQ416">
        <f>'Contractor Model'!MKQ69</f>
        <v>0</v>
      </c>
      <c r="MKR416">
        <f>'Contractor Model'!MKR69</f>
        <v>0</v>
      </c>
      <c r="MKS416">
        <f>'Contractor Model'!MKS69</f>
        <v>0</v>
      </c>
      <c r="MKT416">
        <f>'Contractor Model'!MKT69</f>
        <v>0</v>
      </c>
      <c r="MKU416">
        <f>'Contractor Model'!MKU69</f>
        <v>0</v>
      </c>
      <c r="MKV416">
        <f>'Contractor Model'!MKV69</f>
        <v>0</v>
      </c>
      <c r="MKW416">
        <f>'Contractor Model'!MKW69</f>
        <v>0</v>
      </c>
      <c r="MKX416">
        <f>'Contractor Model'!MKX69</f>
        <v>0</v>
      </c>
      <c r="MKY416">
        <f>'Contractor Model'!MKY69</f>
        <v>0</v>
      </c>
      <c r="MKZ416">
        <f>'Contractor Model'!MKZ69</f>
        <v>0</v>
      </c>
      <c r="MLA416">
        <f>'Contractor Model'!MLA69</f>
        <v>0</v>
      </c>
      <c r="MLB416">
        <f>'Contractor Model'!MLB69</f>
        <v>0</v>
      </c>
      <c r="MLC416">
        <f>'Contractor Model'!MLC69</f>
        <v>0</v>
      </c>
      <c r="MLD416">
        <f>'Contractor Model'!MLD69</f>
        <v>0</v>
      </c>
      <c r="MLE416">
        <f>'Contractor Model'!MLE69</f>
        <v>0</v>
      </c>
      <c r="MLF416">
        <f>'Contractor Model'!MLF69</f>
        <v>0</v>
      </c>
      <c r="MLG416">
        <f>'Contractor Model'!MLG69</f>
        <v>0</v>
      </c>
      <c r="MLH416">
        <f>'Contractor Model'!MLH69</f>
        <v>0</v>
      </c>
      <c r="MLI416">
        <f>'Contractor Model'!MLI69</f>
        <v>0</v>
      </c>
      <c r="MLJ416">
        <f>'Contractor Model'!MLJ69</f>
        <v>0</v>
      </c>
      <c r="MLK416">
        <f>'Contractor Model'!MLK69</f>
        <v>0</v>
      </c>
      <c r="MLL416">
        <f>'Contractor Model'!MLL69</f>
        <v>0</v>
      </c>
      <c r="MLM416">
        <f>'Contractor Model'!MLM69</f>
        <v>0</v>
      </c>
      <c r="MLN416">
        <f>'Contractor Model'!MLN69</f>
        <v>0</v>
      </c>
      <c r="MLO416">
        <f>'Contractor Model'!MLO69</f>
        <v>0</v>
      </c>
      <c r="MLP416">
        <f>'Contractor Model'!MLP69</f>
        <v>0</v>
      </c>
      <c r="MLQ416">
        <f>'Contractor Model'!MLQ69</f>
        <v>0</v>
      </c>
      <c r="MLR416">
        <f>'Contractor Model'!MLR69</f>
        <v>0</v>
      </c>
      <c r="MLS416">
        <f>'Contractor Model'!MLS69</f>
        <v>0</v>
      </c>
      <c r="MLT416">
        <f>'Contractor Model'!MLT69</f>
        <v>0</v>
      </c>
      <c r="MLU416">
        <f>'Contractor Model'!MLU69</f>
        <v>0</v>
      </c>
      <c r="MLV416">
        <f>'Contractor Model'!MLV69</f>
        <v>0</v>
      </c>
      <c r="MLW416">
        <f>'Contractor Model'!MLW69</f>
        <v>0</v>
      </c>
      <c r="MLX416">
        <f>'Contractor Model'!MLX69</f>
        <v>0</v>
      </c>
      <c r="MLY416">
        <f>'Contractor Model'!MLY69</f>
        <v>0</v>
      </c>
      <c r="MLZ416">
        <f>'Contractor Model'!MLZ69</f>
        <v>0</v>
      </c>
      <c r="MMA416">
        <f>'Contractor Model'!MMA69</f>
        <v>0</v>
      </c>
      <c r="MMB416">
        <f>'Contractor Model'!MMB69</f>
        <v>0</v>
      </c>
      <c r="MMC416">
        <f>'Contractor Model'!MMC69</f>
        <v>0</v>
      </c>
      <c r="MMD416">
        <f>'Contractor Model'!MMD69</f>
        <v>0</v>
      </c>
      <c r="MME416">
        <f>'Contractor Model'!MME69</f>
        <v>0</v>
      </c>
      <c r="MMF416">
        <f>'Contractor Model'!MMF69</f>
        <v>0</v>
      </c>
      <c r="MMG416">
        <f>'Contractor Model'!MMG69</f>
        <v>0</v>
      </c>
      <c r="MMH416">
        <f>'Contractor Model'!MMH69</f>
        <v>0</v>
      </c>
      <c r="MMI416">
        <f>'Contractor Model'!MMI69</f>
        <v>0</v>
      </c>
      <c r="MMJ416">
        <f>'Contractor Model'!MMJ69</f>
        <v>0</v>
      </c>
      <c r="MMK416">
        <f>'Contractor Model'!MMK69</f>
        <v>0</v>
      </c>
      <c r="MML416">
        <f>'Contractor Model'!MML69</f>
        <v>0</v>
      </c>
      <c r="MMM416">
        <f>'Contractor Model'!MMM69</f>
        <v>0</v>
      </c>
      <c r="MMN416">
        <f>'Contractor Model'!MMN69</f>
        <v>0</v>
      </c>
      <c r="MMO416">
        <f>'Contractor Model'!MMO69</f>
        <v>0</v>
      </c>
      <c r="MMP416">
        <f>'Contractor Model'!MMP69</f>
        <v>0</v>
      </c>
      <c r="MMQ416">
        <f>'Contractor Model'!MMQ69</f>
        <v>0</v>
      </c>
      <c r="MMR416">
        <f>'Contractor Model'!MMR69</f>
        <v>0</v>
      </c>
      <c r="MMS416">
        <f>'Contractor Model'!MMS69</f>
        <v>0</v>
      </c>
      <c r="MMT416">
        <f>'Contractor Model'!MMT69</f>
        <v>0</v>
      </c>
      <c r="MMU416">
        <f>'Contractor Model'!MMU69</f>
        <v>0</v>
      </c>
      <c r="MMV416">
        <f>'Contractor Model'!MMV69</f>
        <v>0</v>
      </c>
      <c r="MMW416">
        <f>'Contractor Model'!MMW69</f>
        <v>0</v>
      </c>
      <c r="MMX416">
        <f>'Contractor Model'!MMX69</f>
        <v>0</v>
      </c>
      <c r="MMY416">
        <f>'Contractor Model'!MMY69</f>
        <v>0</v>
      </c>
      <c r="MMZ416">
        <f>'Contractor Model'!MMZ69</f>
        <v>0</v>
      </c>
      <c r="MNA416">
        <f>'Contractor Model'!MNA69</f>
        <v>0</v>
      </c>
      <c r="MNB416">
        <f>'Contractor Model'!MNB69</f>
        <v>0</v>
      </c>
      <c r="MNC416">
        <f>'Contractor Model'!MNC69</f>
        <v>0</v>
      </c>
      <c r="MND416">
        <f>'Contractor Model'!MND69</f>
        <v>0</v>
      </c>
      <c r="MNE416">
        <f>'Contractor Model'!MNE69</f>
        <v>0</v>
      </c>
      <c r="MNF416">
        <f>'Contractor Model'!MNF69</f>
        <v>0</v>
      </c>
      <c r="MNG416">
        <f>'Contractor Model'!MNG69</f>
        <v>0</v>
      </c>
      <c r="MNH416">
        <f>'Contractor Model'!MNH69</f>
        <v>0</v>
      </c>
      <c r="MNI416">
        <f>'Contractor Model'!MNI69</f>
        <v>0</v>
      </c>
      <c r="MNJ416">
        <f>'Contractor Model'!MNJ69</f>
        <v>0</v>
      </c>
      <c r="MNK416">
        <f>'Contractor Model'!MNK69</f>
        <v>0</v>
      </c>
      <c r="MNL416">
        <f>'Contractor Model'!MNL69</f>
        <v>0</v>
      </c>
      <c r="MNM416">
        <f>'Contractor Model'!MNM69</f>
        <v>0</v>
      </c>
      <c r="MNN416">
        <f>'Contractor Model'!MNN69</f>
        <v>0</v>
      </c>
      <c r="MNO416">
        <f>'Contractor Model'!MNO69</f>
        <v>0</v>
      </c>
      <c r="MNP416">
        <f>'Contractor Model'!MNP69</f>
        <v>0</v>
      </c>
      <c r="MNQ416">
        <f>'Contractor Model'!MNQ69</f>
        <v>0</v>
      </c>
      <c r="MNR416">
        <f>'Contractor Model'!MNR69</f>
        <v>0</v>
      </c>
      <c r="MNS416">
        <f>'Contractor Model'!MNS69</f>
        <v>0</v>
      </c>
      <c r="MNT416">
        <f>'Contractor Model'!MNT69</f>
        <v>0</v>
      </c>
      <c r="MNU416">
        <f>'Contractor Model'!MNU69</f>
        <v>0</v>
      </c>
      <c r="MNV416">
        <f>'Contractor Model'!MNV69</f>
        <v>0</v>
      </c>
      <c r="MNW416">
        <f>'Contractor Model'!MNW69</f>
        <v>0</v>
      </c>
      <c r="MNX416">
        <f>'Contractor Model'!MNX69</f>
        <v>0</v>
      </c>
      <c r="MNY416">
        <f>'Contractor Model'!MNY69</f>
        <v>0</v>
      </c>
      <c r="MNZ416">
        <f>'Contractor Model'!MNZ69</f>
        <v>0</v>
      </c>
      <c r="MOA416">
        <f>'Contractor Model'!MOA69</f>
        <v>0</v>
      </c>
      <c r="MOB416">
        <f>'Contractor Model'!MOB69</f>
        <v>0</v>
      </c>
      <c r="MOC416">
        <f>'Contractor Model'!MOC69</f>
        <v>0</v>
      </c>
      <c r="MOD416">
        <f>'Contractor Model'!MOD69</f>
        <v>0</v>
      </c>
      <c r="MOE416">
        <f>'Contractor Model'!MOE69</f>
        <v>0</v>
      </c>
      <c r="MOF416">
        <f>'Contractor Model'!MOF69</f>
        <v>0</v>
      </c>
      <c r="MOG416">
        <f>'Contractor Model'!MOG69</f>
        <v>0</v>
      </c>
      <c r="MOH416">
        <f>'Contractor Model'!MOH69</f>
        <v>0</v>
      </c>
      <c r="MOI416">
        <f>'Contractor Model'!MOI69</f>
        <v>0</v>
      </c>
      <c r="MOJ416">
        <f>'Contractor Model'!MOJ69</f>
        <v>0</v>
      </c>
      <c r="MOK416">
        <f>'Contractor Model'!MOK69</f>
        <v>0</v>
      </c>
      <c r="MOL416">
        <f>'Contractor Model'!MOL69</f>
        <v>0</v>
      </c>
      <c r="MOM416">
        <f>'Contractor Model'!MOM69</f>
        <v>0</v>
      </c>
      <c r="MON416">
        <f>'Contractor Model'!MON69</f>
        <v>0</v>
      </c>
      <c r="MOO416">
        <f>'Contractor Model'!MOO69</f>
        <v>0</v>
      </c>
      <c r="MOP416">
        <f>'Contractor Model'!MOP69</f>
        <v>0</v>
      </c>
      <c r="MOQ416">
        <f>'Contractor Model'!MOQ69</f>
        <v>0</v>
      </c>
      <c r="MOR416">
        <f>'Contractor Model'!MOR69</f>
        <v>0</v>
      </c>
      <c r="MOS416">
        <f>'Contractor Model'!MOS69</f>
        <v>0</v>
      </c>
      <c r="MOT416">
        <f>'Contractor Model'!MOT69</f>
        <v>0</v>
      </c>
      <c r="MOU416">
        <f>'Contractor Model'!MOU69</f>
        <v>0</v>
      </c>
      <c r="MOV416">
        <f>'Contractor Model'!MOV69</f>
        <v>0</v>
      </c>
      <c r="MOW416">
        <f>'Contractor Model'!MOW69</f>
        <v>0</v>
      </c>
      <c r="MOX416">
        <f>'Contractor Model'!MOX69</f>
        <v>0</v>
      </c>
      <c r="MOY416">
        <f>'Contractor Model'!MOY69</f>
        <v>0</v>
      </c>
      <c r="MOZ416">
        <f>'Contractor Model'!MOZ69</f>
        <v>0</v>
      </c>
      <c r="MPA416">
        <f>'Contractor Model'!MPA69</f>
        <v>0</v>
      </c>
      <c r="MPB416">
        <f>'Contractor Model'!MPB69</f>
        <v>0</v>
      </c>
      <c r="MPC416">
        <f>'Contractor Model'!MPC69</f>
        <v>0</v>
      </c>
      <c r="MPD416">
        <f>'Contractor Model'!MPD69</f>
        <v>0</v>
      </c>
      <c r="MPE416">
        <f>'Contractor Model'!MPE69</f>
        <v>0</v>
      </c>
      <c r="MPF416">
        <f>'Contractor Model'!MPF69</f>
        <v>0</v>
      </c>
      <c r="MPG416">
        <f>'Contractor Model'!MPG69</f>
        <v>0</v>
      </c>
      <c r="MPH416">
        <f>'Contractor Model'!MPH69</f>
        <v>0</v>
      </c>
      <c r="MPI416">
        <f>'Contractor Model'!MPI69</f>
        <v>0</v>
      </c>
      <c r="MPJ416">
        <f>'Contractor Model'!MPJ69</f>
        <v>0</v>
      </c>
      <c r="MPK416">
        <f>'Contractor Model'!MPK69</f>
        <v>0</v>
      </c>
      <c r="MPL416">
        <f>'Contractor Model'!MPL69</f>
        <v>0</v>
      </c>
      <c r="MPM416">
        <f>'Contractor Model'!MPM69</f>
        <v>0</v>
      </c>
      <c r="MPN416">
        <f>'Contractor Model'!MPN69</f>
        <v>0</v>
      </c>
      <c r="MPO416">
        <f>'Contractor Model'!MPO69</f>
        <v>0</v>
      </c>
      <c r="MPP416">
        <f>'Contractor Model'!MPP69</f>
        <v>0</v>
      </c>
      <c r="MPQ416">
        <f>'Contractor Model'!MPQ69</f>
        <v>0</v>
      </c>
      <c r="MPR416">
        <f>'Contractor Model'!MPR69</f>
        <v>0</v>
      </c>
      <c r="MPS416">
        <f>'Contractor Model'!MPS69</f>
        <v>0</v>
      </c>
      <c r="MPT416">
        <f>'Contractor Model'!MPT69</f>
        <v>0</v>
      </c>
      <c r="MPU416">
        <f>'Contractor Model'!MPU69</f>
        <v>0</v>
      </c>
      <c r="MPV416">
        <f>'Contractor Model'!MPV69</f>
        <v>0</v>
      </c>
      <c r="MPW416">
        <f>'Contractor Model'!MPW69</f>
        <v>0</v>
      </c>
      <c r="MPX416">
        <f>'Contractor Model'!MPX69</f>
        <v>0</v>
      </c>
      <c r="MPY416">
        <f>'Contractor Model'!MPY69</f>
        <v>0</v>
      </c>
      <c r="MPZ416">
        <f>'Contractor Model'!MPZ69</f>
        <v>0</v>
      </c>
      <c r="MQA416">
        <f>'Contractor Model'!MQA69</f>
        <v>0</v>
      </c>
      <c r="MQB416">
        <f>'Contractor Model'!MQB69</f>
        <v>0</v>
      </c>
      <c r="MQC416">
        <f>'Contractor Model'!MQC69</f>
        <v>0</v>
      </c>
      <c r="MQD416">
        <f>'Contractor Model'!MQD69</f>
        <v>0</v>
      </c>
      <c r="MQE416">
        <f>'Contractor Model'!MQE69</f>
        <v>0</v>
      </c>
      <c r="MQF416">
        <f>'Contractor Model'!MQF69</f>
        <v>0</v>
      </c>
      <c r="MQG416">
        <f>'Contractor Model'!MQG69</f>
        <v>0</v>
      </c>
      <c r="MQH416">
        <f>'Contractor Model'!MQH69</f>
        <v>0</v>
      </c>
      <c r="MQI416">
        <f>'Contractor Model'!MQI69</f>
        <v>0</v>
      </c>
      <c r="MQJ416">
        <f>'Contractor Model'!MQJ69</f>
        <v>0</v>
      </c>
      <c r="MQK416">
        <f>'Contractor Model'!MQK69</f>
        <v>0</v>
      </c>
      <c r="MQL416">
        <f>'Contractor Model'!MQL69</f>
        <v>0</v>
      </c>
      <c r="MQM416">
        <f>'Contractor Model'!MQM69</f>
        <v>0</v>
      </c>
      <c r="MQN416">
        <f>'Contractor Model'!MQN69</f>
        <v>0</v>
      </c>
      <c r="MQO416">
        <f>'Contractor Model'!MQO69</f>
        <v>0</v>
      </c>
      <c r="MQP416">
        <f>'Contractor Model'!MQP69</f>
        <v>0</v>
      </c>
      <c r="MQQ416">
        <f>'Contractor Model'!MQQ69</f>
        <v>0</v>
      </c>
      <c r="MQR416">
        <f>'Contractor Model'!MQR69</f>
        <v>0</v>
      </c>
      <c r="MQS416">
        <f>'Contractor Model'!MQS69</f>
        <v>0</v>
      </c>
      <c r="MQT416">
        <f>'Contractor Model'!MQT69</f>
        <v>0</v>
      </c>
      <c r="MQU416">
        <f>'Contractor Model'!MQU69</f>
        <v>0</v>
      </c>
      <c r="MQV416">
        <f>'Contractor Model'!MQV69</f>
        <v>0</v>
      </c>
      <c r="MQW416">
        <f>'Contractor Model'!MQW69</f>
        <v>0</v>
      </c>
      <c r="MQX416">
        <f>'Contractor Model'!MQX69</f>
        <v>0</v>
      </c>
      <c r="MQY416">
        <f>'Contractor Model'!MQY69</f>
        <v>0</v>
      </c>
      <c r="MQZ416">
        <f>'Contractor Model'!MQZ69</f>
        <v>0</v>
      </c>
      <c r="MRA416">
        <f>'Contractor Model'!MRA69</f>
        <v>0</v>
      </c>
      <c r="MRB416">
        <f>'Contractor Model'!MRB69</f>
        <v>0</v>
      </c>
      <c r="MRC416">
        <f>'Contractor Model'!MRC69</f>
        <v>0</v>
      </c>
      <c r="MRD416">
        <f>'Contractor Model'!MRD69</f>
        <v>0</v>
      </c>
      <c r="MRE416">
        <f>'Contractor Model'!MRE69</f>
        <v>0</v>
      </c>
      <c r="MRF416">
        <f>'Contractor Model'!MRF69</f>
        <v>0</v>
      </c>
      <c r="MRG416">
        <f>'Contractor Model'!MRG69</f>
        <v>0</v>
      </c>
      <c r="MRH416">
        <f>'Contractor Model'!MRH69</f>
        <v>0</v>
      </c>
      <c r="MRI416">
        <f>'Contractor Model'!MRI69</f>
        <v>0</v>
      </c>
      <c r="MRJ416">
        <f>'Contractor Model'!MRJ69</f>
        <v>0</v>
      </c>
      <c r="MRK416">
        <f>'Contractor Model'!MRK69</f>
        <v>0</v>
      </c>
      <c r="MRL416">
        <f>'Contractor Model'!MRL69</f>
        <v>0</v>
      </c>
      <c r="MRM416">
        <f>'Contractor Model'!MRM69</f>
        <v>0</v>
      </c>
      <c r="MRN416">
        <f>'Contractor Model'!MRN69</f>
        <v>0</v>
      </c>
      <c r="MRO416">
        <f>'Contractor Model'!MRO69</f>
        <v>0</v>
      </c>
      <c r="MRP416">
        <f>'Contractor Model'!MRP69</f>
        <v>0</v>
      </c>
      <c r="MRQ416">
        <f>'Contractor Model'!MRQ69</f>
        <v>0</v>
      </c>
      <c r="MRR416">
        <f>'Contractor Model'!MRR69</f>
        <v>0</v>
      </c>
      <c r="MRS416">
        <f>'Contractor Model'!MRS69</f>
        <v>0</v>
      </c>
      <c r="MRT416">
        <f>'Contractor Model'!MRT69</f>
        <v>0</v>
      </c>
      <c r="MRU416">
        <f>'Contractor Model'!MRU69</f>
        <v>0</v>
      </c>
      <c r="MRV416">
        <f>'Contractor Model'!MRV69</f>
        <v>0</v>
      </c>
      <c r="MRW416">
        <f>'Contractor Model'!MRW69</f>
        <v>0</v>
      </c>
      <c r="MRX416">
        <f>'Contractor Model'!MRX69</f>
        <v>0</v>
      </c>
      <c r="MRY416">
        <f>'Contractor Model'!MRY69</f>
        <v>0</v>
      </c>
      <c r="MRZ416">
        <f>'Contractor Model'!MRZ69</f>
        <v>0</v>
      </c>
      <c r="MSA416">
        <f>'Contractor Model'!MSA69</f>
        <v>0</v>
      </c>
      <c r="MSB416">
        <f>'Contractor Model'!MSB69</f>
        <v>0</v>
      </c>
      <c r="MSC416">
        <f>'Contractor Model'!MSC69</f>
        <v>0</v>
      </c>
      <c r="MSD416">
        <f>'Contractor Model'!MSD69</f>
        <v>0</v>
      </c>
      <c r="MSE416">
        <f>'Contractor Model'!MSE69</f>
        <v>0</v>
      </c>
      <c r="MSF416">
        <f>'Contractor Model'!MSF69</f>
        <v>0</v>
      </c>
      <c r="MSG416">
        <f>'Contractor Model'!MSG69</f>
        <v>0</v>
      </c>
      <c r="MSH416">
        <f>'Contractor Model'!MSH69</f>
        <v>0</v>
      </c>
      <c r="MSI416">
        <f>'Contractor Model'!MSI69</f>
        <v>0</v>
      </c>
      <c r="MSJ416">
        <f>'Contractor Model'!MSJ69</f>
        <v>0</v>
      </c>
      <c r="MSK416">
        <f>'Contractor Model'!MSK69</f>
        <v>0</v>
      </c>
      <c r="MSL416">
        <f>'Contractor Model'!MSL69</f>
        <v>0</v>
      </c>
      <c r="MSM416">
        <f>'Contractor Model'!MSM69</f>
        <v>0</v>
      </c>
      <c r="MSN416">
        <f>'Contractor Model'!MSN69</f>
        <v>0</v>
      </c>
      <c r="MSO416">
        <f>'Contractor Model'!MSO69</f>
        <v>0</v>
      </c>
      <c r="MSP416">
        <f>'Contractor Model'!MSP69</f>
        <v>0</v>
      </c>
      <c r="MSQ416">
        <f>'Contractor Model'!MSQ69</f>
        <v>0</v>
      </c>
      <c r="MSR416">
        <f>'Contractor Model'!MSR69</f>
        <v>0</v>
      </c>
      <c r="MSS416">
        <f>'Contractor Model'!MSS69</f>
        <v>0</v>
      </c>
      <c r="MST416">
        <f>'Contractor Model'!MST69</f>
        <v>0</v>
      </c>
      <c r="MSU416">
        <f>'Contractor Model'!MSU69</f>
        <v>0</v>
      </c>
      <c r="MSV416">
        <f>'Contractor Model'!MSV69</f>
        <v>0</v>
      </c>
      <c r="MSW416">
        <f>'Contractor Model'!MSW69</f>
        <v>0</v>
      </c>
      <c r="MSX416">
        <f>'Contractor Model'!MSX69</f>
        <v>0</v>
      </c>
      <c r="MSY416">
        <f>'Contractor Model'!MSY69</f>
        <v>0</v>
      </c>
      <c r="MSZ416">
        <f>'Contractor Model'!MSZ69</f>
        <v>0</v>
      </c>
      <c r="MTA416">
        <f>'Contractor Model'!MTA69</f>
        <v>0</v>
      </c>
      <c r="MTB416">
        <f>'Contractor Model'!MTB69</f>
        <v>0</v>
      </c>
      <c r="MTC416">
        <f>'Contractor Model'!MTC69</f>
        <v>0</v>
      </c>
      <c r="MTD416">
        <f>'Contractor Model'!MTD69</f>
        <v>0</v>
      </c>
      <c r="MTE416">
        <f>'Contractor Model'!MTE69</f>
        <v>0</v>
      </c>
      <c r="MTF416">
        <f>'Contractor Model'!MTF69</f>
        <v>0</v>
      </c>
      <c r="MTG416">
        <f>'Contractor Model'!MTG69</f>
        <v>0</v>
      </c>
      <c r="MTH416">
        <f>'Contractor Model'!MTH69</f>
        <v>0</v>
      </c>
      <c r="MTI416">
        <f>'Contractor Model'!MTI69</f>
        <v>0</v>
      </c>
      <c r="MTJ416">
        <f>'Contractor Model'!MTJ69</f>
        <v>0</v>
      </c>
      <c r="MTK416">
        <f>'Contractor Model'!MTK69</f>
        <v>0</v>
      </c>
      <c r="MTL416">
        <f>'Contractor Model'!MTL69</f>
        <v>0</v>
      </c>
      <c r="MTM416">
        <f>'Contractor Model'!MTM69</f>
        <v>0</v>
      </c>
      <c r="MTN416">
        <f>'Contractor Model'!MTN69</f>
        <v>0</v>
      </c>
      <c r="MTO416">
        <f>'Contractor Model'!MTO69</f>
        <v>0</v>
      </c>
      <c r="MTP416">
        <f>'Contractor Model'!MTP69</f>
        <v>0</v>
      </c>
      <c r="MTQ416">
        <f>'Contractor Model'!MTQ69</f>
        <v>0</v>
      </c>
      <c r="MTR416">
        <f>'Contractor Model'!MTR69</f>
        <v>0</v>
      </c>
      <c r="MTS416">
        <f>'Contractor Model'!MTS69</f>
        <v>0</v>
      </c>
      <c r="MTT416">
        <f>'Contractor Model'!MTT69</f>
        <v>0</v>
      </c>
      <c r="MTU416">
        <f>'Contractor Model'!MTU69</f>
        <v>0</v>
      </c>
      <c r="MTV416">
        <f>'Contractor Model'!MTV69</f>
        <v>0</v>
      </c>
      <c r="MTW416">
        <f>'Contractor Model'!MTW69</f>
        <v>0</v>
      </c>
      <c r="MTX416">
        <f>'Contractor Model'!MTX69</f>
        <v>0</v>
      </c>
      <c r="MTY416">
        <f>'Contractor Model'!MTY69</f>
        <v>0</v>
      </c>
      <c r="MTZ416">
        <f>'Contractor Model'!MTZ69</f>
        <v>0</v>
      </c>
      <c r="MUA416">
        <f>'Contractor Model'!MUA69</f>
        <v>0</v>
      </c>
      <c r="MUB416">
        <f>'Contractor Model'!MUB69</f>
        <v>0</v>
      </c>
      <c r="MUC416">
        <f>'Contractor Model'!MUC69</f>
        <v>0</v>
      </c>
      <c r="MUD416">
        <f>'Contractor Model'!MUD69</f>
        <v>0</v>
      </c>
      <c r="MUE416">
        <f>'Contractor Model'!MUE69</f>
        <v>0</v>
      </c>
      <c r="MUF416">
        <f>'Contractor Model'!MUF69</f>
        <v>0</v>
      </c>
      <c r="MUG416">
        <f>'Contractor Model'!MUG69</f>
        <v>0</v>
      </c>
      <c r="MUH416">
        <f>'Contractor Model'!MUH69</f>
        <v>0</v>
      </c>
      <c r="MUI416">
        <f>'Contractor Model'!MUI69</f>
        <v>0</v>
      </c>
      <c r="MUJ416">
        <f>'Contractor Model'!MUJ69</f>
        <v>0</v>
      </c>
      <c r="MUK416">
        <f>'Contractor Model'!MUK69</f>
        <v>0</v>
      </c>
      <c r="MUL416">
        <f>'Contractor Model'!MUL69</f>
        <v>0</v>
      </c>
      <c r="MUM416">
        <f>'Contractor Model'!MUM69</f>
        <v>0</v>
      </c>
      <c r="MUN416">
        <f>'Contractor Model'!MUN69</f>
        <v>0</v>
      </c>
      <c r="MUO416">
        <f>'Contractor Model'!MUO69</f>
        <v>0</v>
      </c>
      <c r="MUP416">
        <f>'Contractor Model'!MUP69</f>
        <v>0</v>
      </c>
      <c r="MUQ416">
        <f>'Contractor Model'!MUQ69</f>
        <v>0</v>
      </c>
      <c r="MUR416">
        <f>'Contractor Model'!MUR69</f>
        <v>0</v>
      </c>
      <c r="MUS416">
        <f>'Contractor Model'!MUS69</f>
        <v>0</v>
      </c>
      <c r="MUT416">
        <f>'Contractor Model'!MUT69</f>
        <v>0</v>
      </c>
      <c r="MUU416">
        <f>'Contractor Model'!MUU69</f>
        <v>0</v>
      </c>
      <c r="MUV416">
        <f>'Contractor Model'!MUV69</f>
        <v>0</v>
      </c>
      <c r="MUW416">
        <f>'Contractor Model'!MUW69</f>
        <v>0</v>
      </c>
      <c r="MUX416">
        <f>'Contractor Model'!MUX69</f>
        <v>0</v>
      </c>
      <c r="MUY416">
        <f>'Contractor Model'!MUY69</f>
        <v>0</v>
      </c>
      <c r="MUZ416">
        <f>'Contractor Model'!MUZ69</f>
        <v>0</v>
      </c>
      <c r="MVA416">
        <f>'Contractor Model'!MVA69</f>
        <v>0</v>
      </c>
      <c r="MVB416">
        <f>'Contractor Model'!MVB69</f>
        <v>0</v>
      </c>
      <c r="MVC416">
        <f>'Contractor Model'!MVC69</f>
        <v>0</v>
      </c>
      <c r="MVD416">
        <f>'Contractor Model'!MVD69</f>
        <v>0</v>
      </c>
      <c r="MVE416">
        <f>'Contractor Model'!MVE69</f>
        <v>0</v>
      </c>
      <c r="MVF416">
        <f>'Contractor Model'!MVF69</f>
        <v>0</v>
      </c>
      <c r="MVG416">
        <f>'Contractor Model'!MVG69</f>
        <v>0</v>
      </c>
      <c r="MVH416">
        <f>'Contractor Model'!MVH69</f>
        <v>0</v>
      </c>
      <c r="MVI416">
        <f>'Contractor Model'!MVI69</f>
        <v>0</v>
      </c>
      <c r="MVJ416">
        <f>'Contractor Model'!MVJ69</f>
        <v>0</v>
      </c>
      <c r="MVK416">
        <f>'Contractor Model'!MVK69</f>
        <v>0</v>
      </c>
      <c r="MVL416">
        <f>'Contractor Model'!MVL69</f>
        <v>0</v>
      </c>
      <c r="MVM416">
        <f>'Contractor Model'!MVM69</f>
        <v>0</v>
      </c>
      <c r="MVN416">
        <f>'Contractor Model'!MVN69</f>
        <v>0</v>
      </c>
      <c r="MVO416">
        <f>'Contractor Model'!MVO69</f>
        <v>0</v>
      </c>
      <c r="MVP416">
        <f>'Contractor Model'!MVP69</f>
        <v>0</v>
      </c>
      <c r="MVQ416">
        <f>'Contractor Model'!MVQ69</f>
        <v>0</v>
      </c>
      <c r="MVR416">
        <f>'Contractor Model'!MVR69</f>
        <v>0</v>
      </c>
      <c r="MVS416">
        <f>'Contractor Model'!MVS69</f>
        <v>0</v>
      </c>
      <c r="MVT416">
        <f>'Contractor Model'!MVT69</f>
        <v>0</v>
      </c>
      <c r="MVU416">
        <f>'Contractor Model'!MVU69</f>
        <v>0</v>
      </c>
      <c r="MVV416">
        <f>'Contractor Model'!MVV69</f>
        <v>0</v>
      </c>
      <c r="MVW416">
        <f>'Contractor Model'!MVW69</f>
        <v>0</v>
      </c>
      <c r="MVX416">
        <f>'Contractor Model'!MVX69</f>
        <v>0</v>
      </c>
      <c r="MVY416">
        <f>'Contractor Model'!MVY69</f>
        <v>0</v>
      </c>
      <c r="MVZ416">
        <f>'Contractor Model'!MVZ69</f>
        <v>0</v>
      </c>
      <c r="MWA416">
        <f>'Contractor Model'!MWA69</f>
        <v>0</v>
      </c>
      <c r="MWB416">
        <f>'Contractor Model'!MWB69</f>
        <v>0</v>
      </c>
      <c r="MWC416">
        <f>'Contractor Model'!MWC69</f>
        <v>0</v>
      </c>
      <c r="MWD416">
        <f>'Contractor Model'!MWD69</f>
        <v>0</v>
      </c>
      <c r="MWE416">
        <f>'Contractor Model'!MWE69</f>
        <v>0</v>
      </c>
      <c r="MWF416">
        <f>'Contractor Model'!MWF69</f>
        <v>0</v>
      </c>
      <c r="MWG416">
        <f>'Contractor Model'!MWG69</f>
        <v>0</v>
      </c>
      <c r="MWH416">
        <f>'Contractor Model'!MWH69</f>
        <v>0</v>
      </c>
      <c r="MWI416">
        <f>'Contractor Model'!MWI69</f>
        <v>0</v>
      </c>
      <c r="MWJ416">
        <f>'Contractor Model'!MWJ69</f>
        <v>0</v>
      </c>
      <c r="MWK416">
        <f>'Contractor Model'!MWK69</f>
        <v>0</v>
      </c>
      <c r="MWL416">
        <f>'Contractor Model'!MWL69</f>
        <v>0</v>
      </c>
      <c r="MWM416">
        <f>'Contractor Model'!MWM69</f>
        <v>0</v>
      </c>
      <c r="MWN416">
        <f>'Contractor Model'!MWN69</f>
        <v>0</v>
      </c>
      <c r="MWO416">
        <f>'Contractor Model'!MWO69</f>
        <v>0</v>
      </c>
      <c r="MWP416">
        <f>'Contractor Model'!MWP69</f>
        <v>0</v>
      </c>
      <c r="MWQ416">
        <f>'Contractor Model'!MWQ69</f>
        <v>0</v>
      </c>
      <c r="MWR416">
        <f>'Contractor Model'!MWR69</f>
        <v>0</v>
      </c>
      <c r="MWS416">
        <f>'Contractor Model'!MWS69</f>
        <v>0</v>
      </c>
      <c r="MWT416">
        <f>'Contractor Model'!MWT69</f>
        <v>0</v>
      </c>
      <c r="MWU416">
        <f>'Contractor Model'!MWU69</f>
        <v>0</v>
      </c>
      <c r="MWV416">
        <f>'Contractor Model'!MWV69</f>
        <v>0</v>
      </c>
      <c r="MWW416">
        <f>'Contractor Model'!MWW69</f>
        <v>0</v>
      </c>
      <c r="MWX416">
        <f>'Contractor Model'!MWX69</f>
        <v>0</v>
      </c>
      <c r="MWY416">
        <f>'Contractor Model'!MWY69</f>
        <v>0</v>
      </c>
      <c r="MWZ416">
        <f>'Contractor Model'!MWZ69</f>
        <v>0</v>
      </c>
      <c r="MXA416">
        <f>'Contractor Model'!MXA69</f>
        <v>0</v>
      </c>
      <c r="MXB416">
        <f>'Contractor Model'!MXB69</f>
        <v>0</v>
      </c>
      <c r="MXC416">
        <f>'Contractor Model'!MXC69</f>
        <v>0</v>
      </c>
      <c r="MXD416">
        <f>'Contractor Model'!MXD69</f>
        <v>0</v>
      </c>
      <c r="MXE416">
        <f>'Contractor Model'!MXE69</f>
        <v>0</v>
      </c>
      <c r="MXF416">
        <f>'Contractor Model'!MXF69</f>
        <v>0</v>
      </c>
      <c r="MXG416">
        <f>'Contractor Model'!MXG69</f>
        <v>0</v>
      </c>
      <c r="MXH416">
        <f>'Contractor Model'!MXH69</f>
        <v>0</v>
      </c>
      <c r="MXI416">
        <f>'Contractor Model'!MXI69</f>
        <v>0</v>
      </c>
      <c r="MXJ416">
        <f>'Contractor Model'!MXJ69</f>
        <v>0</v>
      </c>
      <c r="MXK416">
        <f>'Contractor Model'!MXK69</f>
        <v>0</v>
      </c>
      <c r="MXL416">
        <f>'Contractor Model'!MXL69</f>
        <v>0</v>
      </c>
      <c r="MXM416">
        <f>'Contractor Model'!MXM69</f>
        <v>0</v>
      </c>
      <c r="MXN416">
        <f>'Contractor Model'!MXN69</f>
        <v>0</v>
      </c>
      <c r="MXO416">
        <f>'Contractor Model'!MXO69</f>
        <v>0</v>
      </c>
      <c r="MXP416">
        <f>'Contractor Model'!MXP69</f>
        <v>0</v>
      </c>
      <c r="MXQ416">
        <f>'Contractor Model'!MXQ69</f>
        <v>0</v>
      </c>
      <c r="MXR416">
        <f>'Contractor Model'!MXR69</f>
        <v>0</v>
      </c>
      <c r="MXS416">
        <f>'Contractor Model'!MXS69</f>
        <v>0</v>
      </c>
      <c r="MXT416">
        <f>'Contractor Model'!MXT69</f>
        <v>0</v>
      </c>
      <c r="MXU416">
        <f>'Contractor Model'!MXU69</f>
        <v>0</v>
      </c>
      <c r="MXV416">
        <f>'Contractor Model'!MXV69</f>
        <v>0</v>
      </c>
      <c r="MXW416">
        <f>'Contractor Model'!MXW69</f>
        <v>0</v>
      </c>
      <c r="MXX416">
        <f>'Contractor Model'!MXX69</f>
        <v>0</v>
      </c>
      <c r="MXY416">
        <f>'Contractor Model'!MXY69</f>
        <v>0</v>
      </c>
      <c r="MXZ416">
        <f>'Contractor Model'!MXZ69</f>
        <v>0</v>
      </c>
      <c r="MYA416">
        <f>'Contractor Model'!MYA69</f>
        <v>0</v>
      </c>
      <c r="MYB416">
        <f>'Contractor Model'!MYB69</f>
        <v>0</v>
      </c>
      <c r="MYC416">
        <f>'Contractor Model'!MYC69</f>
        <v>0</v>
      </c>
      <c r="MYD416">
        <f>'Contractor Model'!MYD69</f>
        <v>0</v>
      </c>
      <c r="MYE416">
        <f>'Contractor Model'!MYE69</f>
        <v>0</v>
      </c>
      <c r="MYF416">
        <f>'Contractor Model'!MYF69</f>
        <v>0</v>
      </c>
      <c r="MYG416">
        <f>'Contractor Model'!MYG69</f>
        <v>0</v>
      </c>
      <c r="MYH416">
        <f>'Contractor Model'!MYH69</f>
        <v>0</v>
      </c>
      <c r="MYI416">
        <f>'Contractor Model'!MYI69</f>
        <v>0</v>
      </c>
      <c r="MYJ416">
        <f>'Contractor Model'!MYJ69</f>
        <v>0</v>
      </c>
      <c r="MYK416">
        <f>'Contractor Model'!MYK69</f>
        <v>0</v>
      </c>
      <c r="MYL416">
        <f>'Contractor Model'!MYL69</f>
        <v>0</v>
      </c>
      <c r="MYM416">
        <f>'Contractor Model'!MYM69</f>
        <v>0</v>
      </c>
      <c r="MYN416">
        <f>'Contractor Model'!MYN69</f>
        <v>0</v>
      </c>
      <c r="MYO416">
        <f>'Contractor Model'!MYO69</f>
        <v>0</v>
      </c>
      <c r="MYP416">
        <f>'Contractor Model'!MYP69</f>
        <v>0</v>
      </c>
      <c r="MYQ416">
        <f>'Contractor Model'!MYQ69</f>
        <v>0</v>
      </c>
      <c r="MYR416">
        <f>'Contractor Model'!MYR69</f>
        <v>0</v>
      </c>
      <c r="MYS416">
        <f>'Contractor Model'!MYS69</f>
        <v>0</v>
      </c>
      <c r="MYT416">
        <f>'Contractor Model'!MYT69</f>
        <v>0</v>
      </c>
      <c r="MYU416">
        <f>'Contractor Model'!MYU69</f>
        <v>0</v>
      </c>
      <c r="MYV416">
        <f>'Contractor Model'!MYV69</f>
        <v>0</v>
      </c>
      <c r="MYW416">
        <f>'Contractor Model'!MYW69</f>
        <v>0</v>
      </c>
      <c r="MYX416">
        <f>'Contractor Model'!MYX69</f>
        <v>0</v>
      </c>
      <c r="MYY416">
        <f>'Contractor Model'!MYY69</f>
        <v>0</v>
      </c>
      <c r="MYZ416">
        <f>'Contractor Model'!MYZ69</f>
        <v>0</v>
      </c>
      <c r="MZA416">
        <f>'Contractor Model'!MZA69</f>
        <v>0</v>
      </c>
      <c r="MZB416">
        <f>'Contractor Model'!MZB69</f>
        <v>0</v>
      </c>
      <c r="MZC416">
        <f>'Contractor Model'!MZC69</f>
        <v>0</v>
      </c>
      <c r="MZD416">
        <f>'Contractor Model'!MZD69</f>
        <v>0</v>
      </c>
      <c r="MZE416">
        <f>'Contractor Model'!MZE69</f>
        <v>0</v>
      </c>
      <c r="MZF416">
        <f>'Contractor Model'!MZF69</f>
        <v>0</v>
      </c>
      <c r="MZG416">
        <f>'Contractor Model'!MZG69</f>
        <v>0</v>
      </c>
      <c r="MZH416">
        <f>'Contractor Model'!MZH69</f>
        <v>0</v>
      </c>
      <c r="MZI416">
        <f>'Contractor Model'!MZI69</f>
        <v>0</v>
      </c>
      <c r="MZJ416">
        <f>'Contractor Model'!MZJ69</f>
        <v>0</v>
      </c>
      <c r="MZK416">
        <f>'Contractor Model'!MZK69</f>
        <v>0</v>
      </c>
      <c r="MZL416">
        <f>'Contractor Model'!MZL69</f>
        <v>0</v>
      </c>
      <c r="MZM416">
        <f>'Contractor Model'!MZM69</f>
        <v>0</v>
      </c>
      <c r="MZN416">
        <f>'Contractor Model'!MZN69</f>
        <v>0</v>
      </c>
      <c r="MZO416">
        <f>'Contractor Model'!MZO69</f>
        <v>0</v>
      </c>
      <c r="MZP416">
        <f>'Contractor Model'!MZP69</f>
        <v>0</v>
      </c>
      <c r="MZQ416">
        <f>'Contractor Model'!MZQ69</f>
        <v>0</v>
      </c>
      <c r="MZR416">
        <f>'Contractor Model'!MZR69</f>
        <v>0</v>
      </c>
      <c r="MZS416">
        <f>'Contractor Model'!MZS69</f>
        <v>0</v>
      </c>
      <c r="MZT416">
        <f>'Contractor Model'!MZT69</f>
        <v>0</v>
      </c>
      <c r="MZU416">
        <f>'Contractor Model'!MZU69</f>
        <v>0</v>
      </c>
      <c r="MZV416">
        <f>'Contractor Model'!MZV69</f>
        <v>0</v>
      </c>
      <c r="MZW416">
        <f>'Contractor Model'!MZW69</f>
        <v>0</v>
      </c>
      <c r="MZX416">
        <f>'Contractor Model'!MZX69</f>
        <v>0</v>
      </c>
      <c r="MZY416">
        <f>'Contractor Model'!MZY69</f>
        <v>0</v>
      </c>
      <c r="MZZ416">
        <f>'Contractor Model'!MZZ69</f>
        <v>0</v>
      </c>
      <c r="NAA416">
        <f>'Contractor Model'!NAA69</f>
        <v>0</v>
      </c>
      <c r="NAB416">
        <f>'Contractor Model'!NAB69</f>
        <v>0</v>
      </c>
      <c r="NAC416">
        <f>'Contractor Model'!NAC69</f>
        <v>0</v>
      </c>
      <c r="NAD416">
        <f>'Contractor Model'!NAD69</f>
        <v>0</v>
      </c>
      <c r="NAE416">
        <f>'Contractor Model'!NAE69</f>
        <v>0</v>
      </c>
      <c r="NAF416">
        <f>'Contractor Model'!NAF69</f>
        <v>0</v>
      </c>
      <c r="NAG416">
        <f>'Contractor Model'!NAG69</f>
        <v>0</v>
      </c>
      <c r="NAH416">
        <f>'Contractor Model'!NAH69</f>
        <v>0</v>
      </c>
      <c r="NAI416">
        <f>'Contractor Model'!NAI69</f>
        <v>0</v>
      </c>
      <c r="NAJ416">
        <f>'Contractor Model'!NAJ69</f>
        <v>0</v>
      </c>
      <c r="NAK416">
        <f>'Contractor Model'!NAK69</f>
        <v>0</v>
      </c>
      <c r="NAL416">
        <f>'Contractor Model'!NAL69</f>
        <v>0</v>
      </c>
      <c r="NAM416">
        <f>'Contractor Model'!NAM69</f>
        <v>0</v>
      </c>
      <c r="NAN416">
        <f>'Contractor Model'!NAN69</f>
        <v>0</v>
      </c>
      <c r="NAO416">
        <f>'Contractor Model'!NAO69</f>
        <v>0</v>
      </c>
      <c r="NAP416">
        <f>'Contractor Model'!NAP69</f>
        <v>0</v>
      </c>
      <c r="NAQ416">
        <f>'Contractor Model'!NAQ69</f>
        <v>0</v>
      </c>
      <c r="NAR416">
        <f>'Contractor Model'!NAR69</f>
        <v>0</v>
      </c>
      <c r="NAS416">
        <f>'Contractor Model'!NAS69</f>
        <v>0</v>
      </c>
      <c r="NAT416">
        <f>'Contractor Model'!NAT69</f>
        <v>0</v>
      </c>
      <c r="NAU416">
        <f>'Contractor Model'!NAU69</f>
        <v>0</v>
      </c>
      <c r="NAV416">
        <f>'Contractor Model'!NAV69</f>
        <v>0</v>
      </c>
      <c r="NAW416">
        <f>'Contractor Model'!NAW69</f>
        <v>0</v>
      </c>
      <c r="NAX416">
        <f>'Contractor Model'!NAX69</f>
        <v>0</v>
      </c>
      <c r="NAY416">
        <f>'Contractor Model'!NAY69</f>
        <v>0</v>
      </c>
      <c r="NAZ416">
        <f>'Contractor Model'!NAZ69</f>
        <v>0</v>
      </c>
      <c r="NBA416">
        <f>'Contractor Model'!NBA69</f>
        <v>0</v>
      </c>
      <c r="NBB416">
        <f>'Contractor Model'!NBB69</f>
        <v>0</v>
      </c>
      <c r="NBC416">
        <f>'Contractor Model'!NBC69</f>
        <v>0</v>
      </c>
      <c r="NBD416">
        <f>'Contractor Model'!NBD69</f>
        <v>0</v>
      </c>
      <c r="NBE416">
        <f>'Contractor Model'!NBE69</f>
        <v>0</v>
      </c>
      <c r="NBF416">
        <f>'Contractor Model'!NBF69</f>
        <v>0</v>
      </c>
      <c r="NBG416">
        <f>'Contractor Model'!NBG69</f>
        <v>0</v>
      </c>
      <c r="NBH416">
        <f>'Contractor Model'!NBH69</f>
        <v>0</v>
      </c>
      <c r="NBI416">
        <f>'Contractor Model'!NBI69</f>
        <v>0</v>
      </c>
      <c r="NBJ416">
        <f>'Contractor Model'!NBJ69</f>
        <v>0</v>
      </c>
      <c r="NBK416">
        <f>'Contractor Model'!NBK69</f>
        <v>0</v>
      </c>
      <c r="NBL416">
        <f>'Contractor Model'!NBL69</f>
        <v>0</v>
      </c>
      <c r="NBM416">
        <f>'Contractor Model'!NBM69</f>
        <v>0</v>
      </c>
      <c r="NBN416">
        <f>'Contractor Model'!NBN69</f>
        <v>0</v>
      </c>
      <c r="NBO416">
        <f>'Contractor Model'!NBO69</f>
        <v>0</v>
      </c>
      <c r="NBP416">
        <f>'Contractor Model'!NBP69</f>
        <v>0</v>
      </c>
      <c r="NBQ416">
        <f>'Contractor Model'!NBQ69</f>
        <v>0</v>
      </c>
      <c r="NBR416">
        <f>'Contractor Model'!NBR69</f>
        <v>0</v>
      </c>
      <c r="NBS416">
        <f>'Contractor Model'!NBS69</f>
        <v>0</v>
      </c>
      <c r="NBT416">
        <f>'Contractor Model'!NBT69</f>
        <v>0</v>
      </c>
      <c r="NBU416">
        <f>'Contractor Model'!NBU69</f>
        <v>0</v>
      </c>
      <c r="NBV416">
        <f>'Contractor Model'!NBV69</f>
        <v>0</v>
      </c>
      <c r="NBW416">
        <f>'Contractor Model'!NBW69</f>
        <v>0</v>
      </c>
      <c r="NBX416">
        <f>'Contractor Model'!NBX69</f>
        <v>0</v>
      </c>
      <c r="NBY416">
        <f>'Contractor Model'!NBY69</f>
        <v>0</v>
      </c>
      <c r="NBZ416">
        <f>'Contractor Model'!NBZ69</f>
        <v>0</v>
      </c>
      <c r="NCA416">
        <f>'Contractor Model'!NCA69</f>
        <v>0</v>
      </c>
      <c r="NCB416">
        <f>'Contractor Model'!NCB69</f>
        <v>0</v>
      </c>
      <c r="NCC416">
        <f>'Contractor Model'!NCC69</f>
        <v>0</v>
      </c>
      <c r="NCD416">
        <f>'Contractor Model'!NCD69</f>
        <v>0</v>
      </c>
      <c r="NCE416">
        <f>'Contractor Model'!NCE69</f>
        <v>0</v>
      </c>
      <c r="NCF416">
        <f>'Contractor Model'!NCF69</f>
        <v>0</v>
      </c>
      <c r="NCG416">
        <f>'Contractor Model'!NCG69</f>
        <v>0</v>
      </c>
      <c r="NCH416">
        <f>'Contractor Model'!NCH69</f>
        <v>0</v>
      </c>
      <c r="NCI416">
        <f>'Contractor Model'!NCI69</f>
        <v>0</v>
      </c>
      <c r="NCJ416">
        <f>'Contractor Model'!NCJ69</f>
        <v>0</v>
      </c>
      <c r="NCK416">
        <f>'Contractor Model'!NCK69</f>
        <v>0</v>
      </c>
      <c r="NCL416">
        <f>'Contractor Model'!NCL69</f>
        <v>0</v>
      </c>
      <c r="NCM416">
        <f>'Contractor Model'!NCM69</f>
        <v>0</v>
      </c>
      <c r="NCN416">
        <f>'Contractor Model'!NCN69</f>
        <v>0</v>
      </c>
      <c r="NCO416">
        <f>'Contractor Model'!NCO69</f>
        <v>0</v>
      </c>
      <c r="NCP416">
        <f>'Contractor Model'!NCP69</f>
        <v>0</v>
      </c>
      <c r="NCQ416">
        <f>'Contractor Model'!NCQ69</f>
        <v>0</v>
      </c>
      <c r="NCR416">
        <f>'Contractor Model'!NCR69</f>
        <v>0</v>
      </c>
      <c r="NCS416">
        <f>'Contractor Model'!NCS69</f>
        <v>0</v>
      </c>
      <c r="NCT416">
        <f>'Contractor Model'!NCT69</f>
        <v>0</v>
      </c>
      <c r="NCU416">
        <f>'Contractor Model'!NCU69</f>
        <v>0</v>
      </c>
      <c r="NCV416">
        <f>'Contractor Model'!NCV69</f>
        <v>0</v>
      </c>
      <c r="NCW416">
        <f>'Contractor Model'!NCW69</f>
        <v>0</v>
      </c>
      <c r="NCX416">
        <f>'Contractor Model'!NCX69</f>
        <v>0</v>
      </c>
      <c r="NCY416">
        <f>'Contractor Model'!NCY69</f>
        <v>0</v>
      </c>
      <c r="NCZ416">
        <f>'Contractor Model'!NCZ69</f>
        <v>0</v>
      </c>
      <c r="NDA416">
        <f>'Contractor Model'!NDA69</f>
        <v>0</v>
      </c>
      <c r="NDB416">
        <f>'Contractor Model'!NDB69</f>
        <v>0</v>
      </c>
      <c r="NDC416">
        <f>'Contractor Model'!NDC69</f>
        <v>0</v>
      </c>
      <c r="NDD416">
        <f>'Contractor Model'!NDD69</f>
        <v>0</v>
      </c>
      <c r="NDE416">
        <f>'Contractor Model'!NDE69</f>
        <v>0</v>
      </c>
      <c r="NDF416">
        <f>'Contractor Model'!NDF69</f>
        <v>0</v>
      </c>
      <c r="NDG416">
        <f>'Contractor Model'!NDG69</f>
        <v>0</v>
      </c>
      <c r="NDH416">
        <f>'Contractor Model'!NDH69</f>
        <v>0</v>
      </c>
      <c r="NDI416">
        <f>'Contractor Model'!NDI69</f>
        <v>0</v>
      </c>
      <c r="NDJ416">
        <f>'Contractor Model'!NDJ69</f>
        <v>0</v>
      </c>
      <c r="NDK416">
        <f>'Contractor Model'!NDK69</f>
        <v>0</v>
      </c>
      <c r="NDL416">
        <f>'Contractor Model'!NDL69</f>
        <v>0</v>
      </c>
      <c r="NDM416">
        <f>'Contractor Model'!NDM69</f>
        <v>0</v>
      </c>
      <c r="NDN416">
        <f>'Contractor Model'!NDN69</f>
        <v>0</v>
      </c>
      <c r="NDO416">
        <f>'Contractor Model'!NDO69</f>
        <v>0</v>
      </c>
      <c r="NDP416">
        <f>'Contractor Model'!NDP69</f>
        <v>0</v>
      </c>
      <c r="NDQ416">
        <f>'Contractor Model'!NDQ69</f>
        <v>0</v>
      </c>
      <c r="NDR416">
        <f>'Contractor Model'!NDR69</f>
        <v>0</v>
      </c>
      <c r="NDS416">
        <f>'Contractor Model'!NDS69</f>
        <v>0</v>
      </c>
      <c r="NDT416">
        <f>'Contractor Model'!NDT69</f>
        <v>0</v>
      </c>
      <c r="NDU416">
        <f>'Contractor Model'!NDU69</f>
        <v>0</v>
      </c>
      <c r="NDV416">
        <f>'Contractor Model'!NDV69</f>
        <v>0</v>
      </c>
      <c r="NDW416">
        <f>'Contractor Model'!NDW69</f>
        <v>0</v>
      </c>
      <c r="NDX416">
        <f>'Contractor Model'!NDX69</f>
        <v>0</v>
      </c>
      <c r="NDY416">
        <f>'Contractor Model'!NDY69</f>
        <v>0</v>
      </c>
      <c r="NDZ416">
        <f>'Contractor Model'!NDZ69</f>
        <v>0</v>
      </c>
      <c r="NEA416">
        <f>'Contractor Model'!NEA69</f>
        <v>0</v>
      </c>
      <c r="NEB416">
        <f>'Contractor Model'!NEB69</f>
        <v>0</v>
      </c>
      <c r="NEC416">
        <f>'Contractor Model'!NEC69</f>
        <v>0</v>
      </c>
      <c r="NED416">
        <f>'Contractor Model'!NED69</f>
        <v>0</v>
      </c>
      <c r="NEE416">
        <f>'Contractor Model'!NEE69</f>
        <v>0</v>
      </c>
      <c r="NEF416">
        <f>'Contractor Model'!NEF69</f>
        <v>0</v>
      </c>
      <c r="NEG416">
        <f>'Contractor Model'!NEG69</f>
        <v>0</v>
      </c>
      <c r="NEH416">
        <f>'Contractor Model'!NEH69</f>
        <v>0</v>
      </c>
      <c r="NEI416">
        <f>'Contractor Model'!NEI69</f>
        <v>0</v>
      </c>
      <c r="NEJ416">
        <f>'Contractor Model'!NEJ69</f>
        <v>0</v>
      </c>
      <c r="NEK416">
        <f>'Contractor Model'!NEK69</f>
        <v>0</v>
      </c>
      <c r="NEL416">
        <f>'Contractor Model'!NEL69</f>
        <v>0</v>
      </c>
      <c r="NEM416">
        <f>'Contractor Model'!NEM69</f>
        <v>0</v>
      </c>
      <c r="NEN416">
        <f>'Contractor Model'!NEN69</f>
        <v>0</v>
      </c>
      <c r="NEO416">
        <f>'Contractor Model'!NEO69</f>
        <v>0</v>
      </c>
      <c r="NEP416">
        <f>'Contractor Model'!NEP69</f>
        <v>0</v>
      </c>
      <c r="NEQ416">
        <f>'Contractor Model'!NEQ69</f>
        <v>0</v>
      </c>
      <c r="NER416">
        <f>'Contractor Model'!NER69</f>
        <v>0</v>
      </c>
      <c r="NES416">
        <f>'Contractor Model'!NES69</f>
        <v>0</v>
      </c>
      <c r="NET416">
        <f>'Contractor Model'!NET69</f>
        <v>0</v>
      </c>
      <c r="NEU416">
        <f>'Contractor Model'!NEU69</f>
        <v>0</v>
      </c>
      <c r="NEV416">
        <f>'Contractor Model'!NEV69</f>
        <v>0</v>
      </c>
      <c r="NEW416">
        <f>'Contractor Model'!NEW69</f>
        <v>0</v>
      </c>
      <c r="NEX416">
        <f>'Contractor Model'!NEX69</f>
        <v>0</v>
      </c>
      <c r="NEY416">
        <f>'Contractor Model'!NEY69</f>
        <v>0</v>
      </c>
      <c r="NEZ416">
        <f>'Contractor Model'!NEZ69</f>
        <v>0</v>
      </c>
      <c r="NFA416">
        <f>'Contractor Model'!NFA69</f>
        <v>0</v>
      </c>
      <c r="NFB416">
        <f>'Contractor Model'!NFB69</f>
        <v>0</v>
      </c>
      <c r="NFC416">
        <f>'Contractor Model'!NFC69</f>
        <v>0</v>
      </c>
      <c r="NFD416">
        <f>'Contractor Model'!NFD69</f>
        <v>0</v>
      </c>
      <c r="NFE416">
        <f>'Contractor Model'!NFE69</f>
        <v>0</v>
      </c>
      <c r="NFF416">
        <f>'Contractor Model'!NFF69</f>
        <v>0</v>
      </c>
      <c r="NFG416">
        <f>'Contractor Model'!NFG69</f>
        <v>0</v>
      </c>
      <c r="NFH416">
        <f>'Contractor Model'!NFH69</f>
        <v>0</v>
      </c>
      <c r="NFI416">
        <f>'Contractor Model'!NFI69</f>
        <v>0</v>
      </c>
      <c r="NFJ416">
        <f>'Contractor Model'!NFJ69</f>
        <v>0</v>
      </c>
      <c r="NFK416">
        <f>'Contractor Model'!NFK69</f>
        <v>0</v>
      </c>
      <c r="NFL416">
        <f>'Contractor Model'!NFL69</f>
        <v>0</v>
      </c>
      <c r="NFM416">
        <f>'Contractor Model'!NFM69</f>
        <v>0</v>
      </c>
      <c r="NFN416">
        <f>'Contractor Model'!NFN69</f>
        <v>0</v>
      </c>
      <c r="NFO416">
        <f>'Contractor Model'!NFO69</f>
        <v>0</v>
      </c>
      <c r="NFP416">
        <f>'Contractor Model'!NFP69</f>
        <v>0</v>
      </c>
      <c r="NFQ416">
        <f>'Contractor Model'!NFQ69</f>
        <v>0</v>
      </c>
      <c r="NFR416">
        <f>'Contractor Model'!NFR69</f>
        <v>0</v>
      </c>
      <c r="NFS416">
        <f>'Contractor Model'!NFS69</f>
        <v>0</v>
      </c>
      <c r="NFT416">
        <f>'Contractor Model'!NFT69</f>
        <v>0</v>
      </c>
      <c r="NFU416">
        <f>'Contractor Model'!NFU69</f>
        <v>0</v>
      </c>
      <c r="NFV416">
        <f>'Contractor Model'!NFV69</f>
        <v>0</v>
      </c>
      <c r="NFW416">
        <f>'Contractor Model'!NFW69</f>
        <v>0</v>
      </c>
      <c r="NFX416">
        <f>'Contractor Model'!NFX69</f>
        <v>0</v>
      </c>
      <c r="NFY416">
        <f>'Contractor Model'!NFY69</f>
        <v>0</v>
      </c>
      <c r="NFZ416">
        <f>'Contractor Model'!NFZ69</f>
        <v>0</v>
      </c>
      <c r="NGA416">
        <f>'Contractor Model'!NGA69</f>
        <v>0</v>
      </c>
      <c r="NGB416">
        <f>'Contractor Model'!NGB69</f>
        <v>0</v>
      </c>
      <c r="NGC416">
        <f>'Contractor Model'!NGC69</f>
        <v>0</v>
      </c>
      <c r="NGD416">
        <f>'Contractor Model'!NGD69</f>
        <v>0</v>
      </c>
      <c r="NGE416">
        <f>'Contractor Model'!NGE69</f>
        <v>0</v>
      </c>
      <c r="NGF416">
        <f>'Contractor Model'!NGF69</f>
        <v>0</v>
      </c>
      <c r="NGG416">
        <f>'Contractor Model'!NGG69</f>
        <v>0</v>
      </c>
      <c r="NGH416">
        <f>'Contractor Model'!NGH69</f>
        <v>0</v>
      </c>
      <c r="NGI416">
        <f>'Contractor Model'!NGI69</f>
        <v>0</v>
      </c>
      <c r="NGJ416">
        <f>'Contractor Model'!NGJ69</f>
        <v>0</v>
      </c>
      <c r="NGK416">
        <f>'Contractor Model'!NGK69</f>
        <v>0</v>
      </c>
      <c r="NGL416">
        <f>'Contractor Model'!NGL69</f>
        <v>0</v>
      </c>
      <c r="NGM416">
        <f>'Contractor Model'!NGM69</f>
        <v>0</v>
      </c>
      <c r="NGN416">
        <f>'Contractor Model'!NGN69</f>
        <v>0</v>
      </c>
      <c r="NGO416">
        <f>'Contractor Model'!NGO69</f>
        <v>0</v>
      </c>
      <c r="NGP416">
        <f>'Contractor Model'!NGP69</f>
        <v>0</v>
      </c>
      <c r="NGQ416">
        <f>'Contractor Model'!NGQ69</f>
        <v>0</v>
      </c>
      <c r="NGR416">
        <f>'Contractor Model'!NGR69</f>
        <v>0</v>
      </c>
      <c r="NGS416">
        <f>'Contractor Model'!NGS69</f>
        <v>0</v>
      </c>
      <c r="NGT416">
        <f>'Contractor Model'!NGT69</f>
        <v>0</v>
      </c>
      <c r="NGU416">
        <f>'Contractor Model'!NGU69</f>
        <v>0</v>
      </c>
      <c r="NGV416">
        <f>'Contractor Model'!NGV69</f>
        <v>0</v>
      </c>
      <c r="NGW416">
        <f>'Contractor Model'!NGW69</f>
        <v>0</v>
      </c>
      <c r="NGX416">
        <f>'Contractor Model'!NGX69</f>
        <v>0</v>
      </c>
      <c r="NGY416">
        <f>'Contractor Model'!NGY69</f>
        <v>0</v>
      </c>
      <c r="NGZ416">
        <f>'Contractor Model'!NGZ69</f>
        <v>0</v>
      </c>
      <c r="NHA416">
        <f>'Contractor Model'!NHA69</f>
        <v>0</v>
      </c>
      <c r="NHB416">
        <f>'Contractor Model'!NHB69</f>
        <v>0</v>
      </c>
      <c r="NHC416">
        <f>'Contractor Model'!NHC69</f>
        <v>0</v>
      </c>
      <c r="NHD416">
        <f>'Contractor Model'!NHD69</f>
        <v>0</v>
      </c>
      <c r="NHE416">
        <f>'Contractor Model'!NHE69</f>
        <v>0</v>
      </c>
      <c r="NHF416">
        <f>'Contractor Model'!NHF69</f>
        <v>0</v>
      </c>
      <c r="NHG416">
        <f>'Contractor Model'!NHG69</f>
        <v>0</v>
      </c>
      <c r="NHH416">
        <f>'Contractor Model'!NHH69</f>
        <v>0</v>
      </c>
      <c r="NHI416">
        <f>'Contractor Model'!NHI69</f>
        <v>0</v>
      </c>
      <c r="NHJ416">
        <f>'Contractor Model'!NHJ69</f>
        <v>0</v>
      </c>
      <c r="NHK416">
        <f>'Contractor Model'!NHK69</f>
        <v>0</v>
      </c>
      <c r="NHL416">
        <f>'Contractor Model'!NHL69</f>
        <v>0</v>
      </c>
      <c r="NHM416">
        <f>'Contractor Model'!NHM69</f>
        <v>0</v>
      </c>
      <c r="NHN416">
        <f>'Contractor Model'!NHN69</f>
        <v>0</v>
      </c>
      <c r="NHO416">
        <f>'Contractor Model'!NHO69</f>
        <v>0</v>
      </c>
      <c r="NHP416">
        <f>'Contractor Model'!NHP69</f>
        <v>0</v>
      </c>
      <c r="NHQ416">
        <f>'Contractor Model'!NHQ69</f>
        <v>0</v>
      </c>
      <c r="NHR416">
        <f>'Contractor Model'!NHR69</f>
        <v>0</v>
      </c>
      <c r="NHS416">
        <f>'Contractor Model'!NHS69</f>
        <v>0</v>
      </c>
      <c r="NHT416">
        <f>'Contractor Model'!NHT69</f>
        <v>0</v>
      </c>
      <c r="NHU416">
        <f>'Contractor Model'!NHU69</f>
        <v>0</v>
      </c>
      <c r="NHV416">
        <f>'Contractor Model'!NHV69</f>
        <v>0</v>
      </c>
      <c r="NHW416">
        <f>'Contractor Model'!NHW69</f>
        <v>0</v>
      </c>
      <c r="NHX416">
        <f>'Contractor Model'!NHX69</f>
        <v>0</v>
      </c>
      <c r="NHY416">
        <f>'Contractor Model'!NHY69</f>
        <v>0</v>
      </c>
      <c r="NHZ416">
        <f>'Contractor Model'!NHZ69</f>
        <v>0</v>
      </c>
      <c r="NIA416">
        <f>'Contractor Model'!NIA69</f>
        <v>0</v>
      </c>
      <c r="NIB416">
        <f>'Contractor Model'!NIB69</f>
        <v>0</v>
      </c>
      <c r="NIC416">
        <f>'Contractor Model'!NIC69</f>
        <v>0</v>
      </c>
      <c r="NID416">
        <f>'Contractor Model'!NID69</f>
        <v>0</v>
      </c>
      <c r="NIE416">
        <f>'Contractor Model'!NIE69</f>
        <v>0</v>
      </c>
      <c r="NIF416">
        <f>'Contractor Model'!NIF69</f>
        <v>0</v>
      </c>
      <c r="NIG416">
        <f>'Contractor Model'!NIG69</f>
        <v>0</v>
      </c>
      <c r="NIH416">
        <f>'Contractor Model'!NIH69</f>
        <v>0</v>
      </c>
      <c r="NII416">
        <f>'Contractor Model'!NII69</f>
        <v>0</v>
      </c>
      <c r="NIJ416">
        <f>'Contractor Model'!NIJ69</f>
        <v>0</v>
      </c>
      <c r="NIK416">
        <f>'Contractor Model'!NIK69</f>
        <v>0</v>
      </c>
      <c r="NIL416">
        <f>'Contractor Model'!NIL69</f>
        <v>0</v>
      </c>
      <c r="NIM416">
        <f>'Contractor Model'!NIM69</f>
        <v>0</v>
      </c>
      <c r="NIN416">
        <f>'Contractor Model'!NIN69</f>
        <v>0</v>
      </c>
      <c r="NIO416">
        <f>'Contractor Model'!NIO69</f>
        <v>0</v>
      </c>
      <c r="NIP416">
        <f>'Contractor Model'!NIP69</f>
        <v>0</v>
      </c>
      <c r="NIQ416">
        <f>'Contractor Model'!NIQ69</f>
        <v>0</v>
      </c>
      <c r="NIR416">
        <f>'Contractor Model'!NIR69</f>
        <v>0</v>
      </c>
      <c r="NIS416">
        <f>'Contractor Model'!NIS69</f>
        <v>0</v>
      </c>
      <c r="NIT416">
        <f>'Contractor Model'!NIT69</f>
        <v>0</v>
      </c>
      <c r="NIU416">
        <f>'Contractor Model'!NIU69</f>
        <v>0</v>
      </c>
      <c r="NIV416">
        <f>'Contractor Model'!NIV69</f>
        <v>0</v>
      </c>
      <c r="NIW416">
        <f>'Contractor Model'!NIW69</f>
        <v>0</v>
      </c>
      <c r="NIX416">
        <f>'Contractor Model'!NIX69</f>
        <v>0</v>
      </c>
      <c r="NIY416">
        <f>'Contractor Model'!NIY69</f>
        <v>0</v>
      </c>
      <c r="NIZ416">
        <f>'Contractor Model'!NIZ69</f>
        <v>0</v>
      </c>
      <c r="NJA416">
        <f>'Contractor Model'!NJA69</f>
        <v>0</v>
      </c>
      <c r="NJB416">
        <f>'Contractor Model'!NJB69</f>
        <v>0</v>
      </c>
      <c r="NJC416">
        <f>'Contractor Model'!NJC69</f>
        <v>0</v>
      </c>
      <c r="NJD416">
        <f>'Contractor Model'!NJD69</f>
        <v>0</v>
      </c>
      <c r="NJE416">
        <f>'Contractor Model'!NJE69</f>
        <v>0</v>
      </c>
      <c r="NJF416">
        <f>'Contractor Model'!NJF69</f>
        <v>0</v>
      </c>
      <c r="NJG416">
        <f>'Contractor Model'!NJG69</f>
        <v>0</v>
      </c>
      <c r="NJH416">
        <f>'Contractor Model'!NJH69</f>
        <v>0</v>
      </c>
      <c r="NJI416">
        <f>'Contractor Model'!NJI69</f>
        <v>0</v>
      </c>
      <c r="NJJ416">
        <f>'Contractor Model'!NJJ69</f>
        <v>0</v>
      </c>
      <c r="NJK416">
        <f>'Contractor Model'!NJK69</f>
        <v>0</v>
      </c>
      <c r="NJL416">
        <f>'Contractor Model'!NJL69</f>
        <v>0</v>
      </c>
      <c r="NJM416">
        <f>'Contractor Model'!NJM69</f>
        <v>0</v>
      </c>
      <c r="NJN416">
        <f>'Contractor Model'!NJN69</f>
        <v>0</v>
      </c>
      <c r="NJO416">
        <f>'Contractor Model'!NJO69</f>
        <v>0</v>
      </c>
      <c r="NJP416">
        <f>'Contractor Model'!NJP69</f>
        <v>0</v>
      </c>
      <c r="NJQ416">
        <f>'Contractor Model'!NJQ69</f>
        <v>0</v>
      </c>
      <c r="NJR416">
        <f>'Contractor Model'!NJR69</f>
        <v>0</v>
      </c>
      <c r="NJS416">
        <f>'Contractor Model'!NJS69</f>
        <v>0</v>
      </c>
      <c r="NJT416">
        <f>'Contractor Model'!NJT69</f>
        <v>0</v>
      </c>
      <c r="NJU416">
        <f>'Contractor Model'!NJU69</f>
        <v>0</v>
      </c>
      <c r="NJV416">
        <f>'Contractor Model'!NJV69</f>
        <v>0</v>
      </c>
      <c r="NJW416">
        <f>'Contractor Model'!NJW69</f>
        <v>0</v>
      </c>
      <c r="NJX416">
        <f>'Contractor Model'!NJX69</f>
        <v>0</v>
      </c>
      <c r="NJY416">
        <f>'Contractor Model'!NJY69</f>
        <v>0</v>
      </c>
      <c r="NJZ416">
        <f>'Contractor Model'!NJZ69</f>
        <v>0</v>
      </c>
      <c r="NKA416">
        <f>'Contractor Model'!NKA69</f>
        <v>0</v>
      </c>
      <c r="NKB416">
        <f>'Contractor Model'!NKB69</f>
        <v>0</v>
      </c>
      <c r="NKC416">
        <f>'Contractor Model'!NKC69</f>
        <v>0</v>
      </c>
      <c r="NKD416">
        <f>'Contractor Model'!NKD69</f>
        <v>0</v>
      </c>
      <c r="NKE416">
        <f>'Contractor Model'!NKE69</f>
        <v>0</v>
      </c>
      <c r="NKF416">
        <f>'Contractor Model'!NKF69</f>
        <v>0</v>
      </c>
      <c r="NKG416">
        <f>'Contractor Model'!NKG69</f>
        <v>0</v>
      </c>
      <c r="NKH416">
        <f>'Contractor Model'!NKH69</f>
        <v>0</v>
      </c>
      <c r="NKI416">
        <f>'Contractor Model'!NKI69</f>
        <v>0</v>
      </c>
      <c r="NKJ416">
        <f>'Contractor Model'!NKJ69</f>
        <v>0</v>
      </c>
      <c r="NKK416">
        <f>'Contractor Model'!NKK69</f>
        <v>0</v>
      </c>
      <c r="NKL416">
        <f>'Contractor Model'!NKL69</f>
        <v>0</v>
      </c>
      <c r="NKM416">
        <f>'Contractor Model'!NKM69</f>
        <v>0</v>
      </c>
      <c r="NKN416">
        <f>'Contractor Model'!NKN69</f>
        <v>0</v>
      </c>
      <c r="NKO416">
        <f>'Contractor Model'!NKO69</f>
        <v>0</v>
      </c>
      <c r="NKP416">
        <f>'Contractor Model'!NKP69</f>
        <v>0</v>
      </c>
      <c r="NKQ416">
        <f>'Contractor Model'!NKQ69</f>
        <v>0</v>
      </c>
      <c r="NKR416">
        <f>'Contractor Model'!NKR69</f>
        <v>0</v>
      </c>
      <c r="NKS416">
        <f>'Contractor Model'!NKS69</f>
        <v>0</v>
      </c>
      <c r="NKT416">
        <f>'Contractor Model'!NKT69</f>
        <v>0</v>
      </c>
      <c r="NKU416">
        <f>'Contractor Model'!NKU69</f>
        <v>0</v>
      </c>
      <c r="NKV416">
        <f>'Contractor Model'!NKV69</f>
        <v>0</v>
      </c>
      <c r="NKW416">
        <f>'Contractor Model'!NKW69</f>
        <v>0</v>
      </c>
      <c r="NKX416">
        <f>'Contractor Model'!NKX69</f>
        <v>0</v>
      </c>
      <c r="NKY416">
        <f>'Contractor Model'!NKY69</f>
        <v>0</v>
      </c>
      <c r="NKZ416">
        <f>'Contractor Model'!NKZ69</f>
        <v>0</v>
      </c>
      <c r="NLA416">
        <f>'Contractor Model'!NLA69</f>
        <v>0</v>
      </c>
      <c r="NLB416">
        <f>'Contractor Model'!NLB69</f>
        <v>0</v>
      </c>
      <c r="NLC416">
        <f>'Contractor Model'!NLC69</f>
        <v>0</v>
      </c>
      <c r="NLD416">
        <f>'Contractor Model'!NLD69</f>
        <v>0</v>
      </c>
      <c r="NLE416">
        <f>'Contractor Model'!NLE69</f>
        <v>0</v>
      </c>
      <c r="NLF416">
        <f>'Contractor Model'!NLF69</f>
        <v>0</v>
      </c>
      <c r="NLG416">
        <f>'Contractor Model'!NLG69</f>
        <v>0</v>
      </c>
      <c r="NLH416">
        <f>'Contractor Model'!NLH69</f>
        <v>0</v>
      </c>
      <c r="NLI416">
        <f>'Contractor Model'!NLI69</f>
        <v>0</v>
      </c>
      <c r="NLJ416">
        <f>'Contractor Model'!NLJ69</f>
        <v>0</v>
      </c>
      <c r="NLK416">
        <f>'Contractor Model'!NLK69</f>
        <v>0</v>
      </c>
      <c r="NLL416">
        <f>'Contractor Model'!NLL69</f>
        <v>0</v>
      </c>
      <c r="NLM416">
        <f>'Contractor Model'!NLM69</f>
        <v>0</v>
      </c>
      <c r="NLN416">
        <f>'Contractor Model'!NLN69</f>
        <v>0</v>
      </c>
      <c r="NLO416">
        <f>'Contractor Model'!NLO69</f>
        <v>0</v>
      </c>
      <c r="NLP416">
        <f>'Contractor Model'!NLP69</f>
        <v>0</v>
      </c>
      <c r="NLQ416">
        <f>'Contractor Model'!NLQ69</f>
        <v>0</v>
      </c>
      <c r="NLR416">
        <f>'Contractor Model'!NLR69</f>
        <v>0</v>
      </c>
      <c r="NLS416">
        <f>'Contractor Model'!NLS69</f>
        <v>0</v>
      </c>
      <c r="NLT416">
        <f>'Contractor Model'!NLT69</f>
        <v>0</v>
      </c>
      <c r="NLU416">
        <f>'Contractor Model'!NLU69</f>
        <v>0</v>
      </c>
      <c r="NLV416">
        <f>'Contractor Model'!NLV69</f>
        <v>0</v>
      </c>
      <c r="NLW416">
        <f>'Contractor Model'!NLW69</f>
        <v>0</v>
      </c>
      <c r="NLX416">
        <f>'Contractor Model'!NLX69</f>
        <v>0</v>
      </c>
      <c r="NLY416">
        <f>'Contractor Model'!NLY69</f>
        <v>0</v>
      </c>
      <c r="NLZ416">
        <f>'Contractor Model'!NLZ69</f>
        <v>0</v>
      </c>
      <c r="NMA416">
        <f>'Contractor Model'!NMA69</f>
        <v>0</v>
      </c>
      <c r="NMB416">
        <f>'Contractor Model'!NMB69</f>
        <v>0</v>
      </c>
      <c r="NMC416">
        <f>'Contractor Model'!NMC69</f>
        <v>0</v>
      </c>
      <c r="NMD416">
        <f>'Contractor Model'!NMD69</f>
        <v>0</v>
      </c>
      <c r="NME416">
        <f>'Contractor Model'!NME69</f>
        <v>0</v>
      </c>
      <c r="NMF416">
        <f>'Contractor Model'!NMF69</f>
        <v>0</v>
      </c>
      <c r="NMG416">
        <f>'Contractor Model'!NMG69</f>
        <v>0</v>
      </c>
      <c r="NMH416">
        <f>'Contractor Model'!NMH69</f>
        <v>0</v>
      </c>
      <c r="NMI416">
        <f>'Contractor Model'!NMI69</f>
        <v>0</v>
      </c>
      <c r="NMJ416">
        <f>'Contractor Model'!NMJ69</f>
        <v>0</v>
      </c>
      <c r="NMK416">
        <f>'Contractor Model'!NMK69</f>
        <v>0</v>
      </c>
      <c r="NML416">
        <f>'Contractor Model'!NML69</f>
        <v>0</v>
      </c>
      <c r="NMM416">
        <f>'Contractor Model'!NMM69</f>
        <v>0</v>
      </c>
      <c r="NMN416">
        <f>'Contractor Model'!NMN69</f>
        <v>0</v>
      </c>
      <c r="NMO416">
        <f>'Contractor Model'!NMO69</f>
        <v>0</v>
      </c>
      <c r="NMP416">
        <f>'Contractor Model'!NMP69</f>
        <v>0</v>
      </c>
      <c r="NMQ416">
        <f>'Contractor Model'!NMQ69</f>
        <v>0</v>
      </c>
      <c r="NMR416">
        <f>'Contractor Model'!NMR69</f>
        <v>0</v>
      </c>
      <c r="NMS416">
        <f>'Contractor Model'!NMS69</f>
        <v>0</v>
      </c>
      <c r="NMT416">
        <f>'Contractor Model'!NMT69</f>
        <v>0</v>
      </c>
      <c r="NMU416">
        <f>'Contractor Model'!NMU69</f>
        <v>0</v>
      </c>
      <c r="NMV416">
        <f>'Contractor Model'!NMV69</f>
        <v>0</v>
      </c>
      <c r="NMW416">
        <f>'Contractor Model'!NMW69</f>
        <v>0</v>
      </c>
      <c r="NMX416">
        <f>'Contractor Model'!NMX69</f>
        <v>0</v>
      </c>
      <c r="NMY416">
        <f>'Contractor Model'!NMY69</f>
        <v>0</v>
      </c>
      <c r="NMZ416">
        <f>'Contractor Model'!NMZ69</f>
        <v>0</v>
      </c>
      <c r="NNA416">
        <f>'Contractor Model'!NNA69</f>
        <v>0</v>
      </c>
      <c r="NNB416">
        <f>'Contractor Model'!NNB69</f>
        <v>0</v>
      </c>
      <c r="NNC416">
        <f>'Contractor Model'!NNC69</f>
        <v>0</v>
      </c>
      <c r="NND416">
        <f>'Contractor Model'!NND69</f>
        <v>0</v>
      </c>
      <c r="NNE416">
        <f>'Contractor Model'!NNE69</f>
        <v>0</v>
      </c>
      <c r="NNF416">
        <f>'Contractor Model'!NNF69</f>
        <v>0</v>
      </c>
      <c r="NNG416">
        <f>'Contractor Model'!NNG69</f>
        <v>0</v>
      </c>
      <c r="NNH416">
        <f>'Contractor Model'!NNH69</f>
        <v>0</v>
      </c>
      <c r="NNI416">
        <f>'Contractor Model'!NNI69</f>
        <v>0</v>
      </c>
      <c r="NNJ416">
        <f>'Contractor Model'!NNJ69</f>
        <v>0</v>
      </c>
      <c r="NNK416">
        <f>'Contractor Model'!NNK69</f>
        <v>0</v>
      </c>
      <c r="NNL416">
        <f>'Contractor Model'!NNL69</f>
        <v>0</v>
      </c>
      <c r="NNM416">
        <f>'Contractor Model'!NNM69</f>
        <v>0</v>
      </c>
      <c r="NNN416">
        <f>'Contractor Model'!NNN69</f>
        <v>0</v>
      </c>
      <c r="NNO416">
        <f>'Contractor Model'!NNO69</f>
        <v>0</v>
      </c>
      <c r="NNP416">
        <f>'Contractor Model'!NNP69</f>
        <v>0</v>
      </c>
      <c r="NNQ416">
        <f>'Contractor Model'!NNQ69</f>
        <v>0</v>
      </c>
      <c r="NNR416">
        <f>'Contractor Model'!NNR69</f>
        <v>0</v>
      </c>
      <c r="NNS416">
        <f>'Contractor Model'!NNS69</f>
        <v>0</v>
      </c>
      <c r="NNT416">
        <f>'Contractor Model'!NNT69</f>
        <v>0</v>
      </c>
      <c r="NNU416">
        <f>'Contractor Model'!NNU69</f>
        <v>0</v>
      </c>
      <c r="NNV416">
        <f>'Contractor Model'!NNV69</f>
        <v>0</v>
      </c>
      <c r="NNW416">
        <f>'Contractor Model'!NNW69</f>
        <v>0</v>
      </c>
      <c r="NNX416">
        <f>'Contractor Model'!NNX69</f>
        <v>0</v>
      </c>
      <c r="NNY416">
        <f>'Contractor Model'!NNY69</f>
        <v>0</v>
      </c>
      <c r="NNZ416">
        <f>'Contractor Model'!NNZ69</f>
        <v>0</v>
      </c>
      <c r="NOA416">
        <f>'Contractor Model'!NOA69</f>
        <v>0</v>
      </c>
      <c r="NOB416">
        <f>'Contractor Model'!NOB69</f>
        <v>0</v>
      </c>
      <c r="NOC416">
        <f>'Contractor Model'!NOC69</f>
        <v>0</v>
      </c>
      <c r="NOD416">
        <f>'Contractor Model'!NOD69</f>
        <v>0</v>
      </c>
      <c r="NOE416">
        <f>'Contractor Model'!NOE69</f>
        <v>0</v>
      </c>
      <c r="NOF416">
        <f>'Contractor Model'!NOF69</f>
        <v>0</v>
      </c>
      <c r="NOG416">
        <f>'Contractor Model'!NOG69</f>
        <v>0</v>
      </c>
      <c r="NOH416">
        <f>'Contractor Model'!NOH69</f>
        <v>0</v>
      </c>
      <c r="NOI416">
        <f>'Contractor Model'!NOI69</f>
        <v>0</v>
      </c>
      <c r="NOJ416">
        <f>'Contractor Model'!NOJ69</f>
        <v>0</v>
      </c>
      <c r="NOK416">
        <f>'Contractor Model'!NOK69</f>
        <v>0</v>
      </c>
      <c r="NOL416">
        <f>'Contractor Model'!NOL69</f>
        <v>0</v>
      </c>
      <c r="NOM416">
        <f>'Contractor Model'!NOM69</f>
        <v>0</v>
      </c>
      <c r="NON416">
        <f>'Contractor Model'!NON69</f>
        <v>0</v>
      </c>
      <c r="NOO416">
        <f>'Contractor Model'!NOO69</f>
        <v>0</v>
      </c>
      <c r="NOP416">
        <f>'Contractor Model'!NOP69</f>
        <v>0</v>
      </c>
      <c r="NOQ416">
        <f>'Contractor Model'!NOQ69</f>
        <v>0</v>
      </c>
      <c r="NOR416">
        <f>'Contractor Model'!NOR69</f>
        <v>0</v>
      </c>
      <c r="NOS416">
        <f>'Contractor Model'!NOS69</f>
        <v>0</v>
      </c>
      <c r="NOT416">
        <f>'Contractor Model'!NOT69</f>
        <v>0</v>
      </c>
      <c r="NOU416">
        <f>'Contractor Model'!NOU69</f>
        <v>0</v>
      </c>
      <c r="NOV416">
        <f>'Contractor Model'!NOV69</f>
        <v>0</v>
      </c>
      <c r="NOW416">
        <f>'Contractor Model'!NOW69</f>
        <v>0</v>
      </c>
      <c r="NOX416">
        <f>'Contractor Model'!NOX69</f>
        <v>0</v>
      </c>
      <c r="NOY416">
        <f>'Contractor Model'!NOY69</f>
        <v>0</v>
      </c>
      <c r="NOZ416">
        <f>'Contractor Model'!NOZ69</f>
        <v>0</v>
      </c>
      <c r="NPA416">
        <f>'Contractor Model'!NPA69</f>
        <v>0</v>
      </c>
      <c r="NPB416">
        <f>'Contractor Model'!NPB69</f>
        <v>0</v>
      </c>
      <c r="NPC416">
        <f>'Contractor Model'!NPC69</f>
        <v>0</v>
      </c>
      <c r="NPD416">
        <f>'Contractor Model'!NPD69</f>
        <v>0</v>
      </c>
      <c r="NPE416">
        <f>'Contractor Model'!NPE69</f>
        <v>0</v>
      </c>
      <c r="NPF416">
        <f>'Contractor Model'!NPF69</f>
        <v>0</v>
      </c>
      <c r="NPG416">
        <f>'Contractor Model'!NPG69</f>
        <v>0</v>
      </c>
      <c r="NPH416">
        <f>'Contractor Model'!NPH69</f>
        <v>0</v>
      </c>
      <c r="NPI416">
        <f>'Contractor Model'!NPI69</f>
        <v>0</v>
      </c>
      <c r="NPJ416">
        <f>'Contractor Model'!NPJ69</f>
        <v>0</v>
      </c>
      <c r="NPK416">
        <f>'Contractor Model'!NPK69</f>
        <v>0</v>
      </c>
      <c r="NPL416">
        <f>'Contractor Model'!NPL69</f>
        <v>0</v>
      </c>
      <c r="NPM416">
        <f>'Contractor Model'!NPM69</f>
        <v>0</v>
      </c>
      <c r="NPN416">
        <f>'Contractor Model'!NPN69</f>
        <v>0</v>
      </c>
      <c r="NPO416">
        <f>'Contractor Model'!NPO69</f>
        <v>0</v>
      </c>
      <c r="NPP416">
        <f>'Contractor Model'!NPP69</f>
        <v>0</v>
      </c>
      <c r="NPQ416">
        <f>'Contractor Model'!NPQ69</f>
        <v>0</v>
      </c>
      <c r="NPR416">
        <f>'Contractor Model'!NPR69</f>
        <v>0</v>
      </c>
      <c r="NPS416">
        <f>'Contractor Model'!NPS69</f>
        <v>0</v>
      </c>
      <c r="NPT416">
        <f>'Contractor Model'!NPT69</f>
        <v>0</v>
      </c>
      <c r="NPU416">
        <f>'Contractor Model'!NPU69</f>
        <v>0</v>
      </c>
      <c r="NPV416">
        <f>'Contractor Model'!NPV69</f>
        <v>0</v>
      </c>
      <c r="NPW416">
        <f>'Contractor Model'!NPW69</f>
        <v>0</v>
      </c>
      <c r="NPX416">
        <f>'Contractor Model'!NPX69</f>
        <v>0</v>
      </c>
      <c r="NPY416">
        <f>'Contractor Model'!NPY69</f>
        <v>0</v>
      </c>
      <c r="NPZ416">
        <f>'Contractor Model'!NPZ69</f>
        <v>0</v>
      </c>
      <c r="NQA416">
        <f>'Contractor Model'!NQA69</f>
        <v>0</v>
      </c>
      <c r="NQB416">
        <f>'Contractor Model'!NQB69</f>
        <v>0</v>
      </c>
      <c r="NQC416">
        <f>'Contractor Model'!NQC69</f>
        <v>0</v>
      </c>
      <c r="NQD416">
        <f>'Contractor Model'!NQD69</f>
        <v>0</v>
      </c>
      <c r="NQE416">
        <f>'Contractor Model'!NQE69</f>
        <v>0</v>
      </c>
      <c r="NQF416">
        <f>'Contractor Model'!NQF69</f>
        <v>0</v>
      </c>
      <c r="NQG416">
        <f>'Contractor Model'!NQG69</f>
        <v>0</v>
      </c>
      <c r="NQH416">
        <f>'Contractor Model'!NQH69</f>
        <v>0</v>
      </c>
      <c r="NQI416">
        <f>'Contractor Model'!NQI69</f>
        <v>0</v>
      </c>
      <c r="NQJ416">
        <f>'Contractor Model'!NQJ69</f>
        <v>0</v>
      </c>
      <c r="NQK416">
        <f>'Contractor Model'!NQK69</f>
        <v>0</v>
      </c>
      <c r="NQL416">
        <f>'Contractor Model'!NQL69</f>
        <v>0</v>
      </c>
      <c r="NQM416">
        <f>'Contractor Model'!NQM69</f>
        <v>0</v>
      </c>
      <c r="NQN416">
        <f>'Contractor Model'!NQN69</f>
        <v>0</v>
      </c>
      <c r="NQO416">
        <f>'Contractor Model'!NQO69</f>
        <v>0</v>
      </c>
      <c r="NQP416">
        <f>'Contractor Model'!NQP69</f>
        <v>0</v>
      </c>
      <c r="NQQ416">
        <f>'Contractor Model'!NQQ69</f>
        <v>0</v>
      </c>
      <c r="NQR416">
        <f>'Contractor Model'!NQR69</f>
        <v>0</v>
      </c>
      <c r="NQS416">
        <f>'Contractor Model'!NQS69</f>
        <v>0</v>
      </c>
      <c r="NQT416">
        <f>'Contractor Model'!NQT69</f>
        <v>0</v>
      </c>
      <c r="NQU416">
        <f>'Contractor Model'!NQU69</f>
        <v>0</v>
      </c>
      <c r="NQV416">
        <f>'Contractor Model'!NQV69</f>
        <v>0</v>
      </c>
      <c r="NQW416">
        <f>'Contractor Model'!NQW69</f>
        <v>0</v>
      </c>
      <c r="NQX416">
        <f>'Contractor Model'!NQX69</f>
        <v>0</v>
      </c>
      <c r="NQY416">
        <f>'Contractor Model'!NQY69</f>
        <v>0</v>
      </c>
      <c r="NQZ416">
        <f>'Contractor Model'!NQZ69</f>
        <v>0</v>
      </c>
      <c r="NRA416">
        <f>'Contractor Model'!NRA69</f>
        <v>0</v>
      </c>
      <c r="NRB416">
        <f>'Contractor Model'!NRB69</f>
        <v>0</v>
      </c>
      <c r="NRC416">
        <f>'Contractor Model'!NRC69</f>
        <v>0</v>
      </c>
      <c r="NRD416">
        <f>'Contractor Model'!NRD69</f>
        <v>0</v>
      </c>
      <c r="NRE416">
        <f>'Contractor Model'!NRE69</f>
        <v>0</v>
      </c>
      <c r="NRF416">
        <f>'Contractor Model'!NRF69</f>
        <v>0</v>
      </c>
      <c r="NRG416">
        <f>'Contractor Model'!NRG69</f>
        <v>0</v>
      </c>
      <c r="NRH416">
        <f>'Contractor Model'!NRH69</f>
        <v>0</v>
      </c>
      <c r="NRI416">
        <f>'Contractor Model'!NRI69</f>
        <v>0</v>
      </c>
      <c r="NRJ416">
        <f>'Contractor Model'!NRJ69</f>
        <v>0</v>
      </c>
      <c r="NRK416">
        <f>'Contractor Model'!NRK69</f>
        <v>0</v>
      </c>
      <c r="NRL416">
        <f>'Contractor Model'!NRL69</f>
        <v>0</v>
      </c>
      <c r="NRM416">
        <f>'Contractor Model'!NRM69</f>
        <v>0</v>
      </c>
      <c r="NRN416">
        <f>'Contractor Model'!NRN69</f>
        <v>0</v>
      </c>
      <c r="NRO416">
        <f>'Contractor Model'!NRO69</f>
        <v>0</v>
      </c>
      <c r="NRP416">
        <f>'Contractor Model'!NRP69</f>
        <v>0</v>
      </c>
      <c r="NRQ416">
        <f>'Contractor Model'!NRQ69</f>
        <v>0</v>
      </c>
      <c r="NRR416">
        <f>'Contractor Model'!NRR69</f>
        <v>0</v>
      </c>
      <c r="NRS416">
        <f>'Contractor Model'!NRS69</f>
        <v>0</v>
      </c>
      <c r="NRT416">
        <f>'Contractor Model'!NRT69</f>
        <v>0</v>
      </c>
      <c r="NRU416">
        <f>'Contractor Model'!NRU69</f>
        <v>0</v>
      </c>
      <c r="NRV416">
        <f>'Contractor Model'!NRV69</f>
        <v>0</v>
      </c>
      <c r="NRW416">
        <f>'Contractor Model'!NRW69</f>
        <v>0</v>
      </c>
      <c r="NRX416">
        <f>'Contractor Model'!NRX69</f>
        <v>0</v>
      </c>
      <c r="NRY416">
        <f>'Contractor Model'!NRY69</f>
        <v>0</v>
      </c>
      <c r="NRZ416">
        <f>'Contractor Model'!NRZ69</f>
        <v>0</v>
      </c>
      <c r="NSA416">
        <f>'Contractor Model'!NSA69</f>
        <v>0</v>
      </c>
      <c r="NSB416">
        <f>'Contractor Model'!NSB69</f>
        <v>0</v>
      </c>
      <c r="NSC416">
        <f>'Contractor Model'!NSC69</f>
        <v>0</v>
      </c>
      <c r="NSD416">
        <f>'Contractor Model'!NSD69</f>
        <v>0</v>
      </c>
      <c r="NSE416">
        <f>'Contractor Model'!NSE69</f>
        <v>0</v>
      </c>
      <c r="NSF416">
        <f>'Contractor Model'!NSF69</f>
        <v>0</v>
      </c>
      <c r="NSG416">
        <f>'Contractor Model'!NSG69</f>
        <v>0</v>
      </c>
      <c r="NSH416">
        <f>'Contractor Model'!NSH69</f>
        <v>0</v>
      </c>
      <c r="NSI416">
        <f>'Contractor Model'!NSI69</f>
        <v>0</v>
      </c>
      <c r="NSJ416">
        <f>'Contractor Model'!NSJ69</f>
        <v>0</v>
      </c>
      <c r="NSK416">
        <f>'Contractor Model'!NSK69</f>
        <v>0</v>
      </c>
      <c r="NSL416">
        <f>'Contractor Model'!NSL69</f>
        <v>0</v>
      </c>
      <c r="NSM416">
        <f>'Contractor Model'!NSM69</f>
        <v>0</v>
      </c>
      <c r="NSN416">
        <f>'Contractor Model'!NSN69</f>
        <v>0</v>
      </c>
      <c r="NSO416">
        <f>'Contractor Model'!NSO69</f>
        <v>0</v>
      </c>
      <c r="NSP416">
        <f>'Contractor Model'!NSP69</f>
        <v>0</v>
      </c>
      <c r="NSQ416">
        <f>'Contractor Model'!NSQ69</f>
        <v>0</v>
      </c>
      <c r="NSR416">
        <f>'Contractor Model'!NSR69</f>
        <v>0</v>
      </c>
      <c r="NSS416">
        <f>'Contractor Model'!NSS69</f>
        <v>0</v>
      </c>
      <c r="NST416">
        <f>'Contractor Model'!NST69</f>
        <v>0</v>
      </c>
      <c r="NSU416">
        <f>'Contractor Model'!NSU69</f>
        <v>0</v>
      </c>
      <c r="NSV416">
        <f>'Contractor Model'!NSV69</f>
        <v>0</v>
      </c>
      <c r="NSW416">
        <f>'Contractor Model'!NSW69</f>
        <v>0</v>
      </c>
      <c r="NSX416">
        <f>'Contractor Model'!NSX69</f>
        <v>0</v>
      </c>
      <c r="NSY416">
        <f>'Contractor Model'!NSY69</f>
        <v>0</v>
      </c>
      <c r="NSZ416">
        <f>'Contractor Model'!NSZ69</f>
        <v>0</v>
      </c>
      <c r="NTA416">
        <f>'Contractor Model'!NTA69</f>
        <v>0</v>
      </c>
      <c r="NTB416">
        <f>'Contractor Model'!NTB69</f>
        <v>0</v>
      </c>
      <c r="NTC416">
        <f>'Contractor Model'!NTC69</f>
        <v>0</v>
      </c>
      <c r="NTD416">
        <f>'Contractor Model'!NTD69</f>
        <v>0</v>
      </c>
      <c r="NTE416">
        <f>'Contractor Model'!NTE69</f>
        <v>0</v>
      </c>
      <c r="NTF416">
        <f>'Contractor Model'!NTF69</f>
        <v>0</v>
      </c>
      <c r="NTG416">
        <f>'Contractor Model'!NTG69</f>
        <v>0</v>
      </c>
      <c r="NTH416">
        <f>'Contractor Model'!NTH69</f>
        <v>0</v>
      </c>
      <c r="NTI416">
        <f>'Contractor Model'!NTI69</f>
        <v>0</v>
      </c>
      <c r="NTJ416">
        <f>'Contractor Model'!NTJ69</f>
        <v>0</v>
      </c>
      <c r="NTK416">
        <f>'Contractor Model'!NTK69</f>
        <v>0</v>
      </c>
      <c r="NTL416">
        <f>'Contractor Model'!NTL69</f>
        <v>0</v>
      </c>
      <c r="NTM416">
        <f>'Contractor Model'!NTM69</f>
        <v>0</v>
      </c>
      <c r="NTN416">
        <f>'Contractor Model'!NTN69</f>
        <v>0</v>
      </c>
      <c r="NTO416">
        <f>'Contractor Model'!NTO69</f>
        <v>0</v>
      </c>
      <c r="NTP416">
        <f>'Contractor Model'!NTP69</f>
        <v>0</v>
      </c>
      <c r="NTQ416">
        <f>'Contractor Model'!NTQ69</f>
        <v>0</v>
      </c>
      <c r="NTR416">
        <f>'Contractor Model'!NTR69</f>
        <v>0</v>
      </c>
      <c r="NTS416">
        <f>'Contractor Model'!NTS69</f>
        <v>0</v>
      </c>
      <c r="NTT416">
        <f>'Contractor Model'!NTT69</f>
        <v>0</v>
      </c>
      <c r="NTU416">
        <f>'Contractor Model'!NTU69</f>
        <v>0</v>
      </c>
      <c r="NTV416">
        <f>'Contractor Model'!NTV69</f>
        <v>0</v>
      </c>
      <c r="NTW416">
        <f>'Contractor Model'!NTW69</f>
        <v>0</v>
      </c>
      <c r="NTX416">
        <f>'Contractor Model'!NTX69</f>
        <v>0</v>
      </c>
      <c r="NTY416">
        <f>'Contractor Model'!NTY69</f>
        <v>0</v>
      </c>
      <c r="NTZ416">
        <f>'Contractor Model'!NTZ69</f>
        <v>0</v>
      </c>
      <c r="NUA416">
        <f>'Contractor Model'!NUA69</f>
        <v>0</v>
      </c>
      <c r="NUB416">
        <f>'Contractor Model'!NUB69</f>
        <v>0</v>
      </c>
      <c r="NUC416">
        <f>'Contractor Model'!NUC69</f>
        <v>0</v>
      </c>
      <c r="NUD416">
        <f>'Contractor Model'!NUD69</f>
        <v>0</v>
      </c>
      <c r="NUE416">
        <f>'Contractor Model'!NUE69</f>
        <v>0</v>
      </c>
      <c r="NUF416">
        <f>'Contractor Model'!NUF69</f>
        <v>0</v>
      </c>
      <c r="NUG416">
        <f>'Contractor Model'!NUG69</f>
        <v>0</v>
      </c>
      <c r="NUH416">
        <f>'Contractor Model'!NUH69</f>
        <v>0</v>
      </c>
      <c r="NUI416">
        <f>'Contractor Model'!NUI69</f>
        <v>0</v>
      </c>
      <c r="NUJ416">
        <f>'Contractor Model'!NUJ69</f>
        <v>0</v>
      </c>
      <c r="NUK416">
        <f>'Contractor Model'!NUK69</f>
        <v>0</v>
      </c>
      <c r="NUL416">
        <f>'Contractor Model'!NUL69</f>
        <v>0</v>
      </c>
      <c r="NUM416">
        <f>'Contractor Model'!NUM69</f>
        <v>0</v>
      </c>
      <c r="NUN416">
        <f>'Contractor Model'!NUN69</f>
        <v>0</v>
      </c>
      <c r="NUO416">
        <f>'Contractor Model'!NUO69</f>
        <v>0</v>
      </c>
      <c r="NUP416">
        <f>'Contractor Model'!NUP69</f>
        <v>0</v>
      </c>
      <c r="NUQ416">
        <f>'Contractor Model'!NUQ69</f>
        <v>0</v>
      </c>
      <c r="NUR416">
        <f>'Contractor Model'!NUR69</f>
        <v>0</v>
      </c>
      <c r="NUS416">
        <f>'Contractor Model'!NUS69</f>
        <v>0</v>
      </c>
      <c r="NUT416">
        <f>'Contractor Model'!NUT69</f>
        <v>0</v>
      </c>
      <c r="NUU416">
        <f>'Contractor Model'!NUU69</f>
        <v>0</v>
      </c>
      <c r="NUV416">
        <f>'Contractor Model'!NUV69</f>
        <v>0</v>
      </c>
      <c r="NUW416">
        <f>'Contractor Model'!NUW69</f>
        <v>0</v>
      </c>
      <c r="NUX416">
        <f>'Contractor Model'!NUX69</f>
        <v>0</v>
      </c>
      <c r="NUY416">
        <f>'Contractor Model'!NUY69</f>
        <v>0</v>
      </c>
      <c r="NUZ416">
        <f>'Contractor Model'!NUZ69</f>
        <v>0</v>
      </c>
      <c r="NVA416">
        <f>'Contractor Model'!NVA69</f>
        <v>0</v>
      </c>
      <c r="NVB416">
        <f>'Contractor Model'!NVB69</f>
        <v>0</v>
      </c>
      <c r="NVC416">
        <f>'Contractor Model'!NVC69</f>
        <v>0</v>
      </c>
      <c r="NVD416">
        <f>'Contractor Model'!NVD69</f>
        <v>0</v>
      </c>
      <c r="NVE416">
        <f>'Contractor Model'!NVE69</f>
        <v>0</v>
      </c>
      <c r="NVF416">
        <f>'Contractor Model'!NVF69</f>
        <v>0</v>
      </c>
      <c r="NVG416">
        <f>'Contractor Model'!NVG69</f>
        <v>0</v>
      </c>
      <c r="NVH416">
        <f>'Contractor Model'!NVH69</f>
        <v>0</v>
      </c>
      <c r="NVI416">
        <f>'Contractor Model'!NVI69</f>
        <v>0</v>
      </c>
      <c r="NVJ416">
        <f>'Contractor Model'!NVJ69</f>
        <v>0</v>
      </c>
      <c r="NVK416">
        <f>'Contractor Model'!NVK69</f>
        <v>0</v>
      </c>
      <c r="NVL416">
        <f>'Contractor Model'!NVL69</f>
        <v>0</v>
      </c>
      <c r="NVM416">
        <f>'Contractor Model'!NVM69</f>
        <v>0</v>
      </c>
      <c r="NVN416">
        <f>'Contractor Model'!NVN69</f>
        <v>0</v>
      </c>
      <c r="NVO416">
        <f>'Contractor Model'!NVO69</f>
        <v>0</v>
      </c>
      <c r="NVP416">
        <f>'Contractor Model'!NVP69</f>
        <v>0</v>
      </c>
      <c r="NVQ416">
        <f>'Contractor Model'!NVQ69</f>
        <v>0</v>
      </c>
      <c r="NVR416">
        <f>'Contractor Model'!NVR69</f>
        <v>0</v>
      </c>
      <c r="NVS416">
        <f>'Contractor Model'!NVS69</f>
        <v>0</v>
      </c>
      <c r="NVT416">
        <f>'Contractor Model'!NVT69</f>
        <v>0</v>
      </c>
      <c r="NVU416">
        <f>'Contractor Model'!NVU69</f>
        <v>0</v>
      </c>
      <c r="NVV416">
        <f>'Contractor Model'!NVV69</f>
        <v>0</v>
      </c>
      <c r="NVW416">
        <f>'Contractor Model'!NVW69</f>
        <v>0</v>
      </c>
      <c r="NVX416">
        <f>'Contractor Model'!NVX69</f>
        <v>0</v>
      </c>
      <c r="NVY416">
        <f>'Contractor Model'!NVY69</f>
        <v>0</v>
      </c>
      <c r="NVZ416">
        <f>'Contractor Model'!NVZ69</f>
        <v>0</v>
      </c>
      <c r="NWA416">
        <f>'Contractor Model'!NWA69</f>
        <v>0</v>
      </c>
      <c r="NWB416">
        <f>'Contractor Model'!NWB69</f>
        <v>0</v>
      </c>
      <c r="NWC416">
        <f>'Contractor Model'!NWC69</f>
        <v>0</v>
      </c>
      <c r="NWD416">
        <f>'Contractor Model'!NWD69</f>
        <v>0</v>
      </c>
      <c r="NWE416">
        <f>'Contractor Model'!NWE69</f>
        <v>0</v>
      </c>
      <c r="NWF416">
        <f>'Contractor Model'!NWF69</f>
        <v>0</v>
      </c>
      <c r="NWG416">
        <f>'Contractor Model'!NWG69</f>
        <v>0</v>
      </c>
      <c r="NWH416">
        <f>'Contractor Model'!NWH69</f>
        <v>0</v>
      </c>
      <c r="NWI416">
        <f>'Contractor Model'!NWI69</f>
        <v>0</v>
      </c>
      <c r="NWJ416">
        <f>'Contractor Model'!NWJ69</f>
        <v>0</v>
      </c>
      <c r="NWK416">
        <f>'Contractor Model'!NWK69</f>
        <v>0</v>
      </c>
      <c r="NWL416">
        <f>'Contractor Model'!NWL69</f>
        <v>0</v>
      </c>
      <c r="NWM416">
        <f>'Contractor Model'!NWM69</f>
        <v>0</v>
      </c>
      <c r="NWN416">
        <f>'Contractor Model'!NWN69</f>
        <v>0</v>
      </c>
      <c r="NWO416">
        <f>'Contractor Model'!NWO69</f>
        <v>0</v>
      </c>
      <c r="NWP416">
        <f>'Contractor Model'!NWP69</f>
        <v>0</v>
      </c>
      <c r="NWQ416">
        <f>'Contractor Model'!NWQ69</f>
        <v>0</v>
      </c>
      <c r="NWR416">
        <f>'Contractor Model'!NWR69</f>
        <v>0</v>
      </c>
      <c r="NWS416">
        <f>'Contractor Model'!NWS69</f>
        <v>0</v>
      </c>
      <c r="NWT416">
        <f>'Contractor Model'!NWT69</f>
        <v>0</v>
      </c>
      <c r="NWU416">
        <f>'Contractor Model'!NWU69</f>
        <v>0</v>
      </c>
      <c r="NWV416">
        <f>'Contractor Model'!NWV69</f>
        <v>0</v>
      </c>
      <c r="NWW416">
        <f>'Contractor Model'!NWW69</f>
        <v>0</v>
      </c>
      <c r="NWX416">
        <f>'Contractor Model'!NWX69</f>
        <v>0</v>
      </c>
      <c r="NWY416">
        <f>'Contractor Model'!NWY69</f>
        <v>0</v>
      </c>
      <c r="NWZ416">
        <f>'Contractor Model'!NWZ69</f>
        <v>0</v>
      </c>
      <c r="NXA416">
        <f>'Contractor Model'!NXA69</f>
        <v>0</v>
      </c>
      <c r="NXB416">
        <f>'Contractor Model'!NXB69</f>
        <v>0</v>
      </c>
      <c r="NXC416">
        <f>'Contractor Model'!NXC69</f>
        <v>0</v>
      </c>
      <c r="NXD416">
        <f>'Contractor Model'!NXD69</f>
        <v>0</v>
      </c>
      <c r="NXE416">
        <f>'Contractor Model'!NXE69</f>
        <v>0</v>
      </c>
      <c r="NXF416">
        <f>'Contractor Model'!NXF69</f>
        <v>0</v>
      </c>
      <c r="NXG416">
        <f>'Contractor Model'!NXG69</f>
        <v>0</v>
      </c>
      <c r="NXH416">
        <f>'Contractor Model'!NXH69</f>
        <v>0</v>
      </c>
      <c r="NXI416">
        <f>'Contractor Model'!NXI69</f>
        <v>0</v>
      </c>
      <c r="NXJ416">
        <f>'Contractor Model'!NXJ69</f>
        <v>0</v>
      </c>
      <c r="NXK416">
        <f>'Contractor Model'!NXK69</f>
        <v>0</v>
      </c>
      <c r="NXL416">
        <f>'Contractor Model'!NXL69</f>
        <v>0</v>
      </c>
      <c r="NXM416">
        <f>'Contractor Model'!NXM69</f>
        <v>0</v>
      </c>
      <c r="NXN416">
        <f>'Contractor Model'!NXN69</f>
        <v>0</v>
      </c>
      <c r="NXO416">
        <f>'Contractor Model'!NXO69</f>
        <v>0</v>
      </c>
      <c r="NXP416">
        <f>'Contractor Model'!NXP69</f>
        <v>0</v>
      </c>
      <c r="NXQ416">
        <f>'Contractor Model'!NXQ69</f>
        <v>0</v>
      </c>
      <c r="NXR416">
        <f>'Contractor Model'!NXR69</f>
        <v>0</v>
      </c>
      <c r="NXS416">
        <f>'Contractor Model'!NXS69</f>
        <v>0</v>
      </c>
      <c r="NXT416">
        <f>'Contractor Model'!NXT69</f>
        <v>0</v>
      </c>
      <c r="NXU416">
        <f>'Contractor Model'!NXU69</f>
        <v>0</v>
      </c>
      <c r="NXV416">
        <f>'Contractor Model'!NXV69</f>
        <v>0</v>
      </c>
      <c r="NXW416">
        <f>'Contractor Model'!NXW69</f>
        <v>0</v>
      </c>
      <c r="NXX416">
        <f>'Contractor Model'!NXX69</f>
        <v>0</v>
      </c>
      <c r="NXY416">
        <f>'Contractor Model'!NXY69</f>
        <v>0</v>
      </c>
      <c r="NXZ416">
        <f>'Contractor Model'!NXZ69</f>
        <v>0</v>
      </c>
      <c r="NYA416">
        <f>'Contractor Model'!NYA69</f>
        <v>0</v>
      </c>
      <c r="NYB416">
        <f>'Contractor Model'!NYB69</f>
        <v>0</v>
      </c>
      <c r="NYC416">
        <f>'Contractor Model'!NYC69</f>
        <v>0</v>
      </c>
      <c r="NYD416">
        <f>'Contractor Model'!NYD69</f>
        <v>0</v>
      </c>
      <c r="NYE416">
        <f>'Contractor Model'!NYE69</f>
        <v>0</v>
      </c>
      <c r="NYF416">
        <f>'Contractor Model'!NYF69</f>
        <v>0</v>
      </c>
      <c r="NYG416">
        <f>'Contractor Model'!NYG69</f>
        <v>0</v>
      </c>
      <c r="NYH416">
        <f>'Contractor Model'!NYH69</f>
        <v>0</v>
      </c>
      <c r="NYI416">
        <f>'Contractor Model'!NYI69</f>
        <v>0</v>
      </c>
      <c r="NYJ416">
        <f>'Contractor Model'!NYJ69</f>
        <v>0</v>
      </c>
      <c r="NYK416">
        <f>'Contractor Model'!NYK69</f>
        <v>0</v>
      </c>
      <c r="NYL416">
        <f>'Contractor Model'!NYL69</f>
        <v>0</v>
      </c>
      <c r="NYM416">
        <f>'Contractor Model'!NYM69</f>
        <v>0</v>
      </c>
      <c r="NYN416">
        <f>'Contractor Model'!NYN69</f>
        <v>0</v>
      </c>
      <c r="NYO416">
        <f>'Contractor Model'!NYO69</f>
        <v>0</v>
      </c>
      <c r="NYP416">
        <f>'Contractor Model'!NYP69</f>
        <v>0</v>
      </c>
      <c r="NYQ416">
        <f>'Contractor Model'!NYQ69</f>
        <v>0</v>
      </c>
      <c r="NYR416">
        <f>'Contractor Model'!NYR69</f>
        <v>0</v>
      </c>
      <c r="NYS416">
        <f>'Contractor Model'!NYS69</f>
        <v>0</v>
      </c>
      <c r="NYT416">
        <f>'Contractor Model'!NYT69</f>
        <v>0</v>
      </c>
      <c r="NYU416">
        <f>'Contractor Model'!NYU69</f>
        <v>0</v>
      </c>
      <c r="NYV416">
        <f>'Contractor Model'!NYV69</f>
        <v>0</v>
      </c>
      <c r="NYW416">
        <f>'Contractor Model'!NYW69</f>
        <v>0</v>
      </c>
      <c r="NYX416">
        <f>'Contractor Model'!NYX69</f>
        <v>0</v>
      </c>
      <c r="NYY416">
        <f>'Contractor Model'!NYY69</f>
        <v>0</v>
      </c>
      <c r="NYZ416">
        <f>'Contractor Model'!NYZ69</f>
        <v>0</v>
      </c>
      <c r="NZA416">
        <f>'Contractor Model'!NZA69</f>
        <v>0</v>
      </c>
      <c r="NZB416">
        <f>'Contractor Model'!NZB69</f>
        <v>0</v>
      </c>
      <c r="NZC416">
        <f>'Contractor Model'!NZC69</f>
        <v>0</v>
      </c>
      <c r="NZD416">
        <f>'Contractor Model'!NZD69</f>
        <v>0</v>
      </c>
      <c r="NZE416">
        <f>'Contractor Model'!NZE69</f>
        <v>0</v>
      </c>
      <c r="NZF416">
        <f>'Contractor Model'!NZF69</f>
        <v>0</v>
      </c>
      <c r="NZG416">
        <f>'Contractor Model'!NZG69</f>
        <v>0</v>
      </c>
      <c r="NZH416">
        <f>'Contractor Model'!NZH69</f>
        <v>0</v>
      </c>
      <c r="NZI416">
        <f>'Contractor Model'!NZI69</f>
        <v>0</v>
      </c>
      <c r="NZJ416">
        <f>'Contractor Model'!NZJ69</f>
        <v>0</v>
      </c>
      <c r="NZK416">
        <f>'Contractor Model'!NZK69</f>
        <v>0</v>
      </c>
      <c r="NZL416">
        <f>'Contractor Model'!NZL69</f>
        <v>0</v>
      </c>
      <c r="NZM416">
        <f>'Contractor Model'!NZM69</f>
        <v>0</v>
      </c>
      <c r="NZN416">
        <f>'Contractor Model'!NZN69</f>
        <v>0</v>
      </c>
      <c r="NZO416">
        <f>'Contractor Model'!NZO69</f>
        <v>0</v>
      </c>
      <c r="NZP416">
        <f>'Contractor Model'!NZP69</f>
        <v>0</v>
      </c>
      <c r="NZQ416">
        <f>'Contractor Model'!NZQ69</f>
        <v>0</v>
      </c>
      <c r="NZR416">
        <f>'Contractor Model'!NZR69</f>
        <v>0</v>
      </c>
      <c r="NZS416">
        <f>'Contractor Model'!NZS69</f>
        <v>0</v>
      </c>
      <c r="NZT416">
        <f>'Contractor Model'!NZT69</f>
        <v>0</v>
      </c>
      <c r="NZU416">
        <f>'Contractor Model'!NZU69</f>
        <v>0</v>
      </c>
      <c r="NZV416">
        <f>'Contractor Model'!NZV69</f>
        <v>0</v>
      </c>
      <c r="NZW416">
        <f>'Contractor Model'!NZW69</f>
        <v>0</v>
      </c>
      <c r="NZX416">
        <f>'Contractor Model'!NZX69</f>
        <v>0</v>
      </c>
      <c r="NZY416">
        <f>'Contractor Model'!NZY69</f>
        <v>0</v>
      </c>
      <c r="NZZ416">
        <f>'Contractor Model'!NZZ69</f>
        <v>0</v>
      </c>
      <c r="OAA416">
        <f>'Contractor Model'!OAA69</f>
        <v>0</v>
      </c>
      <c r="OAB416">
        <f>'Contractor Model'!OAB69</f>
        <v>0</v>
      </c>
      <c r="OAC416">
        <f>'Contractor Model'!OAC69</f>
        <v>0</v>
      </c>
      <c r="OAD416">
        <f>'Contractor Model'!OAD69</f>
        <v>0</v>
      </c>
      <c r="OAE416">
        <f>'Contractor Model'!OAE69</f>
        <v>0</v>
      </c>
      <c r="OAF416">
        <f>'Contractor Model'!OAF69</f>
        <v>0</v>
      </c>
      <c r="OAG416">
        <f>'Contractor Model'!OAG69</f>
        <v>0</v>
      </c>
      <c r="OAH416">
        <f>'Contractor Model'!OAH69</f>
        <v>0</v>
      </c>
      <c r="OAI416">
        <f>'Contractor Model'!OAI69</f>
        <v>0</v>
      </c>
      <c r="OAJ416">
        <f>'Contractor Model'!OAJ69</f>
        <v>0</v>
      </c>
      <c r="OAK416">
        <f>'Contractor Model'!OAK69</f>
        <v>0</v>
      </c>
      <c r="OAL416">
        <f>'Contractor Model'!OAL69</f>
        <v>0</v>
      </c>
      <c r="OAM416">
        <f>'Contractor Model'!OAM69</f>
        <v>0</v>
      </c>
      <c r="OAN416">
        <f>'Contractor Model'!OAN69</f>
        <v>0</v>
      </c>
      <c r="OAO416">
        <f>'Contractor Model'!OAO69</f>
        <v>0</v>
      </c>
      <c r="OAP416">
        <f>'Contractor Model'!OAP69</f>
        <v>0</v>
      </c>
      <c r="OAQ416">
        <f>'Contractor Model'!OAQ69</f>
        <v>0</v>
      </c>
      <c r="OAR416">
        <f>'Contractor Model'!OAR69</f>
        <v>0</v>
      </c>
      <c r="OAS416">
        <f>'Contractor Model'!OAS69</f>
        <v>0</v>
      </c>
      <c r="OAT416">
        <f>'Contractor Model'!OAT69</f>
        <v>0</v>
      </c>
      <c r="OAU416">
        <f>'Contractor Model'!OAU69</f>
        <v>0</v>
      </c>
      <c r="OAV416">
        <f>'Contractor Model'!OAV69</f>
        <v>0</v>
      </c>
      <c r="OAW416">
        <f>'Contractor Model'!OAW69</f>
        <v>0</v>
      </c>
      <c r="OAX416">
        <f>'Contractor Model'!OAX69</f>
        <v>0</v>
      </c>
      <c r="OAY416">
        <f>'Contractor Model'!OAY69</f>
        <v>0</v>
      </c>
      <c r="OAZ416">
        <f>'Contractor Model'!OAZ69</f>
        <v>0</v>
      </c>
      <c r="OBA416">
        <f>'Contractor Model'!OBA69</f>
        <v>0</v>
      </c>
      <c r="OBB416">
        <f>'Contractor Model'!OBB69</f>
        <v>0</v>
      </c>
      <c r="OBC416">
        <f>'Contractor Model'!OBC69</f>
        <v>0</v>
      </c>
      <c r="OBD416">
        <f>'Contractor Model'!OBD69</f>
        <v>0</v>
      </c>
      <c r="OBE416">
        <f>'Contractor Model'!OBE69</f>
        <v>0</v>
      </c>
      <c r="OBF416">
        <f>'Contractor Model'!OBF69</f>
        <v>0</v>
      </c>
      <c r="OBG416">
        <f>'Contractor Model'!OBG69</f>
        <v>0</v>
      </c>
      <c r="OBH416">
        <f>'Contractor Model'!OBH69</f>
        <v>0</v>
      </c>
      <c r="OBI416">
        <f>'Contractor Model'!OBI69</f>
        <v>0</v>
      </c>
      <c r="OBJ416">
        <f>'Contractor Model'!OBJ69</f>
        <v>0</v>
      </c>
      <c r="OBK416">
        <f>'Contractor Model'!OBK69</f>
        <v>0</v>
      </c>
      <c r="OBL416">
        <f>'Contractor Model'!OBL69</f>
        <v>0</v>
      </c>
      <c r="OBM416">
        <f>'Contractor Model'!OBM69</f>
        <v>0</v>
      </c>
      <c r="OBN416">
        <f>'Contractor Model'!OBN69</f>
        <v>0</v>
      </c>
      <c r="OBO416">
        <f>'Contractor Model'!OBO69</f>
        <v>0</v>
      </c>
      <c r="OBP416">
        <f>'Contractor Model'!OBP69</f>
        <v>0</v>
      </c>
      <c r="OBQ416">
        <f>'Contractor Model'!OBQ69</f>
        <v>0</v>
      </c>
      <c r="OBR416">
        <f>'Contractor Model'!OBR69</f>
        <v>0</v>
      </c>
      <c r="OBS416">
        <f>'Contractor Model'!OBS69</f>
        <v>0</v>
      </c>
      <c r="OBT416">
        <f>'Contractor Model'!OBT69</f>
        <v>0</v>
      </c>
      <c r="OBU416">
        <f>'Contractor Model'!OBU69</f>
        <v>0</v>
      </c>
      <c r="OBV416">
        <f>'Contractor Model'!OBV69</f>
        <v>0</v>
      </c>
      <c r="OBW416">
        <f>'Contractor Model'!OBW69</f>
        <v>0</v>
      </c>
      <c r="OBX416">
        <f>'Contractor Model'!OBX69</f>
        <v>0</v>
      </c>
      <c r="OBY416">
        <f>'Contractor Model'!OBY69</f>
        <v>0</v>
      </c>
      <c r="OBZ416">
        <f>'Contractor Model'!OBZ69</f>
        <v>0</v>
      </c>
      <c r="OCA416">
        <f>'Contractor Model'!OCA69</f>
        <v>0</v>
      </c>
      <c r="OCB416">
        <f>'Contractor Model'!OCB69</f>
        <v>0</v>
      </c>
      <c r="OCC416">
        <f>'Contractor Model'!OCC69</f>
        <v>0</v>
      </c>
      <c r="OCD416">
        <f>'Contractor Model'!OCD69</f>
        <v>0</v>
      </c>
      <c r="OCE416">
        <f>'Contractor Model'!OCE69</f>
        <v>0</v>
      </c>
      <c r="OCF416">
        <f>'Contractor Model'!OCF69</f>
        <v>0</v>
      </c>
      <c r="OCG416">
        <f>'Contractor Model'!OCG69</f>
        <v>0</v>
      </c>
      <c r="OCH416">
        <f>'Contractor Model'!OCH69</f>
        <v>0</v>
      </c>
      <c r="OCI416">
        <f>'Contractor Model'!OCI69</f>
        <v>0</v>
      </c>
      <c r="OCJ416">
        <f>'Contractor Model'!OCJ69</f>
        <v>0</v>
      </c>
      <c r="OCK416">
        <f>'Contractor Model'!OCK69</f>
        <v>0</v>
      </c>
      <c r="OCL416">
        <f>'Contractor Model'!OCL69</f>
        <v>0</v>
      </c>
      <c r="OCM416">
        <f>'Contractor Model'!OCM69</f>
        <v>0</v>
      </c>
      <c r="OCN416">
        <f>'Contractor Model'!OCN69</f>
        <v>0</v>
      </c>
      <c r="OCO416">
        <f>'Contractor Model'!OCO69</f>
        <v>0</v>
      </c>
      <c r="OCP416">
        <f>'Contractor Model'!OCP69</f>
        <v>0</v>
      </c>
      <c r="OCQ416">
        <f>'Contractor Model'!OCQ69</f>
        <v>0</v>
      </c>
      <c r="OCR416">
        <f>'Contractor Model'!OCR69</f>
        <v>0</v>
      </c>
      <c r="OCS416">
        <f>'Contractor Model'!OCS69</f>
        <v>0</v>
      </c>
      <c r="OCT416">
        <f>'Contractor Model'!OCT69</f>
        <v>0</v>
      </c>
      <c r="OCU416">
        <f>'Contractor Model'!OCU69</f>
        <v>0</v>
      </c>
      <c r="OCV416">
        <f>'Contractor Model'!OCV69</f>
        <v>0</v>
      </c>
      <c r="OCW416">
        <f>'Contractor Model'!OCW69</f>
        <v>0</v>
      </c>
      <c r="OCX416">
        <f>'Contractor Model'!OCX69</f>
        <v>0</v>
      </c>
      <c r="OCY416">
        <f>'Contractor Model'!OCY69</f>
        <v>0</v>
      </c>
      <c r="OCZ416">
        <f>'Contractor Model'!OCZ69</f>
        <v>0</v>
      </c>
      <c r="ODA416">
        <f>'Contractor Model'!ODA69</f>
        <v>0</v>
      </c>
      <c r="ODB416">
        <f>'Contractor Model'!ODB69</f>
        <v>0</v>
      </c>
      <c r="ODC416">
        <f>'Contractor Model'!ODC69</f>
        <v>0</v>
      </c>
      <c r="ODD416">
        <f>'Contractor Model'!ODD69</f>
        <v>0</v>
      </c>
      <c r="ODE416">
        <f>'Contractor Model'!ODE69</f>
        <v>0</v>
      </c>
      <c r="ODF416">
        <f>'Contractor Model'!ODF69</f>
        <v>0</v>
      </c>
      <c r="ODG416">
        <f>'Contractor Model'!ODG69</f>
        <v>0</v>
      </c>
      <c r="ODH416">
        <f>'Contractor Model'!ODH69</f>
        <v>0</v>
      </c>
      <c r="ODI416">
        <f>'Contractor Model'!ODI69</f>
        <v>0</v>
      </c>
      <c r="ODJ416">
        <f>'Contractor Model'!ODJ69</f>
        <v>0</v>
      </c>
      <c r="ODK416">
        <f>'Contractor Model'!ODK69</f>
        <v>0</v>
      </c>
      <c r="ODL416">
        <f>'Contractor Model'!ODL69</f>
        <v>0</v>
      </c>
      <c r="ODM416">
        <f>'Contractor Model'!ODM69</f>
        <v>0</v>
      </c>
      <c r="ODN416">
        <f>'Contractor Model'!ODN69</f>
        <v>0</v>
      </c>
      <c r="ODO416">
        <f>'Contractor Model'!ODO69</f>
        <v>0</v>
      </c>
      <c r="ODP416">
        <f>'Contractor Model'!ODP69</f>
        <v>0</v>
      </c>
      <c r="ODQ416">
        <f>'Contractor Model'!ODQ69</f>
        <v>0</v>
      </c>
      <c r="ODR416">
        <f>'Contractor Model'!ODR69</f>
        <v>0</v>
      </c>
      <c r="ODS416">
        <f>'Contractor Model'!ODS69</f>
        <v>0</v>
      </c>
      <c r="ODT416">
        <f>'Contractor Model'!ODT69</f>
        <v>0</v>
      </c>
      <c r="ODU416">
        <f>'Contractor Model'!ODU69</f>
        <v>0</v>
      </c>
      <c r="ODV416">
        <f>'Contractor Model'!ODV69</f>
        <v>0</v>
      </c>
      <c r="ODW416">
        <f>'Contractor Model'!ODW69</f>
        <v>0</v>
      </c>
      <c r="ODX416">
        <f>'Contractor Model'!ODX69</f>
        <v>0</v>
      </c>
      <c r="ODY416">
        <f>'Contractor Model'!ODY69</f>
        <v>0</v>
      </c>
      <c r="ODZ416">
        <f>'Contractor Model'!ODZ69</f>
        <v>0</v>
      </c>
      <c r="OEA416">
        <f>'Contractor Model'!OEA69</f>
        <v>0</v>
      </c>
      <c r="OEB416">
        <f>'Contractor Model'!OEB69</f>
        <v>0</v>
      </c>
      <c r="OEC416">
        <f>'Contractor Model'!OEC69</f>
        <v>0</v>
      </c>
      <c r="OED416">
        <f>'Contractor Model'!OED69</f>
        <v>0</v>
      </c>
      <c r="OEE416">
        <f>'Contractor Model'!OEE69</f>
        <v>0</v>
      </c>
      <c r="OEF416">
        <f>'Contractor Model'!OEF69</f>
        <v>0</v>
      </c>
      <c r="OEG416">
        <f>'Contractor Model'!OEG69</f>
        <v>0</v>
      </c>
      <c r="OEH416">
        <f>'Contractor Model'!OEH69</f>
        <v>0</v>
      </c>
      <c r="OEI416">
        <f>'Contractor Model'!OEI69</f>
        <v>0</v>
      </c>
      <c r="OEJ416">
        <f>'Contractor Model'!OEJ69</f>
        <v>0</v>
      </c>
      <c r="OEK416">
        <f>'Contractor Model'!OEK69</f>
        <v>0</v>
      </c>
      <c r="OEL416">
        <f>'Contractor Model'!OEL69</f>
        <v>0</v>
      </c>
      <c r="OEM416">
        <f>'Contractor Model'!OEM69</f>
        <v>0</v>
      </c>
      <c r="OEN416">
        <f>'Contractor Model'!OEN69</f>
        <v>0</v>
      </c>
      <c r="OEO416">
        <f>'Contractor Model'!OEO69</f>
        <v>0</v>
      </c>
      <c r="OEP416">
        <f>'Contractor Model'!OEP69</f>
        <v>0</v>
      </c>
      <c r="OEQ416">
        <f>'Contractor Model'!OEQ69</f>
        <v>0</v>
      </c>
      <c r="OER416">
        <f>'Contractor Model'!OER69</f>
        <v>0</v>
      </c>
      <c r="OES416">
        <f>'Contractor Model'!OES69</f>
        <v>0</v>
      </c>
      <c r="OET416">
        <f>'Contractor Model'!OET69</f>
        <v>0</v>
      </c>
      <c r="OEU416">
        <f>'Contractor Model'!OEU69</f>
        <v>0</v>
      </c>
      <c r="OEV416">
        <f>'Contractor Model'!OEV69</f>
        <v>0</v>
      </c>
      <c r="OEW416">
        <f>'Contractor Model'!OEW69</f>
        <v>0</v>
      </c>
      <c r="OEX416">
        <f>'Contractor Model'!OEX69</f>
        <v>0</v>
      </c>
      <c r="OEY416">
        <f>'Contractor Model'!OEY69</f>
        <v>0</v>
      </c>
      <c r="OEZ416">
        <f>'Contractor Model'!OEZ69</f>
        <v>0</v>
      </c>
      <c r="OFA416">
        <f>'Contractor Model'!OFA69</f>
        <v>0</v>
      </c>
      <c r="OFB416">
        <f>'Contractor Model'!OFB69</f>
        <v>0</v>
      </c>
      <c r="OFC416">
        <f>'Contractor Model'!OFC69</f>
        <v>0</v>
      </c>
      <c r="OFD416">
        <f>'Contractor Model'!OFD69</f>
        <v>0</v>
      </c>
      <c r="OFE416">
        <f>'Contractor Model'!OFE69</f>
        <v>0</v>
      </c>
      <c r="OFF416">
        <f>'Contractor Model'!OFF69</f>
        <v>0</v>
      </c>
      <c r="OFG416">
        <f>'Contractor Model'!OFG69</f>
        <v>0</v>
      </c>
      <c r="OFH416">
        <f>'Contractor Model'!OFH69</f>
        <v>0</v>
      </c>
      <c r="OFI416">
        <f>'Contractor Model'!OFI69</f>
        <v>0</v>
      </c>
      <c r="OFJ416">
        <f>'Contractor Model'!OFJ69</f>
        <v>0</v>
      </c>
      <c r="OFK416">
        <f>'Contractor Model'!OFK69</f>
        <v>0</v>
      </c>
      <c r="OFL416">
        <f>'Contractor Model'!OFL69</f>
        <v>0</v>
      </c>
      <c r="OFM416">
        <f>'Contractor Model'!OFM69</f>
        <v>0</v>
      </c>
      <c r="OFN416">
        <f>'Contractor Model'!OFN69</f>
        <v>0</v>
      </c>
      <c r="OFO416">
        <f>'Contractor Model'!OFO69</f>
        <v>0</v>
      </c>
      <c r="OFP416">
        <f>'Contractor Model'!OFP69</f>
        <v>0</v>
      </c>
      <c r="OFQ416">
        <f>'Contractor Model'!OFQ69</f>
        <v>0</v>
      </c>
      <c r="OFR416">
        <f>'Contractor Model'!OFR69</f>
        <v>0</v>
      </c>
      <c r="OFS416">
        <f>'Contractor Model'!OFS69</f>
        <v>0</v>
      </c>
      <c r="OFT416">
        <f>'Contractor Model'!OFT69</f>
        <v>0</v>
      </c>
      <c r="OFU416">
        <f>'Contractor Model'!OFU69</f>
        <v>0</v>
      </c>
      <c r="OFV416">
        <f>'Contractor Model'!OFV69</f>
        <v>0</v>
      </c>
      <c r="OFW416">
        <f>'Contractor Model'!OFW69</f>
        <v>0</v>
      </c>
      <c r="OFX416">
        <f>'Contractor Model'!OFX69</f>
        <v>0</v>
      </c>
      <c r="OFY416">
        <f>'Contractor Model'!OFY69</f>
        <v>0</v>
      </c>
      <c r="OFZ416">
        <f>'Contractor Model'!OFZ69</f>
        <v>0</v>
      </c>
      <c r="OGA416">
        <f>'Contractor Model'!OGA69</f>
        <v>0</v>
      </c>
      <c r="OGB416">
        <f>'Contractor Model'!OGB69</f>
        <v>0</v>
      </c>
      <c r="OGC416">
        <f>'Contractor Model'!OGC69</f>
        <v>0</v>
      </c>
      <c r="OGD416">
        <f>'Contractor Model'!OGD69</f>
        <v>0</v>
      </c>
      <c r="OGE416">
        <f>'Contractor Model'!OGE69</f>
        <v>0</v>
      </c>
      <c r="OGF416">
        <f>'Contractor Model'!OGF69</f>
        <v>0</v>
      </c>
      <c r="OGG416">
        <f>'Contractor Model'!OGG69</f>
        <v>0</v>
      </c>
      <c r="OGH416">
        <f>'Contractor Model'!OGH69</f>
        <v>0</v>
      </c>
      <c r="OGI416">
        <f>'Contractor Model'!OGI69</f>
        <v>0</v>
      </c>
      <c r="OGJ416">
        <f>'Contractor Model'!OGJ69</f>
        <v>0</v>
      </c>
      <c r="OGK416">
        <f>'Contractor Model'!OGK69</f>
        <v>0</v>
      </c>
      <c r="OGL416">
        <f>'Contractor Model'!OGL69</f>
        <v>0</v>
      </c>
      <c r="OGM416">
        <f>'Contractor Model'!OGM69</f>
        <v>0</v>
      </c>
      <c r="OGN416">
        <f>'Contractor Model'!OGN69</f>
        <v>0</v>
      </c>
      <c r="OGO416">
        <f>'Contractor Model'!OGO69</f>
        <v>0</v>
      </c>
      <c r="OGP416">
        <f>'Contractor Model'!OGP69</f>
        <v>0</v>
      </c>
      <c r="OGQ416">
        <f>'Contractor Model'!OGQ69</f>
        <v>0</v>
      </c>
      <c r="OGR416">
        <f>'Contractor Model'!OGR69</f>
        <v>0</v>
      </c>
      <c r="OGS416">
        <f>'Contractor Model'!OGS69</f>
        <v>0</v>
      </c>
      <c r="OGT416">
        <f>'Contractor Model'!OGT69</f>
        <v>0</v>
      </c>
      <c r="OGU416">
        <f>'Contractor Model'!OGU69</f>
        <v>0</v>
      </c>
      <c r="OGV416">
        <f>'Contractor Model'!OGV69</f>
        <v>0</v>
      </c>
      <c r="OGW416">
        <f>'Contractor Model'!OGW69</f>
        <v>0</v>
      </c>
      <c r="OGX416">
        <f>'Contractor Model'!OGX69</f>
        <v>0</v>
      </c>
      <c r="OGY416">
        <f>'Contractor Model'!OGY69</f>
        <v>0</v>
      </c>
      <c r="OGZ416">
        <f>'Contractor Model'!OGZ69</f>
        <v>0</v>
      </c>
      <c r="OHA416">
        <f>'Contractor Model'!OHA69</f>
        <v>0</v>
      </c>
      <c r="OHB416">
        <f>'Contractor Model'!OHB69</f>
        <v>0</v>
      </c>
      <c r="OHC416">
        <f>'Contractor Model'!OHC69</f>
        <v>0</v>
      </c>
      <c r="OHD416">
        <f>'Contractor Model'!OHD69</f>
        <v>0</v>
      </c>
      <c r="OHE416">
        <f>'Contractor Model'!OHE69</f>
        <v>0</v>
      </c>
      <c r="OHF416">
        <f>'Contractor Model'!OHF69</f>
        <v>0</v>
      </c>
      <c r="OHG416">
        <f>'Contractor Model'!OHG69</f>
        <v>0</v>
      </c>
      <c r="OHH416">
        <f>'Contractor Model'!OHH69</f>
        <v>0</v>
      </c>
      <c r="OHI416">
        <f>'Contractor Model'!OHI69</f>
        <v>0</v>
      </c>
      <c r="OHJ416">
        <f>'Contractor Model'!OHJ69</f>
        <v>0</v>
      </c>
      <c r="OHK416">
        <f>'Contractor Model'!OHK69</f>
        <v>0</v>
      </c>
      <c r="OHL416">
        <f>'Contractor Model'!OHL69</f>
        <v>0</v>
      </c>
      <c r="OHM416">
        <f>'Contractor Model'!OHM69</f>
        <v>0</v>
      </c>
      <c r="OHN416">
        <f>'Contractor Model'!OHN69</f>
        <v>0</v>
      </c>
      <c r="OHO416">
        <f>'Contractor Model'!OHO69</f>
        <v>0</v>
      </c>
      <c r="OHP416">
        <f>'Contractor Model'!OHP69</f>
        <v>0</v>
      </c>
      <c r="OHQ416">
        <f>'Contractor Model'!OHQ69</f>
        <v>0</v>
      </c>
      <c r="OHR416">
        <f>'Contractor Model'!OHR69</f>
        <v>0</v>
      </c>
      <c r="OHS416">
        <f>'Contractor Model'!OHS69</f>
        <v>0</v>
      </c>
      <c r="OHT416">
        <f>'Contractor Model'!OHT69</f>
        <v>0</v>
      </c>
      <c r="OHU416">
        <f>'Contractor Model'!OHU69</f>
        <v>0</v>
      </c>
      <c r="OHV416">
        <f>'Contractor Model'!OHV69</f>
        <v>0</v>
      </c>
      <c r="OHW416">
        <f>'Contractor Model'!OHW69</f>
        <v>0</v>
      </c>
      <c r="OHX416">
        <f>'Contractor Model'!OHX69</f>
        <v>0</v>
      </c>
      <c r="OHY416">
        <f>'Contractor Model'!OHY69</f>
        <v>0</v>
      </c>
      <c r="OHZ416">
        <f>'Contractor Model'!OHZ69</f>
        <v>0</v>
      </c>
      <c r="OIA416">
        <f>'Contractor Model'!OIA69</f>
        <v>0</v>
      </c>
      <c r="OIB416">
        <f>'Contractor Model'!OIB69</f>
        <v>0</v>
      </c>
      <c r="OIC416">
        <f>'Contractor Model'!OIC69</f>
        <v>0</v>
      </c>
      <c r="OID416">
        <f>'Contractor Model'!OID69</f>
        <v>0</v>
      </c>
      <c r="OIE416">
        <f>'Contractor Model'!OIE69</f>
        <v>0</v>
      </c>
      <c r="OIF416">
        <f>'Contractor Model'!OIF69</f>
        <v>0</v>
      </c>
      <c r="OIG416">
        <f>'Contractor Model'!OIG69</f>
        <v>0</v>
      </c>
      <c r="OIH416">
        <f>'Contractor Model'!OIH69</f>
        <v>0</v>
      </c>
      <c r="OII416">
        <f>'Contractor Model'!OII69</f>
        <v>0</v>
      </c>
      <c r="OIJ416">
        <f>'Contractor Model'!OIJ69</f>
        <v>0</v>
      </c>
      <c r="OIK416">
        <f>'Contractor Model'!OIK69</f>
        <v>0</v>
      </c>
      <c r="OIL416">
        <f>'Contractor Model'!OIL69</f>
        <v>0</v>
      </c>
      <c r="OIM416">
        <f>'Contractor Model'!OIM69</f>
        <v>0</v>
      </c>
      <c r="OIN416">
        <f>'Contractor Model'!OIN69</f>
        <v>0</v>
      </c>
      <c r="OIO416">
        <f>'Contractor Model'!OIO69</f>
        <v>0</v>
      </c>
      <c r="OIP416">
        <f>'Contractor Model'!OIP69</f>
        <v>0</v>
      </c>
      <c r="OIQ416">
        <f>'Contractor Model'!OIQ69</f>
        <v>0</v>
      </c>
      <c r="OIR416">
        <f>'Contractor Model'!OIR69</f>
        <v>0</v>
      </c>
      <c r="OIS416">
        <f>'Contractor Model'!OIS69</f>
        <v>0</v>
      </c>
      <c r="OIT416">
        <f>'Contractor Model'!OIT69</f>
        <v>0</v>
      </c>
      <c r="OIU416">
        <f>'Contractor Model'!OIU69</f>
        <v>0</v>
      </c>
      <c r="OIV416">
        <f>'Contractor Model'!OIV69</f>
        <v>0</v>
      </c>
      <c r="OIW416">
        <f>'Contractor Model'!OIW69</f>
        <v>0</v>
      </c>
      <c r="OIX416">
        <f>'Contractor Model'!OIX69</f>
        <v>0</v>
      </c>
      <c r="OIY416">
        <f>'Contractor Model'!OIY69</f>
        <v>0</v>
      </c>
      <c r="OIZ416">
        <f>'Contractor Model'!OIZ69</f>
        <v>0</v>
      </c>
      <c r="OJA416">
        <f>'Contractor Model'!OJA69</f>
        <v>0</v>
      </c>
      <c r="OJB416">
        <f>'Contractor Model'!OJB69</f>
        <v>0</v>
      </c>
      <c r="OJC416">
        <f>'Contractor Model'!OJC69</f>
        <v>0</v>
      </c>
      <c r="OJD416">
        <f>'Contractor Model'!OJD69</f>
        <v>0</v>
      </c>
      <c r="OJE416">
        <f>'Contractor Model'!OJE69</f>
        <v>0</v>
      </c>
      <c r="OJF416">
        <f>'Contractor Model'!OJF69</f>
        <v>0</v>
      </c>
      <c r="OJG416">
        <f>'Contractor Model'!OJG69</f>
        <v>0</v>
      </c>
      <c r="OJH416">
        <f>'Contractor Model'!OJH69</f>
        <v>0</v>
      </c>
      <c r="OJI416">
        <f>'Contractor Model'!OJI69</f>
        <v>0</v>
      </c>
      <c r="OJJ416">
        <f>'Contractor Model'!OJJ69</f>
        <v>0</v>
      </c>
      <c r="OJK416">
        <f>'Contractor Model'!OJK69</f>
        <v>0</v>
      </c>
      <c r="OJL416">
        <f>'Contractor Model'!OJL69</f>
        <v>0</v>
      </c>
      <c r="OJM416">
        <f>'Contractor Model'!OJM69</f>
        <v>0</v>
      </c>
      <c r="OJN416">
        <f>'Contractor Model'!OJN69</f>
        <v>0</v>
      </c>
      <c r="OJO416">
        <f>'Contractor Model'!OJO69</f>
        <v>0</v>
      </c>
      <c r="OJP416">
        <f>'Contractor Model'!OJP69</f>
        <v>0</v>
      </c>
      <c r="OJQ416">
        <f>'Contractor Model'!OJQ69</f>
        <v>0</v>
      </c>
      <c r="OJR416">
        <f>'Contractor Model'!OJR69</f>
        <v>0</v>
      </c>
      <c r="OJS416">
        <f>'Contractor Model'!OJS69</f>
        <v>0</v>
      </c>
      <c r="OJT416">
        <f>'Contractor Model'!OJT69</f>
        <v>0</v>
      </c>
      <c r="OJU416">
        <f>'Contractor Model'!OJU69</f>
        <v>0</v>
      </c>
      <c r="OJV416">
        <f>'Contractor Model'!OJV69</f>
        <v>0</v>
      </c>
      <c r="OJW416">
        <f>'Contractor Model'!OJW69</f>
        <v>0</v>
      </c>
      <c r="OJX416">
        <f>'Contractor Model'!OJX69</f>
        <v>0</v>
      </c>
      <c r="OJY416">
        <f>'Contractor Model'!OJY69</f>
        <v>0</v>
      </c>
      <c r="OJZ416">
        <f>'Contractor Model'!OJZ69</f>
        <v>0</v>
      </c>
      <c r="OKA416">
        <f>'Contractor Model'!OKA69</f>
        <v>0</v>
      </c>
      <c r="OKB416">
        <f>'Contractor Model'!OKB69</f>
        <v>0</v>
      </c>
      <c r="OKC416">
        <f>'Contractor Model'!OKC69</f>
        <v>0</v>
      </c>
      <c r="OKD416">
        <f>'Contractor Model'!OKD69</f>
        <v>0</v>
      </c>
      <c r="OKE416">
        <f>'Contractor Model'!OKE69</f>
        <v>0</v>
      </c>
      <c r="OKF416">
        <f>'Contractor Model'!OKF69</f>
        <v>0</v>
      </c>
      <c r="OKG416">
        <f>'Contractor Model'!OKG69</f>
        <v>0</v>
      </c>
      <c r="OKH416">
        <f>'Contractor Model'!OKH69</f>
        <v>0</v>
      </c>
      <c r="OKI416">
        <f>'Contractor Model'!OKI69</f>
        <v>0</v>
      </c>
      <c r="OKJ416">
        <f>'Contractor Model'!OKJ69</f>
        <v>0</v>
      </c>
      <c r="OKK416">
        <f>'Contractor Model'!OKK69</f>
        <v>0</v>
      </c>
      <c r="OKL416">
        <f>'Contractor Model'!OKL69</f>
        <v>0</v>
      </c>
      <c r="OKM416">
        <f>'Contractor Model'!OKM69</f>
        <v>0</v>
      </c>
      <c r="OKN416">
        <f>'Contractor Model'!OKN69</f>
        <v>0</v>
      </c>
      <c r="OKO416">
        <f>'Contractor Model'!OKO69</f>
        <v>0</v>
      </c>
      <c r="OKP416">
        <f>'Contractor Model'!OKP69</f>
        <v>0</v>
      </c>
      <c r="OKQ416">
        <f>'Contractor Model'!OKQ69</f>
        <v>0</v>
      </c>
      <c r="OKR416">
        <f>'Contractor Model'!OKR69</f>
        <v>0</v>
      </c>
      <c r="OKS416">
        <f>'Contractor Model'!OKS69</f>
        <v>0</v>
      </c>
      <c r="OKT416">
        <f>'Contractor Model'!OKT69</f>
        <v>0</v>
      </c>
      <c r="OKU416">
        <f>'Contractor Model'!OKU69</f>
        <v>0</v>
      </c>
      <c r="OKV416">
        <f>'Contractor Model'!OKV69</f>
        <v>0</v>
      </c>
      <c r="OKW416">
        <f>'Contractor Model'!OKW69</f>
        <v>0</v>
      </c>
      <c r="OKX416">
        <f>'Contractor Model'!OKX69</f>
        <v>0</v>
      </c>
      <c r="OKY416">
        <f>'Contractor Model'!OKY69</f>
        <v>0</v>
      </c>
      <c r="OKZ416">
        <f>'Contractor Model'!OKZ69</f>
        <v>0</v>
      </c>
      <c r="OLA416">
        <f>'Contractor Model'!OLA69</f>
        <v>0</v>
      </c>
      <c r="OLB416">
        <f>'Contractor Model'!OLB69</f>
        <v>0</v>
      </c>
      <c r="OLC416">
        <f>'Contractor Model'!OLC69</f>
        <v>0</v>
      </c>
      <c r="OLD416">
        <f>'Contractor Model'!OLD69</f>
        <v>0</v>
      </c>
      <c r="OLE416">
        <f>'Contractor Model'!OLE69</f>
        <v>0</v>
      </c>
      <c r="OLF416">
        <f>'Contractor Model'!OLF69</f>
        <v>0</v>
      </c>
      <c r="OLG416">
        <f>'Contractor Model'!OLG69</f>
        <v>0</v>
      </c>
      <c r="OLH416">
        <f>'Contractor Model'!OLH69</f>
        <v>0</v>
      </c>
      <c r="OLI416">
        <f>'Contractor Model'!OLI69</f>
        <v>0</v>
      </c>
      <c r="OLJ416">
        <f>'Contractor Model'!OLJ69</f>
        <v>0</v>
      </c>
      <c r="OLK416">
        <f>'Contractor Model'!OLK69</f>
        <v>0</v>
      </c>
      <c r="OLL416">
        <f>'Contractor Model'!OLL69</f>
        <v>0</v>
      </c>
      <c r="OLM416">
        <f>'Contractor Model'!OLM69</f>
        <v>0</v>
      </c>
      <c r="OLN416">
        <f>'Contractor Model'!OLN69</f>
        <v>0</v>
      </c>
      <c r="OLO416">
        <f>'Contractor Model'!OLO69</f>
        <v>0</v>
      </c>
      <c r="OLP416">
        <f>'Contractor Model'!OLP69</f>
        <v>0</v>
      </c>
      <c r="OLQ416">
        <f>'Contractor Model'!OLQ69</f>
        <v>0</v>
      </c>
      <c r="OLR416">
        <f>'Contractor Model'!OLR69</f>
        <v>0</v>
      </c>
      <c r="OLS416">
        <f>'Contractor Model'!OLS69</f>
        <v>0</v>
      </c>
      <c r="OLT416">
        <f>'Contractor Model'!OLT69</f>
        <v>0</v>
      </c>
      <c r="OLU416">
        <f>'Contractor Model'!OLU69</f>
        <v>0</v>
      </c>
      <c r="OLV416">
        <f>'Contractor Model'!OLV69</f>
        <v>0</v>
      </c>
      <c r="OLW416">
        <f>'Contractor Model'!OLW69</f>
        <v>0</v>
      </c>
      <c r="OLX416">
        <f>'Contractor Model'!OLX69</f>
        <v>0</v>
      </c>
      <c r="OLY416">
        <f>'Contractor Model'!OLY69</f>
        <v>0</v>
      </c>
      <c r="OLZ416">
        <f>'Contractor Model'!OLZ69</f>
        <v>0</v>
      </c>
      <c r="OMA416">
        <f>'Contractor Model'!OMA69</f>
        <v>0</v>
      </c>
      <c r="OMB416">
        <f>'Contractor Model'!OMB69</f>
        <v>0</v>
      </c>
      <c r="OMC416">
        <f>'Contractor Model'!OMC69</f>
        <v>0</v>
      </c>
      <c r="OMD416">
        <f>'Contractor Model'!OMD69</f>
        <v>0</v>
      </c>
      <c r="OME416">
        <f>'Contractor Model'!OME69</f>
        <v>0</v>
      </c>
      <c r="OMF416">
        <f>'Contractor Model'!OMF69</f>
        <v>0</v>
      </c>
      <c r="OMG416">
        <f>'Contractor Model'!OMG69</f>
        <v>0</v>
      </c>
      <c r="OMH416">
        <f>'Contractor Model'!OMH69</f>
        <v>0</v>
      </c>
      <c r="OMI416">
        <f>'Contractor Model'!OMI69</f>
        <v>0</v>
      </c>
      <c r="OMJ416">
        <f>'Contractor Model'!OMJ69</f>
        <v>0</v>
      </c>
      <c r="OMK416">
        <f>'Contractor Model'!OMK69</f>
        <v>0</v>
      </c>
      <c r="OML416">
        <f>'Contractor Model'!OML69</f>
        <v>0</v>
      </c>
      <c r="OMM416">
        <f>'Contractor Model'!OMM69</f>
        <v>0</v>
      </c>
      <c r="OMN416">
        <f>'Contractor Model'!OMN69</f>
        <v>0</v>
      </c>
      <c r="OMO416">
        <f>'Contractor Model'!OMO69</f>
        <v>0</v>
      </c>
      <c r="OMP416">
        <f>'Contractor Model'!OMP69</f>
        <v>0</v>
      </c>
      <c r="OMQ416">
        <f>'Contractor Model'!OMQ69</f>
        <v>0</v>
      </c>
      <c r="OMR416">
        <f>'Contractor Model'!OMR69</f>
        <v>0</v>
      </c>
      <c r="OMS416">
        <f>'Contractor Model'!OMS69</f>
        <v>0</v>
      </c>
      <c r="OMT416">
        <f>'Contractor Model'!OMT69</f>
        <v>0</v>
      </c>
      <c r="OMU416">
        <f>'Contractor Model'!OMU69</f>
        <v>0</v>
      </c>
      <c r="OMV416">
        <f>'Contractor Model'!OMV69</f>
        <v>0</v>
      </c>
      <c r="OMW416">
        <f>'Contractor Model'!OMW69</f>
        <v>0</v>
      </c>
      <c r="OMX416">
        <f>'Contractor Model'!OMX69</f>
        <v>0</v>
      </c>
      <c r="OMY416">
        <f>'Contractor Model'!OMY69</f>
        <v>0</v>
      </c>
      <c r="OMZ416">
        <f>'Contractor Model'!OMZ69</f>
        <v>0</v>
      </c>
      <c r="ONA416">
        <f>'Contractor Model'!ONA69</f>
        <v>0</v>
      </c>
      <c r="ONB416">
        <f>'Contractor Model'!ONB69</f>
        <v>0</v>
      </c>
      <c r="ONC416">
        <f>'Contractor Model'!ONC69</f>
        <v>0</v>
      </c>
      <c r="OND416">
        <f>'Contractor Model'!OND69</f>
        <v>0</v>
      </c>
      <c r="ONE416">
        <f>'Contractor Model'!ONE69</f>
        <v>0</v>
      </c>
      <c r="ONF416">
        <f>'Contractor Model'!ONF69</f>
        <v>0</v>
      </c>
      <c r="ONG416">
        <f>'Contractor Model'!ONG69</f>
        <v>0</v>
      </c>
      <c r="ONH416">
        <f>'Contractor Model'!ONH69</f>
        <v>0</v>
      </c>
      <c r="ONI416">
        <f>'Contractor Model'!ONI69</f>
        <v>0</v>
      </c>
      <c r="ONJ416">
        <f>'Contractor Model'!ONJ69</f>
        <v>0</v>
      </c>
      <c r="ONK416">
        <f>'Contractor Model'!ONK69</f>
        <v>0</v>
      </c>
      <c r="ONL416">
        <f>'Contractor Model'!ONL69</f>
        <v>0</v>
      </c>
      <c r="ONM416">
        <f>'Contractor Model'!ONM69</f>
        <v>0</v>
      </c>
      <c r="ONN416">
        <f>'Contractor Model'!ONN69</f>
        <v>0</v>
      </c>
      <c r="ONO416">
        <f>'Contractor Model'!ONO69</f>
        <v>0</v>
      </c>
      <c r="ONP416">
        <f>'Contractor Model'!ONP69</f>
        <v>0</v>
      </c>
      <c r="ONQ416">
        <f>'Contractor Model'!ONQ69</f>
        <v>0</v>
      </c>
      <c r="ONR416">
        <f>'Contractor Model'!ONR69</f>
        <v>0</v>
      </c>
      <c r="ONS416">
        <f>'Contractor Model'!ONS69</f>
        <v>0</v>
      </c>
      <c r="ONT416">
        <f>'Contractor Model'!ONT69</f>
        <v>0</v>
      </c>
      <c r="ONU416">
        <f>'Contractor Model'!ONU69</f>
        <v>0</v>
      </c>
      <c r="ONV416">
        <f>'Contractor Model'!ONV69</f>
        <v>0</v>
      </c>
      <c r="ONW416">
        <f>'Contractor Model'!ONW69</f>
        <v>0</v>
      </c>
      <c r="ONX416">
        <f>'Contractor Model'!ONX69</f>
        <v>0</v>
      </c>
      <c r="ONY416">
        <f>'Contractor Model'!ONY69</f>
        <v>0</v>
      </c>
      <c r="ONZ416">
        <f>'Contractor Model'!ONZ69</f>
        <v>0</v>
      </c>
      <c r="OOA416">
        <f>'Contractor Model'!OOA69</f>
        <v>0</v>
      </c>
      <c r="OOB416">
        <f>'Contractor Model'!OOB69</f>
        <v>0</v>
      </c>
      <c r="OOC416">
        <f>'Contractor Model'!OOC69</f>
        <v>0</v>
      </c>
      <c r="OOD416">
        <f>'Contractor Model'!OOD69</f>
        <v>0</v>
      </c>
      <c r="OOE416">
        <f>'Contractor Model'!OOE69</f>
        <v>0</v>
      </c>
      <c r="OOF416">
        <f>'Contractor Model'!OOF69</f>
        <v>0</v>
      </c>
      <c r="OOG416">
        <f>'Contractor Model'!OOG69</f>
        <v>0</v>
      </c>
      <c r="OOH416">
        <f>'Contractor Model'!OOH69</f>
        <v>0</v>
      </c>
      <c r="OOI416">
        <f>'Contractor Model'!OOI69</f>
        <v>0</v>
      </c>
      <c r="OOJ416">
        <f>'Contractor Model'!OOJ69</f>
        <v>0</v>
      </c>
      <c r="OOK416">
        <f>'Contractor Model'!OOK69</f>
        <v>0</v>
      </c>
      <c r="OOL416">
        <f>'Contractor Model'!OOL69</f>
        <v>0</v>
      </c>
      <c r="OOM416">
        <f>'Contractor Model'!OOM69</f>
        <v>0</v>
      </c>
      <c r="OON416">
        <f>'Contractor Model'!OON69</f>
        <v>0</v>
      </c>
      <c r="OOO416">
        <f>'Contractor Model'!OOO69</f>
        <v>0</v>
      </c>
      <c r="OOP416">
        <f>'Contractor Model'!OOP69</f>
        <v>0</v>
      </c>
      <c r="OOQ416">
        <f>'Contractor Model'!OOQ69</f>
        <v>0</v>
      </c>
      <c r="OOR416">
        <f>'Contractor Model'!OOR69</f>
        <v>0</v>
      </c>
      <c r="OOS416">
        <f>'Contractor Model'!OOS69</f>
        <v>0</v>
      </c>
      <c r="OOT416">
        <f>'Contractor Model'!OOT69</f>
        <v>0</v>
      </c>
      <c r="OOU416">
        <f>'Contractor Model'!OOU69</f>
        <v>0</v>
      </c>
      <c r="OOV416">
        <f>'Contractor Model'!OOV69</f>
        <v>0</v>
      </c>
      <c r="OOW416">
        <f>'Contractor Model'!OOW69</f>
        <v>0</v>
      </c>
      <c r="OOX416">
        <f>'Contractor Model'!OOX69</f>
        <v>0</v>
      </c>
      <c r="OOY416">
        <f>'Contractor Model'!OOY69</f>
        <v>0</v>
      </c>
      <c r="OOZ416">
        <f>'Contractor Model'!OOZ69</f>
        <v>0</v>
      </c>
      <c r="OPA416">
        <f>'Contractor Model'!OPA69</f>
        <v>0</v>
      </c>
      <c r="OPB416">
        <f>'Contractor Model'!OPB69</f>
        <v>0</v>
      </c>
      <c r="OPC416">
        <f>'Contractor Model'!OPC69</f>
        <v>0</v>
      </c>
      <c r="OPD416">
        <f>'Contractor Model'!OPD69</f>
        <v>0</v>
      </c>
      <c r="OPE416">
        <f>'Contractor Model'!OPE69</f>
        <v>0</v>
      </c>
      <c r="OPF416">
        <f>'Contractor Model'!OPF69</f>
        <v>0</v>
      </c>
      <c r="OPG416">
        <f>'Contractor Model'!OPG69</f>
        <v>0</v>
      </c>
      <c r="OPH416">
        <f>'Contractor Model'!OPH69</f>
        <v>0</v>
      </c>
      <c r="OPI416">
        <f>'Contractor Model'!OPI69</f>
        <v>0</v>
      </c>
      <c r="OPJ416">
        <f>'Contractor Model'!OPJ69</f>
        <v>0</v>
      </c>
      <c r="OPK416">
        <f>'Contractor Model'!OPK69</f>
        <v>0</v>
      </c>
      <c r="OPL416">
        <f>'Contractor Model'!OPL69</f>
        <v>0</v>
      </c>
      <c r="OPM416">
        <f>'Contractor Model'!OPM69</f>
        <v>0</v>
      </c>
      <c r="OPN416">
        <f>'Contractor Model'!OPN69</f>
        <v>0</v>
      </c>
      <c r="OPO416">
        <f>'Contractor Model'!OPO69</f>
        <v>0</v>
      </c>
      <c r="OPP416">
        <f>'Contractor Model'!OPP69</f>
        <v>0</v>
      </c>
      <c r="OPQ416">
        <f>'Contractor Model'!OPQ69</f>
        <v>0</v>
      </c>
      <c r="OPR416">
        <f>'Contractor Model'!OPR69</f>
        <v>0</v>
      </c>
      <c r="OPS416">
        <f>'Contractor Model'!OPS69</f>
        <v>0</v>
      </c>
      <c r="OPT416">
        <f>'Contractor Model'!OPT69</f>
        <v>0</v>
      </c>
      <c r="OPU416">
        <f>'Contractor Model'!OPU69</f>
        <v>0</v>
      </c>
      <c r="OPV416">
        <f>'Contractor Model'!OPV69</f>
        <v>0</v>
      </c>
      <c r="OPW416">
        <f>'Contractor Model'!OPW69</f>
        <v>0</v>
      </c>
      <c r="OPX416">
        <f>'Contractor Model'!OPX69</f>
        <v>0</v>
      </c>
      <c r="OPY416">
        <f>'Contractor Model'!OPY69</f>
        <v>0</v>
      </c>
      <c r="OPZ416">
        <f>'Contractor Model'!OPZ69</f>
        <v>0</v>
      </c>
      <c r="OQA416">
        <f>'Contractor Model'!OQA69</f>
        <v>0</v>
      </c>
      <c r="OQB416">
        <f>'Contractor Model'!OQB69</f>
        <v>0</v>
      </c>
      <c r="OQC416">
        <f>'Contractor Model'!OQC69</f>
        <v>0</v>
      </c>
      <c r="OQD416">
        <f>'Contractor Model'!OQD69</f>
        <v>0</v>
      </c>
      <c r="OQE416">
        <f>'Contractor Model'!OQE69</f>
        <v>0</v>
      </c>
      <c r="OQF416">
        <f>'Contractor Model'!OQF69</f>
        <v>0</v>
      </c>
      <c r="OQG416">
        <f>'Contractor Model'!OQG69</f>
        <v>0</v>
      </c>
      <c r="OQH416">
        <f>'Contractor Model'!OQH69</f>
        <v>0</v>
      </c>
      <c r="OQI416">
        <f>'Contractor Model'!OQI69</f>
        <v>0</v>
      </c>
      <c r="OQJ416">
        <f>'Contractor Model'!OQJ69</f>
        <v>0</v>
      </c>
      <c r="OQK416">
        <f>'Contractor Model'!OQK69</f>
        <v>0</v>
      </c>
      <c r="OQL416">
        <f>'Contractor Model'!OQL69</f>
        <v>0</v>
      </c>
      <c r="OQM416">
        <f>'Contractor Model'!OQM69</f>
        <v>0</v>
      </c>
      <c r="OQN416">
        <f>'Contractor Model'!OQN69</f>
        <v>0</v>
      </c>
      <c r="OQO416">
        <f>'Contractor Model'!OQO69</f>
        <v>0</v>
      </c>
      <c r="OQP416">
        <f>'Contractor Model'!OQP69</f>
        <v>0</v>
      </c>
      <c r="OQQ416">
        <f>'Contractor Model'!OQQ69</f>
        <v>0</v>
      </c>
      <c r="OQR416">
        <f>'Contractor Model'!OQR69</f>
        <v>0</v>
      </c>
      <c r="OQS416">
        <f>'Contractor Model'!OQS69</f>
        <v>0</v>
      </c>
      <c r="OQT416">
        <f>'Contractor Model'!OQT69</f>
        <v>0</v>
      </c>
      <c r="OQU416">
        <f>'Contractor Model'!OQU69</f>
        <v>0</v>
      </c>
      <c r="OQV416">
        <f>'Contractor Model'!OQV69</f>
        <v>0</v>
      </c>
      <c r="OQW416">
        <f>'Contractor Model'!OQW69</f>
        <v>0</v>
      </c>
      <c r="OQX416">
        <f>'Contractor Model'!OQX69</f>
        <v>0</v>
      </c>
      <c r="OQY416">
        <f>'Contractor Model'!OQY69</f>
        <v>0</v>
      </c>
      <c r="OQZ416">
        <f>'Contractor Model'!OQZ69</f>
        <v>0</v>
      </c>
      <c r="ORA416">
        <f>'Contractor Model'!ORA69</f>
        <v>0</v>
      </c>
      <c r="ORB416">
        <f>'Contractor Model'!ORB69</f>
        <v>0</v>
      </c>
      <c r="ORC416">
        <f>'Contractor Model'!ORC69</f>
        <v>0</v>
      </c>
      <c r="ORD416">
        <f>'Contractor Model'!ORD69</f>
        <v>0</v>
      </c>
      <c r="ORE416">
        <f>'Contractor Model'!ORE69</f>
        <v>0</v>
      </c>
      <c r="ORF416">
        <f>'Contractor Model'!ORF69</f>
        <v>0</v>
      </c>
      <c r="ORG416">
        <f>'Contractor Model'!ORG69</f>
        <v>0</v>
      </c>
      <c r="ORH416">
        <f>'Contractor Model'!ORH69</f>
        <v>0</v>
      </c>
      <c r="ORI416">
        <f>'Contractor Model'!ORI69</f>
        <v>0</v>
      </c>
      <c r="ORJ416">
        <f>'Contractor Model'!ORJ69</f>
        <v>0</v>
      </c>
      <c r="ORK416">
        <f>'Contractor Model'!ORK69</f>
        <v>0</v>
      </c>
      <c r="ORL416">
        <f>'Contractor Model'!ORL69</f>
        <v>0</v>
      </c>
      <c r="ORM416">
        <f>'Contractor Model'!ORM69</f>
        <v>0</v>
      </c>
      <c r="ORN416">
        <f>'Contractor Model'!ORN69</f>
        <v>0</v>
      </c>
      <c r="ORO416">
        <f>'Contractor Model'!ORO69</f>
        <v>0</v>
      </c>
      <c r="ORP416">
        <f>'Contractor Model'!ORP69</f>
        <v>0</v>
      </c>
      <c r="ORQ416">
        <f>'Contractor Model'!ORQ69</f>
        <v>0</v>
      </c>
      <c r="ORR416">
        <f>'Contractor Model'!ORR69</f>
        <v>0</v>
      </c>
      <c r="ORS416">
        <f>'Contractor Model'!ORS69</f>
        <v>0</v>
      </c>
      <c r="ORT416">
        <f>'Contractor Model'!ORT69</f>
        <v>0</v>
      </c>
      <c r="ORU416">
        <f>'Contractor Model'!ORU69</f>
        <v>0</v>
      </c>
      <c r="ORV416">
        <f>'Contractor Model'!ORV69</f>
        <v>0</v>
      </c>
      <c r="ORW416">
        <f>'Contractor Model'!ORW69</f>
        <v>0</v>
      </c>
      <c r="ORX416">
        <f>'Contractor Model'!ORX69</f>
        <v>0</v>
      </c>
      <c r="ORY416">
        <f>'Contractor Model'!ORY69</f>
        <v>0</v>
      </c>
      <c r="ORZ416">
        <f>'Contractor Model'!ORZ69</f>
        <v>0</v>
      </c>
      <c r="OSA416">
        <f>'Contractor Model'!OSA69</f>
        <v>0</v>
      </c>
      <c r="OSB416">
        <f>'Contractor Model'!OSB69</f>
        <v>0</v>
      </c>
      <c r="OSC416">
        <f>'Contractor Model'!OSC69</f>
        <v>0</v>
      </c>
      <c r="OSD416">
        <f>'Contractor Model'!OSD69</f>
        <v>0</v>
      </c>
      <c r="OSE416">
        <f>'Contractor Model'!OSE69</f>
        <v>0</v>
      </c>
      <c r="OSF416">
        <f>'Contractor Model'!OSF69</f>
        <v>0</v>
      </c>
      <c r="OSG416">
        <f>'Contractor Model'!OSG69</f>
        <v>0</v>
      </c>
      <c r="OSH416">
        <f>'Contractor Model'!OSH69</f>
        <v>0</v>
      </c>
      <c r="OSI416">
        <f>'Contractor Model'!OSI69</f>
        <v>0</v>
      </c>
      <c r="OSJ416">
        <f>'Contractor Model'!OSJ69</f>
        <v>0</v>
      </c>
      <c r="OSK416">
        <f>'Contractor Model'!OSK69</f>
        <v>0</v>
      </c>
      <c r="OSL416">
        <f>'Contractor Model'!OSL69</f>
        <v>0</v>
      </c>
      <c r="OSM416">
        <f>'Contractor Model'!OSM69</f>
        <v>0</v>
      </c>
      <c r="OSN416">
        <f>'Contractor Model'!OSN69</f>
        <v>0</v>
      </c>
      <c r="OSO416">
        <f>'Contractor Model'!OSO69</f>
        <v>0</v>
      </c>
      <c r="OSP416">
        <f>'Contractor Model'!OSP69</f>
        <v>0</v>
      </c>
      <c r="OSQ416">
        <f>'Contractor Model'!OSQ69</f>
        <v>0</v>
      </c>
      <c r="OSR416">
        <f>'Contractor Model'!OSR69</f>
        <v>0</v>
      </c>
      <c r="OSS416">
        <f>'Contractor Model'!OSS69</f>
        <v>0</v>
      </c>
      <c r="OST416">
        <f>'Contractor Model'!OST69</f>
        <v>0</v>
      </c>
      <c r="OSU416">
        <f>'Contractor Model'!OSU69</f>
        <v>0</v>
      </c>
      <c r="OSV416">
        <f>'Contractor Model'!OSV69</f>
        <v>0</v>
      </c>
      <c r="OSW416">
        <f>'Contractor Model'!OSW69</f>
        <v>0</v>
      </c>
      <c r="OSX416">
        <f>'Contractor Model'!OSX69</f>
        <v>0</v>
      </c>
      <c r="OSY416">
        <f>'Contractor Model'!OSY69</f>
        <v>0</v>
      </c>
      <c r="OSZ416">
        <f>'Contractor Model'!OSZ69</f>
        <v>0</v>
      </c>
      <c r="OTA416">
        <f>'Contractor Model'!OTA69</f>
        <v>0</v>
      </c>
      <c r="OTB416">
        <f>'Contractor Model'!OTB69</f>
        <v>0</v>
      </c>
      <c r="OTC416">
        <f>'Contractor Model'!OTC69</f>
        <v>0</v>
      </c>
      <c r="OTD416">
        <f>'Contractor Model'!OTD69</f>
        <v>0</v>
      </c>
      <c r="OTE416">
        <f>'Contractor Model'!OTE69</f>
        <v>0</v>
      </c>
      <c r="OTF416">
        <f>'Contractor Model'!OTF69</f>
        <v>0</v>
      </c>
      <c r="OTG416">
        <f>'Contractor Model'!OTG69</f>
        <v>0</v>
      </c>
      <c r="OTH416">
        <f>'Contractor Model'!OTH69</f>
        <v>0</v>
      </c>
      <c r="OTI416">
        <f>'Contractor Model'!OTI69</f>
        <v>0</v>
      </c>
      <c r="OTJ416">
        <f>'Contractor Model'!OTJ69</f>
        <v>0</v>
      </c>
      <c r="OTK416">
        <f>'Contractor Model'!OTK69</f>
        <v>0</v>
      </c>
      <c r="OTL416">
        <f>'Contractor Model'!OTL69</f>
        <v>0</v>
      </c>
      <c r="OTM416">
        <f>'Contractor Model'!OTM69</f>
        <v>0</v>
      </c>
      <c r="OTN416">
        <f>'Contractor Model'!OTN69</f>
        <v>0</v>
      </c>
      <c r="OTO416">
        <f>'Contractor Model'!OTO69</f>
        <v>0</v>
      </c>
      <c r="OTP416">
        <f>'Contractor Model'!OTP69</f>
        <v>0</v>
      </c>
      <c r="OTQ416">
        <f>'Contractor Model'!OTQ69</f>
        <v>0</v>
      </c>
      <c r="OTR416">
        <f>'Contractor Model'!OTR69</f>
        <v>0</v>
      </c>
      <c r="OTS416">
        <f>'Contractor Model'!OTS69</f>
        <v>0</v>
      </c>
      <c r="OTT416">
        <f>'Contractor Model'!OTT69</f>
        <v>0</v>
      </c>
      <c r="OTU416">
        <f>'Contractor Model'!OTU69</f>
        <v>0</v>
      </c>
      <c r="OTV416">
        <f>'Contractor Model'!OTV69</f>
        <v>0</v>
      </c>
      <c r="OTW416">
        <f>'Contractor Model'!OTW69</f>
        <v>0</v>
      </c>
      <c r="OTX416">
        <f>'Contractor Model'!OTX69</f>
        <v>0</v>
      </c>
      <c r="OTY416">
        <f>'Contractor Model'!OTY69</f>
        <v>0</v>
      </c>
      <c r="OTZ416">
        <f>'Contractor Model'!OTZ69</f>
        <v>0</v>
      </c>
      <c r="OUA416">
        <f>'Contractor Model'!OUA69</f>
        <v>0</v>
      </c>
      <c r="OUB416">
        <f>'Contractor Model'!OUB69</f>
        <v>0</v>
      </c>
      <c r="OUC416">
        <f>'Contractor Model'!OUC69</f>
        <v>0</v>
      </c>
      <c r="OUD416">
        <f>'Contractor Model'!OUD69</f>
        <v>0</v>
      </c>
      <c r="OUE416">
        <f>'Contractor Model'!OUE69</f>
        <v>0</v>
      </c>
      <c r="OUF416">
        <f>'Contractor Model'!OUF69</f>
        <v>0</v>
      </c>
      <c r="OUG416">
        <f>'Contractor Model'!OUG69</f>
        <v>0</v>
      </c>
      <c r="OUH416">
        <f>'Contractor Model'!OUH69</f>
        <v>0</v>
      </c>
      <c r="OUI416">
        <f>'Contractor Model'!OUI69</f>
        <v>0</v>
      </c>
      <c r="OUJ416">
        <f>'Contractor Model'!OUJ69</f>
        <v>0</v>
      </c>
      <c r="OUK416">
        <f>'Contractor Model'!OUK69</f>
        <v>0</v>
      </c>
      <c r="OUL416">
        <f>'Contractor Model'!OUL69</f>
        <v>0</v>
      </c>
      <c r="OUM416">
        <f>'Contractor Model'!OUM69</f>
        <v>0</v>
      </c>
      <c r="OUN416">
        <f>'Contractor Model'!OUN69</f>
        <v>0</v>
      </c>
      <c r="OUO416">
        <f>'Contractor Model'!OUO69</f>
        <v>0</v>
      </c>
      <c r="OUP416">
        <f>'Contractor Model'!OUP69</f>
        <v>0</v>
      </c>
      <c r="OUQ416">
        <f>'Contractor Model'!OUQ69</f>
        <v>0</v>
      </c>
      <c r="OUR416">
        <f>'Contractor Model'!OUR69</f>
        <v>0</v>
      </c>
      <c r="OUS416">
        <f>'Contractor Model'!OUS69</f>
        <v>0</v>
      </c>
      <c r="OUT416">
        <f>'Contractor Model'!OUT69</f>
        <v>0</v>
      </c>
      <c r="OUU416">
        <f>'Contractor Model'!OUU69</f>
        <v>0</v>
      </c>
      <c r="OUV416">
        <f>'Contractor Model'!OUV69</f>
        <v>0</v>
      </c>
      <c r="OUW416">
        <f>'Contractor Model'!OUW69</f>
        <v>0</v>
      </c>
      <c r="OUX416">
        <f>'Contractor Model'!OUX69</f>
        <v>0</v>
      </c>
      <c r="OUY416">
        <f>'Contractor Model'!OUY69</f>
        <v>0</v>
      </c>
      <c r="OUZ416">
        <f>'Contractor Model'!OUZ69</f>
        <v>0</v>
      </c>
      <c r="OVA416">
        <f>'Contractor Model'!OVA69</f>
        <v>0</v>
      </c>
      <c r="OVB416">
        <f>'Contractor Model'!OVB69</f>
        <v>0</v>
      </c>
      <c r="OVC416">
        <f>'Contractor Model'!OVC69</f>
        <v>0</v>
      </c>
      <c r="OVD416">
        <f>'Contractor Model'!OVD69</f>
        <v>0</v>
      </c>
      <c r="OVE416">
        <f>'Contractor Model'!OVE69</f>
        <v>0</v>
      </c>
      <c r="OVF416">
        <f>'Contractor Model'!OVF69</f>
        <v>0</v>
      </c>
      <c r="OVG416">
        <f>'Contractor Model'!OVG69</f>
        <v>0</v>
      </c>
      <c r="OVH416">
        <f>'Contractor Model'!OVH69</f>
        <v>0</v>
      </c>
      <c r="OVI416">
        <f>'Contractor Model'!OVI69</f>
        <v>0</v>
      </c>
      <c r="OVJ416">
        <f>'Contractor Model'!OVJ69</f>
        <v>0</v>
      </c>
      <c r="OVK416">
        <f>'Contractor Model'!OVK69</f>
        <v>0</v>
      </c>
      <c r="OVL416">
        <f>'Contractor Model'!OVL69</f>
        <v>0</v>
      </c>
      <c r="OVM416">
        <f>'Contractor Model'!OVM69</f>
        <v>0</v>
      </c>
      <c r="OVN416">
        <f>'Contractor Model'!OVN69</f>
        <v>0</v>
      </c>
      <c r="OVO416">
        <f>'Contractor Model'!OVO69</f>
        <v>0</v>
      </c>
      <c r="OVP416">
        <f>'Contractor Model'!OVP69</f>
        <v>0</v>
      </c>
      <c r="OVQ416">
        <f>'Contractor Model'!OVQ69</f>
        <v>0</v>
      </c>
      <c r="OVR416">
        <f>'Contractor Model'!OVR69</f>
        <v>0</v>
      </c>
      <c r="OVS416">
        <f>'Contractor Model'!OVS69</f>
        <v>0</v>
      </c>
      <c r="OVT416">
        <f>'Contractor Model'!OVT69</f>
        <v>0</v>
      </c>
      <c r="OVU416">
        <f>'Contractor Model'!OVU69</f>
        <v>0</v>
      </c>
      <c r="OVV416">
        <f>'Contractor Model'!OVV69</f>
        <v>0</v>
      </c>
      <c r="OVW416">
        <f>'Contractor Model'!OVW69</f>
        <v>0</v>
      </c>
      <c r="OVX416">
        <f>'Contractor Model'!OVX69</f>
        <v>0</v>
      </c>
      <c r="OVY416">
        <f>'Contractor Model'!OVY69</f>
        <v>0</v>
      </c>
      <c r="OVZ416">
        <f>'Contractor Model'!OVZ69</f>
        <v>0</v>
      </c>
      <c r="OWA416">
        <f>'Contractor Model'!OWA69</f>
        <v>0</v>
      </c>
      <c r="OWB416">
        <f>'Contractor Model'!OWB69</f>
        <v>0</v>
      </c>
      <c r="OWC416">
        <f>'Contractor Model'!OWC69</f>
        <v>0</v>
      </c>
      <c r="OWD416">
        <f>'Contractor Model'!OWD69</f>
        <v>0</v>
      </c>
      <c r="OWE416">
        <f>'Contractor Model'!OWE69</f>
        <v>0</v>
      </c>
      <c r="OWF416">
        <f>'Contractor Model'!OWF69</f>
        <v>0</v>
      </c>
      <c r="OWG416">
        <f>'Contractor Model'!OWG69</f>
        <v>0</v>
      </c>
      <c r="OWH416">
        <f>'Contractor Model'!OWH69</f>
        <v>0</v>
      </c>
      <c r="OWI416">
        <f>'Contractor Model'!OWI69</f>
        <v>0</v>
      </c>
      <c r="OWJ416">
        <f>'Contractor Model'!OWJ69</f>
        <v>0</v>
      </c>
      <c r="OWK416">
        <f>'Contractor Model'!OWK69</f>
        <v>0</v>
      </c>
      <c r="OWL416">
        <f>'Contractor Model'!OWL69</f>
        <v>0</v>
      </c>
      <c r="OWM416">
        <f>'Contractor Model'!OWM69</f>
        <v>0</v>
      </c>
      <c r="OWN416">
        <f>'Contractor Model'!OWN69</f>
        <v>0</v>
      </c>
      <c r="OWO416">
        <f>'Contractor Model'!OWO69</f>
        <v>0</v>
      </c>
      <c r="OWP416">
        <f>'Contractor Model'!OWP69</f>
        <v>0</v>
      </c>
      <c r="OWQ416">
        <f>'Contractor Model'!OWQ69</f>
        <v>0</v>
      </c>
      <c r="OWR416">
        <f>'Contractor Model'!OWR69</f>
        <v>0</v>
      </c>
      <c r="OWS416">
        <f>'Contractor Model'!OWS69</f>
        <v>0</v>
      </c>
      <c r="OWT416">
        <f>'Contractor Model'!OWT69</f>
        <v>0</v>
      </c>
      <c r="OWU416">
        <f>'Contractor Model'!OWU69</f>
        <v>0</v>
      </c>
      <c r="OWV416">
        <f>'Contractor Model'!OWV69</f>
        <v>0</v>
      </c>
      <c r="OWW416">
        <f>'Contractor Model'!OWW69</f>
        <v>0</v>
      </c>
      <c r="OWX416">
        <f>'Contractor Model'!OWX69</f>
        <v>0</v>
      </c>
      <c r="OWY416">
        <f>'Contractor Model'!OWY69</f>
        <v>0</v>
      </c>
      <c r="OWZ416">
        <f>'Contractor Model'!OWZ69</f>
        <v>0</v>
      </c>
      <c r="OXA416">
        <f>'Contractor Model'!OXA69</f>
        <v>0</v>
      </c>
      <c r="OXB416">
        <f>'Contractor Model'!OXB69</f>
        <v>0</v>
      </c>
      <c r="OXC416">
        <f>'Contractor Model'!OXC69</f>
        <v>0</v>
      </c>
      <c r="OXD416">
        <f>'Contractor Model'!OXD69</f>
        <v>0</v>
      </c>
      <c r="OXE416">
        <f>'Contractor Model'!OXE69</f>
        <v>0</v>
      </c>
      <c r="OXF416">
        <f>'Contractor Model'!OXF69</f>
        <v>0</v>
      </c>
      <c r="OXG416">
        <f>'Contractor Model'!OXG69</f>
        <v>0</v>
      </c>
      <c r="OXH416">
        <f>'Contractor Model'!OXH69</f>
        <v>0</v>
      </c>
      <c r="OXI416">
        <f>'Contractor Model'!OXI69</f>
        <v>0</v>
      </c>
      <c r="OXJ416">
        <f>'Contractor Model'!OXJ69</f>
        <v>0</v>
      </c>
      <c r="OXK416">
        <f>'Contractor Model'!OXK69</f>
        <v>0</v>
      </c>
      <c r="OXL416">
        <f>'Contractor Model'!OXL69</f>
        <v>0</v>
      </c>
      <c r="OXM416">
        <f>'Contractor Model'!OXM69</f>
        <v>0</v>
      </c>
      <c r="OXN416">
        <f>'Contractor Model'!OXN69</f>
        <v>0</v>
      </c>
      <c r="OXO416">
        <f>'Contractor Model'!OXO69</f>
        <v>0</v>
      </c>
      <c r="OXP416">
        <f>'Contractor Model'!OXP69</f>
        <v>0</v>
      </c>
      <c r="OXQ416">
        <f>'Contractor Model'!OXQ69</f>
        <v>0</v>
      </c>
      <c r="OXR416">
        <f>'Contractor Model'!OXR69</f>
        <v>0</v>
      </c>
      <c r="OXS416">
        <f>'Contractor Model'!OXS69</f>
        <v>0</v>
      </c>
      <c r="OXT416">
        <f>'Contractor Model'!OXT69</f>
        <v>0</v>
      </c>
      <c r="OXU416">
        <f>'Contractor Model'!OXU69</f>
        <v>0</v>
      </c>
      <c r="OXV416">
        <f>'Contractor Model'!OXV69</f>
        <v>0</v>
      </c>
      <c r="OXW416">
        <f>'Contractor Model'!OXW69</f>
        <v>0</v>
      </c>
      <c r="OXX416">
        <f>'Contractor Model'!OXX69</f>
        <v>0</v>
      </c>
      <c r="OXY416">
        <f>'Contractor Model'!OXY69</f>
        <v>0</v>
      </c>
      <c r="OXZ416">
        <f>'Contractor Model'!OXZ69</f>
        <v>0</v>
      </c>
      <c r="OYA416">
        <f>'Contractor Model'!OYA69</f>
        <v>0</v>
      </c>
      <c r="OYB416">
        <f>'Contractor Model'!OYB69</f>
        <v>0</v>
      </c>
      <c r="OYC416">
        <f>'Contractor Model'!OYC69</f>
        <v>0</v>
      </c>
      <c r="OYD416">
        <f>'Contractor Model'!OYD69</f>
        <v>0</v>
      </c>
      <c r="OYE416">
        <f>'Contractor Model'!OYE69</f>
        <v>0</v>
      </c>
      <c r="OYF416">
        <f>'Contractor Model'!OYF69</f>
        <v>0</v>
      </c>
      <c r="OYG416">
        <f>'Contractor Model'!OYG69</f>
        <v>0</v>
      </c>
      <c r="OYH416">
        <f>'Contractor Model'!OYH69</f>
        <v>0</v>
      </c>
      <c r="OYI416">
        <f>'Contractor Model'!OYI69</f>
        <v>0</v>
      </c>
      <c r="OYJ416">
        <f>'Contractor Model'!OYJ69</f>
        <v>0</v>
      </c>
      <c r="OYK416">
        <f>'Contractor Model'!OYK69</f>
        <v>0</v>
      </c>
      <c r="OYL416">
        <f>'Contractor Model'!OYL69</f>
        <v>0</v>
      </c>
      <c r="OYM416">
        <f>'Contractor Model'!OYM69</f>
        <v>0</v>
      </c>
      <c r="OYN416">
        <f>'Contractor Model'!OYN69</f>
        <v>0</v>
      </c>
      <c r="OYO416">
        <f>'Contractor Model'!OYO69</f>
        <v>0</v>
      </c>
      <c r="OYP416">
        <f>'Contractor Model'!OYP69</f>
        <v>0</v>
      </c>
      <c r="OYQ416">
        <f>'Contractor Model'!OYQ69</f>
        <v>0</v>
      </c>
      <c r="OYR416">
        <f>'Contractor Model'!OYR69</f>
        <v>0</v>
      </c>
      <c r="OYS416">
        <f>'Contractor Model'!OYS69</f>
        <v>0</v>
      </c>
      <c r="OYT416">
        <f>'Contractor Model'!OYT69</f>
        <v>0</v>
      </c>
      <c r="OYU416">
        <f>'Contractor Model'!OYU69</f>
        <v>0</v>
      </c>
      <c r="OYV416">
        <f>'Contractor Model'!OYV69</f>
        <v>0</v>
      </c>
      <c r="OYW416">
        <f>'Contractor Model'!OYW69</f>
        <v>0</v>
      </c>
      <c r="OYX416">
        <f>'Contractor Model'!OYX69</f>
        <v>0</v>
      </c>
      <c r="OYY416">
        <f>'Contractor Model'!OYY69</f>
        <v>0</v>
      </c>
      <c r="OYZ416">
        <f>'Contractor Model'!OYZ69</f>
        <v>0</v>
      </c>
      <c r="OZA416">
        <f>'Contractor Model'!OZA69</f>
        <v>0</v>
      </c>
      <c r="OZB416">
        <f>'Contractor Model'!OZB69</f>
        <v>0</v>
      </c>
      <c r="OZC416">
        <f>'Contractor Model'!OZC69</f>
        <v>0</v>
      </c>
      <c r="OZD416">
        <f>'Contractor Model'!OZD69</f>
        <v>0</v>
      </c>
      <c r="OZE416">
        <f>'Contractor Model'!OZE69</f>
        <v>0</v>
      </c>
      <c r="OZF416">
        <f>'Contractor Model'!OZF69</f>
        <v>0</v>
      </c>
      <c r="OZG416">
        <f>'Contractor Model'!OZG69</f>
        <v>0</v>
      </c>
      <c r="OZH416">
        <f>'Contractor Model'!OZH69</f>
        <v>0</v>
      </c>
      <c r="OZI416">
        <f>'Contractor Model'!OZI69</f>
        <v>0</v>
      </c>
      <c r="OZJ416">
        <f>'Contractor Model'!OZJ69</f>
        <v>0</v>
      </c>
      <c r="OZK416">
        <f>'Contractor Model'!OZK69</f>
        <v>0</v>
      </c>
      <c r="OZL416">
        <f>'Contractor Model'!OZL69</f>
        <v>0</v>
      </c>
      <c r="OZM416">
        <f>'Contractor Model'!OZM69</f>
        <v>0</v>
      </c>
      <c r="OZN416">
        <f>'Contractor Model'!OZN69</f>
        <v>0</v>
      </c>
      <c r="OZO416">
        <f>'Contractor Model'!OZO69</f>
        <v>0</v>
      </c>
      <c r="OZP416">
        <f>'Contractor Model'!OZP69</f>
        <v>0</v>
      </c>
      <c r="OZQ416">
        <f>'Contractor Model'!OZQ69</f>
        <v>0</v>
      </c>
      <c r="OZR416">
        <f>'Contractor Model'!OZR69</f>
        <v>0</v>
      </c>
      <c r="OZS416">
        <f>'Contractor Model'!OZS69</f>
        <v>0</v>
      </c>
      <c r="OZT416">
        <f>'Contractor Model'!OZT69</f>
        <v>0</v>
      </c>
      <c r="OZU416">
        <f>'Contractor Model'!OZU69</f>
        <v>0</v>
      </c>
      <c r="OZV416">
        <f>'Contractor Model'!OZV69</f>
        <v>0</v>
      </c>
      <c r="OZW416">
        <f>'Contractor Model'!OZW69</f>
        <v>0</v>
      </c>
      <c r="OZX416">
        <f>'Contractor Model'!OZX69</f>
        <v>0</v>
      </c>
      <c r="OZY416">
        <f>'Contractor Model'!OZY69</f>
        <v>0</v>
      </c>
      <c r="OZZ416">
        <f>'Contractor Model'!OZZ69</f>
        <v>0</v>
      </c>
      <c r="PAA416">
        <f>'Contractor Model'!PAA69</f>
        <v>0</v>
      </c>
      <c r="PAB416">
        <f>'Contractor Model'!PAB69</f>
        <v>0</v>
      </c>
      <c r="PAC416">
        <f>'Contractor Model'!PAC69</f>
        <v>0</v>
      </c>
      <c r="PAD416">
        <f>'Contractor Model'!PAD69</f>
        <v>0</v>
      </c>
      <c r="PAE416">
        <f>'Contractor Model'!PAE69</f>
        <v>0</v>
      </c>
      <c r="PAF416">
        <f>'Contractor Model'!PAF69</f>
        <v>0</v>
      </c>
      <c r="PAG416">
        <f>'Contractor Model'!PAG69</f>
        <v>0</v>
      </c>
      <c r="PAH416">
        <f>'Contractor Model'!PAH69</f>
        <v>0</v>
      </c>
      <c r="PAI416">
        <f>'Contractor Model'!PAI69</f>
        <v>0</v>
      </c>
      <c r="PAJ416">
        <f>'Contractor Model'!PAJ69</f>
        <v>0</v>
      </c>
      <c r="PAK416">
        <f>'Contractor Model'!PAK69</f>
        <v>0</v>
      </c>
      <c r="PAL416">
        <f>'Contractor Model'!PAL69</f>
        <v>0</v>
      </c>
      <c r="PAM416">
        <f>'Contractor Model'!PAM69</f>
        <v>0</v>
      </c>
      <c r="PAN416">
        <f>'Contractor Model'!PAN69</f>
        <v>0</v>
      </c>
      <c r="PAO416">
        <f>'Contractor Model'!PAO69</f>
        <v>0</v>
      </c>
      <c r="PAP416">
        <f>'Contractor Model'!PAP69</f>
        <v>0</v>
      </c>
      <c r="PAQ416">
        <f>'Contractor Model'!PAQ69</f>
        <v>0</v>
      </c>
      <c r="PAR416">
        <f>'Contractor Model'!PAR69</f>
        <v>0</v>
      </c>
      <c r="PAS416">
        <f>'Contractor Model'!PAS69</f>
        <v>0</v>
      </c>
      <c r="PAT416">
        <f>'Contractor Model'!PAT69</f>
        <v>0</v>
      </c>
      <c r="PAU416">
        <f>'Contractor Model'!PAU69</f>
        <v>0</v>
      </c>
      <c r="PAV416">
        <f>'Contractor Model'!PAV69</f>
        <v>0</v>
      </c>
      <c r="PAW416">
        <f>'Contractor Model'!PAW69</f>
        <v>0</v>
      </c>
      <c r="PAX416">
        <f>'Contractor Model'!PAX69</f>
        <v>0</v>
      </c>
      <c r="PAY416">
        <f>'Contractor Model'!PAY69</f>
        <v>0</v>
      </c>
      <c r="PAZ416">
        <f>'Contractor Model'!PAZ69</f>
        <v>0</v>
      </c>
      <c r="PBA416">
        <f>'Contractor Model'!PBA69</f>
        <v>0</v>
      </c>
      <c r="PBB416">
        <f>'Contractor Model'!PBB69</f>
        <v>0</v>
      </c>
      <c r="PBC416">
        <f>'Contractor Model'!PBC69</f>
        <v>0</v>
      </c>
      <c r="PBD416">
        <f>'Contractor Model'!PBD69</f>
        <v>0</v>
      </c>
      <c r="PBE416">
        <f>'Contractor Model'!PBE69</f>
        <v>0</v>
      </c>
      <c r="PBF416">
        <f>'Contractor Model'!PBF69</f>
        <v>0</v>
      </c>
      <c r="PBG416">
        <f>'Contractor Model'!PBG69</f>
        <v>0</v>
      </c>
      <c r="PBH416">
        <f>'Contractor Model'!PBH69</f>
        <v>0</v>
      </c>
      <c r="PBI416">
        <f>'Contractor Model'!PBI69</f>
        <v>0</v>
      </c>
      <c r="PBJ416">
        <f>'Contractor Model'!PBJ69</f>
        <v>0</v>
      </c>
      <c r="PBK416">
        <f>'Contractor Model'!PBK69</f>
        <v>0</v>
      </c>
      <c r="PBL416">
        <f>'Contractor Model'!PBL69</f>
        <v>0</v>
      </c>
      <c r="PBM416">
        <f>'Contractor Model'!PBM69</f>
        <v>0</v>
      </c>
      <c r="PBN416">
        <f>'Contractor Model'!PBN69</f>
        <v>0</v>
      </c>
      <c r="PBO416">
        <f>'Contractor Model'!PBO69</f>
        <v>0</v>
      </c>
      <c r="PBP416">
        <f>'Contractor Model'!PBP69</f>
        <v>0</v>
      </c>
      <c r="PBQ416">
        <f>'Contractor Model'!PBQ69</f>
        <v>0</v>
      </c>
      <c r="PBR416">
        <f>'Contractor Model'!PBR69</f>
        <v>0</v>
      </c>
      <c r="PBS416">
        <f>'Contractor Model'!PBS69</f>
        <v>0</v>
      </c>
      <c r="PBT416">
        <f>'Contractor Model'!PBT69</f>
        <v>0</v>
      </c>
      <c r="PBU416">
        <f>'Contractor Model'!PBU69</f>
        <v>0</v>
      </c>
      <c r="PBV416">
        <f>'Contractor Model'!PBV69</f>
        <v>0</v>
      </c>
      <c r="PBW416">
        <f>'Contractor Model'!PBW69</f>
        <v>0</v>
      </c>
      <c r="PBX416">
        <f>'Contractor Model'!PBX69</f>
        <v>0</v>
      </c>
      <c r="PBY416">
        <f>'Contractor Model'!PBY69</f>
        <v>0</v>
      </c>
      <c r="PBZ416">
        <f>'Contractor Model'!PBZ69</f>
        <v>0</v>
      </c>
      <c r="PCA416">
        <f>'Contractor Model'!PCA69</f>
        <v>0</v>
      </c>
      <c r="PCB416">
        <f>'Contractor Model'!PCB69</f>
        <v>0</v>
      </c>
      <c r="PCC416">
        <f>'Contractor Model'!PCC69</f>
        <v>0</v>
      </c>
      <c r="PCD416">
        <f>'Contractor Model'!PCD69</f>
        <v>0</v>
      </c>
      <c r="PCE416">
        <f>'Contractor Model'!PCE69</f>
        <v>0</v>
      </c>
      <c r="PCF416">
        <f>'Contractor Model'!PCF69</f>
        <v>0</v>
      </c>
      <c r="PCG416">
        <f>'Contractor Model'!PCG69</f>
        <v>0</v>
      </c>
      <c r="PCH416">
        <f>'Contractor Model'!PCH69</f>
        <v>0</v>
      </c>
      <c r="PCI416">
        <f>'Contractor Model'!PCI69</f>
        <v>0</v>
      </c>
      <c r="PCJ416">
        <f>'Contractor Model'!PCJ69</f>
        <v>0</v>
      </c>
      <c r="PCK416">
        <f>'Contractor Model'!PCK69</f>
        <v>0</v>
      </c>
      <c r="PCL416">
        <f>'Contractor Model'!PCL69</f>
        <v>0</v>
      </c>
      <c r="PCM416">
        <f>'Contractor Model'!PCM69</f>
        <v>0</v>
      </c>
      <c r="PCN416">
        <f>'Contractor Model'!PCN69</f>
        <v>0</v>
      </c>
      <c r="PCO416">
        <f>'Contractor Model'!PCO69</f>
        <v>0</v>
      </c>
      <c r="PCP416">
        <f>'Contractor Model'!PCP69</f>
        <v>0</v>
      </c>
      <c r="PCQ416">
        <f>'Contractor Model'!PCQ69</f>
        <v>0</v>
      </c>
      <c r="PCR416">
        <f>'Contractor Model'!PCR69</f>
        <v>0</v>
      </c>
      <c r="PCS416">
        <f>'Contractor Model'!PCS69</f>
        <v>0</v>
      </c>
      <c r="PCT416">
        <f>'Contractor Model'!PCT69</f>
        <v>0</v>
      </c>
      <c r="PCU416">
        <f>'Contractor Model'!PCU69</f>
        <v>0</v>
      </c>
      <c r="PCV416">
        <f>'Contractor Model'!PCV69</f>
        <v>0</v>
      </c>
      <c r="PCW416">
        <f>'Contractor Model'!PCW69</f>
        <v>0</v>
      </c>
      <c r="PCX416">
        <f>'Contractor Model'!PCX69</f>
        <v>0</v>
      </c>
      <c r="PCY416">
        <f>'Contractor Model'!PCY69</f>
        <v>0</v>
      </c>
      <c r="PCZ416">
        <f>'Contractor Model'!PCZ69</f>
        <v>0</v>
      </c>
      <c r="PDA416">
        <f>'Contractor Model'!PDA69</f>
        <v>0</v>
      </c>
      <c r="PDB416">
        <f>'Contractor Model'!PDB69</f>
        <v>0</v>
      </c>
      <c r="PDC416">
        <f>'Contractor Model'!PDC69</f>
        <v>0</v>
      </c>
      <c r="PDD416">
        <f>'Contractor Model'!PDD69</f>
        <v>0</v>
      </c>
      <c r="PDE416">
        <f>'Contractor Model'!PDE69</f>
        <v>0</v>
      </c>
      <c r="PDF416">
        <f>'Contractor Model'!PDF69</f>
        <v>0</v>
      </c>
      <c r="PDG416">
        <f>'Contractor Model'!PDG69</f>
        <v>0</v>
      </c>
      <c r="PDH416">
        <f>'Contractor Model'!PDH69</f>
        <v>0</v>
      </c>
      <c r="PDI416">
        <f>'Contractor Model'!PDI69</f>
        <v>0</v>
      </c>
      <c r="PDJ416">
        <f>'Contractor Model'!PDJ69</f>
        <v>0</v>
      </c>
      <c r="PDK416">
        <f>'Contractor Model'!PDK69</f>
        <v>0</v>
      </c>
      <c r="PDL416">
        <f>'Contractor Model'!PDL69</f>
        <v>0</v>
      </c>
      <c r="PDM416">
        <f>'Contractor Model'!PDM69</f>
        <v>0</v>
      </c>
      <c r="PDN416">
        <f>'Contractor Model'!PDN69</f>
        <v>0</v>
      </c>
      <c r="PDO416">
        <f>'Contractor Model'!PDO69</f>
        <v>0</v>
      </c>
      <c r="PDP416">
        <f>'Contractor Model'!PDP69</f>
        <v>0</v>
      </c>
      <c r="PDQ416">
        <f>'Contractor Model'!PDQ69</f>
        <v>0</v>
      </c>
      <c r="PDR416">
        <f>'Contractor Model'!PDR69</f>
        <v>0</v>
      </c>
      <c r="PDS416">
        <f>'Contractor Model'!PDS69</f>
        <v>0</v>
      </c>
      <c r="PDT416">
        <f>'Contractor Model'!PDT69</f>
        <v>0</v>
      </c>
      <c r="PDU416">
        <f>'Contractor Model'!PDU69</f>
        <v>0</v>
      </c>
      <c r="PDV416">
        <f>'Contractor Model'!PDV69</f>
        <v>0</v>
      </c>
      <c r="PDW416">
        <f>'Contractor Model'!PDW69</f>
        <v>0</v>
      </c>
      <c r="PDX416">
        <f>'Contractor Model'!PDX69</f>
        <v>0</v>
      </c>
      <c r="PDY416">
        <f>'Contractor Model'!PDY69</f>
        <v>0</v>
      </c>
      <c r="PDZ416">
        <f>'Contractor Model'!PDZ69</f>
        <v>0</v>
      </c>
      <c r="PEA416">
        <f>'Contractor Model'!PEA69</f>
        <v>0</v>
      </c>
      <c r="PEB416">
        <f>'Contractor Model'!PEB69</f>
        <v>0</v>
      </c>
      <c r="PEC416">
        <f>'Contractor Model'!PEC69</f>
        <v>0</v>
      </c>
      <c r="PED416">
        <f>'Contractor Model'!PED69</f>
        <v>0</v>
      </c>
      <c r="PEE416">
        <f>'Contractor Model'!PEE69</f>
        <v>0</v>
      </c>
      <c r="PEF416">
        <f>'Contractor Model'!PEF69</f>
        <v>0</v>
      </c>
      <c r="PEG416">
        <f>'Contractor Model'!PEG69</f>
        <v>0</v>
      </c>
      <c r="PEH416">
        <f>'Contractor Model'!PEH69</f>
        <v>0</v>
      </c>
      <c r="PEI416">
        <f>'Contractor Model'!PEI69</f>
        <v>0</v>
      </c>
      <c r="PEJ416">
        <f>'Contractor Model'!PEJ69</f>
        <v>0</v>
      </c>
      <c r="PEK416">
        <f>'Contractor Model'!PEK69</f>
        <v>0</v>
      </c>
      <c r="PEL416">
        <f>'Contractor Model'!PEL69</f>
        <v>0</v>
      </c>
      <c r="PEM416">
        <f>'Contractor Model'!PEM69</f>
        <v>0</v>
      </c>
      <c r="PEN416">
        <f>'Contractor Model'!PEN69</f>
        <v>0</v>
      </c>
      <c r="PEO416">
        <f>'Contractor Model'!PEO69</f>
        <v>0</v>
      </c>
      <c r="PEP416">
        <f>'Contractor Model'!PEP69</f>
        <v>0</v>
      </c>
      <c r="PEQ416">
        <f>'Contractor Model'!PEQ69</f>
        <v>0</v>
      </c>
      <c r="PER416">
        <f>'Contractor Model'!PER69</f>
        <v>0</v>
      </c>
      <c r="PES416">
        <f>'Contractor Model'!PES69</f>
        <v>0</v>
      </c>
      <c r="PET416">
        <f>'Contractor Model'!PET69</f>
        <v>0</v>
      </c>
      <c r="PEU416">
        <f>'Contractor Model'!PEU69</f>
        <v>0</v>
      </c>
      <c r="PEV416">
        <f>'Contractor Model'!PEV69</f>
        <v>0</v>
      </c>
      <c r="PEW416">
        <f>'Contractor Model'!PEW69</f>
        <v>0</v>
      </c>
      <c r="PEX416">
        <f>'Contractor Model'!PEX69</f>
        <v>0</v>
      </c>
      <c r="PEY416">
        <f>'Contractor Model'!PEY69</f>
        <v>0</v>
      </c>
      <c r="PEZ416">
        <f>'Contractor Model'!PEZ69</f>
        <v>0</v>
      </c>
      <c r="PFA416">
        <f>'Contractor Model'!PFA69</f>
        <v>0</v>
      </c>
      <c r="PFB416">
        <f>'Contractor Model'!PFB69</f>
        <v>0</v>
      </c>
      <c r="PFC416">
        <f>'Contractor Model'!PFC69</f>
        <v>0</v>
      </c>
      <c r="PFD416">
        <f>'Contractor Model'!PFD69</f>
        <v>0</v>
      </c>
      <c r="PFE416">
        <f>'Contractor Model'!PFE69</f>
        <v>0</v>
      </c>
      <c r="PFF416">
        <f>'Contractor Model'!PFF69</f>
        <v>0</v>
      </c>
      <c r="PFG416">
        <f>'Contractor Model'!PFG69</f>
        <v>0</v>
      </c>
      <c r="PFH416">
        <f>'Contractor Model'!PFH69</f>
        <v>0</v>
      </c>
      <c r="PFI416">
        <f>'Contractor Model'!PFI69</f>
        <v>0</v>
      </c>
      <c r="PFJ416">
        <f>'Contractor Model'!PFJ69</f>
        <v>0</v>
      </c>
      <c r="PFK416">
        <f>'Contractor Model'!PFK69</f>
        <v>0</v>
      </c>
      <c r="PFL416">
        <f>'Contractor Model'!PFL69</f>
        <v>0</v>
      </c>
      <c r="PFM416">
        <f>'Contractor Model'!PFM69</f>
        <v>0</v>
      </c>
      <c r="PFN416">
        <f>'Contractor Model'!PFN69</f>
        <v>0</v>
      </c>
      <c r="PFO416">
        <f>'Contractor Model'!PFO69</f>
        <v>0</v>
      </c>
      <c r="PFP416">
        <f>'Contractor Model'!PFP69</f>
        <v>0</v>
      </c>
      <c r="PFQ416">
        <f>'Contractor Model'!PFQ69</f>
        <v>0</v>
      </c>
      <c r="PFR416">
        <f>'Contractor Model'!PFR69</f>
        <v>0</v>
      </c>
      <c r="PFS416">
        <f>'Contractor Model'!PFS69</f>
        <v>0</v>
      </c>
      <c r="PFT416">
        <f>'Contractor Model'!PFT69</f>
        <v>0</v>
      </c>
      <c r="PFU416">
        <f>'Contractor Model'!PFU69</f>
        <v>0</v>
      </c>
      <c r="PFV416">
        <f>'Contractor Model'!PFV69</f>
        <v>0</v>
      </c>
      <c r="PFW416">
        <f>'Contractor Model'!PFW69</f>
        <v>0</v>
      </c>
      <c r="PFX416">
        <f>'Contractor Model'!PFX69</f>
        <v>0</v>
      </c>
      <c r="PFY416">
        <f>'Contractor Model'!PFY69</f>
        <v>0</v>
      </c>
      <c r="PFZ416">
        <f>'Contractor Model'!PFZ69</f>
        <v>0</v>
      </c>
      <c r="PGA416">
        <f>'Contractor Model'!PGA69</f>
        <v>0</v>
      </c>
      <c r="PGB416">
        <f>'Contractor Model'!PGB69</f>
        <v>0</v>
      </c>
      <c r="PGC416">
        <f>'Contractor Model'!PGC69</f>
        <v>0</v>
      </c>
      <c r="PGD416">
        <f>'Contractor Model'!PGD69</f>
        <v>0</v>
      </c>
      <c r="PGE416">
        <f>'Contractor Model'!PGE69</f>
        <v>0</v>
      </c>
      <c r="PGF416">
        <f>'Contractor Model'!PGF69</f>
        <v>0</v>
      </c>
      <c r="PGG416">
        <f>'Contractor Model'!PGG69</f>
        <v>0</v>
      </c>
      <c r="PGH416">
        <f>'Contractor Model'!PGH69</f>
        <v>0</v>
      </c>
      <c r="PGI416">
        <f>'Contractor Model'!PGI69</f>
        <v>0</v>
      </c>
      <c r="PGJ416">
        <f>'Contractor Model'!PGJ69</f>
        <v>0</v>
      </c>
      <c r="PGK416">
        <f>'Contractor Model'!PGK69</f>
        <v>0</v>
      </c>
      <c r="PGL416">
        <f>'Contractor Model'!PGL69</f>
        <v>0</v>
      </c>
      <c r="PGM416">
        <f>'Contractor Model'!PGM69</f>
        <v>0</v>
      </c>
      <c r="PGN416">
        <f>'Contractor Model'!PGN69</f>
        <v>0</v>
      </c>
      <c r="PGO416">
        <f>'Contractor Model'!PGO69</f>
        <v>0</v>
      </c>
      <c r="PGP416">
        <f>'Contractor Model'!PGP69</f>
        <v>0</v>
      </c>
      <c r="PGQ416">
        <f>'Contractor Model'!PGQ69</f>
        <v>0</v>
      </c>
      <c r="PGR416">
        <f>'Contractor Model'!PGR69</f>
        <v>0</v>
      </c>
      <c r="PGS416">
        <f>'Contractor Model'!PGS69</f>
        <v>0</v>
      </c>
      <c r="PGT416">
        <f>'Contractor Model'!PGT69</f>
        <v>0</v>
      </c>
      <c r="PGU416">
        <f>'Contractor Model'!PGU69</f>
        <v>0</v>
      </c>
      <c r="PGV416">
        <f>'Contractor Model'!PGV69</f>
        <v>0</v>
      </c>
      <c r="PGW416">
        <f>'Contractor Model'!PGW69</f>
        <v>0</v>
      </c>
      <c r="PGX416">
        <f>'Contractor Model'!PGX69</f>
        <v>0</v>
      </c>
      <c r="PGY416">
        <f>'Contractor Model'!PGY69</f>
        <v>0</v>
      </c>
      <c r="PGZ416">
        <f>'Contractor Model'!PGZ69</f>
        <v>0</v>
      </c>
      <c r="PHA416">
        <f>'Contractor Model'!PHA69</f>
        <v>0</v>
      </c>
      <c r="PHB416">
        <f>'Contractor Model'!PHB69</f>
        <v>0</v>
      </c>
      <c r="PHC416">
        <f>'Contractor Model'!PHC69</f>
        <v>0</v>
      </c>
      <c r="PHD416">
        <f>'Contractor Model'!PHD69</f>
        <v>0</v>
      </c>
      <c r="PHE416">
        <f>'Contractor Model'!PHE69</f>
        <v>0</v>
      </c>
      <c r="PHF416">
        <f>'Contractor Model'!PHF69</f>
        <v>0</v>
      </c>
      <c r="PHG416">
        <f>'Contractor Model'!PHG69</f>
        <v>0</v>
      </c>
      <c r="PHH416">
        <f>'Contractor Model'!PHH69</f>
        <v>0</v>
      </c>
      <c r="PHI416">
        <f>'Contractor Model'!PHI69</f>
        <v>0</v>
      </c>
      <c r="PHJ416">
        <f>'Contractor Model'!PHJ69</f>
        <v>0</v>
      </c>
      <c r="PHK416">
        <f>'Contractor Model'!PHK69</f>
        <v>0</v>
      </c>
      <c r="PHL416">
        <f>'Contractor Model'!PHL69</f>
        <v>0</v>
      </c>
      <c r="PHM416">
        <f>'Contractor Model'!PHM69</f>
        <v>0</v>
      </c>
      <c r="PHN416">
        <f>'Contractor Model'!PHN69</f>
        <v>0</v>
      </c>
      <c r="PHO416">
        <f>'Contractor Model'!PHO69</f>
        <v>0</v>
      </c>
      <c r="PHP416">
        <f>'Contractor Model'!PHP69</f>
        <v>0</v>
      </c>
      <c r="PHQ416">
        <f>'Contractor Model'!PHQ69</f>
        <v>0</v>
      </c>
      <c r="PHR416">
        <f>'Contractor Model'!PHR69</f>
        <v>0</v>
      </c>
      <c r="PHS416">
        <f>'Contractor Model'!PHS69</f>
        <v>0</v>
      </c>
      <c r="PHT416">
        <f>'Contractor Model'!PHT69</f>
        <v>0</v>
      </c>
      <c r="PHU416">
        <f>'Contractor Model'!PHU69</f>
        <v>0</v>
      </c>
      <c r="PHV416">
        <f>'Contractor Model'!PHV69</f>
        <v>0</v>
      </c>
      <c r="PHW416">
        <f>'Contractor Model'!PHW69</f>
        <v>0</v>
      </c>
      <c r="PHX416">
        <f>'Contractor Model'!PHX69</f>
        <v>0</v>
      </c>
      <c r="PHY416">
        <f>'Contractor Model'!PHY69</f>
        <v>0</v>
      </c>
      <c r="PHZ416">
        <f>'Contractor Model'!PHZ69</f>
        <v>0</v>
      </c>
      <c r="PIA416">
        <f>'Contractor Model'!PIA69</f>
        <v>0</v>
      </c>
      <c r="PIB416">
        <f>'Contractor Model'!PIB69</f>
        <v>0</v>
      </c>
      <c r="PIC416">
        <f>'Contractor Model'!PIC69</f>
        <v>0</v>
      </c>
      <c r="PID416">
        <f>'Contractor Model'!PID69</f>
        <v>0</v>
      </c>
      <c r="PIE416">
        <f>'Contractor Model'!PIE69</f>
        <v>0</v>
      </c>
      <c r="PIF416">
        <f>'Contractor Model'!PIF69</f>
        <v>0</v>
      </c>
      <c r="PIG416">
        <f>'Contractor Model'!PIG69</f>
        <v>0</v>
      </c>
      <c r="PIH416">
        <f>'Contractor Model'!PIH69</f>
        <v>0</v>
      </c>
      <c r="PII416">
        <f>'Contractor Model'!PII69</f>
        <v>0</v>
      </c>
      <c r="PIJ416">
        <f>'Contractor Model'!PIJ69</f>
        <v>0</v>
      </c>
      <c r="PIK416">
        <f>'Contractor Model'!PIK69</f>
        <v>0</v>
      </c>
      <c r="PIL416">
        <f>'Contractor Model'!PIL69</f>
        <v>0</v>
      </c>
      <c r="PIM416">
        <f>'Contractor Model'!PIM69</f>
        <v>0</v>
      </c>
      <c r="PIN416">
        <f>'Contractor Model'!PIN69</f>
        <v>0</v>
      </c>
      <c r="PIO416">
        <f>'Contractor Model'!PIO69</f>
        <v>0</v>
      </c>
      <c r="PIP416">
        <f>'Contractor Model'!PIP69</f>
        <v>0</v>
      </c>
      <c r="PIQ416">
        <f>'Contractor Model'!PIQ69</f>
        <v>0</v>
      </c>
      <c r="PIR416">
        <f>'Contractor Model'!PIR69</f>
        <v>0</v>
      </c>
      <c r="PIS416">
        <f>'Contractor Model'!PIS69</f>
        <v>0</v>
      </c>
      <c r="PIT416">
        <f>'Contractor Model'!PIT69</f>
        <v>0</v>
      </c>
      <c r="PIU416">
        <f>'Contractor Model'!PIU69</f>
        <v>0</v>
      </c>
      <c r="PIV416">
        <f>'Contractor Model'!PIV69</f>
        <v>0</v>
      </c>
      <c r="PIW416">
        <f>'Contractor Model'!PIW69</f>
        <v>0</v>
      </c>
      <c r="PIX416">
        <f>'Contractor Model'!PIX69</f>
        <v>0</v>
      </c>
      <c r="PIY416">
        <f>'Contractor Model'!PIY69</f>
        <v>0</v>
      </c>
      <c r="PIZ416">
        <f>'Contractor Model'!PIZ69</f>
        <v>0</v>
      </c>
      <c r="PJA416">
        <f>'Contractor Model'!PJA69</f>
        <v>0</v>
      </c>
      <c r="PJB416">
        <f>'Contractor Model'!PJB69</f>
        <v>0</v>
      </c>
      <c r="PJC416">
        <f>'Contractor Model'!PJC69</f>
        <v>0</v>
      </c>
      <c r="PJD416">
        <f>'Contractor Model'!PJD69</f>
        <v>0</v>
      </c>
      <c r="PJE416">
        <f>'Contractor Model'!PJE69</f>
        <v>0</v>
      </c>
      <c r="PJF416">
        <f>'Contractor Model'!PJF69</f>
        <v>0</v>
      </c>
      <c r="PJG416">
        <f>'Contractor Model'!PJG69</f>
        <v>0</v>
      </c>
      <c r="PJH416">
        <f>'Contractor Model'!PJH69</f>
        <v>0</v>
      </c>
      <c r="PJI416">
        <f>'Contractor Model'!PJI69</f>
        <v>0</v>
      </c>
      <c r="PJJ416">
        <f>'Contractor Model'!PJJ69</f>
        <v>0</v>
      </c>
      <c r="PJK416">
        <f>'Contractor Model'!PJK69</f>
        <v>0</v>
      </c>
      <c r="PJL416">
        <f>'Contractor Model'!PJL69</f>
        <v>0</v>
      </c>
      <c r="PJM416">
        <f>'Contractor Model'!PJM69</f>
        <v>0</v>
      </c>
      <c r="PJN416">
        <f>'Contractor Model'!PJN69</f>
        <v>0</v>
      </c>
      <c r="PJO416">
        <f>'Contractor Model'!PJO69</f>
        <v>0</v>
      </c>
      <c r="PJP416">
        <f>'Contractor Model'!PJP69</f>
        <v>0</v>
      </c>
      <c r="PJQ416">
        <f>'Contractor Model'!PJQ69</f>
        <v>0</v>
      </c>
      <c r="PJR416">
        <f>'Contractor Model'!PJR69</f>
        <v>0</v>
      </c>
      <c r="PJS416">
        <f>'Contractor Model'!PJS69</f>
        <v>0</v>
      </c>
      <c r="PJT416">
        <f>'Contractor Model'!PJT69</f>
        <v>0</v>
      </c>
      <c r="PJU416">
        <f>'Contractor Model'!PJU69</f>
        <v>0</v>
      </c>
      <c r="PJV416">
        <f>'Contractor Model'!PJV69</f>
        <v>0</v>
      </c>
      <c r="PJW416">
        <f>'Contractor Model'!PJW69</f>
        <v>0</v>
      </c>
      <c r="PJX416">
        <f>'Contractor Model'!PJX69</f>
        <v>0</v>
      </c>
      <c r="PJY416">
        <f>'Contractor Model'!PJY69</f>
        <v>0</v>
      </c>
      <c r="PJZ416">
        <f>'Contractor Model'!PJZ69</f>
        <v>0</v>
      </c>
      <c r="PKA416">
        <f>'Contractor Model'!PKA69</f>
        <v>0</v>
      </c>
      <c r="PKB416">
        <f>'Contractor Model'!PKB69</f>
        <v>0</v>
      </c>
      <c r="PKC416">
        <f>'Contractor Model'!PKC69</f>
        <v>0</v>
      </c>
      <c r="PKD416">
        <f>'Contractor Model'!PKD69</f>
        <v>0</v>
      </c>
      <c r="PKE416">
        <f>'Contractor Model'!PKE69</f>
        <v>0</v>
      </c>
      <c r="PKF416">
        <f>'Contractor Model'!PKF69</f>
        <v>0</v>
      </c>
      <c r="PKG416">
        <f>'Contractor Model'!PKG69</f>
        <v>0</v>
      </c>
      <c r="PKH416">
        <f>'Contractor Model'!PKH69</f>
        <v>0</v>
      </c>
      <c r="PKI416">
        <f>'Contractor Model'!PKI69</f>
        <v>0</v>
      </c>
      <c r="PKJ416">
        <f>'Contractor Model'!PKJ69</f>
        <v>0</v>
      </c>
      <c r="PKK416">
        <f>'Contractor Model'!PKK69</f>
        <v>0</v>
      </c>
      <c r="PKL416">
        <f>'Contractor Model'!PKL69</f>
        <v>0</v>
      </c>
      <c r="PKM416">
        <f>'Contractor Model'!PKM69</f>
        <v>0</v>
      </c>
      <c r="PKN416">
        <f>'Contractor Model'!PKN69</f>
        <v>0</v>
      </c>
      <c r="PKO416">
        <f>'Contractor Model'!PKO69</f>
        <v>0</v>
      </c>
      <c r="PKP416">
        <f>'Contractor Model'!PKP69</f>
        <v>0</v>
      </c>
      <c r="PKQ416">
        <f>'Contractor Model'!PKQ69</f>
        <v>0</v>
      </c>
      <c r="PKR416">
        <f>'Contractor Model'!PKR69</f>
        <v>0</v>
      </c>
      <c r="PKS416">
        <f>'Contractor Model'!PKS69</f>
        <v>0</v>
      </c>
      <c r="PKT416">
        <f>'Contractor Model'!PKT69</f>
        <v>0</v>
      </c>
      <c r="PKU416">
        <f>'Contractor Model'!PKU69</f>
        <v>0</v>
      </c>
      <c r="PKV416">
        <f>'Contractor Model'!PKV69</f>
        <v>0</v>
      </c>
      <c r="PKW416">
        <f>'Contractor Model'!PKW69</f>
        <v>0</v>
      </c>
      <c r="PKX416">
        <f>'Contractor Model'!PKX69</f>
        <v>0</v>
      </c>
      <c r="PKY416">
        <f>'Contractor Model'!PKY69</f>
        <v>0</v>
      </c>
      <c r="PKZ416">
        <f>'Contractor Model'!PKZ69</f>
        <v>0</v>
      </c>
      <c r="PLA416">
        <f>'Contractor Model'!PLA69</f>
        <v>0</v>
      </c>
      <c r="PLB416">
        <f>'Contractor Model'!PLB69</f>
        <v>0</v>
      </c>
      <c r="PLC416">
        <f>'Contractor Model'!PLC69</f>
        <v>0</v>
      </c>
      <c r="PLD416">
        <f>'Contractor Model'!PLD69</f>
        <v>0</v>
      </c>
      <c r="PLE416">
        <f>'Contractor Model'!PLE69</f>
        <v>0</v>
      </c>
      <c r="PLF416">
        <f>'Contractor Model'!PLF69</f>
        <v>0</v>
      </c>
      <c r="PLG416">
        <f>'Contractor Model'!PLG69</f>
        <v>0</v>
      </c>
      <c r="PLH416">
        <f>'Contractor Model'!PLH69</f>
        <v>0</v>
      </c>
      <c r="PLI416">
        <f>'Contractor Model'!PLI69</f>
        <v>0</v>
      </c>
      <c r="PLJ416">
        <f>'Contractor Model'!PLJ69</f>
        <v>0</v>
      </c>
      <c r="PLK416">
        <f>'Contractor Model'!PLK69</f>
        <v>0</v>
      </c>
      <c r="PLL416">
        <f>'Contractor Model'!PLL69</f>
        <v>0</v>
      </c>
      <c r="PLM416">
        <f>'Contractor Model'!PLM69</f>
        <v>0</v>
      </c>
      <c r="PLN416">
        <f>'Contractor Model'!PLN69</f>
        <v>0</v>
      </c>
      <c r="PLO416">
        <f>'Contractor Model'!PLO69</f>
        <v>0</v>
      </c>
      <c r="PLP416">
        <f>'Contractor Model'!PLP69</f>
        <v>0</v>
      </c>
      <c r="PLQ416">
        <f>'Contractor Model'!PLQ69</f>
        <v>0</v>
      </c>
      <c r="PLR416">
        <f>'Contractor Model'!PLR69</f>
        <v>0</v>
      </c>
      <c r="PLS416">
        <f>'Contractor Model'!PLS69</f>
        <v>0</v>
      </c>
      <c r="PLT416">
        <f>'Contractor Model'!PLT69</f>
        <v>0</v>
      </c>
      <c r="PLU416">
        <f>'Contractor Model'!PLU69</f>
        <v>0</v>
      </c>
      <c r="PLV416">
        <f>'Contractor Model'!PLV69</f>
        <v>0</v>
      </c>
      <c r="PLW416">
        <f>'Contractor Model'!PLW69</f>
        <v>0</v>
      </c>
      <c r="PLX416">
        <f>'Contractor Model'!PLX69</f>
        <v>0</v>
      </c>
      <c r="PLY416">
        <f>'Contractor Model'!PLY69</f>
        <v>0</v>
      </c>
      <c r="PLZ416">
        <f>'Contractor Model'!PLZ69</f>
        <v>0</v>
      </c>
      <c r="PMA416">
        <f>'Contractor Model'!PMA69</f>
        <v>0</v>
      </c>
      <c r="PMB416">
        <f>'Contractor Model'!PMB69</f>
        <v>0</v>
      </c>
      <c r="PMC416">
        <f>'Contractor Model'!PMC69</f>
        <v>0</v>
      </c>
      <c r="PMD416">
        <f>'Contractor Model'!PMD69</f>
        <v>0</v>
      </c>
      <c r="PME416">
        <f>'Contractor Model'!PME69</f>
        <v>0</v>
      </c>
      <c r="PMF416">
        <f>'Contractor Model'!PMF69</f>
        <v>0</v>
      </c>
      <c r="PMG416">
        <f>'Contractor Model'!PMG69</f>
        <v>0</v>
      </c>
      <c r="PMH416">
        <f>'Contractor Model'!PMH69</f>
        <v>0</v>
      </c>
      <c r="PMI416">
        <f>'Contractor Model'!PMI69</f>
        <v>0</v>
      </c>
      <c r="PMJ416">
        <f>'Contractor Model'!PMJ69</f>
        <v>0</v>
      </c>
      <c r="PMK416">
        <f>'Contractor Model'!PMK69</f>
        <v>0</v>
      </c>
      <c r="PML416">
        <f>'Contractor Model'!PML69</f>
        <v>0</v>
      </c>
      <c r="PMM416">
        <f>'Contractor Model'!PMM69</f>
        <v>0</v>
      </c>
      <c r="PMN416">
        <f>'Contractor Model'!PMN69</f>
        <v>0</v>
      </c>
      <c r="PMO416">
        <f>'Contractor Model'!PMO69</f>
        <v>0</v>
      </c>
      <c r="PMP416">
        <f>'Contractor Model'!PMP69</f>
        <v>0</v>
      </c>
      <c r="PMQ416">
        <f>'Contractor Model'!PMQ69</f>
        <v>0</v>
      </c>
      <c r="PMR416">
        <f>'Contractor Model'!PMR69</f>
        <v>0</v>
      </c>
      <c r="PMS416">
        <f>'Contractor Model'!PMS69</f>
        <v>0</v>
      </c>
      <c r="PMT416">
        <f>'Contractor Model'!PMT69</f>
        <v>0</v>
      </c>
      <c r="PMU416">
        <f>'Contractor Model'!PMU69</f>
        <v>0</v>
      </c>
      <c r="PMV416">
        <f>'Contractor Model'!PMV69</f>
        <v>0</v>
      </c>
      <c r="PMW416">
        <f>'Contractor Model'!PMW69</f>
        <v>0</v>
      </c>
      <c r="PMX416">
        <f>'Contractor Model'!PMX69</f>
        <v>0</v>
      </c>
      <c r="PMY416">
        <f>'Contractor Model'!PMY69</f>
        <v>0</v>
      </c>
      <c r="PMZ416">
        <f>'Contractor Model'!PMZ69</f>
        <v>0</v>
      </c>
      <c r="PNA416">
        <f>'Contractor Model'!PNA69</f>
        <v>0</v>
      </c>
      <c r="PNB416">
        <f>'Contractor Model'!PNB69</f>
        <v>0</v>
      </c>
      <c r="PNC416">
        <f>'Contractor Model'!PNC69</f>
        <v>0</v>
      </c>
      <c r="PND416">
        <f>'Contractor Model'!PND69</f>
        <v>0</v>
      </c>
      <c r="PNE416">
        <f>'Contractor Model'!PNE69</f>
        <v>0</v>
      </c>
      <c r="PNF416">
        <f>'Contractor Model'!PNF69</f>
        <v>0</v>
      </c>
      <c r="PNG416">
        <f>'Contractor Model'!PNG69</f>
        <v>0</v>
      </c>
      <c r="PNH416">
        <f>'Contractor Model'!PNH69</f>
        <v>0</v>
      </c>
      <c r="PNI416">
        <f>'Contractor Model'!PNI69</f>
        <v>0</v>
      </c>
      <c r="PNJ416">
        <f>'Contractor Model'!PNJ69</f>
        <v>0</v>
      </c>
      <c r="PNK416">
        <f>'Contractor Model'!PNK69</f>
        <v>0</v>
      </c>
      <c r="PNL416">
        <f>'Contractor Model'!PNL69</f>
        <v>0</v>
      </c>
      <c r="PNM416">
        <f>'Contractor Model'!PNM69</f>
        <v>0</v>
      </c>
      <c r="PNN416">
        <f>'Contractor Model'!PNN69</f>
        <v>0</v>
      </c>
      <c r="PNO416">
        <f>'Contractor Model'!PNO69</f>
        <v>0</v>
      </c>
      <c r="PNP416">
        <f>'Contractor Model'!PNP69</f>
        <v>0</v>
      </c>
      <c r="PNQ416">
        <f>'Contractor Model'!PNQ69</f>
        <v>0</v>
      </c>
      <c r="PNR416">
        <f>'Contractor Model'!PNR69</f>
        <v>0</v>
      </c>
      <c r="PNS416">
        <f>'Contractor Model'!PNS69</f>
        <v>0</v>
      </c>
      <c r="PNT416">
        <f>'Contractor Model'!PNT69</f>
        <v>0</v>
      </c>
      <c r="PNU416">
        <f>'Contractor Model'!PNU69</f>
        <v>0</v>
      </c>
      <c r="PNV416">
        <f>'Contractor Model'!PNV69</f>
        <v>0</v>
      </c>
      <c r="PNW416">
        <f>'Contractor Model'!PNW69</f>
        <v>0</v>
      </c>
      <c r="PNX416">
        <f>'Contractor Model'!PNX69</f>
        <v>0</v>
      </c>
      <c r="PNY416">
        <f>'Contractor Model'!PNY69</f>
        <v>0</v>
      </c>
      <c r="PNZ416">
        <f>'Contractor Model'!PNZ69</f>
        <v>0</v>
      </c>
      <c r="POA416">
        <f>'Contractor Model'!POA69</f>
        <v>0</v>
      </c>
      <c r="POB416">
        <f>'Contractor Model'!POB69</f>
        <v>0</v>
      </c>
      <c r="POC416">
        <f>'Contractor Model'!POC69</f>
        <v>0</v>
      </c>
      <c r="POD416">
        <f>'Contractor Model'!POD69</f>
        <v>0</v>
      </c>
      <c r="POE416">
        <f>'Contractor Model'!POE69</f>
        <v>0</v>
      </c>
      <c r="POF416">
        <f>'Contractor Model'!POF69</f>
        <v>0</v>
      </c>
      <c r="POG416">
        <f>'Contractor Model'!POG69</f>
        <v>0</v>
      </c>
      <c r="POH416">
        <f>'Contractor Model'!POH69</f>
        <v>0</v>
      </c>
      <c r="POI416">
        <f>'Contractor Model'!POI69</f>
        <v>0</v>
      </c>
      <c r="POJ416">
        <f>'Contractor Model'!POJ69</f>
        <v>0</v>
      </c>
      <c r="POK416">
        <f>'Contractor Model'!POK69</f>
        <v>0</v>
      </c>
      <c r="POL416">
        <f>'Contractor Model'!POL69</f>
        <v>0</v>
      </c>
      <c r="POM416">
        <f>'Contractor Model'!POM69</f>
        <v>0</v>
      </c>
      <c r="PON416">
        <f>'Contractor Model'!PON69</f>
        <v>0</v>
      </c>
      <c r="POO416">
        <f>'Contractor Model'!POO69</f>
        <v>0</v>
      </c>
      <c r="POP416">
        <f>'Contractor Model'!POP69</f>
        <v>0</v>
      </c>
      <c r="POQ416">
        <f>'Contractor Model'!POQ69</f>
        <v>0</v>
      </c>
      <c r="POR416">
        <f>'Contractor Model'!POR69</f>
        <v>0</v>
      </c>
      <c r="POS416">
        <f>'Contractor Model'!POS69</f>
        <v>0</v>
      </c>
      <c r="POT416">
        <f>'Contractor Model'!POT69</f>
        <v>0</v>
      </c>
      <c r="POU416">
        <f>'Contractor Model'!POU69</f>
        <v>0</v>
      </c>
      <c r="POV416">
        <f>'Contractor Model'!POV69</f>
        <v>0</v>
      </c>
      <c r="POW416">
        <f>'Contractor Model'!POW69</f>
        <v>0</v>
      </c>
      <c r="POX416">
        <f>'Contractor Model'!POX69</f>
        <v>0</v>
      </c>
      <c r="POY416">
        <f>'Contractor Model'!POY69</f>
        <v>0</v>
      </c>
      <c r="POZ416">
        <f>'Contractor Model'!POZ69</f>
        <v>0</v>
      </c>
      <c r="PPA416">
        <f>'Contractor Model'!PPA69</f>
        <v>0</v>
      </c>
      <c r="PPB416">
        <f>'Contractor Model'!PPB69</f>
        <v>0</v>
      </c>
      <c r="PPC416">
        <f>'Contractor Model'!PPC69</f>
        <v>0</v>
      </c>
      <c r="PPD416">
        <f>'Contractor Model'!PPD69</f>
        <v>0</v>
      </c>
      <c r="PPE416">
        <f>'Contractor Model'!PPE69</f>
        <v>0</v>
      </c>
      <c r="PPF416">
        <f>'Contractor Model'!PPF69</f>
        <v>0</v>
      </c>
      <c r="PPG416">
        <f>'Contractor Model'!PPG69</f>
        <v>0</v>
      </c>
      <c r="PPH416">
        <f>'Contractor Model'!PPH69</f>
        <v>0</v>
      </c>
      <c r="PPI416">
        <f>'Contractor Model'!PPI69</f>
        <v>0</v>
      </c>
      <c r="PPJ416">
        <f>'Contractor Model'!PPJ69</f>
        <v>0</v>
      </c>
      <c r="PPK416">
        <f>'Contractor Model'!PPK69</f>
        <v>0</v>
      </c>
      <c r="PPL416">
        <f>'Contractor Model'!PPL69</f>
        <v>0</v>
      </c>
      <c r="PPM416">
        <f>'Contractor Model'!PPM69</f>
        <v>0</v>
      </c>
      <c r="PPN416">
        <f>'Contractor Model'!PPN69</f>
        <v>0</v>
      </c>
      <c r="PPO416">
        <f>'Contractor Model'!PPO69</f>
        <v>0</v>
      </c>
      <c r="PPP416">
        <f>'Contractor Model'!PPP69</f>
        <v>0</v>
      </c>
      <c r="PPQ416">
        <f>'Contractor Model'!PPQ69</f>
        <v>0</v>
      </c>
      <c r="PPR416">
        <f>'Contractor Model'!PPR69</f>
        <v>0</v>
      </c>
      <c r="PPS416">
        <f>'Contractor Model'!PPS69</f>
        <v>0</v>
      </c>
      <c r="PPT416">
        <f>'Contractor Model'!PPT69</f>
        <v>0</v>
      </c>
      <c r="PPU416">
        <f>'Contractor Model'!PPU69</f>
        <v>0</v>
      </c>
      <c r="PPV416">
        <f>'Contractor Model'!PPV69</f>
        <v>0</v>
      </c>
      <c r="PPW416">
        <f>'Contractor Model'!PPW69</f>
        <v>0</v>
      </c>
      <c r="PPX416">
        <f>'Contractor Model'!PPX69</f>
        <v>0</v>
      </c>
      <c r="PPY416">
        <f>'Contractor Model'!PPY69</f>
        <v>0</v>
      </c>
      <c r="PPZ416">
        <f>'Contractor Model'!PPZ69</f>
        <v>0</v>
      </c>
      <c r="PQA416">
        <f>'Contractor Model'!PQA69</f>
        <v>0</v>
      </c>
      <c r="PQB416">
        <f>'Contractor Model'!PQB69</f>
        <v>0</v>
      </c>
      <c r="PQC416">
        <f>'Contractor Model'!PQC69</f>
        <v>0</v>
      </c>
      <c r="PQD416">
        <f>'Contractor Model'!PQD69</f>
        <v>0</v>
      </c>
      <c r="PQE416">
        <f>'Contractor Model'!PQE69</f>
        <v>0</v>
      </c>
      <c r="PQF416">
        <f>'Contractor Model'!PQF69</f>
        <v>0</v>
      </c>
      <c r="PQG416">
        <f>'Contractor Model'!PQG69</f>
        <v>0</v>
      </c>
      <c r="PQH416">
        <f>'Contractor Model'!PQH69</f>
        <v>0</v>
      </c>
      <c r="PQI416">
        <f>'Contractor Model'!PQI69</f>
        <v>0</v>
      </c>
      <c r="PQJ416">
        <f>'Contractor Model'!PQJ69</f>
        <v>0</v>
      </c>
      <c r="PQK416">
        <f>'Contractor Model'!PQK69</f>
        <v>0</v>
      </c>
      <c r="PQL416">
        <f>'Contractor Model'!PQL69</f>
        <v>0</v>
      </c>
      <c r="PQM416">
        <f>'Contractor Model'!PQM69</f>
        <v>0</v>
      </c>
      <c r="PQN416">
        <f>'Contractor Model'!PQN69</f>
        <v>0</v>
      </c>
      <c r="PQO416">
        <f>'Contractor Model'!PQO69</f>
        <v>0</v>
      </c>
      <c r="PQP416">
        <f>'Contractor Model'!PQP69</f>
        <v>0</v>
      </c>
      <c r="PQQ416">
        <f>'Contractor Model'!PQQ69</f>
        <v>0</v>
      </c>
      <c r="PQR416">
        <f>'Contractor Model'!PQR69</f>
        <v>0</v>
      </c>
      <c r="PQS416">
        <f>'Contractor Model'!PQS69</f>
        <v>0</v>
      </c>
      <c r="PQT416">
        <f>'Contractor Model'!PQT69</f>
        <v>0</v>
      </c>
      <c r="PQU416">
        <f>'Contractor Model'!PQU69</f>
        <v>0</v>
      </c>
      <c r="PQV416">
        <f>'Contractor Model'!PQV69</f>
        <v>0</v>
      </c>
      <c r="PQW416">
        <f>'Contractor Model'!PQW69</f>
        <v>0</v>
      </c>
      <c r="PQX416">
        <f>'Contractor Model'!PQX69</f>
        <v>0</v>
      </c>
      <c r="PQY416">
        <f>'Contractor Model'!PQY69</f>
        <v>0</v>
      </c>
      <c r="PQZ416">
        <f>'Contractor Model'!PQZ69</f>
        <v>0</v>
      </c>
      <c r="PRA416">
        <f>'Contractor Model'!PRA69</f>
        <v>0</v>
      </c>
      <c r="PRB416">
        <f>'Contractor Model'!PRB69</f>
        <v>0</v>
      </c>
      <c r="PRC416">
        <f>'Contractor Model'!PRC69</f>
        <v>0</v>
      </c>
      <c r="PRD416">
        <f>'Contractor Model'!PRD69</f>
        <v>0</v>
      </c>
      <c r="PRE416">
        <f>'Contractor Model'!PRE69</f>
        <v>0</v>
      </c>
      <c r="PRF416">
        <f>'Contractor Model'!PRF69</f>
        <v>0</v>
      </c>
      <c r="PRG416">
        <f>'Contractor Model'!PRG69</f>
        <v>0</v>
      </c>
      <c r="PRH416">
        <f>'Contractor Model'!PRH69</f>
        <v>0</v>
      </c>
      <c r="PRI416">
        <f>'Contractor Model'!PRI69</f>
        <v>0</v>
      </c>
      <c r="PRJ416">
        <f>'Contractor Model'!PRJ69</f>
        <v>0</v>
      </c>
      <c r="PRK416">
        <f>'Contractor Model'!PRK69</f>
        <v>0</v>
      </c>
      <c r="PRL416">
        <f>'Contractor Model'!PRL69</f>
        <v>0</v>
      </c>
      <c r="PRM416">
        <f>'Contractor Model'!PRM69</f>
        <v>0</v>
      </c>
      <c r="PRN416">
        <f>'Contractor Model'!PRN69</f>
        <v>0</v>
      </c>
      <c r="PRO416">
        <f>'Contractor Model'!PRO69</f>
        <v>0</v>
      </c>
      <c r="PRP416">
        <f>'Contractor Model'!PRP69</f>
        <v>0</v>
      </c>
      <c r="PRQ416">
        <f>'Contractor Model'!PRQ69</f>
        <v>0</v>
      </c>
      <c r="PRR416">
        <f>'Contractor Model'!PRR69</f>
        <v>0</v>
      </c>
      <c r="PRS416">
        <f>'Contractor Model'!PRS69</f>
        <v>0</v>
      </c>
      <c r="PRT416">
        <f>'Contractor Model'!PRT69</f>
        <v>0</v>
      </c>
      <c r="PRU416">
        <f>'Contractor Model'!PRU69</f>
        <v>0</v>
      </c>
      <c r="PRV416">
        <f>'Contractor Model'!PRV69</f>
        <v>0</v>
      </c>
      <c r="PRW416">
        <f>'Contractor Model'!PRW69</f>
        <v>0</v>
      </c>
      <c r="PRX416">
        <f>'Contractor Model'!PRX69</f>
        <v>0</v>
      </c>
      <c r="PRY416">
        <f>'Contractor Model'!PRY69</f>
        <v>0</v>
      </c>
      <c r="PRZ416">
        <f>'Contractor Model'!PRZ69</f>
        <v>0</v>
      </c>
      <c r="PSA416">
        <f>'Contractor Model'!PSA69</f>
        <v>0</v>
      </c>
      <c r="PSB416">
        <f>'Contractor Model'!PSB69</f>
        <v>0</v>
      </c>
      <c r="PSC416">
        <f>'Contractor Model'!PSC69</f>
        <v>0</v>
      </c>
      <c r="PSD416">
        <f>'Contractor Model'!PSD69</f>
        <v>0</v>
      </c>
      <c r="PSE416">
        <f>'Contractor Model'!PSE69</f>
        <v>0</v>
      </c>
      <c r="PSF416">
        <f>'Contractor Model'!PSF69</f>
        <v>0</v>
      </c>
      <c r="PSG416">
        <f>'Contractor Model'!PSG69</f>
        <v>0</v>
      </c>
      <c r="PSH416">
        <f>'Contractor Model'!PSH69</f>
        <v>0</v>
      </c>
      <c r="PSI416">
        <f>'Contractor Model'!PSI69</f>
        <v>0</v>
      </c>
      <c r="PSJ416">
        <f>'Contractor Model'!PSJ69</f>
        <v>0</v>
      </c>
      <c r="PSK416">
        <f>'Contractor Model'!PSK69</f>
        <v>0</v>
      </c>
      <c r="PSL416">
        <f>'Contractor Model'!PSL69</f>
        <v>0</v>
      </c>
      <c r="PSM416">
        <f>'Contractor Model'!PSM69</f>
        <v>0</v>
      </c>
      <c r="PSN416">
        <f>'Contractor Model'!PSN69</f>
        <v>0</v>
      </c>
      <c r="PSO416">
        <f>'Contractor Model'!PSO69</f>
        <v>0</v>
      </c>
      <c r="PSP416">
        <f>'Contractor Model'!PSP69</f>
        <v>0</v>
      </c>
      <c r="PSQ416">
        <f>'Contractor Model'!PSQ69</f>
        <v>0</v>
      </c>
      <c r="PSR416">
        <f>'Contractor Model'!PSR69</f>
        <v>0</v>
      </c>
      <c r="PSS416">
        <f>'Contractor Model'!PSS69</f>
        <v>0</v>
      </c>
      <c r="PST416">
        <f>'Contractor Model'!PST69</f>
        <v>0</v>
      </c>
      <c r="PSU416">
        <f>'Contractor Model'!PSU69</f>
        <v>0</v>
      </c>
      <c r="PSV416">
        <f>'Contractor Model'!PSV69</f>
        <v>0</v>
      </c>
      <c r="PSW416">
        <f>'Contractor Model'!PSW69</f>
        <v>0</v>
      </c>
      <c r="PSX416">
        <f>'Contractor Model'!PSX69</f>
        <v>0</v>
      </c>
      <c r="PSY416">
        <f>'Contractor Model'!PSY69</f>
        <v>0</v>
      </c>
      <c r="PSZ416">
        <f>'Contractor Model'!PSZ69</f>
        <v>0</v>
      </c>
      <c r="PTA416">
        <f>'Contractor Model'!PTA69</f>
        <v>0</v>
      </c>
      <c r="PTB416">
        <f>'Contractor Model'!PTB69</f>
        <v>0</v>
      </c>
      <c r="PTC416">
        <f>'Contractor Model'!PTC69</f>
        <v>0</v>
      </c>
      <c r="PTD416">
        <f>'Contractor Model'!PTD69</f>
        <v>0</v>
      </c>
      <c r="PTE416">
        <f>'Contractor Model'!PTE69</f>
        <v>0</v>
      </c>
      <c r="PTF416">
        <f>'Contractor Model'!PTF69</f>
        <v>0</v>
      </c>
      <c r="PTG416">
        <f>'Contractor Model'!PTG69</f>
        <v>0</v>
      </c>
      <c r="PTH416">
        <f>'Contractor Model'!PTH69</f>
        <v>0</v>
      </c>
      <c r="PTI416">
        <f>'Contractor Model'!PTI69</f>
        <v>0</v>
      </c>
      <c r="PTJ416">
        <f>'Contractor Model'!PTJ69</f>
        <v>0</v>
      </c>
      <c r="PTK416">
        <f>'Contractor Model'!PTK69</f>
        <v>0</v>
      </c>
      <c r="PTL416">
        <f>'Contractor Model'!PTL69</f>
        <v>0</v>
      </c>
      <c r="PTM416">
        <f>'Contractor Model'!PTM69</f>
        <v>0</v>
      </c>
      <c r="PTN416">
        <f>'Contractor Model'!PTN69</f>
        <v>0</v>
      </c>
      <c r="PTO416">
        <f>'Contractor Model'!PTO69</f>
        <v>0</v>
      </c>
      <c r="PTP416">
        <f>'Contractor Model'!PTP69</f>
        <v>0</v>
      </c>
      <c r="PTQ416">
        <f>'Contractor Model'!PTQ69</f>
        <v>0</v>
      </c>
      <c r="PTR416">
        <f>'Contractor Model'!PTR69</f>
        <v>0</v>
      </c>
      <c r="PTS416">
        <f>'Contractor Model'!PTS69</f>
        <v>0</v>
      </c>
      <c r="PTT416">
        <f>'Contractor Model'!PTT69</f>
        <v>0</v>
      </c>
      <c r="PTU416">
        <f>'Contractor Model'!PTU69</f>
        <v>0</v>
      </c>
      <c r="PTV416">
        <f>'Contractor Model'!PTV69</f>
        <v>0</v>
      </c>
      <c r="PTW416">
        <f>'Contractor Model'!PTW69</f>
        <v>0</v>
      </c>
      <c r="PTX416">
        <f>'Contractor Model'!PTX69</f>
        <v>0</v>
      </c>
      <c r="PTY416">
        <f>'Contractor Model'!PTY69</f>
        <v>0</v>
      </c>
      <c r="PTZ416">
        <f>'Contractor Model'!PTZ69</f>
        <v>0</v>
      </c>
      <c r="PUA416">
        <f>'Contractor Model'!PUA69</f>
        <v>0</v>
      </c>
      <c r="PUB416">
        <f>'Contractor Model'!PUB69</f>
        <v>0</v>
      </c>
      <c r="PUC416">
        <f>'Contractor Model'!PUC69</f>
        <v>0</v>
      </c>
      <c r="PUD416">
        <f>'Contractor Model'!PUD69</f>
        <v>0</v>
      </c>
      <c r="PUE416">
        <f>'Contractor Model'!PUE69</f>
        <v>0</v>
      </c>
      <c r="PUF416">
        <f>'Contractor Model'!PUF69</f>
        <v>0</v>
      </c>
      <c r="PUG416">
        <f>'Contractor Model'!PUG69</f>
        <v>0</v>
      </c>
      <c r="PUH416">
        <f>'Contractor Model'!PUH69</f>
        <v>0</v>
      </c>
      <c r="PUI416">
        <f>'Contractor Model'!PUI69</f>
        <v>0</v>
      </c>
      <c r="PUJ416">
        <f>'Contractor Model'!PUJ69</f>
        <v>0</v>
      </c>
      <c r="PUK416">
        <f>'Contractor Model'!PUK69</f>
        <v>0</v>
      </c>
      <c r="PUL416">
        <f>'Contractor Model'!PUL69</f>
        <v>0</v>
      </c>
      <c r="PUM416">
        <f>'Contractor Model'!PUM69</f>
        <v>0</v>
      </c>
      <c r="PUN416">
        <f>'Contractor Model'!PUN69</f>
        <v>0</v>
      </c>
      <c r="PUO416">
        <f>'Contractor Model'!PUO69</f>
        <v>0</v>
      </c>
      <c r="PUP416">
        <f>'Contractor Model'!PUP69</f>
        <v>0</v>
      </c>
      <c r="PUQ416">
        <f>'Contractor Model'!PUQ69</f>
        <v>0</v>
      </c>
      <c r="PUR416">
        <f>'Contractor Model'!PUR69</f>
        <v>0</v>
      </c>
      <c r="PUS416">
        <f>'Contractor Model'!PUS69</f>
        <v>0</v>
      </c>
      <c r="PUT416">
        <f>'Contractor Model'!PUT69</f>
        <v>0</v>
      </c>
      <c r="PUU416">
        <f>'Contractor Model'!PUU69</f>
        <v>0</v>
      </c>
      <c r="PUV416">
        <f>'Contractor Model'!PUV69</f>
        <v>0</v>
      </c>
      <c r="PUW416">
        <f>'Contractor Model'!PUW69</f>
        <v>0</v>
      </c>
      <c r="PUX416">
        <f>'Contractor Model'!PUX69</f>
        <v>0</v>
      </c>
      <c r="PUY416">
        <f>'Contractor Model'!PUY69</f>
        <v>0</v>
      </c>
      <c r="PUZ416">
        <f>'Contractor Model'!PUZ69</f>
        <v>0</v>
      </c>
      <c r="PVA416">
        <f>'Contractor Model'!PVA69</f>
        <v>0</v>
      </c>
      <c r="PVB416">
        <f>'Contractor Model'!PVB69</f>
        <v>0</v>
      </c>
      <c r="PVC416">
        <f>'Contractor Model'!PVC69</f>
        <v>0</v>
      </c>
      <c r="PVD416">
        <f>'Contractor Model'!PVD69</f>
        <v>0</v>
      </c>
      <c r="PVE416">
        <f>'Contractor Model'!PVE69</f>
        <v>0</v>
      </c>
      <c r="PVF416">
        <f>'Contractor Model'!PVF69</f>
        <v>0</v>
      </c>
      <c r="PVG416">
        <f>'Contractor Model'!PVG69</f>
        <v>0</v>
      </c>
      <c r="PVH416">
        <f>'Contractor Model'!PVH69</f>
        <v>0</v>
      </c>
      <c r="PVI416">
        <f>'Contractor Model'!PVI69</f>
        <v>0</v>
      </c>
      <c r="PVJ416">
        <f>'Contractor Model'!PVJ69</f>
        <v>0</v>
      </c>
      <c r="PVK416">
        <f>'Contractor Model'!PVK69</f>
        <v>0</v>
      </c>
      <c r="PVL416">
        <f>'Contractor Model'!PVL69</f>
        <v>0</v>
      </c>
      <c r="PVM416">
        <f>'Contractor Model'!PVM69</f>
        <v>0</v>
      </c>
      <c r="PVN416">
        <f>'Contractor Model'!PVN69</f>
        <v>0</v>
      </c>
      <c r="PVO416">
        <f>'Contractor Model'!PVO69</f>
        <v>0</v>
      </c>
      <c r="PVP416">
        <f>'Contractor Model'!PVP69</f>
        <v>0</v>
      </c>
      <c r="PVQ416">
        <f>'Contractor Model'!PVQ69</f>
        <v>0</v>
      </c>
      <c r="PVR416">
        <f>'Contractor Model'!PVR69</f>
        <v>0</v>
      </c>
      <c r="PVS416">
        <f>'Contractor Model'!PVS69</f>
        <v>0</v>
      </c>
      <c r="PVT416">
        <f>'Contractor Model'!PVT69</f>
        <v>0</v>
      </c>
      <c r="PVU416">
        <f>'Contractor Model'!PVU69</f>
        <v>0</v>
      </c>
      <c r="PVV416">
        <f>'Contractor Model'!PVV69</f>
        <v>0</v>
      </c>
      <c r="PVW416">
        <f>'Contractor Model'!PVW69</f>
        <v>0</v>
      </c>
      <c r="PVX416">
        <f>'Contractor Model'!PVX69</f>
        <v>0</v>
      </c>
      <c r="PVY416">
        <f>'Contractor Model'!PVY69</f>
        <v>0</v>
      </c>
      <c r="PVZ416">
        <f>'Contractor Model'!PVZ69</f>
        <v>0</v>
      </c>
      <c r="PWA416">
        <f>'Contractor Model'!PWA69</f>
        <v>0</v>
      </c>
      <c r="PWB416">
        <f>'Contractor Model'!PWB69</f>
        <v>0</v>
      </c>
      <c r="PWC416">
        <f>'Contractor Model'!PWC69</f>
        <v>0</v>
      </c>
      <c r="PWD416">
        <f>'Contractor Model'!PWD69</f>
        <v>0</v>
      </c>
      <c r="PWE416">
        <f>'Contractor Model'!PWE69</f>
        <v>0</v>
      </c>
      <c r="PWF416">
        <f>'Contractor Model'!PWF69</f>
        <v>0</v>
      </c>
      <c r="PWG416">
        <f>'Contractor Model'!PWG69</f>
        <v>0</v>
      </c>
      <c r="PWH416">
        <f>'Contractor Model'!PWH69</f>
        <v>0</v>
      </c>
      <c r="PWI416">
        <f>'Contractor Model'!PWI69</f>
        <v>0</v>
      </c>
      <c r="PWJ416">
        <f>'Contractor Model'!PWJ69</f>
        <v>0</v>
      </c>
      <c r="PWK416">
        <f>'Contractor Model'!PWK69</f>
        <v>0</v>
      </c>
      <c r="PWL416">
        <f>'Contractor Model'!PWL69</f>
        <v>0</v>
      </c>
      <c r="PWM416">
        <f>'Contractor Model'!PWM69</f>
        <v>0</v>
      </c>
      <c r="PWN416">
        <f>'Contractor Model'!PWN69</f>
        <v>0</v>
      </c>
      <c r="PWO416">
        <f>'Contractor Model'!PWO69</f>
        <v>0</v>
      </c>
      <c r="PWP416">
        <f>'Contractor Model'!PWP69</f>
        <v>0</v>
      </c>
      <c r="PWQ416">
        <f>'Contractor Model'!PWQ69</f>
        <v>0</v>
      </c>
      <c r="PWR416">
        <f>'Contractor Model'!PWR69</f>
        <v>0</v>
      </c>
      <c r="PWS416">
        <f>'Contractor Model'!PWS69</f>
        <v>0</v>
      </c>
      <c r="PWT416">
        <f>'Contractor Model'!PWT69</f>
        <v>0</v>
      </c>
      <c r="PWU416">
        <f>'Contractor Model'!PWU69</f>
        <v>0</v>
      </c>
      <c r="PWV416">
        <f>'Contractor Model'!PWV69</f>
        <v>0</v>
      </c>
      <c r="PWW416">
        <f>'Contractor Model'!PWW69</f>
        <v>0</v>
      </c>
      <c r="PWX416">
        <f>'Contractor Model'!PWX69</f>
        <v>0</v>
      </c>
      <c r="PWY416">
        <f>'Contractor Model'!PWY69</f>
        <v>0</v>
      </c>
      <c r="PWZ416">
        <f>'Contractor Model'!PWZ69</f>
        <v>0</v>
      </c>
      <c r="PXA416">
        <f>'Contractor Model'!PXA69</f>
        <v>0</v>
      </c>
      <c r="PXB416">
        <f>'Contractor Model'!PXB69</f>
        <v>0</v>
      </c>
      <c r="PXC416">
        <f>'Contractor Model'!PXC69</f>
        <v>0</v>
      </c>
      <c r="PXD416">
        <f>'Contractor Model'!PXD69</f>
        <v>0</v>
      </c>
      <c r="PXE416">
        <f>'Contractor Model'!PXE69</f>
        <v>0</v>
      </c>
      <c r="PXF416">
        <f>'Contractor Model'!PXF69</f>
        <v>0</v>
      </c>
      <c r="PXG416">
        <f>'Contractor Model'!PXG69</f>
        <v>0</v>
      </c>
      <c r="PXH416">
        <f>'Contractor Model'!PXH69</f>
        <v>0</v>
      </c>
      <c r="PXI416">
        <f>'Contractor Model'!PXI69</f>
        <v>0</v>
      </c>
      <c r="PXJ416">
        <f>'Contractor Model'!PXJ69</f>
        <v>0</v>
      </c>
      <c r="PXK416">
        <f>'Contractor Model'!PXK69</f>
        <v>0</v>
      </c>
      <c r="PXL416">
        <f>'Contractor Model'!PXL69</f>
        <v>0</v>
      </c>
      <c r="PXM416">
        <f>'Contractor Model'!PXM69</f>
        <v>0</v>
      </c>
      <c r="PXN416">
        <f>'Contractor Model'!PXN69</f>
        <v>0</v>
      </c>
      <c r="PXO416">
        <f>'Contractor Model'!PXO69</f>
        <v>0</v>
      </c>
      <c r="PXP416">
        <f>'Contractor Model'!PXP69</f>
        <v>0</v>
      </c>
      <c r="PXQ416">
        <f>'Contractor Model'!PXQ69</f>
        <v>0</v>
      </c>
      <c r="PXR416">
        <f>'Contractor Model'!PXR69</f>
        <v>0</v>
      </c>
      <c r="PXS416">
        <f>'Contractor Model'!PXS69</f>
        <v>0</v>
      </c>
      <c r="PXT416">
        <f>'Contractor Model'!PXT69</f>
        <v>0</v>
      </c>
      <c r="PXU416">
        <f>'Contractor Model'!PXU69</f>
        <v>0</v>
      </c>
      <c r="PXV416">
        <f>'Contractor Model'!PXV69</f>
        <v>0</v>
      </c>
      <c r="PXW416">
        <f>'Contractor Model'!PXW69</f>
        <v>0</v>
      </c>
      <c r="PXX416">
        <f>'Contractor Model'!PXX69</f>
        <v>0</v>
      </c>
      <c r="PXY416">
        <f>'Contractor Model'!PXY69</f>
        <v>0</v>
      </c>
      <c r="PXZ416">
        <f>'Contractor Model'!PXZ69</f>
        <v>0</v>
      </c>
      <c r="PYA416">
        <f>'Contractor Model'!PYA69</f>
        <v>0</v>
      </c>
      <c r="PYB416">
        <f>'Contractor Model'!PYB69</f>
        <v>0</v>
      </c>
      <c r="PYC416">
        <f>'Contractor Model'!PYC69</f>
        <v>0</v>
      </c>
      <c r="PYD416">
        <f>'Contractor Model'!PYD69</f>
        <v>0</v>
      </c>
      <c r="PYE416">
        <f>'Contractor Model'!PYE69</f>
        <v>0</v>
      </c>
      <c r="PYF416">
        <f>'Contractor Model'!PYF69</f>
        <v>0</v>
      </c>
      <c r="PYG416">
        <f>'Contractor Model'!PYG69</f>
        <v>0</v>
      </c>
      <c r="PYH416">
        <f>'Contractor Model'!PYH69</f>
        <v>0</v>
      </c>
      <c r="PYI416">
        <f>'Contractor Model'!PYI69</f>
        <v>0</v>
      </c>
      <c r="PYJ416">
        <f>'Contractor Model'!PYJ69</f>
        <v>0</v>
      </c>
      <c r="PYK416">
        <f>'Contractor Model'!PYK69</f>
        <v>0</v>
      </c>
      <c r="PYL416">
        <f>'Contractor Model'!PYL69</f>
        <v>0</v>
      </c>
      <c r="PYM416">
        <f>'Contractor Model'!PYM69</f>
        <v>0</v>
      </c>
      <c r="PYN416">
        <f>'Contractor Model'!PYN69</f>
        <v>0</v>
      </c>
      <c r="PYO416">
        <f>'Contractor Model'!PYO69</f>
        <v>0</v>
      </c>
      <c r="PYP416">
        <f>'Contractor Model'!PYP69</f>
        <v>0</v>
      </c>
      <c r="PYQ416">
        <f>'Contractor Model'!PYQ69</f>
        <v>0</v>
      </c>
      <c r="PYR416">
        <f>'Contractor Model'!PYR69</f>
        <v>0</v>
      </c>
      <c r="PYS416">
        <f>'Contractor Model'!PYS69</f>
        <v>0</v>
      </c>
      <c r="PYT416">
        <f>'Contractor Model'!PYT69</f>
        <v>0</v>
      </c>
      <c r="PYU416">
        <f>'Contractor Model'!PYU69</f>
        <v>0</v>
      </c>
      <c r="PYV416">
        <f>'Contractor Model'!PYV69</f>
        <v>0</v>
      </c>
      <c r="PYW416">
        <f>'Contractor Model'!PYW69</f>
        <v>0</v>
      </c>
      <c r="PYX416">
        <f>'Contractor Model'!PYX69</f>
        <v>0</v>
      </c>
      <c r="PYY416">
        <f>'Contractor Model'!PYY69</f>
        <v>0</v>
      </c>
      <c r="PYZ416">
        <f>'Contractor Model'!PYZ69</f>
        <v>0</v>
      </c>
      <c r="PZA416">
        <f>'Contractor Model'!PZA69</f>
        <v>0</v>
      </c>
      <c r="PZB416">
        <f>'Contractor Model'!PZB69</f>
        <v>0</v>
      </c>
      <c r="PZC416">
        <f>'Contractor Model'!PZC69</f>
        <v>0</v>
      </c>
      <c r="PZD416">
        <f>'Contractor Model'!PZD69</f>
        <v>0</v>
      </c>
      <c r="PZE416">
        <f>'Contractor Model'!PZE69</f>
        <v>0</v>
      </c>
      <c r="PZF416">
        <f>'Contractor Model'!PZF69</f>
        <v>0</v>
      </c>
      <c r="PZG416">
        <f>'Contractor Model'!PZG69</f>
        <v>0</v>
      </c>
      <c r="PZH416">
        <f>'Contractor Model'!PZH69</f>
        <v>0</v>
      </c>
      <c r="PZI416">
        <f>'Contractor Model'!PZI69</f>
        <v>0</v>
      </c>
      <c r="PZJ416">
        <f>'Contractor Model'!PZJ69</f>
        <v>0</v>
      </c>
      <c r="PZK416">
        <f>'Contractor Model'!PZK69</f>
        <v>0</v>
      </c>
      <c r="PZL416">
        <f>'Contractor Model'!PZL69</f>
        <v>0</v>
      </c>
      <c r="PZM416">
        <f>'Contractor Model'!PZM69</f>
        <v>0</v>
      </c>
      <c r="PZN416">
        <f>'Contractor Model'!PZN69</f>
        <v>0</v>
      </c>
      <c r="PZO416">
        <f>'Contractor Model'!PZO69</f>
        <v>0</v>
      </c>
      <c r="PZP416">
        <f>'Contractor Model'!PZP69</f>
        <v>0</v>
      </c>
      <c r="PZQ416">
        <f>'Contractor Model'!PZQ69</f>
        <v>0</v>
      </c>
      <c r="PZR416">
        <f>'Contractor Model'!PZR69</f>
        <v>0</v>
      </c>
      <c r="PZS416">
        <f>'Contractor Model'!PZS69</f>
        <v>0</v>
      </c>
      <c r="PZT416">
        <f>'Contractor Model'!PZT69</f>
        <v>0</v>
      </c>
      <c r="PZU416">
        <f>'Contractor Model'!PZU69</f>
        <v>0</v>
      </c>
      <c r="PZV416">
        <f>'Contractor Model'!PZV69</f>
        <v>0</v>
      </c>
      <c r="PZW416">
        <f>'Contractor Model'!PZW69</f>
        <v>0</v>
      </c>
      <c r="PZX416">
        <f>'Contractor Model'!PZX69</f>
        <v>0</v>
      </c>
      <c r="PZY416">
        <f>'Contractor Model'!PZY69</f>
        <v>0</v>
      </c>
      <c r="PZZ416">
        <f>'Contractor Model'!PZZ69</f>
        <v>0</v>
      </c>
      <c r="QAA416">
        <f>'Contractor Model'!QAA69</f>
        <v>0</v>
      </c>
      <c r="QAB416">
        <f>'Contractor Model'!QAB69</f>
        <v>0</v>
      </c>
      <c r="QAC416">
        <f>'Contractor Model'!QAC69</f>
        <v>0</v>
      </c>
      <c r="QAD416">
        <f>'Contractor Model'!QAD69</f>
        <v>0</v>
      </c>
      <c r="QAE416">
        <f>'Contractor Model'!QAE69</f>
        <v>0</v>
      </c>
      <c r="QAF416">
        <f>'Contractor Model'!QAF69</f>
        <v>0</v>
      </c>
      <c r="QAG416">
        <f>'Contractor Model'!QAG69</f>
        <v>0</v>
      </c>
      <c r="QAH416">
        <f>'Contractor Model'!QAH69</f>
        <v>0</v>
      </c>
      <c r="QAI416">
        <f>'Contractor Model'!QAI69</f>
        <v>0</v>
      </c>
      <c r="QAJ416">
        <f>'Contractor Model'!QAJ69</f>
        <v>0</v>
      </c>
      <c r="QAK416">
        <f>'Contractor Model'!QAK69</f>
        <v>0</v>
      </c>
      <c r="QAL416">
        <f>'Contractor Model'!QAL69</f>
        <v>0</v>
      </c>
      <c r="QAM416">
        <f>'Contractor Model'!QAM69</f>
        <v>0</v>
      </c>
      <c r="QAN416">
        <f>'Contractor Model'!QAN69</f>
        <v>0</v>
      </c>
      <c r="QAO416">
        <f>'Contractor Model'!QAO69</f>
        <v>0</v>
      </c>
      <c r="QAP416">
        <f>'Contractor Model'!QAP69</f>
        <v>0</v>
      </c>
      <c r="QAQ416">
        <f>'Contractor Model'!QAQ69</f>
        <v>0</v>
      </c>
      <c r="QAR416">
        <f>'Contractor Model'!QAR69</f>
        <v>0</v>
      </c>
      <c r="QAS416">
        <f>'Contractor Model'!QAS69</f>
        <v>0</v>
      </c>
      <c r="QAT416">
        <f>'Contractor Model'!QAT69</f>
        <v>0</v>
      </c>
      <c r="QAU416">
        <f>'Contractor Model'!QAU69</f>
        <v>0</v>
      </c>
      <c r="QAV416">
        <f>'Contractor Model'!QAV69</f>
        <v>0</v>
      </c>
      <c r="QAW416">
        <f>'Contractor Model'!QAW69</f>
        <v>0</v>
      </c>
      <c r="QAX416">
        <f>'Contractor Model'!QAX69</f>
        <v>0</v>
      </c>
      <c r="QAY416">
        <f>'Contractor Model'!QAY69</f>
        <v>0</v>
      </c>
      <c r="QAZ416">
        <f>'Contractor Model'!QAZ69</f>
        <v>0</v>
      </c>
      <c r="QBA416">
        <f>'Contractor Model'!QBA69</f>
        <v>0</v>
      </c>
      <c r="QBB416">
        <f>'Contractor Model'!QBB69</f>
        <v>0</v>
      </c>
      <c r="QBC416">
        <f>'Contractor Model'!QBC69</f>
        <v>0</v>
      </c>
      <c r="QBD416">
        <f>'Contractor Model'!QBD69</f>
        <v>0</v>
      </c>
      <c r="QBE416">
        <f>'Contractor Model'!QBE69</f>
        <v>0</v>
      </c>
      <c r="QBF416">
        <f>'Contractor Model'!QBF69</f>
        <v>0</v>
      </c>
      <c r="QBG416">
        <f>'Contractor Model'!QBG69</f>
        <v>0</v>
      </c>
      <c r="QBH416">
        <f>'Contractor Model'!QBH69</f>
        <v>0</v>
      </c>
      <c r="QBI416">
        <f>'Contractor Model'!QBI69</f>
        <v>0</v>
      </c>
      <c r="QBJ416">
        <f>'Contractor Model'!QBJ69</f>
        <v>0</v>
      </c>
      <c r="QBK416">
        <f>'Contractor Model'!QBK69</f>
        <v>0</v>
      </c>
      <c r="QBL416">
        <f>'Contractor Model'!QBL69</f>
        <v>0</v>
      </c>
      <c r="QBM416">
        <f>'Contractor Model'!QBM69</f>
        <v>0</v>
      </c>
      <c r="QBN416">
        <f>'Contractor Model'!QBN69</f>
        <v>0</v>
      </c>
      <c r="QBO416">
        <f>'Contractor Model'!QBO69</f>
        <v>0</v>
      </c>
      <c r="QBP416">
        <f>'Contractor Model'!QBP69</f>
        <v>0</v>
      </c>
      <c r="QBQ416">
        <f>'Contractor Model'!QBQ69</f>
        <v>0</v>
      </c>
      <c r="QBR416">
        <f>'Contractor Model'!QBR69</f>
        <v>0</v>
      </c>
      <c r="QBS416">
        <f>'Contractor Model'!QBS69</f>
        <v>0</v>
      </c>
      <c r="QBT416">
        <f>'Contractor Model'!QBT69</f>
        <v>0</v>
      </c>
      <c r="QBU416">
        <f>'Contractor Model'!QBU69</f>
        <v>0</v>
      </c>
      <c r="QBV416">
        <f>'Contractor Model'!QBV69</f>
        <v>0</v>
      </c>
      <c r="QBW416">
        <f>'Contractor Model'!QBW69</f>
        <v>0</v>
      </c>
      <c r="QBX416">
        <f>'Contractor Model'!QBX69</f>
        <v>0</v>
      </c>
      <c r="QBY416">
        <f>'Contractor Model'!QBY69</f>
        <v>0</v>
      </c>
      <c r="QBZ416">
        <f>'Contractor Model'!QBZ69</f>
        <v>0</v>
      </c>
      <c r="QCA416">
        <f>'Contractor Model'!QCA69</f>
        <v>0</v>
      </c>
      <c r="QCB416">
        <f>'Contractor Model'!QCB69</f>
        <v>0</v>
      </c>
      <c r="QCC416">
        <f>'Contractor Model'!QCC69</f>
        <v>0</v>
      </c>
      <c r="QCD416">
        <f>'Contractor Model'!QCD69</f>
        <v>0</v>
      </c>
      <c r="QCE416">
        <f>'Contractor Model'!QCE69</f>
        <v>0</v>
      </c>
      <c r="QCF416">
        <f>'Contractor Model'!QCF69</f>
        <v>0</v>
      </c>
      <c r="QCG416">
        <f>'Contractor Model'!QCG69</f>
        <v>0</v>
      </c>
      <c r="QCH416">
        <f>'Contractor Model'!QCH69</f>
        <v>0</v>
      </c>
      <c r="QCI416">
        <f>'Contractor Model'!QCI69</f>
        <v>0</v>
      </c>
      <c r="QCJ416">
        <f>'Contractor Model'!QCJ69</f>
        <v>0</v>
      </c>
      <c r="QCK416">
        <f>'Contractor Model'!QCK69</f>
        <v>0</v>
      </c>
      <c r="QCL416">
        <f>'Contractor Model'!QCL69</f>
        <v>0</v>
      </c>
      <c r="QCM416">
        <f>'Contractor Model'!QCM69</f>
        <v>0</v>
      </c>
      <c r="QCN416">
        <f>'Contractor Model'!QCN69</f>
        <v>0</v>
      </c>
      <c r="QCO416">
        <f>'Contractor Model'!QCO69</f>
        <v>0</v>
      </c>
      <c r="QCP416">
        <f>'Contractor Model'!QCP69</f>
        <v>0</v>
      </c>
      <c r="QCQ416">
        <f>'Contractor Model'!QCQ69</f>
        <v>0</v>
      </c>
      <c r="QCR416">
        <f>'Contractor Model'!QCR69</f>
        <v>0</v>
      </c>
      <c r="QCS416">
        <f>'Contractor Model'!QCS69</f>
        <v>0</v>
      </c>
      <c r="QCT416">
        <f>'Contractor Model'!QCT69</f>
        <v>0</v>
      </c>
      <c r="QCU416">
        <f>'Contractor Model'!QCU69</f>
        <v>0</v>
      </c>
      <c r="QCV416">
        <f>'Contractor Model'!QCV69</f>
        <v>0</v>
      </c>
      <c r="QCW416">
        <f>'Contractor Model'!QCW69</f>
        <v>0</v>
      </c>
      <c r="QCX416">
        <f>'Contractor Model'!QCX69</f>
        <v>0</v>
      </c>
      <c r="QCY416">
        <f>'Contractor Model'!QCY69</f>
        <v>0</v>
      </c>
      <c r="QCZ416">
        <f>'Contractor Model'!QCZ69</f>
        <v>0</v>
      </c>
      <c r="QDA416">
        <f>'Contractor Model'!QDA69</f>
        <v>0</v>
      </c>
      <c r="QDB416">
        <f>'Contractor Model'!QDB69</f>
        <v>0</v>
      </c>
      <c r="QDC416">
        <f>'Contractor Model'!QDC69</f>
        <v>0</v>
      </c>
      <c r="QDD416">
        <f>'Contractor Model'!QDD69</f>
        <v>0</v>
      </c>
      <c r="QDE416">
        <f>'Contractor Model'!QDE69</f>
        <v>0</v>
      </c>
      <c r="QDF416">
        <f>'Contractor Model'!QDF69</f>
        <v>0</v>
      </c>
      <c r="QDG416">
        <f>'Contractor Model'!QDG69</f>
        <v>0</v>
      </c>
      <c r="QDH416">
        <f>'Contractor Model'!QDH69</f>
        <v>0</v>
      </c>
      <c r="QDI416">
        <f>'Contractor Model'!QDI69</f>
        <v>0</v>
      </c>
      <c r="QDJ416">
        <f>'Contractor Model'!QDJ69</f>
        <v>0</v>
      </c>
      <c r="QDK416">
        <f>'Contractor Model'!QDK69</f>
        <v>0</v>
      </c>
      <c r="QDL416">
        <f>'Contractor Model'!QDL69</f>
        <v>0</v>
      </c>
      <c r="QDM416">
        <f>'Contractor Model'!QDM69</f>
        <v>0</v>
      </c>
      <c r="QDN416">
        <f>'Contractor Model'!QDN69</f>
        <v>0</v>
      </c>
      <c r="QDO416">
        <f>'Contractor Model'!QDO69</f>
        <v>0</v>
      </c>
      <c r="QDP416">
        <f>'Contractor Model'!QDP69</f>
        <v>0</v>
      </c>
      <c r="QDQ416">
        <f>'Contractor Model'!QDQ69</f>
        <v>0</v>
      </c>
      <c r="QDR416">
        <f>'Contractor Model'!QDR69</f>
        <v>0</v>
      </c>
      <c r="QDS416">
        <f>'Contractor Model'!QDS69</f>
        <v>0</v>
      </c>
      <c r="QDT416">
        <f>'Contractor Model'!QDT69</f>
        <v>0</v>
      </c>
      <c r="QDU416">
        <f>'Contractor Model'!QDU69</f>
        <v>0</v>
      </c>
      <c r="QDV416">
        <f>'Contractor Model'!QDV69</f>
        <v>0</v>
      </c>
      <c r="QDW416">
        <f>'Contractor Model'!QDW69</f>
        <v>0</v>
      </c>
      <c r="QDX416">
        <f>'Contractor Model'!QDX69</f>
        <v>0</v>
      </c>
      <c r="QDY416">
        <f>'Contractor Model'!QDY69</f>
        <v>0</v>
      </c>
      <c r="QDZ416">
        <f>'Contractor Model'!QDZ69</f>
        <v>0</v>
      </c>
      <c r="QEA416">
        <f>'Contractor Model'!QEA69</f>
        <v>0</v>
      </c>
      <c r="QEB416">
        <f>'Contractor Model'!QEB69</f>
        <v>0</v>
      </c>
      <c r="QEC416">
        <f>'Contractor Model'!QEC69</f>
        <v>0</v>
      </c>
      <c r="QED416">
        <f>'Contractor Model'!QED69</f>
        <v>0</v>
      </c>
      <c r="QEE416">
        <f>'Contractor Model'!QEE69</f>
        <v>0</v>
      </c>
      <c r="QEF416">
        <f>'Contractor Model'!QEF69</f>
        <v>0</v>
      </c>
      <c r="QEG416">
        <f>'Contractor Model'!QEG69</f>
        <v>0</v>
      </c>
      <c r="QEH416">
        <f>'Contractor Model'!QEH69</f>
        <v>0</v>
      </c>
      <c r="QEI416">
        <f>'Contractor Model'!QEI69</f>
        <v>0</v>
      </c>
      <c r="QEJ416">
        <f>'Contractor Model'!QEJ69</f>
        <v>0</v>
      </c>
      <c r="QEK416">
        <f>'Contractor Model'!QEK69</f>
        <v>0</v>
      </c>
      <c r="QEL416">
        <f>'Contractor Model'!QEL69</f>
        <v>0</v>
      </c>
      <c r="QEM416">
        <f>'Contractor Model'!QEM69</f>
        <v>0</v>
      </c>
      <c r="QEN416">
        <f>'Contractor Model'!QEN69</f>
        <v>0</v>
      </c>
      <c r="QEO416">
        <f>'Contractor Model'!QEO69</f>
        <v>0</v>
      </c>
      <c r="QEP416">
        <f>'Contractor Model'!QEP69</f>
        <v>0</v>
      </c>
      <c r="QEQ416">
        <f>'Contractor Model'!QEQ69</f>
        <v>0</v>
      </c>
      <c r="QER416">
        <f>'Contractor Model'!QER69</f>
        <v>0</v>
      </c>
      <c r="QES416">
        <f>'Contractor Model'!QES69</f>
        <v>0</v>
      </c>
      <c r="QET416">
        <f>'Contractor Model'!QET69</f>
        <v>0</v>
      </c>
      <c r="QEU416">
        <f>'Contractor Model'!QEU69</f>
        <v>0</v>
      </c>
      <c r="QEV416">
        <f>'Contractor Model'!QEV69</f>
        <v>0</v>
      </c>
      <c r="QEW416">
        <f>'Contractor Model'!QEW69</f>
        <v>0</v>
      </c>
      <c r="QEX416">
        <f>'Contractor Model'!QEX69</f>
        <v>0</v>
      </c>
      <c r="QEY416">
        <f>'Contractor Model'!QEY69</f>
        <v>0</v>
      </c>
      <c r="QEZ416">
        <f>'Contractor Model'!QEZ69</f>
        <v>0</v>
      </c>
      <c r="QFA416">
        <f>'Contractor Model'!QFA69</f>
        <v>0</v>
      </c>
      <c r="QFB416">
        <f>'Contractor Model'!QFB69</f>
        <v>0</v>
      </c>
      <c r="QFC416">
        <f>'Contractor Model'!QFC69</f>
        <v>0</v>
      </c>
      <c r="QFD416">
        <f>'Contractor Model'!QFD69</f>
        <v>0</v>
      </c>
      <c r="QFE416">
        <f>'Contractor Model'!QFE69</f>
        <v>0</v>
      </c>
      <c r="QFF416">
        <f>'Contractor Model'!QFF69</f>
        <v>0</v>
      </c>
      <c r="QFG416">
        <f>'Contractor Model'!QFG69</f>
        <v>0</v>
      </c>
      <c r="QFH416">
        <f>'Contractor Model'!QFH69</f>
        <v>0</v>
      </c>
      <c r="QFI416">
        <f>'Contractor Model'!QFI69</f>
        <v>0</v>
      </c>
      <c r="QFJ416">
        <f>'Contractor Model'!QFJ69</f>
        <v>0</v>
      </c>
      <c r="QFK416">
        <f>'Contractor Model'!QFK69</f>
        <v>0</v>
      </c>
      <c r="QFL416">
        <f>'Contractor Model'!QFL69</f>
        <v>0</v>
      </c>
      <c r="QFM416">
        <f>'Contractor Model'!QFM69</f>
        <v>0</v>
      </c>
      <c r="QFN416">
        <f>'Contractor Model'!QFN69</f>
        <v>0</v>
      </c>
      <c r="QFO416">
        <f>'Contractor Model'!QFO69</f>
        <v>0</v>
      </c>
      <c r="QFP416">
        <f>'Contractor Model'!QFP69</f>
        <v>0</v>
      </c>
      <c r="QFQ416">
        <f>'Contractor Model'!QFQ69</f>
        <v>0</v>
      </c>
      <c r="QFR416">
        <f>'Contractor Model'!QFR69</f>
        <v>0</v>
      </c>
      <c r="QFS416">
        <f>'Contractor Model'!QFS69</f>
        <v>0</v>
      </c>
      <c r="QFT416">
        <f>'Contractor Model'!QFT69</f>
        <v>0</v>
      </c>
      <c r="QFU416">
        <f>'Contractor Model'!QFU69</f>
        <v>0</v>
      </c>
      <c r="QFV416">
        <f>'Contractor Model'!QFV69</f>
        <v>0</v>
      </c>
      <c r="QFW416">
        <f>'Contractor Model'!QFW69</f>
        <v>0</v>
      </c>
      <c r="QFX416">
        <f>'Contractor Model'!QFX69</f>
        <v>0</v>
      </c>
      <c r="QFY416">
        <f>'Contractor Model'!QFY69</f>
        <v>0</v>
      </c>
      <c r="QFZ416">
        <f>'Contractor Model'!QFZ69</f>
        <v>0</v>
      </c>
      <c r="QGA416">
        <f>'Contractor Model'!QGA69</f>
        <v>0</v>
      </c>
      <c r="QGB416">
        <f>'Contractor Model'!QGB69</f>
        <v>0</v>
      </c>
      <c r="QGC416">
        <f>'Contractor Model'!QGC69</f>
        <v>0</v>
      </c>
      <c r="QGD416">
        <f>'Contractor Model'!QGD69</f>
        <v>0</v>
      </c>
      <c r="QGE416">
        <f>'Contractor Model'!QGE69</f>
        <v>0</v>
      </c>
      <c r="QGF416">
        <f>'Contractor Model'!QGF69</f>
        <v>0</v>
      </c>
      <c r="QGG416">
        <f>'Contractor Model'!QGG69</f>
        <v>0</v>
      </c>
      <c r="QGH416">
        <f>'Contractor Model'!QGH69</f>
        <v>0</v>
      </c>
      <c r="QGI416">
        <f>'Contractor Model'!QGI69</f>
        <v>0</v>
      </c>
      <c r="QGJ416">
        <f>'Contractor Model'!QGJ69</f>
        <v>0</v>
      </c>
      <c r="QGK416">
        <f>'Contractor Model'!QGK69</f>
        <v>0</v>
      </c>
      <c r="QGL416">
        <f>'Contractor Model'!QGL69</f>
        <v>0</v>
      </c>
      <c r="QGM416">
        <f>'Contractor Model'!QGM69</f>
        <v>0</v>
      </c>
      <c r="QGN416">
        <f>'Contractor Model'!QGN69</f>
        <v>0</v>
      </c>
      <c r="QGO416">
        <f>'Contractor Model'!QGO69</f>
        <v>0</v>
      </c>
      <c r="QGP416">
        <f>'Contractor Model'!QGP69</f>
        <v>0</v>
      </c>
      <c r="QGQ416">
        <f>'Contractor Model'!QGQ69</f>
        <v>0</v>
      </c>
      <c r="QGR416">
        <f>'Contractor Model'!QGR69</f>
        <v>0</v>
      </c>
      <c r="QGS416">
        <f>'Contractor Model'!QGS69</f>
        <v>0</v>
      </c>
      <c r="QGT416">
        <f>'Contractor Model'!QGT69</f>
        <v>0</v>
      </c>
      <c r="QGU416">
        <f>'Contractor Model'!QGU69</f>
        <v>0</v>
      </c>
      <c r="QGV416">
        <f>'Contractor Model'!QGV69</f>
        <v>0</v>
      </c>
      <c r="QGW416">
        <f>'Contractor Model'!QGW69</f>
        <v>0</v>
      </c>
      <c r="QGX416">
        <f>'Contractor Model'!QGX69</f>
        <v>0</v>
      </c>
      <c r="QGY416">
        <f>'Contractor Model'!QGY69</f>
        <v>0</v>
      </c>
      <c r="QGZ416">
        <f>'Contractor Model'!QGZ69</f>
        <v>0</v>
      </c>
      <c r="QHA416">
        <f>'Contractor Model'!QHA69</f>
        <v>0</v>
      </c>
      <c r="QHB416">
        <f>'Contractor Model'!QHB69</f>
        <v>0</v>
      </c>
      <c r="QHC416">
        <f>'Contractor Model'!QHC69</f>
        <v>0</v>
      </c>
      <c r="QHD416">
        <f>'Contractor Model'!QHD69</f>
        <v>0</v>
      </c>
      <c r="QHE416">
        <f>'Contractor Model'!QHE69</f>
        <v>0</v>
      </c>
      <c r="QHF416">
        <f>'Contractor Model'!QHF69</f>
        <v>0</v>
      </c>
      <c r="QHG416">
        <f>'Contractor Model'!QHG69</f>
        <v>0</v>
      </c>
      <c r="QHH416">
        <f>'Contractor Model'!QHH69</f>
        <v>0</v>
      </c>
      <c r="QHI416">
        <f>'Contractor Model'!QHI69</f>
        <v>0</v>
      </c>
      <c r="QHJ416">
        <f>'Contractor Model'!QHJ69</f>
        <v>0</v>
      </c>
      <c r="QHK416">
        <f>'Contractor Model'!QHK69</f>
        <v>0</v>
      </c>
      <c r="QHL416">
        <f>'Contractor Model'!QHL69</f>
        <v>0</v>
      </c>
      <c r="QHM416">
        <f>'Contractor Model'!QHM69</f>
        <v>0</v>
      </c>
      <c r="QHN416">
        <f>'Contractor Model'!QHN69</f>
        <v>0</v>
      </c>
      <c r="QHO416">
        <f>'Contractor Model'!QHO69</f>
        <v>0</v>
      </c>
      <c r="QHP416">
        <f>'Contractor Model'!QHP69</f>
        <v>0</v>
      </c>
      <c r="QHQ416">
        <f>'Contractor Model'!QHQ69</f>
        <v>0</v>
      </c>
      <c r="QHR416">
        <f>'Contractor Model'!QHR69</f>
        <v>0</v>
      </c>
      <c r="QHS416">
        <f>'Contractor Model'!QHS69</f>
        <v>0</v>
      </c>
      <c r="QHT416">
        <f>'Contractor Model'!QHT69</f>
        <v>0</v>
      </c>
      <c r="QHU416">
        <f>'Contractor Model'!QHU69</f>
        <v>0</v>
      </c>
      <c r="QHV416">
        <f>'Contractor Model'!QHV69</f>
        <v>0</v>
      </c>
      <c r="QHW416">
        <f>'Contractor Model'!QHW69</f>
        <v>0</v>
      </c>
      <c r="QHX416">
        <f>'Contractor Model'!QHX69</f>
        <v>0</v>
      </c>
      <c r="QHY416">
        <f>'Contractor Model'!QHY69</f>
        <v>0</v>
      </c>
      <c r="QHZ416">
        <f>'Contractor Model'!QHZ69</f>
        <v>0</v>
      </c>
      <c r="QIA416">
        <f>'Contractor Model'!QIA69</f>
        <v>0</v>
      </c>
      <c r="QIB416">
        <f>'Contractor Model'!QIB69</f>
        <v>0</v>
      </c>
      <c r="QIC416">
        <f>'Contractor Model'!QIC69</f>
        <v>0</v>
      </c>
      <c r="QID416">
        <f>'Contractor Model'!QID69</f>
        <v>0</v>
      </c>
      <c r="QIE416">
        <f>'Contractor Model'!QIE69</f>
        <v>0</v>
      </c>
      <c r="QIF416">
        <f>'Contractor Model'!QIF69</f>
        <v>0</v>
      </c>
      <c r="QIG416">
        <f>'Contractor Model'!QIG69</f>
        <v>0</v>
      </c>
      <c r="QIH416">
        <f>'Contractor Model'!QIH69</f>
        <v>0</v>
      </c>
      <c r="QII416">
        <f>'Contractor Model'!QII69</f>
        <v>0</v>
      </c>
      <c r="QIJ416">
        <f>'Contractor Model'!QIJ69</f>
        <v>0</v>
      </c>
      <c r="QIK416">
        <f>'Contractor Model'!QIK69</f>
        <v>0</v>
      </c>
      <c r="QIL416">
        <f>'Contractor Model'!QIL69</f>
        <v>0</v>
      </c>
      <c r="QIM416">
        <f>'Contractor Model'!QIM69</f>
        <v>0</v>
      </c>
      <c r="QIN416">
        <f>'Contractor Model'!QIN69</f>
        <v>0</v>
      </c>
      <c r="QIO416">
        <f>'Contractor Model'!QIO69</f>
        <v>0</v>
      </c>
      <c r="QIP416">
        <f>'Contractor Model'!QIP69</f>
        <v>0</v>
      </c>
      <c r="QIQ416">
        <f>'Contractor Model'!QIQ69</f>
        <v>0</v>
      </c>
      <c r="QIR416">
        <f>'Contractor Model'!QIR69</f>
        <v>0</v>
      </c>
      <c r="QIS416">
        <f>'Contractor Model'!QIS69</f>
        <v>0</v>
      </c>
      <c r="QIT416">
        <f>'Contractor Model'!QIT69</f>
        <v>0</v>
      </c>
      <c r="QIU416">
        <f>'Contractor Model'!QIU69</f>
        <v>0</v>
      </c>
      <c r="QIV416">
        <f>'Contractor Model'!QIV69</f>
        <v>0</v>
      </c>
      <c r="QIW416">
        <f>'Contractor Model'!QIW69</f>
        <v>0</v>
      </c>
      <c r="QIX416">
        <f>'Contractor Model'!QIX69</f>
        <v>0</v>
      </c>
      <c r="QIY416">
        <f>'Contractor Model'!QIY69</f>
        <v>0</v>
      </c>
      <c r="QIZ416">
        <f>'Contractor Model'!QIZ69</f>
        <v>0</v>
      </c>
      <c r="QJA416">
        <f>'Contractor Model'!QJA69</f>
        <v>0</v>
      </c>
      <c r="QJB416">
        <f>'Contractor Model'!QJB69</f>
        <v>0</v>
      </c>
      <c r="QJC416">
        <f>'Contractor Model'!QJC69</f>
        <v>0</v>
      </c>
      <c r="QJD416">
        <f>'Contractor Model'!QJD69</f>
        <v>0</v>
      </c>
      <c r="QJE416">
        <f>'Contractor Model'!QJE69</f>
        <v>0</v>
      </c>
      <c r="QJF416">
        <f>'Contractor Model'!QJF69</f>
        <v>0</v>
      </c>
      <c r="QJG416">
        <f>'Contractor Model'!QJG69</f>
        <v>0</v>
      </c>
      <c r="QJH416">
        <f>'Contractor Model'!QJH69</f>
        <v>0</v>
      </c>
      <c r="QJI416">
        <f>'Contractor Model'!QJI69</f>
        <v>0</v>
      </c>
      <c r="QJJ416">
        <f>'Contractor Model'!QJJ69</f>
        <v>0</v>
      </c>
      <c r="QJK416">
        <f>'Contractor Model'!QJK69</f>
        <v>0</v>
      </c>
      <c r="QJL416">
        <f>'Contractor Model'!QJL69</f>
        <v>0</v>
      </c>
      <c r="QJM416">
        <f>'Contractor Model'!QJM69</f>
        <v>0</v>
      </c>
      <c r="QJN416">
        <f>'Contractor Model'!QJN69</f>
        <v>0</v>
      </c>
      <c r="QJO416">
        <f>'Contractor Model'!QJO69</f>
        <v>0</v>
      </c>
      <c r="QJP416">
        <f>'Contractor Model'!QJP69</f>
        <v>0</v>
      </c>
      <c r="QJQ416">
        <f>'Contractor Model'!QJQ69</f>
        <v>0</v>
      </c>
      <c r="QJR416">
        <f>'Contractor Model'!QJR69</f>
        <v>0</v>
      </c>
      <c r="QJS416">
        <f>'Contractor Model'!QJS69</f>
        <v>0</v>
      </c>
      <c r="QJT416">
        <f>'Contractor Model'!QJT69</f>
        <v>0</v>
      </c>
      <c r="QJU416">
        <f>'Contractor Model'!QJU69</f>
        <v>0</v>
      </c>
      <c r="QJV416">
        <f>'Contractor Model'!QJV69</f>
        <v>0</v>
      </c>
      <c r="QJW416">
        <f>'Contractor Model'!QJW69</f>
        <v>0</v>
      </c>
      <c r="QJX416">
        <f>'Contractor Model'!QJX69</f>
        <v>0</v>
      </c>
      <c r="QJY416">
        <f>'Contractor Model'!QJY69</f>
        <v>0</v>
      </c>
      <c r="QJZ416">
        <f>'Contractor Model'!QJZ69</f>
        <v>0</v>
      </c>
      <c r="QKA416">
        <f>'Contractor Model'!QKA69</f>
        <v>0</v>
      </c>
      <c r="QKB416">
        <f>'Contractor Model'!QKB69</f>
        <v>0</v>
      </c>
      <c r="QKC416">
        <f>'Contractor Model'!QKC69</f>
        <v>0</v>
      </c>
      <c r="QKD416">
        <f>'Contractor Model'!QKD69</f>
        <v>0</v>
      </c>
      <c r="QKE416">
        <f>'Contractor Model'!QKE69</f>
        <v>0</v>
      </c>
      <c r="QKF416">
        <f>'Contractor Model'!QKF69</f>
        <v>0</v>
      </c>
      <c r="QKG416">
        <f>'Contractor Model'!QKG69</f>
        <v>0</v>
      </c>
      <c r="QKH416">
        <f>'Contractor Model'!QKH69</f>
        <v>0</v>
      </c>
      <c r="QKI416">
        <f>'Contractor Model'!QKI69</f>
        <v>0</v>
      </c>
      <c r="QKJ416">
        <f>'Contractor Model'!QKJ69</f>
        <v>0</v>
      </c>
      <c r="QKK416">
        <f>'Contractor Model'!QKK69</f>
        <v>0</v>
      </c>
      <c r="QKL416">
        <f>'Contractor Model'!QKL69</f>
        <v>0</v>
      </c>
      <c r="QKM416">
        <f>'Contractor Model'!QKM69</f>
        <v>0</v>
      </c>
      <c r="QKN416">
        <f>'Contractor Model'!QKN69</f>
        <v>0</v>
      </c>
      <c r="QKO416">
        <f>'Contractor Model'!QKO69</f>
        <v>0</v>
      </c>
      <c r="QKP416">
        <f>'Contractor Model'!QKP69</f>
        <v>0</v>
      </c>
      <c r="QKQ416">
        <f>'Contractor Model'!QKQ69</f>
        <v>0</v>
      </c>
      <c r="QKR416">
        <f>'Contractor Model'!QKR69</f>
        <v>0</v>
      </c>
      <c r="QKS416">
        <f>'Contractor Model'!QKS69</f>
        <v>0</v>
      </c>
      <c r="QKT416">
        <f>'Contractor Model'!QKT69</f>
        <v>0</v>
      </c>
      <c r="QKU416">
        <f>'Contractor Model'!QKU69</f>
        <v>0</v>
      </c>
      <c r="QKV416">
        <f>'Contractor Model'!QKV69</f>
        <v>0</v>
      </c>
      <c r="QKW416">
        <f>'Contractor Model'!QKW69</f>
        <v>0</v>
      </c>
      <c r="QKX416">
        <f>'Contractor Model'!QKX69</f>
        <v>0</v>
      </c>
      <c r="QKY416">
        <f>'Contractor Model'!QKY69</f>
        <v>0</v>
      </c>
      <c r="QKZ416">
        <f>'Contractor Model'!QKZ69</f>
        <v>0</v>
      </c>
      <c r="QLA416">
        <f>'Contractor Model'!QLA69</f>
        <v>0</v>
      </c>
      <c r="QLB416">
        <f>'Contractor Model'!QLB69</f>
        <v>0</v>
      </c>
      <c r="QLC416">
        <f>'Contractor Model'!QLC69</f>
        <v>0</v>
      </c>
      <c r="QLD416">
        <f>'Contractor Model'!QLD69</f>
        <v>0</v>
      </c>
      <c r="QLE416">
        <f>'Contractor Model'!QLE69</f>
        <v>0</v>
      </c>
      <c r="QLF416">
        <f>'Contractor Model'!QLF69</f>
        <v>0</v>
      </c>
      <c r="QLG416">
        <f>'Contractor Model'!QLG69</f>
        <v>0</v>
      </c>
      <c r="QLH416">
        <f>'Contractor Model'!QLH69</f>
        <v>0</v>
      </c>
      <c r="QLI416">
        <f>'Contractor Model'!QLI69</f>
        <v>0</v>
      </c>
      <c r="QLJ416">
        <f>'Contractor Model'!QLJ69</f>
        <v>0</v>
      </c>
      <c r="QLK416">
        <f>'Contractor Model'!QLK69</f>
        <v>0</v>
      </c>
      <c r="QLL416">
        <f>'Contractor Model'!QLL69</f>
        <v>0</v>
      </c>
      <c r="QLM416">
        <f>'Contractor Model'!QLM69</f>
        <v>0</v>
      </c>
      <c r="QLN416">
        <f>'Contractor Model'!QLN69</f>
        <v>0</v>
      </c>
      <c r="QLO416">
        <f>'Contractor Model'!QLO69</f>
        <v>0</v>
      </c>
      <c r="QLP416">
        <f>'Contractor Model'!QLP69</f>
        <v>0</v>
      </c>
      <c r="QLQ416">
        <f>'Contractor Model'!QLQ69</f>
        <v>0</v>
      </c>
      <c r="QLR416">
        <f>'Contractor Model'!QLR69</f>
        <v>0</v>
      </c>
      <c r="QLS416">
        <f>'Contractor Model'!QLS69</f>
        <v>0</v>
      </c>
      <c r="QLT416">
        <f>'Contractor Model'!QLT69</f>
        <v>0</v>
      </c>
      <c r="QLU416">
        <f>'Contractor Model'!QLU69</f>
        <v>0</v>
      </c>
      <c r="QLV416">
        <f>'Contractor Model'!QLV69</f>
        <v>0</v>
      </c>
      <c r="QLW416">
        <f>'Contractor Model'!QLW69</f>
        <v>0</v>
      </c>
      <c r="QLX416">
        <f>'Contractor Model'!QLX69</f>
        <v>0</v>
      </c>
      <c r="QLY416">
        <f>'Contractor Model'!QLY69</f>
        <v>0</v>
      </c>
      <c r="QLZ416">
        <f>'Contractor Model'!QLZ69</f>
        <v>0</v>
      </c>
      <c r="QMA416">
        <f>'Contractor Model'!QMA69</f>
        <v>0</v>
      </c>
      <c r="QMB416">
        <f>'Contractor Model'!QMB69</f>
        <v>0</v>
      </c>
      <c r="QMC416">
        <f>'Contractor Model'!QMC69</f>
        <v>0</v>
      </c>
      <c r="QMD416">
        <f>'Contractor Model'!QMD69</f>
        <v>0</v>
      </c>
      <c r="QME416">
        <f>'Contractor Model'!QME69</f>
        <v>0</v>
      </c>
      <c r="QMF416">
        <f>'Contractor Model'!QMF69</f>
        <v>0</v>
      </c>
      <c r="QMG416">
        <f>'Contractor Model'!QMG69</f>
        <v>0</v>
      </c>
      <c r="QMH416">
        <f>'Contractor Model'!QMH69</f>
        <v>0</v>
      </c>
      <c r="QMI416">
        <f>'Contractor Model'!QMI69</f>
        <v>0</v>
      </c>
      <c r="QMJ416">
        <f>'Contractor Model'!QMJ69</f>
        <v>0</v>
      </c>
      <c r="QMK416">
        <f>'Contractor Model'!QMK69</f>
        <v>0</v>
      </c>
      <c r="QML416">
        <f>'Contractor Model'!QML69</f>
        <v>0</v>
      </c>
      <c r="QMM416">
        <f>'Contractor Model'!QMM69</f>
        <v>0</v>
      </c>
      <c r="QMN416">
        <f>'Contractor Model'!QMN69</f>
        <v>0</v>
      </c>
      <c r="QMO416">
        <f>'Contractor Model'!QMO69</f>
        <v>0</v>
      </c>
      <c r="QMP416">
        <f>'Contractor Model'!QMP69</f>
        <v>0</v>
      </c>
      <c r="QMQ416">
        <f>'Contractor Model'!QMQ69</f>
        <v>0</v>
      </c>
      <c r="QMR416">
        <f>'Contractor Model'!QMR69</f>
        <v>0</v>
      </c>
      <c r="QMS416">
        <f>'Contractor Model'!QMS69</f>
        <v>0</v>
      </c>
      <c r="QMT416">
        <f>'Contractor Model'!QMT69</f>
        <v>0</v>
      </c>
      <c r="QMU416">
        <f>'Contractor Model'!QMU69</f>
        <v>0</v>
      </c>
      <c r="QMV416">
        <f>'Contractor Model'!QMV69</f>
        <v>0</v>
      </c>
      <c r="QMW416">
        <f>'Contractor Model'!QMW69</f>
        <v>0</v>
      </c>
      <c r="QMX416">
        <f>'Contractor Model'!QMX69</f>
        <v>0</v>
      </c>
      <c r="QMY416">
        <f>'Contractor Model'!QMY69</f>
        <v>0</v>
      </c>
      <c r="QMZ416">
        <f>'Contractor Model'!QMZ69</f>
        <v>0</v>
      </c>
      <c r="QNA416">
        <f>'Contractor Model'!QNA69</f>
        <v>0</v>
      </c>
      <c r="QNB416">
        <f>'Contractor Model'!QNB69</f>
        <v>0</v>
      </c>
      <c r="QNC416">
        <f>'Contractor Model'!QNC69</f>
        <v>0</v>
      </c>
      <c r="QND416">
        <f>'Contractor Model'!QND69</f>
        <v>0</v>
      </c>
      <c r="QNE416">
        <f>'Contractor Model'!QNE69</f>
        <v>0</v>
      </c>
      <c r="QNF416">
        <f>'Contractor Model'!QNF69</f>
        <v>0</v>
      </c>
      <c r="QNG416">
        <f>'Contractor Model'!QNG69</f>
        <v>0</v>
      </c>
      <c r="QNH416">
        <f>'Contractor Model'!QNH69</f>
        <v>0</v>
      </c>
      <c r="QNI416">
        <f>'Contractor Model'!QNI69</f>
        <v>0</v>
      </c>
      <c r="QNJ416">
        <f>'Contractor Model'!QNJ69</f>
        <v>0</v>
      </c>
      <c r="QNK416">
        <f>'Contractor Model'!QNK69</f>
        <v>0</v>
      </c>
      <c r="QNL416">
        <f>'Contractor Model'!QNL69</f>
        <v>0</v>
      </c>
      <c r="QNM416">
        <f>'Contractor Model'!QNM69</f>
        <v>0</v>
      </c>
      <c r="QNN416">
        <f>'Contractor Model'!QNN69</f>
        <v>0</v>
      </c>
      <c r="QNO416">
        <f>'Contractor Model'!QNO69</f>
        <v>0</v>
      </c>
      <c r="QNP416">
        <f>'Contractor Model'!QNP69</f>
        <v>0</v>
      </c>
      <c r="QNQ416">
        <f>'Contractor Model'!QNQ69</f>
        <v>0</v>
      </c>
      <c r="QNR416">
        <f>'Contractor Model'!QNR69</f>
        <v>0</v>
      </c>
      <c r="QNS416">
        <f>'Contractor Model'!QNS69</f>
        <v>0</v>
      </c>
      <c r="QNT416">
        <f>'Contractor Model'!QNT69</f>
        <v>0</v>
      </c>
      <c r="QNU416">
        <f>'Contractor Model'!QNU69</f>
        <v>0</v>
      </c>
      <c r="QNV416">
        <f>'Contractor Model'!QNV69</f>
        <v>0</v>
      </c>
      <c r="QNW416">
        <f>'Contractor Model'!QNW69</f>
        <v>0</v>
      </c>
      <c r="QNX416">
        <f>'Contractor Model'!QNX69</f>
        <v>0</v>
      </c>
      <c r="QNY416">
        <f>'Contractor Model'!QNY69</f>
        <v>0</v>
      </c>
      <c r="QNZ416">
        <f>'Contractor Model'!QNZ69</f>
        <v>0</v>
      </c>
      <c r="QOA416">
        <f>'Contractor Model'!QOA69</f>
        <v>0</v>
      </c>
      <c r="QOB416">
        <f>'Contractor Model'!QOB69</f>
        <v>0</v>
      </c>
      <c r="QOC416">
        <f>'Contractor Model'!QOC69</f>
        <v>0</v>
      </c>
      <c r="QOD416">
        <f>'Contractor Model'!QOD69</f>
        <v>0</v>
      </c>
      <c r="QOE416">
        <f>'Contractor Model'!QOE69</f>
        <v>0</v>
      </c>
      <c r="QOF416">
        <f>'Contractor Model'!QOF69</f>
        <v>0</v>
      </c>
      <c r="QOG416">
        <f>'Contractor Model'!QOG69</f>
        <v>0</v>
      </c>
      <c r="QOH416">
        <f>'Contractor Model'!QOH69</f>
        <v>0</v>
      </c>
      <c r="QOI416">
        <f>'Contractor Model'!QOI69</f>
        <v>0</v>
      </c>
      <c r="QOJ416">
        <f>'Contractor Model'!QOJ69</f>
        <v>0</v>
      </c>
      <c r="QOK416">
        <f>'Contractor Model'!QOK69</f>
        <v>0</v>
      </c>
      <c r="QOL416">
        <f>'Contractor Model'!QOL69</f>
        <v>0</v>
      </c>
      <c r="QOM416">
        <f>'Contractor Model'!QOM69</f>
        <v>0</v>
      </c>
      <c r="QON416">
        <f>'Contractor Model'!QON69</f>
        <v>0</v>
      </c>
      <c r="QOO416">
        <f>'Contractor Model'!QOO69</f>
        <v>0</v>
      </c>
      <c r="QOP416">
        <f>'Contractor Model'!QOP69</f>
        <v>0</v>
      </c>
      <c r="QOQ416">
        <f>'Contractor Model'!QOQ69</f>
        <v>0</v>
      </c>
      <c r="QOR416">
        <f>'Contractor Model'!QOR69</f>
        <v>0</v>
      </c>
      <c r="QOS416">
        <f>'Contractor Model'!QOS69</f>
        <v>0</v>
      </c>
      <c r="QOT416">
        <f>'Contractor Model'!QOT69</f>
        <v>0</v>
      </c>
      <c r="QOU416">
        <f>'Contractor Model'!QOU69</f>
        <v>0</v>
      </c>
      <c r="QOV416">
        <f>'Contractor Model'!QOV69</f>
        <v>0</v>
      </c>
      <c r="QOW416">
        <f>'Contractor Model'!QOW69</f>
        <v>0</v>
      </c>
      <c r="QOX416">
        <f>'Contractor Model'!QOX69</f>
        <v>0</v>
      </c>
      <c r="QOY416">
        <f>'Contractor Model'!QOY69</f>
        <v>0</v>
      </c>
      <c r="QOZ416">
        <f>'Contractor Model'!QOZ69</f>
        <v>0</v>
      </c>
      <c r="QPA416">
        <f>'Contractor Model'!QPA69</f>
        <v>0</v>
      </c>
      <c r="QPB416">
        <f>'Contractor Model'!QPB69</f>
        <v>0</v>
      </c>
      <c r="QPC416">
        <f>'Contractor Model'!QPC69</f>
        <v>0</v>
      </c>
      <c r="QPD416">
        <f>'Contractor Model'!QPD69</f>
        <v>0</v>
      </c>
      <c r="QPE416">
        <f>'Contractor Model'!QPE69</f>
        <v>0</v>
      </c>
      <c r="QPF416">
        <f>'Contractor Model'!QPF69</f>
        <v>0</v>
      </c>
      <c r="QPG416">
        <f>'Contractor Model'!QPG69</f>
        <v>0</v>
      </c>
      <c r="QPH416">
        <f>'Contractor Model'!QPH69</f>
        <v>0</v>
      </c>
      <c r="QPI416">
        <f>'Contractor Model'!QPI69</f>
        <v>0</v>
      </c>
      <c r="QPJ416">
        <f>'Contractor Model'!QPJ69</f>
        <v>0</v>
      </c>
      <c r="QPK416">
        <f>'Contractor Model'!QPK69</f>
        <v>0</v>
      </c>
      <c r="QPL416">
        <f>'Contractor Model'!QPL69</f>
        <v>0</v>
      </c>
      <c r="QPM416">
        <f>'Contractor Model'!QPM69</f>
        <v>0</v>
      </c>
      <c r="QPN416">
        <f>'Contractor Model'!QPN69</f>
        <v>0</v>
      </c>
      <c r="QPO416">
        <f>'Contractor Model'!QPO69</f>
        <v>0</v>
      </c>
      <c r="QPP416">
        <f>'Contractor Model'!QPP69</f>
        <v>0</v>
      </c>
      <c r="QPQ416">
        <f>'Contractor Model'!QPQ69</f>
        <v>0</v>
      </c>
      <c r="QPR416">
        <f>'Contractor Model'!QPR69</f>
        <v>0</v>
      </c>
      <c r="QPS416">
        <f>'Contractor Model'!QPS69</f>
        <v>0</v>
      </c>
      <c r="QPT416">
        <f>'Contractor Model'!QPT69</f>
        <v>0</v>
      </c>
      <c r="QPU416">
        <f>'Contractor Model'!QPU69</f>
        <v>0</v>
      </c>
      <c r="QPV416">
        <f>'Contractor Model'!QPV69</f>
        <v>0</v>
      </c>
      <c r="QPW416">
        <f>'Contractor Model'!QPW69</f>
        <v>0</v>
      </c>
      <c r="QPX416">
        <f>'Contractor Model'!QPX69</f>
        <v>0</v>
      </c>
      <c r="QPY416">
        <f>'Contractor Model'!QPY69</f>
        <v>0</v>
      </c>
      <c r="QPZ416">
        <f>'Contractor Model'!QPZ69</f>
        <v>0</v>
      </c>
      <c r="QQA416">
        <f>'Contractor Model'!QQA69</f>
        <v>0</v>
      </c>
      <c r="QQB416">
        <f>'Contractor Model'!QQB69</f>
        <v>0</v>
      </c>
      <c r="QQC416">
        <f>'Contractor Model'!QQC69</f>
        <v>0</v>
      </c>
      <c r="QQD416">
        <f>'Contractor Model'!QQD69</f>
        <v>0</v>
      </c>
      <c r="QQE416">
        <f>'Contractor Model'!QQE69</f>
        <v>0</v>
      </c>
      <c r="QQF416">
        <f>'Contractor Model'!QQF69</f>
        <v>0</v>
      </c>
      <c r="QQG416">
        <f>'Contractor Model'!QQG69</f>
        <v>0</v>
      </c>
      <c r="QQH416">
        <f>'Contractor Model'!QQH69</f>
        <v>0</v>
      </c>
      <c r="QQI416">
        <f>'Contractor Model'!QQI69</f>
        <v>0</v>
      </c>
      <c r="QQJ416">
        <f>'Contractor Model'!QQJ69</f>
        <v>0</v>
      </c>
      <c r="QQK416">
        <f>'Contractor Model'!QQK69</f>
        <v>0</v>
      </c>
      <c r="QQL416">
        <f>'Contractor Model'!QQL69</f>
        <v>0</v>
      </c>
      <c r="QQM416">
        <f>'Contractor Model'!QQM69</f>
        <v>0</v>
      </c>
      <c r="QQN416">
        <f>'Contractor Model'!QQN69</f>
        <v>0</v>
      </c>
      <c r="QQO416">
        <f>'Contractor Model'!QQO69</f>
        <v>0</v>
      </c>
      <c r="QQP416">
        <f>'Contractor Model'!QQP69</f>
        <v>0</v>
      </c>
      <c r="QQQ416">
        <f>'Contractor Model'!QQQ69</f>
        <v>0</v>
      </c>
      <c r="QQR416">
        <f>'Contractor Model'!QQR69</f>
        <v>0</v>
      </c>
      <c r="QQS416">
        <f>'Contractor Model'!QQS69</f>
        <v>0</v>
      </c>
      <c r="QQT416">
        <f>'Contractor Model'!QQT69</f>
        <v>0</v>
      </c>
      <c r="QQU416">
        <f>'Contractor Model'!QQU69</f>
        <v>0</v>
      </c>
      <c r="QQV416">
        <f>'Contractor Model'!QQV69</f>
        <v>0</v>
      </c>
      <c r="QQW416">
        <f>'Contractor Model'!QQW69</f>
        <v>0</v>
      </c>
      <c r="QQX416">
        <f>'Contractor Model'!QQX69</f>
        <v>0</v>
      </c>
      <c r="QQY416">
        <f>'Contractor Model'!QQY69</f>
        <v>0</v>
      </c>
      <c r="QQZ416">
        <f>'Contractor Model'!QQZ69</f>
        <v>0</v>
      </c>
      <c r="QRA416">
        <f>'Contractor Model'!QRA69</f>
        <v>0</v>
      </c>
      <c r="QRB416">
        <f>'Contractor Model'!QRB69</f>
        <v>0</v>
      </c>
      <c r="QRC416">
        <f>'Contractor Model'!QRC69</f>
        <v>0</v>
      </c>
      <c r="QRD416">
        <f>'Contractor Model'!QRD69</f>
        <v>0</v>
      </c>
      <c r="QRE416">
        <f>'Contractor Model'!QRE69</f>
        <v>0</v>
      </c>
      <c r="QRF416">
        <f>'Contractor Model'!QRF69</f>
        <v>0</v>
      </c>
      <c r="QRG416">
        <f>'Contractor Model'!QRG69</f>
        <v>0</v>
      </c>
      <c r="QRH416">
        <f>'Contractor Model'!QRH69</f>
        <v>0</v>
      </c>
      <c r="QRI416">
        <f>'Contractor Model'!QRI69</f>
        <v>0</v>
      </c>
      <c r="QRJ416">
        <f>'Contractor Model'!QRJ69</f>
        <v>0</v>
      </c>
      <c r="QRK416">
        <f>'Contractor Model'!QRK69</f>
        <v>0</v>
      </c>
      <c r="QRL416">
        <f>'Contractor Model'!QRL69</f>
        <v>0</v>
      </c>
      <c r="QRM416">
        <f>'Contractor Model'!QRM69</f>
        <v>0</v>
      </c>
      <c r="QRN416">
        <f>'Contractor Model'!QRN69</f>
        <v>0</v>
      </c>
      <c r="QRO416">
        <f>'Contractor Model'!QRO69</f>
        <v>0</v>
      </c>
      <c r="QRP416">
        <f>'Contractor Model'!QRP69</f>
        <v>0</v>
      </c>
      <c r="QRQ416">
        <f>'Contractor Model'!QRQ69</f>
        <v>0</v>
      </c>
      <c r="QRR416">
        <f>'Contractor Model'!QRR69</f>
        <v>0</v>
      </c>
      <c r="QRS416">
        <f>'Contractor Model'!QRS69</f>
        <v>0</v>
      </c>
      <c r="QRT416">
        <f>'Contractor Model'!QRT69</f>
        <v>0</v>
      </c>
      <c r="QRU416">
        <f>'Contractor Model'!QRU69</f>
        <v>0</v>
      </c>
      <c r="QRV416">
        <f>'Contractor Model'!QRV69</f>
        <v>0</v>
      </c>
      <c r="QRW416">
        <f>'Contractor Model'!QRW69</f>
        <v>0</v>
      </c>
      <c r="QRX416">
        <f>'Contractor Model'!QRX69</f>
        <v>0</v>
      </c>
      <c r="QRY416">
        <f>'Contractor Model'!QRY69</f>
        <v>0</v>
      </c>
      <c r="QRZ416">
        <f>'Contractor Model'!QRZ69</f>
        <v>0</v>
      </c>
      <c r="QSA416">
        <f>'Contractor Model'!QSA69</f>
        <v>0</v>
      </c>
      <c r="QSB416">
        <f>'Contractor Model'!QSB69</f>
        <v>0</v>
      </c>
      <c r="QSC416">
        <f>'Contractor Model'!QSC69</f>
        <v>0</v>
      </c>
      <c r="QSD416">
        <f>'Contractor Model'!QSD69</f>
        <v>0</v>
      </c>
      <c r="QSE416">
        <f>'Contractor Model'!QSE69</f>
        <v>0</v>
      </c>
      <c r="QSF416">
        <f>'Contractor Model'!QSF69</f>
        <v>0</v>
      </c>
      <c r="QSG416">
        <f>'Contractor Model'!QSG69</f>
        <v>0</v>
      </c>
      <c r="QSH416">
        <f>'Contractor Model'!QSH69</f>
        <v>0</v>
      </c>
      <c r="QSI416">
        <f>'Contractor Model'!QSI69</f>
        <v>0</v>
      </c>
      <c r="QSJ416">
        <f>'Contractor Model'!QSJ69</f>
        <v>0</v>
      </c>
      <c r="QSK416">
        <f>'Contractor Model'!QSK69</f>
        <v>0</v>
      </c>
      <c r="QSL416">
        <f>'Contractor Model'!QSL69</f>
        <v>0</v>
      </c>
      <c r="QSM416">
        <f>'Contractor Model'!QSM69</f>
        <v>0</v>
      </c>
      <c r="QSN416">
        <f>'Contractor Model'!QSN69</f>
        <v>0</v>
      </c>
      <c r="QSO416">
        <f>'Contractor Model'!QSO69</f>
        <v>0</v>
      </c>
      <c r="QSP416">
        <f>'Contractor Model'!QSP69</f>
        <v>0</v>
      </c>
      <c r="QSQ416">
        <f>'Contractor Model'!QSQ69</f>
        <v>0</v>
      </c>
      <c r="QSR416">
        <f>'Contractor Model'!QSR69</f>
        <v>0</v>
      </c>
      <c r="QSS416">
        <f>'Contractor Model'!QSS69</f>
        <v>0</v>
      </c>
      <c r="QST416">
        <f>'Contractor Model'!QST69</f>
        <v>0</v>
      </c>
      <c r="QSU416">
        <f>'Contractor Model'!QSU69</f>
        <v>0</v>
      </c>
      <c r="QSV416">
        <f>'Contractor Model'!QSV69</f>
        <v>0</v>
      </c>
      <c r="QSW416">
        <f>'Contractor Model'!QSW69</f>
        <v>0</v>
      </c>
      <c r="QSX416">
        <f>'Contractor Model'!QSX69</f>
        <v>0</v>
      </c>
      <c r="QSY416">
        <f>'Contractor Model'!QSY69</f>
        <v>0</v>
      </c>
      <c r="QSZ416">
        <f>'Contractor Model'!QSZ69</f>
        <v>0</v>
      </c>
      <c r="QTA416">
        <f>'Contractor Model'!QTA69</f>
        <v>0</v>
      </c>
      <c r="QTB416">
        <f>'Contractor Model'!QTB69</f>
        <v>0</v>
      </c>
      <c r="QTC416">
        <f>'Contractor Model'!QTC69</f>
        <v>0</v>
      </c>
      <c r="QTD416">
        <f>'Contractor Model'!QTD69</f>
        <v>0</v>
      </c>
      <c r="QTE416">
        <f>'Contractor Model'!QTE69</f>
        <v>0</v>
      </c>
      <c r="QTF416">
        <f>'Contractor Model'!QTF69</f>
        <v>0</v>
      </c>
      <c r="QTG416">
        <f>'Contractor Model'!QTG69</f>
        <v>0</v>
      </c>
      <c r="QTH416">
        <f>'Contractor Model'!QTH69</f>
        <v>0</v>
      </c>
      <c r="QTI416">
        <f>'Contractor Model'!QTI69</f>
        <v>0</v>
      </c>
      <c r="QTJ416">
        <f>'Contractor Model'!QTJ69</f>
        <v>0</v>
      </c>
      <c r="QTK416">
        <f>'Contractor Model'!QTK69</f>
        <v>0</v>
      </c>
      <c r="QTL416">
        <f>'Contractor Model'!QTL69</f>
        <v>0</v>
      </c>
      <c r="QTM416">
        <f>'Contractor Model'!QTM69</f>
        <v>0</v>
      </c>
      <c r="QTN416">
        <f>'Contractor Model'!QTN69</f>
        <v>0</v>
      </c>
      <c r="QTO416">
        <f>'Contractor Model'!QTO69</f>
        <v>0</v>
      </c>
      <c r="QTP416">
        <f>'Contractor Model'!QTP69</f>
        <v>0</v>
      </c>
      <c r="QTQ416">
        <f>'Contractor Model'!QTQ69</f>
        <v>0</v>
      </c>
      <c r="QTR416">
        <f>'Contractor Model'!QTR69</f>
        <v>0</v>
      </c>
      <c r="QTS416">
        <f>'Contractor Model'!QTS69</f>
        <v>0</v>
      </c>
      <c r="QTT416">
        <f>'Contractor Model'!QTT69</f>
        <v>0</v>
      </c>
      <c r="QTU416">
        <f>'Contractor Model'!QTU69</f>
        <v>0</v>
      </c>
      <c r="QTV416">
        <f>'Contractor Model'!QTV69</f>
        <v>0</v>
      </c>
      <c r="QTW416">
        <f>'Contractor Model'!QTW69</f>
        <v>0</v>
      </c>
      <c r="QTX416">
        <f>'Contractor Model'!QTX69</f>
        <v>0</v>
      </c>
      <c r="QTY416">
        <f>'Contractor Model'!QTY69</f>
        <v>0</v>
      </c>
      <c r="QTZ416">
        <f>'Contractor Model'!QTZ69</f>
        <v>0</v>
      </c>
      <c r="QUA416">
        <f>'Contractor Model'!QUA69</f>
        <v>0</v>
      </c>
      <c r="QUB416">
        <f>'Contractor Model'!QUB69</f>
        <v>0</v>
      </c>
      <c r="QUC416">
        <f>'Contractor Model'!QUC69</f>
        <v>0</v>
      </c>
      <c r="QUD416">
        <f>'Contractor Model'!QUD69</f>
        <v>0</v>
      </c>
      <c r="QUE416">
        <f>'Contractor Model'!QUE69</f>
        <v>0</v>
      </c>
      <c r="QUF416">
        <f>'Contractor Model'!QUF69</f>
        <v>0</v>
      </c>
      <c r="QUG416">
        <f>'Contractor Model'!QUG69</f>
        <v>0</v>
      </c>
      <c r="QUH416">
        <f>'Contractor Model'!QUH69</f>
        <v>0</v>
      </c>
      <c r="QUI416">
        <f>'Contractor Model'!QUI69</f>
        <v>0</v>
      </c>
      <c r="QUJ416">
        <f>'Contractor Model'!QUJ69</f>
        <v>0</v>
      </c>
      <c r="QUK416">
        <f>'Contractor Model'!QUK69</f>
        <v>0</v>
      </c>
      <c r="QUL416">
        <f>'Contractor Model'!QUL69</f>
        <v>0</v>
      </c>
      <c r="QUM416">
        <f>'Contractor Model'!QUM69</f>
        <v>0</v>
      </c>
      <c r="QUN416">
        <f>'Contractor Model'!QUN69</f>
        <v>0</v>
      </c>
      <c r="QUO416">
        <f>'Contractor Model'!QUO69</f>
        <v>0</v>
      </c>
      <c r="QUP416">
        <f>'Contractor Model'!QUP69</f>
        <v>0</v>
      </c>
      <c r="QUQ416">
        <f>'Contractor Model'!QUQ69</f>
        <v>0</v>
      </c>
      <c r="QUR416">
        <f>'Contractor Model'!QUR69</f>
        <v>0</v>
      </c>
      <c r="QUS416">
        <f>'Contractor Model'!QUS69</f>
        <v>0</v>
      </c>
      <c r="QUT416">
        <f>'Contractor Model'!QUT69</f>
        <v>0</v>
      </c>
      <c r="QUU416">
        <f>'Contractor Model'!QUU69</f>
        <v>0</v>
      </c>
      <c r="QUV416">
        <f>'Contractor Model'!QUV69</f>
        <v>0</v>
      </c>
      <c r="QUW416">
        <f>'Contractor Model'!QUW69</f>
        <v>0</v>
      </c>
      <c r="QUX416">
        <f>'Contractor Model'!QUX69</f>
        <v>0</v>
      </c>
      <c r="QUY416">
        <f>'Contractor Model'!QUY69</f>
        <v>0</v>
      </c>
      <c r="QUZ416">
        <f>'Contractor Model'!QUZ69</f>
        <v>0</v>
      </c>
      <c r="QVA416">
        <f>'Contractor Model'!QVA69</f>
        <v>0</v>
      </c>
      <c r="QVB416">
        <f>'Contractor Model'!QVB69</f>
        <v>0</v>
      </c>
      <c r="QVC416">
        <f>'Contractor Model'!QVC69</f>
        <v>0</v>
      </c>
      <c r="QVD416">
        <f>'Contractor Model'!QVD69</f>
        <v>0</v>
      </c>
      <c r="QVE416">
        <f>'Contractor Model'!QVE69</f>
        <v>0</v>
      </c>
      <c r="QVF416">
        <f>'Contractor Model'!QVF69</f>
        <v>0</v>
      </c>
      <c r="QVG416">
        <f>'Contractor Model'!QVG69</f>
        <v>0</v>
      </c>
      <c r="QVH416">
        <f>'Contractor Model'!QVH69</f>
        <v>0</v>
      </c>
      <c r="QVI416">
        <f>'Contractor Model'!QVI69</f>
        <v>0</v>
      </c>
      <c r="QVJ416">
        <f>'Contractor Model'!QVJ69</f>
        <v>0</v>
      </c>
      <c r="QVK416">
        <f>'Contractor Model'!QVK69</f>
        <v>0</v>
      </c>
      <c r="QVL416">
        <f>'Contractor Model'!QVL69</f>
        <v>0</v>
      </c>
      <c r="QVM416">
        <f>'Contractor Model'!QVM69</f>
        <v>0</v>
      </c>
      <c r="QVN416">
        <f>'Contractor Model'!QVN69</f>
        <v>0</v>
      </c>
      <c r="QVO416">
        <f>'Contractor Model'!QVO69</f>
        <v>0</v>
      </c>
      <c r="QVP416">
        <f>'Contractor Model'!QVP69</f>
        <v>0</v>
      </c>
      <c r="QVQ416">
        <f>'Contractor Model'!QVQ69</f>
        <v>0</v>
      </c>
      <c r="QVR416">
        <f>'Contractor Model'!QVR69</f>
        <v>0</v>
      </c>
      <c r="QVS416">
        <f>'Contractor Model'!QVS69</f>
        <v>0</v>
      </c>
      <c r="QVT416">
        <f>'Contractor Model'!QVT69</f>
        <v>0</v>
      </c>
      <c r="QVU416">
        <f>'Contractor Model'!QVU69</f>
        <v>0</v>
      </c>
      <c r="QVV416">
        <f>'Contractor Model'!QVV69</f>
        <v>0</v>
      </c>
      <c r="QVW416">
        <f>'Contractor Model'!QVW69</f>
        <v>0</v>
      </c>
      <c r="QVX416">
        <f>'Contractor Model'!QVX69</f>
        <v>0</v>
      </c>
      <c r="QVY416">
        <f>'Contractor Model'!QVY69</f>
        <v>0</v>
      </c>
      <c r="QVZ416">
        <f>'Contractor Model'!QVZ69</f>
        <v>0</v>
      </c>
      <c r="QWA416">
        <f>'Contractor Model'!QWA69</f>
        <v>0</v>
      </c>
      <c r="QWB416">
        <f>'Contractor Model'!QWB69</f>
        <v>0</v>
      </c>
      <c r="QWC416">
        <f>'Contractor Model'!QWC69</f>
        <v>0</v>
      </c>
      <c r="QWD416">
        <f>'Contractor Model'!QWD69</f>
        <v>0</v>
      </c>
      <c r="QWE416">
        <f>'Contractor Model'!QWE69</f>
        <v>0</v>
      </c>
      <c r="QWF416">
        <f>'Contractor Model'!QWF69</f>
        <v>0</v>
      </c>
      <c r="QWG416">
        <f>'Contractor Model'!QWG69</f>
        <v>0</v>
      </c>
      <c r="QWH416">
        <f>'Contractor Model'!QWH69</f>
        <v>0</v>
      </c>
      <c r="QWI416">
        <f>'Contractor Model'!QWI69</f>
        <v>0</v>
      </c>
      <c r="QWJ416">
        <f>'Contractor Model'!QWJ69</f>
        <v>0</v>
      </c>
      <c r="QWK416">
        <f>'Contractor Model'!QWK69</f>
        <v>0</v>
      </c>
      <c r="QWL416">
        <f>'Contractor Model'!QWL69</f>
        <v>0</v>
      </c>
      <c r="QWM416">
        <f>'Contractor Model'!QWM69</f>
        <v>0</v>
      </c>
      <c r="QWN416">
        <f>'Contractor Model'!QWN69</f>
        <v>0</v>
      </c>
      <c r="QWO416">
        <f>'Contractor Model'!QWO69</f>
        <v>0</v>
      </c>
      <c r="QWP416">
        <f>'Contractor Model'!QWP69</f>
        <v>0</v>
      </c>
      <c r="QWQ416">
        <f>'Contractor Model'!QWQ69</f>
        <v>0</v>
      </c>
      <c r="QWR416">
        <f>'Contractor Model'!QWR69</f>
        <v>0</v>
      </c>
      <c r="QWS416">
        <f>'Contractor Model'!QWS69</f>
        <v>0</v>
      </c>
      <c r="QWT416">
        <f>'Contractor Model'!QWT69</f>
        <v>0</v>
      </c>
      <c r="QWU416">
        <f>'Contractor Model'!QWU69</f>
        <v>0</v>
      </c>
      <c r="QWV416">
        <f>'Contractor Model'!QWV69</f>
        <v>0</v>
      </c>
      <c r="QWW416">
        <f>'Contractor Model'!QWW69</f>
        <v>0</v>
      </c>
      <c r="QWX416">
        <f>'Contractor Model'!QWX69</f>
        <v>0</v>
      </c>
      <c r="QWY416">
        <f>'Contractor Model'!QWY69</f>
        <v>0</v>
      </c>
      <c r="QWZ416">
        <f>'Contractor Model'!QWZ69</f>
        <v>0</v>
      </c>
      <c r="QXA416">
        <f>'Contractor Model'!QXA69</f>
        <v>0</v>
      </c>
      <c r="QXB416">
        <f>'Contractor Model'!QXB69</f>
        <v>0</v>
      </c>
      <c r="QXC416">
        <f>'Contractor Model'!QXC69</f>
        <v>0</v>
      </c>
      <c r="QXD416">
        <f>'Contractor Model'!QXD69</f>
        <v>0</v>
      </c>
      <c r="QXE416">
        <f>'Contractor Model'!QXE69</f>
        <v>0</v>
      </c>
      <c r="QXF416">
        <f>'Contractor Model'!QXF69</f>
        <v>0</v>
      </c>
      <c r="QXG416">
        <f>'Contractor Model'!QXG69</f>
        <v>0</v>
      </c>
      <c r="QXH416">
        <f>'Contractor Model'!QXH69</f>
        <v>0</v>
      </c>
      <c r="QXI416">
        <f>'Contractor Model'!QXI69</f>
        <v>0</v>
      </c>
      <c r="QXJ416">
        <f>'Contractor Model'!QXJ69</f>
        <v>0</v>
      </c>
      <c r="QXK416">
        <f>'Contractor Model'!QXK69</f>
        <v>0</v>
      </c>
      <c r="QXL416">
        <f>'Contractor Model'!QXL69</f>
        <v>0</v>
      </c>
      <c r="QXM416">
        <f>'Contractor Model'!QXM69</f>
        <v>0</v>
      </c>
      <c r="QXN416">
        <f>'Contractor Model'!QXN69</f>
        <v>0</v>
      </c>
      <c r="QXO416">
        <f>'Contractor Model'!QXO69</f>
        <v>0</v>
      </c>
      <c r="QXP416">
        <f>'Contractor Model'!QXP69</f>
        <v>0</v>
      </c>
      <c r="QXQ416">
        <f>'Contractor Model'!QXQ69</f>
        <v>0</v>
      </c>
      <c r="QXR416">
        <f>'Contractor Model'!QXR69</f>
        <v>0</v>
      </c>
      <c r="QXS416">
        <f>'Contractor Model'!QXS69</f>
        <v>0</v>
      </c>
      <c r="QXT416">
        <f>'Contractor Model'!QXT69</f>
        <v>0</v>
      </c>
      <c r="QXU416">
        <f>'Contractor Model'!QXU69</f>
        <v>0</v>
      </c>
      <c r="QXV416">
        <f>'Contractor Model'!QXV69</f>
        <v>0</v>
      </c>
      <c r="QXW416">
        <f>'Contractor Model'!QXW69</f>
        <v>0</v>
      </c>
      <c r="QXX416">
        <f>'Contractor Model'!QXX69</f>
        <v>0</v>
      </c>
      <c r="QXY416">
        <f>'Contractor Model'!QXY69</f>
        <v>0</v>
      </c>
      <c r="QXZ416">
        <f>'Contractor Model'!QXZ69</f>
        <v>0</v>
      </c>
      <c r="QYA416">
        <f>'Contractor Model'!QYA69</f>
        <v>0</v>
      </c>
      <c r="QYB416">
        <f>'Contractor Model'!QYB69</f>
        <v>0</v>
      </c>
      <c r="QYC416">
        <f>'Contractor Model'!QYC69</f>
        <v>0</v>
      </c>
      <c r="QYD416">
        <f>'Contractor Model'!QYD69</f>
        <v>0</v>
      </c>
      <c r="QYE416">
        <f>'Contractor Model'!QYE69</f>
        <v>0</v>
      </c>
      <c r="QYF416">
        <f>'Contractor Model'!QYF69</f>
        <v>0</v>
      </c>
      <c r="QYG416">
        <f>'Contractor Model'!QYG69</f>
        <v>0</v>
      </c>
      <c r="QYH416">
        <f>'Contractor Model'!QYH69</f>
        <v>0</v>
      </c>
      <c r="QYI416">
        <f>'Contractor Model'!QYI69</f>
        <v>0</v>
      </c>
      <c r="QYJ416">
        <f>'Contractor Model'!QYJ69</f>
        <v>0</v>
      </c>
      <c r="QYK416">
        <f>'Contractor Model'!QYK69</f>
        <v>0</v>
      </c>
      <c r="QYL416">
        <f>'Contractor Model'!QYL69</f>
        <v>0</v>
      </c>
      <c r="QYM416">
        <f>'Contractor Model'!QYM69</f>
        <v>0</v>
      </c>
      <c r="QYN416">
        <f>'Contractor Model'!QYN69</f>
        <v>0</v>
      </c>
      <c r="QYO416">
        <f>'Contractor Model'!QYO69</f>
        <v>0</v>
      </c>
      <c r="QYP416">
        <f>'Contractor Model'!QYP69</f>
        <v>0</v>
      </c>
      <c r="QYQ416">
        <f>'Contractor Model'!QYQ69</f>
        <v>0</v>
      </c>
      <c r="QYR416">
        <f>'Contractor Model'!QYR69</f>
        <v>0</v>
      </c>
      <c r="QYS416">
        <f>'Contractor Model'!QYS69</f>
        <v>0</v>
      </c>
      <c r="QYT416">
        <f>'Contractor Model'!QYT69</f>
        <v>0</v>
      </c>
      <c r="QYU416">
        <f>'Contractor Model'!QYU69</f>
        <v>0</v>
      </c>
      <c r="QYV416">
        <f>'Contractor Model'!QYV69</f>
        <v>0</v>
      </c>
      <c r="QYW416">
        <f>'Contractor Model'!QYW69</f>
        <v>0</v>
      </c>
      <c r="QYX416">
        <f>'Contractor Model'!QYX69</f>
        <v>0</v>
      </c>
      <c r="QYY416">
        <f>'Contractor Model'!QYY69</f>
        <v>0</v>
      </c>
      <c r="QYZ416">
        <f>'Contractor Model'!QYZ69</f>
        <v>0</v>
      </c>
      <c r="QZA416">
        <f>'Contractor Model'!QZA69</f>
        <v>0</v>
      </c>
      <c r="QZB416">
        <f>'Contractor Model'!QZB69</f>
        <v>0</v>
      </c>
      <c r="QZC416">
        <f>'Contractor Model'!QZC69</f>
        <v>0</v>
      </c>
      <c r="QZD416">
        <f>'Contractor Model'!QZD69</f>
        <v>0</v>
      </c>
      <c r="QZE416">
        <f>'Contractor Model'!QZE69</f>
        <v>0</v>
      </c>
      <c r="QZF416">
        <f>'Contractor Model'!QZF69</f>
        <v>0</v>
      </c>
      <c r="QZG416">
        <f>'Contractor Model'!QZG69</f>
        <v>0</v>
      </c>
      <c r="QZH416">
        <f>'Contractor Model'!QZH69</f>
        <v>0</v>
      </c>
      <c r="QZI416">
        <f>'Contractor Model'!QZI69</f>
        <v>0</v>
      </c>
      <c r="QZJ416">
        <f>'Contractor Model'!QZJ69</f>
        <v>0</v>
      </c>
      <c r="QZK416">
        <f>'Contractor Model'!QZK69</f>
        <v>0</v>
      </c>
      <c r="QZL416">
        <f>'Contractor Model'!QZL69</f>
        <v>0</v>
      </c>
      <c r="QZM416">
        <f>'Contractor Model'!QZM69</f>
        <v>0</v>
      </c>
      <c r="QZN416">
        <f>'Contractor Model'!QZN69</f>
        <v>0</v>
      </c>
      <c r="QZO416">
        <f>'Contractor Model'!QZO69</f>
        <v>0</v>
      </c>
      <c r="QZP416">
        <f>'Contractor Model'!QZP69</f>
        <v>0</v>
      </c>
      <c r="QZQ416">
        <f>'Contractor Model'!QZQ69</f>
        <v>0</v>
      </c>
      <c r="QZR416">
        <f>'Contractor Model'!QZR69</f>
        <v>0</v>
      </c>
      <c r="QZS416">
        <f>'Contractor Model'!QZS69</f>
        <v>0</v>
      </c>
      <c r="QZT416">
        <f>'Contractor Model'!QZT69</f>
        <v>0</v>
      </c>
      <c r="QZU416">
        <f>'Contractor Model'!QZU69</f>
        <v>0</v>
      </c>
      <c r="QZV416">
        <f>'Contractor Model'!QZV69</f>
        <v>0</v>
      </c>
      <c r="QZW416">
        <f>'Contractor Model'!QZW69</f>
        <v>0</v>
      </c>
      <c r="QZX416">
        <f>'Contractor Model'!QZX69</f>
        <v>0</v>
      </c>
      <c r="QZY416">
        <f>'Contractor Model'!QZY69</f>
        <v>0</v>
      </c>
      <c r="QZZ416">
        <f>'Contractor Model'!QZZ69</f>
        <v>0</v>
      </c>
      <c r="RAA416">
        <f>'Contractor Model'!RAA69</f>
        <v>0</v>
      </c>
      <c r="RAB416">
        <f>'Contractor Model'!RAB69</f>
        <v>0</v>
      </c>
      <c r="RAC416">
        <f>'Contractor Model'!RAC69</f>
        <v>0</v>
      </c>
      <c r="RAD416">
        <f>'Contractor Model'!RAD69</f>
        <v>0</v>
      </c>
      <c r="RAE416">
        <f>'Contractor Model'!RAE69</f>
        <v>0</v>
      </c>
      <c r="RAF416">
        <f>'Contractor Model'!RAF69</f>
        <v>0</v>
      </c>
      <c r="RAG416">
        <f>'Contractor Model'!RAG69</f>
        <v>0</v>
      </c>
      <c r="RAH416">
        <f>'Contractor Model'!RAH69</f>
        <v>0</v>
      </c>
      <c r="RAI416">
        <f>'Contractor Model'!RAI69</f>
        <v>0</v>
      </c>
      <c r="RAJ416">
        <f>'Contractor Model'!RAJ69</f>
        <v>0</v>
      </c>
      <c r="RAK416">
        <f>'Contractor Model'!RAK69</f>
        <v>0</v>
      </c>
      <c r="RAL416">
        <f>'Contractor Model'!RAL69</f>
        <v>0</v>
      </c>
      <c r="RAM416">
        <f>'Contractor Model'!RAM69</f>
        <v>0</v>
      </c>
      <c r="RAN416">
        <f>'Contractor Model'!RAN69</f>
        <v>0</v>
      </c>
      <c r="RAO416">
        <f>'Contractor Model'!RAO69</f>
        <v>0</v>
      </c>
      <c r="RAP416">
        <f>'Contractor Model'!RAP69</f>
        <v>0</v>
      </c>
      <c r="RAQ416">
        <f>'Contractor Model'!RAQ69</f>
        <v>0</v>
      </c>
      <c r="RAR416">
        <f>'Contractor Model'!RAR69</f>
        <v>0</v>
      </c>
      <c r="RAS416">
        <f>'Contractor Model'!RAS69</f>
        <v>0</v>
      </c>
      <c r="RAT416">
        <f>'Contractor Model'!RAT69</f>
        <v>0</v>
      </c>
      <c r="RAU416">
        <f>'Contractor Model'!RAU69</f>
        <v>0</v>
      </c>
      <c r="RAV416">
        <f>'Contractor Model'!RAV69</f>
        <v>0</v>
      </c>
      <c r="RAW416">
        <f>'Contractor Model'!RAW69</f>
        <v>0</v>
      </c>
      <c r="RAX416">
        <f>'Contractor Model'!RAX69</f>
        <v>0</v>
      </c>
      <c r="RAY416">
        <f>'Contractor Model'!RAY69</f>
        <v>0</v>
      </c>
      <c r="RAZ416">
        <f>'Contractor Model'!RAZ69</f>
        <v>0</v>
      </c>
      <c r="RBA416">
        <f>'Contractor Model'!RBA69</f>
        <v>0</v>
      </c>
      <c r="RBB416">
        <f>'Contractor Model'!RBB69</f>
        <v>0</v>
      </c>
      <c r="RBC416">
        <f>'Contractor Model'!RBC69</f>
        <v>0</v>
      </c>
      <c r="RBD416">
        <f>'Contractor Model'!RBD69</f>
        <v>0</v>
      </c>
      <c r="RBE416">
        <f>'Contractor Model'!RBE69</f>
        <v>0</v>
      </c>
      <c r="RBF416">
        <f>'Contractor Model'!RBF69</f>
        <v>0</v>
      </c>
      <c r="RBG416">
        <f>'Contractor Model'!RBG69</f>
        <v>0</v>
      </c>
      <c r="RBH416">
        <f>'Contractor Model'!RBH69</f>
        <v>0</v>
      </c>
      <c r="RBI416">
        <f>'Contractor Model'!RBI69</f>
        <v>0</v>
      </c>
      <c r="RBJ416">
        <f>'Contractor Model'!RBJ69</f>
        <v>0</v>
      </c>
      <c r="RBK416">
        <f>'Contractor Model'!RBK69</f>
        <v>0</v>
      </c>
      <c r="RBL416">
        <f>'Contractor Model'!RBL69</f>
        <v>0</v>
      </c>
      <c r="RBM416">
        <f>'Contractor Model'!RBM69</f>
        <v>0</v>
      </c>
      <c r="RBN416">
        <f>'Contractor Model'!RBN69</f>
        <v>0</v>
      </c>
      <c r="RBO416">
        <f>'Contractor Model'!RBO69</f>
        <v>0</v>
      </c>
      <c r="RBP416">
        <f>'Contractor Model'!RBP69</f>
        <v>0</v>
      </c>
      <c r="RBQ416">
        <f>'Contractor Model'!RBQ69</f>
        <v>0</v>
      </c>
      <c r="RBR416">
        <f>'Contractor Model'!RBR69</f>
        <v>0</v>
      </c>
      <c r="RBS416">
        <f>'Contractor Model'!RBS69</f>
        <v>0</v>
      </c>
      <c r="RBT416">
        <f>'Contractor Model'!RBT69</f>
        <v>0</v>
      </c>
      <c r="RBU416">
        <f>'Contractor Model'!RBU69</f>
        <v>0</v>
      </c>
      <c r="RBV416">
        <f>'Contractor Model'!RBV69</f>
        <v>0</v>
      </c>
      <c r="RBW416">
        <f>'Contractor Model'!RBW69</f>
        <v>0</v>
      </c>
      <c r="RBX416">
        <f>'Contractor Model'!RBX69</f>
        <v>0</v>
      </c>
      <c r="RBY416">
        <f>'Contractor Model'!RBY69</f>
        <v>0</v>
      </c>
      <c r="RBZ416">
        <f>'Contractor Model'!RBZ69</f>
        <v>0</v>
      </c>
      <c r="RCA416">
        <f>'Contractor Model'!RCA69</f>
        <v>0</v>
      </c>
      <c r="RCB416">
        <f>'Contractor Model'!RCB69</f>
        <v>0</v>
      </c>
      <c r="RCC416">
        <f>'Contractor Model'!RCC69</f>
        <v>0</v>
      </c>
      <c r="RCD416">
        <f>'Contractor Model'!RCD69</f>
        <v>0</v>
      </c>
      <c r="RCE416">
        <f>'Contractor Model'!RCE69</f>
        <v>0</v>
      </c>
      <c r="RCF416">
        <f>'Contractor Model'!RCF69</f>
        <v>0</v>
      </c>
      <c r="RCG416">
        <f>'Contractor Model'!RCG69</f>
        <v>0</v>
      </c>
      <c r="RCH416">
        <f>'Contractor Model'!RCH69</f>
        <v>0</v>
      </c>
      <c r="RCI416">
        <f>'Contractor Model'!RCI69</f>
        <v>0</v>
      </c>
      <c r="RCJ416">
        <f>'Contractor Model'!RCJ69</f>
        <v>0</v>
      </c>
      <c r="RCK416">
        <f>'Contractor Model'!RCK69</f>
        <v>0</v>
      </c>
      <c r="RCL416">
        <f>'Contractor Model'!RCL69</f>
        <v>0</v>
      </c>
      <c r="RCM416">
        <f>'Contractor Model'!RCM69</f>
        <v>0</v>
      </c>
      <c r="RCN416">
        <f>'Contractor Model'!RCN69</f>
        <v>0</v>
      </c>
      <c r="RCO416">
        <f>'Contractor Model'!RCO69</f>
        <v>0</v>
      </c>
      <c r="RCP416">
        <f>'Contractor Model'!RCP69</f>
        <v>0</v>
      </c>
      <c r="RCQ416">
        <f>'Contractor Model'!RCQ69</f>
        <v>0</v>
      </c>
      <c r="RCR416">
        <f>'Contractor Model'!RCR69</f>
        <v>0</v>
      </c>
      <c r="RCS416">
        <f>'Contractor Model'!RCS69</f>
        <v>0</v>
      </c>
      <c r="RCT416">
        <f>'Contractor Model'!RCT69</f>
        <v>0</v>
      </c>
      <c r="RCU416">
        <f>'Contractor Model'!RCU69</f>
        <v>0</v>
      </c>
      <c r="RCV416">
        <f>'Contractor Model'!RCV69</f>
        <v>0</v>
      </c>
      <c r="RCW416">
        <f>'Contractor Model'!RCW69</f>
        <v>0</v>
      </c>
      <c r="RCX416">
        <f>'Contractor Model'!RCX69</f>
        <v>0</v>
      </c>
      <c r="RCY416">
        <f>'Contractor Model'!RCY69</f>
        <v>0</v>
      </c>
      <c r="RCZ416">
        <f>'Contractor Model'!RCZ69</f>
        <v>0</v>
      </c>
      <c r="RDA416">
        <f>'Contractor Model'!RDA69</f>
        <v>0</v>
      </c>
      <c r="RDB416">
        <f>'Contractor Model'!RDB69</f>
        <v>0</v>
      </c>
      <c r="RDC416">
        <f>'Contractor Model'!RDC69</f>
        <v>0</v>
      </c>
      <c r="RDD416">
        <f>'Contractor Model'!RDD69</f>
        <v>0</v>
      </c>
      <c r="RDE416">
        <f>'Contractor Model'!RDE69</f>
        <v>0</v>
      </c>
      <c r="RDF416">
        <f>'Contractor Model'!RDF69</f>
        <v>0</v>
      </c>
      <c r="RDG416">
        <f>'Contractor Model'!RDG69</f>
        <v>0</v>
      </c>
      <c r="RDH416">
        <f>'Contractor Model'!RDH69</f>
        <v>0</v>
      </c>
      <c r="RDI416">
        <f>'Contractor Model'!RDI69</f>
        <v>0</v>
      </c>
      <c r="RDJ416">
        <f>'Contractor Model'!RDJ69</f>
        <v>0</v>
      </c>
      <c r="RDK416">
        <f>'Contractor Model'!RDK69</f>
        <v>0</v>
      </c>
      <c r="RDL416">
        <f>'Contractor Model'!RDL69</f>
        <v>0</v>
      </c>
      <c r="RDM416">
        <f>'Contractor Model'!RDM69</f>
        <v>0</v>
      </c>
      <c r="RDN416">
        <f>'Contractor Model'!RDN69</f>
        <v>0</v>
      </c>
      <c r="RDO416">
        <f>'Contractor Model'!RDO69</f>
        <v>0</v>
      </c>
      <c r="RDP416">
        <f>'Contractor Model'!RDP69</f>
        <v>0</v>
      </c>
      <c r="RDQ416">
        <f>'Contractor Model'!RDQ69</f>
        <v>0</v>
      </c>
      <c r="RDR416">
        <f>'Contractor Model'!RDR69</f>
        <v>0</v>
      </c>
      <c r="RDS416">
        <f>'Contractor Model'!RDS69</f>
        <v>0</v>
      </c>
      <c r="RDT416">
        <f>'Contractor Model'!RDT69</f>
        <v>0</v>
      </c>
      <c r="RDU416">
        <f>'Contractor Model'!RDU69</f>
        <v>0</v>
      </c>
      <c r="RDV416">
        <f>'Contractor Model'!RDV69</f>
        <v>0</v>
      </c>
      <c r="RDW416">
        <f>'Contractor Model'!RDW69</f>
        <v>0</v>
      </c>
      <c r="RDX416">
        <f>'Contractor Model'!RDX69</f>
        <v>0</v>
      </c>
      <c r="RDY416">
        <f>'Contractor Model'!RDY69</f>
        <v>0</v>
      </c>
      <c r="RDZ416">
        <f>'Contractor Model'!RDZ69</f>
        <v>0</v>
      </c>
      <c r="REA416">
        <f>'Contractor Model'!REA69</f>
        <v>0</v>
      </c>
      <c r="REB416">
        <f>'Contractor Model'!REB69</f>
        <v>0</v>
      </c>
      <c r="REC416">
        <f>'Contractor Model'!REC69</f>
        <v>0</v>
      </c>
      <c r="RED416">
        <f>'Contractor Model'!RED69</f>
        <v>0</v>
      </c>
      <c r="REE416">
        <f>'Contractor Model'!REE69</f>
        <v>0</v>
      </c>
      <c r="REF416">
        <f>'Contractor Model'!REF69</f>
        <v>0</v>
      </c>
      <c r="REG416">
        <f>'Contractor Model'!REG69</f>
        <v>0</v>
      </c>
      <c r="REH416">
        <f>'Contractor Model'!REH69</f>
        <v>0</v>
      </c>
      <c r="REI416">
        <f>'Contractor Model'!REI69</f>
        <v>0</v>
      </c>
      <c r="REJ416">
        <f>'Contractor Model'!REJ69</f>
        <v>0</v>
      </c>
      <c r="REK416">
        <f>'Contractor Model'!REK69</f>
        <v>0</v>
      </c>
      <c r="REL416">
        <f>'Contractor Model'!REL69</f>
        <v>0</v>
      </c>
      <c r="REM416">
        <f>'Contractor Model'!REM69</f>
        <v>0</v>
      </c>
      <c r="REN416">
        <f>'Contractor Model'!REN69</f>
        <v>0</v>
      </c>
      <c r="REO416">
        <f>'Contractor Model'!REO69</f>
        <v>0</v>
      </c>
      <c r="REP416">
        <f>'Contractor Model'!REP69</f>
        <v>0</v>
      </c>
      <c r="REQ416">
        <f>'Contractor Model'!REQ69</f>
        <v>0</v>
      </c>
      <c r="RER416">
        <f>'Contractor Model'!RER69</f>
        <v>0</v>
      </c>
      <c r="RES416">
        <f>'Contractor Model'!RES69</f>
        <v>0</v>
      </c>
      <c r="RET416">
        <f>'Contractor Model'!RET69</f>
        <v>0</v>
      </c>
      <c r="REU416">
        <f>'Contractor Model'!REU69</f>
        <v>0</v>
      </c>
      <c r="REV416">
        <f>'Contractor Model'!REV69</f>
        <v>0</v>
      </c>
      <c r="REW416">
        <f>'Contractor Model'!REW69</f>
        <v>0</v>
      </c>
      <c r="REX416">
        <f>'Contractor Model'!REX69</f>
        <v>0</v>
      </c>
      <c r="REY416">
        <f>'Contractor Model'!REY69</f>
        <v>0</v>
      </c>
      <c r="REZ416">
        <f>'Contractor Model'!REZ69</f>
        <v>0</v>
      </c>
      <c r="RFA416">
        <f>'Contractor Model'!RFA69</f>
        <v>0</v>
      </c>
      <c r="RFB416">
        <f>'Contractor Model'!RFB69</f>
        <v>0</v>
      </c>
      <c r="RFC416">
        <f>'Contractor Model'!RFC69</f>
        <v>0</v>
      </c>
      <c r="RFD416">
        <f>'Contractor Model'!RFD69</f>
        <v>0</v>
      </c>
      <c r="RFE416">
        <f>'Contractor Model'!RFE69</f>
        <v>0</v>
      </c>
      <c r="RFF416">
        <f>'Contractor Model'!RFF69</f>
        <v>0</v>
      </c>
      <c r="RFG416">
        <f>'Contractor Model'!RFG69</f>
        <v>0</v>
      </c>
      <c r="RFH416">
        <f>'Contractor Model'!RFH69</f>
        <v>0</v>
      </c>
      <c r="RFI416">
        <f>'Contractor Model'!RFI69</f>
        <v>0</v>
      </c>
      <c r="RFJ416">
        <f>'Contractor Model'!RFJ69</f>
        <v>0</v>
      </c>
      <c r="RFK416">
        <f>'Contractor Model'!RFK69</f>
        <v>0</v>
      </c>
      <c r="RFL416">
        <f>'Contractor Model'!RFL69</f>
        <v>0</v>
      </c>
      <c r="RFM416">
        <f>'Contractor Model'!RFM69</f>
        <v>0</v>
      </c>
      <c r="RFN416">
        <f>'Contractor Model'!RFN69</f>
        <v>0</v>
      </c>
      <c r="RFO416">
        <f>'Contractor Model'!RFO69</f>
        <v>0</v>
      </c>
      <c r="RFP416">
        <f>'Contractor Model'!RFP69</f>
        <v>0</v>
      </c>
      <c r="RFQ416">
        <f>'Contractor Model'!RFQ69</f>
        <v>0</v>
      </c>
      <c r="RFR416">
        <f>'Contractor Model'!RFR69</f>
        <v>0</v>
      </c>
      <c r="RFS416">
        <f>'Contractor Model'!RFS69</f>
        <v>0</v>
      </c>
      <c r="RFT416">
        <f>'Contractor Model'!RFT69</f>
        <v>0</v>
      </c>
      <c r="RFU416">
        <f>'Contractor Model'!RFU69</f>
        <v>0</v>
      </c>
      <c r="RFV416">
        <f>'Contractor Model'!RFV69</f>
        <v>0</v>
      </c>
      <c r="RFW416">
        <f>'Contractor Model'!RFW69</f>
        <v>0</v>
      </c>
      <c r="RFX416">
        <f>'Contractor Model'!RFX69</f>
        <v>0</v>
      </c>
      <c r="RFY416">
        <f>'Contractor Model'!RFY69</f>
        <v>0</v>
      </c>
      <c r="RFZ416">
        <f>'Contractor Model'!RFZ69</f>
        <v>0</v>
      </c>
      <c r="RGA416">
        <f>'Contractor Model'!RGA69</f>
        <v>0</v>
      </c>
      <c r="RGB416">
        <f>'Contractor Model'!RGB69</f>
        <v>0</v>
      </c>
      <c r="RGC416">
        <f>'Contractor Model'!RGC69</f>
        <v>0</v>
      </c>
      <c r="RGD416">
        <f>'Contractor Model'!RGD69</f>
        <v>0</v>
      </c>
      <c r="RGE416">
        <f>'Contractor Model'!RGE69</f>
        <v>0</v>
      </c>
      <c r="RGF416">
        <f>'Contractor Model'!RGF69</f>
        <v>0</v>
      </c>
      <c r="RGG416">
        <f>'Contractor Model'!RGG69</f>
        <v>0</v>
      </c>
      <c r="RGH416">
        <f>'Contractor Model'!RGH69</f>
        <v>0</v>
      </c>
      <c r="RGI416">
        <f>'Contractor Model'!RGI69</f>
        <v>0</v>
      </c>
      <c r="RGJ416">
        <f>'Contractor Model'!RGJ69</f>
        <v>0</v>
      </c>
      <c r="RGK416">
        <f>'Contractor Model'!RGK69</f>
        <v>0</v>
      </c>
      <c r="RGL416">
        <f>'Contractor Model'!RGL69</f>
        <v>0</v>
      </c>
      <c r="RGM416">
        <f>'Contractor Model'!RGM69</f>
        <v>0</v>
      </c>
      <c r="RGN416">
        <f>'Contractor Model'!RGN69</f>
        <v>0</v>
      </c>
      <c r="RGO416">
        <f>'Contractor Model'!RGO69</f>
        <v>0</v>
      </c>
      <c r="RGP416">
        <f>'Contractor Model'!RGP69</f>
        <v>0</v>
      </c>
      <c r="RGQ416">
        <f>'Contractor Model'!RGQ69</f>
        <v>0</v>
      </c>
      <c r="RGR416">
        <f>'Contractor Model'!RGR69</f>
        <v>0</v>
      </c>
      <c r="RGS416">
        <f>'Contractor Model'!RGS69</f>
        <v>0</v>
      </c>
      <c r="RGT416">
        <f>'Contractor Model'!RGT69</f>
        <v>0</v>
      </c>
      <c r="RGU416">
        <f>'Contractor Model'!RGU69</f>
        <v>0</v>
      </c>
      <c r="RGV416">
        <f>'Contractor Model'!RGV69</f>
        <v>0</v>
      </c>
      <c r="RGW416">
        <f>'Contractor Model'!RGW69</f>
        <v>0</v>
      </c>
      <c r="RGX416">
        <f>'Contractor Model'!RGX69</f>
        <v>0</v>
      </c>
      <c r="RGY416">
        <f>'Contractor Model'!RGY69</f>
        <v>0</v>
      </c>
      <c r="RGZ416">
        <f>'Contractor Model'!RGZ69</f>
        <v>0</v>
      </c>
      <c r="RHA416">
        <f>'Contractor Model'!RHA69</f>
        <v>0</v>
      </c>
      <c r="RHB416">
        <f>'Contractor Model'!RHB69</f>
        <v>0</v>
      </c>
      <c r="RHC416">
        <f>'Contractor Model'!RHC69</f>
        <v>0</v>
      </c>
      <c r="RHD416">
        <f>'Contractor Model'!RHD69</f>
        <v>0</v>
      </c>
      <c r="RHE416">
        <f>'Contractor Model'!RHE69</f>
        <v>0</v>
      </c>
      <c r="RHF416">
        <f>'Contractor Model'!RHF69</f>
        <v>0</v>
      </c>
      <c r="RHG416">
        <f>'Contractor Model'!RHG69</f>
        <v>0</v>
      </c>
      <c r="RHH416">
        <f>'Contractor Model'!RHH69</f>
        <v>0</v>
      </c>
      <c r="RHI416">
        <f>'Contractor Model'!RHI69</f>
        <v>0</v>
      </c>
      <c r="RHJ416">
        <f>'Contractor Model'!RHJ69</f>
        <v>0</v>
      </c>
      <c r="RHK416">
        <f>'Contractor Model'!RHK69</f>
        <v>0</v>
      </c>
      <c r="RHL416">
        <f>'Contractor Model'!RHL69</f>
        <v>0</v>
      </c>
      <c r="RHM416">
        <f>'Contractor Model'!RHM69</f>
        <v>0</v>
      </c>
      <c r="RHN416">
        <f>'Contractor Model'!RHN69</f>
        <v>0</v>
      </c>
      <c r="RHO416">
        <f>'Contractor Model'!RHO69</f>
        <v>0</v>
      </c>
      <c r="RHP416">
        <f>'Contractor Model'!RHP69</f>
        <v>0</v>
      </c>
      <c r="RHQ416">
        <f>'Contractor Model'!RHQ69</f>
        <v>0</v>
      </c>
      <c r="RHR416">
        <f>'Contractor Model'!RHR69</f>
        <v>0</v>
      </c>
      <c r="RHS416">
        <f>'Contractor Model'!RHS69</f>
        <v>0</v>
      </c>
      <c r="RHT416">
        <f>'Contractor Model'!RHT69</f>
        <v>0</v>
      </c>
      <c r="RHU416">
        <f>'Contractor Model'!RHU69</f>
        <v>0</v>
      </c>
      <c r="RHV416">
        <f>'Contractor Model'!RHV69</f>
        <v>0</v>
      </c>
      <c r="RHW416">
        <f>'Contractor Model'!RHW69</f>
        <v>0</v>
      </c>
      <c r="RHX416">
        <f>'Contractor Model'!RHX69</f>
        <v>0</v>
      </c>
      <c r="RHY416">
        <f>'Contractor Model'!RHY69</f>
        <v>0</v>
      </c>
      <c r="RHZ416">
        <f>'Contractor Model'!RHZ69</f>
        <v>0</v>
      </c>
      <c r="RIA416">
        <f>'Contractor Model'!RIA69</f>
        <v>0</v>
      </c>
      <c r="RIB416">
        <f>'Contractor Model'!RIB69</f>
        <v>0</v>
      </c>
      <c r="RIC416">
        <f>'Contractor Model'!RIC69</f>
        <v>0</v>
      </c>
      <c r="RID416">
        <f>'Contractor Model'!RID69</f>
        <v>0</v>
      </c>
      <c r="RIE416">
        <f>'Contractor Model'!RIE69</f>
        <v>0</v>
      </c>
      <c r="RIF416">
        <f>'Contractor Model'!RIF69</f>
        <v>0</v>
      </c>
      <c r="RIG416">
        <f>'Contractor Model'!RIG69</f>
        <v>0</v>
      </c>
      <c r="RIH416">
        <f>'Contractor Model'!RIH69</f>
        <v>0</v>
      </c>
      <c r="RII416">
        <f>'Contractor Model'!RII69</f>
        <v>0</v>
      </c>
      <c r="RIJ416">
        <f>'Contractor Model'!RIJ69</f>
        <v>0</v>
      </c>
      <c r="RIK416">
        <f>'Contractor Model'!RIK69</f>
        <v>0</v>
      </c>
      <c r="RIL416">
        <f>'Contractor Model'!RIL69</f>
        <v>0</v>
      </c>
      <c r="RIM416">
        <f>'Contractor Model'!RIM69</f>
        <v>0</v>
      </c>
      <c r="RIN416">
        <f>'Contractor Model'!RIN69</f>
        <v>0</v>
      </c>
      <c r="RIO416">
        <f>'Contractor Model'!RIO69</f>
        <v>0</v>
      </c>
      <c r="RIP416">
        <f>'Contractor Model'!RIP69</f>
        <v>0</v>
      </c>
      <c r="RIQ416">
        <f>'Contractor Model'!RIQ69</f>
        <v>0</v>
      </c>
      <c r="RIR416">
        <f>'Contractor Model'!RIR69</f>
        <v>0</v>
      </c>
      <c r="RIS416">
        <f>'Contractor Model'!RIS69</f>
        <v>0</v>
      </c>
      <c r="RIT416">
        <f>'Contractor Model'!RIT69</f>
        <v>0</v>
      </c>
      <c r="RIU416">
        <f>'Contractor Model'!RIU69</f>
        <v>0</v>
      </c>
      <c r="RIV416">
        <f>'Contractor Model'!RIV69</f>
        <v>0</v>
      </c>
      <c r="RIW416">
        <f>'Contractor Model'!RIW69</f>
        <v>0</v>
      </c>
      <c r="RIX416">
        <f>'Contractor Model'!RIX69</f>
        <v>0</v>
      </c>
      <c r="RIY416">
        <f>'Contractor Model'!RIY69</f>
        <v>0</v>
      </c>
      <c r="RIZ416">
        <f>'Contractor Model'!RIZ69</f>
        <v>0</v>
      </c>
      <c r="RJA416">
        <f>'Contractor Model'!RJA69</f>
        <v>0</v>
      </c>
      <c r="RJB416">
        <f>'Contractor Model'!RJB69</f>
        <v>0</v>
      </c>
      <c r="RJC416">
        <f>'Contractor Model'!RJC69</f>
        <v>0</v>
      </c>
      <c r="RJD416">
        <f>'Contractor Model'!RJD69</f>
        <v>0</v>
      </c>
      <c r="RJE416">
        <f>'Contractor Model'!RJE69</f>
        <v>0</v>
      </c>
      <c r="RJF416">
        <f>'Contractor Model'!RJF69</f>
        <v>0</v>
      </c>
      <c r="RJG416">
        <f>'Contractor Model'!RJG69</f>
        <v>0</v>
      </c>
      <c r="RJH416">
        <f>'Contractor Model'!RJH69</f>
        <v>0</v>
      </c>
      <c r="RJI416">
        <f>'Contractor Model'!RJI69</f>
        <v>0</v>
      </c>
      <c r="RJJ416">
        <f>'Contractor Model'!RJJ69</f>
        <v>0</v>
      </c>
      <c r="RJK416">
        <f>'Contractor Model'!RJK69</f>
        <v>0</v>
      </c>
      <c r="RJL416">
        <f>'Contractor Model'!RJL69</f>
        <v>0</v>
      </c>
      <c r="RJM416">
        <f>'Contractor Model'!RJM69</f>
        <v>0</v>
      </c>
      <c r="RJN416">
        <f>'Contractor Model'!RJN69</f>
        <v>0</v>
      </c>
      <c r="RJO416">
        <f>'Contractor Model'!RJO69</f>
        <v>0</v>
      </c>
      <c r="RJP416">
        <f>'Contractor Model'!RJP69</f>
        <v>0</v>
      </c>
      <c r="RJQ416">
        <f>'Contractor Model'!RJQ69</f>
        <v>0</v>
      </c>
      <c r="RJR416">
        <f>'Contractor Model'!RJR69</f>
        <v>0</v>
      </c>
      <c r="RJS416">
        <f>'Contractor Model'!RJS69</f>
        <v>0</v>
      </c>
      <c r="RJT416">
        <f>'Contractor Model'!RJT69</f>
        <v>0</v>
      </c>
      <c r="RJU416">
        <f>'Contractor Model'!RJU69</f>
        <v>0</v>
      </c>
      <c r="RJV416">
        <f>'Contractor Model'!RJV69</f>
        <v>0</v>
      </c>
      <c r="RJW416">
        <f>'Contractor Model'!RJW69</f>
        <v>0</v>
      </c>
      <c r="RJX416">
        <f>'Contractor Model'!RJX69</f>
        <v>0</v>
      </c>
      <c r="RJY416">
        <f>'Contractor Model'!RJY69</f>
        <v>0</v>
      </c>
      <c r="RJZ416">
        <f>'Contractor Model'!RJZ69</f>
        <v>0</v>
      </c>
      <c r="RKA416">
        <f>'Contractor Model'!RKA69</f>
        <v>0</v>
      </c>
      <c r="RKB416">
        <f>'Contractor Model'!RKB69</f>
        <v>0</v>
      </c>
      <c r="RKC416">
        <f>'Contractor Model'!RKC69</f>
        <v>0</v>
      </c>
      <c r="RKD416">
        <f>'Contractor Model'!RKD69</f>
        <v>0</v>
      </c>
      <c r="RKE416">
        <f>'Contractor Model'!RKE69</f>
        <v>0</v>
      </c>
      <c r="RKF416">
        <f>'Contractor Model'!RKF69</f>
        <v>0</v>
      </c>
      <c r="RKG416">
        <f>'Contractor Model'!RKG69</f>
        <v>0</v>
      </c>
      <c r="RKH416">
        <f>'Contractor Model'!RKH69</f>
        <v>0</v>
      </c>
      <c r="RKI416">
        <f>'Contractor Model'!RKI69</f>
        <v>0</v>
      </c>
      <c r="RKJ416">
        <f>'Contractor Model'!RKJ69</f>
        <v>0</v>
      </c>
      <c r="RKK416">
        <f>'Contractor Model'!RKK69</f>
        <v>0</v>
      </c>
      <c r="RKL416">
        <f>'Contractor Model'!RKL69</f>
        <v>0</v>
      </c>
      <c r="RKM416">
        <f>'Contractor Model'!RKM69</f>
        <v>0</v>
      </c>
      <c r="RKN416">
        <f>'Contractor Model'!RKN69</f>
        <v>0</v>
      </c>
      <c r="RKO416">
        <f>'Contractor Model'!RKO69</f>
        <v>0</v>
      </c>
      <c r="RKP416">
        <f>'Contractor Model'!RKP69</f>
        <v>0</v>
      </c>
      <c r="RKQ416">
        <f>'Contractor Model'!RKQ69</f>
        <v>0</v>
      </c>
      <c r="RKR416">
        <f>'Contractor Model'!RKR69</f>
        <v>0</v>
      </c>
      <c r="RKS416">
        <f>'Contractor Model'!RKS69</f>
        <v>0</v>
      </c>
      <c r="RKT416">
        <f>'Contractor Model'!RKT69</f>
        <v>0</v>
      </c>
      <c r="RKU416">
        <f>'Contractor Model'!RKU69</f>
        <v>0</v>
      </c>
      <c r="RKV416">
        <f>'Contractor Model'!RKV69</f>
        <v>0</v>
      </c>
      <c r="RKW416">
        <f>'Contractor Model'!RKW69</f>
        <v>0</v>
      </c>
      <c r="RKX416">
        <f>'Contractor Model'!RKX69</f>
        <v>0</v>
      </c>
      <c r="RKY416">
        <f>'Contractor Model'!RKY69</f>
        <v>0</v>
      </c>
      <c r="RKZ416">
        <f>'Contractor Model'!RKZ69</f>
        <v>0</v>
      </c>
      <c r="RLA416">
        <f>'Contractor Model'!RLA69</f>
        <v>0</v>
      </c>
      <c r="RLB416">
        <f>'Contractor Model'!RLB69</f>
        <v>0</v>
      </c>
      <c r="RLC416">
        <f>'Contractor Model'!RLC69</f>
        <v>0</v>
      </c>
      <c r="RLD416">
        <f>'Contractor Model'!RLD69</f>
        <v>0</v>
      </c>
      <c r="RLE416">
        <f>'Contractor Model'!RLE69</f>
        <v>0</v>
      </c>
      <c r="RLF416">
        <f>'Contractor Model'!RLF69</f>
        <v>0</v>
      </c>
      <c r="RLG416">
        <f>'Contractor Model'!RLG69</f>
        <v>0</v>
      </c>
      <c r="RLH416">
        <f>'Contractor Model'!RLH69</f>
        <v>0</v>
      </c>
      <c r="RLI416">
        <f>'Contractor Model'!RLI69</f>
        <v>0</v>
      </c>
      <c r="RLJ416">
        <f>'Contractor Model'!RLJ69</f>
        <v>0</v>
      </c>
      <c r="RLK416">
        <f>'Contractor Model'!RLK69</f>
        <v>0</v>
      </c>
      <c r="RLL416">
        <f>'Contractor Model'!RLL69</f>
        <v>0</v>
      </c>
      <c r="RLM416">
        <f>'Contractor Model'!RLM69</f>
        <v>0</v>
      </c>
      <c r="RLN416">
        <f>'Contractor Model'!RLN69</f>
        <v>0</v>
      </c>
      <c r="RLO416">
        <f>'Contractor Model'!RLO69</f>
        <v>0</v>
      </c>
      <c r="RLP416">
        <f>'Contractor Model'!RLP69</f>
        <v>0</v>
      </c>
      <c r="RLQ416">
        <f>'Contractor Model'!RLQ69</f>
        <v>0</v>
      </c>
      <c r="RLR416">
        <f>'Contractor Model'!RLR69</f>
        <v>0</v>
      </c>
      <c r="RLS416">
        <f>'Contractor Model'!RLS69</f>
        <v>0</v>
      </c>
      <c r="RLT416">
        <f>'Contractor Model'!RLT69</f>
        <v>0</v>
      </c>
      <c r="RLU416">
        <f>'Contractor Model'!RLU69</f>
        <v>0</v>
      </c>
      <c r="RLV416">
        <f>'Contractor Model'!RLV69</f>
        <v>0</v>
      </c>
      <c r="RLW416">
        <f>'Contractor Model'!RLW69</f>
        <v>0</v>
      </c>
      <c r="RLX416">
        <f>'Contractor Model'!RLX69</f>
        <v>0</v>
      </c>
      <c r="RLY416">
        <f>'Contractor Model'!RLY69</f>
        <v>0</v>
      </c>
      <c r="RLZ416">
        <f>'Contractor Model'!RLZ69</f>
        <v>0</v>
      </c>
      <c r="RMA416">
        <f>'Contractor Model'!RMA69</f>
        <v>0</v>
      </c>
      <c r="RMB416">
        <f>'Contractor Model'!RMB69</f>
        <v>0</v>
      </c>
      <c r="RMC416">
        <f>'Contractor Model'!RMC69</f>
        <v>0</v>
      </c>
      <c r="RMD416">
        <f>'Contractor Model'!RMD69</f>
        <v>0</v>
      </c>
      <c r="RME416">
        <f>'Contractor Model'!RME69</f>
        <v>0</v>
      </c>
      <c r="RMF416">
        <f>'Contractor Model'!RMF69</f>
        <v>0</v>
      </c>
      <c r="RMG416">
        <f>'Contractor Model'!RMG69</f>
        <v>0</v>
      </c>
      <c r="RMH416">
        <f>'Contractor Model'!RMH69</f>
        <v>0</v>
      </c>
      <c r="RMI416">
        <f>'Contractor Model'!RMI69</f>
        <v>0</v>
      </c>
      <c r="RMJ416">
        <f>'Contractor Model'!RMJ69</f>
        <v>0</v>
      </c>
      <c r="RMK416">
        <f>'Contractor Model'!RMK69</f>
        <v>0</v>
      </c>
      <c r="RML416">
        <f>'Contractor Model'!RML69</f>
        <v>0</v>
      </c>
      <c r="RMM416">
        <f>'Contractor Model'!RMM69</f>
        <v>0</v>
      </c>
      <c r="RMN416">
        <f>'Contractor Model'!RMN69</f>
        <v>0</v>
      </c>
      <c r="RMO416">
        <f>'Contractor Model'!RMO69</f>
        <v>0</v>
      </c>
      <c r="RMP416">
        <f>'Contractor Model'!RMP69</f>
        <v>0</v>
      </c>
      <c r="RMQ416">
        <f>'Contractor Model'!RMQ69</f>
        <v>0</v>
      </c>
      <c r="RMR416">
        <f>'Contractor Model'!RMR69</f>
        <v>0</v>
      </c>
      <c r="RMS416">
        <f>'Contractor Model'!RMS69</f>
        <v>0</v>
      </c>
      <c r="RMT416">
        <f>'Contractor Model'!RMT69</f>
        <v>0</v>
      </c>
      <c r="RMU416">
        <f>'Contractor Model'!RMU69</f>
        <v>0</v>
      </c>
      <c r="RMV416">
        <f>'Contractor Model'!RMV69</f>
        <v>0</v>
      </c>
      <c r="RMW416">
        <f>'Contractor Model'!RMW69</f>
        <v>0</v>
      </c>
      <c r="RMX416">
        <f>'Contractor Model'!RMX69</f>
        <v>0</v>
      </c>
      <c r="RMY416">
        <f>'Contractor Model'!RMY69</f>
        <v>0</v>
      </c>
      <c r="RMZ416">
        <f>'Contractor Model'!RMZ69</f>
        <v>0</v>
      </c>
      <c r="RNA416">
        <f>'Contractor Model'!RNA69</f>
        <v>0</v>
      </c>
      <c r="RNB416">
        <f>'Contractor Model'!RNB69</f>
        <v>0</v>
      </c>
      <c r="RNC416">
        <f>'Contractor Model'!RNC69</f>
        <v>0</v>
      </c>
      <c r="RND416">
        <f>'Contractor Model'!RND69</f>
        <v>0</v>
      </c>
      <c r="RNE416">
        <f>'Contractor Model'!RNE69</f>
        <v>0</v>
      </c>
      <c r="RNF416">
        <f>'Contractor Model'!RNF69</f>
        <v>0</v>
      </c>
      <c r="RNG416">
        <f>'Contractor Model'!RNG69</f>
        <v>0</v>
      </c>
      <c r="RNH416">
        <f>'Contractor Model'!RNH69</f>
        <v>0</v>
      </c>
      <c r="RNI416">
        <f>'Contractor Model'!RNI69</f>
        <v>0</v>
      </c>
      <c r="RNJ416">
        <f>'Contractor Model'!RNJ69</f>
        <v>0</v>
      </c>
      <c r="RNK416">
        <f>'Contractor Model'!RNK69</f>
        <v>0</v>
      </c>
      <c r="RNL416">
        <f>'Contractor Model'!RNL69</f>
        <v>0</v>
      </c>
      <c r="RNM416">
        <f>'Contractor Model'!RNM69</f>
        <v>0</v>
      </c>
      <c r="RNN416">
        <f>'Contractor Model'!RNN69</f>
        <v>0</v>
      </c>
      <c r="RNO416">
        <f>'Contractor Model'!RNO69</f>
        <v>0</v>
      </c>
      <c r="RNP416">
        <f>'Contractor Model'!RNP69</f>
        <v>0</v>
      </c>
      <c r="RNQ416">
        <f>'Contractor Model'!RNQ69</f>
        <v>0</v>
      </c>
      <c r="RNR416">
        <f>'Contractor Model'!RNR69</f>
        <v>0</v>
      </c>
      <c r="RNS416">
        <f>'Contractor Model'!RNS69</f>
        <v>0</v>
      </c>
      <c r="RNT416">
        <f>'Contractor Model'!RNT69</f>
        <v>0</v>
      </c>
      <c r="RNU416">
        <f>'Contractor Model'!RNU69</f>
        <v>0</v>
      </c>
      <c r="RNV416">
        <f>'Contractor Model'!RNV69</f>
        <v>0</v>
      </c>
      <c r="RNW416">
        <f>'Contractor Model'!RNW69</f>
        <v>0</v>
      </c>
      <c r="RNX416">
        <f>'Contractor Model'!RNX69</f>
        <v>0</v>
      </c>
      <c r="RNY416">
        <f>'Contractor Model'!RNY69</f>
        <v>0</v>
      </c>
      <c r="RNZ416">
        <f>'Contractor Model'!RNZ69</f>
        <v>0</v>
      </c>
      <c r="ROA416">
        <f>'Contractor Model'!ROA69</f>
        <v>0</v>
      </c>
      <c r="ROB416">
        <f>'Contractor Model'!ROB69</f>
        <v>0</v>
      </c>
      <c r="ROC416">
        <f>'Contractor Model'!ROC69</f>
        <v>0</v>
      </c>
      <c r="ROD416">
        <f>'Contractor Model'!ROD69</f>
        <v>0</v>
      </c>
      <c r="ROE416">
        <f>'Contractor Model'!ROE69</f>
        <v>0</v>
      </c>
      <c r="ROF416">
        <f>'Contractor Model'!ROF69</f>
        <v>0</v>
      </c>
      <c r="ROG416">
        <f>'Contractor Model'!ROG69</f>
        <v>0</v>
      </c>
      <c r="ROH416">
        <f>'Contractor Model'!ROH69</f>
        <v>0</v>
      </c>
      <c r="ROI416">
        <f>'Contractor Model'!ROI69</f>
        <v>0</v>
      </c>
      <c r="ROJ416">
        <f>'Contractor Model'!ROJ69</f>
        <v>0</v>
      </c>
      <c r="ROK416">
        <f>'Contractor Model'!ROK69</f>
        <v>0</v>
      </c>
      <c r="ROL416">
        <f>'Contractor Model'!ROL69</f>
        <v>0</v>
      </c>
      <c r="ROM416">
        <f>'Contractor Model'!ROM69</f>
        <v>0</v>
      </c>
      <c r="RON416">
        <f>'Contractor Model'!RON69</f>
        <v>0</v>
      </c>
      <c r="ROO416">
        <f>'Contractor Model'!ROO69</f>
        <v>0</v>
      </c>
      <c r="ROP416">
        <f>'Contractor Model'!ROP69</f>
        <v>0</v>
      </c>
      <c r="ROQ416">
        <f>'Contractor Model'!ROQ69</f>
        <v>0</v>
      </c>
      <c r="ROR416">
        <f>'Contractor Model'!ROR69</f>
        <v>0</v>
      </c>
      <c r="ROS416">
        <f>'Contractor Model'!ROS69</f>
        <v>0</v>
      </c>
      <c r="ROT416">
        <f>'Contractor Model'!ROT69</f>
        <v>0</v>
      </c>
      <c r="ROU416">
        <f>'Contractor Model'!ROU69</f>
        <v>0</v>
      </c>
      <c r="ROV416">
        <f>'Contractor Model'!ROV69</f>
        <v>0</v>
      </c>
      <c r="ROW416">
        <f>'Contractor Model'!ROW69</f>
        <v>0</v>
      </c>
      <c r="ROX416">
        <f>'Contractor Model'!ROX69</f>
        <v>0</v>
      </c>
      <c r="ROY416">
        <f>'Contractor Model'!ROY69</f>
        <v>0</v>
      </c>
      <c r="ROZ416">
        <f>'Contractor Model'!ROZ69</f>
        <v>0</v>
      </c>
      <c r="RPA416">
        <f>'Contractor Model'!RPA69</f>
        <v>0</v>
      </c>
      <c r="RPB416">
        <f>'Contractor Model'!RPB69</f>
        <v>0</v>
      </c>
      <c r="RPC416">
        <f>'Contractor Model'!RPC69</f>
        <v>0</v>
      </c>
      <c r="RPD416">
        <f>'Contractor Model'!RPD69</f>
        <v>0</v>
      </c>
      <c r="RPE416">
        <f>'Contractor Model'!RPE69</f>
        <v>0</v>
      </c>
      <c r="RPF416">
        <f>'Contractor Model'!RPF69</f>
        <v>0</v>
      </c>
      <c r="RPG416">
        <f>'Contractor Model'!RPG69</f>
        <v>0</v>
      </c>
      <c r="RPH416">
        <f>'Contractor Model'!RPH69</f>
        <v>0</v>
      </c>
      <c r="RPI416">
        <f>'Contractor Model'!RPI69</f>
        <v>0</v>
      </c>
      <c r="RPJ416">
        <f>'Contractor Model'!RPJ69</f>
        <v>0</v>
      </c>
      <c r="RPK416">
        <f>'Contractor Model'!RPK69</f>
        <v>0</v>
      </c>
      <c r="RPL416">
        <f>'Contractor Model'!RPL69</f>
        <v>0</v>
      </c>
      <c r="RPM416">
        <f>'Contractor Model'!RPM69</f>
        <v>0</v>
      </c>
      <c r="RPN416">
        <f>'Contractor Model'!RPN69</f>
        <v>0</v>
      </c>
      <c r="RPO416">
        <f>'Contractor Model'!RPO69</f>
        <v>0</v>
      </c>
      <c r="RPP416">
        <f>'Contractor Model'!RPP69</f>
        <v>0</v>
      </c>
      <c r="RPQ416">
        <f>'Contractor Model'!RPQ69</f>
        <v>0</v>
      </c>
      <c r="RPR416">
        <f>'Contractor Model'!RPR69</f>
        <v>0</v>
      </c>
      <c r="RPS416">
        <f>'Contractor Model'!RPS69</f>
        <v>0</v>
      </c>
      <c r="RPT416">
        <f>'Contractor Model'!RPT69</f>
        <v>0</v>
      </c>
      <c r="RPU416">
        <f>'Contractor Model'!RPU69</f>
        <v>0</v>
      </c>
      <c r="RPV416">
        <f>'Contractor Model'!RPV69</f>
        <v>0</v>
      </c>
      <c r="RPW416">
        <f>'Contractor Model'!RPW69</f>
        <v>0</v>
      </c>
      <c r="RPX416">
        <f>'Contractor Model'!RPX69</f>
        <v>0</v>
      </c>
      <c r="RPY416">
        <f>'Contractor Model'!RPY69</f>
        <v>0</v>
      </c>
      <c r="RPZ416">
        <f>'Contractor Model'!RPZ69</f>
        <v>0</v>
      </c>
      <c r="RQA416">
        <f>'Contractor Model'!RQA69</f>
        <v>0</v>
      </c>
      <c r="RQB416">
        <f>'Contractor Model'!RQB69</f>
        <v>0</v>
      </c>
      <c r="RQC416">
        <f>'Contractor Model'!RQC69</f>
        <v>0</v>
      </c>
      <c r="RQD416">
        <f>'Contractor Model'!RQD69</f>
        <v>0</v>
      </c>
      <c r="RQE416">
        <f>'Contractor Model'!RQE69</f>
        <v>0</v>
      </c>
      <c r="RQF416">
        <f>'Contractor Model'!RQF69</f>
        <v>0</v>
      </c>
      <c r="RQG416">
        <f>'Contractor Model'!RQG69</f>
        <v>0</v>
      </c>
      <c r="RQH416">
        <f>'Contractor Model'!RQH69</f>
        <v>0</v>
      </c>
      <c r="RQI416">
        <f>'Contractor Model'!RQI69</f>
        <v>0</v>
      </c>
      <c r="RQJ416">
        <f>'Contractor Model'!RQJ69</f>
        <v>0</v>
      </c>
      <c r="RQK416">
        <f>'Contractor Model'!RQK69</f>
        <v>0</v>
      </c>
      <c r="RQL416">
        <f>'Contractor Model'!RQL69</f>
        <v>0</v>
      </c>
      <c r="RQM416">
        <f>'Contractor Model'!RQM69</f>
        <v>0</v>
      </c>
      <c r="RQN416">
        <f>'Contractor Model'!RQN69</f>
        <v>0</v>
      </c>
      <c r="RQO416">
        <f>'Contractor Model'!RQO69</f>
        <v>0</v>
      </c>
      <c r="RQP416">
        <f>'Contractor Model'!RQP69</f>
        <v>0</v>
      </c>
      <c r="RQQ416">
        <f>'Contractor Model'!RQQ69</f>
        <v>0</v>
      </c>
      <c r="RQR416">
        <f>'Contractor Model'!RQR69</f>
        <v>0</v>
      </c>
      <c r="RQS416">
        <f>'Contractor Model'!RQS69</f>
        <v>0</v>
      </c>
      <c r="RQT416">
        <f>'Contractor Model'!RQT69</f>
        <v>0</v>
      </c>
      <c r="RQU416">
        <f>'Contractor Model'!RQU69</f>
        <v>0</v>
      </c>
      <c r="RQV416">
        <f>'Contractor Model'!RQV69</f>
        <v>0</v>
      </c>
      <c r="RQW416">
        <f>'Contractor Model'!RQW69</f>
        <v>0</v>
      </c>
      <c r="RQX416">
        <f>'Contractor Model'!RQX69</f>
        <v>0</v>
      </c>
      <c r="RQY416">
        <f>'Contractor Model'!RQY69</f>
        <v>0</v>
      </c>
      <c r="RQZ416">
        <f>'Contractor Model'!RQZ69</f>
        <v>0</v>
      </c>
      <c r="RRA416">
        <f>'Contractor Model'!RRA69</f>
        <v>0</v>
      </c>
      <c r="RRB416">
        <f>'Contractor Model'!RRB69</f>
        <v>0</v>
      </c>
      <c r="RRC416">
        <f>'Contractor Model'!RRC69</f>
        <v>0</v>
      </c>
      <c r="RRD416">
        <f>'Contractor Model'!RRD69</f>
        <v>0</v>
      </c>
      <c r="RRE416">
        <f>'Contractor Model'!RRE69</f>
        <v>0</v>
      </c>
      <c r="RRF416">
        <f>'Contractor Model'!RRF69</f>
        <v>0</v>
      </c>
      <c r="RRG416">
        <f>'Contractor Model'!RRG69</f>
        <v>0</v>
      </c>
      <c r="RRH416">
        <f>'Contractor Model'!RRH69</f>
        <v>0</v>
      </c>
      <c r="RRI416">
        <f>'Contractor Model'!RRI69</f>
        <v>0</v>
      </c>
      <c r="RRJ416">
        <f>'Contractor Model'!RRJ69</f>
        <v>0</v>
      </c>
      <c r="RRK416">
        <f>'Contractor Model'!RRK69</f>
        <v>0</v>
      </c>
      <c r="RRL416">
        <f>'Contractor Model'!RRL69</f>
        <v>0</v>
      </c>
      <c r="RRM416">
        <f>'Contractor Model'!RRM69</f>
        <v>0</v>
      </c>
      <c r="RRN416">
        <f>'Contractor Model'!RRN69</f>
        <v>0</v>
      </c>
      <c r="RRO416">
        <f>'Contractor Model'!RRO69</f>
        <v>0</v>
      </c>
      <c r="RRP416">
        <f>'Contractor Model'!RRP69</f>
        <v>0</v>
      </c>
      <c r="RRQ416">
        <f>'Contractor Model'!RRQ69</f>
        <v>0</v>
      </c>
      <c r="RRR416">
        <f>'Contractor Model'!RRR69</f>
        <v>0</v>
      </c>
      <c r="RRS416">
        <f>'Contractor Model'!RRS69</f>
        <v>0</v>
      </c>
      <c r="RRT416">
        <f>'Contractor Model'!RRT69</f>
        <v>0</v>
      </c>
      <c r="RRU416">
        <f>'Contractor Model'!RRU69</f>
        <v>0</v>
      </c>
      <c r="RRV416">
        <f>'Contractor Model'!RRV69</f>
        <v>0</v>
      </c>
      <c r="RRW416">
        <f>'Contractor Model'!RRW69</f>
        <v>0</v>
      </c>
      <c r="RRX416">
        <f>'Contractor Model'!RRX69</f>
        <v>0</v>
      </c>
      <c r="RRY416">
        <f>'Contractor Model'!RRY69</f>
        <v>0</v>
      </c>
      <c r="RRZ416">
        <f>'Contractor Model'!RRZ69</f>
        <v>0</v>
      </c>
      <c r="RSA416">
        <f>'Contractor Model'!RSA69</f>
        <v>0</v>
      </c>
      <c r="RSB416">
        <f>'Contractor Model'!RSB69</f>
        <v>0</v>
      </c>
      <c r="RSC416">
        <f>'Contractor Model'!RSC69</f>
        <v>0</v>
      </c>
      <c r="RSD416">
        <f>'Contractor Model'!RSD69</f>
        <v>0</v>
      </c>
      <c r="RSE416">
        <f>'Contractor Model'!RSE69</f>
        <v>0</v>
      </c>
      <c r="RSF416">
        <f>'Contractor Model'!RSF69</f>
        <v>0</v>
      </c>
      <c r="RSG416">
        <f>'Contractor Model'!RSG69</f>
        <v>0</v>
      </c>
      <c r="RSH416">
        <f>'Contractor Model'!RSH69</f>
        <v>0</v>
      </c>
      <c r="RSI416">
        <f>'Contractor Model'!RSI69</f>
        <v>0</v>
      </c>
      <c r="RSJ416">
        <f>'Contractor Model'!RSJ69</f>
        <v>0</v>
      </c>
      <c r="RSK416">
        <f>'Contractor Model'!RSK69</f>
        <v>0</v>
      </c>
      <c r="RSL416">
        <f>'Contractor Model'!RSL69</f>
        <v>0</v>
      </c>
      <c r="RSM416">
        <f>'Contractor Model'!RSM69</f>
        <v>0</v>
      </c>
      <c r="RSN416">
        <f>'Contractor Model'!RSN69</f>
        <v>0</v>
      </c>
      <c r="RSO416">
        <f>'Contractor Model'!RSO69</f>
        <v>0</v>
      </c>
      <c r="RSP416">
        <f>'Contractor Model'!RSP69</f>
        <v>0</v>
      </c>
      <c r="RSQ416">
        <f>'Contractor Model'!RSQ69</f>
        <v>0</v>
      </c>
      <c r="RSR416">
        <f>'Contractor Model'!RSR69</f>
        <v>0</v>
      </c>
      <c r="RSS416">
        <f>'Contractor Model'!RSS69</f>
        <v>0</v>
      </c>
      <c r="RST416">
        <f>'Contractor Model'!RST69</f>
        <v>0</v>
      </c>
      <c r="RSU416">
        <f>'Contractor Model'!RSU69</f>
        <v>0</v>
      </c>
      <c r="RSV416">
        <f>'Contractor Model'!RSV69</f>
        <v>0</v>
      </c>
      <c r="RSW416">
        <f>'Contractor Model'!RSW69</f>
        <v>0</v>
      </c>
      <c r="RSX416">
        <f>'Contractor Model'!RSX69</f>
        <v>0</v>
      </c>
      <c r="RSY416">
        <f>'Contractor Model'!RSY69</f>
        <v>0</v>
      </c>
      <c r="RSZ416">
        <f>'Contractor Model'!RSZ69</f>
        <v>0</v>
      </c>
      <c r="RTA416">
        <f>'Contractor Model'!RTA69</f>
        <v>0</v>
      </c>
      <c r="RTB416">
        <f>'Contractor Model'!RTB69</f>
        <v>0</v>
      </c>
      <c r="RTC416">
        <f>'Contractor Model'!RTC69</f>
        <v>0</v>
      </c>
      <c r="RTD416">
        <f>'Contractor Model'!RTD69</f>
        <v>0</v>
      </c>
      <c r="RTE416">
        <f>'Contractor Model'!RTE69</f>
        <v>0</v>
      </c>
      <c r="RTF416">
        <f>'Contractor Model'!RTF69</f>
        <v>0</v>
      </c>
      <c r="RTG416">
        <f>'Contractor Model'!RTG69</f>
        <v>0</v>
      </c>
      <c r="RTH416">
        <f>'Contractor Model'!RTH69</f>
        <v>0</v>
      </c>
      <c r="RTI416">
        <f>'Contractor Model'!RTI69</f>
        <v>0</v>
      </c>
      <c r="RTJ416">
        <f>'Contractor Model'!RTJ69</f>
        <v>0</v>
      </c>
      <c r="RTK416">
        <f>'Contractor Model'!RTK69</f>
        <v>0</v>
      </c>
      <c r="RTL416">
        <f>'Contractor Model'!RTL69</f>
        <v>0</v>
      </c>
      <c r="RTM416">
        <f>'Contractor Model'!RTM69</f>
        <v>0</v>
      </c>
      <c r="RTN416">
        <f>'Contractor Model'!RTN69</f>
        <v>0</v>
      </c>
      <c r="RTO416">
        <f>'Contractor Model'!RTO69</f>
        <v>0</v>
      </c>
      <c r="RTP416">
        <f>'Contractor Model'!RTP69</f>
        <v>0</v>
      </c>
      <c r="RTQ416">
        <f>'Contractor Model'!RTQ69</f>
        <v>0</v>
      </c>
      <c r="RTR416">
        <f>'Contractor Model'!RTR69</f>
        <v>0</v>
      </c>
      <c r="RTS416">
        <f>'Contractor Model'!RTS69</f>
        <v>0</v>
      </c>
      <c r="RTT416">
        <f>'Contractor Model'!RTT69</f>
        <v>0</v>
      </c>
      <c r="RTU416">
        <f>'Contractor Model'!RTU69</f>
        <v>0</v>
      </c>
      <c r="RTV416">
        <f>'Contractor Model'!RTV69</f>
        <v>0</v>
      </c>
      <c r="RTW416">
        <f>'Contractor Model'!RTW69</f>
        <v>0</v>
      </c>
      <c r="RTX416">
        <f>'Contractor Model'!RTX69</f>
        <v>0</v>
      </c>
      <c r="RTY416">
        <f>'Contractor Model'!RTY69</f>
        <v>0</v>
      </c>
      <c r="RTZ416">
        <f>'Contractor Model'!RTZ69</f>
        <v>0</v>
      </c>
      <c r="RUA416">
        <f>'Contractor Model'!RUA69</f>
        <v>0</v>
      </c>
      <c r="RUB416">
        <f>'Contractor Model'!RUB69</f>
        <v>0</v>
      </c>
      <c r="RUC416">
        <f>'Contractor Model'!RUC69</f>
        <v>0</v>
      </c>
      <c r="RUD416">
        <f>'Contractor Model'!RUD69</f>
        <v>0</v>
      </c>
      <c r="RUE416">
        <f>'Contractor Model'!RUE69</f>
        <v>0</v>
      </c>
      <c r="RUF416">
        <f>'Contractor Model'!RUF69</f>
        <v>0</v>
      </c>
      <c r="RUG416">
        <f>'Contractor Model'!RUG69</f>
        <v>0</v>
      </c>
      <c r="RUH416">
        <f>'Contractor Model'!RUH69</f>
        <v>0</v>
      </c>
      <c r="RUI416">
        <f>'Contractor Model'!RUI69</f>
        <v>0</v>
      </c>
      <c r="RUJ416">
        <f>'Contractor Model'!RUJ69</f>
        <v>0</v>
      </c>
      <c r="RUK416">
        <f>'Contractor Model'!RUK69</f>
        <v>0</v>
      </c>
      <c r="RUL416">
        <f>'Contractor Model'!RUL69</f>
        <v>0</v>
      </c>
      <c r="RUM416">
        <f>'Contractor Model'!RUM69</f>
        <v>0</v>
      </c>
      <c r="RUN416">
        <f>'Contractor Model'!RUN69</f>
        <v>0</v>
      </c>
      <c r="RUO416">
        <f>'Contractor Model'!RUO69</f>
        <v>0</v>
      </c>
      <c r="RUP416">
        <f>'Contractor Model'!RUP69</f>
        <v>0</v>
      </c>
      <c r="RUQ416">
        <f>'Contractor Model'!RUQ69</f>
        <v>0</v>
      </c>
      <c r="RUR416">
        <f>'Contractor Model'!RUR69</f>
        <v>0</v>
      </c>
      <c r="RUS416">
        <f>'Contractor Model'!RUS69</f>
        <v>0</v>
      </c>
      <c r="RUT416">
        <f>'Contractor Model'!RUT69</f>
        <v>0</v>
      </c>
      <c r="RUU416">
        <f>'Contractor Model'!RUU69</f>
        <v>0</v>
      </c>
      <c r="RUV416">
        <f>'Contractor Model'!RUV69</f>
        <v>0</v>
      </c>
      <c r="RUW416">
        <f>'Contractor Model'!RUW69</f>
        <v>0</v>
      </c>
      <c r="RUX416">
        <f>'Contractor Model'!RUX69</f>
        <v>0</v>
      </c>
      <c r="RUY416">
        <f>'Contractor Model'!RUY69</f>
        <v>0</v>
      </c>
      <c r="RUZ416">
        <f>'Contractor Model'!RUZ69</f>
        <v>0</v>
      </c>
      <c r="RVA416">
        <f>'Contractor Model'!RVA69</f>
        <v>0</v>
      </c>
      <c r="RVB416">
        <f>'Contractor Model'!RVB69</f>
        <v>0</v>
      </c>
      <c r="RVC416">
        <f>'Contractor Model'!RVC69</f>
        <v>0</v>
      </c>
      <c r="RVD416">
        <f>'Contractor Model'!RVD69</f>
        <v>0</v>
      </c>
      <c r="RVE416">
        <f>'Contractor Model'!RVE69</f>
        <v>0</v>
      </c>
      <c r="RVF416">
        <f>'Contractor Model'!RVF69</f>
        <v>0</v>
      </c>
      <c r="RVG416">
        <f>'Contractor Model'!RVG69</f>
        <v>0</v>
      </c>
      <c r="RVH416">
        <f>'Contractor Model'!RVH69</f>
        <v>0</v>
      </c>
      <c r="RVI416">
        <f>'Contractor Model'!RVI69</f>
        <v>0</v>
      </c>
      <c r="RVJ416">
        <f>'Contractor Model'!RVJ69</f>
        <v>0</v>
      </c>
      <c r="RVK416">
        <f>'Contractor Model'!RVK69</f>
        <v>0</v>
      </c>
      <c r="RVL416">
        <f>'Contractor Model'!RVL69</f>
        <v>0</v>
      </c>
      <c r="RVM416">
        <f>'Contractor Model'!RVM69</f>
        <v>0</v>
      </c>
      <c r="RVN416">
        <f>'Contractor Model'!RVN69</f>
        <v>0</v>
      </c>
      <c r="RVO416">
        <f>'Contractor Model'!RVO69</f>
        <v>0</v>
      </c>
      <c r="RVP416">
        <f>'Contractor Model'!RVP69</f>
        <v>0</v>
      </c>
      <c r="RVQ416">
        <f>'Contractor Model'!RVQ69</f>
        <v>0</v>
      </c>
      <c r="RVR416">
        <f>'Contractor Model'!RVR69</f>
        <v>0</v>
      </c>
      <c r="RVS416">
        <f>'Contractor Model'!RVS69</f>
        <v>0</v>
      </c>
      <c r="RVT416">
        <f>'Contractor Model'!RVT69</f>
        <v>0</v>
      </c>
      <c r="RVU416">
        <f>'Contractor Model'!RVU69</f>
        <v>0</v>
      </c>
      <c r="RVV416">
        <f>'Contractor Model'!RVV69</f>
        <v>0</v>
      </c>
      <c r="RVW416">
        <f>'Contractor Model'!RVW69</f>
        <v>0</v>
      </c>
      <c r="RVX416">
        <f>'Contractor Model'!RVX69</f>
        <v>0</v>
      </c>
      <c r="RVY416">
        <f>'Contractor Model'!RVY69</f>
        <v>0</v>
      </c>
      <c r="RVZ416">
        <f>'Contractor Model'!RVZ69</f>
        <v>0</v>
      </c>
      <c r="RWA416">
        <f>'Contractor Model'!RWA69</f>
        <v>0</v>
      </c>
      <c r="RWB416">
        <f>'Contractor Model'!RWB69</f>
        <v>0</v>
      </c>
      <c r="RWC416">
        <f>'Contractor Model'!RWC69</f>
        <v>0</v>
      </c>
      <c r="RWD416">
        <f>'Contractor Model'!RWD69</f>
        <v>0</v>
      </c>
      <c r="RWE416">
        <f>'Contractor Model'!RWE69</f>
        <v>0</v>
      </c>
      <c r="RWF416">
        <f>'Contractor Model'!RWF69</f>
        <v>0</v>
      </c>
      <c r="RWG416">
        <f>'Contractor Model'!RWG69</f>
        <v>0</v>
      </c>
      <c r="RWH416">
        <f>'Contractor Model'!RWH69</f>
        <v>0</v>
      </c>
      <c r="RWI416">
        <f>'Contractor Model'!RWI69</f>
        <v>0</v>
      </c>
      <c r="RWJ416">
        <f>'Contractor Model'!RWJ69</f>
        <v>0</v>
      </c>
      <c r="RWK416">
        <f>'Contractor Model'!RWK69</f>
        <v>0</v>
      </c>
      <c r="RWL416">
        <f>'Contractor Model'!RWL69</f>
        <v>0</v>
      </c>
      <c r="RWM416">
        <f>'Contractor Model'!RWM69</f>
        <v>0</v>
      </c>
      <c r="RWN416">
        <f>'Contractor Model'!RWN69</f>
        <v>0</v>
      </c>
      <c r="RWO416">
        <f>'Contractor Model'!RWO69</f>
        <v>0</v>
      </c>
      <c r="RWP416">
        <f>'Contractor Model'!RWP69</f>
        <v>0</v>
      </c>
      <c r="RWQ416">
        <f>'Contractor Model'!RWQ69</f>
        <v>0</v>
      </c>
      <c r="RWR416">
        <f>'Contractor Model'!RWR69</f>
        <v>0</v>
      </c>
      <c r="RWS416">
        <f>'Contractor Model'!RWS69</f>
        <v>0</v>
      </c>
      <c r="RWT416">
        <f>'Contractor Model'!RWT69</f>
        <v>0</v>
      </c>
      <c r="RWU416">
        <f>'Contractor Model'!RWU69</f>
        <v>0</v>
      </c>
      <c r="RWV416">
        <f>'Contractor Model'!RWV69</f>
        <v>0</v>
      </c>
      <c r="RWW416">
        <f>'Contractor Model'!RWW69</f>
        <v>0</v>
      </c>
      <c r="RWX416">
        <f>'Contractor Model'!RWX69</f>
        <v>0</v>
      </c>
      <c r="RWY416">
        <f>'Contractor Model'!RWY69</f>
        <v>0</v>
      </c>
      <c r="RWZ416">
        <f>'Contractor Model'!RWZ69</f>
        <v>0</v>
      </c>
      <c r="RXA416">
        <f>'Contractor Model'!RXA69</f>
        <v>0</v>
      </c>
      <c r="RXB416">
        <f>'Contractor Model'!RXB69</f>
        <v>0</v>
      </c>
      <c r="RXC416">
        <f>'Contractor Model'!RXC69</f>
        <v>0</v>
      </c>
      <c r="RXD416">
        <f>'Contractor Model'!RXD69</f>
        <v>0</v>
      </c>
      <c r="RXE416">
        <f>'Contractor Model'!RXE69</f>
        <v>0</v>
      </c>
      <c r="RXF416">
        <f>'Contractor Model'!RXF69</f>
        <v>0</v>
      </c>
      <c r="RXG416">
        <f>'Contractor Model'!RXG69</f>
        <v>0</v>
      </c>
      <c r="RXH416">
        <f>'Contractor Model'!RXH69</f>
        <v>0</v>
      </c>
      <c r="RXI416">
        <f>'Contractor Model'!RXI69</f>
        <v>0</v>
      </c>
      <c r="RXJ416">
        <f>'Contractor Model'!RXJ69</f>
        <v>0</v>
      </c>
      <c r="RXK416">
        <f>'Contractor Model'!RXK69</f>
        <v>0</v>
      </c>
      <c r="RXL416">
        <f>'Contractor Model'!RXL69</f>
        <v>0</v>
      </c>
      <c r="RXM416">
        <f>'Contractor Model'!RXM69</f>
        <v>0</v>
      </c>
      <c r="RXN416">
        <f>'Contractor Model'!RXN69</f>
        <v>0</v>
      </c>
      <c r="RXO416">
        <f>'Contractor Model'!RXO69</f>
        <v>0</v>
      </c>
      <c r="RXP416">
        <f>'Contractor Model'!RXP69</f>
        <v>0</v>
      </c>
      <c r="RXQ416">
        <f>'Contractor Model'!RXQ69</f>
        <v>0</v>
      </c>
      <c r="RXR416">
        <f>'Contractor Model'!RXR69</f>
        <v>0</v>
      </c>
      <c r="RXS416">
        <f>'Contractor Model'!RXS69</f>
        <v>0</v>
      </c>
      <c r="RXT416">
        <f>'Contractor Model'!RXT69</f>
        <v>0</v>
      </c>
      <c r="RXU416">
        <f>'Contractor Model'!RXU69</f>
        <v>0</v>
      </c>
      <c r="RXV416">
        <f>'Contractor Model'!RXV69</f>
        <v>0</v>
      </c>
      <c r="RXW416">
        <f>'Contractor Model'!RXW69</f>
        <v>0</v>
      </c>
      <c r="RXX416">
        <f>'Contractor Model'!RXX69</f>
        <v>0</v>
      </c>
      <c r="RXY416">
        <f>'Contractor Model'!RXY69</f>
        <v>0</v>
      </c>
      <c r="RXZ416">
        <f>'Contractor Model'!RXZ69</f>
        <v>0</v>
      </c>
      <c r="RYA416">
        <f>'Contractor Model'!RYA69</f>
        <v>0</v>
      </c>
      <c r="RYB416">
        <f>'Contractor Model'!RYB69</f>
        <v>0</v>
      </c>
      <c r="RYC416">
        <f>'Contractor Model'!RYC69</f>
        <v>0</v>
      </c>
      <c r="RYD416">
        <f>'Contractor Model'!RYD69</f>
        <v>0</v>
      </c>
      <c r="RYE416">
        <f>'Contractor Model'!RYE69</f>
        <v>0</v>
      </c>
      <c r="RYF416">
        <f>'Contractor Model'!RYF69</f>
        <v>0</v>
      </c>
      <c r="RYG416">
        <f>'Contractor Model'!RYG69</f>
        <v>0</v>
      </c>
      <c r="RYH416">
        <f>'Contractor Model'!RYH69</f>
        <v>0</v>
      </c>
      <c r="RYI416">
        <f>'Contractor Model'!RYI69</f>
        <v>0</v>
      </c>
      <c r="RYJ416">
        <f>'Contractor Model'!RYJ69</f>
        <v>0</v>
      </c>
      <c r="RYK416">
        <f>'Contractor Model'!RYK69</f>
        <v>0</v>
      </c>
      <c r="RYL416">
        <f>'Contractor Model'!RYL69</f>
        <v>0</v>
      </c>
      <c r="RYM416">
        <f>'Contractor Model'!RYM69</f>
        <v>0</v>
      </c>
      <c r="RYN416">
        <f>'Contractor Model'!RYN69</f>
        <v>0</v>
      </c>
      <c r="RYO416">
        <f>'Contractor Model'!RYO69</f>
        <v>0</v>
      </c>
      <c r="RYP416">
        <f>'Contractor Model'!RYP69</f>
        <v>0</v>
      </c>
      <c r="RYQ416">
        <f>'Contractor Model'!RYQ69</f>
        <v>0</v>
      </c>
      <c r="RYR416">
        <f>'Contractor Model'!RYR69</f>
        <v>0</v>
      </c>
      <c r="RYS416">
        <f>'Contractor Model'!RYS69</f>
        <v>0</v>
      </c>
      <c r="RYT416">
        <f>'Contractor Model'!RYT69</f>
        <v>0</v>
      </c>
      <c r="RYU416">
        <f>'Contractor Model'!RYU69</f>
        <v>0</v>
      </c>
      <c r="RYV416">
        <f>'Contractor Model'!RYV69</f>
        <v>0</v>
      </c>
      <c r="RYW416">
        <f>'Contractor Model'!RYW69</f>
        <v>0</v>
      </c>
      <c r="RYX416">
        <f>'Contractor Model'!RYX69</f>
        <v>0</v>
      </c>
      <c r="RYY416">
        <f>'Contractor Model'!RYY69</f>
        <v>0</v>
      </c>
      <c r="RYZ416">
        <f>'Contractor Model'!RYZ69</f>
        <v>0</v>
      </c>
      <c r="RZA416">
        <f>'Contractor Model'!RZA69</f>
        <v>0</v>
      </c>
      <c r="RZB416">
        <f>'Contractor Model'!RZB69</f>
        <v>0</v>
      </c>
      <c r="RZC416">
        <f>'Contractor Model'!RZC69</f>
        <v>0</v>
      </c>
      <c r="RZD416">
        <f>'Contractor Model'!RZD69</f>
        <v>0</v>
      </c>
      <c r="RZE416">
        <f>'Contractor Model'!RZE69</f>
        <v>0</v>
      </c>
      <c r="RZF416">
        <f>'Contractor Model'!RZF69</f>
        <v>0</v>
      </c>
      <c r="RZG416">
        <f>'Contractor Model'!RZG69</f>
        <v>0</v>
      </c>
      <c r="RZH416">
        <f>'Contractor Model'!RZH69</f>
        <v>0</v>
      </c>
      <c r="RZI416">
        <f>'Contractor Model'!RZI69</f>
        <v>0</v>
      </c>
      <c r="RZJ416">
        <f>'Contractor Model'!RZJ69</f>
        <v>0</v>
      </c>
      <c r="RZK416">
        <f>'Contractor Model'!RZK69</f>
        <v>0</v>
      </c>
      <c r="RZL416">
        <f>'Contractor Model'!RZL69</f>
        <v>0</v>
      </c>
      <c r="RZM416">
        <f>'Contractor Model'!RZM69</f>
        <v>0</v>
      </c>
      <c r="RZN416">
        <f>'Contractor Model'!RZN69</f>
        <v>0</v>
      </c>
      <c r="RZO416">
        <f>'Contractor Model'!RZO69</f>
        <v>0</v>
      </c>
      <c r="RZP416">
        <f>'Contractor Model'!RZP69</f>
        <v>0</v>
      </c>
      <c r="RZQ416">
        <f>'Contractor Model'!RZQ69</f>
        <v>0</v>
      </c>
      <c r="RZR416">
        <f>'Contractor Model'!RZR69</f>
        <v>0</v>
      </c>
      <c r="RZS416">
        <f>'Contractor Model'!RZS69</f>
        <v>0</v>
      </c>
      <c r="RZT416">
        <f>'Contractor Model'!RZT69</f>
        <v>0</v>
      </c>
      <c r="RZU416">
        <f>'Contractor Model'!RZU69</f>
        <v>0</v>
      </c>
      <c r="RZV416">
        <f>'Contractor Model'!RZV69</f>
        <v>0</v>
      </c>
      <c r="RZW416">
        <f>'Contractor Model'!RZW69</f>
        <v>0</v>
      </c>
      <c r="RZX416">
        <f>'Contractor Model'!RZX69</f>
        <v>0</v>
      </c>
      <c r="RZY416">
        <f>'Contractor Model'!RZY69</f>
        <v>0</v>
      </c>
      <c r="RZZ416">
        <f>'Contractor Model'!RZZ69</f>
        <v>0</v>
      </c>
      <c r="SAA416">
        <f>'Contractor Model'!SAA69</f>
        <v>0</v>
      </c>
      <c r="SAB416">
        <f>'Contractor Model'!SAB69</f>
        <v>0</v>
      </c>
      <c r="SAC416">
        <f>'Contractor Model'!SAC69</f>
        <v>0</v>
      </c>
      <c r="SAD416">
        <f>'Contractor Model'!SAD69</f>
        <v>0</v>
      </c>
      <c r="SAE416">
        <f>'Contractor Model'!SAE69</f>
        <v>0</v>
      </c>
      <c r="SAF416">
        <f>'Contractor Model'!SAF69</f>
        <v>0</v>
      </c>
      <c r="SAG416">
        <f>'Contractor Model'!SAG69</f>
        <v>0</v>
      </c>
      <c r="SAH416">
        <f>'Contractor Model'!SAH69</f>
        <v>0</v>
      </c>
      <c r="SAI416">
        <f>'Contractor Model'!SAI69</f>
        <v>0</v>
      </c>
      <c r="SAJ416">
        <f>'Contractor Model'!SAJ69</f>
        <v>0</v>
      </c>
      <c r="SAK416">
        <f>'Contractor Model'!SAK69</f>
        <v>0</v>
      </c>
      <c r="SAL416">
        <f>'Contractor Model'!SAL69</f>
        <v>0</v>
      </c>
      <c r="SAM416">
        <f>'Contractor Model'!SAM69</f>
        <v>0</v>
      </c>
      <c r="SAN416">
        <f>'Contractor Model'!SAN69</f>
        <v>0</v>
      </c>
      <c r="SAO416">
        <f>'Contractor Model'!SAO69</f>
        <v>0</v>
      </c>
      <c r="SAP416">
        <f>'Contractor Model'!SAP69</f>
        <v>0</v>
      </c>
      <c r="SAQ416">
        <f>'Contractor Model'!SAQ69</f>
        <v>0</v>
      </c>
      <c r="SAR416">
        <f>'Contractor Model'!SAR69</f>
        <v>0</v>
      </c>
      <c r="SAS416">
        <f>'Contractor Model'!SAS69</f>
        <v>0</v>
      </c>
      <c r="SAT416">
        <f>'Contractor Model'!SAT69</f>
        <v>0</v>
      </c>
      <c r="SAU416">
        <f>'Contractor Model'!SAU69</f>
        <v>0</v>
      </c>
      <c r="SAV416">
        <f>'Contractor Model'!SAV69</f>
        <v>0</v>
      </c>
      <c r="SAW416">
        <f>'Contractor Model'!SAW69</f>
        <v>0</v>
      </c>
      <c r="SAX416">
        <f>'Contractor Model'!SAX69</f>
        <v>0</v>
      </c>
      <c r="SAY416">
        <f>'Contractor Model'!SAY69</f>
        <v>0</v>
      </c>
      <c r="SAZ416">
        <f>'Contractor Model'!SAZ69</f>
        <v>0</v>
      </c>
      <c r="SBA416">
        <f>'Contractor Model'!SBA69</f>
        <v>0</v>
      </c>
      <c r="SBB416">
        <f>'Contractor Model'!SBB69</f>
        <v>0</v>
      </c>
      <c r="SBC416">
        <f>'Contractor Model'!SBC69</f>
        <v>0</v>
      </c>
      <c r="SBD416">
        <f>'Contractor Model'!SBD69</f>
        <v>0</v>
      </c>
      <c r="SBE416">
        <f>'Contractor Model'!SBE69</f>
        <v>0</v>
      </c>
      <c r="SBF416">
        <f>'Contractor Model'!SBF69</f>
        <v>0</v>
      </c>
      <c r="SBG416">
        <f>'Contractor Model'!SBG69</f>
        <v>0</v>
      </c>
      <c r="SBH416">
        <f>'Contractor Model'!SBH69</f>
        <v>0</v>
      </c>
      <c r="SBI416">
        <f>'Contractor Model'!SBI69</f>
        <v>0</v>
      </c>
      <c r="SBJ416">
        <f>'Contractor Model'!SBJ69</f>
        <v>0</v>
      </c>
      <c r="SBK416">
        <f>'Contractor Model'!SBK69</f>
        <v>0</v>
      </c>
      <c r="SBL416">
        <f>'Contractor Model'!SBL69</f>
        <v>0</v>
      </c>
      <c r="SBM416">
        <f>'Contractor Model'!SBM69</f>
        <v>0</v>
      </c>
      <c r="SBN416">
        <f>'Contractor Model'!SBN69</f>
        <v>0</v>
      </c>
      <c r="SBO416">
        <f>'Contractor Model'!SBO69</f>
        <v>0</v>
      </c>
      <c r="SBP416">
        <f>'Contractor Model'!SBP69</f>
        <v>0</v>
      </c>
      <c r="SBQ416">
        <f>'Contractor Model'!SBQ69</f>
        <v>0</v>
      </c>
      <c r="SBR416">
        <f>'Contractor Model'!SBR69</f>
        <v>0</v>
      </c>
      <c r="SBS416">
        <f>'Contractor Model'!SBS69</f>
        <v>0</v>
      </c>
      <c r="SBT416">
        <f>'Contractor Model'!SBT69</f>
        <v>0</v>
      </c>
      <c r="SBU416">
        <f>'Contractor Model'!SBU69</f>
        <v>0</v>
      </c>
      <c r="SBV416">
        <f>'Contractor Model'!SBV69</f>
        <v>0</v>
      </c>
      <c r="SBW416">
        <f>'Contractor Model'!SBW69</f>
        <v>0</v>
      </c>
      <c r="SBX416">
        <f>'Contractor Model'!SBX69</f>
        <v>0</v>
      </c>
      <c r="SBY416">
        <f>'Contractor Model'!SBY69</f>
        <v>0</v>
      </c>
      <c r="SBZ416">
        <f>'Contractor Model'!SBZ69</f>
        <v>0</v>
      </c>
      <c r="SCA416">
        <f>'Contractor Model'!SCA69</f>
        <v>0</v>
      </c>
      <c r="SCB416">
        <f>'Contractor Model'!SCB69</f>
        <v>0</v>
      </c>
      <c r="SCC416">
        <f>'Contractor Model'!SCC69</f>
        <v>0</v>
      </c>
      <c r="SCD416">
        <f>'Contractor Model'!SCD69</f>
        <v>0</v>
      </c>
      <c r="SCE416">
        <f>'Contractor Model'!SCE69</f>
        <v>0</v>
      </c>
      <c r="SCF416">
        <f>'Contractor Model'!SCF69</f>
        <v>0</v>
      </c>
      <c r="SCG416">
        <f>'Contractor Model'!SCG69</f>
        <v>0</v>
      </c>
      <c r="SCH416">
        <f>'Contractor Model'!SCH69</f>
        <v>0</v>
      </c>
      <c r="SCI416">
        <f>'Contractor Model'!SCI69</f>
        <v>0</v>
      </c>
      <c r="SCJ416">
        <f>'Contractor Model'!SCJ69</f>
        <v>0</v>
      </c>
      <c r="SCK416">
        <f>'Contractor Model'!SCK69</f>
        <v>0</v>
      </c>
      <c r="SCL416">
        <f>'Contractor Model'!SCL69</f>
        <v>0</v>
      </c>
      <c r="SCM416">
        <f>'Contractor Model'!SCM69</f>
        <v>0</v>
      </c>
      <c r="SCN416">
        <f>'Contractor Model'!SCN69</f>
        <v>0</v>
      </c>
      <c r="SCO416">
        <f>'Contractor Model'!SCO69</f>
        <v>0</v>
      </c>
      <c r="SCP416">
        <f>'Contractor Model'!SCP69</f>
        <v>0</v>
      </c>
      <c r="SCQ416">
        <f>'Contractor Model'!SCQ69</f>
        <v>0</v>
      </c>
      <c r="SCR416">
        <f>'Contractor Model'!SCR69</f>
        <v>0</v>
      </c>
      <c r="SCS416">
        <f>'Contractor Model'!SCS69</f>
        <v>0</v>
      </c>
      <c r="SCT416">
        <f>'Contractor Model'!SCT69</f>
        <v>0</v>
      </c>
      <c r="SCU416">
        <f>'Contractor Model'!SCU69</f>
        <v>0</v>
      </c>
      <c r="SCV416">
        <f>'Contractor Model'!SCV69</f>
        <v>0</v>
      </c>
      <c r="SCW416">
        <f>'Contractor Model'!SCW69</f>
        <v>0</v>
      </c>
      <c r="SCX416">
        <f>'Contractor Model'!SCX69</f>
        <v>0</v>
      </c>
      <c r="SCY416">
        <f>'Contractor Model'!SCY69</f>
        <v>0</v>
      </c>
      <c r="SCZ416">
        <f>'Contractor Model'!SCZ69</f>
        <v>0</v>
      </c>
      <c r="SDA416">
        <f>'Contractor Model'!SDA69</f>
        <v>0</v>
      </c>
      <c r="SDB416">
        <f>'Contractor Model'!SDB69</f>
        <v>0</v>
      </c>
      <c r="SDC416">
        <f>'Contractor Model'!SDC69</f>
        <v>0</v>
      </c>
      <c r="SDD416">
        <f>'Contractor Model'!SDD69</f>
        <v>0</v>
      </c>
      <c r="SDE416">
        <f>'Contractor Model'!SDE69</f>
        <v>0</v>
      </c>
      <c r="SDF416">
        <f>'Contractor Model'!SDF69</f>
        <v>0</v>
      </c>
      <c r="SDG416">
        <f>'Contractor Model'!SDG69</f>
        <v>0</v>
      </c>
      <c r="SDH416">
        <f>'Contractor Model'!SDH69</f>
        <v>0</v>
      </c>
      <c r="SDI416">
        <f>'Contractor Model'!SDI69</f>
        <v>0</v>
      </c>
      <c r="SDJ416">
        <f>'Contractor Model'!SDJ69</f>
        <v>0</v>
      </c>
      <c r="SDK416">
        <f>'Contractor Model'!SDK69</f>
        <v>0</v>
      </c>
      <c r="SDL416">
        <f>'Contractor Model'!SDL69</f>
        <v>0</v>
      </c>
      <c r="SDM416">
        <f>'Contractor Model'!SDM69</f>
        <v>0</v>
      </c>
      <c r="SDN416">
        <f>'Contractor Model'!SDN69</f>
        <v>0</v>
      </c>
      <c r="SDO416">
        <f>'Contractor Model'!SDO69</f>
        <v>0</v>
      </c>
      <c r="SDP416">
        <f>'Contractor Model'!SDP69</f>
        <v>0</v>
      </c>
      <c r="SDQ416">
        <f>'Contractor Model'!SDQ69</f>
        <v>0</v>
      </c>
      <c r="SDR416">
        <f>'Contractor Model'!SDR69</f>
        <v>0</v>
      </c>
      <c r="SDS416">
        <f>'Contractor Model'!SDS69</f>
        <v>0</v>
      </c>
      <c r="SDT416">
        <f>'Contractor Model'!SDT69</f>
        <v>0</v>
      </c>
      <c r="SDU416">
        <f>'Contractor Model'!SDU69</f>
        <v>0</v>
      </c>
      <c r="SDV416">
        <f>'Contractor Model'!SDV69</f>
        <v>0</v>
      </c>
      <c r="SDW416">
        <f>'Contractor Model'!SDW69</f>
        <v>0</v>
      </c>
      <c r="SDX416">
        <f>'Contractor Model'!SDX69</f>
        <v>0</v>
      </c>
      <c r="SDY416">
        <f>'Contractor Model'!SDY69</f>
        <v>0</v>
      </c>
      <c r="SDZ416">
        <f>'Contractor Model'!SDZ69</f>
        <v>0</v>
      </c>
      <c r="SEA416">
        <f>'Contractor Model'!SEA69</f>
        <v>0</v>
      </c>
      <c r="SEB416">
        <f>'Contractor Model'!SEB69</f>
        <v>0</v>
      </c>
      <c r="SEC416">
        <f>'Contractor Model'!SEC69</f>
        <v>0</v>
      </c>
      <c r="SED416">
        <f>'Contractor Model'!SED69</f>
        <v>0</v>
      </c>
      <c r="SEE416">
        <f>'Contractor Model'!SEE69</f>
        <v>0</v>
      </c>
      <c r="SEF416">
        <f>'Contractor Model'!SEF69</f>
        <v>0</v>
      </c>
      <c r="SEG416">
        <f>'Contractor Model'!SEG69</f>
        <v>0</v>
      </c>
      <c r="SEH416">
        <f>'Contractor Model'!SEH69</f>
        <v>0</v>
      </c>
      <c r="SEI416">
        <f>'Contractor Model'!SEI69</f>
        <v>0</v>
      </c>
      <c r="SEJ416">
        <f>'Contractor Model'!SEJ69</f>
        <v>0</v>
      </c>
      <c r="SEK416">
        <f>'Contractor Model'!SEK69</f>
        <v>0</v>
      </c>
      <c r="SEL416">
        <f>'Contractor Model'!SEL69</f>
        <v>0</v>
      </c>
      <c r="SEM416">
        <f>'Contractor Model'!SEM69</f>
        <v>0</v>
      </c>
      <c r="SEN416">
        <f>'Contractor Model'!SEN69</f>
        <v>0</v>
      </c>
      <c r="SEO416">
        <f>'Contractor Model'!SEO69</f>
        <v>0</v>
      </c>
      <c r="SEP416">
        <f>'Contractor Model'!SEP69</f>
        <v>0</v>
      </c>
      <c r="SEQ416">
        <f>'Contractor Model'!SEQ69</f>
        <v>0</v>
      </c>
      <c r="SER416">
        <f>'Contractor Model'!SER69</f>
        <v>0</v>
      </c>
      <c r="SES416">
        <f>'Contractor Model'!SES69</f>
        <v>0</v>
      </c>
      <c r="SET416">
        <f>'Contractor Model'!SET69</f>
        <v>0</v>
      </c>
      <c r="SEU416">
        <f>'Contractor Model'!SEU69</f>
        <v>0</v>
      </c>
      <c r="SEV416">
        <f>'Contractor Model'!SEV69</f>
        <v>0</v>
      </c>
      <c r="SEW416">
        <f>'Contractor Model'!SEW69</f>
        <v>0</v>
      </c>
      <c r="SEX416">
        <f>'Contractor Model'!SEX69</f>
        <v>0</v>
      </c>
      <c r="SEY416">
        <f>'Contractor Model'!SEY69</f>
        <v>0</v>
      </c>
      <c r="SEZ416">
        <f>'Contractor Model'!SEZ69</f>
        <v>0</v>
      </c>
      <c r="SFA416">
        <f>'Contractor Model'!SFA69</f>
        <v>0</v>
      </c>
      <c r="SFB416">
        <f>'Contractor Model'!SFB69</f>
        <v>0</v>
      </c>
      <c r="SFC416">
        <f>'Contractor Model'!SFC69</f>
        <v>0</v>
      </c>
      <c r="SFD416">
        <f>'Contractor Model'!SFD69</f>
        <v>0</v>
      </c>
      <c r="SFE416">
        <f>'Contractor Model'!SFE69</f>
        <v>0</v>
      </c>
      <c r="SFF416">
        <f>'Contractor Model'!SFF69</f>
        <v>0</v>
      </c>
      <c r="SFG416">
        <f>'Contractor Model'!SFG69</f>
        <v>0</v>
      </c>
      <c r="SFH416">
        <f>'Contractor Model'!SFH69</f>
        <v>0</v>
      </c>
      <c r="SFI416">
        <f>'Contractor Model'!SFI69</f>
        <v>0</v>
      </c>
      <c r="SFJ416">
        <f>'Contractor Model'!SFJ69</f>
        <v>0</v>
      </c>
      <c r="SFK416">
        <f>'Contractor Model'!SFK69</f>
        <v>0</v>
      </c>
      <c r="SFL416">
        <f>'Contractor Model'!SFL69</f>
        <v>0</v>
      </c>
      <c r="SFM416">
        <f>'Contractor Model'!SFM69</f>
        <v>0</v>
      </c>
      <c r="SFN416">
        <f>'Contractor Model'!SFN69</f>
        <v>0</v>
      </c>
      <c r="SFO416">
        <f>'Contractor Model'!SFO69</f>
        <v>0</v>
      </c>
      <c r="SFP416">
        <f>'Contractor Model'!SFP69</f>
        <v>0</v>
      </c>
      <c r="SFQ416">
        <f>'Contractor Model'!SFQ69</f>
        <v>0</v>
      </c>
      <c r="SFR416">
        <f>'Contractor Model'!SFR69</f>
        <v>0</v>
      </c>
      <c r="SFS416">
        <f>'Contractor Model'!SFS69</f>
        <v>0</v>
      </c>
      <c r="SFT416">
        <f>'Contractor Model'!SFT69</f>
        <v>0</v>
      </c>
      <c r="SFU416">
        <f>'Contractor Model'!SFU69</f>
        <v>0</v>
      </c>
      <c r="SFV416">
        <f>'Contractor Model'!SFV69</f>
        <v>0</v>
      </c>
      <c r="SFW416">
        <f>'Contractor Model'!SFW69</f>
        <v>0</v>
      </c>
      <c r="SFX416">
        <f>'Contractor Model'!SFX69</f>
        <v>0</v>
      </c>
      <c r="SFY416">
        <f>'Contractor Model'!SFY69</f>
        <v>0</v>
      </c>
      <c r="SFZ416">
        <f>'Contractor Model'!SFZ69</f>
        <v>0</v>
      </c>
      <c r="SGA416">
        <f>'Contractor Model'!SGA69</f>
        <v>0</v>
      </c>
      <c r="SGB416">
        <f>'Contractor Model'!SGB69</f>
        <v>0</v>
      </c>
      <c r="SGC416">
        <f>'Contractor Model'!SGC69</f>
        <v>0</v>
      </c>
      <c r="SGD416">
        <f>'Contractor Model'!SGD69</f>
        <v>0</v>
      </c>
      <c r="SGE416">
        <f>'Contractor Model'!SGE69</f>
        <v>0</v>
      </c>
      <c r="SGF416">
        <f>'Contractor Model'!SGF69</f>
        <v>0</v>
      </c>
      <c r="SGG416">
        <f>'Contractor Model'!SGG69</f>
        <v>0</v>
      </c>
      <c r="SGH416">
        <f>'Contractor Model'!SGH69</f>
        <v>0</v>
      </c>
      <c r="SGI416">
        <f>'Contractor Model'!SGI69</f>
        <v>0</v>
      </c>
      <c r="SGJ416">
        <f>'Contractor Model'!SGJ69</f>
        <v>0</v>
      </c>
      <c r="SGK416">
        <f>'Contractor Model'!SGK69</f>
        <v>0</v>
      </c>
      <c r="SGL416">
        <f>'Contractor Model'!SGL69</f>
        <v>0</v>
      </c>
      <c r="SGM416">
        <f>'Contractor Model'!SGM69</f>
        <v>0</v>
      </c>
      <c r="SGN416">
        <f>'Contractor Model'!SGN69</f>
        <v>0</v>
      </c>
      <c r="SGO416">
        <f>'Contractor Model'!SGO69</f>
        <v>0</v>
      </c>
      <c r="SGP416">
        <f>'Contractor Model'!SGP69</f>
        <v>0</v>
      </c>
      <c r="SGQ416">
        <f>'Contractor Model'!SGQ69</f>
        <v>0</v>
      </c>
      <c r="SGR416">
        <f>'Contractor Model'!SGR69</f>
        <v>0</v>
      </c>
      <c r="SGS416">
        <f>'Contractor Model'!SGS69</f>
        <v>0</v>
      </c>
      <c r="SGT416">
        <f>'Contractor Model'!SGT69</f>
        <v>0</v>
      </c>
      <c r="SGU416">
        <f>'Contractor Model'!SGU69</f>
        <v>0</v>
      </c>
      <c r="SGV416">
        <f>'Contractor Model'!SGV69</f>
        <v>0</v>
      </c>
      <c r="SGW416">
        <f>'Contractor Model'!SGW69</f>
        <v>0</v>
      </c>
      <c r="SGX416">
        <f>'Contractor Model'!SGX69</f>
        <v>0</v>
      </c>
      <c r="SGY416">
        <f>'Contractor Model'!SGY69</f>
        <v>0</v>
      </c>
      <c r="SGZ416">
        <f>'Contractor Model'!SGZ69</f>
        <v>0</v>
      </c>
      <c r="SHA416">
        <f>'Contractor Model'!SHA69</f>
        <v>0</v>
      </c>
      <c r="SHB416">
        <f>'Contractor Model'!SHB69</f>
        <v>0</v>
      </c>
      <c r="SHC416">
        <f>'Contractor Model'!SHC69</f>
        <v>0</v>
      </c>
      <c r="SHD416">
        <f>'Contractor Model'!SHD69</f>
        <v>0</v>
      </c>
      <c r="SHE416">
        <f>'Contractor Model'!SHE69</f>
        <v>0</v>
      </c>
      <c r="SHF416">
        <f>'Contractor Model'!SHF69</f>
        <v>0</v>
      </c>
      <c r="SHG416">
        <f>'Contractor Model'!SHG69</f>
        <v>0</v>
      </c>
      <c r="SHH416">
        <f>'Contractor Model'!SHH69</f>
        <v>0</v>
      </c>
      <c r="SHI416">
        <f>'Contractor Model'!SHI69</f>
        <v>0</v>
      </c>
      <c r="SHJ416">
        <f>'Contractor Model'!SHJ69</f>
        <v>0</v>
      </c>
      <c r="SHK416">
        <f>'Contractor Model'!SHK69</f>
        <v>0</v>
      </c>
      <c r="SHL416">
        <f>'Contractor Model'!SHL69</f>
        <v>0</v>
      </c>
      <c r="SHM416">
        <f>'Contractor Model'!SHM69</f>
        <v>0</v>
      </c>
      <c r="SHN416">
        <f>'Contractor Model'!SHN69</f>
        <v>0</v>
      </c>
      <c r="SHO416">
        <f>'Contractor Model'!SHO69</f>
        <v>0</v>
      </c>
      <c r="SHP416">
        <f>'Contractor Model'!SHP69</f>
        <v>0</v>
      </c>
      <c r="SHQ416">
        <f>'Contractor Model'!SHQ69</f>
        <v>0</v>
      </c>
      <c r="SHR416">
        <f>'Contractor Model'!SHR69</f>
        <v>0</v>
      </c>
      <c r="SHS416">
        <f>'Contractor Model'!SHS69</f>
        <v>0</v>
      </c>
      <c r="SHT416">
        <f>'Contractor Model'!SHT69</f>
        <v>0</v>
      </c>
      <c r="SHU416">
        <f>'Contractor Model'!SHU69</f>
        <v>0</v>
      </c>
      <c r="SHV416">
        <f>'Contractor Model'!SHV69</f>
        <v>0</v>
      </c>
      <c r="SHW416">
        <f>'Contractor Model'!SHW69</f>
        <v>0</v>
      </c>
      <c r="SHX416">
        <f>'Contractor Model'!SHX69</f>
        <v>0</v>
      </c>
      <c r="SHY416">
        <f>'Contractor Model'!SHY69</f>
        <v>0</v>
      </c>
      <c r="SHZ416">
        <f>'Contractor Model'!SHZ69</f>
        <v>0</v>
      </c>
      <c r="SIA416">
        <f>'Contractor Model'!SIA69</f>
        <v>0</v>
      </c>
      <c r="SIB416">
        <f>'Contractor Model'!SIB69</f>
        <v>0</v>
      </c>
      <c r="SIC416">
        <f>'Contractor Model'!SIC69</f>
        <v>0</v>
      </c>
      <c r="SID416">
        <f>'Contractor Model'!SID69</f>
        <v>0</v>
      </c>
      <c r="SIE416">
        <f>'Contractor Model'!SIE69</f>
        <v>0</v>
      </c>
      <c r="SIF416">
        <f>'Contractor Model'!SIF69</f>
        <v>0</v>
      </c>
      <c r="SIG416">
        <f>'Contractor Model'!SIG69</f>
        <v>0</v>
      </c>
      <c r="SIH416">
        <f>'Contractor Model'!SIH69</f>
        <v>0</v>
      </c>
      <c r="SII416">
        <f>'Contractor Model'!SII69</f>
        <v>0</v>
      </c>
      <c r="SIJ416">
        <f>'Contractor Model'!SIJ69</f>
        <v>0</v>
      </c>
      <c r="SIK416">
        <f>'Contractor Model'!SIK69</f>
        <v>0</v>
      </c>
      <c r="SIL416">
        <f>'Contractor Model'!SIL69</f>
        <v>0</v>
      </c>
      <c r="SIM416">
        <f>'Contractor Model'!SIM69</f>
        <v>0</v>
      </c>
      <c r="SIN416">
        <f>'Contractor Model'!SIN69</f>
        <v>0</v>
      </c>
      <c r="SIO416">
        <f>'Contractor Model'!SIO69</f>
        <v>0</v>
      </c>
      <c r="SIP416">
        <f>'Contractor Model'!SIP69</f>
        <v>0</v>
      </c>
      <c r="SIQ416">
        <f>'Contractor Model'!SIQ69</f>
        <v>0</v>
      </c>
      <c r="SIR416">
        <f>'Contractor Model'!SIR69</f>
        <v>0</v>
      </c>
      <c r="SIS416">
        <f>'Contractor Model'!SIS69</f>
        <v>0</v>
      </c>
      <c r="SIT416">
        <f>'Contractor Model'!SIT69</f>
        <v>0</v>
      </c>
      <c r="SIU416">
        <f>'Contractor Model'!SIU69</f>
        <v>0</v>
      </c>
      <c r="SIV416">
        <f>'Contractor Model'!SIV69</f>
        <v>0</v>
      </c>
      <c r="SIW416">
        <f>'Contractor Model'!SIW69</f>
        <v>0</v>
      </c>
      <c r="SIX416">
        <f>'Contractor Model'!SIX69</f>
        <v>0</v>
      </c>
      <c r="SIY416">
        <f>'Contractor Model'!SIY69</f>
        <v>0</v>
      </c>
      <c r="SIZ416">
        <f>'Contractor Model'!SIZ69</f>
        <v>0</v>
      </c>
      <c r="SJA416">
        <f>'Contractor Model'!SJA69</f>
        <v>0</v>
      </c>
      <c r="SJB416">
        <f>'Contractor Model'!SJB69</f>
        <v>0</v>
      </c>
      <c r="SJC416">
        <f>'Contractor Model'!SJC69</f>
        <v>0</v>
      </c>
      <c r="SJD416">
        <f>'Contractor Model'!SJD69</f>
        <v>0</v>
      </c>
      <c r="SJE416">
        <f>'Contractor Model'!SJE69</f>
        <v>0</v>
      </c>
      <c r="SJF416">
        <f>'Contractor Model'!SJF69</f>
        <v>0</v>
      </c>
      <c r="SJG416">
        <f>'Contractor Model'!SJG69</f>
        <v>0</v>
      </c>
      <c r="SJH416">
        <f>'Contractor Model'!SJH69</f>
        <v>0</v>
      </c>
      <c r="SJI416">
        <f>'Contractor Model'!SJI69</f>
        <v>0</v>
      </c>
      <c r="SJJ416">
        <f>'Contractor Model'!SJJ69</f>
        <v>0</v>
      </c>
      <c r="SJK416">
        <f>'Contractor Model'!SJK69</f>
        <v>0</v>
      </c>
      <c r="SJL416">
        <f>'Contractor Model'!SJL69</f>
        <v>0</v>
      </c>
      <c r="SJM416">
        <f>'Contractor Model'!SJM69</f>
        <v>0</v>
      </c>
      <c r="SJN416">
        <f>'Contractor Model'!SJN69</f>
        <v>0</v>
      </c>
      <c r="SJO416">
        <f>'Contractor Model'!SJO69</f>
        <v>0</v>
      </c>
      <c r="SJP416">
        <f>'Contractor Model'!SJP69</f>
        <v>0</v>
      </c>
      <c r="SJQ416">
        <f>'Contractor Model'!SJQ69</f>
        <v>0</v>
      </c>
      <c r="SJR416">
        <f>'Contractor Model'!SJR69</f>
        <v>0</v>
      </c>
      <c r="SJS416">
        <f>'Contractor Model'!SJS69</f>
        <v>0</v>
      </c>
      <c r="SJT416">
        <f>'Contractor Model'!SJT69</f>
        <v>0</v>
      </c>
      <c r="SJU416">
        <f>'Contractor Model'!SJU69</f>
        <v>0</v>
      </c>
      <c r="SJV416">
        <f>'Contractor Model'!SJV69</f>
        <v>0</v>
      </c>
      <c r="SJW416">
        <f>'Contractor Model'!SJW69</f>
        <v>0</v>
      </c>
      <c r="SJX416">
        <f>'Contractor Model'!SJX69</f>
        <v>0</v>
      </c>
      <c r="SJY416">
        <f>'Contractor Model'!SJY69</f>
        <v>0</v>
      </c>
      <c r="SJZ416">
        <f>'Contractor Model'!SJZ69</f>
        <v>0</v>
      </c>
      <c r="SKA416">
        <f>'Contractor Model'!SKA69</f>
        <v>0</v>
      </c>
      <c r="SKB416">
        <f>'Contractor Model'!SKB69</f>
        <v>0</v>
      </c>
      <c r="SKC416">
        <f>'Contractor Model'!SKC69</f>
        <v>0</v>
      </c>
      <c r="SKD416">
        <f>'Contractor Model'!SKD69</f>
        <v>0</v>
      </c>
      <c r="SKE416">
        <f>'Contractor Model'!SKE69</f>
        <v>0</v>
      </c>
      <c r="SKF416">
        <f>'Contractor Model'!SKF69</f>
        <v>0</v>
      </c>
      <c r="SKG416">
        <f>'Contractor Model'!SKG69</f>
        <v>0</v>
      </c>
      <c r="SKH416">
        <f>'Contractor Model'!SKH69</f>
        <v>0</v>
      </c>
      <c r="SKI416">
        <f>'Contractor Model'!SKI69</f>
        <v>0</v>
      </c>
      <c r="SKJ416">
        <f>'Contractor Model'!SKJ69</f>
        <v>0</v>
      </c>
      <c r="SKK416">
        <f>'Contractor Model'!SKK69</f>
        <v>0</v>
      </c>
      <c r="SKL416">
        <f>'Contractor Model'!SKL69</f>
        <v>0</v>
      </c>
      <c r="SKM416">
        <f>'Contractor Model'!SKM69</f>
        <v>0</v>
      </c>
      <c r="SKN416">
        <f>'Contractor Model'!SKN69</f>
        <v>0</v>
      </c>
      <c r="SKO416">
        <f>'Contractor Model'!SKO69</f>
        <v>0</v>
      </c>
      <c r="SKP416">
        <f>'Contractor Model'!SKP69</f>
        <v>0</v>
      </c>
      <c r="SKQ416">
        <f>'Contractor Model'!SKQ69</f>
        <v>0</v>
      </c>
      <c r="SKR416">
        <f>'Contractor Model'!SKR69</f>
        <v>0</v>
      </c>
      <c r="SKS416">
        <f>'Contractor Model'!SKS69</f>
        <v>0</v>
      </c>
      <c r="SKT416">
        <f>'Contractor Model'!SKT69</f>
        <v>0</v>
      </c>
      <c r="SKU416">
        <f>'Contractor Model'!SKU69</f>
        <v>0</v>
      </c>
      <c r="SKV416">
        <f>'Contractor Model'!SKV69</f>
        <v>0</v>
      </c>
      <c r="SKW416">
        <f>'Contractor Model'!SKW69</f>
        <v>0</v>
      </c>
      <c r="SKX416">
        <f>'Contractor Model'!SKX69</f>
        <v>0</v>
      </c>
      <c r="SKY416">
        <f>'Contractor Model'!SKY69</f>
        <v>0</v>
      </c>
      <c r="SKZ416">
        <f>'Contractor Model'!SKZ69</f>
        <v>0</v>
      </c>
      <c r="SLA416">
        <f>'Contractor Model'!SLA69</f>
        <v>0</v>
      </c>
      <c r="SLB416">
        <f>'Contractor Model'!SLB69</f>
        <v>0</v>
      </c>
      <c r="SLC416">
        <f>'Contractor Model'!SLC69</f>
        <v>0</v>
      </c>
      <c r="SLD416">
        <f>'Contractor Model'!SLD69</f>
        <v>0</v>
      </c>
      <c r="SLE416">
        <f>'Contractor Model'!SLE69</f>
        <v>0</v>
      </c>
      <c r="SLF416">
        <f>'Contractor Model'!SLF69</f>
        <v>0</v>
      </c>
      <c r="SLG416">
        <f>'Contractor Model'!SLG69</f>
        <v>0</v>
      </c>
      <c r="SLH416">
        <f>'Contractor Model'!SLH69</f>
        <v>0</v>
      </c>
      <c r="SLI416">
        <f>'Contractor Model'!SLI69</f>
        <v>0</v>
      </c>
      <c r="SLJ416">
        <f>'Contractor Model'!SLJ69</f>
        <v>0</v>
      </c>
      <c r="SLK416">
        <f>'Contractor Model'!SLK69</f>
        <v>0</v>
      </c>
      <c r="SLL416">
        <f>'Contractor Model'!SLL69</f>
        <v>0</v>
      </c>
      <c r="SLM416">
        <f>'Contractor Model'!SLM69</f>
        <v>0</v>
      </c>
      <c r="SLN416">
        <f>'Contractor Model'!SLN69</f>
        <v>0</v>
      </c>
      <c r="SLO416">
        <f>'Contractor Model'!SLO69</f>
        <v>0</v>
      </c>
      <c r="SLP416">
        <f>'Contractor Model'!SLP69</f>
        <v>0</v>
      </c>
      <c r="SLQ416">
        <f>'Contractor Model'!SLQ69</f>
        <v>0</v>
      </c>
      <c r="SLR416">
        <f>'Contractor Model'!SLR69</f>
        <v>0</v>
      </c>
      <c r="SLS416">
        <f>'Contractor Model'!SLS69</f>
        <v>0</v>
      </c>
      <c r="SLT416">
        <f>'Contractor Model'!SLT69</f>
        <v>0</v>
      </c>
      <c r="SLU416">
        <f>'Contractor Model'!SLU69</f>
        <v>0</v>
      </c>
      <c r="SLV416">
        <f>'Contractor Model'!SLV69</f>
        <v>0</v>
      </c>
      <c r="SLW416">
        <f>'Contractor Model'!SLW69</f>
        <v>0</v>
      </c>
      <c r="SLX416">
        <f>'Contractor Model'!SLX69</f>
        <v>0</v>
      </c>
      <c r="SLY416">
        <f>'Contractor Model'!SLY69</f>
        <v>0</v>
      </c>
      <c r="SLZ416">
        <f>'Contractor Model'!SLZ69</f>
        <v>0</v>
      </c>
      <c r="SMA416">
        <f>'Contractor Model'!SMA69</f>
        <v>0</v>
      </c>
      <c r="SMB416">
        <f>'Contractor Model'!SMB69</f>
        <v>0</v>
      </c>
      <c r="SMC416">
        <f>'Contractor Model'!SMC69</f>
        <v>0</v>
      </c>
      <c r="SMD416">
        <f>'Contractor Model'!SMD69</f>
        <v>0</v>
      </c>
      <c r="SME416">
        <f>'Contractor Model'!SME69</f>
        <v>0</v>
      </c>
      <c r="SMF416">
        <f>'Contractor Model'!SMF69</f>
        <v>0</v>
      </c>
      <c r="SMG416">
        <f>'Contractor Model'!SMG69</f>
        <v>0</v>
      </c>
      <c r="SMH416">
        <f>'Contractor Model'!SMH69</f>
        <v>0</v>
      </c>
      <c r="SMI416">
        <f>'Contractor Model'!SMI69</f>
        <v>0</v>
      </c>
      <c r="SMJ416">
        <f>'Contractor Model'!SMJ69</f>
        <v>0</v>
      </c>
      <c r="SMK416">
        <f>'Contractor Model'!SMK69</f>
        <v>0</v>
      </c>
      <c r="SML416">
        <f>'Contractor Model'!SML69</f>
        <v>0</v>
      </c>
      <c r="SMM416">
        <f>'Contractor Model'!SMM69</f>
        <v>0</v>
      </c>
      <c r="SMN416">
        <f>'Contractor Model'!SMN69</f>
        <v>0</v>
      </c>
      <c r="SMO416">
        <f>'Contractor Model'!SMO69</f>
        <v>0</v>
      </c>
      <c r="SMP416">
        <f>'Contractor Model'!SMP69</f>
        <v>0</v>
      </c>
      <c r="SMQ416">
        <f>'Contractor Model'!SMQ69</f>
        <v>0</v>
      </c>
      <c r="SMR416">
        <f>'Contractor Model'!SMR69</f>
        <v>0</v>
      </c>
      <c r="SMS416">
        <f>'Contractor Model'!SMS69</f>
        <v>0</v>
      </c>
      <c r="SMT416">
        <f>'Contractor Model'!SMT69</f>
        <v>0</v>
      </c>
      <c r="SMU416">
        <f>'Contractor Model'!SMU69</f>
        <v>0</v>
      </c>
      <c r="SMV416">
        <f>'Contractor Model'!SMV69</f>
        <v>0</v>
      </c>
      <c r="SMW416">
        <f>'Contractor Model'!SMW69</f>
        <v>0</v>
      </c>
      <c r="SMX416">
        <f>'Contractor Model'!SMX69</f>
        <v>0</v>
      </c>
      <c r="SMY416">
        <f>'Contractor Model'!SMY69</f>
        <v>0</v>
      </c>
      <c r="SMZ416">
        <f>'Contractor Model'!SMZ69</f>
        <v>0</v>
      </c>
      <c r="SNA416">
        <f>'Contractor Model'!SNA69</f>
        <v>0</v>
      </c>
      <c r="SNB416">
        <f>'Contractor Model'!SNB69</f>
        <v>0</v>
      </c>
      <c r="SNC416">
        <f>'Contractor Model'!SNC69</f>
        <v>0</v>
      </c>
      <c r="SND416">
        <f>'Contractor Model'!SND69</f>
        <v>0</v>
      </c>
      <c r="SNE416">
        <f>'Contractor Model'!SNE69</f>
        <v>0</v>
      </c>
      <c r="SNF416">
        <f>'Contractor Model'!SNF69</f>
        <v>0</v>
      </c>
      <c r="SNG416">
        <f>'Contractor Model'!SNG69</f>
        <v>0</v>
      </c>
      <c r="SNH416">
        <f>'Contractor Model'!SNH69</f>
        <v>0</v>
      </c>
      <c r="SNI416">
        <f>'Contractor Model'!SNI69</f>
        <v>0</v>
      </c>
      <c r="SNJ416">
        <f>'Contractor Model'!SNJ69</f>
        <v>0</v>
      </c>
      <c r="SNK416">
        <f>'Contractor Model'!SNK69</f>
        <v>0</v>
      </c>
      <c r="SNL416">
        <f>'Contractor Model'!SNL69</f>
        <v>0</v>
      </c>
      <c r="SNM416">
        <f>'Contractor Model'!SNM69</f>
        <v>0</v>
      </c>
      <c r="SNN416">
        <f>'Contractor Model'!SNN69</f>
        <v>0</v>
      </c>
      <c r="SNO416">
        <f>'Contractor Model'!SNO69</f>
        <v>0</v>
      </c>
      <c r="SNP416">
        <f>'Contractor Model'!SNP69</f>
        <v>0</v>
      </c>
      <c r="SNQ416">
        <f>'Contractor Model'!SNQ69</f>
        <v>0</v>
      </c>
      <c r="SNR416">
        <f>'Contractor Model'!SNR69</f>
        <v>0</v>
      </c>
      <c r="SNS416">
        <f>'Contractor Model'!SNS69</f>
        <v>0</v>
      </c>
      <c r="SNT416">
        <f>'Contractor Model'!SNT69</f>
        <v>0</v>
      </c>
      <c r="SNU416">
        <f>'Contractor Model'!SNU69</f>
        <v>0</v>
      </c>
      <c r="SNV416">
        <f>'Contractor Model'!SNV69</f>
        <v>0</v>
      </c>
      <c r="SNW416">
        <f>'Contractor Model'!SNW69</f>
        <v>0</v>
      </c>
      <c r="SNX416">
        <f>'Contractor Model'!SNX69</f>
        <v>0</v>
      </c>
      <c r="SNY416">
        <f>'Contractor Model'!SNY69</f>
        <v>0</v>
      </c>
      <c r="SNZ416">
        <f>'Contractor Model'!SNZ69</f>
        <v>0</v>
      </c>
      <c r="SOA416">
        <f>'Contractor Model'!SOA69</f>
        <v>0</v>
      </c>
      <c r="SOB416">
        <f>'Contractor Model'!SOB69</f>
        <v>0</v>
      </c>
      <c r="SOC416">
        <f>'Contractor Model'!SOC69</f>
        <v>0</v>
      </c>
      <c r="SOD416">
        <f>'Contractor Model'!SOD69</f>
        <v>0</v>
      </c>
      <c r="SOE416">
        <f>'Contractor Model'!SOE69</f>
        <v>0</v>
      </c>
      <c r="SOF416">
        <f>'Contractor Model'!SOF69</f>
        <v>0</v>
      </c>
      <c r="SOG416">
        <f>'Contractor Model'!SOG69</f>
        <v>0</v>
      </c>
      <c r="SOH416">
        <f>'Contractor Model'!SOH69</f>
        <v>0</v>
      </c>
      <c r="SOI416">
        <f>'Contractor Model'!SOI69</f>
        <v>0</v>
      </c>
      <c r="SOJ416">
        <f>'Contractor Model'!SOJ69</f>
        <v>0</v>
      </c>
      <c r="SOK416">
        <f>'Contractor Model'!SOK69</f>
        <v>0</v>
      </c>
      <c r="SOL416">
        <f>'Contractor Model'!SOL69</f>
        <v>0</v>
      </c>
      <c r="SOM416">
        <f>'Contractor Model'!SOM69</f>
        <v>0</v>
      </c>
      <c r="SON416">
        <f>'Contractor Model'!SON69</f>
        <v>0</v>
      </c>
      <c r="SOO416">
        <f>'Contractor Model'!SOO69</f>
        <v>0</v>
      </c>
      <c r="SOP416">
        <f>'Contractor Model'!SOP69</f>
        <v>0</v>
      </c>
      <c r="SOQ416">
        <f>'Contractor Model'!SOQ69</f>
        <v>0</v>
      </c>
      <c r="SOR416">
        <f>'Contractor Model'!SOR69</f>
        <v>0</v>
      </c>
      <c r="SOS416">
        <f>'Contractor Model'!SOS69</f>
        <v>0</v>
      </c>
      <c r="SOT416">
        <f>'Contractor Model'!SOT69</f>
        <v>0</v>
      </c>
      <c r="SOU416">
        <f>'Contractor Model'!SOU69</f>
        <v>0</v>
      </c>
      <c r="SOV416">
        <f>'Contractor Model'!SOV69</f>
        <v>0</v>
      </c>
      <c r="SOW416">
        <f>'Contractor Model'!SOW69</f>
        <v>0</v>
      </c>
      <c r="SOX416">
        <f>'Contractor Model'!SOX69</f>
        <v>0</v>
      </c>
      <c r="SOY416">
        <f>'Contractor Model'!SOY69</f>
        <v>0</v>
      </c>
      <c r="SOZ416">
        <f>'Contractor Model'!SOZ69</f>
        <v>0</v>
      </c>
      <c r="SPA416">
        <f>'Contractor Model'!SPA69</f>
        <v>0</v>
      </c>
      <c r="SPB416">
        <f>'Contractor Model'!SPB69</f>
        <v>0</v>
      </c>
      <c r="SPC416">
        <f>'Contractor Model'!SPC69</f>
        <v>0</v>
      </c>
      <c r="SPD416">
        <f>'Contractor Model'!SPD69</f>
        <v>0</v>
      </c>
      <c r="SPE416">
        <f>'Contractor Model'!SPE69</f>
        <v>0</v>
      </c>
      <c r="SPF416">
        <f>'Contractor Model'!SPF69</f>
        <v>0</v>
      </c>
      <c r="SPG416">
        <f>'Contractor Model'!SPG69</f>
        <v>0</v>
      </c>
      <c r="SPH416">
        <f>'Contractor Model'!SPH69</f>
        <v>0</v>
      </c>
      <c r="SPI416">
        <f>'Contractor Model'!SPI69</f>
        <v>0</v>
      </c>
      <c r="SPJ416">
        <f>'Contractor Model'!SPJ69</f>
        <v>0</v>
      </c>
      <c r="SPK416">
        <f>'Contractor Model'!SPK69</f>
        <v>0</v>
      </c>
      <c r="SPL416">
        <f>'Contractor Model'!SPL69</f>
        <v>0</v>
      </c>
      <c r="SPM416">
        <f>'Contractor Model'!SPM69</f>
        <v>0</v>
      </c>
      <c r="SPN416">
        <f>'Contractor Model'!SPN69</f>
        <v>0</v>
      </c>
      <c r="SPO416">
        <f>'Contractor Model'!SPO69</f>
        <v>0</v>
      </c>
      <c r="SPP416">
        <f>'Contractor Model'!SPP69</f>
        <v>0</v>
      </c>
      <c r="SPQ416">
        <f>'Contractor Model'!SPQ69</f>
        <v>0</v>
      </c>
      <c r="SPR416">
        <f>'Contractor Model'!SPR69</f>
        <v>0</v>
      </c>
      <c r="SPS416">
        <f>'Contractor Model'!SPS69</f>
        <v>0</v>
      </c>
      <c r="SPT416">
        <f>'Contractor Model'!SPT69</f>
        <v>0</v>
      </c>
      <c r="SPU416">
        <f>'Contractor Model'!SPU69</f>
        <v>0</v>
      </c>
      <c r="SPV416">
        <f>'Contractor Model'!SPV69</f>
        <v>0</v>
      </c>
      <c r="SPW416">
        <f>'Contractor Model'!SPW69</f>
        <v>0</v>
      </c>
      <c r="SPX416">
        <f>'Contractor Model'!SPX69</f>
        <v>0</v>
      </c>
      <c r="SPY416">
        <f>'Contractor Model'!SPY69</f>
        <v>0</v>
      </c>
      <c r="SPZ416">
        <f>'Contractor Model'!SPZ69</f>
        <v>0</v>
      </c>
      <c r="SQA416">
        <f>'Contractor Model'!SQA69</f>
        <v>0</v>
      </c>
      <c r="SQB416">
        <f>'Contractor Model'!SQB69</f>
        <v>0</v>
      </c>
      <c r="SQC416">
        <f>'Contractor Model'!SQC69</f>
        <v>0</v>
      </c>
      <c r="SQD416">
        <f>'Contractor Model'!SQD69</f>
        <v>0</v>
      </c>
      <c r="SQE416">
        <f>'Contractor Model'!SQE69</f>
        <v>0</v>
      </c>
      <c r="SQF416">
        <f>'Contractor Model'!SQF69</f>
        <v>0</v>
      </c>
      <c r="SQG416">
        <f>'Contractor Model'!SQG69</f>
        <v>0</v>
      </c>
      <c r="SQH416">
        <f>'Contractor Model'!SQH69</f>
        <v>0</v>
      </c>
      <c r="SQI416">
        <f>'Contractor Model'!SQI69</f>
        <v>0</v>
      </c>
      <c r="SQJ416">
        <f>'Contractor Model'!SQJ69</f>
        <v>0</v>
      </c>
      <c r="SQK416">
        <f>'Contractor Model'!SQK69</f>
        <v>0</v>
      </c>
      <c r="SQL416">
        <f>'Contractor Model'!SQL69</f>
        <v>0</v>
      </c>
      <c r="SQM416">
        <f>'Contractor Model'!SQM69</f>
        <v>0</v>
      </c>
      <c r="SQN416">
        <f>'Contractor Model'!SQN69</f>
        <v>0</v>
      </c>
      <c r="SQO416">
        <f>'Contractor Model'!SQO69</f>
        <v>0</v>
      </c>
      <c r="SQP416">
        <f>'Contractor Model'!SQP69</f>
        <v>0</v>
      </c>
      <c r="SQQ416">
        <f>'Contractor Model'!SQQ69</f>
        <v>0</v>
      </c>
      <c r="SQR416">
        <f>'Contractor Model'!SQR69</f>
        <v>0</v>
      </c>
      <c r="SQS416">
        <f>'Contractor Model'!SQS69</f>
        <v>0</v>
      </c>
      <c r="SQT416">
        <f>'Contractor Model'!SQT69</f>
        <v>0</v>
      </c>
      <c r="SQU416">
        <f>'Contractor Model'!SQU69</f>
        <v>0</v>
      </c>
      <c r="SQV416">
        <f>'Contractor Model'!SQV69</f>
        <v>0</v>
      </c>
      <c r="SQW416">
        <f>'Contractor Model'!SQW69</f>
        <v>0</v>
      </c>
      <c r="SQX416">
        <f>'Contractor Model'!SQX69</f>
        <v>0</v>
      </c>
      <c r="SQY416">
        <f>'Contractor Model'!SQY69</f>
        <v>0</v>
      </c>
      <c r="SQZ416">
        <f>'Contractor Model'!SQZ69</f>
        <v>0</v>
      </c>
      <c r="SRA416">
        <f>'Contractor Model'!SRA69</f>
        <v>0</v>
      </c>
      <c r="SRB416">
        <f>'Contractor Model'!SRB69</f>
        <v>0</v>
      </c>
      <c r="SRC416">
        <f>'Contractor Model'!SRC69</f>
        <v>0</v>
      </c>
      <c r="SRD416">
        <f>'Contractor Model'!SRD69</f>
        <v>0</v>
      </c>
      <c r="SRE416">
        <f>'Contractor Model'!SRE69</f>
        <v>0</v>
      </c>
      <c r="SRF416">
        <f>'Contractor Model'!SRF69</f>
        <v>0</v>
      </c>
      <c r="SRG416">
        <f>'Contractor Model'!SRG69</f>
        <v>0</v>
      </c>
      <c r="SRH416">
        <f>'Contractor Model'!SRH69</f>
        <v>0</v>
      </c>
      <c r="SRI416">
        <f>'Contractor Model'!SRI69</f>
        <v>0</v>
      </c>
      <c r="SRJ416">
        <f>'Contractor Model'!SRJ69</f>
        <v>0</v>
      </c>
      <c r="SRK416">
        <f>'Contractor Model'!SRK69</f>
        <v>0</v>
      </c>
      <c r="SRL416">
        <f>'Contractor Model'!SRL69</f>
        <v>0</v>
      </c>
      <c r="SRM416">
        <f>'Contractor Model'!SRM69</f>
        <v>0</v>
      </c>
      <c r="SRN416">
        <f>'Contractor Model'!SRN69</f>
        <v>0</v>
      </c>
      <c r="SRO416">
        <f>'Contractor Model'!SRO69</f>
        <v>0</v>
      </c>
      <c r="SRP416">
        <f>'Contractor Model'!SRP69</f>
        <v>0</v>
      </c>
      <c r="SRQ416">
        <f>'Contractor Model'!SRQ69</f>
        <v>0</v>
      </c>
      <c r="SRR416">
        <f>'Contractor Model'!SRR69</f>
        <v>0</v>
      </c>
      <c r="SRS416">
        <f>'Contractor Model'!SRS69</f>
        <v>0</v>
      </c>
      <c r="SRT416">
        <f>'Contractor Model'!SRT69</f>
        <v>0</v>
      </c>
      <c r="SRU416">
        <f>'Contractor Model'!SRU69</f>
        <v>0</v>
      </c>
      <c r="SRV416">
        <f>'Contractor Model'!SRV69</f>
        <v>0</v>
      </c>
      <c r="SRW416">
        <f>'Contractor Model'!SRW69</f>
        <v>0</v>
      </c>
      <c r="SRX416">
        <f>'Contractor Model'!SRX69</f>
        <v>0</v>
      </c>
      <c r="SRY416">
        <f>'Contractor Model'!SRY69</f>
        <v>0</v>
      </c>
      <c r="SRZ416">
        <f>'Contractor Model'!SRZ69</f>
        <v>0</v>
      </c>
      <c r="SSA416">
        <f>'Contractor Model'!SSA69</f>
        <v>0</v>
      </c>
      <c r="SSB416">
        <f>'Contractor Model'!SSB69</f>
        <v>0</v>
      </c>
      <c r="SSC416">
        <f>'Contractor Model'!SSC69</f>
        <v>0</v>
      </c>
      <c r="SSD416">
        <f>'Contractor Model'!SSD69</f>
        <v>0</v>
      </c>
      <c r="SSE416">
        <f>'Contractor Model'!SSE69</f>
        <v>0</v>
      </c>
      <c r="SSF416">
        <f>'Contractor Model'!SSF69</f>
        <v>0</v>
      </c>
      <c r="SSG416">
        <f>'Contractor Model'!SSG69</f>
        <v>0</v>
      </c>
      <c r="SSH416">
        <f>'Contractor Model'!SSH69</f>
        <v>0</v>
      </c>
      <c r="SSI416">
        <f>'Contractor Model'!SSI69</f>
        <v>0</v>
      </c>
      <c r="SSJ416">
        <f>'Contractor Model'!SSJ69</f>
        <v>0</v>
      </c>
      <c r="SSK416">
        <f>'Contractor Model'!SSK69</f>
        <v>0</v>
      </c>
      <c r="SSL416">
        <f>'Contractor Model'!SSL69</f>
        <v>0</v>
      </c>
      <c r="SSM416">
        <f>'Contractor Model'!SSM69</f>
        <v>0</v>
      </c>
      <c r="SSN416">
        <f>'Contractor Model'!SSN69</f>
        <v>0</v>
      </c>
      <c r="SSO416">
        <f>'Contractor Model'!SSO69</f>
        <v>0</v>
      </c>
      <c r="SSP416">
        <f>'Contractor Model'!SSP69</f>
        <v>0</v>
      </c>
      <c r="SSQ416">
        <f>'Contractor Model'!SSQ69</f>
        <v>0</v>
      </c>
      <c r="SSR416">
        <f>'Contractor Model'!SSR69</f>
        <v>0</v>
      </c>
      <c r="SSS416">
        <f>'Contractor Model'!SSS69</f>
        <v>0</v>
      </c>
      <c r="SST416">
        <f>'Contractor Model'!SST69</f>
        <v>0</v>
      </c>
      <c r="SSU416">
        <f>'Contractor Model'!SSU69</f>
        <v>0</v>
      </c>
      <c r="SSV416">
        <f>'Contractor Model'!SSV69</f>
        <v>0</v>
      </c>
      <c r="SSW416">
        <f>'Contractor Model'!SSW69</f>
        <v>0</v>
      </c>
      <c r="SSX416">
        <f>'Contractor Model'!SSX69</f>
        <v>0</v>
      </c>
      <c r="SSY416">
        <f>'Contractor Model'!SSY69</f>
        <v>0</v>
      </c>
      <c r="SSZ416">
        <f>'Contractor Model'!SSZ69</f>
        <v>0</v>
      </c>
      <c r="STA416">
        <f>'Contractor Model'!STA69</f>
        <v>0</v>
      </c>
      <c r="STB416">
        <f>'Contractor Model'!STB69</f>
        <v>0</v>
      </c>
      <c r="STC416">
        <f>'Contractor Model'!STC69</f>
        <v>0</v>
      </c>
      <c r="STD416">
        <f>'Contractor Model'!STD69</f>
        <v>0</v>
      </c>
      <c r="STE416">
        <f>'Contractor Model'!STE69</f>
        <v>0</v>
      </c>
      <c r="STF416">
        <f>'Contractor Model'!STF69</f>
        <v>0</v>
      </c>
      <c r="STG416">
        <f>'Contractor Model'!STG69</f>
        <v>0</v>
      </c>
      <c r="STH416">
        <f>'Contractor Model'!STH69</f>
        <v>0</v>
      </c>
      <c r="STI416">
        <f>'Contractor Model'!STI69</f>
        <v>0</v>
      </c>
      <c r="STJ416">
        <f>'Contractor Model'!STJ69</f>
        <v>0</v>
      </c>
      <c r="STK416">
        <f>'Contractor Model'!STK69</f>
        <v>0</v>
      </c>
      <c r="STL416">
        <f>'Contractor Model'!STL69</f>
        <v>0</v>
      </c>
      <c r="STM416">
        <f>'Contractor Model'!STM69</f>
        <v>0</v>
      </c>
      <c r="STN416">
        <f>'Contractor Model'!STN69</f>
        <v>0</v>
      </c>
      <c r="STO416">
        <f>'Contractor Model'!STO69</f>
        <v>0</v>
      </c>
      <c r="STP416">
        <f>'Contractor Model'!STP69</f>
        <v>0</v>
      </c>
      <c r="STQ416">
        <f>'Contractor Model'!STQ69</f>
        <v>0</v>
      </c>
      <c r="STR416">
        <f>'Contractor Model'!STR69</f>
        <v>0</v>
      </c>
      <c r="STS416">
        <f>'Contractor Model'!STS69</f>
        <v>0</v>
      </c>
      <c r="STT416">
        <f>'Contractor Model'!STT69</f>
        <v>0</v>
      </c>
      <c r="STU416">
        <f>'Contractor Model'!STU69</f>
        <v>0</v>
      </c>
      <c r="STV416">
        <f>'Contractor Model'!STV69</f>
        <v>0</v>
      </c>
      <c r="STW416">
        <f>'Contractor Model'!STW69</f>
        <v>0</v>
      </c>
      <c r="STX416">
        <f>'Contractor Model'!STX69</f>
        <v>0</v>
      </c>
      <c r="STY416">
        <f>'Contractor Model'!STY69</f>
        <v>0</v>
      </c>
      <c r="STZ416">
        <f>'Contractor Model'!STZ69</f>
        <v>0</v>
      </c>
      <c r="SUA416">
        <f>'Contractor Model'!SUA69</f>
        <v>0</v>
      </c>
      <c r="SUB416">
        <f>'Contractor Model'!SUB69</f>
        <v>0</v>
      </c>
      <c r="SUC416">
        <f>'Contractor Model'!SUC69</f>
        <v>0</v>
      </c>
      <c r="SUD416">
        <f>'Contractor Model'!SUD69</f>
        <v>0</v>
      </c>
      <c r="SUE416">
        <f>'Contractor Model'!SUE69</f>
        <v>0</v>
      </c>
      <c r="SUF416">
        <f>'Contractor Model'!SUF69</f>
        <v>0</v>
      </c>
      <c r="SUG416">
        <f>'Contractor Model'!SUG69</f>
        <v>0</v>
      </c>
      <c r="SUH416">
        <f>'Contractor Model'!SUH69</f>
        <v>0</v>
      </c>
      <c r="SUI416">
        <f>'Contractor Model'!SUI69</f>
        <v>0</v>
      </c>
      <c r="SUJ416">
        <f>'Contractor Model'!SUJ69</f>
        <v>0</v>
      </c>
      <c r="SUK416">
        <f>'Contractor Model'!SUK69</f>
        <v>0</v>
      </c>
      <c r="SUL416">
        <f>'Contractor Model'!SUL69</f>
        <v>0</v>
      </c>
      <c r="SUM416">
        <f>'Contractor Model'!SUM69</f>
        <v>0</v>
      </c>
      <c r="SUN416">
        <f>'Contractor Model'!SUN69</f>
        <v>0</v>
      </c>
      <c r="SUO416">
        <f>'Contractor Model'!SUO69</f>
        <v>0</v>
      </c>
      <c r="SUP416">
        <f>'Contractor Model'!SUP69</f>
        <v>0</v>
      </c>
      <c r="SUQ416">
        <f>'Contractor Model'!SUQ69</f>
        <v>0</v>
      </c>
      <c r="SUR416">
        <f>'Contractor Model'!SUR69</f>
        <v>0</v>
      </c>
      <c r="SUS416">
        <f>'Contractor Model'!SUS69</f>
        <v>0</v>
      </c>
      <c r="SUT416">
        <f>'Contractor Model'!SUT69</f>
        <v>0</v>
      </c>
      <c r="SUU416">
        <f>'Contractor Model'!SUU69</f>
        <v>0</v>
      </c>
      <c r="SUV416">
        <f>'Contractor Model'!SUV69</f>
        <v>0</v>
      </c>
      <c r="SUW416">
        <f>'Contractor Model'!SUW69</f>
        <v>0</v>
      </c>
      <c r="SUX416">
        <f>'Contractor Model'!SUX69</f>
        <v>0</v>
      </c>
      <c r="SUY416">
        <f>'Contractor Model'!SUY69</f>
        <v>0</v>
      </c>
      <c r="SUZ416">
        <f>'Contractor Model'!SUZ69</f>
        <v>0</v>
      </c>
      <c r="SVA416">
        <f>'Contractor Model'!SVA69</f>
        <v>0</v>
      </c>
      <c r="SVB416">
        <f>'Contractor Model'!SVB69</f>
        <v>0</v>
      </c>
      <c r="SVC416">
        <f>'Contractor Model'!SVC69</f>
        <v>0</v>
      </c>
      <c r="SVD416">
        <f>'Contractor Model'!SVD69</f>
        <v>0</v>
      </c>
      <c r="SVE416">
        <f>'Contractor Model'!SVE69</f>
        <v>0</v>
      </c>
      <c r="SVF416">
        <f>'Contractor Model'!SVF69</f>
        <v>0</v>
      </c>
      <c r="SVG416">
        <f>'Contractor Model'!SVG69</f>
        <v>0</v>
      </c>
      <c r="SVH416">
        <f>'Contractor Model'!SVH69</f>
        <v>0</v>
      </c>
      <c r="SVI416">
        <f>'Contractor Model'!SVI69</f>
        <v>0</v>
      </c>
      <c r="SVJ416">
        <f>'Contractor Model'!SVJ69</f>
        <v>0</v>
      </c>
      <c r="SVK416">
        <f>'Contractor Model'!SVK69</f>
        <v>0</v>
      </c>
      <c r="SVL416">
        <f>'Contractor Model'!SVL69</f>
        <v>0</v>
      </c>
      <c r="SVM416">
        <f>'Contractor Model'!SVM69</f>
        <v>0</v>
      </c>
      <c r="SVN416">
        <f>'Contractor Model'!SVN69</f>
        <v>0</v>
      </c>
      <c r="SVO416">
        <f>'Contractor Model'!SVO69</f>
        <v>0</v>
      </c>
      <c r="SVP416">
        <f>'Contractor Model'!SVP69</f>
        <v>0</v>
      </c>
      <c r="SVQ416">
        <f>'Contractor Model'!SVQ69</f>
        <v>0</v>
      </c>
      <c r="SVR416">
        <f>'Contractor Model'!SVR69</f>
        <v>0</v>
      </c>
      <c r="SVS416">
        <f>'Contractor Model'!SVS69</f>
        <v>0</v>
      </c>
      <c r="SVT416">
        <f>'Contractor Model'!SVT69</f>
        <v>0</v>
      </c>
      <c r="SVU416">
        <f>'Contractor Model'!SVU69</f>
        <v>0</v>
      </c>
      <c r="SVV416">
        <f>'Contractor Model'!SVV69</f>
        <v>0</v>
      </c>
      <c r="SVW416">
        <f>'Contractor Model'!SVW69</f>
        <v>0</v>
      </c>
      <c r="SVX416">
        <f>'Contractor Model'!SVX69</f>
        <v>0</v>
      </c>
      <c r="SVY416">
        <f>'Contractor Model'!SVY69</f>
        <v>0</v>
      </c>
      <c r="SVZ416">
        <f>'Contractor Model'!SVZ69</f>
        <v>0</v>
      </c>
      <c r="SWA416">
        <f>'Contractor Model'!SWA69</f>
        <v>0</v>
      </c>
      <c r="SWB416">
        <f>'Contractor Model'!SWB69</f>
        <v>0</v>
      </c>
      <c r="SWC416">
        <f>'Contractor Model'!SWC69</f>
        <v>0</v>
      </c>
      <c r="SWD416">
        <f>'Contractor Model'!SWD69</f>
        <v>0</v>
      </c>
      <c r="SWE416">
        <f>'Contractor Model'!SWE69</f>
        <v>0</v>
      </c>
      <c r="SWF416">
        <f>'Contractor Model'!SWF69</f>
        <v>0</v>
      </c>
      <c r="SWG416">
        <f>'Contractor Model'!SWG69</f>
        <v>0</v>
      </c>
      <c r="SWH416">
        <f>'Contractor Model'!SWH69</f>
        <v>0</v>
      </c>
      <c r="SWI416">
        <f>'Contractor Model'!SWI69</f>
        <v>0</v>
      </c>
      <c r="SWJ416">
        <f>'Contractor Model'!SWJ69</f>
        <v>0</v>
      </c>
      <c r="SWK416">
        <f>'Contractor Model'!SWK69</f>
        <v>0</v>
      </c>
      <c r="SWL416">
        <f>'Contractor Model'!SWL69</f>
        <v>0</v>
      </c>
      <c r="SWM416">
        <f>'Contractor Model'!SWM69</f>
        <v>0</v>
      </c>
      <c r="SWN416">
        <f>'Contractor Model'!SWN69</f>
        <v>0</v>
      </c>
      <c r="SWO416">
        <f>'Contractor Model'!SWO69</f>
        <v>0</v>
      </c>
      <c r="SWP416">
        <f>'Contractor Model'!SWP69</f>
        <v>0</v>
      </c>
      <c r="SWQ416">
        <f>'Contractor Model'!SWQ69</f>
        <v>0</v>
      </c>
      <c r="SWR416">
        <f>'Contractor Model'!SWR69</f>
        <v>0</v>
      </c>
      <c r="SWS416">
        <f>'Contractor Model'!SWS69</f>
        <v>0</v>
      </c>
      <c r="SWT416">
        <f>'Contractor Model'!SWT69</f>
        <v>0</v>
      </c>
      <c r="SWU416">
        <f>'Contractor Model'!SWU69</f>
        <v>0</v>
      </c>
      <c r="SWV416">
        <f>'Contractor Model'!SWV69</f>
        <v>0</v>
      </c>
      <c r="SWW416">
        <f>'Contractor Model'!SWW69</f>
        <v>0</v>
      </c>
      <c r="SWX416">
        <f>'Contractor Model'!SWX69</f>
        <v>0</v>
      </c>
      <c r="SWY416">
        <f>'Contractor Model'!SWY69</f>
        <v>0</v>
      </c>
      <c r="SWZ416">
        <f>'Contractor Model'!SWZ69</f>
        <v>0</v>
      </c>
      <c r="SXA416">
        <f>'Contractor Model'!SXA69</f>
        <v>0</v>
      </c>
      <c r="SXB416">
        <f>'Contractor Model'!SXB69</f>
        <v>0</v>
      </c>
      <c r="SXC416">
        <f>'Contractor Model'!SXC69</f>
        <v>0</v>
      </c>
      <c r="SXD416">
        <f>'Contractor Model'!SXD69</f>
        <v>0</v>
      </c>
      <c r="SXE416">
        <f>'Contractor Model'!SXE69</f>
        <v>0</v>
      </c>
      <c r="SXF416">
        <f>'Contractor Model'!SXF69</f>
        <v>0</v>
      </c>
      <c r="SXG416">
        <f>'Contractor Model'!SXG69</f>
        <v>0</v>
      </c>
      <c r="SXH416">
        <f>'Contractor Model'!SXH69</f>
        <v>0</v>
      </c>
      <c r="SXI416">
        <f>'Contractor Model'!SXI69</f>
        <v>0</v>
      </c>
      <c r="SXJ416">
        <f>'Contractor Model'!SXJ69</f>
        <v>0</v>
      </c>
      <c r="SXK416">
        <f>'Contractor Model'!SXK69</f>
        <v>0</v>
      </c>
      <c r="SXL416">
        <f>'Contractor Model'!SXL69</f>
        <v>0</v>
      </c>
      <c r="SXM416">
        <f>'Contractor Model'!SXM69</f>
        <v>0</v>
      </c>
      <c r="SXN416">
        <f>'Contractor Model'!SXN69</f>
        <v>0</v>
      </c>
      <c r="SXO416">
        <f>'Contractor Model'!SXO69</f>
        <v>0</v>
      </c>
      <c r="SXP416">
        <f>'Contractor Model'!SXP69</f>
        <v>0</v>
      </c>
      <c r="SXQ416">
        <f>'Contractor Model'!SXQ69</f>
        <v>0</v>
      </c>
      <c r="SXR416">
        <f>'Contractor Model'!SXR69</f>
        <v>0</v>
      </c>
      <c r="SXS416">
        <f>'Contractor Model'!SXS69</f>
        <v>0</v>
      </c>
      <c r="SXT416">
        <f>'Contractor Model'!SXT69</f>
        <v>0</v>
      </c>
      <c r="SXU416">
        <f>'Contractor Model'!SXU69</f>
        <v>0</v>
      </c>
      <c r="SXV416">
        <f>'Contractor Model'!SXV69</f>
        <v>0</v>
      </c>
      <c r="SXW416">
        <f>'Contractor Model'!SXW69</f>
        <v>0</v>
      </c>
      <c r="SXX416">
        <f>'Contractor Model'!SXX69</f>
        <v>0</v>
      </c>
      <c r="SXY416">
        <f>'Contractor Model'!SXY69</f>
        <v>0</v>
      </c>
      <c r="SXZ416">
        <f>'Contractor Model'!SXZ69</f>
        <v>0</v>
      </c>
      <c r="SYA416">
        <f>'Contractor Model'!SYA69</f>
        <v>0</v>
      </c>
      <c r="SYB416">
        <f>'Contractor Model'!SYB69</f>
        <v>0</v>
      </c>
      <c r="SYC416">
        <f>'Contractor Model'!SYC69</f>
        <v>0</v>
      </c>
      <c r="SYD416">
        <f>'Contractor Model'!SYD69</f>
        <v>0</v>
      </c>
      <c r="SYE416">
        <f>'Contractor Model'!SYE69</f>
        <v>0</v>
      </c>
      <c r="SYF416">
        <f>'Contractor Model'!SYF69</f>
        <v>0</v>
      </c>
      <c r="SYG416">
        <f>'Contractor Model'!SYG69</f>
        <v>0</v>
      </c>
      <c r="SYH416">
        <f>'Contractor Model'!SYH69</f>
        <v>0</v>
      </c>
      <c r="SYI416">
        <f>'Contractor Model'!SYI69</f>
        <v>0</v>
      </c>
      <c r="SYJ416">
        <f>'Contractor Model'!SYJ69</f>
        <v>0</v>
      </c>
      <c r="SYK416">
        <f>'Contractor Model'!SYK69</f>
        <v>0</v>
      </c>
      <c r="SYL416">
        <f>'Contractor Model'!SYL69</f>
        <v>0</v>
      </c>
      <c r="SYM416">
        <f>'Contractor Model'!SYM69</f>
        <v>0</v>
      </c>
      <c r="SYN416">
        <f>'Contractor Model'!SYN69</f>
        <v>0</v>
      </c>
      <c r="SYO416">
        <f>'Contractor Model'!SYO69</f>
        <v>0</v>
      </c>
      <c r="SYP416">
        <f>'Contractor Model'!SYP69</f>
        <v>0</v>
      </c>
      <c r="SYQ416">
        <f>'Contractor Model'!SYQ69</f>
        <v>0</v>
      </c>
      <c r="SYR416">
        <f>'Contractor Model'!SYR69</f>
        <v>0</v>
      </c>
      <c r="SYS416">
        <f>'Contractor Model'!SYS69</f>
        <v>0</v>
      </c>
      <c r="SYT416">
        <f>'Contractor Model'!SYT69</f>
        <v>0</v>
      </c>
      <c r="SYU416">
        <f>'Contractor Model'!SYU69</f>
        <v>0</v>
      </c>
      <c r="SYV416">
        <f>'Contractor Model'!SYV69</f>
        <v>0</v>
      </c>
      <c r="SYW416">
        <f>'Contractor Model'!SYW69</f>
        <v>0</v>
      </c>
      <c r="SYX416">
        <f>'Contractor Model'!SYX69</f>
        <v>0</v>
      </c>
      <c r="SYY416">
        <f>'Contractor Model'!SYY69</f>
        <v>0</v>
      </c>
      <c r="SYZ416">
        <f>'Contractor Model'!SYZ69</f>
        <v>0</v>
      </c>
      <c r="SZA416">
        <f>'Contractor Model'!SZA69</f>
        <v>0</v>
      </c>
      <c r="SZB416">
        <f>'Contractor Model'!SZB69</f>
        <v>0</v>
      </c>
      <c r="SZC416">
        <f>'Contractor Model'!SZC69</f>
        <v>0</v>
      </c>
      <c r="SZD416">
        <f>'Contractor Model'!SZD69</f>
        <v>0</v>
      </c>
      <c r="SZE416">
        <f>'Contractor Model'!SZE69</f>
        <v>0</v>
      </c>
      <c r="SZF416">
        <f>'Contractor Model'!SZF69</f>
        <v>0</v>
      </c>
      <c r="SZG416">
        <f>'Contractor Model'!SZG69</f>
        <v>0</v>
      </c>
      <c r="SZH416">
        <f>'Contractor Model'!SZH69</f>
        <v>0</v>
      </c>
      <c r="SZI416">
        <f>'Contractor Model'!SZI69</f>
        <v>0</v>
      </c>
      <c r="SZJ416">
        <f>'Contractor Model'!SZJ69</f>
        <v>0</v>
      </c>
      <c r="SZK416">
        <f>'Contractor Model'!SZK69</f>
        <v>0</v>
      </c>
      <c r="SZL416">
        <f>'Contractor Model'!SZL69</f>
        <v>0</v>
      </c>
      <c r="SZM416">
        <f>'Contractor Model'!SZM69</f>
        <v>0</v>
      </c>
      <c r="SZN416">
        <f>'Contractor Model'!SZN69</f>
        <v>0</v>
      </c>
      <c r="SZO416">
        <f>'Contractor Model'!SZO69</f>
        <v>0</v>
      </c>
      <c r="SZP416">
        <f>'Contractor Model'!SZP69</f>
        <v>0</v>
      </c>
      <c r="SZQ416">
        <f>'Contractor Model'!SZQ69</f>
        <v>0</v>
      </c>
      <c r="SZR416">
        <f>'Contractor Model'!SZR69</f>
        <v>0</v>
      </c>
      <c r="SZS416">
        <f>'Contractor Model'!SZS69</f>
        <v>0</v>
      </c>
      <c r="SZT416">
        <f>'Contractor Model'!SZT69</f>
        <v>0</v>
      </c>
      <c r="SZU416">
        <f>'Contractor Model'!SZU69</f>
        <v>0</v>
      </c>
      <c r="SZV416">
        <f>'Contractor Model'!SZV69</f>
        <v>0</v>
      </c>
      <c r="SZW416">
        <f>'Contractor Model'!SZW69</f>
        <v>0</v>
      </c>
      <c r="SZX416">
        <f>'Contractor Model'!SZX69</f>
        <v>0</v>
      </c>
      <c r="SZY416">
        <f>'Contractor Model'!SZY69</f>
        <v>0</v>
      </c>
      <c r="SZZ416">
        <f>'Contractor Model'!SZZ69</f>
        <v>0</v>
      </c>
      <c r="TAA416">
        <f>'Contractor Model'!TAA69</f>
        <v>0</v>
      </c>
      <c r="TAB416">
        <f>'Contractor Model'!TAB69</f>
        <v>0</v>
      </c>
      <c r="TAC416">
        <f>'Contractor Model'!TAC69</f>
        <v>0</v>
      </c>
      <c r="TAD416">
        <f>'Contractor Model'!TAD69</f>
        <v>0</v>
      </c>
      <c r="TAE416">
        <f>'Contractor Model'!TAE69</f>
        <v>0</v>
      </c>
      <c r="TAF416">
        <f>'Contractor Model'!TAF69</f>
        <v>0</v>
      </c>
      <c r="TAG416">
        <f>'Contractor Model'!TAG69</f>
        <v>0</v>
      </c>
      <c r="TAH416">
        <f>'Contractor Model'!TAH69</f>
        <v>0</v>
      </c>
      <c r="TAI416">
        <f>'Contractor Model'!TAI69</f>
        <v>0</v>
      </c>
      <c r="TAJ416">
        <f>'Contractor Model'!TAJ69</f>
        <v>0</v>
      </c>
      <c r="TAK416">
        <f>'Contractor Model'!TAK69</f>
        <v>0</v>
      </c>
      <c r="TAL416">
        <f>'Contractor Model'!TAL69</f>
        <v>0</v>
      </c>
      <c r="TAM416">
        <f>'Contractor Model'!TAM69</f>
        <v>0</v>
      </c>
      <c r="TAN416">
        <f>'Contractor Model'!TAN69</f>
        <v>0</v>
      </c>
      <c r="TAO416">
        <f>'Contractor Model'!TAO69</f>
        <v>0</v>
      </c>
      <c r="TAP416">
        <f>'Contractor Model'!TAP69</f>
        <v>0</v>
      </c>
      <c r="TAQ416">
        <f>'Contractor Model'!TAQ69</f>
        <v>0</v>
      </c>
      <c r="TAR416">
        <f>'Contractor Model'!TAR69</f>
        <v>0</v>
      </c>
      <c r="TAS416">
        <f>'Contractor Model'!TAS69</f>
        <v>0</v>
      </c>
      <c r="TAT416">
        <f>'Contractor Model'!TAT69</f>
        <v>0</v>
      </c>
      <c r="TAU416">
        <f>'Contractor Model'!TAU69</f>
        <v>0</v>
      </c>
      <c r="TAV416">
        <f>'Contractor Model'!TAV69</f>
        <v>0</v>
      </c>
      <c r="TAW416">
        <f>'Contractor Model'!TAW69</f>
        <v>0</v>
      </c>
      <c r="TAX416">
        <f>'Contractor Model'!TAX69</f>
        <v>0</v>
      </c>
      <c r="TAY416">
        <f>'Contractor Model'!TAY69</f>
        <v>0</v>
      </c>
      <c r="TAZ416">
        <f>'Contractor Model'!TAZ69</f>
        <v>0</v>
      </c>
      <c r="TBA416">
        <f>'Contractor Model'!TBA69</f>
        <v>0</v>
      </c>
      <c r="TBB416">
        <f>'Contractor Model'!TBB69</f>
        <v>0</v>
      </c>
      <c r="TBC416">
        <f>'Contractor Model'!TBC69</f>
        <v>0</v>
      </c>
      <c r="TBD416">
        <f>'Contractor Model'!TBD69</f>
        <v>0</v>
      </c>
      <c r="TBE416">
        <f>'Contractor Model'!TBE69</f>
        <v>0</v>
      </c>
      <c r="TBF416">
        <f>'Contractor Model'!TBF69</f>
        <v>0</v>
      </c>
      <c r="TBG416">
        <f>'Contractor Model'!TBG69</f>
        <v>0</v>
      </c>
      <c r="TBH416">
        <f>'Contractor Model'!TBH69</f>
        <v>0</v>
      </c>
      <c r="TBI416">
        <f>'Contractor Model'!TBI69</f>
        <v>0</v>
      </c>
      <c r="TBJ416">
        <f>'Contractor Model'!TBJ69</f>
        <v>0</v>
      </c>
      <c r="TBK416">
        <f>'Contractor Model'!TBK69</f>
        <v>0</v>
      </c>
      <c r="TBL416">
        <f>'Contractor Model'!TBL69</f>
        <v>0</v>
      </c>
      <c r="TBM416">
        <f>'Contractor Model'!TBM69</f>
        <v>0</v>
      </c>
      <c r="TBN416">
        <f>'Contractor Model'!TBN69</f>
        <v>0</v>
      </c>
      <c r="TBO416">
        <f>'Contractor Model'!TBO69</f>
        <v>0</v>
      </c>
      <c r="TBP416">
        <f>'Contractor Model'!TBP69</f>
        <v>0</v>
      </c>
      <c r="TBQ416">
        <f>'Contractor Model'!TBQ69</f>
        <v>0</v>
      </c>
      <c r="TBR416">
        <f>'Contractor Model'!TBR69</f>
        <v>0</v>
      </c>
      <c r="TBS416">
        <f>'Contractor Model'!TBS69</f>
        <v>0</v>
      </c>
      <c r="TBT416">
        <f>'Contractor Model'!TBT69</f>
        <v>0</v>
      </c>
      <c r="TBU416">
        <f>'Contractor Model'!TBU69</f>
        <v>0</v>
      </c>
      <c r="TBV416">
        <f>'Contractor Model'!TBV69</f>
        <v>0</v>
      </c>
      <c r="TBW416">
        <f>'Contractor Model'!TBW69</f>
        <v>0</v>
      </c>
      <c r="TBX416">
        <f>'Contractor Model'!TBX69</f>
        <v>0</v>
      </c>
      <c r="TBY416">
        <f>'Contractor Model'!TBY69</f>
        <v>0</v>
      </c>
      <c r="TBZ416">
        <f>'Contractor Model'!TBZ69</f>
        <v>0</v>
      </c>
      <c r="TCA416">
        <f>'Contractor Model'!TCA69</f>
        <v>0</v>
      </c>
      <c r="TCB416">
        <f>'Contractor Model'!TCB69</f>
        <v>0</v>
      </c>
      <c r="TCC416">
        <f>'Contractor Model'!TCC69</f>
        <v>0</v>
      </c>
      <c r="TCD416">
        <f>'Contractor Model'!TCD69</f>
        <v>0</v>
      </c>
      <c r="TCE416">
        <f>'Contractor Model'!TCE69</f>
        <v>0</v>
      </c>
      <c r="TCF416">
        <f>'Contractor Model'!TCF69</f>
        <v>0</v>
      </c>
      <c r="TCG416">
        <f>'Contractor Model'!TCG69</f>
        <v>0</v>
      </c>
      <c r="TCH416">
        <f>'Contractor Model'!TCH69</f>
        <v>0</v>
      </c>
      <c r="TCI416">
        <f>'Contractor Model'!TCI69</f>
        <v>0</v>
      </c>
      <c r="TCJ416">
        <f>'Contractor Model'!TCJ69</f>
        <v>0</v>
      </c>
      <c r="TCK416">
        <f>'Contractor Model'!TCK69</f>
        <v>0</v>
      </c>
      <c r="TCL416">
        <f>'Contractor Model'!TCL69</f>
        <v>0</v>
      </c>
      <c r="TCM416">
        <f>'Contractor Model'!TCM69</f>
        <v>0</v>
      </c>
      <c r="TCN416">
        <f>'Contractor Model'!TCN69</f>
        <v>0</v>
      </c>
      <c r="TCO416">
        <f>'Contractor Model'!TCO69</f>
        <v>0</v>
      </c>
      <c r="TCP416">
        <f>'Contractor Model'!TCP69</f>
        <v>0</v>
      </c>
      <c r="TCQ416">
        <f>'Contractor Model'!TCQ69</f>
        <v>0</v>
      </c>
      <c r="TCR416">
        <f>'Contractor Model'!TCR69</f>
        <v>0</v>
      </c>
      <c r="TCS416">
        <f>'Contractor Model'!TCS69</f>
        <v>0</v>
      </c>
      <c r="TCT416">
        <f>'Contractor Model'!TCT69</f>
        <v>0</v>
      </c>
      <c r="TCU416">
        <f>'Contractor Model'!TCU69</f>
        <v>0</v>
      </c>
      <c r="TCV416">
        <f>'Contractor Model'!TCV69</f>
        <v>0</v>
      </c>
      <c r="TCW416">
        <f>'Contractor Model'!TCW69</f>
        <v>0</v>
      </c>
      <c r="TCX416">
        <f>'Contractor Model'!TCX69</f>
        <v>0</v>
      </c>
      <c r="TCY416">
        <f>'Contractor Model'!TCY69</f>
        <v>0</v>
      </c>
      <c r="TCZ416">
        <f>'Contractor Model'!TCZ69</f>
        <v>0</v>
      </c>
      <c r="TDA416">
        <f>'Contractor Model'!TDA69</f>
        <v>0</v>
      </c>
      <c r="TDB416">
        <f>'Contractor Model'!TDB69</f>
        <v>0</v>
      </c>
      <c r="TDC416">
        <f>'Contractor Model'!TDC69</f>
        <v>0</v>
      </c>
      <c r="TDD416">
        <f>'Contractor Model'!TDD69</f>
        <v>0</v>
      </c>
      <c r="TDE416">
        <f>'Contractor Model'!TDE69</f>
        <v>0</v>
      </c>
      <c r="TDF416">
        <f>'Contractor Model'!TDF69</f>
        <v>0</v>
      </c>
      <c r="TDG416">
        <f>'Contractor Model'!TDG69</f>
        <v>0</v>
      </c>
      <c r="TDH416">
        <f>'Contractor Model'!TDH69</f>
        <v>0</v>
      </c>
      <c r="TDI416">
        <f>'Contractor Model'!TDI69</f>
        <v>0</v>
      </c>
      <c r="TDJ416">
        <f>'Contractor Model'!TDJ69</f>
        <v>0</v>
      </c>
      <c r="TDK416">
        <f>'Contractor Model'!TDK69</f>
        <v>0</v>
      </c>
      <c r="TDL416">
        <f>'Contractor Model'!TDL69</f>
        <v>0</v>
      </c>
      <c r="TDM416">
        <f>'Contractor Model'!TDM69</f>
        <v>0</v>
      </c>
      <c r="TDN416">
        <f>'Contractor Model'!TDN69</f>
        <v>0</v>
      </c>
      <c r="TDO416">
        <f>'Contractor Model'!TDO69</f>
        <v>0</v>
      </c>
      <c r="TDP416">
        <f>'Contractor Model'!TDP69</f>
        <v>0</v>
      </c>
      <c r="TDQ416">
        <f>'Contractor Model'!TDQ69</f>
        <v>0</v>
      </c>
      <c r="TDR416">
        <f>'Contractor Model'!TDR69</f>
        <v>0</v>
      </c>
      <c r="TDS416">
        <f>'Contractor Model'!TDS69</f>
        <v>0</v>
      </c>
      <c r="TDT416">
        <f>'Contractor Model'!TDT69</f>
        <v>0</v>
      </c>
      <c r="TDU416">
        <f>'Contractor Model'!TDU69</f>
        <v>0</v>
      </c>
      <c r="TDV416">
        <f>'Contractor Model'!TDV69</f>
        <v>0</v>
      </c>
      <c r="TDW416">
        <f>'Contractor Model'!TDW69</f>
        <v>0</v>
      </c>
      <c r="TDX416">
        <f>'Contractor Model'!TDX69</f>
        <v>0</v>
      </c>
      <c r="TDY416">
        <f>'Contractor Model'!TDY69</f>
        <v>0</v>
      </c>
      <c r="TDZ416">
        <f>'Contractor Model'!TDZ69</f>
        <v>0</v>
      </c>
      <c r="TEA416">
        <f>'Contractor Model'!TEA69</f>
        <v>0</v>
      </c>
      <c r="TEB416">
        <f>'Contractor Model'!TEB69</f>
        <v>0</v>
      </c>
      <c r="TEC416">
        <f>'Contractor Model'!TEC69</f>
        <v>0</v>
      </c>
      <c r="TED416">
        <f>'Contractor Model'!TED69</f>
        <v>0</v>
      </c>
      <c r="TEE416">
        <f>'Contractor Model'!TEE69</f>
        <v>0</v>
      </c>
      <c r="TEF416">
        <f>'Contractor Model'!TEF69</f>
        <v>0</v>
      </c>
      <c r="TEG416">
        <f>'Contractor Model'!TEG69</f>
        <v>0</v>
      </c>
      <c r="TEH416">
        <f>'Contractor Model'!TEH69</f>
        <v>0</v>
      </c>
      <c r="TEI416">
        <f>'Contractor Model'!TEI69</f>
        <v>0</v>
      </c>
      <c r="TEJ416">
        <f>'Contractor Model'!TEJ69</f>
        <v>0</v>
      </c>
      <c r="TEK416">
        <f>'Contractor Model'!TEK69</f>
        <v>0</v>
      </c>
      <c r="TEL416">
        <f>'Contractor Model'!TEL69</f>
        <v>0</v>
      </c>
      <c r="TEM416">
        <f>'Contractor Model'!TEM69</f>
        <v>0</v>
      </c>
      <c r="TEN416">
        <f>'Contractor Model'!TEN69</f>
        <v>0</v>
      </c>
      <c r="TEO416">
        <f>'Contractor Model'!TEO69</f>
        <v>0</v>
      </c>
      <c r="TEP416">
        <f>'Contractor Model'!TEP69</f>
        <v>0</v>
      </c>
      <c r="TEQ416">
        <f>'Contractor Model'!TEQ69</f>
        <v>0</v>
      </c>
      <c r="TER416">
        <f>'Contractor Model'!TER69</f>
        <v>0</v>
      </c>
      <c r="TES416">
        <f>'Contractor Model'!TES69</f>
        <v>0</v>
      </c>
      <c r="TET416">
        <f>'Contractor Model'!TET69</f>
        <v>0</v>
      </c>
      <c r="TEU416">
        <f>'Contractor Model'!TEU69</f>
        <v>0</v>
      </c>
      <c r="TEV416">
        <f>'Contractor Model'!TEV69</f>
        <v>0</v>
      </c>
      <c r="TEW416">
        <f>'Contractor Model'!TEW69</f>
        <v>0</v>
      </c>
      <c r="TEX416">
        <f>'Contractor Model'!TEX69</f>
        <v>0</v>
      </c>
      <c r="TEY416">
        <f>'Contractor Model'!TEY69</f>
        <v>0</v>
      </c>
      <c r="TEZ416">
        <f>'Contractor Model'!TEZ69</f>
        <v>0</v>
      </c>
      <c r="TFA416">
        <f>'Contractor Model'!TFA69</f>
        <v>0</v>
      </c>
      <c r="TFB416">
        <f>'Contractor Model'!TFB69</f>
        <v>0</v>
      </c>
      <c r="TFC416">
        <f>'Contractor Model'!TFC69</f>
        <v>0</v>
      </c>
      <c r="TFD416">
        <f>'Contractor Model'!TFD69</f>
        <v>0</v>
      </c>
      <c r="TFE416">
        <f>'Contractor Model'!TFE69</f>
        <v>0</v>
      </c>
      <c r="TFF416">
        <f>'Contractor Model'!TFF69</f>
        <v>0</v>
      </c>
      <c r="TFG416">
        <f>'Contractor Model'!TFG69</f>
        <v>0</v>
      </c>
      <c r="TFH416">
        <f>'Contractor Model'!TFH69</f>
        <v>0</v>
      </c>
      <c r="TFI416">
        <f>'Contractor Model'!TFI69</f>
        <v>0</v>
      </c>
      <c r="TFJ416">
        <f>'Contractor Model'!TFJ69</f>
        <v>0</v>
      </c>
      <c r="TFK416">
        <f>'Contractor Model'!TFK69</f>
        <v>0</v>
      </c>
      <c r="TFL416">
        <f>'Contractor Model'!TFL69</f>
        <v>0</v>
      </c>
      <c r="TFM416">
        <f>'Contractor Model'!TFM69</f>
        <v>0</v>
      </c>
      <c r="TFN416">
        <f>'Contractor Model'!TFN69</f>
        <v>0</v>
      </c>
      <c r="TFO416">
        <f>'Contractor Model'!TFO69</f>
        <v>0</v>
      </c>
      <c r="TFP416">
        <f>'Contractor Model'!TFP69</f>
        <v>0</v>
      </c>
      <c r="TFQ416">
        <f>'Contractor Model'!TFQ69</f>
        <v>0</v>
      </c>
      <c r="TFR416">
        <f>'Contractor Model'!TFR69</f>
        <v>0</v>
      </c>
      <c r="TFS416">
        <f>'Contractor Model'!TFS69</f>
        <v>0</v>
      </c>
      <c r="TFT416">
        <f>'Contractor Model'!TFT69</f>
        <v>0</v>
      </c>
      <c r="TFU416">
        <f>'Contractor Model'!TFU69</f>
        <v>0</v>
      </c>
      <c r="TFV416">
        <f>'Contractor Model'!TFV69</f>
        <v>0</v>
      </c>
      <c r="TFW416">
        <f>'Contractor Model'!TFW69</f>
        <v>0</v>
      </c>
      <c r="TFX416">
        <f>'Contractor Model'!TFX69</f>
        <v>0</v>
      </c>
      <c r="TFY416">
        <f>'Contractor Model'!TFY69</f>
        <v>0</v>
      </c>
      <c r="TFZ416">
        <f>'Contractor Model'!TFZ69</f>
        <v>0</v>
      </c>
      <c r="TGA416">
        <f>'Contractor Model'!TGA69</f>
        <v>0</v>
      </c>
      <c r="TGB416">
        <f>'Contractor Model'!TGB69</f>
        <v>0</v>
      </c>
      <c r="TGC416">
        <f>'Contractor Model'!TGC69</f>
        <v>0</v>
      </c>
      <c r="TGD416">
        <f>'Contractor Model'!TGD69</f>
        <v>0</v>
      </c>
      <c r="TGE416">
        <f>'Contractor Model'!TGE69</f>
        <v>0</v>
      </c>
      <c r="TGF416">
        <f>'Contractor Model'!TGF69</f>
        <v>0</v>
      </c>
      <c r="TGG416">
        <f>'Contractor Model'!TGG69</f>
        <v>0</v>
      </c>
      <c r="TGH416">
        <f>'Contractor Model'!TGH69</f>
        <v>0</v>
      </c>
      <c r="TGI416">
        <f>'Contractor Model'!TGI69</f>
        <v>0</v>
      </c>
      <c r="TGJ416">
        <f>'Contractor Model'!TGJ69</f>
        <v>0</v>
      </c>
      <c r="TGK416">
        <f>'Contractor Model'!TGK69</f>
        <v>0</v>
      </c>
      <c r="TGL416">
        <f>'Contractor Model'!TGL69</f>
        <v>0</v>
      </c>
      <c r="TGM416">
        <f>'Contractor Model'!TGM69</f>
        <v>0</v>
      </c>
      <c r="TGN416">
        <f>'Contractor Model'!TGN69</f>
        <v>0</v>
      </c>
      <c r="TGO416">
        <f>'Contractor Model'!TGO69</f>
        <v>0</v>
      </c>
      <c r="TGP416">
        <f>'Contractor Model'!TGP69</f>
        <v>0</v>
      </c>
      <c r="TGQ416">
        <f>'Contractor Model'!TGQ69</f>
        <v>0</v>
      </c>
      <c r="TGR416">
        <f>'Contractor Model'!TGR69</f>
        <v>0</v>
      </c>
      <c r="TGS416">
        <f>'Contractor Model'!TGS69</f>
        <v>0</v>
      </c>
      <c r="TGT416">
        <f>'Contractor Model'!TGT69</f>
        <v>0</v>
      </c>
      <c r="TGU416">
        <f>'Contractor Model'!TGU69</f>
        <v>0</v>
      </c>
      <c r="TGV416">
        <f>'Contractor Model'!TGV69</f>
        <v>0</v>
      </c>
      <c r="TGW416">
        <f>'Contractor Model'!TGW69</f>
        <v>0</v>
      </c>
      <c r="TGX416">
        <f>'Contractor Model'!TGX69</f>
        <v>0</v>
      </c>
      <c r="TGY416">
        <f>'Contractor Model'!TGY69</f>
        <v>0</v>
      </c>
      <c r="TGZ416">
        <f>'Contractor Model'!TGZ69</f>
        <v>0</v>
      </c>
      <c r="THA416">
        <f>'Contractor Model'!THA69</f>
        <v>0</v>
      </c>
      <c r="THB416">
        <f>'Contractor Model'!THB69</f>
        <v>0</v>
      </c>
      <c r="THC416">
        <f>'Contractor Model'!THC69</f>
        <v>0</v>
      </c>
      <c r="THD416">
        <f>'Contractor Model'!THD69</f>
        <v>0</v>
      </c>
      <c r="THE416">
        <f>'Contractor Model'!THE69</f>
        <v>0</v>
      </c>
      <c r="THF416">
        <f>'Contractor Model'!THF69</f>
        <v>0</v>
      </c>
      <c r="THG416">
        <f>'Contractor Model'!THG69</f>
        <v>0</v>
      </c>
      <c r="THH416">
        <f>'Contractor Model'!THH69</f>
        <v>0</v>
      </c>
      <c r="THI416">
        <f>'Contractor Model'!THI69</f>
        <v>0</v>
      </c>
      <c r="THJ416">
        <f>'Contractor Model'!THJ69</f>
        <v>0</v>
      </c>
      <c r="THK416">
        <f>'Contractor Model'!THK69</f>
        <v>0</v>
      </c>
      <c r="THL416">
        <f>'Contractor Model'!THL69</f>
        <v>0</v>
      </c>
      <c r="THM416">
        <f>'Contractor Model'!THM69</f>
        <v>0</v>
      </c>
      <c r="THN416">
        <f>'Contractor Model'!THN69</f>
        <v>0</v>
      </c>
      <c r="THO416">
        <f>'Contractor Model'!THO69</f>
        <v>0</v>
      </c>
      <c r="THP416">
        <f>'Contractor Model'!THP69</f>
        <v>0</v>
      </c>
      <c r="THQ416">
        <f>'Contractor Model'!THQ69</f>
        <v>0</v>
      </c>
      <c r="THR416">
        <f>'Contractor Model'!THR69</f>
        <v>0</v>
      </c>
      <c r="THS416">
        <f>'Contractor Model'!THS69</f>
        <v>0</v>
      </c>
      <c r="THT416">
        <f>'Contractor Model'!THT69</f>
        <v>0</v>
      </c>
      <c r="THU416">
        <f>'Contractor Model'!THU69</f>
        <v>0</v>
      </c>
      <c r="THV416">
        <f>'Contractor Model'!THV69</f>
        <v>0</v>
      </c>
      <c r="THW416">
        <f>'Contractor Model'!THW69</f>
        <v>0</v>
      </c>
      <c r="THX416">
        <f>'Contractor Model'!THX69</f>
        <v>0</v>
      </c>
      <c r="THY416">
        <f>'Contractor Model'!THY69</f>
        <v>0</v>
      </c>
      <c r="THZ416">
        <f>'Contractor Model'!THZ69</f>
        <v>0</v>
      </c>
      <c r="TIA416">
        <f>'Contractor Model'!TIA69</f>
        <v>0</v>
      </c>
      <c r="TIB416">
        <f>'Contractor Model'!TIB69</f>
        <v>0</v>
      </c>
      <c r="TIC416">
        <f>'Contractor Model'!TIC69</f>
        <v>0</v>
      </c>
      <c r="TID416">
        <f>'Contractor Model'!TID69</f>
        <v>0</v>
      </c>
      <c r="TIE416">
        <f>'Contractor Model'!TIE69</f>
        <v>0</v>
      </c>
      <c r="TIF416">
        <f>'Contractor Model'!TIF69</f>
        <v>0</v>
      </c>
      <c r="TIG416">
        <f>'Contractor Model'!TIG69</f>
        <v>0</v>
      </c>
      <c r="TIH416">
        <f>'Contractor Model'!TIH69</f>
        <v>0</v>
      </c>
      <c r="TII416">
        <f>'Contractor Model'!TII69</f>
        <v>0</v>
      </c>
      <c r="TIJ416">
        <f>'Contractor Model'!TIJ69</f>
        <v>0</v>
      </c>
      <c r="TIK416">
        <f>'Contractor Model'!TIK69</f>
        <v>0</v>
      </c>
      <c r="TIL416">
        <f>'Contractor Model'!TIL69</f>
        <v>0</v>
      </c>
      <c r="TIM416">
        <f>'Contractor Model'!TIM69</f>
        <v>0</v>
      </c>
      <c r="TIN416">
        <f>'Contractor Model'!TIN69</f>
        <v>0</v>
      </c>
      <c r="TIO416">
        <f>'Contractor Model'!TIO69</f>
        <v>0</v>
      </c>
      <c r="TIP416">
        <f>'Contractor Model'!TIP69</f>
        <v>0</v>
      </c>
      <c r="TIQ416">
        <f>'Contractor Model'!TIQ69</f>
        <v>0</v>
      </c>
      <c r="TIR416">
        <f>'Contractor Model'!TIR69</f>
        <v>0</v>
      </c>
      <c r="TIS416">
        <f>'Contractor Model'!TIS69</f>
        <v>0</v>
      </c>
      <c r="TIT416">
        <f>'Contractor Model'!TIT69</f>
        <v>0</v>
      </c>
      <c r="TIU416">
        <f>'Contractor Model'!TIU69</f>
        <v>0</v>
      </c>
      <c r="TIV416">
        <f>'Contractor Model'!TIV69</f>
        <v>0</v>
      </c>
      <c r="TIW416">
        <f>'Contractor Model'!TIW69</f>
        <v>0</v>
      </c>
      <c r="TIX416">
        <f>'Contractor Model'!TIX69</f>
        <v>0</v>
      </c>
      <c r="TIY416">
        <f>'Contractor Model'!TIY69</f>
        <v>0</v>
      </c>
      <c r="TIZ416">
        <f>'Contractor Model'!TIZ69</f>
        <v>0</v>
      </c>
      <c r="TJA416">
        <f>'Contractor Model'!TJA69</f>
        <v>0</v>
      </c>
      <c r="TJB416">
        <f>'Contractor Model'!TJB69</f>
        <v>0</v>
      </c>
      <c r="TJC416">
        <f>'Contractor Model'!TJC69</f>
        <v>0</v>
      </c>
      <c r="TJD416">
        <f>'Contractor Model'!TJD69</f>
        <v>0</v>
      </c>
      <c r="TJE416">
        <f>'Contractor Model'!TJE69</f>
        <v>0</v>
      </c>
      <c r="TJF416">
        <f>'Contractor Model'!TJF69</f>
        <v>0</v>
      </c>
      <c r="TJG416">
        <f>'Contractor Model'!TJG69</f>
        <v>0</v>
      </c>
      <c r="TJH416">
        <f>'Contractor Model'!TJH69</f>
        <v>0</v>
      </c>
      <c r="TJI416">
        <f>'Contractor Model'!TJI69</f>
        <v>0</v>
      </c>
      <c r="TJJ416">
        <f>'Contractor Model'!TJJ69</f>
        <v>0</v>
      </c>
      <c r="TJK416">
        <f>'Contractor Model'!TJK69</f>
        <v>0</v>
      </c>
      <c r="TJL416">
        <f>'Contractor Model'!TJL69</f>
        <v>0</v>
      </c>
      <c r="TJM416">
        <f>'Contractor Model'!TJM69</f>
        <v>0</v>
      </c>
      <c r="TJN416">
        <f>'Contractor Model'!TJN69</f>
        <v>0</v>
      </c>
      <c r="TJO416">
        <f>'Contractor Model'!TJO69</f>
        <v>0</v>
      </c>
      <c r="TJP416">
        <f>'Contractor Model'!TJP69</f>
        <v>0</v>
      </c>
      <c r="TJQ416">
        <f>'Contractor Model'!TJQ69</f>
        <v>0</v>
      </c>
      <c r="TJR416">
        <f>'Contractor Model'!TJR69</f>
        <v>0</v>
      </c>
      <c r="TJS416">
        <f>'Contractor Model'!TJS69</f>
        <v>0</v>
      </c>
      <c r="TJT416">
        <f>'Contractor Model'!TJT69</f>
        <v>0</v>
      </c>
      <c r="TJU416">
        <f>'Contractor Model'!TJU69</f>
        <v>0</v>
      </c>
      <c r="TJV416">
        <f>'Contractor Model'!TJV69</f>
        <v>0</v>
      </c>
      <c r="TJW416">
        <f>'Contractor Model'!TJW69</f>
        <v>0</v>
      </c>
      <c r="TJX416">
        <f>'Contractor Model'!TJX69</f>
        <v>0</v>
      </c>
      <c r="TJY416">
        <f>'Contractor Model'!TJY69</f>
        <v>0</v>
      </c>
      <c r="TJZ416">
        <f>'Contractor Model'!TJZ69</f>
        <v>0</v>
      </c>
      <c r="TKA416">
        <f>'Contractor Model'!TKA69</f>
        <v>0</v>
      </c>
      <c r="TKB416">
        <f>'Contractor Model'!TKB69</f>
        <v>0</v>
      </c>
      <c r="TKC416">
        <f>'Contractor Model'!TKC69</f>
        <v>0</v>
      </c>
      <c r="TKD416">
        <f>'Contractor Model'!TKD69</f>
        <v>0</v>
      </c>
      <c r="TKE416">
        <f>'Contractor Model'!TKE69</f>
        <v>0</v>
      </c>
      <c r="TKF416">
        <f>'Contractor Model'!TKF69</f>
        <v>0</v>
      </c>
      <c r="TKG416">
        <f>'Contractor Model'!TKG69</f>
        <v>0</v>
      </c>
      <c r="TKH416">
        <f>'Contractor Model'!TKH69</f>
        <v>0</v>
      </c>
      <c r="TKI416">
        <f>'Contractor Model'!TKI69</f>
        <v>0</v>
      </c>
      <c r="TKJ416">
        <f>'Contractor Model'!TKJ69</f>
        <v>0</v>
      </c>
      <c r="TKK416">
        <f>'Contractor Model'!TKK69</f>
        <v>0</v>
      </c>
      <c r="TKL416">
        <f>'Contractor Model'!TKL69</f>
        <v>0</v>
      </c>
      <c r="TKM416">
        <f>'Contractor Model'!TKM69</f>
        <v>0</v>
      </c>
      <c r="TKN416">
        <f>'Contractor Model'!TKN69</f>
        <v>0</v>
      </c>
      <c r="TKO416">
        <f>'Contractor Model'!TKO69</f>
        <v>0</v>
      </c>
      <c r="TKP416">
        <f>'Contractor Model'!TKP69</f>
        <v>0</v>
      </c>
      <c r="TKQ416">
        <f>'Contractor Model'!TKQ69</f>
        <v>0</v>
      </c>
      <c r="TKR416">
        <f>'Contractor Model'!TKR69</f>
        <v>0</v>
      </c>
      <c r="TKS416">
        <f>'Contractor Model'!TKS69</f>
        <v>0</v>
      </c>
      <c r="TKT416">
        <f>'Contractor Model'!TKT69</f>
        <v>0</v>
      </c>
      <c r="TKU416">
        <f>'Contractor Model'!TKU69</f>
        <v>0</v>
      </c>
      <c r="TKV416">
        <f>'Contractor Model'!TKV69</f>
        <v>0</v>
      </c>
      <c r="TKW416">
        <f>'Contractor Model'!TKW69</f>
        <v>0</v>
      </c>
      <c r="TKX416">
        <f>'Contractor Model'!TKX69</f>
        <v>0</v>
      </c>
      <c r="TKY416">
        <f>'Contractor Model'!TKY69</f>
        <v>0</v>
      </c>
      <c r="TKZ416">
        <f>'Contractor Model'!TKZ69</f>
        <v>0</v>
      </c>
      <c r="TLA416">
        <f>'Contractor Model'!TLA69</f>
        <v>0</v>
      </c>
      <c r="TLB416">
        <f>'Contractor Model'!TLB69</f>
        <v>0</v>
      </c>
      <c r="TLC416">
        <f>'Contractor Model'!TLC69</f>
        <v>0</v>
      </c>
      <c r="TLD416">
        <f>'Contractor Model'!TLD69</f>
        <v>0</v>
      </c>
      <c r="TLE416">
        <f>'Contractor Model'!TLE69</f>
        <v>0</v>
      </c>
      <c r="TLF416">
        <f>'Contractor Model'!TLF69</f>
        <v>0</v>
      </c>
      <c r="TLG416">
        <f>'Contractor Model'!TLG69</f>
        <v>0</v>
      </c>
      <c r="TLH416">
        <f>'Contractor Model'!TLH69</f>
        <v>0</v>
      </c>
      <c r="TLI416">
        <f>'Contractor Model'!TLI69</f>
        <v>0</v>
      </c>
      <c r="TLJ416">
        <f>'Contractor Model'!TLJ69</f>
        <v>0</v>
      </c>
      <c r="TLK416">
        <f>'Contractor Model'!TLK69</f>
        <v>0</v>
      </c>
      <c r="TLL416">
        <f>'Contractor Model'!TLL69</f>
        <v>0</v>
      </c>
      <c r="TLM416">
        <f>'Contractor Model'!TLM69</f>
        <v>0</v>
      </c>
      <c r="TLN416">
        <f>'Contractor Model'!TLN69</f>
        <v>0</v>
      </c>
      <c r="TLO416">
        <f>'Contractor Model'!TLO69</f>
        <v>0</v>
      </c>
      <c r="TLP416">
        <f>'Contractor Model'!TLP69</f>
        <v>0</v>
      </c>
      <c r="TLQ416">
        <f>'Contractor Model'!TLQ69</f>
        <v>0</v>
      </c>
      <c r="TLR416">
        <f>'Contractor Model'!TLR69</f>
        <v>0</v>
      </c>
      <c r="TLS416">
        <f>'Contractor Model'!TLS69</f>
        <v>0</v>
      </c>
      <c r="TLT416">
        <f>'Contractor Model'!TLT69</f>
        <v>0</v>
      </c>
      <c r="TLU416">
        <f>'Contractor Model'!TLU69</f>
        <v>0</v>
      </c>
      <c r="TLV416">
        <f>'Contractor Model'!TLV69</f>
        <v>0</v>
      </c>
      <c r="TLW416">
        <f>'Contractor Model'!TLW69</f>
        <v>0</v>
      </c>
      <c r="TLX416">
        <f>'Contractor Model'!TLX69</f>
        <v>0</v>
      </c>
      <c r="TLY416">
        <f>'Contractor Model'!TLY69</f>
        <v>0</v>
      </c>
      <c r="TLZ416">
        <f>'Contractor Model'!TLZ69</f>
        <v>0</v>
      </c>
      <c r="TMA416">
        <f>'Contractor Model'!TMA69</f>
        <v>0</v>
      </c>
      <c r="TMB416">
        <f>'Contractor Model'!TMB69</f>
        <v>0</v>
      </c>
      <c r="TMC416">
        <f>'Contractor Model'!TMC69</f>
        <v>0</v>
      </c>
      <c r="TMD416">
        <f>'Contractor Model'!TMD69</f>
        <v>0</v>
      </c>
      <c r="TME416">
        <f>'Contractor Model'!TME69</f>
        <v>0</v>
      </c>
      <c r="TMF416">
        <f>'Contractor Model'!TMF69</f>
        <v>0</v>
      </c>
      <c r="TMG416">
        <f>'Contractor Model'!TMG69</f>
        <v>0</v>
      </c>
      <c r="TMH416">
        <f>'Contractor Model'!TMH69</f>
        <v>0</v>
      </c>
      <c r="TMI416">
        <f>'Contractor Model'!TMI69</f>
        <v>0</v>
      </c>
      <c r="TMJ416">
        <f>'Contractor Model'!TMJ69</f>
        <v>0</v>
      </c>
      <c r="TMK416">
        <f>'Contractor Model'!TMK69</f>
        <v>0</v>
      </c>
      <c r="TML416">
        <f>'Contractor Model'!TML69</f>
        <v>0</v>
      </c>
      <c r="TMM416">
        <f>'Contractor Model'!TMM69</f>
        <v>0</v>
      </c>
      <c r="TMN416">
        <f>'Contractor Model'!TMN69</f>
        <v>0</v>
      </c>
      <c r="TMO416">
        <f>'Contractor Model'!TMO69</f>
        <v>0</v>
      </c>
      <c r="TMP416">
        <f>'Contractor Model'!TMP69</f>
        <v>0</v>
      </c>
      <c r="TMQ416">
        <f>'Contractor Model'!TMQ69</f>
        <v>0</v>
      </c>
      <c r="TMR416">
        <f>'Contractor Model'!TMR69</f>
        <v>0</v>
      </c>
      <c r="TMS416">
        <f>'Contractor Model'!TMS69</f>
        <v>0</v>
      </c>
      <c r="TMT416">
        <f>'Contractor Model'!TMT69</f>
        <v>0</v>
      </c>
      <c r="TMU416">
        <f>'Contractor Model'!TMU69</f>
        <v>0</v>
      </c>
      <c r="TMV416">
        <f>'Contractor Model'!TMV69</f>
        <v>0</v>
      </c>
      <c r="TMW416">
        <f>'Contractor Model'!TMW69</f>
        <v>0</v>
      </c>
      <c r="TMX416">
        <f>'Contractor Model'!TMX69</f>
        <v>0</v>
      </c>
      <c r="TMY416">
        <f>'Contractor Model'!TMY69</f>
        <v>0</v>
      </c>
      <c r="TMZ416">
        <f>'Contractor Model'!TMZ69</f>
        <v>0</v>
      </c>
      <c r="TNA416">
        <f>'Contractor Model'!TNA69</f>
        <v>0</v>
      </c>
      <c r="TNB416">
        <f>'Contractor Model'!TNB69</f>
        <v>0</v>
      </c>
      <c r="TNC416">
        <f>'Contractor Model'!TNC69</f>
        <v>0</v>
      </c>
      <c r="TND416">
        <f>'Contractor Model'!TND69</f>
        <v>0</v>
      </c>
      <c r="TNE416">
        <f>'Contractor Model'!TNE69</f>
        <v>0</v>
      </c>
      <c r="TNF416">
        <f>'Contractor Model'!TNF69</f>
        <v>0</v>
      </c>
      <c r="TNG416">
        <f>'Contractor Model'!TNG69</f>
        <v>0</v>
      </c>
      <c r="TNH416">
        <f>'Contractor Model'!TNH69</f>
        <v>0</v>
      </c>
      <c r="TNI416">
        <f>'Contractor Model'!TNI69</f>
        <v>0</v>
      </c>
      <c r="TNJ416">
        <f>'Contractor Model'!TNJ69</f>
        <v>0</v>
      </c>
      <c r="TNK416">
        <f>'Contractor Model'!TNK69</f>
        <v>0</v>
      </c>
      <c r="TNL416">
        <f>'Contractor Model'!TNL69</f>
        <v>0</v>
      </c>
      <c r="TNM416">
        <f>'Contractor Model'!TNM69</f>
        <v>0</v>
      </c>
      <c r="TNN416">
        <f>'Contractor Model'!TNN69</f>
        <v>0</v>
      </c>
      <c r="TNO416">
        <f>'Contractor Model'!TNO69</f>
        <v>0</v>
      </c>
      <c r="TNP416">
        <f>'Contractor Model'!TNP69</f>
        <v>0</v>
      </c>
      <c r="TNQ416">
        <f>'Contractor Model'!TNQ69</f>
        <v>0</v>
      </c>
      <c r="TNR416">
        <f>'Contractor Model'!TNR69</f>
        <v>0</v>
      </c>
      <c r="TNS416">
        <f>'Contractor Model'!TNS69</f>
        <v>0</v>
      </c>
      <c r="TNT416">
        <f>'Contractor Model'!TNT69</f>
        <v>0</v>
      </c>
      <c r="TNU416">
        <f>'Contractor Model'!TNU69</f>
        <v>0</v>
      </c>
      <c r="TNV416">
        <f>'Contractor Model'!TNV69</f>
        <v>0</v>
      </c>
      <c r="TNW416">
        <f>'Contractor Model'!TNW69</f>
        <v>0</v>
      </c>
      <c r="TNX416">
        <f>'Contractor Model'!TNX69</f>
        <v>0</v>
      </c>
      <c r="TNY416">
        <f>'Contractor Model'!TNY69</f>
        <v>0</v>
      </c>
      <c r="TNZ416">
        <f>'Contractor Model'!TNZ69</f>
        <v>0</v>
      </c>
      <c r="TOA416">
        <f>'Contractor Model'!TOA69</f>
        <v>0</v>
      </c>
      <c r="TOB416">
        <f>'Contractor Model'!TOB69</f>
        <v>0</v>
      </c>
      <c r="TOC416">
        <f>'Contractor Model'!TOC69</f>
        <v>0</v>
      </c>
      <c r="TOD416">
        <f>'Contractor Model'!TOD69</f>
        <v>0</v>
      </c>
      <c r="TOE416">
        <f>'Contractor Model'!TOE69</f>
        <v>0</v>
      </c>
      <c r="TOF416">
        <f>'Contractor Model'!TOF69</f>
        <v>0</v>
      </c>
      <c r="TOG416">
        <f>'Contractor Model'!TOG69</f>
        <v>0</v>
      </c>
      <c r="TOH416">
        <f>'Contractor Model'!TOH69</f>
        <v>0</v>
      </c>
      <c r="TOI416">
        <f>'Contractor Model'!TOI69</f>
        <v>0</v>
      </c>
      <c r="TOJ416">
        <f>'Contractor Model'!TOJ69</f>
        <v>0</v>
      </c>
      <c r="TOK416">
        <f>'Contractor Model'!TOK69</f>
        <v>0</v>
      </c>
      <c r="TOL416">
        <f>'Contractor Model'!TOL69</f>
        <v>0</v>
      </c>
      <c r="TOM416">
        <f>'Contractor Model'!TOM69</f>
        <v>0</v>
      </c>
      <c r="TON416">
        <f>'Contractor Model'!TON69</f>
        <v>0</v>
      </c>
      <c r="TOO416">
        <f>'Contractor Model'!TOO69</f>
        <v>0</v>
      </c>
      <c r="TOP416">
        <f>'Contractor Model'!TOP69</f>
        <v>0</v>
      </c>
      <c r="TOQ416">
        <f>'Contractor Model'!TOQ69</f>
        <v>0</v>
      </c>
      <c r="TOR416">
        <f>'Contractor Model'!TOR69</f>
        <v>0</v>
      </c>
      <c r="TOS416">
        <f>'Contractor Model'!TOS69</f>
        <v>0</v>
      </c>
      <c r="TOT416">
        <f>'Contractor Model'!TOT69</f>
        <v>0</v>
      </c>
      <c r="TOU416">
        <f>'Contractor Model'!TOU69</f>
        <v>0</v>
      </c>
      <c r="TOV416">
        <f>'Contractor Model'!TOV69</f>
        <v>0</v>
      </c>
      <c r="TOW416">
        <f>'Contractor Model'!TOW69</f>
        <v>0</v>
      </c>
      <c r="TOX416">
        <f>'Contractor Model'!TOX69</f>
        <v>0</v>
      </c>
      <c r="TOY416">
        <f>'Contractor Model'!TOY69</f>
        <v>0</v>
      </c>
      <c r="TOZ416">
        <f>'Contractor Model'!TOZ69</f>
        <v>0</v>
      </c>
      <c r="TPA416">
        <f>'Contractor Model'!TPA69</f>
        <v>0</v>
      </c>
      <c r="TPB416">
        <f>'Contractor Model'!TPB69</f>
        <v>0</v>
      </c>
      <c r="TPC416">
        <f>'Contractor Model'!TPC69</f>
        <v>0</v>
      </c>
      <c r="TPD416">
        <f>'Contractor Model'!TPD69</f>
        <v>0</v>
      </c>
      <c r="TPE416">
        <f>'Contractor Model'!TPE69</f>
        <v>0</v>
      </c>
      <c r="TPF416">
        <f>'Contractor Model'!TPF69</f>
        <v>0</v>
      </c>
      <c r="TPG416">
        <f>'Contractor Model'!TPG69</f>
        <v>0</v>
      </c>
      <c r="TPH416">
        <f>'Contractor Model'!TPH69</f>
        <v>0</v>
      </c>
      <c r="TPI416">
        <f>'Contractor Model'!TPI69</f>
        <v>0</v>
      </c>
      <c r="TPJ416">
        <f>'Contractor Model'!TPJ69</f>
        <v>0</v>
      </c>
      <c r="TPK416">
        <f>'Contractor Model'!TPK69</f>
        <v>0</v>
      </c>
      <c r="TPL416">
        <f>'Contractor Model'!TPL69</f>
        <v>0</v>
      </c>
      <c r="TPM416">
        <f>'Contractor Model'!TPM69</f>
        <v>0</v>
      </c>
      <c r="TPN416">
        <f>'Contractor Model'!TPN69</f>
        <v>0</v>
      </c>
      <c r="TPO416">
        <f>'Contractor Model'!TPO69</f>
        <v>0</v>
      </c>
      <c r="TPP416">
        <f>'Contractor Model'!TPP69</f>
        <v>0</v>
      </c>
      <c r="TPQ416">
        <f>'Contractor Model'!TPQ69</f>
        <v>0</v>
      </c>
      <c r="TPR416">
        <f>'Contractor Model'!TPR69</f>
        <v>0</v>
      </c>
      <c r="TPS416">
        <f>'Contractor Model'!TPS69</f>
        <v>0</v>
      </c>
      <c r="TPT416">
        <f>'Contractor Model'!TPT69</f>
        <v>0</v>
      </c>
      <c r="TPU416">
        <f>'Contractor Model'!TPU69</f>
        <v>0</v>
      </c>
      <c r="TPV416">
        <f>'Contractor Model'!TPV69</f>
        <v>0</v>
      </c>
      <c r="TPW416">
        <f>'Contractor Model'!TPW69</f>
        <v>0</v>
      </c>
      <c r="TPX416">
        <f>'Contractor Model'!TPX69</f>
        <v>0</v>
      </c>
      <c r="TPY416">
        <f>'Contractor Model'!TPY69</f>
        <v>0</v>
      </c>
      <c r="TPZ416">
        <f>'Contractor Model'!TPZ69</f>
        <v>0</v>
      </c>
      <c r="TQA416">
        <f>'Contractor Model'!TQA69</f>
        <v>0</v>
      </c>
      <c r="TQB416">
        <f>'Contractor Model'!TQB69</f>
        <v>0</v>
      </c>
      <c r="TQC416">
        <f>'Contractor Model'!TQC69</f>
        <v>0</v>
      </c>
      <c r="TQD416">
        <f>'Contractor Model'!TQD69</f>
        <v>0</v>
      </c>
      <c r="TQE416">
        <f>'Contractor Model'!TQE69</f>
        <v>0</v>
      </c>
      <c r="TQF416">
        <f>'Contractor Model'!TQF69</f>
        <v>0</v>
      </c>
      <c r="TQG416">
        <f>'Contractor Model'!TQG69</f>
        <v>0</v>
      </c>
      <c r="TQH416">
        <f>'Contractor Model'!TQH69</f>
        <v>0</v>
      </c>
      <c r="TQI416">
        <f>'Contractor Model'!TQI69</f>
        <v>0</v>
      </c>
      <c r="TQJ416">
        <f>'Contractor Model'!TQJ69</f>
        <v>0</v>
      </c>
      <c r="TQK416">
        <f>'Contractor Model'!TQK69</f>
        <v>0</v>
      </c>
      <c r="TQL416">
        <f>'Contractor Model'!TQL69</f>
        <v>0</v>
      </c>
      <c r="TQM416">
        <f>'Contractor Model'!TQM69</f>
        <v>0</v>
      </c>
      <c r="TQN416">
        <f>'Contractor Model'!TQN69</f>
        <v>0</v>
      </c>
      <c r="TQO416">
        <f>'Contractor Model'!TQO69</f>
        <v>0</v>
      </c>
      <c r="TQP416">
        <f>'Contractor Model'!TQP69</f>
        <v>0</v>
      </c>
      <c r="TQQ416">
        <f>'Contractor Model'!TQQ69</f>
        <v>0</v>
      </c>
      <c r="TQR416">
        <f>'Contractor Model'!TQR69</f>
        <v>0</v>
      </c>
      <c r="TQS416">
        <f>'Contractor Model'!TQS69</f>
        <v>0</v>
      </c>
      <c r="TQT416">
        <f>'Contractor Model'!TQT69</f>
        <v>0</v>
      </c>
      <c r="TQU416">
        <f>'Contractor Model'!TQU69</f>
        <v>0</v>
      </c>
      <c r="TQV416">
        <f>'Contractor Model'!TQV69</f>
        <v>0</v>
      </c>
      <c r="TQW416">
        <f>'Contractor Model'!TQW69</f>
        <v>0</v>
      </c>
      <c r="TQX416">
        <f>'Contractor Model'!TQX69</f>
        <v>0</v>
      </c>
      <c r="TQY416">
        <f>'Contractor Model'!TQY69</f>
        <v>0</v>
      </c>
      <c r="TQZ416">
        <f>'Contractor Model'!TQZ69</f>
        <v>0</v>
      </c>
      <c r="TRA416">
        <f>'Contractor Model'!TRA69</f>
        <v>0</v>
      </c>
      <c r="TRB416">
        <f>'Contractor Model'!TRB69</f>
        <v>0</v>
      </c>
      <c r="TRC416">
        <f>'Contractor Model'!TRC69</f>
        <v>0</v>
      </c>
      <c r="TRD416">
        <f>'Contractor Model'!TRD69</f>
        <v>0</v>
      </c>
      <c r="TRE416">
        <f>'Contractor Model'!TRE69</f>
        <v>0</v>
      </c>
      <c r="TRF416">
        <f>'Contractor Model'!TRF69</f>
        <v>0</v>
      </c>
      <c r="TRG416">
        <f>'Contractor Model'!TRG69</f>
        <v>0</v>
      </c>
      <c r="TRH416">
        <f>'Contractor Model'!TRH69</f>
        <v>0</v>
      </c>
      <c r="TRI416">
        <f>'Contractor Model'!TRI69</f>
        <v>0</v>
      </c>
      <c r="TRJ416">
        <f>'Contractor Model'!TRJ69</f>
        <v>0</v>
      </c>
      <c r="TRK416">
        <f>'Contractor Model'!TRK69</f>
        <v>0</v>
      </c>
      <c r="TRL416">
        <f>'Contractor Model'!TRL69</f>
        <v>0</v>
      </c>
      <c r="TRM416">
        <f>'Contractor Model'!TRM69</f>
        <v>0</v>
      </c>
      <c r="TRN416">
        <f>'Contractor Model'!TRN69</f>
        <v>0</v>
      </c>
      <c r="TRO416">
        <f>'Contractor Model'!TRO69</f>
        <v>0</v>
      </c>
      <c r="TRP416">
        <f>'Contractor Model'!TRP69</f>
        <v>0</v>
      </c>
      <c r="TRQ416">
        <f>'Contractor Model'!TRQ69</f>
        <v>0</v>
      </c>
      <c r="TRR416">
        <f>'Contractor Model'!TRR69</f>
        <v>0</v>
      </c>
      <c r="TRS416">
        <f>'Contractor Model'!TRS69</f>
        <v>0</v>
      </c>
      <c r="TRT416">
        <f>'Contractor Model'!TRT69</f>
        <v>0</v>
      </c>
      <c r="TRU416">
        <f>'Contractor Model'!TRU69</f>
        <v>0</v>
      </c>
      <c r="TRV416">
        <f>'Contractor Model'!TRV69</f>
        <v>0</v>
      </c>
      <c r="TRW416">
        <f>'Contractor Model'!TRW69</f>
        <v>0</v>
      </c>
      <c r="TRX416">
        <f>'Contractor Model'!TRX69</f>
        <v>0</v>
      </c>
      <c r="TRY416">
        <f>'Contractor Model'!TRY69</f>
        <v>0</v>
      </c>
      <c r="TRZ416">
        <f>'Contractor Model'!TRZ69</f>
        <v>0</v>
      </c>
      <c r="TSA416">
        <f>'Contractor Model'!TSA69</f>
        <v>0</v>
      </c>
      <c r="TSB416">
        <f>'Contractor Model'!TSB69</f>
        <v>0</v>
      </c>
      <c r="TSC416">
        <f>'Contractor Model'!TSC69</f>
        <v>0</v>
      </c>
      <c r="TSD416">
        <f>'Contractor Model'!TSD69</f>
        <v>0</v>
      </c>
      <c r="TSE416">
        <f>'Contractor Model'!TSE69</f>
        <v>0</v>
      </c>
      <c r="TSF416">
        <f>'Contractor Model'!TSF69</f>
        <v>0</v>
      </c>
      <c r="TSG416">
        <f>'Contractor Model'!TSG69</f>
        <v>0</v>
      </c>
      <c r="TSH416">
        <f>'Contractor Model'!TSH69</f>
        <v>0</v>
      </c>
      <c r="TSI416">
        <f>'Contractor Model'!TSI69</f>
        <v>0</v>
      </c>
      <c r="TSJ416">
        <f>'Contractor Model'!TSJ69</f>
        <v>0</v>
      </c>
      <c r="TSK416">
        <f>'Contractor Model'!TSK69</f>
        <v>0</v>
      </c>
      <c r="TSL416">
        <f>'Contractor Model'!TSL69</f>
        <v>0</v>
      </c>
      <c r="TSM416">
        <f>'Contractor Model'!TSM69</f>
        <v>0</v>
      </c>
      <c r="TSN416">
        <f>'Contractor Model'!TSN69</f>
        <v>0</v>
      </c>
      <c r="TSO416">
        <f>'Contractor Model'!TSO69</f>
        <v>0</v>
      </c>
      <c r="TSP416">
        <f>'Contractor Model'!TSP69</f>
        <v>0</v>
      </c>
      <c r="TSQ416">
        <f>'Contractor Model'!TSQ69</f>
        <v>0</v>
      </c>
      <c r="TSR416">
        <f>'Contractor Model'!TSR69</f>
        <v>0</v>
      </c>
      <c r="TSS416">
        <f>'Contractor Model'!TSS69</f>
        <v>0</v>
      </c>
      <c r="TST416">
        <f>'Contractor Model'!TST69</f>
        <v>0</v>
      </c>
      <c r="TSU416">
        <f>'Contractor Model'!TSU69</f>
        <v>0</v>
      </c>
      <c r="TSV416">
        <f>'Contractor Model'!TSV69</f>
        <v>0</v>
      </c>
      <c r="TSW416">
        <f>'Contractor Model'!TSW69</f>
        <v>0</v>
      </c>
      <c r="TSX416">
        <f>'Contractor Model'!TSX69</f>
        <v>0</v>
      </c>
      <c r="TSY416">
        <f>'Contractor Model'!TSY69</f>
        <v>0</v>
      </c>
      <c r="TSZ416">
        <f>'Contractor Model'!TSZ69</f>
        <v>0</v>
      </c>
      <c r="TTA416">
        <f>'Contractor Model'!TTA69</f>
        <v>0</v>
      </c>
      <c r="TTB416">
        <f>'Contractor Model'!TTB69</f>
        <v>0</v>
      </c>
      <c r="TTC416">
        <f>'Contractor Model'!TTC69</f>
        <v>0</v>
      </c>
      <c r="TTD416">
        <f>'Contractor Model'!TTD69</f>
        <v>0</v>
      </c>
      <c r="TTE416">
        <f>'Contractor Model'!TTE69</f>
        <v>0</v>
      </c>
      <c r="TTF416">
        <f>'Contractor Model'!TTF69</f>
        <v>0</v>
      </c>
      <c r="TTG416">
        <f>'Contractor Model'!TTG69</f>
        <v>0</v>
      </c>
      <c r="TTH416">
        <f>'Contractor Model'!TTH69</f>
        <v>0</v>
      </c>
      <c r="TTI416">
        <f>'Contractor Model'!TTI69</f>
        <v>0</v>
      </c>
      <c r="TTJ416">
        <f>'Contractor Model'!TTJ69</f>
        <v>0</v>
      </c>
      <c r="TTK416">
        <f>'Contractor Model'!TTK69</f>
        <v>0</v>
      </c>
      <c r="TTL416">
        <f>'Contractor Model'!TTL69</f>
        <v>0</v>
      </c>
      <c r="TTM416">
        <f>'Contractor Model'!TTM69</f>
        <v>0</v>
      </c>
      <c r="TTN416">
        <f>'Contractor Model'!TTN69</f>
        <v>0</v>
      </c>
      <c r="TTO416">
        <f>'Contractor Model'!TTO69</f>
        <v>0</v>
      </c>
      <c r="TTP416">
        <f>'Contractor Model'!TTP69</f>
        <v>0</v>
      </c>
      <c r="TTQ416">
        <f>'Contractor Model'!TTQ69</f>
        <v>0</v>
      </c>
      <c r="TTR416">
        <f>'Contractor Model'!TTR69</f>
        <v>0</v>
      </c>
      <c r="TTS416">
        <f>'Contractor Model'!TTS69</f>
        <v>0</v>
      </c>
      <c r="TTT416">
        <f>'Contractor Model'!TTT69</f>
        <v>0</v>
      </c>
      <c r="TTU416">
        <f>'Contractor Model'!TTU69</f>
        <v>0</v>
      </c>
      <c r="TTV416">
        <f>'Contractor Model'!TTV69</f>
        <v>0</v>
      </c>
      <c r="TTW416">
        <f>'Contractor Model'!TTW69</f>
        <v>0</v>
      </c>
      <c r="TTX416">
        <f>'Contractor Model'!TTX69</f>
        <v>0</v>
      </c>
      <c r="TTY416">
        <f>'Contractor Model'!TTY69</f>
        <v>0</v>
      </c>
      <c r="TTZ416">
        <f>'Contractor Model'!TTZ69</f>
        <v>0</v>
      </c>
      <c r="TUA416">
        <f>'Contractor Model'!TUA69</f>
        <v>0</v>
      </c>
      <c r="TUB416">
        <f>'Contractor Model'!TUB69</f>
        <v>0</v>
      </c>
      <c r="TUC416">
        <f>'Contractor Model'!TUC69</f>
        <v>0</v>
      </c>
      <c r="TUD416">
        <f>'Contractor Model'!TUD69</f>
        <v>0</v>
      </c>
      <c r="TUE416">
        <f>'Contractor Model'!TUE69</f>
        <v>0</v>
      </c>
      <c r="TUF416">
        <f>'Contractor Model'!TUF69</f>
        <v>0</v>
      </c>
      <c r="TUG416">
        <f>'Contractor Model'!TUG69</f>
        <v>0</v>
      </c>
      <c r="TUH416">
        <f>'Contractor Model'!TUH69</f>
        <v>0</v>
      </c>
      <c r="TUI416">
        <f>'Contractor Model'!TUI69</f>
        <v>0</v>
      </c>
      <c r="TUJ416">
        <f>'Contractor Model'!TUJ69</f>
        <v>0</v>
      </c>
      <c r="TUK416">
        <f>'Contractor Model'!TUK69</f>
        <v>0</v>
      </c>
      <c r="TUL416">
        <f>'Contractor Model'!TUL69</f>
        <v>0</v>
      </c>
      <c r="TUM416">
        <f>'Contractor Model'!TUM69</f>
        <v>0</v>
      </c>
      <c r="TUN416">
        <f>'Contractor Model'!TUN69</f>
        <v>0</v>
      </c>
      <c r="TUO416">
        <f>'Contractor Model'!TUO69</f>
        <v>0</v>
      </c>
      <c r="TUP416">
        <f>'Contractor Model'!TUP69</f>
        <v>0</v>
      </c>
      <c r="TUQ416">
        <f>'Contractor Model'!TUQ69</f>
        <v>0</v>
      </c>
      <c r="TUR416">
        <f>'Contractor Model'!TUR69</f>
        <v>0</v>
      </c>
      <c r="TUS416">
        <f>'Contractor Model'!TUS69</f>
        <v>0</v>
      </c>
      <c r="TUT416">
        <f>'Contractor Model'!TUT69</f>
        <v>0</v>
      </c>
      <c r="TUU416">
        <f>'Contractor Model'!TUU69</f>
        <v>0</v>
      </c>
      <c r="TUV416">
        <f>'Contractor Model'!TUV69</f>
        <v>0</v>
      </c>
      <c r="TUW416">
        <f>'Contractor Model'!TUW69</f>
        <v>0</v>
      </c>
      <c r="TUX416">
        <f>'Contractor Model'!TUX69</f>
        <v>0</v>
      </c>
      <c r="TUY416">
        <f>'Contractor Model'!TUY69</f>
        <v>0</v>
      </c>
      <c r="TUZ416">
        <f>'Contractor Model'!TUZ69</f>
        <v>0</v>
      </c>
      <c r="TVA416">
        <f>'Contractor Model'!TVA69</f>
        <v>0</v>
      </c>
      <c r="TVB416">
        <f>'Contractor Model'!TVB69</f>
        <v>0</v>
      </c>
      <c r="TVC416">
        <f>'Contractor Model'!TVC69</f>
        <v>0</v>
      </c>
      <c r="TVD416">
        <f>'Contractor Model'!TVD69</f>
        <v>0</v>
      </c>
      <c r="TVE416">
        <f>'Contractor Model'!TVE69</f>
        <v>0</v>
      </c>
      <c r="TVF416">
        <f>'Contractor Model'!TVF69</f>
        <v>0</v>
      </c>
      <c r="TVG416">
        <f>'Contractor Model'!TVG69</f>
        <v>0</v>
      </c>
      <c r="TVH416">
        <f>'Contractor Model'!TVH69</f>
        <v>0</v>
      </c>
      <c r="TVI416">
        <f>'Contractor Model'!TVI69</f>
        <v>0</v>
      </c>
      <c r="TVJ416">
        <f>'Contractor Model'!TVJ69</f>
        <v>0</v>
      </c>
      <c r="TVK416">
        <f>'Contractor Model'!TVK69</f>
        <v>0</v>
      </c>
      <c r="TVL416">
        <f>'Contractor Model'!TVL69</f>
        <v>0</v>
      </c>
      <c r="TVM416">
        <f>'Contractor Model'!TVM69</f>
        <v>0</v>
      </c>
      <c r="TVN416">
        <f>'Contractor Model'!TVN69</f>
        <v>0</v>
      </c>
      <c r="TVO416">
        <f>'Contractor Model'!TVO69</f>
        <v>0</v>
      </c>
      <c r="TVP416">
        <f>'Contractor Model'!TVP69</f>
        <v>0</v>
      </c>
      <c r="TVQ416">
        <f>'Contractor Model'!TVQ69</f>
        <v>0</v>
      </c>
      <c r="TVR416">
        <f>'Contractor Model'!TVR69</f>
        <v>0</v>
      </c>
      <c r="TVS416">
        <f>'Contractor Model'!TVS69</f>
        <v>0</v>
      </c>
      <c r="TVT416">
        <f>'Contractor Model'!TVT69</f>
        <v>0</v>
      </c>
      <c r="TVU416">
        <f>'Contractor Model'!TVU69</f>
        <v>0</v>
      </c>
      <c r="TVV416">
        <f>'Contractor Model'!TVV69</f>
        <v>0</v>
      </c>
      <c r="TVW416">
        <f>'Contractor Model'!TVW69</f>
        <v>0</v>
      </c>
      <c r="TVX416">
        <f>'Contractor Model'!TVX69</f>
        <v>0</v>
      </c>
      <c r="TVY416">
        <f>'Contractor Model'!TVY69</f>
        <v>0</v>
      </c>
      <c r="TVZ416">
        <f>'Contractor Model'!TVZ69</f>
        <v>0</v>
      </c>
      <c r="TWA416">
        <f>'Contractor Model'!TWA69</f>
        <v>0</v>
      </c>
      <c r="TWB416">
        <f>'Contractor Model'!TWB69</f>
        <v>0</v>
      </c>
      <c r="TWC416">
        <f>'Contractor Model'!TWC69</f>
        <v>0</v>
      </c>
      <c r="TWD416">
        <f>'Contractor Model'!TWD69</f>
        <v>0</v>
      </c>
      <c r="TWE416">
        <f>'Contractor Model'!TWE69</f>
        <v>0</v>
      </c>
      <c r="TWF416">
        <f>'Contractor Model'!TWF69</f>
        <v>0</v>
      </c>
      <c r="TWG416">
        <f>'Contractor Model'!TWG69</f>
        <v>0</v>
      </c>
      <c r="TWH416">
        <f>'Contractor Model'!TWH69</f>
        <v>0</v>
      </c>
      <c r="TWI416">
        <f>'Contractor Model'!TWI69</f>
        <v>0</v>
      </c>
      <c r="TWJ416">
        <f>'Contractor Model'!TWJ69</f>
        <v>0</v>
      </c>
      <c r="TWK416">
        <f>'Contractor Model'!TWK69</f>
        <v>0</v>
      </c>
      <c r="TWL416">
        <f>'Contractor Model'!TWL69</f>
        <v>0</v>
      </c>
      <c r="TWM416">
        <f>'Contractor Model'!TWM69</f>
        <v>0</v>
      </c>
      <c r="TWN416">
        <f>'Contractor Model'!TWN69</f>
        <v>0</v>
      </c>
      <c r="TWO416">
        <f>'Contractor Model'!TWO69</f>
        <v>0</v>
      </c>
      <c r="TWP416">
        <f>'Contractor Model'!TWP69</f>
        <v>0</v>
      </c>
      <c r="TWQ416">
        <f>'Contractor Model'!TWQ69</f>
        <v>0</v>
      </c>
      <c r="TWR416">
        <f>'Contractor Model'!TWR69</f>
        <v>0</v>
      </c>
      <c r="TWS416">
        <f>'Contractor Model'!TWS69</f>
        <v>0</v>
      </c>
      <c r="TWT416">
        <f>'Contractor Model'!TWT69</f>
        <v>0</v>
      </c>
      <c r="TWU416">
        <f>'Contractor Model'!TWU69</f>
        <v>0</v>
      </c>
      <c r="TWV416">
        <f>'Contractor Model'!TWV69</f>
        <v>0</v>
      </c>
      <c r="TWW416">
        <f>'Contractor Model'!TWW69</f>
        <v>0</v>
      </c>
      <c r="TWX416">
        <f>'Contractor Model'!TWX69</f>
        <v>0</v>
      </c>
      <c r="TWY416">
        <f>'Contractor Model'!TWY69</f>
        <v>0</v>
      </c>
      <c r="TWZ416">
        <f>'Contractor Model'!TWZ69</f>
        <v>0</v>
      </c>
      <c r="TXA416">
        <f>'Contractor Model'!TXA69</f>
        <v>0</v>
      </c>
      <c r="TXB416">
        <f>'Contractor Model'!TXB69</f>
        <v>0</v>
      </c>
      <c r="TXC416">
        <f>'Contractor Model'!TXC69</f>
        <v>0</v>
      </c>
      <c r="TXD416">
        <f>'Contractor Model'!TXD69</f>
        <v>0</v>
      </c>
      <c r="TXE416">
        <f>'Contractor Model'!TXE69</f>
        <v>0</v>
      </c>
      <c r="TXF416">
        <f>'Contractor Model'!TXF69</f>
        <v>0</v>
      </c>
      <c r="TXG416">
        <f>'Contractor Model'!TXG69</f>
        <v>0</v>
      </c>
      <c r="TXH416">
        <f>'Contractor Model'!TXH69</f>
        <v>0</v>
      </c>
      <c r="TXI416">
        <f>'Contractor Model'!TXI69</f>
        <v>0</v>
      </c>
      <c r="TXJ416">
        <f>'Contractor Model'!TXJ69</f>
        <v>0</v>
      </c>
      <c r="TXK416">
        <f>'Contractor Model'!TXK69</f>
        <v>0</v>
      </c>
      <c r="TXL416">
        <f>'Contractor Model'!TXL69</f>
        <v>0</v>
      </c>
      <c r="TXM416">
        <f>'Contractor Model'!TXM69</f>
        <v>0</v>
      </c>
      <c r="TXN416">
        <f>'Contractor Model'!TXN69</f>
        <v>0</v>
      </c>
      <c r="TXO416">
        <f>'Contractor Model'!TXO69</f>
        <v>0</v>
      </c>
      <c r="TXP416">
        <f>'Contractor Model'!TXP69</f>
        <v>0</v>
      </c>
      <c r="TXQ416">
        <f>'Contractor Model'!TXQ69</f>
        <v>0</v>
      </c>
      <c r="TXR416">
        <f>'Contractor Model'!TXR69</f>
        <v>0</v>
      </c>
      <c r="TXS416">
        <f>'Contractor Model'!TXS69</f>
        <v>0</v>
      </c>
      <c r="TXT416">
        <f>'Contractor Model'!TXT69</f>
        <v>0</v>
      </c>
      <c r="TXU416">
        <f>'Contractor Model'!TXU69</f>
        <v>0</v>
      </c>
      <c r="TXV416">
        <f>'Contractor Model'!TXV69</f>
        <v>0</v>
      </c>
      <c r="TXW416">
        <f>'Contractor Model'!TXW69</f>
        <v>0</v>
      </c>
      <c r="TXX416">
        <f>'Contractor Model'!TXX69</f>
        <v>0</v>
      </c>
      <c r="TXY416">
        <f>'Contractor Model'!TXY69</f>
        <v>0</v>
      </c>
      <c r="TXZ416">
        <f>'Contractor Model'!TXZ69</f>
        <v>0</v>
      </c>
      <c r="TYA416">
        <f>'Contractor Model'!TYA69</f>
        <v>0</v>
      </c>
      <c r="TYB416">
        <f>'Contractor Model'!TYB69</f>
        <v>0</v>
      </c>
      <c r="TYC416">
        <f>'Contractor Model'!TYC69</f>
        <v>0</v>
      </c>
      <c r="TYD416">
        <f>'Contractor Model'!TYD69</f>
        <v>0</v>
      </c>
      <c r="TYE416">
        <f>'Contractor Model'!TYE69</f>
        <v>0</v>
      </c>
      <c r="TYF416">
        <f>'Contractor Model'!TYF69</f>
        <v>0</v>
      </c>
      <c r="TYG416">
        <f>'Contractor Model'!TYG69</f>
        <v>0</v>
      </c>
      <c r="TYH416">
        <f>'Contractor Model'!TYH69</f>
        <v>0</v>
      </c>
      <c r="TYI416">
        <f>'Contractor Model'!TYI69</f>
        <v>0</v>
      </c>
      <c r="TYJ416">
        <f>'Contractor Model'!TYJ69</f>
        <v>0</v>
      </c>
      <c r="TYK416">
        <f>'Contractor Model'!TYK69</f>
        <v>0</v>
      </c>
      <c r="TYL416">
        <f>'Contractor Model'!TYL69</f>
        <v>0</v>
      </c>
      <c r="TYM416">
        <f>'Contractor Model'!TYM69</f>
        <v>0</v>
      </c>
      <c r="TYN416">
        <f>'Contractor Model'!TYN69</f>
        <v>0</v>
      </c>
      <c r="TYO416">
        <f>'Contractor Model'!TYO69</f>
        <v>0</v>
      </c>
      <c r="TYP416">
        <f>'Contractor Model'!TYP69</f>
        <v>0</v>
      </c>
      <c r="TYQ416">
        <f>'Contractor Model'!TYQ69</f>
        <v>0</v>
      </c>
      <c r="TYR416">
        <f>'Contractor Model'!TYR69</f>
        <v>0</v>
      </c>
      <c r="TYS416">
        <f>'Contractor Model'!TYS69</f>
        <v>0</v>
      </c>
      <c r="TYT416">
        <f>'Contractor Model'!TYT69</f>
        <v>0</v>
      </c>
      <c r="TYU416">
        <f>'Contractor Model'!TYU69</f>
        <v>0</v>
      </c>
      <c r="TYV416">
        <f>'Contractor Model'!TYV69</f>
        <v>0</v>
      </c>
      <c r="TYW416">
        <f>'Contractor Model'!TYW69</f>
        <v>0</v>
      </c>
      <c r="TYX416">
        <f>'Contractor Model'!TYX69</f>
        <v>0</v>
      </c>
      <c r="TYY416">
        <f>'Contractor Model'!TYY69</f>
        <v>0</v>
      </c>
      <c r="TYZ416">
        <f>'Contractor Model'!TYZ69</f>
        <v>0</v>
      </c>
      <c r="TZA416">
        <f>'Contractor Model'!TZA69</f>
        <v>0</v>
      </c>
      <c r="TZB416">
        <f>'Contractor Model'!TZB69</f>
        <v>0</v>
      </c>
      <c r="TZC416">
        <f>'Contractor Model'!TZC69</f>
        <v>0</v>
      </c>
      <c r="TZD416">
        <f>'Contractor Model'!TZD69</f>
        <v>0</v>
      </c>
      <c r="TZE416">
        <f>'Contractor Model'!TZE69</f>
        <v>0</v>
      </c>
      <c r="TZF416">
        <f>'Contractor Model'!TZF69</f>
        <v>0</v>
      </c>
      <c r="TZG416">
        <f>'Contractor Model'!TZG69</f>
        <v>0</v>
      </c>
      <c r="TZH416">
        <f>'Contractor Model'!TZH69</f>
        <v>0</v>
      </c>
      <c r="TZI416">
        <f>'Contractor Model'!TZI69</f>
        <v>0</v>
      </c>
      <c r="TZJ416">
        <f>'Contractor Model'!TZJ69</f>
        <v>0</v>
      </c>
      <c r="TZK416">
        <f>'Contractor Model'!TZK69</f>
        <v>0</v>
      </c>
      <c r="TZL416">
        <f>'Contractor Model'!TZL69</f>
        <v>0</v>
      </c>
      <c r="TZM416">
        <f>'Contractor Model'!TZM69</f>
        <v>0</v>
      </c>
      <c r="TZN416">
        <f>'Contractor Model'!TZN69</f>
        <v>0</v>
      </c>
      <c r="TZO416">
        <f>'Contractor Model'!TZO69</f>
        <v>0</v>
      </c>
      <c r="TZP416">
        <f>'Contractor Model'!TZP69</f>
        <v>0</v>
      </c>
      <c r="TZQ416">
        <f>'Contractor Model'!TZQ69</f>
        <v>0</v>
      </c>
      <c r="TZR416">
        <f>'Contractor Model'!TZR69</f>
        <v>0</v>
      </c>
      <c r="TZS416">
        <f>'Contractor Model'!TZS69</f>
        <v>0</v>
      </c>
      <c r="TZT416">
        <f>'Contractor Model'!TZT69</f>
        <v>0</v>
      </c>
      <c r="TZU416">
        <f>'Contractor Model'!TZU69</f>
        <v>0</v>
      </c>
      <c r="TZV416">
        <f>'Contractor Model'!TZV69</f>
        <v>0</v>
      </c>
      <c r="TZW416">
        <f>'Contractor Model'!TZW69</f>
        <v>0</v>
      </c>
      <c r="TZX416">
        <f>'Contractor Model'!TZX69</f>
        <v>0</v>
      </c>
      <c r="TZY416">
        <f>'Contractor Model'!TZY69</f>
        <v>0</v>
      </c>
      <c r="TZZ416">
        <f>'Contractor Model'!TZZ69</f>
        <v>0</v>
      </c>
      <c r="UAA416">
        <f>'Contractor Model'!UAA69</f>
        <v>0</v>
      </c>
      <c r="UAB416">
        <f>'Contractor Model'!UAB69</f>
        <v>0</v>
      </c>
      <c r="UAC416">
        <f>'Contractor Model'!UAC69</f>
        <v>0</v>
      </c>
      <c r="UAD416">
        <f>'Contractor Model'!UAD69</f>
        <v>0</v>
      </c>
      <c r="UAE416">
        <f>'Contractor Model'!UAE69</f>
        <v>0</v>
      </c>
      <c r="UAF416">
        <f>'Contractor Model'!UAF69</f>
        <v>0</v>
      </c>
      <c r="UAG416">
        <f>'Contractor Model'!UAG69</f>
        <v>0</v>
      </c>
      <c r="UAH416">
        <f>'Contractor Model'!UAH69</f>
        <v>0</v>
      </c>
      <c r="UAI416">
        <f>'Contractor Model'!UAI69</f>
        <v>0</v>
      </c>
      <c r="UAJ416">
        <f>'Contractor Model'!UAJ69</f>
        <v>0</v>
      </c>
      <c r="UAK416">
        <f>'Contractor Model'!UAK69</f>
        <v>0</v>
      </c>
      <c r="UAL416">
        <f>'Contractor Model'!UAL69</f>
        <v>0</v>
      </c>
      <c r="UAM416">
        <f>'Contractor Model'!UAM69</f>
        <v>0</v>
      </c>
      <c r="UAN416">
        <f>'Contractor Model'!UAN69</f>
        <v>0</v>
      </c>
      <c r="UAO416">
        <f>'Contractor Model'!UAO69</f>
        <v>0</v>
      </c>
      <c r="UAP416">
        <f>'Contractor Model'!UAP69</f>
        <v>0</v>
      </c>
      <c r="UAQ416">
        <f>'Contractor Model'!UAQ69</f>
        <v>0</v>
      </c>
      <c r="UAR416">
        <f>'Contractor Model'!UAR69</f>
        <v>0</v>
      </c>
      <c r="UAS416">
        <f>'Contractor Model'!UAS69</f>
        <v>0</v>
      </c>
      <c r="UAT416">
        <f>'Contractor Model'!UAT69</f>
        <v>0</v>
      </c>
      <c r="UAU416">
        <f>'Contractor Model'!UAU69</f>
        <v>0</v>
      </c>
      <c r="UAV416">
        <f>'Contractor Model'!UAV69</f>
        <v>0</v>
      </c>
      <c r="UAW416">
        <f>'Contractor Model'!UAW69</f>
        <v>0</v>
      </c>
      <c r="UAX416">
        <f>'Contractor Model'!UAX69</f>
        <v>0</v>
      </c>
      <c r="UAY416">
        <f>'Contractor Model'!UAY69</f>
        <v>0</v>
      </c>
      <c r="UAZ416">
        <f>'Contractor Model'!UAZ69</f>
        <v>0</v>
      </c>
      <c r="UBA416">
        <f>'Contractor Model'!UBA69</f>
        <v>0</v>
      </c>
      <c r="UBB416">
        <f>'Contractor Model'!UBB69</f>
        <v>0</v>
      </c>
      <c r="UBC416">
        <f>'Contractor Model'!UBC69</f>
        <v>0</v>
      </c>
      <c r="UBD416">
        <f>'Contractor Model'!UBD69</f>
        <v>0</v>
      </c>
      <c r="UBE416">
        <f>'Contractor Model'!UBE69</f>
        <v>0</v>
      </c>
      <c r="UBF416">
        <f>'Contractor Model'!UBF69</f>
        <v>0</v>
      </c>
      <c r="UBG416">
        <f>'Contractor Model'!UBG69</f>
        <v>0</v>
      </c>
      <c r="UBH416">
        <f>'Contractor Model'!UBH69</f>
        <v>0</v>
      </c>
      <c r="UBI416">
        <f>'Contractor Model'!UBI69</f>
        <v>0</v>
      </c>
      <c r="UBJ416">
        <f>'Contractor Model'!UBJ69</f>
        <v>0</v>
      </c>
      <c r="UBK416">
        <f>'Contractor Model'!UBK69</f>
        <v>0</v>
      </c>
      <c r="UBL416">
        <f>'Contractor Model'!UBL69</f>
        <v>0</v>
      </c>
      <c r="UBM416">
        <f>'Contractor Model'!UBM69</f>
        <v>0</v>
      </c>
      <c r="UBN416">
        <f>'Contractor Model'!UBN69</f>
        <v>0</v>
      </c>
      <c r="UBO416">
        <f>'Contractor Model'!UBO69</f>
        <v>0</v>
      </c>
      <c r="UBP416">
        <f>'Contractor Model'!UBP69</f>
        <v>0</v>
      </c>
      <c r="UBQ416">
        <f>'Contractor Model'!UBQ69</f>
        <v>0</v>
      </c>
      <c r="UBR416">
        <f>'Contractor Model'!UBR69</f>
        <v>0</v>
      </c>
      <c r="UBS416">
        <f>'Contractor Model'!UBS69</f>
        <v>0</v>
      </c>
      <c r="UBT416">
        <f>'Contractor Model'!UBT69</f>
        <v>0</v>
      </c>
      <c r="UBU416">
        <f>'Contractor Model'!UBU69</f>
        <v>0</v>
      </c>
      <c r="UBV416">
        <f>'Contractor Model'!UBV69</f>
        <v>0</v>
      </c>
      <c r="UBW416">
        <f>'Contractor Model'!UBW69</f>
        <v>0</v>
      </c>
      <c r="UBX416">
        <f>'Contractor Model'!UBX69</f>
        <v>0</v>
      </c>
      <c r="UBY416">
        <f>'Contractor Model'!UBY69</f>
        <v>0</v>
      </c>
      <c r="UBZ416">
        <f>'Contractor Model'!UBZ69</f>
        <v>0</v>
      </c>
      <c r="UCA416">
        <f>'Contractor Model'!UCA69</f>
        <v>0</v>
      </c>
      <c r="UCB416">
        <f>'Contractor Model'!UCB69</f>
        <v>0</v>
      </c>
      <c r="UCC416">
        <f>'Contractor Model'!UCC69</f>
        <v>0</v>
      </c>
      <c r="UCD416">
        <f>'Contractor Model'!UCD69</f>
        <v>0</v>
      </c>
      <c r="UCE416">
        <f>'Contractor Model'!UCE69</f>
        <v>0</v>
      </c>
      <c r="UCF416">
        <f>'Contractor Model'!UCF69</f>
        <v>0</v>
      </c>
      <c r="UCG416">
        <f>'Contractor Model'!UCG69</f>
        <v>0</v>
      </c>
      <c r="UCH416">
        <f>'Contractor Model'!UCH69</f>
        <v>0</v>
      </c>
      <c r="UCI416">
        <f>'Contractor Model'!UCI69</f>
        <v>0</v>
      </c>
      <c r="UCJ416">
        <f>'Contractor Model'!UCJ69</f>
        <v>0</v>
      </c>
      <c r="UCK416">
        <f>'Contractor Model'!UCK69</f>
        <v>0</v>
      </c>
      <c r="UCL416">
        <f>'Contractor Model'!UCL69</f>
        <v>0</v>
      </c>
      <c r="UCM416">
        <f>'Contractor Model'!UCM69</f>
        <v>0</v>
      </c>
      <c r="UCN416">
        <f>'Contractor Model'!UCN69</f>
        <v>0</v>
      </c>
      <c r="UCO416">
        <f>'Contractor Model'!UCO69</f>
        <v>0</v>
      </c>
      <c r="UCP416">
        <f>'Contractor Model'!UCP69</f>
        <v>0</v>
      </c>
      <c r="UCQ416">
        <f>'Contractor Model'!UCQ69</f>
        <v>0</v>
      </c>
      <c r="UCR416">
        <f>'Contractor Model'!UCR69</f>
        <v>0</v>
      </c>
      <c r="UCS416">
        <f>'Contractor Model'!UCS69</f>
        <v>0</v>
      </c>
      <c r="UCT416">
        <f>'Contractor Model'!UCT69</f>
        <v>0</v>
      </c>
      <c r="UCU416">
        <f>'Contractor Model'!UCU69</f>
        <v>0</v>
      </c>
      <c r="UCV416">
        <f>'Contractor Model'!UCV69</f>
        <v>0</v>
      </c>
      <c r="UCW416">
        <f>'Contractor Model'!UCW69</f>
        <v>0</v>
      </c>
      <c r="UCX416">
        <f>'Contractor Model'!UCX69</f>
        <v>0</v>
      </c>
      <c r="UCY416">
        <f>'Contractor Model'!UCY69</f>
        <v>0</v>
      </c>
      <c r="UCZ416">
        <f>'Contractor Model'!UCZ69</f>
        <v>0</v>
      </c>
      <c r="UDA416">
        <f>'Contractor Model'!UDA69</f>
        <v>0</v>
      </c>
      <c r="UDB416">
        <f>'Contractor Model'!UDB69</f>
        <v>0</v>
      </c>
      <c r="UDC416">
        <f>'Contractor Model'!UDC69</f>
        <v>0</v>
      </c>
      <c r="UDD416">
        <f>'Contractor Model'!UDD69</f>
        <v>0</v>
      </c>
      <c r="UDE416">
        <f>'Contractor Model'!UDE69</f>
        <v>0</v>
      </c>
      <c r="UDF416">
        <f>'Contractor Model'!UDF69</f>
        <v>0</v>
      </c>
      <c r="UDG416">
        <f>'Contractor Model'!UDG69</f>
        <v>0</v>
      </c>
      <c r="UDH416">
        <f>'Contractor Model'!UDH69</f>
        <v>0</v>
      </c>
      <c r="UDI416">
        <f>'Contractor Model'!UDI69</f>
        <v>0</v>
      </c>
      <c r="UDJ416">
        <f>'Contractor Model'!UDJ69</f>
        <v>0</v>
      </c>
      <c r="UDK416">
        <f>'Contractor Model'!UDK69</f>
        <v>0</v>
      </c>
      <c r="UDL416">
        <f>'Contractor Model'!UDL69</f>
        <v>0</v>
      </c>
      <c r="UDM416">
        <f>'Contractor Model'!UDM69</f>
        <v>0</v>
      </c>
      <c r="UDN416">
        <f>'Contractor Model'!UDN69</f>
        <v>0</v>
      </c>
      <c r="UDO416">
        <f>'Contractor Model'!UDO69</f>
        <v>0</v>
      </c>
      <c r="UDP416">
        <f>'Contractor Model'!UDP69</f>
        <v>0</v>
      </c>
      <c r="UDQ416">
        <f>'Contractor Model'!UDQ69</f>
        <v>0</v>
      </c>
      <c r="UDR416">
        <f>'Contractor Model'!UDR69</f>
        <v>0</v>
      </c>
      <c r="UDS416">
        <f>'Contractor Model'!UDS69</f>
        <v>0</v>
      </c>
      <c r="UDT416">
        <f>'Contractor Model'!UDT69</f>
        <v>0</v>
      </c>
      <c r="UDU416">
        <f>'Contractor Model'!UDU69</f>
        <v>0</v>
      </c>
      <c r="UDV416">
        <f>'Contractor Model'!UDV69</f>
        <v>0</v>
      </c>
      <c r="UDW416">
        <f>'Contractor Model'!UDW69</f>
        <v>0</v>
      </c>
      <c r="UDX416">
        <f>'Contractor Model'!UDX69</f>
        <v>0</v>
      </c>
      <c r="UDY416">
        <f>'Contractor Model'!UDY69</f>
        <v>0</v>
      </c>
      <c r="UDZ416">
        <f>'Contractor Model'!UDZ69</f>
        <v>0</v>
      </c>
      <c r="UEA416">
        <f>'Contractor Model'!UEA69</f>
        <v>0</v>
      </c>
      <c r="UEB416">
        <f>'Contractor Model'!UEB69</f>
        <v>0</v>
      </c>
      <c r="UEC416">
        <f>'Contractor Model'!UEC69</f>
        <v>0</v>
      </c>
      <c r="UED416">
        <f>'Contractor Model'!UED69</f>
        <v>0</v>
      </c>
      <c r="UEE416">
        <f>'Contractor Model'!UEE69</f>
        <v>0</v>
      </c>
      <c r="UEF416">
        <f>'Contractor Model'!UEF69</f>
        <v>0</v>
      </c>
      <c r="UEG416">
        <f>'Contractor Model'!UEG69</f>
        <v>0</v>
      </c>
      <c r="UEH416">
        <f>'Contractor Model'!UEH69</f>
        <v>0</v>
      </c>
      <c r="UEI416">
        <f>'Contractor Model'!UEI69</f>
        <v>0</v>
      </c>
      <c r="UEJ416">
        <f>'Contractor Model'!UEJ69</f>
        <v>0</v>
      </c>
      <c r="UEK416">
        <f>'Contractor Model'!UEK69</f>
        <v>0</v>
      </c>
      <c r="UEL416">
        <f>'Contractor Model'!UEL69</f>
        <v>0</v>
      </c>
      <c r="UEM416">
        <f>'Contractor Model'!UEM69</f>
        <v>0</v>
      </c>
      <c r="UEN416">
        <f>'Contractor Model'!UEN69</f>
        <v>0</v>
      </c>
      <c r="UEO416">
        <f>'Contractor Model'!UEO69</f>
        <v>0</v>
      </c>
      <c r="UEP416">
        <f>'Contractor Model'!UEP69</f>
        <v>0</v>
      </c>
      <c r="UEQ416">
        <f>'Contractor Model'!UEQ69</f>
        <v>0</v>
      </c>
      <c r="UER416">
        <f>'Contractor Model'!UER69</f>
        <v>0</v>
      </c>
      <c r="UES416">
        <f>'Contractor Model'!UES69</f>
        <v>0</v>
      </c>
      <c r="UET416">
        <f>'Contractor Model'!UET69</f>
        <v>0</v>
      </c>
      <c r="UEU416">
        <f>'Contractor Model'!UEU69</f>
        <v>0</v>
      </c>
      <c r="UEV416">
        <f>'Contractor Model'!UEV69</f>
        <v>0</v>
      </c>
      <c r="UEW416">
        <f>'Contractor Model'!UEW69</f>
        <v>0</v>
      </c>
      <c r="UEX416">
        <f>'Contractor Model'!UEX69</f>
        <v>0</v>
      </c>
      <c r="UEY416">
        <f>'Contractor Model'!UEY69</f>
        <v>0</v>
      </c>
      <c r="UEZ416">
        <f>'Contractor Model'!UEZ69</f>
        <v>0</v>
      </c>
      <c r="UFA416">
        <f>'Contractor Model'!UFA69</f>
        <v>0</v>
      </c>
      <c r="UFB416">
        <f>'Contractor Model'!UFB69</f>
        <v>0</v>
      </c>
      <c r="UFC416">
        <f>'Contractor Model'!UFC69</f>
        <v>0</v>
      </c>
      <c r="UFD416">
        <f>'Contractor Model'!UFD69</f>
        <v>0</v>
      </c>
      <c r="UFE416">
        <f>'Contractor Model'!UFE69</f>
        <v>0</v>
      </c>
      <c r="UFF416">
        <f>'Contractor Model'!UFF69</f>
        <v>0</v>
      </c>
      <c r="UFG416">
        <f>'Contractor Model'!UFG69</f>
        <v>0</v>
      </c>
      <c r="UFH416">
        <f>'Contractor Model'!UFH69</f>
        <v>0</v>
      </c>
      <c r="UFI416">
        <f>'Contractor Model'!UFI69</f>
        <v>0</v>
      </c>
      <c r="UFJ416">
        <f>'Contractor Model'!UFJ69</f>
        <v>0</v>
      </c>
      <c r="UFK416">
        <f>'Contractor Model'!UFK69</f>
        <v>0</v>
      </c>
      <c r="UFL416">
        <f>'Contractor Model'!UFL69</f>
        <v>0</v>
      </c>
      <c r="UFM416">
        <f>'Contractor Model'!UFM69</f>
        <v>0</v>
      </c>
      <c r="UFN416">
        <f>'Contractor Model'!UFN69</f>
        <v>0</v>
      </c>
      <c r="UFO416">
        <f>'Contractor Model'!UFO69</f>
        <v>0</v>
      </c>
      <c r="UFP416">
        <f>'Contractor Model'!UFP69</f>
        <v>0</v>
      </c>
      <c r="UFQ416">
        <f>'Contractor Model'!UFQ69</f>
        <v>0</v>
      </c>
      <c r="UFR416">
        <f>'Contractor Model'!UFR69</f>
        <v>0</v>
      </c>
      <c r="UFS416">
        <f>'Contractor Model'!UFS69</f>
        <v>0</v>
      </c>
      <c r="UFT416">
        <f>'Contractor Model'!UFT69</f>
        <v>0</v>
      </c>
      <c r="UFU416">
        <f>'Contractor Model'!UFU69</f>
        <v>0</v>
      </c>
      <c r="UFV416">
        <f>'Contractor Model'!UFV69</f>
        <v>0</v>
      </c>
      <c r="UFW416">
        <f>'Contractor Model'!UFW69</f>
        <v>0</v>
      </c>
      <c r="UFX416">
        <f>'Contractor Model'!UFX69</f>
        <v>0</v>
      </c>
      <c r="UFY416">
        <f>'Contractor Model'!UFY69</f>
        <v>0</v>
      </c>
      <c r="UFZ416">
        <f>'Contractor Model'!UFZ69</f>
        <v>0</v>
      </c>
      <c r="UGA416">
        <f>'Contractor Model'!UGA69</f>
        <v>0</v>
      </c>
      <c r="UGB416">
        <f>'Contractor Model'!UGB69</f>
        <v>0</v>
      </c>
      <c r="UGC416">
        <f>'Contractor Model'!UGC69</f>
        <v>0</v>
      </c>
      <c r="UGD416">
        <f>'Contractor Model'!UGD69</f>
        <v>0</v>
      </c>
      <c r="UGE416">
        <f>'Contractor Model'!UGE69</f>
        <v>0</v>
      </c>
      <c r="UGF416">
        <f>'Contractor Model'!UGF69</f>
        <v>0</v>
      </c>
      <c r="UGG416">
        <f>'Contractor Model'!UGG69</f>
        <v>0</v>
      </c>
      <c r="UGH416">
        <f>'Contractor Model'!UGH69</f>
        <v>0</v>
      </c>
      <c r="UGI416">
        <f>'Contractor Model'!UGI69</f>
        <v>0</v>
      </c>
      <c r="UGJ416">
        <f>'Contractor Model'!UGJ69</f>
        <v>0</v>
      </c>
      <c r="UGK416">
        <f>'Contractor Model'!UGK69</f>
        <v>0</v>
      </c>
      <c r="UGL416">
        <f>'Contractor Model'!UGL69</f>
        <v>0</v>
      </c>
      <c r="UGM416">
        <f>'Contractor Model'!UGM69</f>
        <v>0</v>
      </c>
      <c r="UGN416">
        <f>'Contractor Model'!UGN69</f>
        <v>0</v>
      </c>
      <c r="UGO416">
        <f>'Contractor Model'!UGO69</f>
        <v>0</v>
      </c>
      <c r="UGP416">
        <f>'Contractor Model'!UGP69</f>
        <v>0</v>
      </c>
      <c r="UGQ416">
        <f>'Contractor Model'!UGQ69</f>
        <v>0</v>
      </c>
      <c r="UGR416">
        <f>'Contractor Model'!UGR69</f>
        <v>0</v>
      </c>
      <c r="UGS416">
        <f>'Contractor Model'!UGS69</f>
        <v>0</v>
      </c>
      <c r="UGT416">
        <f>'Contractor Model'!UGT69</f>
        <v>0</v>
      </c>
      <c r="UGU416">
        <f>'Contractor Model'!UGU69</f>
        <v>0</v>
      </c>
      <c r="UGV416">
        <f>'Contractor Model'!UGV69</f>
        <v>0</v>
      </c>
      <c r="UGW416">
        <f>'Contractor Model'!UGW69</f>
        <v>0</v>
      </c>
      <c r="UGX416">
        <f>'Contractor Model'!UGX69</f>
        <v>0</v>
      </c>
      <c r="UGY416">
        <f>'Contractor Model'!UGY69</f>
        <v>0</v>
      </c>
      <c r="UGZ416">
        <f>'Contractor Model'!UGZ69</f>
        <v>0</v>
      </c>
      <c r="UHA416">
        <f>'Contractor Model'!UHA69</f>
        <v>0</v>
      </c>
      <c r="UHB416">
        <f>'Contractor Model'!UHB69</f>
        <v>0</v>
      </c>
      <c r="UHC416">
        <f>'Contractor Model'!UHC69</f>
        <v>0</v>
      </c>
      <c r="UHD416">
        <f>'Contractor Model'!UHD69</f>
        <v>0</v>
      </c>
      <c r="UHE416">
        <f>'Contractor Model'!UHE69</f>
        <v>0</v>
      </c>
      <c r="UHF416">
        <f>'Contractor Model'!UHF69</f>
        <v>0</v>
      </c>
      <c r="UHG416">
        <f>'Contractor Model'!UHG69</f>
        <v>0</v>
      </c>
      <c r="UHH416">
        <f>'Contractor Model'!UHH69</f>
        <v>0</v>
      </c>
      <c r="UHI416">
        <f>'Contractor Model'!UHI69</f>
        <v>0</v>
      </c>
      <c r="UHJ416">
        <f>'Contractor Model'!UHJ69</f>
        <v>0</v>
      </c>
      <c r="UHK416">
        <f>'Contractor Model'!UHK69</f>
        <v>0</v>
      </c>
      <c r="UHL416">
        <f>'Contractor Model'!UHL69</f>
        <v>0</v>
      </c>
      <c r="UHM416">
        <f>'Contractor Model'!UHM69</f>
        <v>0</v>
      </c>
      <c r="UHN416">
        <f>'Contractor Model'!UHN69</f>
        <v>0</v>
      </c>
      <c r="UHO416">
        <f>'Contractor Model'!UHO69</f>
        <v>0</v>
      </c>
      <c r="UHP416">
        <f>'Contractor Model'!UHP69</f>
        <v>0</v>
      </c>
      <c r="UHQ416">
        <f>'Contractor Model'!UHQ69</f>
        <v>0</v>
      </c>
      <c r="UHR416">
        <f>'Contractor Model'!UHR69</f>
        <v>0</v>
      </c>
      <c r="UHS416">
        <f>'Contractor Model'!UHS69</f>
        <v>0</v>
      </c>
      <c r="UHT416">
        <f>'Contractor Model'!UHT69</f>
        <v>0</v>
      </c>
      <c r="UHU416">
        <f>'Contractor Model'!UHU69</f>
        <v>0</v>
      </c>
      <c r="UHV416">
        <f>'Contractor Model'!UHV69</f>
        <v>0</v>
      </c>
      <c r="UHW416">
        <f>'Contractor Model'!UHW69</f>
        <v>0</v>
      </c>
      <c r="UHX416">
        <f>'Contractor Model'!UHX69</f>
        <v>0</v>
      </c>
      <c r="UHY416">
        <f>'Contractor Model'!UHY69</f>
        <v>0</v>
      </c>
      <c r="UHZ416">
        <f>'Contractor Model'!UHZ69</f>
        <v>0</v>
      </c>
      <c r="UIA416">
        <f>'Contractor Model'!UIA69</f>
        <v>0</v>
      </c>
      <c r="UIB416">
        <f>'Contractor Model'!UIB69</f>
        <v>0</v>
      </c>
      <c r="UIC416">
        <f>'Contractor Model'!UIC69</f>
        <v>0</v>
      </c>
      <c r="UID416">
        <f>'Contractor Model'!UID69</f>
        <v>0</v>
      </c>
      <c r="UIE416">
        <f>'Contractor Model'!UIE69</f>
        <v>0</v>
      </c>
      <c r="UIF416">
        <f>'Contractor Model'!UIF69</f>
        <v>0</v>
      </c>
      <c r="UIG416">
        <f>'Contractor Model'!UIG69</f>
        <v>0</v>
      </c>
      <c r="UIH416">
        <f>'Contractor Model'!UIH69</f>
        <v>0</v>
      </c>
      <c r="UII416">
        <f>'Contractor Model'!UII69</f>
        <v>0</v>
      </c>
      <c r="UIJ416">
        <f>'Contractor Model'!UIJ69</f>
        <v>0</v>
      </c>
      <c r="UIK416">
        <f>'Contractor Model'!UIK69</f>
        <v>0</v>
      </c>
      <c r="UIL416">
        <f>'Contractor Model'!UIL69</f>
        <v>0</v>
      </c>
      <c r="UIM416">
        <f>'Contractor Model'!UIM69</f>
        <v>0</v>
      </c>
      <c r="UIN416">
        <f>'Contractor Model'!UIN69</f>
        <v>0</v>
      </c>
      <c r="UIO416">
        <f>'Contractor Model'!UIO69</f>
        <v>0</v>
      </c>
      <c r="UIP416">
        <f>'Contractor Model'!UIP69</f>
        <v>0</v>
      </c>
      <c r="UIQ416">
        <f>'Contractor Model'!UIQ69</f>
        <v>0</v>
      </c>
      <c r="UIR416">
        <f>'Contractor Model'!UIR69</f>
        <v>0</v>
      </c>
      <c r="UIS416">
        <f>'Contractor Model'!UIS69</f>
        <v>0</v>
      </c>
      <c r="UIT416">
        <f>'Contractor Model'!UIT69</f>
        <v>0</v>
      </c>
      <c r="UIU416">
        <f>'Contractor Model'!UIU69</f>
        <v>0</v>
      </c>
      <c r="UIV416">
        <f>'Contractor Model'!UIV69</f>
        <v>0</v>
      </c>
      <c r="UIW416">
        <f>'Contractor Model'!UIW69</f>
        <v>0</v>
      </c>
      <c r="UIX416">
        <f>'Contractor Model'!UIX69</f>
        <v>0</v>
      </c>
      <c r="UIY416">
        <f>'Contractor Model'!UIY69</f>
        <v>0</v>
      </c>
      <c r="UIZ416">
        <f>'Contractor Model'!UIZ69</f>
        <v>0</v>
      </c>
      <c r="UJA416">
        <f>'Contractor Model'!UJA69</f>
        <v>0</v>
      </c>
      <c r="UJB416">
        <f>'Contractor Model'!UJB69</f>
        <v>0</v>
      </c>
      <c r="UJC416">
        <f>'Contractor Model'!UJC69</f>
        <v>0</v>
      </c>
      <c r="UJD416">
        <f>'Contractor Model'!UJD69</f>
        <v>0</v>
      </c>
      <c r="UJE416">
        <f>'Contractor Model'!UJE69</f>
        <v>0</v>
      </c>
      <c r="UJF416">
        <f>'Contractor Model'!UJF69</f>
        <v>0</v>
      </c>
      <c r="UJG416">
        <f>'Contractor Model'!UJG69</f>
        <v>0</v>
      </c>
      <c r="UJH416">
        <f>'Contractor Model'!UJH69</f>
        <v>0</v>
      </c>
      <c r="UJI416">
        <f>'Contractor Model'!UJI69</f>
        <v>0</v>
      </c>
      <c r="UJJ416">
        <f>'Contractor Model'!UJJ69</f>
        <v>0</v>
      </c>
      <c r="UJK416">
        <f>'Contractor Model'!UJK69</f>
        <v>0</v>
      </c>
      <c r="UJL416">
        <f>'Contractor Model'!UJL69</f>
        <v>0</v>
      </c>
      <c r="UJM416">
        <f>'Contractor Model'!UJM69</f>
        <v>0</v>
      </c>
      <c r="UJN416">
        <f>'Contractor Model'!UJN69</f>
        <v>0</v>
      </c>
      <c r="UJO416">
        <f>'Contractor Model'!UJO69</f>
        <v>0</v>
      </c>
      <c r="UJP416">
        <f>'Contractor Model'!UJP69</f>
        <v>0</v>
      </c>
      <c r="UJQ416">
        <f>'Contractor Model'!UJQ69</f>
        <v>0</v>
      </c>
      <c r="UJR416">
        <f>'Contractor Model'!UJR69</f>
        <v>0</v>
      </c>
      <c r="UJS416">
        <f>'Contractor Model'!UJS69</f>
        <v>0</v>
      </c>
      <c r="UJT416">
        <f>'Contractor Model'!UJT69</f>
        <v>0</v>
      </c>
      <c r="UJU416">
        <f>'Contractor Model'!UJU69</f>
        <v>0</v>
      </c>
      <c r="UJV416">
        <f>'Contractor Model'!UJV69</f>
        <v>0</v>
      </c>
      <c r="UJW416">
        <f>'Contractor Model'!UJW69</f>
        <v>0</v>
      </c>
      <c r="UJX416">
        <f>'Contractor Model'!UJX69</f>
        <v>0</v>
      </c>
      <c r="UJY416">
        <f>'Contractor Model'!UJY69</f>
        <v>0</v>
      </c>
      <c r="UJZ416">
        <f>'Contractor Model'!UJZ69</f>
        <v>0</v>
      </c>
      <c r="UKA416">
        <f>'Contractor Model'!UKA69</f>
        <v>0</v>
      </c>
      <c r="UKB416">
        <f>'Contractor Model'!UKB69</f>
        <v>0</v>
      </c>
      <c r="UKC416">
        <f>'Contractor Model'!UKC69</f>
        <v>0</v>
      </c>
      <c r="UKD416">
        <f>'Contractor Model'!UKD69</f>
        <v>0</v>
      </c>
      <c r="UKE416">
        <f>'Contractor Model'!UKE69</f>
        <v>0</v>
      </c>
      <c r="UKF416">
        <f>'Contractor Model'!UKF69</f>
        <v>0</v>
      </c>
      <c r="UKG416">
        <f>'Contractor Model'!UKG69</f>
        <v>0</v>
      </c>
      <c r="UKH416">
        <f>'Contractor Model'!UKH69</f>
        <v>0</v>
      </c>
      <c r="UKI416">
        <f>'Contractor Model'!UKI69</f>
        <v>0</v>
      </c>
      <c r="UKJ416">
        <f>'Contractor Model'!UKJ69</f>
        <v>0</v>
      </c>
      <c r="UKK416">
        <f>'Contractor Model'!UKK69</f>
        <v>0</v>
      </c>
      <c r="UKL416">
        <f>'Contractor Model'!UKL69</f>
        <v>0</v>
      </c>
      <c r="UKM416">
        <f>'Contractor Model'!UKM69</f>
        <v>0</v>
      </c>
      <c r="UKN416">
        <f>'Contractor Model'!UKN69</f>
        <v>0</v>
      </c>
      <c r="UKO416">
        <f>'Contractor Model'!UKO69</f>
        <v>0</v>
      </c>
      <c r="UKP416">
        <f>'Contractor Model'!UKP69</f>
        <v>0</v>
      </c>
      <c r="UKQ416">
        <f>'Contractor Model'!UKQ69</f>
        <v>0</v>
      </c>
      <c r="UKR416">
        <f>'Contractor Model'!UKR69</f>
        <v>0</v>
      </c>
      <c r="UKS416">
        <f>'Contractor Model'!UKS69</f>
        <v>0</v>
      </c>
      <c r="UKT416">
        <f>'Contractor Model'!UKT69</f>
        <v>0</v>
      </c>
      <c r="UKU416">
        <f>'Contractor Model'!UKU69</f>
        <v>0</v>
      </c>
      <c r="UKV416">
        <f>'Contractor Model'!UKV69</f>
        <v>0</v>
      </c>
      <c r="UKW416">
        <f>'Contractor Model'!UKW69</f>
        <v>0</v>
      </c>
      <c r="UKX416">
        <f>'Contractor Model'!UKX69</f>
        <v>0</v>
      </c>
      <c r="UKY416">
        <f>'Contractor Model'!UKY69</f>
        <v>0</v>
      </c>
      <c r="UKZ416">
        <f>'Contractor Model'!UKZ69</f>
        <v>0</v>
      </c>
      <c r="ULA416">
        <f>'Contractor Model'!ULA69</f>
        <v>0</v>
      </c>
      <c r="ULB416">
        <f>'Contractor Model'!ULB69</f>
        <v>0</v>
      </c>
      <c r="ULC416">
        <f>'Contractor Model'!ULC69</f>
        <v>0</v>
      </c>
      <c r="ULD416">
        <f>'Contractor Model'!ULD69</f>
        <v>0</v>
      </c>
      <c r="ULE416">
        <f>'Contractor Model'!ULE69</f>
        <v>0</v>
      </c>
      <c r="ULF416">
        <f>'Contractor Model'!ULF69</f>
        <v>0</v>
      </c>
      <c r="ULG416">
        <f>'Contractor Model'!ULG69</f>
        <v>0</v>
      </c>
      <c r="ULH416">
        <f>'Contractor Model'!ULH69</f>
        <v>0</v>
      </c>
      <c r="ULI416">
        <f>'Contractor Model'!ULI69</f>
        <v>0</v>
      </c>
      <c r="ULJ416">
        <f>'Contractor Model'!ULJ69</f>
        <v>0</v>
      </c>
      <c r="ULK416">
        <f>'Contractor Model'!ULK69</f>
        <v>0</v>
      </c>
      <c r="ULL416">
        <f>'Contractor Model'!ULL69</f>
        <v>0</v>
      </c>
      <c r="ULM416">
        <f>'Contractor Model'!ULM69</f>
        <v>0</v>
      </c>
      <c r="ULN416">
        <f>'Contractor Model'!ULN69</f>
        <v>0</v>
      </c>
      <c r="ULO416">
        <f>'Contractor Model'!ULO69</f>
        <v>0</v>
      </c>
      <c r="ULP416">
        <f>'Contractor Model'!ULP69</f>
        <v>0</v>
      </c>
      <c r="ULQ416">
        <f>'Contractor Model'!ULQ69</f>
        <v>0</v>
      </c>
      <c r="ULR416">
        <f>'Contractor Model'!ULR69</f>
        <v>0</v>
      </c>
      <c r="ULS416">
        <f>'Contractor Model'!ULS69</f>
        <v>0</v>
      </c>
      <c r="ULT416">
        <f>'Contractor Model'!ULT69</f>
        <v>0</v>
      </c>
      <c r="ULU416">
        <f>'Contractor Model'!ULU69</f>
        <v>0</v>
      </c>
      <c r="ULV416">
        <f>'Contractor Model'!ULV69</f>
        <v>0</v>
      </c>
      <c r="ULW416">
        <f>'Contractor Model'!ULW69</f>
        <v>0</v>
      </c>
      <c r="ULX416">
        <f>'Contractor Model'!ULX69</f>
        <v>0</v>
      </c>
      <c r="ULY416">
        <f>'Contractor Model'!ULY69</f>
        <v>0</v>
      </c>
      <c r="ULZ416">
        <f>'Contractor Model'!ULZ69</f>
        <v>0</v>
      </c>
      <c r="UMA416">
        <f>'Contractor Model'!UMA69</f>
        <v>0</v>
      </c>
      <c r="UMB416">
        <f>'Contractor Model'!UMB69</f>
        <v>0</v>
      </c>
      <c r="UMC416">
        <f>'Contractor Model'!UMC69</f>
        <v>0</v>
      </c>
      <c r="UMD416">
        <f>'Contractor Model'!UMD69</f>
        <v>0</v>
      </c>
      <c r="UME416">
        <f>'Contractor Model'!UME69</f>
        <v>0</v>
      </c>
      <c r="UMF416">
        <f>'Contractor Model'!UMF69</f>
        <v>0</v>
      </c>
      <c r="UMG416">
        <f>'Contractor Model'!UMG69</f>
        <v>0</v>
      </c>
      <c r="UMH416">
        <f>'Contractor Model'!UMH69</f>
        <v>0</v>
      </c>
      <c r="UMI416">
        <f>'Contractor Model'!UMI69</f>
        <v>0</v>
      </c>
      <c r="UMJ416">
        <f>'Contractor Model'!UMJ69</f>
        <v>0</v>
      </c>
      <c r="UMK416">
        <f>'Contractor Model'!UMK69</f>
        <v>0</v>
      </c>
      <c r="UML416">
        <f>'Contractor Model'!UML69</f>
        <v>0</v>
      </c>
      <c r="UMM416">
        <f>'Contractor Model'!UMM69</f>
        <v>0</v>
      </c>
      <c r="UMN416">
        <f>'Contractor Model'!UMN69</f>
        <v>0</v>
      </c>
      <c r="UMO416">
        <f>'Contractor Model'!UMO69</f>
        <v>0</v>
      </c>
      <c r="UMP416">
        <f>'Contractor Model'!UMP69</f>
        <v>0</v>
      </c>
      <c r="UMQ416">
        <f>'Contractor Model'!UMQ69</f>
        <v>0</v>
      </c>
      <c r="UMR416">
        <f>'Contractor Model'!UMR69</f>
        <v>0</v>
      </c>
      <c r="UMS416">
        <f>'Contractor Model'!UMS69</f>
        <v>0</v>
      </c>
      <c r="UMT416">
        <f>'Contractor Model'!UMT69</f>
        <v>0</v>
      </c>
      <c r="UMU416">
        <f>'Contractor Model'!UMU69</f>
        <v>0</v>
      </c>
      <c r="UMV416">
        <f>'Contractor Model'!UMV69</f>
        <v>0</v>
      </c>
      <c r="UMW416">
        <f>'Contractor Model'!UMW69</f>
        <v>0</v>
      </c>
      <c r="UMX416">
        <f>'Contractor Model'!UMX69</f>
        <v>0</v>
      </c>
      <c r="UMY416">
        <f>'Contractor Model'!UMY69</f>
        <v>0</v>
      </c>
      <c r="UMZ416">
        <f>'Contractor Model'!UMZ69</f>
        <v>0</v>
      </c>
      <c r="UNA416">
        <f>'Contractor Model'!UNA69</f>
        <v>0</v>
      </c>
      <c r="UNB416">
        <f>'Contractor Model'!UNB69</f>
        <v>0</v>
      </c>
      <c r="UNC416">
        <f>'Contractor Model'!UNC69</f>
        <v>0</v>
      </c>
      <c r="UND416">
        <f>'Contractor Model'!UND69</f>
        <v>0</v>
      </c>
      <c r="UNE416">
        <f>'Contractor Model'!UNE69</f>
        <v>0</v>
      </c>
      <c r="UNF416">
        <f>'Contractor Model'!UNF69</f>
        <v>0</v>
      </c>
      <c r="UNG416">
        <f>'Contractor Model'!UNG69</f>
        <v>0</v>
      </c>
      <c r="UNH416">
        <f>'Contractor Model'!UNH69</f>
        <v>0</v>
      </c>
      <c r="UNI416">
        <f>'Contractor Model'!UNI69</f>
        <v>0</v>
      </c>
      <c r="UNJ416">
        <f>'Contractor Model'!UNJ69</f>
        <v>0</v>
      </c>
      <c r="UNK416">
        <f>'Contractor Model'!UNK69</f>
        <v>0</v>
      </c>
      <c r="UNL416">
        <f>'Contractor Model'!UNL69</f>
        <v>0</v>
      </c>
      <c r="UNM416">
        <f>'Contractor Model'!UNM69</f>
        <v>0</v>
      </c>
      <c r="UNN416">
        <f>'Contractor Model'!UNN69</f>
        <v>0</v>
      </c>
      <c r="UNO416">
        <f>'Contractor Model'!UNO69</f>
        <v>0</v>
      </c>
      <c r="UNP416">
        <f>'Contractor Model'!UNP69</f>
        <v>0</v>
      </c>
      <c r="UNQ416">
        <f>'Contractor Model'!UNQ69</f>
        <v>0</v>
      </c>
      <c r="UNR416">
        <f>'Contractor Model'!UNR69</f>
        <v>0</v>
      </c>
      <c r="UNS416">
        <f>'Contractor Model'!UNS69</f>
        <v>0</v>
      </c>
      <c r="UNT416">
        <f>'Contractor Model'!UNT69</f>
        <v>0</v>
      </c>
      <c r="UNU416">
        <f>'Contractor Model'!UNU69</f>
        <v>0</v>
      </c>
      <c r="UNV416">
        <f>'Contractor Model'!UNV69</f>
        <v>0</v>
      </c>
      <c r="UNW416">
        <f>'Contractor Model'!UNW69</f>
        <v>0</v>
      </c>
      <c r="UNX416">
        <f>'Contractor Model'!UNX69</f>
        <v>0</v>
      </c>
      <c r="UNY416">
        <f>'Contractor Model'!UNY69</f>
        <v>0</v>
      </c>
      <c r="UNZ416">
        <f>'Contractor Model'!UNZ69</f>
        <v>0</v>
      </c>
      <c r="UOA416">
        <f>'Contractor Model'!UOA69</f>
        <v>0</v>
      </c>
      <c r="UOB416">
        <f>'Contractor Model'!UOB69</f>
        <v>0</v>
      </c>
      <c r="UOC416">
        <f>'Contractor Model'!UOC69</f>
        <v>0</v>
      </c>
      <c r="UOD416">
        <f>'Contractor Model'!UOD69</f>
        <v>0</v>
      </c>
      <c r="UOE416">
        <f>'Contractor Model'!UOE69</f>
        <v>0</v>
      </c>
      <c r="UOF416">
        <f>'Contractor Model'!UOF69</f>
        <v>0</v>
      </c>
      <c r="UOG416">
        <f>'Contractor Model'!UOG69</f>
        <v>0</v>
      </c>
      <c r="UOH416">
        <f>'Contractor Model'!UOH69</f>
        <v>0</v>
      </c>
      <c r="UOI416">
        <f>'Contractor Model'!UOI69</f>
        <v>0</v>
      </c>
      <c r="UOJ416">
        <f>'Contractor Model'!UOJ69</f>
        <v>0</v>
      </c>
      <c r="UOK416">
        <f>'Contractor Model'!UOK69</f>
        <v>0</v>
      </c>
      <c r="UOL416">
        <f>'Contractor Model'!UOL69</f>
        <v>0</v>
      </c>
      <c r="UOM416">
        <f>'Contractor Model'!UOM69</f>
        <v>0</v>
      </c>
      <c r="UON416">
        <f>'Contractor Model'!UON69</f>
        <v>0</v>
      </c>
      <c r="UOO416">
        <f>'Contractor Model'!UOO69</f>
        <v>0</v>
      </c>
      <c r="UOP416">
        <f>'Contractor Model'!UOP69</f>
        <v>0</v>
      </c>
      <c r="UOQ416">
        <f>'Contractor Model'!UOQ69</f>
        <v>0</v>
      </c>
      <c r="UOR416">
        <f>'Contractor Model'!UOR69</f>
        <v>0</v>
      </c>
      <c r="UOS416">
        <f>'Contractor Model'!UOS69</f>
        <v>0</v>
      </c>
      <c r="UOT416">
        <f>'Contractor Model'!UOT69</f>
        <v>0</v>
      </c>
      <c r="UOU416">
        <f>'Contractor Model'!UOU69</f>
        <v>0</v>
      </c>
      <c r="UOV416">
        <f>'Contractor Model'!UOV69</f>
        <v>0</v>
      </c>
      <c r="UOW416">
        <f>'Contractor Model'!UOW69</f>
        <v>0</v>
      </c>
      <c r="UOX416">
        <f>'Contractor Model'!UOX69</f>
        <v>0</v>
      </c>
      <c r="UOY416">
        <f>'Contractor Model'!UOY69</f>
        <v>0</v>
      </c>
      <c r="UOZ416">
        <f>'Contractor Model'!UOZ69</f>
        <v>0</v>
      </c>
      <c r="UPA416">
        <f>'Contractor Model'!UPA69</f>
        <v>0</v>
      </c>
      <c r="UPB416">
        <f>'Contractor Model'!UPB69</f>
        <v>0</v>
      </c>
      <c r="UPC416">
        <f>'Contractor Model'!UPC69</f>
        <v>0</v>
      </c>
      <c r="UPD416">
        <f>'Contractor Model'!UPD69</f>
        <v>0</v>
      </c>
      <c r="UPE416">
        <f>'Contractor Model'!UPE69</f>
        <v>0</v>
      </c>
      <c r="UPF416">
        <f>'Contractor Model'!UPF69</f>
        <v>0</v>
      </c>
      <c r="UPG416">
        <f>'Contractor Model'!UPG69</f>
        <v>0</v>
      </c>
      <c r="UPH416">
        <f>'Contractor Model'!UPH69</f>
        <v>0</v>
      </c>
      <c r="UPI416">
        <f>'Contractor Model'!UPI69</f>
        <v>0</v>
      </c>
      <c r="UPJ416">
        <f>'Contractor Model'!UPJ69</f>
        <v>0</v>
      </c>
      <c r="UPK416">
        <f>'Contractor Model'!UPK69</f>
        <v>0</v>
      </c>
      <c r="UPL416">
        <f>'Contractor Model'!UPL69</f>
        <v>0</v>
      </c>
      <c r="UPM416">
        <f>'Contractor Model'!UPM69</f>
        <v>0</v>
      </c>
      <c r="UPN416">
        <f>'Contractor Model'!UPN69</f>
        <v>0</v>
      </c>
      <c r="UPO416">
        <f>'Contractor Model'!UPO69</f>
        <v>0</v>
      </c>
      <c r="UPP416">
        <f>'Contractor Model'!UPP69</f>
        <v>0</v>
      </c>
      <c r="UPQ416">
        <f>'Contractor Model'!UPQ69</f>
        <v>0</v>
      </c>
      <c r="UPR416">
        <f>'Contractor Model'!UPR69</f>
        <v>0</v>
      </c>
      <c r="UPS416">
        <f>'Contractor Model'!UPS69</f>
        <v>0</v>
      </c>
      <c r="UPT416">
        <f>'Contractor Model'!UPT69</f>
        <v>0</v>
      </c>
      <c r="UPU416">
        <f>'Contractor Model'!UPU69</f>
        <v>0</v>
      </c>
      <c r="UPV416">
        <f>'Contractor Model'!UPV69</f>
        <v>0</v>
      </c>
      <c r="UPW416">
        <f>'Contractor Model'!UPW69</f>
        <v>0</v>
      </c>
      <c r="UPX416">
        <f>'Contractor Model'!UPX69</f>
        <v>0</v>
      </c>
      <c r="UPY416">
        <f>'Contractor Model'!UPY69</f>
        <v>0</v>
      </c>
      <c r="UPZ416">
        <f>'Contractor Model'!UPZ69</f>
        <v>0</v>
      </c>
      <c r="UQA416">
        <f>'Contractor Model'!UQA69</f>
        <v>0</v>
      </c>
      <c r="UQB416">
        <f>'Contractor Model'!UQB69</f>
        <v>0</v>
      </c>
      <c r="UQC416">
        <f>'Contractor Model'!UQC69</f>
        <v>0</v>
      </c>
      <c r="UQD416">
        <f>'Contractor Model'!UQD69</f>
        <v>0</v>
      </c>
      <c r="UQE416">
        <f>'Contractor Model'!UQE69</f>
        <v>0</v>
      </c>
      <c r="UQF416">
        <f>'Contractor Model'!UQF69</f>
        <v>0</v>
      </c>
      <c r="UQG416">
        <f>'Contractor Model'!UQG69</f>
        <v>0</v>
      </c>
      <c r="UQH416">
        <f>'Contractor Model'!UQH69</f>
        <v>0</v>
      </c>
      <c r="UQI416">
        <f>'Contractor Model'!UQI69</f>
        <v>0</v>
      </c>
      <c r="UQJ416">
        <f>'Contractor Model'!UQJ69</f>
        <v>0</v>
      </c>
      <c r="UQK416">
        <f>'Contractor Model'!UQK69</f>
        <v>0</v>
      </c>
      <c r="UQL416">
        <f>'Contractor Model'!UQL69</f>
        <v>0</v>
      </c>
      <c r="UQM416">
        <f>'Contractor Model'!UQM69</f>
        <v>0</v>
      </c>
      <c r="UQN416">
        <f>'Contractor Model'!UQN69</f>
        <v>0</v>
      </c>
      <c r="UQO416">
        <f>'Contractor Model'!UQO69</f>
        <v>0</v>
      </c>
      <c r="UQP416">
        <f>'Contractor Model'!UQP69</f>
        <v>0</v>
      </c>
      <c r="UQQ416">
        <f>'Contractor Model'!UQQ69</f>
        <v>0</v>
      </c>
      <c r="UQR416">
        <f>'Contractor Model'!UQR69</f>
        <v>0</v>
      </c>
      <c r="UQS416">
        <f>'Contractor Model'!UQS69</f>
        <v>0</v>
      </c>
      <c r="UQT416">
        <f>'Contractor Model'!UQT69</f>
        <v>0</v>
      </c>
      <c r="UQU416">
        <f>'Contractor Model'!UQU69</f>
        <v>0</v>
      </c>
      <c r="UQV416">
        <f>'Contractor Model'!UQV69</f>
        <v>0</v>
      </c>
      <c r="UQW416">
        <f>'Contractor Model'!UQW69</f>
        <v>0</v>
      </c>
      <c r="UQX416">
        <f>'Contractor Model'!UQX69</f>
        <v>0</v>
      </c>
      <c r="UQY416">
        <f>'Contractor Model'!UQY69</f>
        <v>0</v>
      </c>
      <c r="UQZ416">
        <f>'Contractor Model'!UQZ69</f>
        <v>0</v>
      </c>
      <c r="URA416">
        <f>'Contractor Model'!URA69</f>
        <v>0</v>
      </c>
      <c r="URB416">
        <f>'Contractor Model'!URB69</f>
        <v>0</v>
      </c>
      <c r="URC416">
        <f>'Contractor Model'!URC69</f>
        <v>0</v>
      </c>
      <c r="URD416">
        <f>'Contractor Model'!URD69</f>
        <v>0</v>
      </c>
      <c r="URE416">
        <f>'Contractor Model'!URE69</f>
        <v>0</v>
      </c>
      <c r="URF416">
        <f>'Contractor Model'!URF69</f>
        <v>0</v>
      </c>
      <c r="URG416">
        <f>'Contractor Model'!URG69</f>
        <v>0</v>
      </c>
      <c r="URH416">
        <f>'Contractor Model'!URH69</f>
        <v>0</v>
      </c>
      <c r="URI416">
        <f>'Contractor Model'!URI69</f>
        <v>0</v>
      </c>
      <c r="URJ416">
        <f>'Contractor Model'!URJ69</f>
        <v>0</v>
      </c>
      <c r="URK416">
        <f>'Contractor Model'!URK69</f>
        <v>0</v>
      </c>
      <c r="URL416">
        <f>'Contractor Model'!URL69</f>
        <v>0</v>
      </c>
      <c r="URM416">
        <f>'Contractor Model'!URM69</f>
        <v>0</v>
      </c>
      <c r="URN416">
        <f>'Contractor Model'!URN69</f>
        <v>0</v>
      </c>
      <c r="URO416">
        <f>'Contractor Model'!URO69</f>
        <v>0</v>
      </c>
      <c r="URP416">
        <f>'Contractor Model'!URP69</f>
        <v>0</v>
      </c>
      <c r="URQ416">
        <f>'Contractor Model'!URQ69</f>
        <v>0</v>
      </c>
      <c r="URR416">
        <f>'Contractor Model'!URR69</f>
        <v>0</v>
      </c>
      <c r="URS416">
        <f>'Contractor Model'!URS69</f>
        <v>0</v>
      </c>
      <c r="URT416">
        <f>'Contractor Model'!URT69</f>
        <v>0</v>
      </c>
      <c r="URU416">
        <f>'Contractor Model'!URU69</f>
        <v>0</v>
      </c>
      <c r="URV416">
        <f>'Contractor Model'!URV69</f>
        <v>0</v>
      </c>
      <c r="URW416">
        <f>'Contractor Model'!URW69</f>
        <v>0</v>
      </c>
      <c r="URX416">
        <f>'Contractor Model'!URX69</f>
        <v>0</v>
      </c>
      <c r="URY416">
        <f>'Contractor Model'!URY69</f>
        <v>0</v>
      </c>
      <c r="URZ416">
        <f>'Contractor Model'!URZ69</f>
        <v>0</v>
      </c>
      <c r="USA416">
        <f>'Contractor Model'!USA69</f>
        <v>0</v>
      </c>
      <c r="USB416">
        <f>'Contractor Model'!USB69</f>
        <v>0</v>
      </c>
      <c r="USC416">
        <f>'Contractor Model'!USC69</f>
        <v>0</v>
      </c>
      <c r="USD416">
        <f>'Contractor Model'!USD69</f>
        <v>0</v>
      </c>
      <c r="USE416">
        <f>'Contractor Model'!USE69</f>
        <v>0</v>
      </c>
      <c r="USF416">
        <f>'Contractor Model'!USF69</f>
        <v>0</v>
      </c>
      <c r="USG416">
        <f>'Contractor Model'!USG69</f>
        <v>0</v>
      </c>
      <c r="USH416">
        <f>'Contractor Model'!USH69</f>
        <v>0</v>
      </c>
      <c r="USI416">
        <f>'Contractor Model'!USI69</f>
        <v>0</v>
      </c>
      <c r="USJ416">
        <f>'Contractor Model'!USJ69</f>
        <v>0</v>
      </c>
      <c r="USK416">
        <f>'Contractor Model'!USK69</f>
        <v>0</v>
      </c>
      <c r="USL416">
        <f>'Contractor Model'!USL69</f>
        <v>0</v>
      </c>
      <c r="USM416">
        <f>'Contractor Model'!USM69</f>
        <v>0</v>
      </c>
      <c r="USN416">
        <f>'Contractor Model'!USN69</f>
        <v>0</v>
      </c>
      <c r="USO416">
        <f>'Contractor Model'!USO69</f>
        <v>0</v>
      </c>
      <c r="USP416">
        <f>'Contractor Model'!USP69</f>
        <v>0</v>
      </c>
      <c r="USQ416">
        <f>'Contractor Model'!USQ69</f>
        <v>0</v>
      </c>
      <c r="USR416">
        <f>'Contractor Model'!USR69</f>
        <v>0</v>
      </c>
      <c r="USS416">
        <f>'Contractor Model'!USS69</f>
        <v>0</v>
      </c>
      <c r="UST416">
        <f>'Contractor Model'!UST69</f>
        <v>0</v>
      </c>
      <c r="USU416">
        <f>'Contractor Model'!USU69</f>
        <v>0</v>
      </c>
      <c r="USV416">
        <f>'Contractor Model'!USV69</f>
        <v>0</v>
      </c>
      <c r="USW416">
        <f>'Contractor Model'!USW69</f>
        <v>0</v>
      </c>
      <c r="USX416">
        <f>'Contractor Model'!USX69</f>
        <v>0</v>
      </c>
      <c r="USY416">
        <f>'Contractor Model'!USY69</f>
        <v>0</v>
      </c>
      <c r="USZ416">
        <f>'Contractor Model'!USZ69</f>
        <v>0</v>
      </c>
      <c r="UTA416">
        <f>'Contractor Model'!UTA69</f>
        <v>0</v>
      </c>
      <c r="UTB416">
        <f>'Contractor Model'!UTB69</f>
        <v>0</v>
      </c>
      <c r="UTC416">
        <f>'Contractor Model'!UTC69</f>
        <v>0</v>
      </c>
      <c r="UTD416">
        <f>'Contractor Model'!UTD69</f>
        <v>0</v>
      </c>
      <c r="UTE416">
        <f>'Contractor Model'!UTE69</f>
        <v>0</v>
      </c>
      <c r="UTF416">
        <f>'Contractor Model'!UTF69</f>
        <v>0</v>
      </c>
      <c r="UTG416">
        <f>'Contractor Model'!UTG69</f>
        <v>0</v>
      </c>
      <c r="UTH416">
        <f>'Contractor Model'!UTH69</f>
        <v>0</v>
      </c>
      <c r="UTI416">
        <f>'Contractor Model'!UTI69</f>
        <v>0</v>
      </c>
      <c r="UTJ416">
        <f>'Contractor Model'!UTJ69</f>
        <v>0</v>
      </c>
      <c r="UTK416">
        <f>'Contractor Model'!UTK69</f>
        <v>0</v>
      </c>
      <c r="UTL416">
        <f>'Contractor Model'!UTL69</f>
        <v>0</v>
      </c>
      <c r="UTM416">
        <f>'Contractor Model'!UTM69</f>
        <v>0</v>
      </c>
      <c r="UTN416">
        <f>'Contractor Model'!UTN69</f>
        <v>0</v>
      </c>
      <c r="UTO416">
        <f>'Contractor Model'!UTO69</f>
        <v>0</v>
      </c>
      <c r="UTP416">
        <f>'Contractor Model'!UTP69</f>
        <v>0</v>
      </c>
      <c r="UTQ416">
        <f>'Contractor Model'!UTQ69</f>
        <v>0</v>
      </c>
      <c r="UTR416">
        <f>'Contractor Model'!UTR69</f>
        <v>0</v>
      </c>
      <c r="UTS416">
        <f>'Contractor Model'!UTS69</f>
        <v>0</v>
      </c>
      <c r="UTT416">
        <f>'Contractor Model'!UTT69</f>
        <v>0</v>
      </c>
      <c r="UTU416">
        <f>'Contractor Model'!UTU69</f>
        <v>0</v>
      </c>
      <c r="UTV416">
        <f>'Contractor Model'!UTV69</f>
        <v>0</v>
      </c>
      <c r="UTW416">
        <f>'Contractor Model'!UTW69</f>
        <v>0</v>
      </c>
      <c r="UTX416">
        <f>'Contractor Model'!UTX69</f>
        <v>0</v>
      </c>
      <c r="UTY416">
        <f>'Contractor Model'!UTY69</f>
        <v>0</v>
      </c>
      <c r="UTZ416">
        <f>'Contractor Model'!UTZ69</f>
        <v>0</v>
      </c>
      <c r="UUA416">
        <f>'Contractor Model'!UUA69</f>
        <v>0</v>
      </c>
      <c r="UUB416">
        <f>'Contractor Model'!UUB69</f>
        <v>0</v>
      </c>
      <c r="UUC416">
        <f>'Contractor Model'!UUC69</f>
        <v>0</v>
      </c>
      <c r="UUD416">
        <f>'Contractor Model'!UUD69</f>
        <v>0</v>
      </c>
      <c r="UUE416">
        <f>'Contractor Model'!UUE69</f>
        <v>0</v>
      </c>
      <c r="UUF416">
        <f>'Contractor Model'!UUF69</f>
        <v>0</v>
      </c>
      <c r="UUG416">
        <f>'Contractor Model'!UUG69</f>
        <v>0</v>
      </c>
      <c r="UUH416">
        <f>'Contractor Model'!UUH69</f>
        <v>0</v>
      </c>
      <c r="UUI416">
        <f>'Contractor Model'!UUI69</f>
        <v>0</v>
      </c>
      <c r="UUJ416">
        <f>'Contractor Model'!UUJ69</f>
        <v>0</v>
      </c>
      <c r="UUK416">
        <f>'Contractor Model'!UUK69</f>
        <v>0</v>
      </c>
      <c r="UUL416">
        <f>'Contractor Model'!UUL69</f>
        <v>0</v>
      </c>
      <c r="UUM416">
        <f>'Contractor Model'!UUM69</f>
        <v>0</v>
      </c>
      <c r="UUN416">
        <f>'Contractor Model'!UUN69</f>
        <v>0</v>
      </c>
      <c r="UUO416">
        <f>'Contractor Model'!UUO69</f>
        <v>0</v>
      </c>
      <c r="UUP416">
        <f>'Contractor Model'!UUP69</f>
        <v>0</v>
      </c>
      <c r="UUQ416">
        <f>'Contractor Model'!UUQ69</f>
        <v>0</v>
      </c>
      <c r="UUR416">
        <f>'Contractor Model'!UUR69</f>
        <v>0</v>
      </c>
      <c r="UUS416">
        <f>'Contractor Model'!UUS69</f>
        <v>0</v>
      </c>
      <c r="UUT416">
        <f>'Contractor Model'!UUT69</f>
        <v>0</v>
      </c>
      <c r="UUU416">
        <f>'Contractor Model'!UUU69</f>
        <v>0</v>
      </c>
      <c r="UUV416">
        <f>'Contractor Model'!UUV69</f>
        <v>0</v>
      </c>
      <c r="UUW416">
        <f>'Contractor Model'!UUW69</f>
        <v>0</v>
      </c>
      <c r="UUX416">
        <f>'Contractor Model'!UUX69</f>
        <v>0</v>
      </c>
      <c r="UUY416">
        <f>'Contractor Model'!UUY69</f>
        <v>0</v>
      </c>
      <c r="UUZ416">
        <f>'Contractor Model'!UUZ69</f>
        <v>0</v>
      </c>
      <c r="UVA416">
        <f>'Contractor Model'!UVA69</f>
        <v>0</v>
      </c>
      <c r="UVB416">
        <f>'Contractor Model'!UVB69</f>
        <v>0</v>
      </c>
      <c r="UVC416">
        <f>'Contractor Model'!UVC69</f>
        <v>0</v>
      </c>
      <c r="UVD416">
        <f>'Contractor Model'!UVD69</f>
        <v>0</v>
      </c>
      <c r="UVE416">
        <f>'Contractor Model'!UVE69</f>
        <v>0</v>
      </c>
      <c r="UVF416">
        <f>'Contractor Model'!UVF69</f>
        <v>0</v>
      </c>
      <c r="UVG416">
        <f>'Contractor Model'!UVG69</f>
        <v>0</v>
      </c>
      <c r="UVH416">
        <f>'Contractor Model'!UVH69</f>
        <v>0</v>
      </c>
      <c r="UVI416">
        <f>'Contractor Model'!UVI69</f>
        <v>0</v>
      </c>
      <c r="UVJ416">
        <f>'Contractor Model'!UVJ69</f>
        <v>0</v>
      </c>
      <c r="UVK416">
        <f>'Contractor Model'!UVK69</f>
        <v>0</v>
      </c>
      <c r="UVL416">
        <f>'Contractor Model'!UVL69</f>
        <v>0</v>
      </c>
      <c r="UVM416">
        <f>'Contractor Model'!UVM69</f>
        <v>0</v>
      </c>
      <c r="UVN416">
        <f>'Contractor Model'!UVN69</f>
        <v>0</v>
      </c>
      <c r="UVO416">
        <f>'Contractor Model'!UVO69</f>
        <v>0</v>
      </c>
      <c r="UVP416">
        <f>'Contractor Model'!UVP69</f>
        <v>0</v>
      </c>
      <c r="UVQ416">
        <f>'Contractor Model'!UVQ69</f>
        <v>0</v>
      </c>
      <c r="UVR416">
        <f>'Contractor Model'!UVR69</f>
        <v>0</v>
      </c>
      <c r="UVS416">
        <f>'Contractor Model'!UVS69</f>
        <v>0</v>
      </c>
      <c r="UVT416">
        <f>'Contractor Model'!UVT69</f>
        <v>0</v>
      </c>
      <c r="UVU416">
        <f>'Contractor Model'!UVU69</f>
        <v>0</v>
      </c>
      <c r="UVV416">
        <f>'Contractor Model'!UVV69</f>
        <v>0</v>
      </c>
      <c r="UVW416">
        <f>'Contractor Model'!UVW69</f>
        <v>0</v>
      </c>
      <c r="UVX416">
        <f>'Contractor Model'!UVX69</f>
        <v>0</v>
      </c>
      <c r="UVY416">
        <f>'Contractor Model'!UVY69</f>
        <v>0</v>
      </c>
      <c r="UVZ416">
        <f>'Contractor Model'!UVZ69</f>
        <v>0</v>
      </c>
      <c r="UWA416">
        <f>'Contractor Model'!UWA69</f>
        <v>0</v>
      </c>
      <c r="UWB416">
        <f>'Contractor Model'!UWB69</f>
        <v>0</v>
      </c>
      <c r="UWC416">
        <f>'Contractor Model'!UWC69</f>
        <v>0</v>
      </c>
      <c r="UWD416">
        <f>'Contractor Model'!UWD69</f>
        <v>0</v>
      </c>
      <c r="UWE416">
        <f>'Contractor Model'!UWE69</f>
        <v>0</v>
      </c>
      <c r="UWF416">
        <f>'Contractor Model'!UWF69</f>
        <v>0</v>
      </c>
      <c r="UWG416">
        <f>'Contractor Model'!UWG69</f>
        <v>0</v>
      </c>
      <c r="UWH416">
        <f>'Contractor Model'!UWH69</f>
        <v>0</v>
      </c>
      <c r="UWI416">
        <f>'Contractor Model'!UWI69</f>
        <v>0</v>
      </c>
      <c r="UWJ416">
        <f>'Contractor Model'!UWJ69</f>
        <v>0</v>
      </c>
      <c r="UWK416">
        <f>'Contractor Model'!UWK69</f>
        <v>0</v>
      </c>
      <c r="UWL416">
        <f>'Contractor Model'!UWL69</f>
        <v>0</v>
      </c>
      <c r="UWM416">
        <f>'Contractor Model'!UWM69</f>
        <v>0</v>
      </c>
      <c r="UWN416">
        <f>'Contractor Model'!UWN69</f>
        <v>0</v>
      </c>
      <c r="UWO416">
        <f>'Contractor Model'!UWO69</f>
        <v>0</v>
      </c>
      <c r="UWP416">
        <f>'Contractor Model'!UWP69</f>
        <v>0</v>
      </c>
      <c r="UWQ416">
        <f>'Contractor Model'!UWQ69</f>
        <v>0</v>
      </c>
      <c r="UWR416">
        <f>'Contractor Model'!UWR69</f>
        <v>0</v>
      </c>
      <c r="UWS416">
        <f>'Contractor Model'!UWS69</f>
        <v>0</v>
      </c>
      <c r="UWT416">
        <f>'Contractor Model'!UWT69</f>
        <v>0</v>
      </c>
      <c r="UWU416">
        <f>'Contractor Model'!UWU69</f>
        <v>0</v>
      </c>
      <c r="UWV416">
        <f>'Contractor Model'!UWV69</f>
        <v>0</v>
      </c>
      <c r="UWW416">
        <f>'Contractor Model'!UWW69</f>
        <v>0</v>
      </c>
      <c r="UWX416">
        <f>'Contractor Model'!UWX69</f>
        <v>0</v>
      </c>
      <c r="UWY416">
        <f>'Contractor Model'!UWY69</f>
        <v>0</v>
      </c>
      <c r="UWZ416">
        <f>'Contractor Model'!UWZ69</f>
        <v>0</v>
      </c>
      <c r="UXA416">
        <f>'Contractor Model'!UXA69</f>
        <v>0</v>
      </c>
      <c r="UXB416">
        <f>'Contractor Model'!UXB69</f>
        <v>0</v>
      </c>
      <c r="UXC416">
        <f>'Contractor Model'!UXC69</f>
        <v>0</v>
      </c>
      <c r="UXD416">
        <f>'Contractor Model'!UXD69</f>
        <v>0</v>
      </c>
      <c r="UXE416">
        <f>'Contractor Model'!UXE69</f>
        <v>0</v>
      </c>
      <c r="UXF416">
        <f>'Contractor Model'!UXF69</f>
        <v>0</v>
      </c>
      <c r="UXG416">
        <f>'Contractor Model'!UXG69</f>
        <v>0</v>
      </c>
      <c r="UXH416">
        <f>'Contractor Model'!UXH69</f>
        <v>0</v>
      </c>
      <c r="UXI416">
        <f>'Contractor Model'!UXI69</f>
        <v>0</v>
      </c>
      <c r="UXJ416">
        <f>'Contractor Model'!UXJ69</f>
        <v>0</v>
      </c>
      <c r="UXK416">
        <f>'Contractor Model'!UXK69</f>
        <v>0</v>
      </c>
      <c r="UXL416">
        <f>'Contractor Model'!UXL69</f>
        <v>0</v>
      </c>
      <c r="UXM416">
        <f>'Contractor Model'!UXM69</f>
        <v>0</v>
      </c>
      <c r="UXN416">
        <f>'Contractor Model'!UXN69</f>
        <v>0</v>
      </c>
      <c r="UXO416">
        <f>'Contractor Model'!UXO69</f>
        <v>0</v>
      </c>
      <c r="UXP416">
        <f>'Contractor Model'!UXP69</f>
        <v>0</v>
      </c>
      <c r="UXQ416">
        <f>'Contractor Model'!UXQ69</f>
        <v>0</v>
      </c>
      <c r="UXR416">
        <f>'Contractor Model'!UXR69</f>
        <v>0</v>
      </c>
      <c r="UXS416">
        <f>'Contractor Model'!UXS69</f>
        <v>0</v>
      </c>
      <c r="UXT416">
        <f>'Contractor Model'!UXT69</f>
        <v>0</v>
      </c>
      <c r="UXU416">
        <f>'Contractor Model'!UXU69</f>
        <v>0</v>
      </c>
      <c r="UXV416">
        <f>'Contractor Model'!UXV69</f>
        <v>0</v>
      </c>
      <c r="UXW416">
        <f>'Contractor Model'!UXW69</f>
        <v>0</v>
      </c>
      <c r="UXX416">
        <f>'Contractor Model'!UXX69</f>
        <v>0</v>
      </c>
      <c r="UXY416">
        <f>'Contractor Model'!UXY69</f>
        <v>0</v>
      </c>
      <c r="UXZ416">
        <f>'Contractor Model'!UXZ69</f>
        <v>0</v>
      </c>
      <c r="UYA416">
        <f>'Contractor Model'!UYA69</f>
        <v>0</v>
      </c>
      <c r="UYB416">
        <f>'Contractor Model'!UYB69</f>
        <v>0</v>
      </c>
      <c r="UYC416">
        <f>'Contractor Model'!UYC69</f>
        <v>0</v>
      </c>
      <c r="UYD416">
        <f>'Contractor Model'!UYD69</f>
        <v>0</v>
      </c>
      <c r="UYE416">
        <f>'Contractor Model'!UYE69</f>
        <v>0</v>
      </c>
      <c r="UYF416">
        <f>'Contractor Model'!UYF69</f>
        <v>0</v>
      </c>
      <c r="UYG416">
        <f>'Contractor Model'!UYG69</f>
        <v>0</v>
      </c>
      <c r="UYH416">
        <f>'Contractor Model'!UYH69</f>
        <v>0</v>
      </c>
      <c r="UYI416">
        <f>'Contractor Model'!UYI69</f>
        <v>0</v>
      </c>
      <c r="UYJ416">
        <f>'Contractor Model'!UYJ69</f>
        <v>0</v>
      </c>
      <c r="UYK416">
        <f>'Contractor Model'!UYK69</f>
        <v>0</v>
      </c>
      <c r="UYL416">
        <f>'Contractor Model'!UYL69</f>
        <v>0</v>
      </c>
      <c r="UYM416">
        <f>'Contractor Model'!UYM69</f>
        <v>0</v>
      </c>
      <c r="UYN416">
        <f>'Contractor Model'!UYN69</f>
        <v>0</v>
      </c>
      <c r="UYO416">
        <f>'Contractor Model'!UYO69</f>
        <v>0</v>
      </c>
      <c r="UYP416">
        <f>'Contractor Model'!UYP69</f>
        <v>0</v>
      </c>
      <c r="UYQ416">
        <f>'Contractor Model'!UYQ69</f>
        <v>0</v>
      </c>
      <c r="UYR416">
        <f>'Contractor Model'!UYR69</f>
        <v>0</v>
      </c>
      <c r="UYS416">
        <f>'Contractor Model'!UYS69</f>
        <v>0</v>
      </c>
      <c r="UYT416">
        <f>'Contractor Model'!UYT69</f>
        <v>0</v>
      </c>
      <c r="UYU416">
        <f>'Contractor Model'!UYU69</f>
        <v>0</v>
      </c>
      <c r="UYV416">
        <f>'Contractor Model'!UYV69</f>
        <v>0</v>
      </c>
      <c r="UYW416">
        <f>'Contractor Model'!UYW69</f>
        <v>0</v>
      </c>
      <c r="UYX416">
        <f>'Contractor Model'!UYX69</f>
        <v>0</v>
      </c>
      <c r="UYY416">
        <f>'Contractor Model'!UYY69</f>
        <v>0</v>
      </c>
      <c r="UYZ416">
        <f>'Contractor Model'!UYZ69</f>
        <v>0</v>
      </c>
      <c r="UZA416">
        <f>'Contractor Model'!UZA69</f>
        <v>0</v>
      </c>
      <c r="UZB416">
        <f>'Contractor Model'!UZB69</f>
        <v>0</v>
      </c>
      <c r="UZC416">
        <f>'Contractor Model'!UZC69</f>
        <v>0</v>
      </c>
      <c r="UZD416">
        <f>'Contractor Model'!UZD69</f>
        <v>0</v>
      </c>
      <c r="UZE416">
        <f>'Contractor Model'!UZE69</f>
        <v>0</v>
      </c>
      <c r="UZF416">
        <f>'Contractor Model'!UZF69</f>
        <v>0</v>
      </c>
      <c r="UZG416">
        <f>'Contractor Model'!UZG69</f>
        <v>0</v>
      </c>
      <c r="UZH416">
        <f>'Contractor Model'!UZH69</f>
        <v>0</v>
      </c>
      <c r="UZI416">
        <f>'Contractor Model'!UZI69</f>
        <v>0</v>
      </c>
      <c r="UZJ416">
        <f>'Contractor Model'!UZJ69</f>
        <v>0</v>
      </c>
      <c r="UZK416">
        <f>'Contractor Model'!UZK69</f>
        <v>0</v>
      </c>
      <c r="UZL416">
        <f>'Contractor Model'!UZL69</f>
        <v>0</v>
      </c>
      <c r="UZM416">
        <f>'Contractor Model'!UZM69</f>
        <v>0</v>
      </c>
      <c r="UZN416">
        <f>'Contractor Model'!UZN69</f>
        <v>0</v>
      </c>
      <c r="UZO416">
        <f>'Contractor Model'!UZO69</f>
        <v>0</v>
      </c>
      <c r="UZP416">
        <f>'Contractor Model'!UZP69</f>
        <v>0</v>
      </c>
      <c r="UZQ416">
        <f>'Contractor Model'!UZQ69</f>
        <v>0</v>
      </c>
      <c r="UZR416">
        <f>'Contractor Model'!UZR69</f>
        <v>0</v>
      </c>
      <c r="UZS416">
        <f>'Contractor Model'!UZS69</f>
        <v>0</v>
      </c>
      <c r="UZT416">
        <f>'Contractor Model'!UZT69</f>
        <v>0</v>
      </c>
      <c r="UZU416">
        <f>'Contractor Model'!UZU69</f>
        <v>0</v>
      </c>
      <c r="UZV416">
        <f>'Contractor Model'!UZV69</f>
        <v>0</v>
      </c>
      <c r="UZW416">
        <f>'Contractor Model'!UZW69</f>
        <v>0</v>
      </c>
      <c r="UZX416">
        <f>'Contractor Model'!UZX69</f>
        <v>0</v>
      </c>
      <c r="UZY416">
        <f>'Contractor Model'!UZY69</f>
        <v>0</v>
      </c>
      <c r="UZZ416">
        <f>'Contractor Model'!UZZ69</f>
        <v>0</v>
      </c>
      <c r="VAA416">
        <f>'Contractor Model'!VAA69</f>
        <v>0</v>
      </c>
      <c r="VAB416">
        <f>'Contractor Model'!VAB69</f>
        <v>0</v>
      </c>
      <c r="VAC416">
        <f>'Contractor Model'!VAC69</f>
        <v>0</v>
      </c>
      <c r="VAD416">
        <f>'Contractor Model'!VAD69</f>
        <v>0</v>
      </c>
      <c r="VAE416">
        <f>'Contractor Model'!VAE69</f>
        <v>0</v>
      </c>
      <c r="VAF416">
        <f>'Contractor Model'!VAF69</f>
        <v>0</v>
      </c>
      <c r="VAG416">
        <f>'Contractor Model'!VAG69</f>
        <v>0</v>
      </c>
      <c r="VAH416">
        <f>'Contractor Model'!VAH69</f>
        <v>0</v>
      </c>
      <c r="VAI416">
        <f>'Contractor Model'!VAI69</f>
        <v>0</v>
      </c>
      <c r="VAJ416">
        <f>'Contractor Model'!VAJ69</f>
        <v>0</v>
      </c>
      <c r="VAK416">
        <f>'Contractor Model'!VAK69</f>
        <v>0</v>
      </c>
      <c r="VAL416">
        <f>'Contractor Model'!VAL69</f>
        <v>0</v>
      </c>
      <c r="VAM416">
        <f>'Contractor Model'!VAM69</f>
        <v>0</v>
      </c>
      <c r="VAN416">
        <f>'Contractor Model'!VAN69</f>
        <v>0</v>
      </c>
      <c r="VAO416">
        <f>'Contractor Model'!VAO69</f>
        <v>0</v>
      </c>
      <c r="VAP416">
        <f>'Contractor Model'!VAP69</f>
        <v>0</v>
      </c>
      <c r="VAQ416">
        <f>'Contractor Model'!VAQ69</f>
        <v>0</v>
      </c>
      <c r="VAR416">
        <f>'Contractor Model'!VAR69</f>
        <v>0</v>
      </c>
      <c r="VAS416">
        <f>'Contractor Model'!VAS69</f>
        <v>0</v>
      </c>
      <c r="VAT416">
        <f>'Contractor Model'!VAT69</f>
        <v>0</v>
      </c>
      <c r="VAU416">
        <f>'Contractor Model'!VAU69</f>
        <v>0</v>
      </c>
      <c r="VAV416">
        <f>'Contractor Model'!VAV69</f>
        <v>0</v>
      </c>
      <c r="VAW416">
        <f>'Contractor Model'!VAW69</f>
        <v>0</v>
      </c>
      <c r="VAX416">
        <f>'Contractor Model'!VAX69</f>
        <v>0</v>
      </c>
      <c r="VAY416">
        <f>'Contractor Model'!VAY69</f>
        <v>0</v>
      </c>
      <c r="VAZ416">
        <f>'Contractor Model'!VAZ69</f>
        <v>0</v>
      </c>
      <c r="VBA416">
        <f>'Contractor Model'!VBA69</f>
        <v>0</v>
      </c>
      <c r="VBB416">
        <f>'Contractor Model'!VBB69</f>
        <v>0</v>
      </c>
      <c r="VBC416">
        <f>'Contractor Model'!VBC69</f>
        <v>0</v>
      </c>
      <c r="VBD416">
        <f>'Contractor Model'!VBD69</f>
        <v>0</v>
      </c>
      <c r="VBE416">
        <f>'Contractor Model'!VBE69</f>
        <v>0</v>
      </c>
      <c r="VBF416">
        <f>'Contractor Model'!VBF69</f>
        <v>0</v>
      </c>
      <c r="VBG416">
        <f>'Contractor Model'!VBG69</f>
        <v>0</v>
      </c>
      <c r="VBH416">
        <f>'Contractor Model'!VBH69</f>
        <v>0</v>
      </c>
      <c r="VBI416">
        <f>'Contractor Model'!VBI69</f>
        <v>0</v>
      </c>
      <c r="VBJ416">
        <f>'Contractor Model'!VBJ69</f>
        <v>0</v>
      </c>
      <c r="VBK416">
        <f>'Contractor Model'!VBK69</f>
        <v>0</v>
      </c>
      <c r="VBL416">
        <f>'Contractor Model'!VBL69</f>
        <v>0</v>
      </c>
      <c r="VBM416">
        <f>'Contractor Model'!VBM69</f>
        <v>0</v>
      </c>
      <c r="VBN416">
        <f>'Contractor Model'!VBN69</f>
        <v>0</v>
      </c>
      <c r="VBO416">
        <f>'Contractor Model'!VBO69</f>
        <v>0</v>
      </c>
      <c r="VBP416">
        <f>'Contractor Model'!VBP69</f>
        <v>0</v>
      </c>
      <c r="VBQ416">
        <f>'Contractor Model'!VBQ69</f>
        <v>0</v>
      </c>
      <c r="VBR416">
        <f>'Contractor Model'!VBR69</f>
        <v>0</v>
      </c>
      <c r="VBS416">
        <f>'Contractor Model'!VBS69</f>
        <v>0</v>
      </c>
      <c r="VBT416">
        <f>'Contractor Model'!VBT69</f>
        <v>0</v>
      </c>
      <c r="VBU416">
        <f>'Contractor Model'!VBU69</f>
        <v>0</v>
      </c>
      <c r="VBV416">
        <f>'Contractor Model'!VBV69</f>
        <v>0</v>
      </c>
      <c r="VBW416">
        <f>'Contractor Model'!VBW69</f>
        <v>0</v>
      </c>
      <c r="VBX416">
        <f>'Contractor Model'!VBX69</f>
        <v>0</v>
      </c>
      <c r="VBY416">
        <f>'Contractor Model'!VBY69</f>
        <v>0</v>
      </c>
      <c r="VBZ416">
        <f>'Contractor Model'!VBZ69</f>
        <v>0</v>
      </c>
      <c r="VCA416">
        <f>'Contractor Model'!VCA69</f>
        <v>0</v>
      </c>
      <c r="VCB416">
        <f>'Contractor Model'!VCB69</f>
        <v>0</v>
      </c>
      <c r="VCC416">
        <f>'Contractor Model'!VCC69</f>
        <v>0</v>
      </c>
      <c r="VCD416">
        <f>'Contractor Model'!VCD69</f>
        <v>0</v>
      </c>
      <c r="VCE416">
        <f>'Contractor Model'!VCE69</f>
        <v>0</v>
      </c>
      <c r="VCF416">
        <f>'Contractor Model'!VCF69</f>
        <v>0</v>
      </c>
      <c r="VCG416">
        <f>'Contractor Model'!VCG69</f>
        <v>0</v>
      </c>
      <c r="VCH416">
        <f>'Contractor Model'!VCH69</f>
        <v>0</v>
      </c>
      <c r="VCI416">
        <f>'Contractor Model'!VCI69</f>
        <v>0</v>
      </c>
      <c r="VCJ416">
        <f>'Contractor Model'!VCJ69</f>
        <v>0</v>
      </c>
      <c r="VCK416">
        <f>'Contractor Model'!VCK69</f>
        <v>0</v>
      </c>
      <c r="VCL416">
        <f>'Contractor Model'!VCL69</f>
        <v>0</v>
      </c>
      <c r="VCM416">
        <f>'Contractor Model'!VCM69</f>
        <v>0</v>
      </c>
      <c r="VCN416">
        <f>'Contractor Model'!VCN69</f>
        <v>0</v>
      </c>
      <c r="VCO416">
        <f>'Contractor Model'!VCO69</f>
        <v>0</v>
      </c>
      <c r="VCP416">
        <f>'Contractor Model'!VCP69</f>
        <v>0</v>
      </c>
      <c r="VCQ416">
        <f>'Contractor Model'!VCQ69</f>
        <v>0</v>
      </c>
      <c r="VCR416">
        <f>'Contractor Model'!VCR69</f>
        <v>0</v>
      </c>
      <c r="VCS416">
        <f>'Contractor Model'!VCS69</f>
        <v>0</v>
      </c>
      <c r="VCT416">
        <f>'Contractor Model'!VCT69</f>
        <v>0</v>
      </c>
      <c r="VCU416">
        <f>'Contractor Model'!VCU69</f>
        <v>0</v>
      </c>
      <c r="VCV416">
        <f>'Contractor Model'!VCV69</f>
        <v>0</v>
      </c>
      <c r="VCW416">
        <f>'Contractor Model'!VCW69</f>
        <v>0</v>
      </c>
      <c r="VCX416">
        <f>'Contractor Model'!VCX69</f>
        <v>0</v>
      </c>
      <c r="VCY416">
        <f>'Contractor Model'!VCY69</f>
        <v>0</v>
      </c>
      <c r="VCZ416">
        <f>'Contractor Model'!VCZ69</f>
        <v>0</v>
      </c>
      <c r="VDA416">
        <f>'Contractor Model'!VDA69</f>
        <v>0</v>
      </c>
      <c r="VDB416">
        <f>'Contractor Model'!VDB69</f>
        <v>0</v>
      </c>
      <c r="VDC416">
        <f>'Contractor Model'!VDC69</f>
        <v>0</v>
      </c>
      <c r="VDD416">
        <f>'Contractor Model'!VDD69</f>
        <v>0</v>
      </c>
      <c r="VDE416">
        <f>'Contractor Model'!VDE69</f>
        <v>0</v>
      </c>
      <c r="VDF416">
        <f>'Contractor Model'!VDF69</f>
        <v>0</v>
      </c>
      <c r="VDG416">
        <f>'Contractor Model'!VDG69</f>
        <v>0</v>
      </c>
      <c r="VDH416">
        <f>'Contractor Model'!VDH69</f>
        <v>0</v>
      </c>
      <c r="VDI416">
        <f>'Contractor Model'!VDI69</f>
        <v>0</v>
      </c>
      <c r="VDJ416">
        <f>'Contractor Model'!VDJ69</f>
        <v>0</v>
      </c>
      <c r="VDK416">
        <f>'Contractor Model'!VDK69</f>
        <v>0</v>
      </c>
      <c r="VDL416">
        <f>'Contractor Model'!VDL69</f>
        <v>0</v>
      </c>
      <c r="VDM416">
        <f>'Contractor Model'!VDM69</f>
        <v>0</v>
      </c>
      <c r="VDN416">
        <f>'Contractor Model'!VDN69</f>
        <v>0</v>
      </c>
      <c r="VDO416">
        <f>'Contractor Model'!VDO69</f>
        <v>0</v>
      </c>
      <c r="VDP416">
        <f>'Contractor Model'!VDP69</f>
        <v>0</v>
      </c>
      <c r="VDQ416">
        <f>'Contractor Model'!VDQ69</f>
        <v>0</v>
      </c>
      <c r="VDR416">
        <f>'Contractor Model'!VDR69</f>
        <v>0</v>
      </c>
      <c r="VDS416">
        <f>'Contractor Model'!VDS69</f>
        <v>0</v>
      </c>
      <c r="VDT416">
        <f>'Contractor Model'!VDT69</f>
        <v>0</v>
      </c>
      <c r="VDU416">
        <f>'Contractor Model'!VDU69</f>
        <v>0</v>
      </c>
      <c r="VDV416">
        <f>'Contractor Model'!VDV69</f>
        <v>0</v>
      </c>
      <c r="VDW416">
        <f>'Contractor Model'!VDW69</f>
        <v>0</v>
      </c>
      <c r="VDX416">
        <f>'Contractor Model'!VDX69</f>
        <v>0</v>
      </c>
      <c r="VDY416">
        <f>'Contractor Model'!VDY69</f>
        <v>0</v>
      </c>
      <c r="VDZ416">
        <f>'Contractor Model'!VDZ69</f>
        <v>0</v>
      </c>
      <c r="VEA416">
        <f>'Contractor Model'!VEA69</f>
        <v>0</v>
      </c>
      <c r="VEB416">
        <f>'Contractor Model'!VEB69</f>
        <v>0</v>
      </c>
      <c r="VEC416">
        <f>'Contractor Model'!VEC69</f>
        <v>0</v>
      </c>
      <c r="VED416">
        <f>'Contractor Model'!VED69</f>
        <v>0</v>
      </c>
      <c r="VEE416">
        <f>'Contractor Model'!VEE69</f>
        <v>0</v>
      </c>
      <c r="VEF416">
        <f>'Contractor Model'!VEF69</f>
        <v>0</v>
      </c>
      <c r="VEG416">
        <f>'Contractor Model'!VEG69</f>
        <v>0</v>
      </c>
      <c r="VEH416">
        <f>'Contractor Model'!VEH69</f>
        <v>0</v>
      </c>
      <c r="VEI416">
        <f>'Contractor Model'!VEI69</f>
        <v>0</v>
      </c>
      <c r="VEJ416">
        <f>'Contractor Model'!VEJ69</f>
        <v>0</v>
      </c>
      <c r="VEK416">
        <f>'Contractor Model'!VEK69</f>
        <v>0</v>
      </c>
      <c r="VEL416">
        <f>'Contractor Model'!VEL69</f>
        <v>0</v>
      </c>
      <c r="VEM416">
        <f>'Contractor Model'!VEM69</f>
        <v>0</v>
      </c>
      <c r="VEN416">
        <f>'Contractor Model'!VEN69</f>
        <v>0</v>
      </c>
      <c r="VEO416">
        <f>'Contractor Model'!VEO69</f>
        <v>0</v>
      </c>
      <c r="VEP416">
        <f>'Contractor Model'!VEP69</f>
        <v>0</v>
      </c>
      <c r="VEQ416">
        <f>'Contractor Model'!VEQ69</f>
        <v>0</v>
      </c>
      <c r="VER416">
        <f>'Contractor Model'!VER69</f>
        <v>0</v>
      </c>
      <c r="VES416">
        <f>'Contractor Model'!VES69</f>
        <v>0</v>
      </c>
      <c r="VET416">
        <f>'Contractor Model'!VET69</f>
        <v>0</v>
      </c>
      <c r="VEU416">
        <f>'Contractor Model'!VEU69</f>
        <v>0</v>
      </c>
      <c r="VEV416">
        <f>'Contractor Model'!VEV69</f>
        <v>0</v>
      </c>
      <c r="VEW416">
        <f>'Contractor Model'!VEW69</f>
        <v>0</v>
      </c>
      <c r="VEX416">
        <f>'Contractor Model'!VEX69</f>
        <v>0</v>
      </c>
      <c r="VEY416">
        <f>'Contractor Model'!VEY69</f>
        <v>0</v>
      </c>
      <c r="VEZ416">
        <f>'Contractor Model'!VEZ69</f>
        <v>0</v>
      </c>
      <c r="VFA416">
        <f>'Contractor Model'!VFA69</f>
        <v>0</v>
      </c>
      <c r="VFB416">
        <f>'Contractor Model'!VFB69</f>
        <v>0</v>
      </c>
      <c r="VFC416">
        <f>'Contractor Model'!VFC69</f>
        <v>0</v>
      </c>
      <c r="VFD416">
        <f>'Contractor Model'!VFD69</f>
        <v>0</v>
      </c>
      <c r="VFE416">
        <f>'Contractor Model'!VFE69</f>
        <v>0</v>
      </c>
      <c r="VFF416">
        <f>'Contractor Model'!VFF69</f>
        <v>0</v>
      </c>
      <c r="VFG416">
        <f>'Contractor Model'!VFG69</f>
        <v>0</v>
      </c>
      <c r="VFH416">
        <f>'Contractor Model'!VFH69</f>
        <v>0</v>
      </c>
      <c r="VFI416">
        <f>'Contractor Model'!VFI69</f>
        <v>0</v>
      </c>
      <c r="VFJ416">
        <f>'Contractor Model'!VFJ69</f>
        <v>0</v>
      </c>
      <c r="VFK416">
        <f>'Contractor Model'!VFK69</f>
        <v>0</v>
      </c>
      <c r="VFL416">
        <f>'Contractor Model'!VFL69</f>
        <v>0</v>
      </c>
      <c r="VFM416">
        <f>'Contractor Model'!VFM69</f>
        <v>0</v>
      </c>
      <c r="VFN416">
        <f>'Contractor Model'!VFN69</f>
        <v>0</v>
      </c>
      <c r="VFO416">
        <f>'Contractor Model'!VFO69</f>
        <v>0</v>
      </c>
      <c r="VFP416">
        <f>'Contractor Model'!VFP69</f>
        <v>0</v>
      </c>
      <c r="VFQ416">
        <f>'Contractor Model'!VFQ69</f>
        <v>0</v>
      </c>
      <c r="VFR416">
        <f>'Contractor Model'!VFR69</f>
        <v>0</v>
      </c>
      <c r="VFS416">
        <f>'Contractor Model'!VFS69</f>
        <v>0</v>
      </c>
      <c r="VFT416">
        <f>'Contractor Model'!VFT69</f>
        <v>0</v>
      </c>
      <c r="VFU416">
        <f>'Contractor Model'!VFU69</f>
        <v>0</v>
      </c>
      <c r="VFV416">
        <f>'Contractor Model'!VFV69</f>
        <v>0</v>
      </c>
      <c r="VFW416">
        <f>'Contractor Model'!VFW69</f>
        <v>0</v>
      </c>
      <c r="VFX416">
        <f>'Contractor Model'!VFX69</f>
        <v>0</v>
      </c>
      <c r="VFY416">
        <f>'Contractor Model'!VFY69</f>
        <v>0</v>
      </c>
      <c r="VFZ416">
        <f>'Contractor Model'!VFZ69</f>
        <v>0</v>
      </c>
      <c r="VGA416">
        <f>'Contractor Model'!VGA69</f>
        <v>0</v>
      </c>
      <c r="VGB416">
        <f>'Contractor Model'!VGB69</f>
        <v>0</v>
      </c>
      <c r="VGC416">
        <f>'Contractor Model'!VGC69</f>
        <v>0</v>
      </c>
      <c r="VGD416">
        <f>'Contractor Model'!VGD69</f>
        <v>0</v>
      </c>
      <c r="VGE416">
        <f>'Contractor Model'!VGE69</f>
        <v>0</v>
      </c>
      <c r="VGF416">
        <f>'Contractor Model'!VGF69</f>
        <v>0</v>
      </c>
      <c r="VGG416">
        <f>'Contractor Model'!VGG69</f>
        <v>0</v>
      </c>
      <c r="VGH416">
        <f>'Contractor Model'!VGH69</f>
        <v>0</v>
      </c>
      <c r="VGI416">
        <f>'Contractor Model'!VGI69</f>
        <v>0</v>
      </c>
      <c r="VGJ416">
        <f>'Contractor Model'!VGJ69</f>
        <v>0</v>
      </c>
      <c r="VGK416">
        <f>'Contractor Model'!VGK69</f>
        <v>0</v>
      </c>
      <c r="VGL416">
        <f>'Contractor Model'!VGL69</f>
        <v>0</v>
      </c>
      <c r="VGM416">
        <f>'Contractor Model'!VGM69</f>
        <v>0</v>
      </c>
      <c r="VGN416">
        <f>'Contractor Model'!VGN69</f>
        <v>0</v>
      </c>
      <c r="VGO416">
        <f>'Contractor Model'!VGO69</f>
        <v>0</v>
      </c>
      <c r="VGP416">
        <f>'Contractor Model'!VGP69</f>
        <v>0</v>
      </c>
      <c r="VGQ416">
        <f>'Contractor Model'!VGQ69</f>
        <v>0</v>
      </c>
      <c r="VGR416">
        <f>'Contractor Model'!VGR69</f>
        <v>0</v>
      </c>
      <c r="VGS416">
        <f>'Contractor Model'!VGS69</f>
        <v>0</v>
      </c>
      <c r="VGT416">
        <f>'Contractor Model'!VGT69</f>
        <v>0</v>
      </c>
      <c r="VGU416">
        <f>'Contractor Model'!VGU69</f>
        <v>0</v>
      </c>
      <c r="VGV416">
        <f>'Contractor Model'!VGV69</f>
        <v>0</v>
      </c>
      <c r="VGW416">
        <f>'Contractor Model'!VGW69</f>
        <v>0</v>
      </c>
      <c r="VGX416">
        <f>'Contractor Model'!VGX69</f>
        <v>0</v>
      </c>
      <c r="VGY416">
        <f>'Contractor Model'!VGY69</f>
        <v>0</v>
      </c>
      <c r="VGZ416">
        <f>'Contractor Model'!VGZ69</f>
        <v>0</v>
      </c>
      <c r="VHA416">
        <f>'Contractor Model'!VHA69</f>
        <v>0</v>
      </c>
      <c r="VHB416">
        <f>'Contractor Model'!VHB69</f>
        <v>0</v>
      </c>
      <c r="VHC416">
        <f>'Contractor Model'!VHC69</f>
        <v>0</v>
      </c>
      <c r="VHD416">
        <f>'Contractor Model'!VHD69</f>
        <v>0</v>
      </c>
      <c r="VHE416">
        <f>'Contractor Model'!VHE69</f>
        <v>0</v>
      </c>
      <c r="VHF416">
        <f>'Contractor Model'!VHF69</f>
        <v>0</v>
      </c>
      <c r="VHG416">
        <f>'Contractor Model'!VHG69</f>
        <v>0</v>
      </c>
      <c r="VHH416">
        <f>'Contractor Model'!VHH69</f>
        <v>0</v>
      </c>
      <c r="VHI416">
        <f>'Contractor Model'!VHI69</f>
        <v>0</v>
      </c>
      <c r="VHJ416">
        <f>'Contractor Model'!VHJ69</f>
        <v>0</v>
      </c>
      <c r="VHK416">
        <f>'Contractor Model'!VHK69</f>
        <v>0</v>
      </c>
      <c r="VHL416">
        <f>'Contractor Model'!VHL69</f>
        <v>0</v>
      </c>
      <c r="VHM416">
        <f>'Contractor Model'!VHM69</f>
        <v>0</v>
      </c>
      <c r="VHN416">
        <f>'Contractor Model'!VHN69</f>
        <v>0</v>
      </c>
      <c r="VHO416">
        <f>'Contractor Model'!VHO69</f>
        <v>0</v>
      </c>
      <c r="VHP416">
        <f>'Contractor Model'!VHP69</f>
        <v>0</v>
      </c>
      <c r="VHQ416">
        <f>'Contractor Model'!VHQ69</f>
        <v>0</v>
      </c>
      <c r="VHR416">
        <f>'Contractor Model'!VHR69</f>
        <v>0</v>
      </c>
      <c r="VHS416">
        <f>'Contractor Model'!VHS69</f>
        <v>0</v>
      </c>
      <c r="VHT416">
        <f>'Contractor Model'!VHT69</f>
        <v>0</v>
      </c>
      <c r="VHU416">
        <f>'Contractor Model'!VHU69</f>
        <v>0</v>
      </c>
      <c r="VHV416">
        <f>'Contractor Model'!VHV69</f>
        <v>0</v>
      </c>
      <c r="VHW416">
        <f>'Contractor Model'!VHW69</f>
        <v>0</v>
      </c>
      <c r="VHX416">
        <f>'Contractor Model'!VHX69</f>
        <v>0</v>
      </c>
      <c r="VHY416">
        <f>'Contractor Model'!VHY69</f>
        <v>0</v>
      </c>
      <c r="VHZ416">
        <f>'Contractor Model'!VHZ69</f>
        <v>0</v>
      </c>
      <c r="VIA416">
        <f>'Contractor Model'!VIA69</f>
        <v>0</v>
      </c>
      <c r="VIB416">
        <f>'Contractor Model'!VIB69</f>
        <v>0</v>
      </c>
      <c r="VIC416">
        <f>'Contractor Model'!VIC69</f>
        <v>0</v>
      </c>
      <c r="VID416">
        <f>'Contractor Model'!VID69</f>
        <v>0</v>
      </c>
      <c r="VIE416">
        <f>'Contractor Model'!VIE69</f>
        <v>0</v>
      </c>
      <c r="VIF416">
        <f>'Contractor Model'!VIF69</f>
        <v>0</v>
      </c>
      <c r="VIG416">
        <f>'Contractor Model'!VIG69</f>
        <v>0</v>
      </c>
      <c r="VIH416">
        <f>'Contractor Model'!VIH69</f>
        <v>0</v>
      </c>
      <c r="VII416">
        <f>'Contractor Model'!VII69</f>
        <v>0</v>
      </c>
      <c r="VIJ416">
        <f>'Contractor Model'!VIJ69</f>
        <v>0</v>
      </c>
      <c r="VIK416">
        <f>'Contractor Model'!VIK69</f>
        <v>0</v>
      </c>
      <c r="VIL416">
        <f>'Contractor Model'!VIL69</f>
        <v>0</v>
      </c>
      <c r="VIM416">
        <f>'Contractor Model'!VIM69</f>
        <v>0</v>
      </c>
      <c r="VIN416">
        <f>'Contractor Model'!VIN69</f>
        <v>0</v>
      </c>
      <c r="VIO416">
        <f>'Contractor Model'!VIO69</f>
        <v>0</v>
      </c>
      <c r="VIP416">
        <f>'Contractor Model'!VIP69</f>
        <v>0</v>
      </c>
      <c r="VIQ416">
        <f>'Contractor Model'!VIQ69</f>
        <v>0</v>
      </c>
      <c r="VIR416">
        <f>'Contractor Model'!VIR69</f>
        <v>0</v>
      </c>
      <c r="VIS416">
        <f>'Contractor Model'!VIS69</f>
        <v>0</v>
      </c>
      <c r="VIT416">
        <f>'Contractor Model'!VIT69</f>
        <v>0</v>
      </c>
      <c r="VIU416">
        <f>'Contractor Model'!VIU69</f>
        <v>0</v>
      </c>
      <c r="VIV416">
        <f>'Contractor Model'!VIV69</f>
        <v>0</v>
      </c>
      <c r="VIW416">
        <f>'Contractor Model'!VIW69</f>
        <v>0</v>
      </c>
      <c r="VIX416">
        <f>'Contractor Model'!VIX69</f>
        <v>0</v>
      </c>
      <c r="VIY416">
        <f>'Contractor Model'!VIY69</f>
        <v>0</v>
      </c>
      <c r="VIZ416">
        <f>'Contractor Model'!VIZ69</f>
        <v>0</v>
      </c>
      <c r="VJA416">
        <f>'Contractor Model'!VJA69</f>
        <v>0</v>
      </c>
      <c r="VJB416">
        <f>'Contractor Model'!VJB69</f>
        <v>0</v>
      </c>
      <c r="VJC416">
        <f>'Contractor Model'!VJC69</f>
        <v>0</v>
      </c>
      <c r="VJD416">
        <f>'Contractor Model'!VJD69</f>
        <v>0</v>
      </c>
      <c r="VJE416">
        <f>'Contractor Model'!VJE69</f>
        <v>0</v>
      </c>
      <c r="VJF416">
        <f>'Contractor Model'!VJF69</f>
        <v>0</v>
      </c>
      <c r="VJG416">
        <f>'Contractor Model'!VJG69</f>
        <v>0</v>
      </c>
      <c r="VJH416">
        <f>'Contractor Model'!VJH69</f>
        <v>0</v>
      </c>
      <c r="VJI416">
        <f>'Contractor Model'!VJI69</f>
        <v>0</v>
      </c>
      <c r="VJJ416">
        <f>'Contractor Model'!VJJ69</f>
        <v>0</v>
      </c>
      <c r="VJK416">
        <f>'Contractor Model'!VJK69</f>
        <v>0</v>
      </c>
      <c r="VJL416">
        <f>'Contractor Model'!VJL69</f>
        <v>0</v>
      </c>
      <c r="VJM416">
        <f>'Contractor Model'!VJM69</f>
        <v>0</v>
      </c>
      <c r="VJN416">
        <f>'Contractor Model'!VJN69</f>
        <v>0</v>
      </c>
      <c r="VJO416">
        <f>'Contractor Model'!VJO69</f>
        <v>0</v>
      </c>
      <c r="VJP416">
        <f>'Contractor Model'!VJP69</f>
        <v>0</v>
      </c>
      <c r="VJQ416">
        <f>'Contractor Model'!VJQ69</f>
        <v>0</v>
      </c>
      <c r="VJR416">
        <f>'Contractor Model'!VJR69</f>
        <v>0</v>
      </c>
      <c r="VJS416">
        <f>'Contractor Model'!VJS69</f>
        <v>0</v>
      </c>
      <c r="VJT416">
        <f>'Contractor Model'!VJT69</f>
        <v>0</v>
      </c>
      <c r="VJU416">
        <f>'Contractor Model'!VJU69</f>
        <v>0</v>
      </c>
      <c r="VJV416">
        <f>'Contractor Model'!VJV69</f>
        <v>0</v>
      </c>
      <c r="VJW416">
        <f>'Contractor Model'!VJW69</f>
        <v>0</v>
      </c>
      <c r="VJX416">
        <f>'Contractor Model'!VJX69</f>
        <v>0</v>
      </c>
      <c r="VJY416">
        <f>'Contractor Model'!VJY69</f>
        <v>0</v>
      </c>
      <c r="VJZ416">
        <f>'Contractor Model'!VJZ69</f>
        <v>0</v>
      </c>
      <c r="VKA416">
        <f>'Contractor Model'!VKA69</f>
        <v>0</v>
      </c>
      <c r="VKB416">
        <f>'Contractor Model'!VKB69</f>
        <v>0</v>
      </c>
      <c r="VKC416">
        <f>'Contractor Model'!VKC69</f>
        <v>0</v>
      </c>
      <c r="VKD416">
        <f>'Contractor Model'!VKD69</f>
        <v>0</v>
      </c>
      <c r="VKE416">
        <f>'Contractor Model'!VKE69</f>
        <v>0</v>
      </c>
      <c r="VKF416">
        <f>'Contractor Model'!VKF69</f>
        <v>0</v>
      </c>
      <c r="VKG416">
        <f>'Contractor Model'!VKG69</f>
        <v>0</v>
      </c>
      <c r="VKH416">
        <f>'Contractor Model'!VKH69</f>
        <v>0</v>
      </c>
      <c r="VKI416">
        <f>'Contractor Model'!VKI69</f>
        <v>0</v>
      </c>
      <c r="VKJ416">
        <f>'Contractor Model'!VKJ69</f>
        <v>0</v>
      </c>
      <c r="VKK416">
        <f>'Contractor Model'!VKK69</f>
        <v>0</v>
      </c>
      <c r="VKL416">
        <f>'Contractor Model'!VKL69</f>
        <v>0</v>
      </c>
      <c r="VKM416">
        <f>'Contractor Model'!VKM69</f>
        <v>0</v>
      </c>
      <c r="VKN416">
        <f>'Contractor Model'!VKN69</f>
        <v>0</v>
      </c>
      <c r="VKO416">
        <f>'Contractor Model'!VKO69</f>
        <v>0</v>
      </c>
      <c r="VKP416">
        <f>'Contractor Model'!VKP69</f>
        <v>0</v>
      </c>
      <c r="VKQ416">
        <f>'Contractor Model'!VKQ69</f>
        <v>0</v>
      </c>
      <c r="VKR416">
        <f>'Contractor Model'!VKR69</f>
        <v>0</v>
      </c>
      <c r="VKS416">
        <f>'Contractor Model'!VKS69</f>
        <v>0</v>
      </c>
      <c r="VKT416">
        <f>'Contractor Model'!VKT69</f>
        <v>0</v>
      </c>
      <c r="VKU416">
        <f>'Contractor Model'!VKU69</f>
        <v>0</v>
      </c>
      <c r="VKV416">
        <f>'Contractor Model'!VKV69</f>
        <v>0</v>
      </c>
      <c r="VKW416">
        <f>'Contractor Model'!VKW69</f>
        <v>0</v>
      </c>
      <c r="VKX416">
        <f>'Contractor Model'!VKX69</f>
        <v>0</v>
      </c>
      <c r="VKY416">
        <f>'Contractor Model'!VKY69</f>
        <v>0</v>
      </c>
      <c r="VKZ416">
        <f>'Contractor Model'!VKZ69</f>
        <v>0</v>
      </c>
      <c r="VLA416">
        <f>'Contractor Model'!VLA69</f>
        <v>0</v>
      </c>
      <c r="VLB416">
        <f>'Contractor Model'!VLB69</f>
        <v>0</v>
      </c>
      <c r="VLC416">
        <f>'Contractor Model'!VLC69</f>
        <v>0</v>
      </c>
      <c r="VLD416">
        <f>'Contractor Model'!VLD69</f>
        <v>0</v>
      </c>
      <c r="VLE416">
        <f>'Contractor Model'!VLE69</f>
        <v>0</v>
      </c>
      <c r="VLF416">
        <f>'Contractor Model'!VLF69</f>
        <v>0</v>
      </c>
      <c r="VLG416">
        <f>'Contractor Model'!VLG69</f>
        <v>0</v>
      </c>
      <c r="VLH416">
        <f>'Contractor Model'!VLH69</f>
        <v>0</v>
      </c>
      <c r="VLI416">
        <f>'Contractor Model'!VLI69</f>
        <v>0</v>
      </c>
      <c r="VLJ416">
        <f>'Contractor Model'!VLJ69</f>
        <v>0</v>
      </c>
      <c r="VLK416">
        <f>'Contractor Model'!VLK69</f>
        <v>0</v>
      </c>
      <c r="VLL416">
        <f>'Contractor Model'!VLL69</f>
        <v>0</v>
      </c>
      <c r="VLM416">
        <f>'Contractor Model'!VLM69</f>
        <v>0</v>
      </c>
      <c r="VLN416">
        <f>'Contractor Model'!VLN69</f>
        <v>0</v>
      </c>
      <c r="VLO416">
        <f>'Contractor Model'!VLO69</f>
        <v>0</v>
      </c>
      <c r="VLP416">
        <f>'Contractor Model'!VLP69</f>
        <v>0</v>
      </c>
      <c r="VLQ416">
        <f>'Contractor Model'!VLQ69</f>
        <v>0</v>
      </c>
      <c r="VLR416">
        <f>'Contractor Model'!VLR69</f>
        <v>0</v>
      </c>
      <c r="VLS416">
        <f>'Contractor Model'!VLS69</f>
        <v>0</v>
      </c>
      <c r="VLT416">
        <f>'Contractor Model'!VLT69</f>
        <v>0</v>
      </c>
      <c r="VLU416">
        <f>'Contractor Model'!VLU69</f>
        <v>0</v>
      </c>
      <c r="VLV416">
        <f>'Contractor Model'!VLV69</f>
        <v>0</v>
      </c>
      <c r="VLW416">
        <f>'Contractor Model'!VLW69</f>
        <v>0</v>
      </c>
      <c r="VLX416">
        <f>'Contractor Model'!VLX69</f>
        <v>0</v>
      </c>
      <c r="VLY416">
        <f>'Contractor Model'!VLY69</f>
        <v>0</v>
      </c>
      <c r="VLZ416">
        <f>'Contractor Model'!VLZ69</f>
        <v>0</v>
      </c>
      <c r="VMA416">
        <f>'Contractor Model'!VMA69</f>
        <v>0</v>
      </c>
      <c r="VMB416">
        <f>'Contractor Model'!VMB69</f>
        <v>0</v>
      </c>
      <c r="VMC416">
        <f>'Contractor Model'!VMC69</f>
        <v>0</v>
      </c>
      <c r="VMD416">
        <f>'Contractor Model'!VMD69</f>
        <v>0</v>
      </c>
      <c r="VME416">
        <f>'Contractor Model'!VME69</f>
        <v>0</v>
      </c>
      <c r="VMF416">
        <f>'Contractor Model'!VMF69</f>
        <v>0</v>
      </c>
      <c r="VMG416">
        <f>'Contractor Model'!VMG69</f>
        <v>0</v>
      </c>
      <c r="VMH416">
        <f>'Contractor Model'!VMH69</f>
        <v>0</v>
      </c>
      <c r="VMI416">
        <f>'Contractor Model'!VMI69</f>
        <v>0</v>
      </c>
      <c r="VMJ416">
        <f>'Contractor Model'!VMJ69</f>
        <v>0</v>
      </c>
      <c r="VMK416">
        <f>'Contractor Model'!VMK69</f>
        <v>0</v>
      </c>
      <c r="VML416">
        <f>'Contractor Model'!VML69</f>
        <v>0</v>
      </c>
      <c r="VMM416">
        <f>'Contractor Model'!VMM69</f>
        <v>0</v>
      </c>
      <c r="VMN416">
        <f>'Contractor Model'!VMN69</f>
        <v>0</v>
      </c>
      <c r="VMO416">
        <f>'Contractor Model'!VMO69</f>
        <v>0</v>
      </c>
      <c r="VMP416">
        <f>'Contractor Model'!VMP69</f>
        <v>0</v>
      </c>
      <c r="VMQ416">
        <f>'Contractor Model'!VMQ69</f>
        <v>0</v>
      </c>
      <c r="VMR416">
        <f>'Contractor Model'!VMR69</f>
        <v>0</v>
      </c>
      <c r="VMS416">
        <f>'Contractor Model'!VMS69</f>
        <v>0</v>
      </c>
      <c r="VMT416">
        <f>'Contractor Model'!VMT69</f>
        <v>0</v>
      </c>
      <c r="VMU416">
        <f>'Contractor Model'!VMU69</f>
        <v>0</v>
      </c>
      <c r="VMV416">
        <f>'Contractor Model'!VMV69</f>
        <v>0</v>
      </c>
      <c r="VMW416">
        <f>'Contractor Model'!VMW69</f>
        <v>0</v>
      </c>
      <c r="VMX416">
        <f>'Contractor Model'!VMX69</f>
        <v>0</v>
      </c>
      <c r="VMY416">
        <f>'Contractor Model'!VMY69</f>
        <v>0</v>
      </c>
      <c r="VMZ416">
        <f>'Contractor Model'!VMZ69</f>
        <v>0</v>
      </c>
      <c r="VNA416">
        <f>'Contractor Model'!VNA69</f>
        <v>0</v>
      </c>
      <c r="VNB416">
        <f>'Contractor Model'!VNB69</f>
        <v>0</v>
      </c>
      <c r="VNC416">
        <f>'Contractor Model'!VNC69</f>
        <v>0</v>
      </c>
      <c r="VND416">
        <f>'Contractor Model'!VND69</f>
        <v>0</v>
      </c>
      <c r="VNE416">
        <f>'Contractor Model'!VNE69</f>
        <v>0</v>
      </c>
      <c r="VNF416">
        <f>'Contractor Model'!VNF69</f>
        <v>0</v>
      </c>
      <c r="VNG416">
        <f>'Contractor Model'!VNG69</f>
        <v>0</v>
      </c>
      <c r="VNH416">
        <f>'Contractor Model'!VNH69</f>
        <v>0</v>
      </c>
      <c r="VNI416">
        <f>'Contractor Model'!VNI69</f>
        <v>0</v>
      </c>
      <c r="VNJ416">
        <f>'Contractor Model'!VNJ69</f>
        <v>0</v>
      </c>
      <c r="VNK416">
        <f>'Contractor Model'!VNK69</f>
        <v>0</v>
      </c>
      <c r="VNL416">
        <f>'Contractor Model'!VNL69</f>
        <v>0</v>
      </c>
      <c r="VNM416">
        <f>'Contractor Model'!VNM69</f>
        <v>0</v>
      </c>
      <c r="VNN416">
        <f>'Contractor Model'!VNN69</f>
        <v>0</v>
      </c>
      <c r="VNO416">
        <f>'Contractor Model'!VNO69</f>
        <v>0</v>
      </c>
      <c r="VNP416">
        <f>'Contractor Model'!VNP69</f>
        <v>0</v>
      </c>
      <c r="VNQ416">
        <f>'Contractor Model'!VNQ69</f>
        <v>0</v>
      </c>
      <c r="VNR416">
        <f>'Contractor Model'!VNR69</f>
        <v>0</v>
      </c>
      <c r="VNS416">
        <f>'Contractor Model'!VNS69</f>
        <v>0</v>
      </c>
      <c r="VNT416">
        <f>'Contractor Model'!VNT69</f>
        <v>0</v>
      </c>
      <c r="VNU416">
        <f>'Contractor Model'!VNU69</f>
        <v>0</v>
      </c>
      <c r="VNV416">
        <f>'Contractor Model'!VNV69</f>
        <v>0</v>
      </c>
      <c r="VNW416">
        <f>'Contractor Model'!VNW69</f>
        <v>0</v>
      </c>
      <c r="VNX416">
        <f>'Contractor Model'!VNX69</f>
        <v>0</v>
      </c>
      <c r="VNY416">
        <f>'Contractor Model'!VNY69</f>
        <v>0</v>
      </c>
      <c r="VNZ416">
        <f>'Contractor Model'!VNZ69</f>
        <v>0</v>
      </c>
      <c r="VOA416">
        <f>'Contractor Model'!VOA69</f>
        <v>0</v>
      </c>
      <c r="VOB416">
        <f>'Contractor Model'!VOB69</f>
        <v>0</v>
      </c>
      <c r="VOC416">
        <f>'Contractor Model'!VOC69</f>
        <v>0</v>
      </c>
      <c r="VOD416">
        <f>'Contractor Model'!VOD69</f>
        <v>0</v>
      </c>
      <c r="VOE416">
        <f>'Contractor Model'!VOE69</f>
        <v>0</v>
      </c>
      <c r="VOF416">
        <f>'Contractor Model'!VOF69</f>
        <v>0</v>
      </c>
      <c r="VOG416">
        <f>'Contractor Model'!VOG69</f>
        <v>0</v>
      </c>
      <c r="VOH416">
        <f>'Contractor Model'!VOH69</f>
        <v>0</v>
      </c>
      <c r="VOI416">
        <f>'Contractor Model'!VOI69</f>
        <v>0</v>
      </c>
      <c r="VOJ416">
        <f>'Contractor Model'!VOJ69</f>
        <v>0</v>
      </c>
      <c r="VOK416">
        <f>'Contractor Model'!VOK69</f>
        <v>0</v>
      </c>
      <c r="VOL416">
        <f>'Contractor Model'!VOL69</f>
        <v>0</v>
      </c>
      <c r="VOM416">
        <f>'Contractor Model'!VOM69</f>
        <v>0</v>
      </c>
      <c r="VON416">
        <f>'Contractor Model'!VON69</f>
        <v>0</v>
      </c>
      <c r="VOO416">
        <f>'Contractor Model'!VOO69</f>
        <v>0</v>
      </c>
      <c r="VOP416">
        <f>'Contractor Model'!VOP69</f>
        <v>0</v>
      </c>
      <c r="VOQ416">
        <f>'Contractor Model'!VOQ69</f>
        <v>0</v>
      </c>
      <c r="VOR416">
        <f>'Contractor Model'!VOR69</f>
        <v>0</v>
      </c>
      <c r="VOS416">
        <f>'Contractor Model'!VOS69</f>
        <v>0</v>
      </c>
      <c r="VOT416">
        <f>'Contractor Model'!VOT69</f>
        <v>0</v>
      </c>
      <c r="VOU416">
        <f>'Contractor Model'!VOU69</f>
        <v>0</v>
      </c>
      <c r="VOV416">
        <f>'Contractor Model'!VOV69</f>
        <v>0</v>
      </c>
      <c r="VOW416">
        <f>'Contractor Model'!VOW69</f>
        <v>0</v>
      </c>
      <c r="VOX416">
        <f>'Contractor Model'!VOX69</f>
        <v>0</v>
      </c>
      <c r="VOY416">
        <f>'Contractor Model'!VOY69</f>
        <v>0</v>
      </c>
      <c r="VOZ416">
        <f>'Contractor Model'!VOZ69</f>
        <v>0</v>
      </c>
      <c r="VPA416">
        <f>'Contractor Model'!VPA69</f>
        <v>0</v>
      </c>
      <c r="VPB416">
        <f>'Contractor Model'!VPB69</f>
        <v>0</v>
      </c>
      <c r="VPC416">
        <f>'Contractor Model'!VPC69</f>
        <v>0</v>
      </c>
      <c r="VPD416">
        <f>'Contractor Model'!VPD69</f>
        <v>0</v>
      </c>
      <c r="VPE416">
        <f>'Contractor Model'!VPE69</f>
        <v>0</v>
      </c>
      <c r="VPF416">
        <f>'Contractor Model'!VPF69</f>
        <v>0</v>
      </c>
      <c r="VPG416">
        <f>'Contractor Model'!VPG69</f>
        <v>0</v>
      </c>
      <c r="VPH416">
        <f>'Contractor Model'!VPH69</f>
        <v>0</v>
      </c>
      <c r="VPI416">
        <f>'Contractor Model'!VPI69</f>
        <v>0</v>
      </c>
      <c r="VPJ416">
        <f>'Contractor Model'!VPJ69</f>
        <v>0</v>
      </c>
      <c r="VPK416">
        <f>'Contractor Model'!VPK69</f>
        <v>0</v>
      </c>
      <c r="VPL416">
        <f>'Contractor Model'!VPL69</f>
        <v>0</v>
      </c>
      <c r="VPM416">
        <f>'Contractor Model'!VPM69</f>
        <v>0</v>
      </c>
      <c r="VPN416">
        <f>'Contractor Model'!VPN69</f>
        <v>0</v>
      </c>
      <c r="VPO416">
        <f>'Contractor Model'!VPO69</f>
        <v>0</v>
      </c>
      <c r="VPP416">
        <f>'Contractor Model'!VPP69</f>
        <v>0</v>
      </c>
      <c r="VPQ416">
        <f>'Contractor Model'!VPQ69</f>
        <v>0</v>
      </c>
      <c r="VPR416">
        <f>'Contractor Model'!VPR69</f>
        <v>0</v>
      </c>
      <c r="VPS416">
        <f>'Contractor Model'!VPS69</f>
        <v>0</v>
      </c>
      <c r="VPT416">
        <f>'Contractor Model'!VPT69</f>
        <v>0</v>
      </c>
      <c r="VPU416">
        <f>'Contractor Model'!VPU69</f>
        <v>0</v>
      </c>
      <c r="VPV416">
        <f>'Contractor Model'!VPV69</f>
        <v>0</v>
      </c>
      <c r="VPW416">
        <f>'Contractor Model'!VPW69</f>
        <v>0</v>
      </c>
      <c r="VPX416">
        <f>'Contractor Model'!VPX69</f>
        <v>0</v>
      </c>
      <c r="VPY416">
        <f>'Contractor Model'!VPY69</f>
        <v>0</v>
      </c>
      <c r="VPZ416">
        <f>'Contractor Model'!VPZ69</f>
        <v>0</v>
      </c>
      <c r="VQA416">
        <f>'Contractor Model'!VQA69</f>
        <v>0</v>
      </c>
      <c r="VQB416">
        <f>'Contractor Model'!VQB69</f>
        <v>0</v>
      </c>
      <c r="VQC416">
        <f>'Contractor Model'!VQC69</f>
        <v>0</v>
      </c>
      <c r="VQD416">
        <f>'Contractor Model'!VQD69</f>
        <v>0</v>
      </c>
      <c r="VQE416">
        <f>'Contractor Model'!VQE69</f>
        <v>0</v>
      </c>
      <c r="VQF416">
        <f>'Contractor Model'!VQF69</f>
        <v>0</v>
      </c>
      <c r="VQG416">
        <f>'Contractor Model'!VQG69</f>
        <v>0</v>
      </c>
      <c r="VQH416">
        <f>'Contractor Model'!VQH69</f>
        <v>0</v>
      </c>
      <c r="VQI416">
        <f>'Contractor Model'!VQI69</f>
        <v>0</v>
      </c>
      <c r="VQJ416">
        <f>'Contractor Model'!VQJ69</f>
        <v>0</v>
      </c>
      <c r="VQK416">
        <f>'Contractor Model'!VQK69</f>
        <v>0</v>
      </c>
      <c r="VQL416">
        <f>'Contractor Model'!VQL69</f>
        <v>0</v>
      </c>
      <c r="VQM416">
        <f>'Contractor Model'!VQM69</f>
        <v>0</v>
      </c>
      <c r="VQN416">
        <f>'Contractor Model'!VQN69</f>
        <v>0</v>
      </c>
      <c r="VQO416">
        <f>'Contractor Model'!VQO69</f>
        <v>0</v>
      </c>
      <c r="VQP416">
        <f>'Contractor Model'!VQP69</f>
        <v>0</v>
      </c>
      <c r="VQQ416">
        <f>'Contractor Model'!VQQ69</f>
        <v>0</v>
      </c>
      <c r="VQR416">
        <f>'Contractor Model'!VQR69</f>
        <v>0</v>
      </c>
      <c r="VQS416">
        <f>'Contractor Model'!VQS69</f>
        <v>0</v>
      </c>
      <c r="VQT416">
        <f>'Contractor Model'!VQT69</f>
        <v>0</v>
      </c>
      <c r="VQU416">
        <f>'Contractor Model'!VQU69</f>
        <v>0</v>
      </c>
      <c r="VQV416">
        <f>'Contractor Model'!VQV69</f>
        <v>0</v>
      </c>
      <c r="VQW416">
        <f>'Contractor Model'!VQW69</f>
        <v>0</v>
      </c>
      <c r="VQX416">
        <f>'Contractor Model'!VQX69</f>
        <v>0</v>
      </c>
      <c r="VQY416">
        <f>'Contractor Model'!VQY69</f>
        <v>0</v>
      </c>
      <c r="VQZ416">
        <f>'Contractor Model'!VQZ69</f>
        <v>0</v>
      </c>
      <c r="VRA416">
        <f>'Contractor Model'!VRA69</f>
        <v>0</v>
      </c>
      <c r="VRB416">
        <f>'Contractor Model'!VRB69</f>
        <v>0</v>
      </c>
      <c r="VRC416">
        <f>'Contractor Model'!VRC69</f>
        <v>0</v>
      </c>
      <c r="VRD416">
        <f>'Contractor Model'!VRD69</f>
        <v>0</v>
      </c>
      <c r="VRE416">
        <f>'Contractor Model'!VRE69</f>
        <v>0</v>
      </c>
      <c r="VRF416">
        <f>'Contractor Model'!VRF69</f>
        <v>0</v>
      </c>
      <c r="VRG416">
        <f>'Contractor Model'!VRG69</f>
        <v>0</v>
      </c>
      <c r="VRH416">
        <f>'Contractor Model'!VRH69</f>
        <v>0</v>
      </c>
      <c r="VRI416">
        <f>'Contractor Model'!VRI69</f>
        <v>0</v>
      </c>
      <c r="VRJ416">
        <f>'Contractor Model'!VRJ69</f>
        <v>0</v>
      </c>
      <c r="VRK416">
        <f>'Contractor Model'!VRK69</f>
        <v>0</v>
      </c>
      <c r="VRL416">
        <f>'Contractor Model'!VRL69</f>
        <v>0</v>
      </c>
      <c r="VRM416">
        <f>'Contractor Model'!VRM69</f>
        <v>0</v>
      </c>
      <c r="VRN416">
        <f>'Contractor Model'!VRN69</f>
        <v>0</v>
      </c>
      <c r="VRO416">
        <f>'Contractor Model'!VRO69</f>
        <v>0</v>
      </c>
      <c r="VRP416">
        <f>'Contractor Model'!VRP69</f>
        <v>0</v>
      </c>
      <c r="VRQ416">
        <f>'Contractor Model'!VRQ69</f>
        <v>0</v>
      </c>
      <c r="VRR416">
        <f>'Contractor Model'!VRR69</f>
        <v>0</v>
      </c>
      <c r="VRS416">
        <f>'Contractor Model'!VRS69</f>
        <v>0</v>
      </c>
      <c r="VRT416">
        <f>'Contractor Model'!VRT69</f>
        <v>0</v>
      </c>
      <c r="VRU416">
        <f>'Contractor Model'!VRU69</f>
        <v>0</v>
      </c>
      <c r="VRV416">
        <f>'Contractor Model'!VRV69</f>
        <v>0</v>
      </c>
      <c r="VRW416">
        <f>'Contractor Model'!VRW69</f>
        <v>0</v>
      </c>
      <c r="VRX416">
        <f>'Contractor Model'!VRX69</f>
        <v>0</v>
      </c>
      <c r="VRY416">
        <f>'Contractor Model'!VRY69</f>
        <v>0</v>
      </c>
      <c r="VRZ416">
        <f>'Contractor Model'!VRZ69</f>
        <v>0</v>
      </c>
      <c r="VSA416">
        <f>'Contractor Model'!VSA69</f>
        <v>0</v>
      </c>
      <c r="VSB416">
        <f>'Contractor Model'!VSB69</f>
        <v>0</v>
      </c>
      <c r="VSC416">
        <f>'Contractor Model'!VSC69</f>
        <v>0</v>
      </c>
      <c r="VSD416">
        <f>'Contractor Model'!VSD69</f>
        <v>0</v>
      </c>
      <c r="VSE416">
        <f>'Contractor Model'!VSE69</f>
        <v>0</v>
      </c>
      <c r="VSF416">
        <f>'Contractor Model'!VSF69</f>
        <v>0</v>
      </c>
      <c r="VSG416">
        <f>'Contractor Model'!VSG69</f>
        <v>0</v>
      </c>
      <c r="VSH416">
        <f>'Contractor Model'!VSH69</f>
        <v>0</v>
      </c>
      <c r="VSI416">
        <f>'Contractor Model'!VSI69</f>
        <v>0</v>
      </c>
      <c r="VSJ416">
        <f>'Contractor Model'!VSJ69</f>
        <v>0</v>
      </c>
      <c r="VSK416">
        <f>'Contractor Model'!VSK69</f>
        <v>0</v>
      </c>
      <c r="VSL416">
        <f>'Contractor Model'!VSL69</f>
        <v>0</v>
      </c>
      <c r="VSM416">
        <f>'Contractor Model'!VSM69</f>
        <v>0</v>
      </c>
      <c r="VSN416">
        <f>'Contractor Model'!VSN69</f>
        <v>0</v>
      </c>
      <c r="VSO416">
        <f>'Contractor Model'!VSO69</f>
        <v>0</v>
      </c>
      <c r="VSP416">
        <f>'Contractor Model'!VSP69</f>
        <v>0</v>
      </c>
      <c r="VSQ416">
        <f>'Contractor Model'!VSQ69</f>
        <v>0</v>
      </c>
      <c r="VSR416">
        <f>'Contractor Model'!VSR69</f>
        <v>0</v>
      </c>
      <c r="VSS416">
        <f>'Contractor Model'!VSS69</f>
        <v>0</v>
      </c>
      <c r="VST416">
        <f>'Contractor Model'!VST69</f>
        <v>0</v>
      </c>
      <c r="VSU416">
        <f>'Contractor Model'!VSU69</f>
        <v>0</v>
      </c>
      <c r="VSV416">
        <f>'Contractor Model'!VSV69</f>
        <v>0</v>
      </c>
      <c r="VSW416">
        <f>'Contractor Model'!VSW69</f>
        <v>0</v>
      </c>
      <c r="VSX416">
        <f>'Contractor Model'!VSX69</f>
        <v>0</v>
      </c>
      <c r="VSY416">
        <f>'Contractor Model'!VSY69</f>
        <v>0</v>
      </c>
      <c r="VSZ416">
        <f>'Contractor Model'!VSZ69</f>
        <v>0</v>
      </c>
      <c r="VTA416">
        <f>'Contractor Model'!VTA69</f>
        <v>0</v>
      </c>
      <c r="VTB416">
        <f>'Contractor Model'!VTB69</f>
        <v>0</v>
      </c>
      <c r="VTC416">
        <f>'Contractor Model'!VTC69</f>
        <v>0</v>
      </c>
      <c r="VTD416">
        <f>'Contractor Model'!VTD69</f>
        <v>0</v>
      </c>
      <c r="VTE416">
        <f>'Contractor Model'!VTE69</f>
        <v>0</v>
      </c>
      <c r="VTF416">
        <f>'Contractor Model'!VTF69</f>
        <v>0</v>
      </c>
      <c r="VTG416">
        <f>'Contractor Model'!VTG69</f>
        <v>0</v>
      </c>
      <c r="VTH416">
        <f>'Contractor Model'!VTH69</f>
        <v>0</v>
      </c>
      <c r="VTI416">
        <f>'Contractor Model'!VTI69</f>
        <v>0</v>
      </c>
      <c r="VTJ416">
        <f>'Contractor Model'!VTJ69</f>
        <v>0</v>
      </c>
      <c r="VTK416">
        <f>'Contractor Model'!VTK69</f>
        <v>0</v>
      </c>
      <c r="VTL416">
        <f>'Contractor Model'!VTL69</f>
        <v>0</v>
      </c>
      <c r="VTM416">
        <f>'Contractor Model'!VTM69</f>
        <v>0</v>
      </c>
      <c r="VTN416">
        <f>'Contractor Model'!VTN69</f>
        <v>0</v>
      </c>
      <c r="VTO416">
        <f>'Contractor Model'!VTO69</f>
        <v>0</v>
      </c>
      <c r="VTP416">
        <f>'Contractor Model'!VTP69</f>
        <v>0</v>
      </c>
      <c r="VTQ416">
        <f>'Contractor Model'!VTQ69</f>
        <v>0</v>
      </c>
      <c r="VTR416">
        <f>'Contractor Model'!VTR69</f>
        <v>0</v>
      </c>
      <c r="VTS416">
        <f>'Contractor Model'!VTS69</f>
        <v>0</v>
      </c>
      <c r="VTT416">
        <f>'Contractor Model'!VTT69</f>
        <v>0</v>
      </c>
      <c r="VTU416">
        <f>'Contractor Model'!VTU69</f>
        <v>0</v>
      </c>
      <c r="VTV416">
        <f>'Contractor Model'!VTV69</f>
        <v>0</v>
      </c>
      <c r="VTW416">
        <f>'Contractor Model'!VTW69</f>
        <v>0</v>
      </c>
      <c r="VTX416">
        <f>'Contractor Model'!VTX69</f>
        <v>0</v>
      </c>
      <c r="VTY416">
        <f>'Contractor Model'!VTY69</f>
        <v>0</v>
      </c>
      <c r="VTZ416">
        <f>'Contractor Model'!VTZ69</f>
        <v>0</v>
      </c>
      <c r="VUA416">
        <f>'Contractor Model'!VUA69</f>
        <v>0</v>
      </c>
      <c r="VUB416">
        <f>'Contractor Model'!VUB69</f>
        <v>0</v>
      </c>
      <c r="VUC416">
        <f>'Contractor Model'!VUC69</f>
        <v>0</v>
      </c>
      <c r="VUD416">
        <f>'Contractor Model'!VUD69</f>
        <v>0</v>
      </c>
      <c r="VUE416">
        <f>'Contractor Model'!VUE69</f>
        <v>0</v>
      </c>
      <c r="VUF416">
        <f>'Contractor Model'!VUF69</f>
        <v>0</v>
      </c>
      <c r="VUG416">
        <f>'Contractor Model'!VUG69</f>
        <v>0</v>
      </c>
      <c r="VUH416">
        <f>'Contractor Model'!VUH69</f>
        <v>0</v>
      </c>
      <c r="VUI416">
        <f>'Contractor Model'!VUI69</f>
        <v>0</v>
      </c>
      <c r="VUJ416">
        <f>'Contractor Model'!VUJ69</f>
        <v>0</v>
      </c>
      <c r="VUK416">
        <f>'Contractor Model'!VUK69</f>
        <v>0</v>
      </c>
      <c r="VUL416">
        <f>'Contractor Model'!VUL69</f>
        <v>0</v>
      </c>
      <c r="VUM416">
        <f>'Contractor Model'!VUM69</f>
        <v>0</v>
      </c>
      <c r="VUN416">
        <f>'Contractor Model'!VUN69</f>
        <v>0</v>
      </c>
      <c r="VUO416">
        <f>'Contractor Model'!VUO69</f>
        <v>0</v>
      </c>
      <c r="VUP416">
        <f>'Contractor Model'!VUP69</f>
        <v>0</v>
      </c>
      <c r="VUQ416">
        <f>'Contractor Model'!VUQ69</f>
        <v>0</v>
      </c>
      <c r="VUR416">
        <f>'Contractor Model'!VUR69</f>
        <v>0</v>
      </c>
      <c r="VUS416">
        <f>'Contractor Model'!VUS69</f>
        <v>0</v>
      </c>
      <c r="VUT416">
        <f>'Contractor Model'!VUT69</f>
        <v>0</v>
      </c>
      <c r="VUU416">
        <f>'Contractor Model'!VUU69</f>
        <v>0</v>
      </c>
      <c r="VUV416">
        <f>'Contractor Model'!VUV69</f>
        <v>0</v>
      </c>
      <c r="VUW416">
        <f>'Contractor Model'!VUW69</f>
        <v>0</v>
      </c>
      <c r="VUX416">
        <f>'Contractor Model'!VUX69</f>
        <v>0</v>
      </c>
      <c r="VUY416">
        <f>'Contractor Model'!VUY69</f>
        <v>0</v>
      </c>
      <c r="VUZ416">
        <f>'Contractor Model'!VUZ69</f>
        <v>0</v>
      </c>
      <c r="VVA416">
        <f>'Contractor Model'!VVA69</f>
        <v>0</v>
      </c>
      <c r="VVB416">
        <f>'Contractor Model'!VVB69</f>
        <v>0</v>
      </c>
      <c r="VVC416">
        <f>'Contractor Model'!VVC69</f>
        <v>0</v>
      </c>
      <c r="VVD416">
        <f>'Contractor Model'!VVD69</f>
        <v>0</v>
      </c>
      <c r="VVE416">
        <f>'Contractor Model'!VVE69</f>
        <v>0</v>
      </c>
      <c r="VVF416">
        <f>'Contractor Model'!VVF69</f>
        <v>0</v>
      </c>
      <c r="VVG416">
        <f>'Contractor Model'!VVG69</f>
        <v>0</v>
      </c>
      <c r="VVH416">
        <f>'Contractor Model'!VVH69</f>
        <v>0</v>
      </c>
      <c r="VVI416">
        <f>'Contractor Model'!VVI69</f>
        <v>0</v>
      </c>
      <c r="VVJ416">
        <f>'Contractor Model'!VVJ69</f>
        <v>0</v>
      </c>
      <c r="VVK416">
        <f>'Contractor Model'!VVK69</f>
        <v>0</v>
      </c>
      <c r="VVL416">
        <f>'Contractor Model'!VVL69</f>
        <v>0</v>
      </c>
      <c r="VVM416">
        <f>'Contractor Model'!VVM69</f>
        <v>0</v>
      </c>
      <c r="VVN416">
        <f>'Contractor Model'!VVN69</f>
        <v>0</v>
      </c>
      <c r="VVO416">
        <f>'Contractor Model'!VVO69</f>
        <v>0</v>
      </c>
      <c r="VVP416">
        <f>'Contractor Model'!VVP69</f>
        <v>0</v>
      </c>
      <c r="VVQ416">
        <f>'Contractor Model'!VVQ69</f>
        <v>0</v>
      </c>
      <c r="VVR416">
        <f>'Contractor Model'!VVR69</f>
        <v>0</v>
      </c>
      <c r="VVS416">
        <f>'Contractor Model'!VVS69</f>
        <v>0</v>
      </c>
      <c r="VVT416">
        <f>'Contractor Model'!VVT69</f>
        <v>0</v>
      </c>
      <c r="VVU416">
        <f>'Contractor Model'!VVU69</f>
        <v>0</v>
      </c>
      <c r="VVV416">
        <f>'Contractor Model'!VVV69</f>
        <v>0</v>
      </c>
      <c r="VVW416">
        <f>'Contractor Model'!VVW69</f>
        <v>0</v>
      </c>
      <c r="VVX416">
        <f>'Contractor Model'!VVX69</f>
        <v>0</v>
      </c>
      <c r="VVY416">
        <f>'Contractor Model'!VVY69</f>
        <v>0</v>
      </c>
      <c r="VVZ416">
        <f>'Contractor Model'!VVZ69</f>
        <v>0</v>
      </c>
      <c r="VWA416">
        <f>'Contractor Model'!VWA69</f>
        <v>0</v>
      </c>
      <c r="VWB416">
        <f>'Contractor Model'!VWB69</f>
        <v>0</v>
      </c>
      <c r="VWC416">
        <f>'Contractor Model'!VWC69</f>
        <v>0</v>
      </c>
      <c r="VWD416">
        <f>'Contractor Model'!VWD69</f>
        <v>0</v>
      </c>
      <c r="VWE416">
        <f>'Contractor Model'!VWE69</f>
        <v>0</v>
      </c>
      <c r="VWF416">
        <f>'Contractor Model'!VWF69</f>
        <v>0</v>
      </c>
      <c r="VWG416">
        <f>'Contractor Model'!VWG69</f>
        <v>0</v>
      </c>
      <c r="VWH416">
        <f>'Contractor Model'!VWH69</f>
        <v>0</v>
      </c>
      <c r="VWI416">
        <f>'Contractor Model'!VWI69</f>
        <v>0</v>
      </c>
      <c r="VWJ416">
        <f>'Contractor Model'!VWJ69</f>
        <v>0</v>
      </c>
      <c r="VWK416">
        <f>'Contractor Model'!VWK69</f>
        <v>0</v>
      </c>
      <c r="VWL416">
        <f>'Contractor Model'!VWL69</f>
        <v>0</v>
      </c>
      <c r="VWM416">
        <f>'Contractor Model'!VWM69</f>
        <v>0</v>
      </c>
      <c r="VWN416">
        <f>'Contractor Model'!VWN69</f>
        <v>0</v>
      </c>
      <c r="VWO416">
        <f>'Contractor Model'!VWO69</f>
        <v>0</v>
      </c>
      <c r="VWP416">
        <f>'Contractor Model'!VWP69</f>
        <v>0</v>
      </c>
      <c r="VWQ416">
        <f>'Contractor Model'!VWQ69</f>
        <v>0</v>
      </c>
      <c r="VWR416">
        <f>'Contractor Model'!VWR69</f>
        <v>0</v>
      </c>
      <c r="VWS416">
        <f>'Contractor Model'!VWS69</f>
        <v>0</v>
      </c>
      <c r="VWT416">
        <f>'Contractor Model'!VWT69</f>
        <v>0</v>
      </c>
      <c r="VWU416">
        <f>'Contractor Model'!VWU69</f>
        <v>0</v>
      </c>
      <c r="VWV416">
        <f>'Contractor Model'!VWV69</f>
        <v>0</v>
      </c>
      <c r="VWW416">
        <f>'Contractor Model'!VWW69</f>
        <v>0</v>
      </c>
      <c r="VWX416">
        <f>'Contractor Model'!VWX69</f>
        <v>0</v>
      </c>
      <c r="VWY416">
        <f>'Contractor Model'!VWY69</f>
        <v>0</v>
      </c>
      <c r="VWZ416">
        <f>'Contractor Model'!VWZ69</f>
        <v>0</v>
      </c>
      <c r="VXA416">
        <f>'Contractor Model'!VXA69</f>
        <v>0</v>
      </c>
      <c r="VXB416">
        <f>'Contractor Model'!VXB69</f>
        <v>0</v>
      </c>
      <c r="VXC416">
        <f>'Contractor Model'!VXC69</f>
        <v>0</v>
      </c>
      <c r="VXD416">
        <f>'Contractor Model'!VXD69</f>
        <v>0</v>
      </c>
      <c r="VXE416">
        <f>'Contractor Model'!VXE69</f>
        <v>0</v>
      </c>
      <c r="VXF416">
        <f>'Contractor Model'!VXF69</f>
        <v>0</v>
      </c>
      <c r="VXG416">
        <f>'Contractor Model'!VXG69</f>
        <v>0</v>
      </c>
      <c r="VXH416">
        <f>'Contractor Model'!VXH69</f>
        <v>0</v>
      </c>
      <c r="VXI416">
        <f>'Contractor Model'!VXI69</f>
        <v>0</v>
      </c>
      <c r="VXJ416">
        <f>'Contractor Model'!VXJ69</f>
        <v>0</v>
      </c>
      <c r="VXK416">
        <f>'Contractor Model'!VXK69</f>
        <v>0</v>
      </c>
      <c r="VXL416">
        <f>'Contractor Model'!VXL69</f>
        <v>0</v>
      </c>
      <c r="VXM416">
        <f>'Contractor Model'!VXM69</f>
        <v>0</v>
      </c>
      <c r="VXN416">
        <f>'Contractor Model'!VXN69</f>
        <v>0</v>
      </c>
      <c r="VXO416">
        <f>'Contractor Model'!VXO69</f>
        <v>0</v>
      </c>
      <c r="VXP416">
        <f>'Contractor Model'!VXP69</f>
        <v>0</v>
      </c>
      <c r="VXQ416">
        <f>'Contractor Model'!VXQ69</f>
        <v>0</v>
      </c>
      <c r="VXR416">
        <f>'Contractor Model'!VXR69</f>
        <v>0</v>
      </c>
      <c r="VXS416">
        <f>'Contractor Model'!VXS69</f>
        <v>0</v>
      </c>
      <c r="VXT416">
        <f>'Contractor Model'!VXT69</f>
        <v>0</v>
      </c>
      <c r="VXU416">
        <f>'Contractor Model'!VXU69</f>
        <v>0</v>
      </c>
      <c r="VXV416">
        <f>'Contractor Model'!VXV69</f>
        <v>0</v>
      </c>
      <c r="VXW416">
        <f>'Contractor Model'!VXW69</f>
        <v>0</v>
      </c>
      <c r="VXX416">
        <f>'Contractor Model'!VXX69</f>
        <v>0</v>
      </c>
      <c r="VXY416">
        <f>'Contractor Model'!VXY69</f>
        <v>0</v>
      </c>
      <c r="VXZ416">
        <f>'Contractor Model'!VXZ69</f>
        <v>0</v>
      </c>
      <c r="VYA416">
        <f>'Contractor Model'!VYA69</f>
        <v>0</v>
      </c>
      <c r="VYB416">
        <f>'Contractor Model'!VYB69</f>
        <v>0</v>
      </c>
      <c r="VYC416">
        <f>'Contractor Model'!VYC69</f>
        <v>0</v>
      </c>
      <c r="VYD416">
        <f>'Contractor Model'!VYD69</f>
        <v>0</v>
      </c>
      <c r="VYE416">
        <f>'Contractor Model'!VYE69</f>
        <v>0</v>
      </c>
      <c r="VYF416">
        <f>'Contractor Model'!VYF69</f>
        <v>0</v>
      </c>
      <c r="VYG416">
        <f>'Contractor Model'!VYG69</f>
        <v>0</v>
      </c>
      <c r="VYH416">
        <f>'Contractor Model'!VYH69</f>
        <v>0</v>
      </c>
      <c r="VYI416">
        <f>'Contractor Model'!VYI69</f>
        <v>0</v>
      </c>
      <c r="VYJ416">
        <f>'Contractor Model'!VYJ69</f>
        <v>0</v>
      </c>
      <c r="VYK416">
        <f>'Contractor Model'!VYK69</f>
        <v>0</v>
      </c>
      <c r="VYL416">
        <f>'Contractor Model'!VYL69</f>
        <v>0</v>
      </c>
      <c r="VYM416">
        <f>'Contractor Model'!VYM69</f>
        <v>0</v>
      </c>
      <c r="VYN416">
        <f>'Contractor Model'!VYN69</f>
        <v>0</v>
      </c>
      <c r="VYO416">
        <f>'Contractor Model'!VYO69</f>
        <v>0</v>
      </c>
      <c r="VYP416">
        <f>'Contractor Model'!VYP69</f>
        <v>0</v>
      </c>
      <c r="VYQ416">
        <f>'Contractor Model'!VYQ69</f>
        <v>0</v>
      </c>
      <c r="VYR416">
        <f>'Contractor Model'!VYR69</f>
        <v>0</v>
      </c>
      <c r="VYS416">
        <f>'Contractor Model'!VYS69</f>
        <v>0</v>
      </c>
      <c r="VYT416">
        <f>'Contractor Model'!VYT69</f>
        <v>0</v>
      </c>
      <c r="VYU416">
        <f>'Contractor Model'!VYU69</f>
        <v>0</v>
      </c>
      <c r="VYV416">
        <f>'Contractor Model'!VYV69</f>
        <v>0</v>
      </c>
      <c r="VYW416">
        <f>'Contractor Model'!VYW69</f>
        <v>0</v>
      </c>
      <c r="VYX416">
        <f>'Contractor Model'!VYX69</f>
        <v>0</v>
      </c>
      <c r="VYY416">
        <f>'Contractor Model'!VYY69</f>
        <v>0</v>
      </c>
      <c r="VYZ416">
        <f>'Contractor Model'!VYZ69</f>
        <v>0</v>
      </c>
      <c r="VZA416">
        <f>'Contractor Model'!VZA69</f>
        <v>0</v>
      </c>
      <c r="VZB416">
        <f>'Contractor Model'!VZB69</f>
        <v>0</v>
      </c>
      <c r="VZC416">
        <f>'Contractor Model'!VZC69</f>
        <v>0</v>
      </c>
      <c r="VZD416">
        <f>'Contractor Model'!VZD69</f>
        <v>0</v>
      </c>
      <c r="VZE416">
        <f>'Contractor Model'!VZE69</f>
        <v>0</v>
      </c>
      <c r="VZF416">
        <f>'Contractor Model'!VZF69</f>
        <v>0</v>
      </c>
      <c r="VZG416">
        <f>'Contractor Model'!VZG69</f>
        <v>0</v>
      </c>
      <c r="VZH416">
        <f>'Contractor Model'!VZH69</f>
        <v>0</v>
      </c>
      <c r="VZI416">
        <f>'Contractor Model'!VZI69</f>
        <v>0</v>
      </c>
      <c r="VZJ416">
        <f>'Contractor Model'!VZJ69</f>
        <v>0</v>
      </c>
      <c r="VZK416">
        <f>'Contractor Model'!VZK69</f>
        <v>0</v>
      </c>
      <c r="VZL416">
        <f>'Contractor Model'!VZL69</f>
        <v>0</v>
      </c>
      <c r="VZM416">
        <f>'Contractor Model'!VZM69</f>
        <v>0</v>
      </c>
      <c r="VZN416">
        <f>'Contractor Model'!VZN69</f>
        <v>0</v>
      </c>
      <c r="VZO416">
        <f>'Contractor Model'!VZO69</f>
        <v>0</v>
      </c>
      <c r="VZP416">
        <f>'Contractor Model'!VZP69</f>
        <v>0</v>
      </c>
      <c r="VZQ416">
        <f>'Contractor Model'!VZQ69</f>
        <v>0</v>
      </c>
      <c r="VZR416">
        <f>'Contractor Model'!VZR69</f>
        <v>0</v>
      </c>
      <c r="VZS416">
        <f>'Contractor Model'!VZS69</f>
        <v>0</v>
      </c>
      <c r="VZT416">
        <f>'Contractor Model'!VZT69</f>
        <v>0</v>
      </c>
      <c r="VZU416">
        <f>'Contractor Model'!VZU69</f>
        <v>0</v>
      </c>
      <c r="VZV416">
        <f>'Contractor Model'!VZV69</f>
        <v>0</v>
      </c>
      <c r="VZW416">
        <f>'Contractor Model'!VZW69</f>
        <v>0</v>
      </c>
      <c r="VZX416">
        <f>'Contractor Model'!VZX69</f>
        <v>0</v>
      </c>
      <c r="VZY416">
        <f>'Contractor Model'!VZY69</f>
        <v>0</v>
      </c>
      <c r="VZZ416">
        <f>'Contractor Model'!VZZ69</f>
        <v>0</v>
      </c>
      <c r="WAA416">
        <f>'Contractor Model'!WAA69</f>
        <v>0</v>
      </c>
      <c r="WAB416">
        <f>'Contractor Model'!WAB69</f>
        <v>0</v>
      </c>
      <c r="WAC416">
        <f>'Contractor Model'!WAC69</f>
        <v>0</v>
      </c>
      <c r="WAD416">
        <f>'Contractor Model'!WAD69</f>
        <v>0</v>
      </c>
      <c r="WAE416">
        <f>'Contractor Model'!WAE69</f>
        <v>0</v>
      </c>
      <c r="WAF416">
        <f>'Contractor Model'!WAF69</f>
        <v>0</v>
      </c>
      <c r="WAG416">
        <f>'Contractor Model'!WAG69</f>
        <v>0</v>
      </c>
      <c r="WAH416">
        <f>'Contractor Model'!WAH69</f>
        <v>0</v>
      </c>
      <c r="WAI416">
        <f>'Contractor Model'!WAI69</f>
        <v>0</v>
      </c>
      <c r="WAJ416">
        <f>'Contractor Model'!WAJ69</f>
        <v>0</v>
      </c>
      <c r="WAK416">
        <f>'Contractor Model'!WAK69</f>
        <v>0</v>
      </c>
      <c r="WAL416">
        <f>'Contractor Model'!WAL69</f>
        <v>0</v>
      </c>
      <c r="WAM416">
        <f>'Contractor Model'!WAM69</f>
        <v>0</v>
      </c>
      <c r="WAN416">
        <f>'Contractor Model'!WAN69</f>
        <v>0</v>
      </c>
      <c r="WAO416">
        <f>'Contractor Model'!WAO69</f>
        <v>0</v>
      </c>
      <c r="WAP416">
        <f>'Contractor Model'!WAP69</f>
        <v>0</v>
      </c>
      <c r="WAQ416">
        <f>'Contractor Model'!WAQ69</f>
        <v>0</v>
      </c>
      <c r="WAR416">
        <f>'Contractor Model'!WAR69</f>
        <v>0</v>
      </c>
      <c r="WAS416">
        <f>'Contractor Model'!WAS69</f>
        <v>0</v>
      </c>
      <c r="WAT416">
        <f>'Contractor Model'!WAT69</f>
        <v>0</v>
      </c>
      <c r="WAU416">
        <f>'Contractor Model'!WAU69</f>
        <v>0</v>
      </c>
      <c r="WAV416">
        <f>'Contractor Model'!WAV69</f>
        <v>0</v>
      </c>
      <c r="WAW416">
        <f>'Contractor Model'!WAW69</f>
        <v>0</v>
      </c>
      <c r="WAX416">
        <f>'Contractor Model'!WAX69</f>
        <v>0</v>
      </c>
      <c r="WAY416">
        <f>'Contractor Model'!WAY69</f>
        <v>0</v>
      </c>
      <c r="WAZ416">
        <f>'Contractor Model'!WAZ69</f>
        <v>0</v>
      </c>
      <c r="WBA416">
        <f>'Contractor Model'!WBA69</f>
        <v>0</v>
      </c>
      <c r="WBB416">
        <f>'Contractor Model'!WBB69</f>
        <v>0</v>
      </c>
      <c r="WBC416">
        <f>'Contractor Model'!WBC69</f>
        <v>0</v>
      </c>
      <c r="WBD416">
        <f>'Contractor Model'!WBD69</f>
        <v>0</v>
      </c>
      <c r="WBE416">
        <f>'Contractor Model'!WBE69</f>
        <v>0</v>
      </c>
      <c r="WBF416">
        <f>'Contractor Model'!WBF69</f>
        <v>0</v>
      </c>
      <c r="WBG416">
        <f>'Contractor Model'!WBG69</f>
        <v>0</v>
      </c>
      <c r="WBH416">
        <f>'Contractor Model'!WBH69</f>
        <v>0</v>
      </c>
      <c r="WBI416">
        <f>'Contractor Model'!WBI69</f>
        <v>0</v>
      </c>
      <c r="WBJ416">
        <f>'Contractor Model'!WBJ69</f>
        <v>0</v>
      </c>
      <c r="WBK416">
        <f>'Contractor Model'!WBK69</f>
        <v>0</v>
      </c>
      <c r="WBL416">
        <f>'Contractor Model'!WBL69</f>
        <v>0</v>
      </c>
      <c r="WBM416">
        <f>'Contractor Model'!WBM69</f>
        <v>0</v>
      </c>
      <c r="WBN416">
        <f>'Contractor Model'!WBN69</f>
        <v>0</v>
      </c>
      <c r="WBO416">
        <f>'Contractor Model'!WBO69</f>
        <v>0</v>
      </c>
      <c r="WBP416">
        <f>'Contractor Model'!WBP69</f>
        <v>0</v>
      </c>
      <c r="WBQ416">
        <f>'Contractor Model'!WBQ69</f>
        <v>0</v>
      </c>
      <c r="WBR416">
        <f>'Contractor Model'!WBR69</f>
        <v>0</v>
      </c>
      <c r="WBS416">
        <f>'Contractor Model'!WBS69</f>
        <v>0</v>
      </c>
      <c r="WBT416">
        <f>'Contractor Model'!WBT69</f>
        <v>0</v>
      </c>
      <c r="WBU416">
        <f>'Contractor Model'!WBU69</f>
        <v>0</v>
      </c>
      <c r="WBV416">
        <f>'Contractor Model'!WBV69</f>
        <v>0</v>
      </c>
      <c r="WBW416">
        <f>'Contractor Model'!WBW69</f>
        <v>0</v>
      </c>
      <c r="WBX416">
        <f>'Contractor Model'!WBX69</f>
        <v>0</v>
      </c>
      <c r="WBY416">
        <f>'Contractor Model'!WBY69</f>
        <v>0</v>
      </c>
      <c r="WBZ416">
        <f>'Contractor Model'!WBZ69</f>
        <v>0</v>
      </c>
      <c r="WCA416">
        <f>'Contractor Model'!WCA69</f>
        <v>0</v>
      </c>
      <c r="WCB416">
        <f>'Contractor Model'!WCB69</f>
        <v>0</v>
      </c>
      <c r="WCC416">
        <f>'Contractor Model'!WCC69</f>
        <v>0</v>
      </c>
      <c r="WCD416">
        <f>'Contractor Model'!WCD69</f>
        <v>0</v>
      </c>
      <c r="WCE416">
        <f>'Contractor Model'!WCE69</f>
        <v>0</v>
      </c>
      <c r="WCF416">
        <f>'Contractor Model'!WCF69</f>
        <v>0</v>
      </c>
      <c r="WCG416">
        <f>'Contractor Model'!WCG69</f>
        <v>0</v>
      </c>
      <c r="WCH416">
        <f>'Contractor Model'!WCH69</f>
        <v>0</v>
      </c>
      <c r="WCI416">
        <f>'Contractor Model'!WCI69</f>
        <v>0</v>
      </c>
      <c r="WCJ416">
        <f>'Contractor Model'!WCJ69</f>
        <v>0</v>
      </c>
      <c r="WCK416">
        <f>'Contractor Model'!WCK69</f>
        <v>0</v>
      </c>
      <c r="WCL416">
        <f>'Contractor Model'!WCL69</f>
        <v>0</v>
      </c>
      <c r="WCM416">
        <f>'Contractor Model'!WCM69</f>
        <v>0</v>
      </c>
      <c r="WCN416">
        <f>'Contractor Model'!WCN69</f>
        <v>0</v>
      </c>
      <c r="WCO416">
        <f>'Contractor Model'!WCO69</f>
        <v>0</v>
      </c>
      <c r="WCP416">
        <f>'Contractor Model'!WCP69</f>
        <v>0</v>
      </c>
      <c r="WCQ416">
        <f>'Contractor Model'!WCQ69</f>
        <v>0</v>
      </c>
      <c r="WCR416">
        <f>'Contractor Model'!WCR69</f>
        <v>0</v>
      </c>
      <c r="WCS416">
        <f>'Contractor Model'!WCS69</f>
        <v>0</v>
      </c>
      <c r="WCT416">
        <f>'Contractor Model'!WCT69</f>
        <v>0</v>
      </c>
      <c r="WCU416">
        <f>'Contractor Model'!WCU69</f>
        <v>0</v>
      </c>
      <c r="WCV416">
        <f>'Contractor Model'!WCV69</f>
        <v>0</v>
      </c>
      <c r="WCW416">
        <f>'Contractor Model'!WCW69</f>
        <v>0</v>
      </c>
      <c r="WCX416">
        <f>'Contractor Model'!WCX69</f>
        <v>0</v>
      </c>
      <c r="WCY416">
        <f>'Contractor Model'!WCY69</f>
        <v>0</v>
      </c>
      <c r="WCZ416">
        <f>'Contractor Model'!WCZ69</f>
        <v>0</v>
      </c>
      <c r="WDA416">
        <f>'Contractor Model'!WDA69</f>
        <v>0</v>
      </c>
      <c r="WDB416">
        <f>'Contractor Model'!WDB69</f>
        <v>0</v>
      </c>
      <c r="WDC416">
        <f>'Contractor Model'!WDC69</f>
        <v>0</v>
      </c>
      <c r="WDD416">
        <f>'Contractor Model'!WDD69</f>
        <v>0</v>
      </c>
      <c r="WDE416">
        <f>'Contractor Model'!WDE69</f>
        <v>0</v>
      </c>
      <c r="WDF416">
        <f>'Contractor Model'!WDF69</f>
        <v>0</v>
      </c>
      <c r="WDG416">
        <f>'Contractor Model'!WDG69</f>
        <v>0</v>
      </c>
      <c r="WDH416">
        <f>'Contractor Model'!WDH69</f>
        <v>0</v>
      </c>
      <c r="WDI416">
        <f>'Contractor Model'!WDI69</f>
        <v>0</v>
      </c>
      <c r="WDJ416">
        <f>'Contractor Model'!WDJ69</f>
        <v>0</v>
      </c>
      <c r="WDK416">
        <f>'Contractor Model'!WDK69</f>
        <v>0</v>
      </c>
      <c r="WDL416">
        <f>'Contractor Model'!WDL69</f>
        <v>0</v>
      </c>
      <c r="WDM416">
        <f>'Contractor Model'!WDM69</f>
        <v>0</v>
      </c>
      <c r="WDN416">
        <f>'Contractor Model'!WDN69</f>
        <v>0</v>
      </c>
      <c r="WDO416">
        <f>'Contractor Model'!WDO69</f>
        <v>0</v>
      </c>
      <c r="WDP416">
        <f>'Contractor Model'!WDP69</f>
        <v>0</v>
      </c>
      <c r="WDQ416">
        <f>'Contractor Model'!WDQ69</f>
        <v>0</v>
      </c>
      <c r="WDR416">
        <f>'Contractor Model'!WDR69</f>
        <v>0</v>
      </c>
      <c r="WDS416">
        <f>'Contractor Model'!WDS69</f>
        <v>0</v>
      </c>
      <c r="WDT416">
        <f>'Contractor Model'!WDT69</f>
        <v>0</v>
      </c>
      <c r="WDU416">
        <f>'Contractor Model'!WDU69</f>
        <v>0</v>
      </c>
      <c r="WDV416">
        <f>'Contractor Model'!WDV69</f>
        <v>0</v>
      </c>
      <c r="WDW416">
        <f>'Contractor Model'!WDW69</f>
        <v>0</v>
      </c>
      <c r="WDX416">
        <f>'Contractor Model'!WDX69</f>
        <v>0</v>
      </c>
      <c r="WDY416">
        <f>'Contractor Model'!WDY69</f>
        <v>0</v>
      </c>
      <c r="WDZ416">
        <f>'Contractor Model'!WDZ69</f>
        <v>0</v>
      </c>
      <c r="WEA416">
        <f>'Contractor Model'!WEA69</f>
        <v>0</v>
      </c>
      <c r="WEB416">
        <f>'Contractor Model'!WEB69</f>
        <v>0</v>
      </c>
      <c r="WEC416">
        <f>'Contractor Model'!WEC69</f>
        <v>0</v>
      </c>
      <c r="WED416">
        <f>'Contractor Model'!WED69</f>
        <v>0</v>
      </c>
      <c r="WEE416">
        <f>'Contractor Model'!WEE69</f>
        <v>0</v>
      </c>
      <c r="WEF416">
        <f>'Contractor Model'!WEF69</f>
        <v>0</v>
      </c>
      <c r="WEG416">
        <f>'Contractor Model'!WEG69</f>
        <v>0</v>
      </c>
      <c r="WEH416">
        <f>'Contractor Model'!WEH69</f>
        <v>0</v>
      </c>
      <c r="WEI416">
        <f>'Contractor Model'!WEI69</f>
        <v>0</v>
      </c>
      <c r="WEJ416">
        <f>'Contractor Model'!WEJ69</f>
        <v>0</v>
      </c>
      <c r="WEK416">
        <f>'Contractor Model'!WEK69</f>
        <v>0</v>
      </c>
      <c r="WEL416">
        <f>'Contractor Model'!WEL69</f>
        <v>0</v>
      </c>
      <c r="WEM416">
        <f>'Contractor Model'!WEM69</f>
        <v>0</v>
      </c>
      <c r="WEN416">
        <f>'Contractor Model'!WEN69</f>
        <v>0</v>
      </c>
      <c r="WEO416">
        <f>'Contractor Model'!WEO69</f>
        <v>0</v>
      </c>
      <c r="WEP416">
        <f>'Contractor Model'!WEP69</f>
        <v>0</v>
      </c>
      <c r="WEQ416">
        <f>'Contractor Model'!WEQ69</f>
        <v>0</v>
      </c>
      <c r="WER416">
        <f>'Contractor Model'!WER69</f>
        <v>0</v>
      </c>
      <c r="WES416">
        <f>'Contractor Model'!WES69</f>
        <v>0</v>
      </c>
      <c r="WET416">
        <f>'Contractor Model'!WET69</f>
        <v>0</v>
      </c>
      <c r="WEU416">
        <f>'Contractor Model'!WEU69</f>
        <v>0</v>
      </c>
      <c r="WEV416">
        <f>'Contractor Model'!WEV69</f>
        <v>0</v>
      </c>
      <c r="WEW416">
        <f>'Contractor Model'!WEW69</f>
        <v>0</v>
      </c>
      <c r="WEX416">
        <f>'Contractor Model'!WEX69</f>
        <v>0</v>
      </c>
      <c r="WEY416">
        <f>'Contractor Model'!WEY69</f>
        <v>0</v>
      </c>
      <c r="WEZ416">
        <f>'Contractor Model'!WEZ69</f>
        <v>0</v>
      </c>
      <c r="WFA416">
        <f>'Contractor Model'!WFA69</f>
        <v>0</v>
      </c>
      <c r="WFB416">
        <f>'Contractor Model'!WFB69</f>
        <v>0</v>
      </c>
      <c r="WFC416">
        <f>'Contractor Model'!WFC69</f>
        <v>0</v>
      </c>
      <c r="WFD416">
        <f>'Contractor Model'!WFD69</f>
        <v>0</v>
      </c>
      <c r="WFE416">
        <f>'Contractor Model'!WFE69</f>
        <v>0</v>
      </c>
      <c r="WFF416">
        <f>'Contractor Model'!WFF69</f>
        <v>0</v>
      </c>
      <c r="WFG416">
        <f>'Contractor Model'!WFG69</f>
        <v>0</v>
      </c>
      <c r="WFH416">
        <f>'Contractor Model'!WFH69</f>
        <v>0</v>
      </c>
      <c r="WFI416">
        <f>'Contractor Model'!WFI69</f>
        <v>0</v>
      </c>
      <c r="WFJ416">
        <f>'Contractor Model'!WFJ69</f>
        <v>0</v>
      </c>
      <c r="WFK416">
        <f>'Contractor Model'!WFK69</f>
        <v>0</v>
      </c>
      <c r="WFL416">
        <f>'Contractor Model'!WFL69</f>
        <v>0</v>
      </c>
      <c r="WFM416">
        <f>'Contractor Model'!WFM69</f>
        <v>0</v>
      </c>
      <c r="WFN416">
        <f>'Contractor Model'!WFN69</f>
        <v>0</v>
      </c>
      <c r="WFO416">
        <f>'Contractor Model'!WFO69</f>
        <v>0</v>
      </c>
      <c r="WFP416">
        <f>'Contractor Model'!WFP69</f>
        <v>0</v>
      </c>
      <c r="WFQ416">
        <f>'Contractor Model'!WFQ69</f>
        <v>0</v>
      </c>
      <c r="WFR416">
        <f>'Contractor Model'!WFR69</f>
        <v>0</v>
      </c>
      <c r="WFS416">
        <f>'Contractor Model'!WFS69</f>
        <v>0</v>
      </c>
      <c r="WFT416">
        <f>'Contractor Model'!WFT69</f>
        <v>0</v>
      </c>
      <c r="WFU416">
        <f>'Contractor Model'!WFU69</f>
        <v>0</v>
      </c>
      <c r="WFV416">
        <f>'Contractor Model'!WFV69</f>
        <v>0</v>
      </c>
      <c r="WFW416">
        <f>'Contractor Model'!WFW69</f>
        <v>0</v>
      </c>
      <c r="WFX416">
        <f>'Contractor Model'!WFX69</f>
        <v>0</v>
      </c>
      <c r="WFY416">
        <f>'Contractor Model'!WFY69</f>
        <v>0</v>
      </c>
      <c r="WFZ416">
        <f>'Contractor Model'!WFZ69</f>
        <v>0</v>
      </c>
      <c r="WGA416">
        <f>'Contractor Model'!WGA69</f>
        <v>0</v>
      </c>
      <c r="WGB416">
        <f>'Contractor Model'!WGB69</f>
        <v>0</v>
      </c>
      <c r="WGC416">
        <f>'Contractor Model'!WGC69</f>
        <v>0</v>
      </c>
      <c r="WGD416">
        <f>'Contractor Model'!WGD69</f>
        <v>0</v>
      </c>
      <c r="WGE416">
        <f>'Contractor Model'!WGE69</f>
        <v>0</v>
      </c>
      <c r="WGF416">
        <f>'Contractor Model'!WGF69</f>
        <v>0</v>
      </c>
      <c r="WGG416">
        <f>'Contractor Model'!WGG69</f>
        <v>0</v>
      </c>
      <c r="WGH416">
        <f>'Contractor Model'!WGH69</f>
        <v>0</v>
      </c>
      <c r="WGI416">
        <f>'Contractor Model'!WGI69</f>
        <v>0</v>
      </c>
      <c r="WGJ416">
        <f>'Contractor Model'!WGJ69</f>
        <v>0</v>
      </c>
      <c r="WGK416">
        <f>'Contractor Model'!WGK69</f>
        <v>0</v>
      </c>
      <c r="WGL416">
        <f>'Contractor Model'!WGL69</f>
        <v>0</v>
      </c>
      <c r="WGM416">
        <f>'Contractor Model'!WGM69</f>
        <v>0</v>
      </c>
      <c r="WGN416">
        <f>'Contractor Model'!WGN69</f>
        <v>0</v>
      </c>
      <c r="WGO416">
        <f>'Contractor Model'!WGO69</f>
        <v>0</v>
      </c>
      <c r="WGP416">
        <f>'Contractor Model'!WGP69</f>
        <v>0</v>
      </c>
      <c r="WGQ416">
        <f>'Contractor Model'!WGQ69</f>
        <v>0</v>
      </c>
      <c r="WGR416">
        <f>'Contractor Model'!WGR69</f>
        <v>0</v>
      </c>
      <c r="WGS416">
        <f>'Contractor Model'!WGS69</f>
        <v>0</v>
      </c>
      <c r="WGT416">
        <f>'Contractor Model'!WGT69</f>
        <v>0</v>
      </c>
      <c r="WGU416">
        <f>'Contractor Model'!WGU69</f>
        <v>0</v>
      </c>
      <c r="WGV416">
        <f>'Contractor Model'!WGV69</f>
        <v>0</v>
      </c>
      <c r="WGW416">
        <f>'Contractor Model'!WGW69</f>
        <v>0</v>
      </c>
      <c r="WGX416">
        <f>'Contractor Model'!WGX69</f>
        <v>0</v>
      </c>
      <c r="WGY416">
        <f>'Contractor Model'!WGY69</f>
        <v>0</v>
      </c>
      <c r="WGZ416">
        <f>'Contractor Model'!WGZ69</f>
        <v>0</v>
      </c>
      <c r="WHA416">
        <f>'Contractor Model'!WHA69</f>
        <v>0</v>
      </c>
      <c r="WHB416">
        <f>'Contractor Model'!WHB69</f>
        <v>0</v>
      </c>
      <c r="WHC416">
        <f>'Contractor Model'!WHC69</f>
        <v>0</v>
      </c>
      <c r="WHD416">
        <f>'Contractor Model'!WHD69</f>
        <v>0</v>
      </c>
      <c r="WHE416">
        <f>'Contractor Model'!WHE69</f>
        <v>0</v>
      </c>
      <c r="WHF416">
        <f>'Contractor Model'!WHF69</f>
        <v>0</v>
      </c>
      <c r="WHG416">
        <f>'Contractor Model'!WHG69</f>
        <v>0</v>
      </c>
      <c r="WHH416">
        <f>'Contractor Model'!WHH69</f>
        <v>0</v>
      </c>
      <c r="WHI416">
        <f>'Contractor Model'!WHI69</f>
        <v>0</v>
      </c>
      <c r="WHJ416">
        <f>'Contractor Model'!WHJ69</f>
        <v>0</v>
      </c>
      <c r="WHK416">
        <f>'Contractor Model'!WHK69</f>
        <v>0</v>
      </c>
      <c r="WHL416">
        <f>'Contractor Model'!WHL69</f>
        <v>0</v>
      </c>
      <c r="WHM416">
        <f>'Contractor Model'!WHM69</f>
        <v>0</v>
      </c>
      <c r="WHN416">
        <f>'Contractor Model'!WHN69</f>
        <v>0</v>
      </c>
      <c r="WHO416">
        <f>'Contractor Model'!WHO69</f>
        <v>0</v>
      </c>
      <c r="WHP416">
        <f>'Contractor Model'!WHP69</f>
        <v>0</v>
      </c>
      <c r="WHQ416">
        <f>'Contractor Model'!WHQ69</f>
        <v>0</v>
      </c>
      <c r="WHR416">
        <f>'Contractor Model'!WHR69</f>
        <v>0</v>
      </c>
      <c r="WHS416">
        <f>'Contractor Model'!WHS69</f>
        <v>0</v>
      </c>
      <c r="WHT416">
        <f>'Contractor Model'!WHT69</f>
        <v>0</v>
      </c>
      <c r="WHU416">
        <f>'Contractor Model'!WHU69</f>
        <v>0</v>
      </c>
      <c r="WHV416">
        <f>'Contractor Model'!WHV69</f>
        <v>0</v>
      </c>
      <c r="WHW416">
        <f>'Contractor Model'!WHW69</f>
        <v>0</v>
      </c>
      <c r="WHX416">
        <f>'Contractor Model'!WHX69</f>
        <v>0</v>
      </c>
      <c r="WHY416">
        <f>'Contractor Model'!WHY69</f>
        <v>0</v>
      </c>
      <c r="WHZ416">
        <f>'Contractor Model'!WHZ69</f>
        <v>0</v>
      </c>
      <c r="WIA416">
        <f>'Contractor Model'!WIA69</f>
        <v>0</v>
      </c>
      <c r="WIB416">
        <f>'Contractor Model'!WIB69</f>
        <v>0</v>
      </c>
      <c r="WIC416">
        <f>'Contractor Model'!WIC69</f>
        <v>0</v>
      </c>
      <c r="WID416">
        <f>'Contractor Model'!WID69</f>
        <v>0</v>
      </c>
      <c r="WIE416">
        <f>'Contractor Model'!WIE69</f>
        <v>0</v>
      </c>
      <c r="WIF416">
        <f>'Contractor Model'!WIF69</f>
        <v>0</v>
      </c>
      <c r="WIG416">
        <f>'Contractor Model'!WIG69</f>
        <v>0</v>
      </c>
      <c r="WIH416">
        <f>'Contractor Model'!WIH69</f>
        <v>0</v>
      </c>
      <c r="WII416">
        <f>'Contractor Model'!WII69</f>
        <v>0</v>
      </c>
      <c r="WIJ416">
        <f>'Contractor Model'!WIJ69</f>
        <v>0</v>
      </c>
      <c r="WIK416">
        <f>'Contractor Model'!WIK69</f>
        <v>0</v>
      </c>
      <c r="WIL416">
        <f>'Contractor Model'!WIL69</f>
        <v>0</v>
      </c>
      <c r="WIM416">
        <f>'Contractor Model'!WIM69</f>
        <v>0</v>
      </c>
      <c r="WIN416">
        <f>'Contractor Model'!WIN69</f>
        <v>0</v>
      </c>
      <c r="WIO416">
        <f>'Contractor Model'!WIO69</f>
        <v>0</v>
      </c>
      <c r="WIP416">
        <f>'Contractor Model'!WIP69</f>
        <v>0</v>
      </c>
      <c r="WIQ416">
        <f>'Contractor Model'!WIQ69</f>
        <v>0</v>
      </c>
      <c r="WIR416">
        <f>'Contractor Model'!WIR69</f>
        <v>0</v>
      </c>
      <c r="WIS416">
        <f>'Contractor Model'!WIS69</f>
        <v>0</v>
      </c>
      <c r="WIT416">
        <f>'Contractor Model'!WIT69</f>
        <v>0</v>
      </c>
      <c r="WIU416">
        <f>'Contractor Model'!WIU69</f>
        <v>0</v>
      </c>
      <c r="WIV416">
        <f>'Contractor Model'!WIV69</f>
        <v>0</v>
      </c>
      <c r="WIW416">
        <f>'Contractor Model'!WIW69</f>
        <v>0</v>
      </c>
      <c r="WIX416">
        <f>'Contractor Model'!WIX69</f>
        <v>0</v>
      </c>
      <c r="WIY416">
        <f>'Contractor Model'!WIY69</f>
        <v>0</v>
      </c>
      <c r="WIZ416">
        <f>'Contractor Model'!WIZ69</f>
        <v>0</v>
      </c>
      <c r="WJA416">
        <f>'Contractor Model'!WJA69</f>
        <v>0</v>
      </c>
      <c r="WJB416">
        <f>'Contractor Model'!WJB69</f>
        <v>0</v>
      </c>
      <c r="WJC416">
        <f>'Contractor Model'!WJC69</f>
        <v>0</v>
      </c>
      <c r="WJD416">
        <f>'Contractor Model'!WJD69</f>
        <v>0</v>
      </c>
      <c r="WJE416">
        <f>'Contractor Model'!WJE69</f>
        <v>0</v>
      </c>
      <c r="WJF416">
        <f>'Contractor Model'!WJF69</f>
        <v>0</v>
      </c>
      <c r="WJG416">
        <f>'Contractor Model'!WJG69</f>
        <v>0</v>
      </c>
      <c r="WJH416">
        <f>'Contractor Model'!WJH69</f>
        <v>0</v>
      </c>
      <c r="WJI416">
        <f>'Contractor Model'!WJI69</f>
        <v>0</v>
      </c>
      <c r="WJJ416">
        <f>'Contractor Model'!WJJ69</f>
        <v>0</v>
      </c>
      <c r="WJK416">
        <f>'Contractor Model'!WJK69</f>
        <v>0</v>
      </c>
      <c r="WJL416">
        <f>'Contractor Model'!WJL69</f>
        <v>0</v>
      </c>
      <c r="WJM416">
        <f>'Contractor Model'!WJM69</f>
        <v>0</v>
      </c>
      <c r="WJN416">
        <f>'Contractor Model'!WJN69</f>
        <v>0</v>
      </c>
      <c r="WJO416">
        <f>'Contractor Model'!WJO69</f>
        <v>0</v>
      </c>
      <c r="WJP416">
        <f>'Contractor Model'!WJP69</f>
        <v>0</v>
      </c>
      <c r="WJQ416">
        <f>'Contractor Model'!WJQ69</f>
        <v>0</v>
      </c>
      <c r="WJR416">
        <f>'Contractor Model'!WJR69</f>
        <v>0</v>
      </c>
      <c r="WJS416">
        <f>'Contractor Model'!WJS69</f>
        <v>0</v>
      </c>
      <c r="WJT416">
        <f>'Contractor Model'!WJT69</f>
        <v>0</v>
      </c>
      <c r="WJU416">
        <f>'Contractor Model'!WJU69</f>
        <v>0</v>
      </c>
      <c r="WJV416">
        <f>'Contractor Model'!WJV69</f>
        <v>0</v>
      </c>
      <c r="WJW416">
        <f>'Contractor Model'!WJW69</f>
        <v>0</v>
      </c>
      <c r="WJX416">
        <f>'Contractor Model'!WJX69</f>
        <v>0</v>
      </c>
      <c r="WJY416">
        <f>'Contractor Model'!WJY69</f>
        <v>0</v>
      </c>
      <c r="WJZ416">
        <f>'Contractor Model'!WJZ69</f>
        <v>0</v>
      </c>
      <c r="WKA416">
        <f>'Contractor Model'!WKA69</f>
        <v>0</v>
      </c>
      <c r="WKB416">
        <f>'Contractor Model'!WKB69</f>
        <v>0</v>
      </c>
      <c r="WKC416">
        <f>'Contractor Model'!WKC69</f>
        <v>0</v>
      </c>
      <c r="WKD416">
        <f>'Contractor Model'!WKD69</f>
        <v>0</v>
      </c>
      <c r="WKE416">
        <f>'Contractor Model'!WKE69</f>
        <v>0</v>
      </c>
      <c r="WKF416">
        <f>'Contractor Model'!WKF69</f>
        <v>0</v>
      </c>
      <c r="WKG416">
        <f>'Contractor Model'!WKG69</f>
        <v>0</v>
      </c>
      <c r="WKH416">
        <f>'Contractor Model'!WKH69</f>
        <v>0</v>
      </c>
      <c r="WKI416">
        <f>'Contractor Model'!WKI69</f>
        <v>0</v>
      </c>
      <c r="WKJ416">
        <f>'Contractor Model'!WKJ69</f>
        <v>0</v>
      </c>
      <c r="WKK416">
        <f>'Contractor Model'!WKK69</f>
        <v>0</v>
      </c>
      <c r="WKL416">
        <f>'Contractor Model'!WKL69</f>
        <v>0</v>
      </c>
      <c r="WKM416">
        <f>'Contractor Model'!WKM69</f>
        <v>0</v>
      </c>
      <c r="WKN416">
        <f>'Contractor Model'!WKN69</f>
        <v>0</v>
      </c>
      <c r="WKO416">
        <f>'Contractor Model'!WKO69</f>
        <v>0</v>
      </c>
      <c r="WKP416">
        <f>'Contractor Model'!WKP69</f>
        <v>0</v>
      </c>
      <c r="WKQ416">
        <f>'Contractor Model'!WKQ69</f>
        <v>0</v>
      </c>
      <c r="WKR416">
        <f>'Contractor Model'!WKR69</f>
        <v>0</v>
      </c>
      <c r="WKS416">
        <f>'Contractor Model'!WKS69</f>
        <v>0</v>
      </c>
      <c r="WKT416">
        <f>'Contractor Model'!WKT69</f>
        <v>0</v>
      </c>
      <c r="WKU416">
        <f>'Contractor Model'!WKU69</f>
        <v>0</v>
      </c>
      <c r="WKV416">
        <f>'Contractor Model'!WKV69</f>
        <v>0</v>
      </c>
      <c r="WKW416">
        <f>'Contractor Model'!WKW69</f>
        <v>0</v>
      </c>
      <c r="WKX416">
        <f>'Contractor Model'!WKX69</f>
        <v>0</v>
      </c>
      <c r="WKY416">
        <f>'Contractor Model'!WKY69</f>
        <v>0</v>
      </c>
      <c r="WKZ416">
        <f>'Contractor Model'!WKZ69</f>
        <v>0</v>
      </c>
      <c r="WLA416">
        <f>'Contractor Model'!WLA69</f>
        <v>0</v>
      </c>
      <c r="WLB416">
        <f>'Contractor Model'!WLB69</f>
        <v>0</v>
      </c>
      <c r="WLC416">
        <f>'Contractor Model'!WLC69</f>
        <v>0</v>
      </c>
      <c r="WLD416">
        <f>'Contractor Model'!WLD69</f>
        <v>0</v>
      </c>
      <c r="WLE416">
        <f>'Contractor Model'!WLE69</f>
        <v>0</v>
      </c>
      <c r="WLF416">
        <f>'Contractor Model'!WLF69</f>
        <v>0</v>
      </c>
      <c r="WLG416">
        <f>'Contractor Model'!WLG69</f>
        <v>0</v>
      </c>
      <c r="WLH416">
        <f>'Contractor Model'!WLH69</f>
        <v>0</v>
      </c>
      <c r="WLI416">
        <f>'Contractor Model'!WLI69</f>
        <v>0</v>
      </c>
      <c r="WLJ416">
        <f>'Contractor Model'!WLJ69</f>
        <v>0</v>
      </c>
      <c r="WLK416">
        <f>'Contractor Model'!WLK69</f>
        <v>0</v>
      </c>
      <c r="WLL416">
        <f>'Contractor Model'!WLL69</f>
        <v>0</v>
      </c>
      <c r="WLM416">
        <f>'Contractor Model'!WLM69</f>
        <v>0</v>
      </c>
      <c r="WLN416">
        <f>'Contractor Model'!WLN69</f>
        <v>0</v>
      </c>
      <c r="WLO416">
        <f>'Contractor Model'!WLO69</f>
        <v>0</v>
      </c>
      <c r="WLP416">
        <f>'Contractor Model'!WLP69</f>
        <v>0</v>
      </c>
      <c r="WLQ416">
        <f>'Contractor Model'!WLQ69</f>
        <v>0</v>
      </c>
      <c r="WLR416">
        <f>'Contractor Model'!WLR69</f>
        <v>0</v>
      </c>
      <c r="WLS416">
        <f>'Contractor Model'!WLS69</f>
        <v>0</v>
      </c>
      <c r="WLT416">
        <f>'Contractor Model'!WLT69</f>
        <v>0</v>
      </c>
      <c r="WLU416">
        <f>'Contractor Model'!WLU69</f>
        <v>0</v>
      </c>
      <c r="WLV416">
        <f>'Contractor Model'!WLV69</f>
        <v>0</v>
      </c>
      <c r="WLW416">
        <f>'Contractor Model'!WLW69</f>
        <v>0</v>
      </c>
      <c r="WLX416">
        <f>'Contractor Model'!WLX69</f>
        <v>0</v>
      </c>
      <c r="WLY416">
        <f>'Contractor Model'!WLY69</f>
        <v>0</v>
      </c>
      <c r="WLZ416">
        <f>'Contractor Model'!WLZ69</f>
        <v>0</v>
      </c>
      <c r="WMA416">
        <f>'Contractor Model'!WMA69</f>
        <v>0</v>
      </c>
      <c r="WMB416">
        <f>'Contractor Model'!WMB69</f>
        <v>0</v>
      </c>
      <c r="WMC416">
        <f>'Contractor Model'!WMC69</f>
        <v>0</v>
      </c>
      <c r="WMD416">
        <f>'Contractor Model'!WMD69</f>
        <v>0</v>
      </c>
      <c r="WME416">
        <f>'Contractor Model'!WME69</f>
        <v>0</v>
      </c>
      <c r="WMF416">
        <f>'Contractor Model'!WMF69</f>
        <v>0</v>
      </c>
      <c r="WMG416">
        <f>'Contractor Model'!WMG69</f>
        <v>0</v>
      </c>
      <c r="WMH416">
        <f>'Contractor Model'!WMH69</f>
        <v>0</v>
      </c>
      <c r="WMI416">
        <f>'Contractor Model'!WMI69</f>
        <v>0</v>
      </c>
      <c r="WMJ416">
        <f>'Contractor Model'!WMJ69</f>
        <v>0</v>
      </c>
      <c r="WMK416">
        <f>'Contractor Model'!WMK69</f>
        <v>0</v>
      </c>
      <c r="WML416">
        <f>'Contractor Model'!WML69</f>
        <v>0</v>
      </c>
      <c r="WMM416">
        <f>'Contractor Model'!WMM69</f>
        <v>0</v>
      </c>
      <c r="WMN416">
        <f>'Contractor Model'!WMN69</f>
        <v>0</v>
      </c>
      <c r="WMO416">
        <f>'Contractor Model'!WMO69</f>
        <v>0</v>
      </c>
      <c r="WMP416">
        <f>'Contractor Model'!WMP69</f>
        <v>0</v>
      </c>
      <c r="WMQ416">
        <f>'Contractor Model'!WMQ69</f>
        <v>0</v>
      </c>
      <c r="WMR416">
        <f>'Contractor Model'!WMR69</f>
        <v>0</v>
      </c>
      <c r="WMS416">
        <f>'Contractor Model'!WMS69</f>
        <v>0</v>
      </c>
      <c r="WMT416">
        <f>'Contractor Model'!WMT69</f>
        <v>0</v>
      </c>
      <c r="WMU416">
        <f>'Contractor Model'!WMU69</f>
        <v>0</v>
      </c>
      <c r="WMV416">
        <f>'Contractor Model'!WMV69</f>
        <v>0</v>
      </c>
      <c r="WMW416">
        <f>'Contractor Model'!WMW69</f>
        <v>0</v>
      </c>
      <c r="WMX416">
        <f>'Contractor Model'!WMX69</f>
        <v>0</v>
      </c>
      <c r="WMY416">
        <f>'Contractor Model'!WMY69</f>
        <v>0</v>
      </c>
      <c r="WMZ416">
        <f>'Contractor Model'!WMZ69</f>
        <v>0</v>
      </c>
      <c r="WNA416">
        <f>'Contractor Model'!WNA69</f>
        <v>0</v>
      </c>
      <c r="WNB416">
        <f>'Contractor Model'!WNB69</f>
        <v>0</v>
      </c>
      <c r="WNC416">
        <f>'Contractor Model'!WNC69</f>
        <v>0</v>
      </c>
      <c r="WND416">
        <f>'Contractor Model'!WND69</f>
        <v>0</v>
      </c>
      <c r="WNE416">
        <f>'Contractor Model'!WNE69</f>
        <v>0</v>
      </c>
      <c r="WNF416">
        <f>'Contractor Model'!WNF69</f>
        <v>0</v>
      </c>
      <c r="WNG416">
        <f>'Contractor Model'!WNG69</f>
        <v>0</v>
      </c>
      <c r="WNH416">
        <f>'Contractor Model'!WNH69</f>
        <v>0</v>
      </c>
      <c r="WNI416">
        <f>'Contractor Model'!WNI69</f>
        <v>0</v>
      </c>
      <c r="WNJ416">
        <f>'Contractor Model'!WNJ69</f>
        <v>0</v>
      </c>
      <c r="WNK416">
        <f>'Contractor Model'!WNK69</f>
        <v>0</v>
      </c>
      <c r="WNL416">
        <f>'Contractor Model'!WNL69</f>
        <v>0</v>
      </c>
      <c r="WNM416">
        <f>'Contractor Model'!WNM69</f>
        <v>0</v>
      </c>
      <c r="WNN416">
        <f>'Contractor Model'!WNN69</f>
        <v>0</v>
      </c>
      <c r="WNO416">
        <f>'Contractor Model'!WNO69</f>
        <v>0</v>
      </c>
      <c r="WNP416">
        <f>'Contractor Model'!WNP69</f>
        <v>0</v>
      </c>
      <c r="WNQ416">
        <f>'Contractor Model'!WNQ69</f>
        <v>0</v>
      </c>
      <c r="WNR416">
        <f>'Contractor Model'!WNR69</f>
        <v>0</v>
      </c>
      <c r="WNS416">
        <f>'Contractor Model'!WNS69</f>
        <v>0</v>
      </c>
      <c r="WNT416">
        <f>'Contractor Model'!WNT69</f>
        <v>0</v>
      </c>
      <c r="WNU416">
        <f>'Contractor Model'!WNU69</f>
        <v>0</v>
      </c>
      <c r="WNV416">
        <f>'Contractor Model'!WNV69</f>
        <v>0</v>
      </c>
      <c r="WNW416">
        <f>'Contractor Model'!WNW69</f>
        <v>0</v>
      </c>
      <c r="WNX416">
        <f>'Contractor Model'!WNX69</f>
        <v>0</v>
      </c>
      <c r="WNY416">
        <f>'Contractor Model'!WNY69</f>
        <v>0</v>
      </c>
      <c r="WNZ416">
        <f>'Contractor Model'!WNZ69</f>
        <v>0</v>
      </c>
      <c r="WOA416">
        <f>'Contractor Model'!WOA69</f>
        <v>0</v>
      </c>
      <c r="WOB416">
        <f>'Contractor Model'!WOB69</f>
        <v>0</v>
      </c>
      <c r="WOC416">
        <f>'Contractor Model'!WOC69</f>
        <v>0</v>
      </c>
      <c r="WOD416">
        <f>'Contractor Model'!WOD69</f>
        <v>0</v>
      </c>
      <c r="WOE416">
        <f>'Contractor Model'!WOE69</f>
        <v>0</v>
      </c>
      <c r="WOF416">
        <f>'Contractor Model'!WOF69</f>
        <v>0</v>
      </c>
      <c r="WOG416">
        <f>'Contractor Model'!WOG69</f>
        <v>0</v>
      </c>
      <c r="WOH416">
        <f>'Contractor Model'!WOH69</f>
        <v>0</v>
      </c>
      <c r="WOI416">
        <f>'Contractor Model'!WOI69</f>
        <v>0</v>
      </c>
      <c r="WOJ416">
        <f>'Contractor Model'!WOJ69</f>
        <v>0</v>
      </c>
      <c r="WOK416">
        <f>'Contractor Model'!WOK69</f>
        <v>0</v>
      </c>
      <c r="WOL416">
        <f>'Contractor Model'!WOL69</f>
        <v>0</v>
      </c>
      <c r="WOM416">
        <f>'Contractor Model'!WOM69</f>
        <v>0</v>
      </c>
      <c r="WON416">
        <f>'Contractor Model'!WON69</f>
        <v>0</v>
      </c>
      <c r="WOO416">
        <f>'Contractor Model'!WOO69</f>
        <v>0</v>
      </c>
      <c r="WOP416">
        <f>'Contractor Model'!WOP69</f>
        <v>0</v>
      </c>
      <c r="WOQ416">
        <f>'Contractor Model'!WOQ69</f>
        <v>0</v>
      </c>
      <c r="WOR416">
        <f>'Contractor Model'!WOR69</f>
        <v>0</v>
      </c>
      <c r="WOS416">
        <f>'Contractor Model'!WOS69</f>
        <v>0</v>
      </c>
      <c r="WOT416">
        <f>'Contractor Model'!WOT69</f>
        <v>0</v>
      </c>
      <c r="WOU416">
        <f>'Contractor Model'!WOU69</f>
        <v>0</v>
      </c>
      <c r="WOV416">
        <f>'Contractor Model'!WOV69</f>
        <v>0</v>
      </c>
      <c r="WOW416">
        <f>'Contractor Model'!WOW69</f>
        <v>0</v>
      </c>
      <c r="WOX416">
        <f>'Contractor Model'!WOX69</f>
        <v>0</v>
      </c>
      <c r="WOY416">
        <f>'Contractor Model'!WOY69</f>
        <v>0</v>
      </c>
      <c r="WOZ416">
        <f>'Contractor Model'!WOZ69</f>
        <v>0</v>
      </c>
      <c r="WPA416">
        <f>'Contractor Model'!WPA69</f>
        <v>0</v>
      </c>
      <c r="WPB416">
        <f>'Contractor Model'!WPB69</f>
        <v>0</v>
      </c>
      <c r="WPC416">
        <f>'Contractor Model'!WPC69</f>
        <v>0</v>
      </c>
      <c r="WPD416">
        <f>'Contractor Model'!WPD69</f>
        <v>0</v>
      </c>
      <c r="WPE416">
        <f>'Contractor Model'!WPE69</f>
        <v>0</v>
      </c>
      <c r="WPF416">
        <f>'Contractor Model'!WPF69</f>
        <v>0</v>
      </c>
      <c r="WPG416">
        <f>'Contractor Model'!WPG69</f>
        <v>0</v>
      </c>
      <c r="WPH416">
        <f>'Contractor Model'!WPH69</f>
        <v>0</v>
      </c>
      <c r="WPI416">
        <f>'Contractor Model'!WPI69</f>
        <v>0</v>
      </c>
      <c r="WPJ416">
        <f>'Contractor Model'!WPJ69</f>
        <v>0</v>
      </c>
      <c r="WPK416">
        <f>'Contractor Model'!WPK69</f>
        <v>0</v>
      </c>
      <c r="WPL416">
        <f>'Contractor Model'!WPL69</f>
        <v>0</v>
      </c>
      <c r="WPM416">
        <f>'Contractor Model'!WPM69</f>
        <v>0</v>
      </c>
      <c r="WPN416">
        <f>'Contractor Model'!WPN69</f>
        <v>0</v>
      </c>
      <c r="WPO416">
        <f>'Contractor Model'!WPO69</f>
        <v>0</v>
      </c>
      <c r="WPP416">
        <f>'Contractor Model'!WPP69</f>
        <v>0</v>
      </c>
      <c r="WPQ416">
        <f>'Contractor Model'!WPQ69</f>
        <v>0</v>
      </c>
      <c r="WPR416">
        <f>'Contractor Model'!WPR69</f>
        <v>0</v>
      </c>
      <c r="WPS416">
        <f>'Contractor Model'!WPS69</f>
        <v>0</v>
      </c>
      <c r="WPT416">
        <f>'Contractor Model'!WPT69</f>
        <v>0</v>
      </c>
      <c r="WPU416">
        <f>'Contractor Model'!WPU69</f>
        <v>0</v>
      </c>
      <c r="WPV416">
        <f>'Contractor Model'!WPV69</f>
        <v>0</v>
      </c>
      <c r="WPW416">
        <f>'Contractor Model'!WPW69</f>
        <v>0</v>
      </c>
      <c r="WPX416">
        <f>'Contractor Model'!WPX69</f>
        <v>0</v>
      </c>
      <c r="WPY416">
        <f>'Contractor Model'!WPY69</f>
        <v>0</v>
      </c>
      <c r="WPZ416">
        <f>'Contractor Model'!WPZ69</f>
        <v>0</v>
      </c>
      <c r="WQA416">
        <f>'Contractor Model'!WQA69</f>
        <v>0</v>
      </c>
      <c r="WQB416">
        <f>'Contractor Model'!WQB69</f>
        <v>0</v>
      </c>
      <c r="WQC416">
        <f>'Contractor Model'!WQC69</f>
        <v>0</v>
      </c>
      <c r="WQD416">
        <f>'Contractor Model'!WQD69</f>
        <v>0</v>
      </c>
      <c r="WQE416">
        <f>'Contractor Model'!WQE69</f>
        <v>0</v>
      </c>
      <c r="WQF416">
        <f>'Contractor Model'!WQF69</f>
        <v>0</v>
      </c>
      <c r="WQG416">
        <f>'Contractor Model'!WQG69</f>
        <v>0</v>
      </c>
      <c r="WQH416">
        <f>'Contractor Model'!WQH69</f>
        <v>0</v>
      </c>
      <c r="WQI416">
        <f>'Contractor Model'!WQI69</f>
        <v>0</v>
      </c>
      <c r="WQJ416">
        <f>'Contractor Model'!WQJ69</f>
        <v>0</v>
      </c>
      <c r="WQK416">
        <f>'Contractor Model'!WQK69</f>
        <v>0</v>
      </c>
      <c r="WQL416">
        <f>'Contractor Model'!WQL69</f>
        <v>0</v>
      </c>
      <c r="WQM416">
        <f>'Contractor Model'!WQM69</f>
        <v>0</v>
      </c>
      <c r="WQN416">
        <f>'Contractor Model'!WQN69</f>
        <v>0</v>
      </c>
      <c r="WQO416">
        <f>'Contractor Model'!WQO69</f>
        <v>0</v>
      </c>
      <c r="WQP416">
        <f>'Contractor Model'!WQP69</f>
        <v>0</v>
      </c>
      <c r="WQQ416">
        <f>'Contractor Model'!WQQ69</f>
        <v>0</v>
      </c>
      <c r="WQR416">
        <f>'Contractor Model'!WQR69</f>
        <v>0</v>
      </c>
      <c r="WQS416">
        <f>'Contractor Model'!WQS69</f>
        <v>0</v>
      </c>
      <c r="WQT416">
        <f>'Contractor Model'!WQT69</f>
        <v>0</v>
      </c>
      <c r="WQU416">
        <f>'Contractor Model'!WQU69</f>
        <v>0</v>
      </c>
      <c r="WQV416">
        <f>'Contractor Model'!WQV69</f>
        <v>0</v>
      </c>
      <c r="WQW416">
        <f>'Contractor Model'!WQW69</f>
        <v>0</v>
      </c>
      <c r="WQX416">
        <f>'Contractor Model'!WQX69</f>
        <v>0</v>
      </c>
      <c r="WQY416">
        <f>'Contractor Model'!WQY69</f>
        <v>0</v>
      </c>
      <c r="WQZ416">
        <f>'Contractor Model'!WQZ69</f>
        <v>0</v>
      </c>
      <c r="WRA416">
        <f>'Contractor Model'!WRA69</f>
        <v>0</v>
      </c>
      <c r="WRB416">
        <f>'Contractor Model'!WRB69</f>
        <v>0</v>
      </c>
      <c r="WRC416">
        <f>'Contractor Model'!WRC69</f>
        <v>0</v>
      </c>
      <c r="WRD416">
        <f>'Contractor Model'!WRD69</f>
        <v>0</v>
      </c>
      <c r="WRE416">
        <f>'Contractor Model'!WRE69</f>
        <v>0</v>
      </c>
      <c r="WRF416">
        <f>'Contractor Model'!WRF69</f>
        <v>0</v>
      </c>
      <c r="WRG416">
        <f>'Contractor Model'!WRG69</f>
        <v>0</v>
      </c>
      <c r="WRH416">
        <f>'Contractor Model'!WRH69</f>
        <v>0</v>
      </c>
      <c r="WRI416">
        <f>'Contractor Model'!WRI69</f>
        <v>0</v>
      </c>
      <c r="WRJ416">
        <f>'Contractor Model'!WRJ69</f>
        <v>0</v>
      </c>
      <c r="WRK416">
        <f>'Contractor Model'!WRK69</f>
        <v>0</v>
      </c>
      <c r="WRL416">
        <f>'Contractor Model'!WRL69</f>
        <v>0</v>
      </c>
      <c r="WRM416">
        <f>'Contractor Model'!WRM69</f>
        <v>0</v>
      </c>
      <c r="WRN416">
        <f>'Contractor Model'!WRN69</f>
        <v>0</v>
      </c>
      <c r="WRO416">
        <f>'Contractor Model'!WRO69</f>
        <v>0</v>
      </c>
      <c r="WRP416">
        <f>'Contractor Model'!WRP69</f>
        <v>0</v>
      </c>
      <c r="WRQ416">
        <f>'Contractor Model'!WRQ69</f>
        <v>0</v>
      </c>
      <c r="WRR416">
        <f>'Contractor Model'!WRR69</f>
        <v>0</v>
      </c>
      <c r="WRS416">
        <f>'Contractor Model'!WRS69</f>
        <v>0</v>
      </c>
      <c r="WRT416">
        <f>'Contractor Model'!WRT69</f>
        <v>0</v>
      </c>
      <c r="WRU416">
        <f>'Contractor Model'!WRU69</f>
        <v>0</v>
      </c>
      <c r="WRV416">
        <f>'Contractor Model'!WRV69</f>
        <v>0</v>
      </c>
      <c r="WRW416">
        <f>'Contractor Model'!WRW69</f>
        <v>0</v>
      </c>
      <c r="WRX416">
        <f>'Contractor Model'!WRX69</f>
        <v>0</v>
      </c>
      <c r="WRY416">
        <f>'Contractor Model'!WRY69</f>
        <v>0</v>
      </c>
      <c r="WRZ416">
        <f>'Contractor Model'!WRZ69</f>
        <v>0</v>
      </c>
      <c r="WSA416">
        <f>'Contractor Model'!WSA69</f>
        <v>0</v>
      </c>
      <c r="WSB416">
        <f>'Contractor Model'!WSB69</f>
        <v>0</v>
      </c>
      <c r="WSC416">
        <f>'Contractor Model'!WSC69</f>
        <v>0</v>
      </c>
      <c r="WSD416">
        <f>'Contractor Model'!WSD69</f>
        <v>0</v>
      </c>
      <c r="WSE416">
        <f>'Contractor Model'!WSE69</f>
        <v>0</v>
      </c>
      <c r="WSF416">
        <f>'Contractor Model'!WSF69</f>
        <v>0</v>
      </c>
      <c r="WSG416">
        <f>'Contractor Model'!WSG69</f>
        <v>0</v>
      </c>
      <c r="WSH416">
        <f>'Contractor Model'!WSH69</f>
        <v>0</v>
      </c>
      <c r="WSI416">
        <f>'Contractor Model'!WSI69</f>
        <v>0</v>
      </c>
      <c r="WSJ416">
        <f>'Contractor Model'!WSJ69</f>
        <v>0</v>
      </c>
      <c r="WSK416">
        <f>'Contractor Model'!WSK69</f>
        <v>0</v>
      </c>
      <c r="WSL416">
        <f>'Contractor Model'!WSL69</f>
        <v>0</v>
      </c>
      <c r="WSM416">
        <f>'Contractor Model'!WSM69</f>
        <v>0</v>
      </c>
      <c r="WSN416">
        <f>'Contractor Model'!WSN69</f>
        <v>0</v>
      </c>
      <c r="WSO416">
        <f>'Contractor Model'!WSO69</f>
        <v>0</v>
      </c>
      <c r="WSP416">
        <f>'Contractor Model'!WSP69</f>
        <v>0</v>
      </c>
      <c r="WSQ416">
        <f>'Contractor Model'!WSQ69</f>
        <v>0</v>
      </c>
      <c r="WSR416">
        <f>'Contractor Model'!WSR69</f>
        <v>0</v>
      </c>
      <c r="WSS416">
        <f>'Contractor Model'!WSS69</f>
        <v>0</v>
      </c>
      <c r="WST416">
        <f>'Contractor Model'!WST69</f>
        <v>0</v>
      </c>
      <c r="WSU416">
        <f>'Contractor Model'!WSU69</f>
        <v>0</v>
      </c>
      <c r="WSV416">
        <f>'Contractor Model'!WSV69</f>
        <v>0</v>
      </c>
      <c r="WSW416">
        <f>'Contractor Model'!WSW69</f>
        <v>0</v>
      </c>
      <c r="WSX416">
        <f>'Contractor Model'!WSX69</f>
        <v>0</v>
      </c>
      <c r="WSY416">
        <f>'Contractor Model'!WSY69</f>
        <v>0</v>
      </c>
      <c r="WSZ416">
        <f>'Contractor Model'!WSZ69</f>
        <v>0</v>
      </c>
      <c r="WTA416">
        <f>'Contractor Model'!WTA69</f>
        <v>0</v>
      </c>
      <c r="WTB416">
        <f>'Contractor Model'!WTB69</f>
        <v>0</v>
      </c>
      <c r="WTC416">
        <f>'Contractor Model'!WTC69</f>
        <v>0</v>
      </c>
      <c r="WTD416">
        <f>'Contractor Model'!WTD69</f>
        <v>0</v>
      </c>
      <c r="WTE416">
        <f>'Contractor Model'!WTE69</f>
        <v>0</v>
      </c>
      <c r="WTF416">
        <f>'Contractor Model'!WTF69</f>
        <v>0</v>
      </c>
      <c r="WTG416">
        <f>'Contractor Model'!WTG69</f>
        <v>0</v>
      </c>
      <c r="WTH416">
        <f>'Contractor Model'!WTH69</f>
        <v>0</v>
      </c>
      <c r="WTI416">
        <f>'Contractor Model'!WTI69</f>
        <v>0</v>
      </c>
      <c r="WTJ416">
        <f>'Contractor Model'!WTJ69</f>
        <v>0</v>
      </c>
      <c r="WTK416">
        <f>'Contractor Model'!WTK69</f>
        <v>0</v>
      </c>
      <c r="WTL416">
        <f>'Contractor Model'!WTL69</f>
        <v>0</v>
      </c>
      <c r="WTM416">
        <f>'Contractor Model'!WTM69</f>
        <v>0</v>
      </c>
      <c r="WTN416">
        <f>'Contractor Model'!WTN69</f>
        <v>0</v>
      </c>
      <c r="WTO416">
        <f>'Contractor Model'!WTO69</f>
        <v>0</v>
      </c>
      <c r="WTP416">
        <f>'Contractor Model'!WTP69</f>
        <v>0</v>
      </c>
      <c r="WTQ416">
        <f>'Contractor Model'!WTQ69</f>
        <v>0</v>
      </c>
      <c r="WTR416">
        <f>'Contractor Model'!WTR69</f>
        <v>0</v>
      </c>
      <c r="WTS416">
        <f>'Contractor Model'!WTS69</f>
        <v>0</v>
      </c>
      <c r="WTT416">
        <f>'Contractor Model'!WTT69</f>
        <v>0</v>
      </c>
      <c r="WTU416">
        <f>'Contractor Model'!WTU69</f>
        <v>0</v>
      </c>
      <c r="WTV416">
        <f>'Contractor Model'!WTV69</f>
        <v>0</v>
      </c>
      <c r="WTW416">
        <f>'Contractor Model'!WTW69</f>
        <v>0</v>
      </c>
      <c r="WTX416">
        <f>'Contractor Model'!WTX69</f>
        <v>0</v>
      </c>
      <c r="WTY416">
        <f>'Contractor Model'!WTY69</f>
        <v>0</v>
      </c>
      <c r="WTZ416">
        <f>'Contractor Model'!WTZ69</f>
        <v>0</v>
      </c>
      <c r="WUA416">
        <f>'Contractor Model'!WUA69</f>
        <v>0</v>
      </c>
      <c r="WUB416">
        <f>'Contractor Model'!WUB69</f>
        <v>0</v>
      </c>
      <c r="WUC416">
        <f>'Contractor Model'!WUC69</f>
        <v>0</v>
      </c>
      <c r="WUD416">
        <f>'Contractor Model'!WUD69</f>
        <v>0</v>
      </c>
      <c r="WUE416">
        <f>'Contractor Model'!WUE69</f>
        <v>0</v>
      </c>
      <c r="WUF416">
        <f>'Contractor Model'!WUF69</f>
        <v>0</v>
      </c>
      <c r="WUG416">
        <f>'Contractor Model'!WUG69</f>
        <v>0</v>
      </c>
      <c r="WUH416">
        <f>'Contractor Model'!WUH69</f>
        <v>0</v>
      </c>
      <c r="WUI416">
        <f>'Contractor Model'!WUI69</f>
        <v>0</v>
      </c>
      <c r="WUJ416">
        <f>'Contractor Model'!WUJ69</f>
        <v>0</v>
      </c>
      <c r="WUK416">
        <f>'Contractor Model'!WUK69</f>
        <v>0</v>
      </c>
      <c r="WUL416">
        <f>'Contractor Model'!WUL69</f>
        <v>0</v>
      </c>
      <c r="WUM416">
        <f>'Contractor Model'!WUM69</f>
        <v>0</v>
      </c>
      <c r="WUN416">
        <f>'Contractor Model'!WUN69</f>
        <v>0</v>
      </c>
      <c r="WUO416">
        <f>'Contractor Model'!WUO69</f>
        <v>0</v>
      </c>
      <c r="WUP416">
        <f>'Contractor Model'!WUP69</f>
        <v>0</v>
      </c>
      <c r="WUQ416">
        <f>'Contractor Model'!WUQ69</f>
        <v>0</v>
      </c>
      <c r="WUR416">
        <f>'Contractor Model'!WUR69</f>
        <v>0</v>
      </c>
      <c r="WUS416">
        <f>'Contractor Model'!WUS69</f>
        <v>0</v>
      </c>
      <c r="WUT416">
        <f>'Contractor Model'!WUT69</f>
        <v>0</v>
      </c>
      <c r="WUU416">
        <f>'Contractor Model'!WUU69</f>
        <v>0</v>
      </c>
      <c r="WUV416">
        <f>'Contractor Model'!WUV69</f>
        <v>0</v>
      </c>
      <c r="WUW416">
        <f>'Contractor Model'!WUW69</f>
        <v>0</v>
      </c>
      <c r="WUX416">
        <f>'Contractor Model'!WUX69</f>
        <v>0</v>
      </c>
      <c r="WUY416">
        <f>'Contractor Model'!WUY69</f>
        <v>0</v>
      </c>
      <c r="WUZ416">
        <f>'Contractor Model'!WUZ69</f>
        <v>0</v>
      </c>
      <c r="WVA416">
        <f>'Contractor Model'!WVA69</f>
        <v>0</v>
      </c>
      <c r="WVB416">
        <f>'Contractor Model'!WVB69</f>
        <v>0</v>
      </c>
      <c r="WVC416">
        <f>'Contractor Model'!WVC69</f>
        <v>0</v>
      </c>
      <c r="WVD416">
        <f>'Contractor Model'!WVD69</f>
        <v>0</v>
      </c>
      <c r="WVE416">
        <f>'Contractor Model'!WVE69</f>
        <v>0</v>
      </c>
      <c r="WVF416">
        <f>'Contractor Model'!WVF69</f>
        <v>0</v>
      </c>
      <c r="WVG416">
        <f>'Contractor Model'!WVG69</f>
        <v>0</v>
      </c>
      <c r="WVH416">
        <f>'Contractor Model'!WVH69</f>
        <v>0</v>
      </c>
      <c r="WVI416">
        <f>'Contractor Model'!WVI69</f>
        <v>0</v>
      </c>
      <c r="WVJ416">
        <f>'Contractor Model'!WVJ69</f>
        <v>0</v>
      </c>
      <c r="WVK416">
        <f>'Contractor Model'!WVK69</f>
        <v>0</v>
      </c>
      <c r="WVL416">
        <f>'Contractor Model'!WVL69</f>
        <v>0</v>
      </c>
      <c r="WVM416">
        <f>'Contractor Model'!WVM69</f>
        <v>0</v>
      </c>
      <c r="WVN416">
        <f>'Contractor Model'!WVN69</f>
        <v>0</v>
      </c>
      <c r="WVO416">
        <f>'Contractor Model'!WVO69</f>
        <v>0</v>
      </c>
      <c r="WVP416">
        <f>'Contractor Model'!WVP69</f>
        <v>0</v>
      </c>
      <c r="WVQ416">
        <f>'Contractor Model'!WVQ69</f>
        <v>0</v>
      </c>
      <c r="WVR416">
        <f>'Contractor Model'!WVR69</f>
        <v>0</v>
      </c>
      <c r="WVS416">
        <f>'Contractor Model'!WVS69</f>
        <v>0</v>
      </c>
      <c r="WVT416">
        <f>'Contractor Model'!WVT69</f>
        <v>0</v>
      </c>
      <c r="WVU416">
        <f>'Contractor Model'!WVU69</f>
        <v>0</v>
      </c>
      <c r="WVV416">
        <f>'Contractor Model'!WVV69</f>
        <v>0</v>
      </c>
      <c r="WVW416">
        <f>'Contractor Model'!WVW69</f>
        <v>0</v>
      </c>
      <c r="WVX416">
        <f>'Contractor Model'!WVX69</f>
        <v>0</v>
      </c>
      <c r="WVY416">
        <f>'Contractor Model'!WVY69</f>
        <v>0</v>
      </c>
      <c r="WVZ416">
        <f>'Contractor Model'!WVZ69</f>
        <v>0</v>
      </c>
      <c r="WWA416">
        <f>'Contractor Model'!WWA69</f>
        <v>0</v>
      </c>
      <c r="WWB416">
        <f>'Contractor Model'!WWB69</f>
        <v>0</v>
      </c>
      <c r="WWC416">
        <f>'Contractor Model'!WWC69</f>
        <v>0</v>
      </c>
      <c r="WWD416">
        <f>'Contractor Model'!WWD69</f>
        <v>0</v>
      </c>
      <c r="WWE416">
        <f>'Contractor Model'!WWE69</f>
        <v>0</v>
      </c>
      <c r="WWF416">
        <f>'Contractor Model'!WWF69</f>
        <v>0</v>
      </c>
      <c r="WWG416">
        <f>'Contractor Model'!WWG69</f>
        <v>0</v>
      </c>
      <c r="WWH416">
        <f>'Contractor Model'!WWH69</f>
        <v>0</v>
      </c>
      <c r="WWI416">
        <f>'Contractor Model'!WWI69</f>
        <v>0</v>
      </c>
      <c r="WWJ416">
        <f>'Contractor Model'!WWJ69</f>
        <v>0</v>
      </c>
      <c r="WWK416">
        <f>'Contractor Model'!WWK69</f>
        <v>0</v>
      </c>
      <c r="WWL416">
        <f>'Contractor Model'!WWL69</f>
        <v>0</v>
      </c>
      <c r="WWM416">
        <f>'Contractor Model'!WWM69</f>
        <v>0</v>
      </c>
      <c r="WWN416">
        <f>'Contractor Model'!WWN69</f>
        <v>0</v>
      </c>
      <c r="WWO416">
        <f>'Contractor Model'!WWO69</f>
        <v>0</v>
      </c>
      <c r="WWP416">
        <f>'Contractor Model'!WWP69</f>
        <v>0</v>
      </c>
      <c r="WWQ416">
        <f>'Contractor Model'!WWQ69</f>
        <v>0</v>
      </c>
      <c r="WWR416">
        <f>'Contractor Model'!WWR69</f>
        <v>0</v>
      </c>
      <c r="WWS416">
        <f>'Contractor Model'!WWS69</f>
        <v>0</v>
      </c>
      <c r="WWT416">
        <f>'Contractor Model'!WWT69</f>
        <v>0</v>
      </c>
      <c r="WWU416">
        <f>'Contractor Model'!WWU69</f>
        <v>0</v>
      </c>
      <c r="WWV416">
        <f>'Contractor Model'!WWV69</f>
        <v>0</v>
      </c>
      <c r="WWW416">
        <f>'Contractor Model'!WWW69</f>
        <v>0</v>
      </c>
      <c r="WWX416">
        <f>'Contractor Model'!WWX69</f>
        <v>0</v>
      </c>
      <c r="WWY416">
        <f>'Contractor Model'!WWY69</f>
        <v>0</v>
      </c>
      <c r="WWZ416">
        <f>'Contractor Model'!WWZ69</f>
        <v>0</v>
      </c>
      <c r="WXA416">
        <f>'Contractor Model'!WXA69</f>
        <v>0</v>
      </c>
      <c r="WXB416">
        <f>'Contractor Model'!WXB69</f>
        <v>0</v>
      </c>
      <c r="WXC416">
        <f>'Contractor Model'!WXC69</f>
        <v>0</v>
      </c>
      <c r="WXD416">
        <f>'Contractor Model'!WXD69</f>
        <v>0</v>
      </c>
      <c r="WXE416">
        <f>'Contractor Model'!WXE69</f>
        <v>0</v>
      </c>
      <c r="WXF416">
        <f>'Contractor Model'!WXF69</f>
        <v>0</v>
      </c>
      <c r="WXG416">
        <f>'Contractor Model'!WXG69</f>
        <v>0</v>
      </c>
      <c r="WXH416">
        <f>'Contractor Model'!WXH69</f>
        <v>0</v>
      </c>
      <c r="WXI416">
        <f>'Contractor Model'!WXI69</f>
        <v>0</v>
      </c>
      <c r="WXJ416">
        <f>'Contractor Model'!WXJ69</f>
        <v>0</v>
      </c>
      <c r="WXK416">
        <f>'Contractor Model'!WXK69</f>
        <v>0</v>
      </c>
      <c r="WXL416">
        <f>'Contractor Model'!WXL69</f>
        <v>0</v>
      </c>
      <c r="WXM416">
        <f>'Contractor Model'!WXM69</f>
        <v>0</v>
      </c>
      <c r="WXN416">
        <f>'Contractor Model'!WXN69</f>
        <v>0</v>
      </c>
      <c r="WXO416">
        <f>'Contractor Model'!WXO69</f>
        <v>0</v>
      </c>
      <c r="WXP416">
        <f>'Contractor Model'!WXP69</f>
        <v>0</v>
      </c>
      <c r="WXQ416">
        <f>'Contractor Model'!WXQ69</f>
        <v>0</v>
      </c>
      <c r="WXR416">
        <f>'Contractor Model'!WXR69</f>
        <v>0</v>
      </c>
      <c r="WXS416">
        <f>'Contractor Model'!WXS69</f>
        <v>0</v>
      </c>
      <c r="WXT416">
        <f>'Contractor Model'!WXT69</f>
        <v>0</v>
      </c>
      <c r="WXU416">
        <f>'Contractor Model'!WXU69</f>
        <v>0</v>
      </c>
      <c r="WXV416">
        <f>'Contractor Model'!WXV69</f>
        <v>0</v>
      </c>
      <c r="WXW416">
        <f>'Contractor Model'!WXW69</f>
        <v>0</v>
      </c>
      <c r="WXX416">
        <f>'Contractor Model'!WXX69</f>
        <v>0</v>
      </c>
      <c r="WXY416">
        <f>'Contractor Model'!WXY69</f>
        <v>0</v>
      </c>
      <c r="WXZ416">
        <f>'Contractor Model'!WXZ69</f>
        <v>0</v>
      </c>
      <c r="WYA416">
        <f>'Contractor Model'!WYA69</f>
        <v>0</v>
      </c>
      <c r="WYB416">
        <f>'Contractor Model'!WYB69</f>
        <v>0</v>
      </c>
      <c r="WYC416">
        <f>'Contractor Model'!WYC69</f>
        <v>0</v>
      </c>
      <c r="WYD416">
        <f>'Contractor Model'!WYD69</f>
        <v>0</v>
      </c>
      <c r="WYE416">
        <f>'Contractor Model'!WYE69</f>
        <v>0</v>
      </c>
      <c r="WYF416">
        <f>'Contractor Model'!WYF69</f>
        <v>0</v>
      </c>
      <c r="WYG416">
        <f>'Contractor Model'!WYG69</f>
        <v>0</v>
      </c>
      <c r="WYH416">
        <f>'Contractor Model'!WYH69</f>
        <v>0</v>
      </c>
      <c r="WYI416">
        <f>'Contractor Model'!WYI69</f>
        <v>0</v>
      </c>
      <c r="WYJ416">
        <f>'Contractor Model'!WYJ69</f>
        <v>0</v>
      </c>
      <c r="WYK416">
        <f>'Contractor Model'!WYK69</f>
        <v>0</v>
      </c>
      <c r="WYL416">
        <f>'Contractor Model'!WYL69</f>
        <v>0</v>
      </c>
      <c r="WYM416">
        <f>'Contractor Model'!WYM69</f>
        <v>0</v>
      </c>
      <c r="WYN416">
        <f>'Contractor Model'!WYN69</f>
        <v>0</v>
      </c>
      <c r="WYO416">
        <f>'Contractor Model'!WYO69</f>
        <v>0</v>
      </c>
      <c r="WYP416">
        <f>'Contractor Model'!WYP69</f>
        <v>0</v>
      </c>
      <c r="WYQ416">
        <f>'Contractor Model'!WYQ69</f>
        <v>0</v>
      </c>
      <c r="WYR416">
        <f>'Contractor Model'!WYR69</f>
        <v>0</v>
      </c>
      <c r="WYS416">
        <f>'Contractor Model'!WYS69</f>
        <v>0</v>
      </c>
      <c r="WYT416">
        <f>'Contractor Model'!WYT69</f>
        <v>0</v>
      </c>
      <c r="WYU416">
        <f>'Contractor Model'!WYU69</f>
        <v>0</v>
      </c>
      <c r="WYV416">
        <f>'Contractor Model'!WYV69</f>
        <v>0</v>
      </c>
      <c r="WYW416">
        <f>'Contractor Model'!WYW69</f>
        <v>0</v>
      </c>
      <c r="WYX416">
        <f>'Contractor Model'!WYX69</f>
        <v>0</v>
      </c>
      <c r="WYY416">
        <f>'Contractor Model'!WYY69</f>
        <v>0</v>
      </c>
      <c r="WYZ416">
        <f>'Contractor Model'!WYZ69</f>
        <v>0</v>
      </c>
      <c r="WZA416">
        <f>'Contractor Model'!WZA69</f>
        <v>0</v>
      </c>
      <c r="WZB416">
        <f>'Contractor Model'!WZB69</f>
        <v>0</v>
      </c>
      <c r="WZC416">
        <f>'Contractor Model'!WZC69</f>
        <v>0</v>
      </c>
      <c r="WZD416">
        <f>'Contractor Model'!WZD69</f>
        <v>0</v>
      </c>
      <c r="WZE416">
        <f>'Contractor Model'!WZE69</f>
        <v>0</v>
      </c>
      <c r="WZF416">
        <f>'Contractor Model'!WZF69</f>
        <v>0</v>
      </c>
      <c r="WZG416">
        <f>'Contractor Model'!WZG69</f>
        <v>0</v>
      </c>
      <c r="WZH416">
        <f>'Contractor Model'!WZH69</f>
        <v>0</v>
      </c>
      <c r="WZI416">
        <f>'Contractor Model'!WZI69</f>
        <v>0</v>
      </c>
      <c r="WZJ416">
        <f>'Contractor Model'!WZJ69</f>
        <v>0</v>
      </c>
      <c r="WZK416">
        <f>'Contractor Model'!WZK69</f>
        <v>0</v>
      </c>
      <c r="WZL416">
        <f>'Contractor Model'!WZL69</f>
        <v>0</v>
      </c>
      <c r="WZM416">
        <f>'Contractor Model'!WZM69</f>
        <v>0</v>
      </c>
      <c r="WZN416">
        <f>'Contractor Model'!WZN69</f>
        <v>0</v>
      </c>
      <c r="WZO416">
        <f>'Contractor Model'!WZO69</f>
        <v>0</v>
      </c>
      <c r="WZP416">
        <f>'Contractor Model'!WZP69</f>
        <v>0</v>
      </c>
      <c r="WZQ416">
        <f>'Contractor Model'!WZQ69</f>
        <v>0</v>
      </c>
      <c r="WZR416">
        <f>'Contractor Model'!WZR69</f>
        <v>0</v>
      </c>
      <c r="WZS416">
        <f>'Contractor Model'!WZS69</f>
        <v>0</v>
      </c>
      <c r="WZT416">
        <f>'Contractor Model'!WZT69</f>
        <v>0</v>
      </c>
      <c r="WZU416">
        <f>'Contractor Model'!WZU69</f>
        <v>0</v>
      </c>
      <c r="WZV416">
        <f>'Contractor Model'!WZV69</f>
        <v>0</v>
      </c>
      <c r="WZW416">
        <f>'Contractor Model'!WZW69</f>
        <v>0</v>
      </c>
      <c r="WZX416">
        <f>'Contractor Model'!WZX69</f>
        <v>0</v>
      </c>
      <c r="WZY416">
        <f>'Contractor Model'!WZY69</f>
        <v>0</v>
      </c>
      <c r="WZZ416">
        <f>'Contractor Model'!WZZ69</f>
        <v>0</v>
      </c>
      <c r="XAA416">
        <f>'Contractor Model'!XAA69</f>
        <v>0</v>
      </c>
      <c r="XAB416">
        <f>'Contractor Model'!XAB69</f>
        <v>0</v>
      </c>
      <c r="XAC416">
        <f>'Contractor Model'!XAC69</f>
        <v>0</v>
      </c>
      <c r="XAD416">
        <f>'Contractor Model'!XAD69</f>
        <v>0</v>
      </c>
      <c r="XAE416">
        <f>'Contractor Model'!XAE69</f>
        <v>0</v>
      </c>
      <c r="XAF416">
        <f>'Contractor Model'!XAF69</f>
        <v>0</v>
      </c>
      <c r="XAG416">
        <f>'Contractor Model'!XAG69</f>
        <v>0</v>
      </c>
      <c r="XAH416">
        <f>'Contractor Model'!XAH69</f>
        <v>0</v>
      </c>
      <c r="XAI416">
        <f>'Contractor Model'!XAI69</f>
        <v>0</v>
      </c>
      <c r="XAJ416">
        <f>'Contractor Model'!XAJ69</f>
        <v>0</v>
      </c>
      <c r="XAK416">
        <f>'Contractor Model'!XAK69</f>
        <v>0</v>
      </c>
      <c r="XAL416">
        <f>'Contractor Model'!XAL69</f>
        <v>0</v>
      </c>
      <c r="XAM416">
        <f>'Contractor Model'!XAM69</f>
        <v>0</v>
      </c>
      <c r="XAN416">
        <f>'Contractor Model'!XAN69</f>
        <v>0</v>
      </c>
      <c r="XAO416">
        <f>'Contractor Model'!XAO69</f>
        <v>0</v>
      </c>
      <c r="XAP416">
        <f>'Contractor Model'!XAP69</f>
        <v>0</v>
      </c>
      <c r="XAQ416">
        <f>'Contractor Model'!XAQ69</f>
        <v>0</v>
      </c>
      <c r="XAR416">
        <f>'Contractor Model'!XAR69</f>
        <v>0</v>
      </c>
      <c r="XAS416">
        <f>'Contractor Model'!XAS69</f>
        <v>0</v>
      </c>
      <c r="XAT416">
        <f>'Contractor Model'!XAT69</f>
        <v>0</v>
      </c>
      <c r="XAU416">
        <f>'Contractor Model'!XAU69</f>
        <v>0</v>
      </c>
      <c r="XAV416">
        <f>'Contractor Model'!XAV69</f>
        <v>0</v>
      </c>
      <c r="XAW416">
        <f>'Contractor Model'!XAW69</f>
        <v>0</v>
      </c>
      <c r="XAX416">
        <f>'Contractor Model'!XAX69</f>
        <v>0</v>
      </c>
      <c r="XAY416">
        <f>'Contractor Model'!XAY69</f>
        <v>0</v>
      </c>
      <c r="XAZ416">
        <f>'Contractor Model'!XAZ69</f>
        <v>0</v>
      </c>
      <c r="XBA416">
        <f>'Contractor Model'!XBA69</f>
        <v>0</v>
      </c>
      <c r="XBB416">
        <f>'Contractor Model'!XBB69</f>
        <v>0</v>
      </c>
      <c r="XBC416">
        <f>'Contractor Model'!XBC69</f>
        <v>0</v>
      </c>
      <c r="XBD416">
        <f>'Contractor Model'!XBD69</f>
        <v>0</v>
      </c>
      <c r="XBE416">
        <f>'Contractor Model'!XBE69</f>
        <v>0</v>
      </c>
      <c r="XBF416">
        <f>'Contractor Model'!XBF69</f>
        <v>0</v>
      </c>
      <c r="XBG416">
        <f>'Contractor Model'!XBG69</f>
        <v>0</v>
      </c>
      <c r="XBH416">
        <f>'Contractor Model'!XBH69</f>
        <v>0</v>
      </c>
      <c r="XBI416">
        <f>'Contractor Model'!XBI69</f>
        <v>0</v>
      </c>
      <c r="XBJ416">
        <f>'Contractor Model'!XBJ69</f>
        <v>0</v>
      </c>
      <c r="XBK416">
        <f>'Contractor Model'!XBK69</f>
        <v>0</v>
      </c>
      <c r="XBL416">
        <f>'Contractor Model'!XBL69</f>
        <v>0</v>
      </c>
      <c r="XBM416">
        <f>'Contractor Model'!XBM69</f>
        <v>0</v>
      </c>
      <c r="XBN416">
        <f>'Contractor Model'!XBN69</f>
        <v>0</v>
      </c>
      <c r="XBO416">
        <f>'Contractor Model'!XBO69</f>
        <v>0</v>
      </c>
      <c r="XBP416">
        <f>'Contractor Model'!XBP69</f>
        <v>0</v>
      </c>
      <c r="XBQ416">
        <f>'Contractor Model'!XBQ69</f>
        <v>0</v>
      </c>
      <c r="XBR416">
        <f>'Contractor Model'!XBR69</f>
        <v>0</v>
      </c>
      <c r="XBS416">
        <f>'Contractor Model'!XBS69</f>
        <v>0</v>
      </c>
      <c r="XBT416">
        <f>'Contractor Model'!XBT69</f>
        <v>0</v>
      </c>
      <c r="XBU416">
        <f>'Contractor Model'!XBU69</f>
        <v>0</v>
      </c>
      <c r="XBV416">
        <f>'Contractor Model'!XBV69</f>
        <v>0</v>
      </c>
      <c r="XBW416">
        <f>'Contractor Model'!XBW69</f>
        <v>0</v>
      </c>
      <c r="XBX416">
        <f>'Contractor Model'!XBX69</f>
        <v>0</v>
      </c>
      <c r="XBY416">
        <f>'Contractor Model'!XBY69</f>
        <v>0</v>
      </c>
      <c r="XBZ416">
        <f>'Contractor Model'!XBZ69</f>
        <v>0</v>
      </c>
      <c r="XCA416">
        <f>'Contractor Model'!XCA69</f>
        <v>0</v>
      </c>
      <c r="XCB416">
        <f>'Contractor Model'!XCB69</f>
        <v>0</v>
      </c>
      <c r="XCC416">
        <f>'Contractor Model'!XCC69</f>
        <v>0</v>
      </c>
      <c r="XCD416">
        <f>'Contractor Model'!XCD69</f>
        <v>0</v>
      </c>
      <c r="XCE416">
        <f>'Contractor Model'!XCE69</f>
        <v>0</v>
      </c>
      <c r="XCF416">
        <f>'Contractor Model'!XCF69</f>
        <v>0</v>
      </c>
      <c r="XCG416">
        <f>'Contractor Model'!XCG69</f>
        <v>0</v>
      </c>
      <c r="XCH416">
        <f>'Contractor Model'!XCH69</f>
        <v>0</v>
      </c>
      <c r="XCI416">
        <f>'Contractor Model'!XCI69</f>
        <v>0</v>
      </c>
      <c r="XCJ416">
        <f>'Contractor Model'!XCJ69</f>
        <v>0</v>
      </c>
      <c r="XCK416">
        <f>'Contractor Model'!XCK69</f>
        <v>0</v>
      </c>
      <c r="XCL416">
        <f>'Contractor Model'!XCL69</f>
        <v>0</v>
      </c>
      <c r="XCM416">
        <f>'Contractor Model'!XCM69</f>
        <v>0</v>
      </c>
      <c r="XCN416">
        <f>'Contractor Model'!XCN69</f>
        <v>0</v>
      </c>
      <c r="XCO416">
        <f>'Contractor Model'!XCO69</f>
        <v>0</v>
      </c>
      <c r="XCP416">
        <f>'Contractor Model'!XCP69</f>
        <v>0</v>
      </c>
      <c r="XCQ416">
        <f>'Contractor Model'!XCQ69</f>
        <v>0</v>
      </c>
      <c r="XCR416">
        <f>'Contractor Model'!XCR69</f>
        <v>0</v>
      </c>
      <c r="XCS416">
        <f>'Contractor Model'!XCS69</f>
        <v>0</v>
      </c>
      <c r="XCT416">
        <f>'Contractor Model'!XCT69</f>
        <v>0</v>
      </c>
      <c r="XCU416">
        <f>'Contractor Model'!XCU69</f>
        <v>0</v>
      </c>
      <c r="XCV416">
        <f>'Contractor Model'!XCV69</f>
        <v>0</v>
      </c>
      <c r="XCW416">
        <f>'Contractor Model'!XCW69</f>
        <v>0</v>
      </c>
      <c r="XCX416">
        <f>'Contractor Model'!XCX69</f>
        <v>0</v>
      </c>
      <c r="XCY416">
        <f>'Contractor Model'!XCY69</f>
        <v>0</v>
      </c>
      <c r="XCZ416">
        <f>'Contractor Model'!XCZ69</f>
        <v>0</v>
      </c>
      <c r="XDA416">
        <f>'Contractor Model'!XDA69</f>
        <v>0</v>
      </c>
      <c r="XDB416">
        <f>'Contractor Model'!XDB69</f>
        <v>0</v>
      </c>
      <c r="XDC416">
        <f>'Contractor Model'!XDC69</f>
        <v>0</v>
      </c>
      <c r="XDD416">
        <f>'Contractor Model'!XDD69</f>
        <v>0</v>
      </c>
      <c r="XDE416">
        <f>'Contractor Model'!XDE69</f>
        <v>0</v>
      </c>
      <c r="XDF416">
        <f>'Contractor Model'!XDF69</f>
        <v>0</v>
      </c>
      <c r="XDG416">
        <f>'Contractor Model'!XDG69</f>
        <v>0</v>
      </c>
      <c r="XDH416">
        <f>'Contractor Model'!XDH69</f>
        <v>0</v>
      </c>
      <c r="XDI416">
        <f>'Contractor Model'!XDI69</f>
        <v>0</v>
      </c>
      <c r="XDJ416">
        <f>'Contractor Model'!XDJ69</f>
        <v>0</v>
      </c>
      <c r="XDK416">
        <f>'Contractor Model'!XDK69</f>
        <v>0</v>
      </c>
      <c r="XDL416">
        <f>'Contractor Model'!XDL69</f>
        <v>0</v>
      </c>
      <c r="XDM416">
        <f>'Contractor Model'!XDM69</f>
        <v>0</v>
      </c>
      <c r="XDN416">
        <f>'Contractor Model'!XDN69</f>
        <v>0</v>
      </c>
      <c r="XDO416">
        <f>'Contractor Model'!XDO69</f>
        <v>0</v>
      </c>
      <c r="XDP416">
        <f>'Contractor Model'!XDP69</f>
        <v>0</v>
      </c>
      <c r="XDQ416">
        <f>'Contractor Model'!XDQ69</f>
        <v>0</v>
      </c>
      <c r="XDR416">
        <f>'Contractor Model'!XDR69</f>
        <v>0</v>
      </c>
      <c r="XDS416">
        <f>'Contractor Model'!XDS69</f>
        <v>0</v>
      </c>
      <c r="XDT416">
        <f>'Contractor Model'!XDT69</f>
        <v>0</v>
      </c>
      <c r="XDU416">
        <f>'Contractor Model'!XDU69</f>
        <v>0</v>
      </c>
      <c r="XDV416">
        <f>'Contractor Model'!XDV69</f>
        <v>0</v>
      </c>
      <c r="XDW416">
        <f>'Contractor Model'!XDW69</f>
        <v>0</v>
      </c>
      <c r="XDX416">
        <f>'Contractor Model'!XDX69</f>
        <v>0</v>
      </c>
      <c r="XDY416">
        <f>'Contractor Model'!XDY69</f>
        <v>0</v>
      </c>
      <c r="XDZ416">
        <f>'Contractor Model'!XDZ69</f>
        <v>0</v>
      </c>
      <c r="XEA416">
        <f>'Contractor Model'!XEA69</f>
        <v>0</v>
      </c>
      <c r="XEB416">
        <f>'Contractor Model'!XEB69</f>
        <v>0</v>
      </c>
      <c r="XEC416">
        <f>'Contractor Model'!XEC69</f>
        <v>0</v>
      </c>
      <c r="XED416">
        <f>'Contractor Model'!XED69</f>
        <v>0</v>
      </c>
      <c r="XEE416">
        <f>'Contractor Model'!XEE69</f>
        <v>0</v>
      </c>
      <c r="XEF416">
        <f>'Contractor Model'!XEF69</f>
        <v>0</v>
      </c>
      <c r="XEG416">
        <f>'Contractor Model'!XEG69</f>
        <v>0</v>
      </c>
      <c r="XEH416">
        <f>'Contractor Model'!XEH69</f>
        <v>0</v>
      </c>
      <c r="XEI416">
        <f>'Contractor Model'!XEI69</f>
        <v>0</v>
      </c>
      <c r="XEJ416">
        <f>'Contractor Model'!XEJ69</f>
        <v>0</v>
      </c>
      <c r="XEK416">
        <f>'Contractor Model'!XEK69</f>
        <v>0</v>
      </c>
      <c r="XEL416">
        <f>'Contractor Model'!XEL69</f>
        <v>0</v>
      </c>
      <c r="XEM416">
        <f>'Contractor Model'!XEM69</f>
        <v>0</v>
      </c>
      <c r="XEN416">
        <f>'Contractor Model'!XEN69</f>
        <v>0</v>
      </c>
      <c r="XEO416">
        <f>'Contractor Model'!XEO69</f>
        <v>0</v>
      </c>
      <c r="XEP416">
        <f>'Contractor Model'!XEP69</f>
        <v>0</v>
      </c>
      <c r="XEQ416">
        <f>'Contractor Model'!XEQ69</f>
        <v>0</v>
      </c>
      <c r="XER416">
        <f>'Contractor Model'!XER69</f>
        <v>0</v>
      </c>
      <c r="XES416">
        <f>'Contractor Model'!XES69</f>
        <v>0</v>
      </c>
      <c r="XET416">
        <f>'Contractor Model'!XET69</f>
        <v>0</v>
      </c>
      <c r="XEU416">
        <f>'Contractor Model'!XEU69</f>
        <v>0</v>
      </c>
      <c r="XEV416">
        <f>'Contractor Model'!XEV69</f>
        <v>0</v>
      </c>
      <c r="XEW416">
        <f>'Contractor Model'!XEW69</f>
        <v>0</v>
      </c>
      <c r="XEX416">
        <f>'Contractor Model'!XEX69</f>
        <v>0</v>
      </c>
      <c r="XEY416">
        <f>'Contractor Model'!XEY69</f>
        <v>0</v>
      </c>
      <c r="XEZ416">
        <f>'Contractor Model'!XEZ69</f>
        <v>0</v>
      </c>
      <c r="XFA416">
        <f>'Contractor Model'!XFA69</f>
        <v>0</v>
      </c>
      <c r="XFB416">
        <f>'Contractor Model'!XFB69</f>
        <v>0</v>
      </c>
      <c r="XFC416">
        <f>'Contractor Model'!XFC69</f>
        <v>0</v>
      </c>
      <c r="XFD416">
        <f>'Contractor Model'!XFD69</f>
        <v>0</v>
      </c>
    </row>
    <row r="417" spans="1:61" hidden="1" outlineLevel="1">
      <c r="A417" t="s">
        <v>305</v>
      </c>
      <c r="B417" s="448">
        <f>Assumptions!I91</f>
        <v>1850</v>
      </c>
      <c r="C417" s="448">
        <f>Assumptions!J91</f>
        <v>1938.43</v>
      </c>
      <c r="D417" s="448">
        <f>Assumptions!K91</f>
        <v>2032.6912236800003</v>
      </c>
      <c r="E417" s="448">
        <f>Assumptions!L91</f>
        <v>2133.1475548169119</v>
      </c>
      <c r="F417" s="448">
        <f>Assumptions!M91</f>
        <v>2240.1798892139232</v>
      </c>
      <c r="G417" s="448">
        <f>Assumptions!N91</f>
        <v>2354.1866059397303</v>
      </c>
      <c r="H417" s="448">
        <f>Assumptions!O91</f>
        <v>2475.5840413002525</v>
      </c>
      <c r="I417" s="448">
        <f>Assumptions!P91</f>
        <v>2604.8069658059794</v>
      </c>
      <c r="J417" s="448">
        <f>Assumptions!Q91</f>
        <v>2742.3090644841318</v>
      </c>
      <c r="K417" s="448">
        <f>Assumptions!R91</f>
        <v>2888.5634209762793</v>
      </c>
      <c r="L417" s="448">
        <f>Assumptions!S91</f>
        <v>3044.0630059586238</v>
      </c>
      <c r="M417" s="520">
        <f>Assumptions!T91</f>
        <v>3209.3211705238323</v>
      </c>
      <c r="N417" s="511">
        <f>Assumptions!U91</f>
        <v>3385.6855612684481</v>
      </c>
      <c r="O417" s="448">
        <f>Assumptions!V91</f>
        <v>3573.7791187628368</v>
      </c>
      <c r="P417" s="448">
        <f>Assumptions!W91</f>
        <v>3774.2467455544547</v>
      </c>
      <c r="Q417" s="448">
        <f>Assumptions!X91</f>
        <v>3987.7555041624523</v>
      </c>
      <c r="R417" s="448">
        <f>Assumptions!Y91</f>
        <v>4214.9948123863414</v>
      </c>
      <c r="S417" s="448">
        <f>Assumptions!Z91</f>
        <v>4456.6766388374381</v>
      </c>
      <c r="T417" s="448">
        <f>Assumptions!AA91</f>
        <v>4713.5357018662326</v>
      </c>
      <c r="U417" s="448">
        <f>Assumptions!AB91</f>
        <v>4986.3296753180002</v>
      </c>
      <c r="V417" s="448">
        <f>Assumptions!AC91</f>
        <v>5275.8394048011396</v>
      </c>
      <c r="W417" s="448">
        <f>Assumptions!AD91</f>
        <v>5582.8691383961404</v>
      </c>
      <c r="X417" s="448">
        <f>Assumptions!AE91</f>
        <v>5908.2467759661986</v>
      </c>
      <c r="Y417" s="520">
        <f>Assumptions!AF91</f>
        <v>6252.824141451606</v>
      </c>
      <c r="Z417" s="511">
        <f>Assumptions!AG91</f>
        <v>6618.547751668787</v>
      </c>
      <c r="AA417" s="448">
        <f>Assumptions!AH91</f>
        <v>7006.3738579290393</v>
      </c>
      <c r="AB417" s="448">
        <f>Assumptions!AI91</f>
        <v>7417.2794492823168</v>
      </c>
      <c r="AC417" s="448">
        <f>Assumptions!AJ91</f>
        <v>7852.2622095731349</v>
      </c>
      <c r="AD417" s="448">
        <f>Assumptions!AK91</f>
        <v>8312.3405418795646</v>
      </c>
      <c r="AE417" s="448">
        <f>Assumptions!AL91</f>
        <v>8798.5536696802865</v>
      </c>
      <c r="AF417" s="448">
        <f>Assumptions!AM91</f>
        <v>9311.96182408801</v>
      </c>
      <c r="AG417" s="448">
        <f>Assumptions!AN91</f>
        <v>9853.6465264203071</v>
      </c>
      <c r="AH417" s="448">
        <f>Assumptions!AO91</f>
        <v>10424.710975250986</v>
      </c>
      <c r="AI417" s="448">
        <f>Assumptions!AP91</f>
        <v>11026.280546897882</v>
      </c>
      <c r="AJ417" s="448">
        <f>Assumptions!AQ91</f>
        <v>11659.50341805754</v>
      </c>
      <c r="AK417" s="520">
        <f>Assumptions!AR91</f>
        <v>12325.551318996329</v>
      </c>
      <c r="AL417" s="511">
        <f>Assumptions!AS91</f>
        <v>13025.620425353731</v>
      </c>
      <c r="AM417" s="448">
        <f>Assumptions!AT91</f>
        <v>13760.932396210697</v>
      </c>
      <c r="AN417" s="448">
        <f>Assumptions!AU91</f>
        <v>14532.735565627752</v>
      </c>
      <c r="AO417" s="448">
        <f>Assumptions!AV91</f>
        <v>15342.306294369326</v>
      </c>
      <c r="AP417" s="448">
        <f>Assumptions!AW91</f>
        <v>16190.950488007264</v>
      </c>
      <c r="AQ417" s="448">
        <f>Assumptions!AX91</f>
        <v>17080.005287043481</v>
      </c>
      <c r="AR417" s="448">
        <f>Assumptions!AY91</f>
        <v>18010.84093411556</v>
      </c>
      <c r="AS417" s="448">
        <f>Assumptions!AZ91</f>
        <v>18984.862822756062</v>
      </c>
      <c r="AT417" s="448">
        <f>Assumptions!BA91</f>
        <v>20003.513731572944</v>
      </c>
      <c r="AU417" s="448">
        <f>Assumptions!BB91</f>
        <v>21068.276247112186</v>
      </c>
      <c r="AV417" s="448">
        <f>Assumptions!BC91</f>
        <v>22180.67537806098</v>
      </c>
      <c r="AW417" s="520">
        <f>Assumptions!BD91</f>
        <v>23342.281362858277</v>
      </c>
      <c r="AX417" s="511">
        <f>Assumptions!BE91</f>
        <v>24554.712672205795</v>
      </c>
      <c r="AY417" s="448">
        <f>Assumptions!BF91</f>
        <v>25819.639207423857</v>
      </c>
      <c r="AZ417" s="448">
        <f>Assumptions!BG91</f>
        <v>27138.78569507967</v>
      </c>
      <c r="BA417" s="448">
        <f>Assumptions!BH91</f>
        <v>28513.935277836845</v>
      </c>
      <c r="BB417" s="448">
        <f>Assumptions!BI91</f>
        <v>29946.933301040954</v>
      </c>
      <c r="BC417" s="448">
        <f>Assumptions!BJ91</f>
        <v>31439.69129417196</v>
      </c>
      <c r="BD417" s="448">
        <f>Assumptions!BK91</f>
        <v>32994.191145966244</v>
      </c>
      <c r="BE417" s="448">
        <f>Assumptions!BL91</f>
        <v>34612.489471742891</v>
      </c>
      <c r="BF417" s="448">
        <f>Assumptions!BM91</f>
        <v>36296.722171265857</v>
      </c>
      <c r="BG417" s="448">
        <f>Assumptions!BN91</f>
        <v>38049.109175339101</v>
      </c>
      <c r="BH417" s="448">
        <f>Assumptions!BO91</f>
        <v>39871.959379267682</v>
      </c>
      <c r="BI417" s="448">
        <f>Assumptions!BP91</f>
        <v>41767.675761328559</v>
      </c>
    </row>
    <row r="418" spans="1:61" hidden="1" outlineLevel="1"/>
    <row r="419" spans="1:61" hidden="1" outlineLevel="1"/>
    <row r="420" spans="1:61" hidden="1" outlineLevel="1"/>
    <row r="421" spans="1:61" collapsed="1"/>
  </sheetData>
  <mergeCells count="10">
    <mergeCell ref="B1:M1"/>
    <mergeCell ref="N1:Y1"/>
    <mergeCell ref="Z1:AK1"/>
    <mergeCell ref="AL1:AW1"/>
    <mergeCell ref="AX1:BI1"/>
    <mergeCell ref="B409:M409"/>
    <mergeCell ref="N409:Y409"/>
    <mergeCell ref="Z409:AK409"/>
    <mergeCell ref="AL409:AW409"/>
    <mergeCell ref="AX409:BI409"/>
  </mergeCells>
  <pageMargins left="0.7" right="0.7" top="0.75" bottom="0.75" header="0.3" footer="0.3"/>
  <pageSetup orientation="portrait" verticalDpi="3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-0.499984740745262"/>
  </sheetPr>
  <dimension ref="A1:BZ33"/>
  <sheetViews>
    <sheetView workbookViewId="0">
      <pane xSplit="3" ySplit="10" topLeftCell="D11" activePane="bottomRight" state="frozen"/>
      <selection activeCell="D421" sqref="D421"/>
      <selection pane="topRight" activeCell="D421" sqref="D421"/>
      <selection pane="bottomLeft" activeCell="D421" sqref="D421"/>
      <selection pane="bottomRight" activeCell="E20" sqref="E20"/>
    </sheetView>
  </sheetViews>
  <sheetFormatPr defaultColWidth="9.140625" defaultRowHeight="15" outlineLevelRow="1"/>
  <cols>
    <col min="1" max="1" width="27.42578125" style="31" customWidth="1"/>
    <col min="2" max="2" width="10.42578125" style="124" customWidth="1"/>
    <col min="3" max="3" width="10.85546875" style="124" customWidth="1"/>
    <col min="4" max="15" width="9.42578125" style="31" customWidth="1"/>
    <col min="16" max="16" width="9.42578125" style="221" customWidth="1"/>
    <col min="17" max="26" width="9.42578125" style="209" customWidth="1"/>
    <col min="27" max="27" width="9.42578125" style="210" customWidth="1"/>
    <col min="28" max="38" width="9.42578125" style="209" customWidth="1"/>
    <col min="39" max="39" width="9.42578125" style="210" customWidth="1"/>
    <col min="40" max="40" width="9.42578125" style="221" customWidth="1"/>
    <col min="41" max="50" width="9.42578125" style="209" customWidth="1"/>
    <col min="51" max="51" width="9.42578125" style="210" customWidth="1"/>
    <col min="52" max="52" width="9.42578125" style="221" customWidth="1"/>
    <col min="53" max="62" width="9.42578125" style="209" customWidth="1"/>
    <col min="63" max="63" width="9.42578125" style="210" customWidth="1"/>
    <col min="64" max="64" width="26.85546875" style="209" customWidth="1"/>
    <col min="65" max="77" width="9.42578125" style="31" hidden="1" customWidth="1"/>
    <col min="78" max="79" width="0" style="31" hidden="1" customWidth="1"/>
    <col min="80" max="16384" width="9.140625" style="31"/>
  </cols>
  <sheetData>
    <row r="1" spans="1:77" ht="15.75">
      <c r="D1" s="629" t="s">
        <v>196</v>
      </c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0" t="s">
        <v>197</v>
      </c>
      <c r="Q1" s="621"/>
      <c r="R1" s="621"/>
      <c r="S1" s="621"/>
      <c r="T1" s="621"/>
      <c r="U1" s="621"/>
      <c r="V1" s="621"/>
      <c r="W1" s="621"/>
      <c r="X1" s="621"/>
      <c r="Y1" s="621"/>
      <c r="Z1" s="621"/>
      <c r="AA1" s="622"/>
      <c r="AB1" s="620" t="s">
        <v>198</v>
      </c>
      <c r="AC1" s="621"/>
      <c r="AD1" s="621"/>
      <c r="AE1" s="621"/>
      <c r="AF1" s="621"/>
      <c r="AG1" s="621"/>
      <c r="AH1" s="621"/>
      <c r="AI1" s="621"/>
      <c r="AJ1" s="621"/>
      <c r="AK1" s="621"/>
      <c r="AL1" s="621"/>
      <c r="AM1" s="622"/>
      <c r="AN1" s="620" t="s">
        <v>199</v>
      </c>
      <c r="AO1" s="621"/>
      <c r="AP1" s="621"/>
      <c r="AQ1" s="621"/>
      <c r="AR1" s="621"/>
      <c r="AS1" s="621"/>
      <c r="AT1" s="621"/>
      <c r="AU1" s="621"/>
      <c r="AV1" s="621"/>
      <c r="AW1" s="621"/>
      <c r="AX1" s="621"/>
      <c r="AY1" s="622"/>
      <c r="AZ1" s="620" t="s">
        <v>200</v>
      </c>
      <c r="BA1" s="621"/>
      <c r="BB1" s="621"/>
      <c r="BC1" s="621"/>
      <c r="BD1" s="621"/>
      <c r="BE1" s="621"/>
      <c r="BF1" s="621"/>
      <c r="BG1" s="621"/>
      <c r="BH1" s="621"/>
      <c r="BI1" s="621"/>
      <c r="BJ1" s="621"/>
      <c r="BK1" s="622"/>
      <c r="BL1" s="469"/>
    </row>
    <row r="2" spans="1:77" s="110" customFormat="1" ht="18.75" customHeight="1">
      <c r="A2" s="109"/>
      <c r="B2" s="111"/>
      <c r="C2" s="414"/>
      <c r="D2" s="628" t="s">
        <v>120</v>
      </c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5" t="s">
        <v>120</v>
      </c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7"/>
      <c r="AB2" s="625" t="s">
        <v>120</v>
      </c>
      <c r="AC2" s="626"/>
      <c r="AD2" s="626"/>
      <c r="AE2" s="626"/>
      <c r="AF2" s="626"/>
      <c r="AG2" s="626"/>
      <c r="AH2" s="626"/>
      <c r="AI2" s="626"/>
      <c r="AJ2" s="626"/>
      <c r="AK2" s="626"/>
      <c r="AL2" s="626"/>
      <c r="AM2" s="627"/>
      <c r="AN2" s="625" t="s">
        <v>120</v>
      </c>
      <c r="AO2" s="626"/>
      <c r="AP2" s="626"/>
      <c r="AQ2" s="626"/>
      <c r="AR2" s="626"/>
      <c r="AS2" s="626"/>
      <c r="AT2" s="626"/>
      <c r="AU2" s="626"/>
      <c r="AV2" s="626"/>
      <c r="AW2" s="626"/>
      <c r="AX2" s="626"/>
      <c r="AY2" s="627"/>
      <c r="AZ2" s="625" t="s">
        <v>120</v>
      </c>
      <c r="BA2" s="626"/>
      <c r="BB2" s="626"/>
      <c r="BC2" s="626"/>
      <c r="BD2" s="626"/>
      <c r="BE2" s="626"/>
      <c r="BF2" s="626"/>
      <c r="BG2" s="626"/>
      <c r="BH2" s="626"/>
      <c r="BI2" s="626"/>
      <c r="BJ2" s="626"/>
      <c r="BK2" s="627"/>
      <c r="BL2" s="470"/>
      <c r="BN2" s="623" t="s">
        <v>50</v>
      </c>
      <c r="BO2" s="623"/>
      <c r="BP2" s="623"/>
      <c r="BQ2" s="623"/>
      <c r="BR2" s="623"/>
      <c r="BS2" s="623"/>
      <c r="BT2" s="623"/>
      <c r="BU2" s="623"/>
      <c r="BV2" s="623"/>
      <c r="BW2" s="623"/>
      <c r="BX2" s="623"/>
      <c r="BY2" s="624"/>
    </row>
    <row r="3" spans="1:77" s="91" customFormat="1" ht="14.25" hidden="1" customHeight="1" outlineLevel="1">
      <c r="A3" s="88"/>
      <c r="B3" s="125" t="s">
        <v>167</v>
      </c>
      <c r="C3" s="108"/>
      <c r="D3" s="107" t="e">
        <f>#REF!</f>
        <v>#REF!</v>
      </c>
      <c r="E3" s="107" t="e">
        <f>#REF!</f>
        <v>#REF!</v>
      </c>
      <c r="F3" s="107" t="e">
        <f>#REF!</f>
        <v>#REF!</v>
      </c>
      <c r="G3" s="107" t="e">
        <f>#REF!</f>
        <v>#REF!</v>
      </c>
      <c r="H3" s="107" t="e">
        <f>#REF!</f>
        <v>#REF!</v>
      </c>
      <c r="I3" s="107" t="e">
        <f>#REF!</f>
        <v>#REF!</v>
      </c>
      <c r="J3" s="107" t="e">
        <f>#REF!</f>
        <v>#REF!</v>
      </c>
      <c r="K3" s="107" t="e">
        <f>#REF!</f>
        <v>#REF!</v>
      </c>
      <c r="L3" s="107" t="e">
        <f>#REF!</f>
        <v>#REF!</v>
      </c>
      <c r="M3" s="107" t="e">
        <f>#REF!</f>
        <v>#REF!</v>
      </c>
      <c r="N3" s="107" t="e">
        <f>#REF!</f>
        <v>#REF!</v>
      </c>
      <c r="O3" s="107" t="e">
        <f>#REF!</f>
        <v>#REF!</v>
      </c>
      <c r="P3" s="211" t="e">
        <f>#REF!</f>
        <v>#REF!</v>
      </c>
      <c r="Q3" s="193" t="e">
        <f>#REF!</f>
        <v>#REF!</v>
      </c>
      <c r="R3" s="193" t="e">
        <f>#REF!</f>
        <v>#REF!</v>
      </c>
      <c r="S3" s="193" t="e">
        <f>#REF!</f>
        <v>#REF!</v>
      </c>
      <c r="T3" s="193" t="e">
        <f>#REF!</f>
        <v>#REF!</v>
      </c>
      <c r="U3" s="193" t="e">
        <f>#REF!</f>
        <v>#REF!</v>
      </c>
      <c r="V3" s="193" t="e">
        <f>#REF!</f>
        <v>#REF!</v>
      </c>
      <c r="W3" s="193" t="e">
        <f>#REF!</f>
        <v>#REF!</v>
      </c>
      <c r="X3" s="193" t="e">
        <f>#REF!</f>
        <v>#REF!</v>
      </c>
      <c r="Y3" s="193" t="e">
        <f>#REF!</f>
        <v>#REF!</v>
      </c>
      <c r="Z3" s="193" t="e">
        <f>#REF!</f>
        <v>#REF!</v>
      </c>
      <c r="AA3" s="194" t="e">
        <f>#REF!</f>
        <v>#REF!</v>
      </c>
      <c r="AB3" s="193" t="e">
        <f>#REF!</f>
        <v>#REF!</v>
      </c>
      <c r="AC3" s="193" t="e">
        <f>#REF!</f>
        <v>#REF!</v>
      </c>
      <c r="AD3" s="193" t="e">
        <f>#REF!</f>
        <v>#REF!</v>
      </c>
      <c r="AE3" s="193" t="e">
        <f>#REF!</f>
        <v>#REF!</v>
      </c>
      <c r="AF3" s="193" t="e">
        <f>#REF!</f>
        <v>#REF!</v>
      </c>
      <c r="AG3" s="193" t="e">
        <f>#REF!</f>
        <v>#REF!</v>
      </c>
      <c r="AH3" s="193" t="e">
        <f>#REF!</f>
        <v>#REF!</v>
      </c>
      <c r="AI3" s="193" t="e">
        <f>#REF!</f>
        <v>#REF!</v>
      </c>
      <c r="AJ3" s="193" t="e">
        <f>#REF!</f>
        <v>#REF!</v>
      </c>
      <c r="AK3" s="193" t="e">
        <f>#REF!</f>
        <v>#REF!</v>
      </c>
      <c r="AL3" s="193" t="e">
        <f>#REF!</f>
        <v>#REF!</v>
      </c>
      <c r="AM3" s="194" t="e">
        <f>#REF!</f>
        <v>#REF!</v>
      </c>
      <c r="AN3" s="211" t="e">
        <f>#REF!</f>
        <v>#REF!</v>
      </c>
      <c r="AO3" s="193" t="e">
        <f>#REF!</f>
        <v>#REF!</v>
      </c>
      <c r="AP3" s="193" t="e">
        <f>#REF!</f>
        <v>#REF!</v>
      </c>
      <c r="AQ3" s="193" t="e">
        <f>#REF!</f>
        <v>#REF!</v>
      </c>
      <c r="AR3" s="193" t="e">
        <f>#REF!</f>
        <v>#REF!</v>
      </c>
      <c r="AS3" s="193" t="e">
        <f>#REF!</f>
        <v>#REF!</v>
      </c>
      <c r="AT3" s="193" t="e">
        <f>#REF!</f>
        <v>#REF!</v>
      </c>
      <c r="AU3" s="193" t="e">
        <f>#REF!</f>
        <v>#REF!</v>
      </c>
      <c r="AV3" s="193" t="e">
        <f>#REF!</f>
        <v>#REF!</v>
      </c>
      <c r="AW3" s="193" t="e">
        <f>#REF!</f>
        <v>#REF!</v>
      </c>
      <c r="AX3" s="193" t="e">
        <f>#REF!</f>
        <v>#REF!</v>
      </c>
      <c r="AY3" s="194" t="e">
        <f>#REF!</f>
        <v>#REF!</v>
      </c>
      <c r="AZ3" s="211" t="e">
        <f>#REF!</f>
        <v>#REF!</v>
      </c>
      <c r="BA3" s="193" t="e">
        <f>#REF!</f>
        <v>#REF!</v>
      </c>
      <c r="BB3" s="193" t="e">
        <f>#REF!</f>
        <v>#REF!</v>
      </c>
      <c r="BC3" s="193" t="e">
        <f>#REF!</f>
        <v>#REF!</v>
      </c>
      <c r="BD3" s="193" t="e">
        <f>#REF!</f>
        <v>#REF!</v>
      </c>
      <c r="BE3" s="193" t="e">
        <f>#REF!</f>
        <v>#REF!</v>
      </c>
      <c r="BF3" s="193" t="e">
        <f>#REF!</f>
        <v>#REF!</v>
      </c>
      <c r="BG3" s="193" t="e">
        <f>#REF!</f>
        <v>#REF!</v>
      </c>
      <c r="BH3" s="193" t="e">
        <f>#REF!</f>
        <v>#REF!</v>
      </c>
      <c r="BI3" s="193" t="e">
        <f>#REF!</f>
        <v>#REF!</v>
      </c>
      <c r="BJ3" s="193" t="e">
        <f>#REF!</f>
        <v>#REF!</v>
      </c>
      <c r="BK3" s="194" t="e">
        <f>#REF!</f>
        <v>#REF!</v>
      </c>
      <c r="BL3" s="193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</row>
    <row r="4" spans="1:77" s="91" customFormat="1" ht="14.25" hidden="1" customHeight="1" outlineLevel="1">
      <c r="A4" s="88"/>
      <c r="B4" s="125" t="s">
        <v>166</v>
      </c>
      <c r="C4" s="108"/>
      <c r="D4" s="107">
        <f>D17+D20+D23</f>
        <v>1</v>
      </c>
      <c r="E4" s="107">
        <f t="shared" ref="E4:O4" si="0">E17+E20+E23</f>
        <v>2</v>
      </c>
      <c r="F4" s="107">
        <f t="shared" si="0"/>
        <v>2</v>
      </c>
      <c r="G4" s="107">
        <f t="shared" si="0"/>
        <v>2</v>
      </c>
      <c r="H4" s="107">
        <f t="shared" si="0"/>
        <v>2</v>
      </c>
      <c r="I4" s="107">
        <f t="shared" si="0"/>
        <v>2</v>
      </c>
      <c r="J4" s="107">
        <f t="shared" si="0"/>
        <v>2</v>
      </c>
      <c r="K4" s="107">
        <f t="shared" si="0"/>
        <v>2</v>
      </c>
      <c r="L4" s="107">
        <f t="shared" si="0"/>
        <v>2</v>
      </c>
      <c r="M4" s="107">
        <f t="shared" si="0"/>
        <v>3</v>
      </c>
      <c r="N4" s="107">
        <f t="shared" si="0"/>
        <v>3</v>
      </c>
      <c r="O4" s="107">
        <f t="shared" si="0"/>
        <v>3</v>
      </c>
      <c r="P4" s="211">
        <f>P17+P20+P23</f>
        <v>3</v>
      </c>
      <c r="Q4" s="193">
        <f t="shared" ref="Q4:AA4" si="1">Q17+Q20+Q23</f>
        <v>3</v>
      </c>
      <c r="R4" s="193">
        <f t="shared" si="1"/>
        <v>3</v>
      </c>
      <c r="S4" s="193">
        <f t="shared" si="1"/>
        <v>3</v>
      </c>
      <c r="T4" s="193">
        <f t="shared" si="1"/>
        <v>4</v>
      </c>
      <c r="U4" s="193">
        <f t="shared" si="1"/>
        <v>4</v>
      </c>
      <c r="V4" s="193">
        <f t="shared" si="1"/>
        <v>4</v>
      </c>
      <c r="W4" s="193">
        <f t="shared" si="1"/>
        <v>5</v>
      </c>
      <c r="X4" s="193">
        <f t="shared" si="1"/>
        <v>5</v>
      </c>
      <c r="Y4" s="193">
        <f t="shared" si="1"/>
        <v>5</v>
      </c>
      <c r="Z4" s="193">
        <f t="shared" si="1"/>
        <v>5</v>
      </c>
      <c r="AA4" s="194">
        <f t="shared" si="1"/>
        <v>5</v>
      </c>
      <c r="AB4" s="193">
        <f>AB17+AB20+AB23</f>
        <v>5</v>
      </c>
      <c r="AC4" s="193">
        <f t="shared" ref="AC4:AM4" si="2">AC17+AC20+AC23</f>
        <v>6</v>
      </c>
      <c r="AD4" s="193">
        <f t="shared" si="2"/>
        <v>6</v>
      </c>
      <c r="AE4" s="193">
        <f t="shared" si="2"/>
        <v>6</v>
      </c>
      <c r="AF4" s="193">
        <f t="shared" si="2"/>
        <v>6</v>
      </c>
      <c r="AG4" s="193">
        <f t="shared" si="2"/>
        <v>6</v>
      </c>
      <c r="AH4" s="193">
        <f t="shared" si="2"/>
        <v>8</v>
      </c>
      <c r="AI4" s="193">
        <f t="shared" si="2"/>
        <v>9</v>
      </c>
      <c r="AJ4" s="193">
        <f t="shared" si="2"/>
        <v>9</v>
      </c>
      <c r="AK4" s="193">
        <f t="shared" si="2"/>
        <v>9</v>
      </c>
      <c r="AL4" s="193">
        <f t="shared" si="2"/>
        <v>9</v>
      </c>
      <c r="AM4" s="194">
        <f t="shared" si="2"/>
        <v>9</v>
      </c>
      <c r="AN4" s="211">
        <f>AN17+AN20+AN23</f>
        <v>10</v>
      </c>
      <c r="AO4" s="193">
        <f t="shared" ref="AO4:AY4" si="3">AO17+AO20+AO23</f>
        <v>10</v>
      </c>
      <c r="AP4" s="193">
        <f t="shared" si="3"/>
        <v>10</v>
      </c>
      <c r="AQ4" s="193">
        <f t="shared" si="3"/>
        <v>10</v>
      </c>
      <c r="AR4" s="193">
        <f t="shared" si="3"/>
        <v>10</v>
      </c>
      <c r="AS4" s="193">
        <f t="shared" si="3"/>
        <v>12</v>
      </c>
      <c r="AT4" s="193">
        <f t="shared" si="3"/>
        <v>12</v>
      </c>
      <c r="AU4" s="193">
        <f t="shared" si="3"/>
        <v>12</v>
      </c>
      <c r="AV4" s="193">
        <f t="shared" si="3"/>
        <v>13</v>
      </c>
      <c r="AW4" s="193">
        <f t="shared" si="3"/>
        <v>14</v>
      </c>
      <c r="AX4" s="193">
        <f t="shared" si="3"/>
        <v>14</v>
      </c>
      <c r="AY4" s="194">
        <f t="shared" si="3"/>
        <v>14</v>
      </c>
      <c r="AZ4" s="211">
        <f>AZ17+AZ20+AZ23</f>
        <v>15</v>
      </c>
      <c r="BA4" s="193">
        <f t="shared" ref="BA4:BK4" si="4">BA17+BA20+BA23</f>
        <v>16</v>
      </c>
      <c r="BB4" s="193">
        <f t="shared" si="4"/>
        <v>16</v>
      </c>
      <c r="BC4" s="193">
        <f t="shared" si="4"/>
        <v>17</v>
      </c>
      <c r="BD4" s="193">
        <f t="shared" si="4"/>
        <v>17</v>
      </c>
      <c r="BE4" s="193">
        <f t="shared" si="4"/>
        <v>17</v>
      </c>
      <c r="BF4" s="193">
        <f t="shared" si="4"/>
        <v>18</v>
      </c>
      <c r="BG4" s="193">
        <f t="shared" si="4"/>
        <v>19</v>
      </c>
      <c r="BH4" s="193">
        <f t="shared" si="4"/>
        <v>20</v>
      </c>
      <c r="BI4" s="193">
        <f t="shared" si="4"/>
        <v>20</v>
      </c>
      <c r="BJ4" s="193">
        <f t="shared" si="4"/>
        <v>20</v>
      </c>
      <c r="BK4" s="194">
        <f t="shared" si="4"/>
        <v>22</v>
      </c>
      <c r="BL4" s="193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</row>
    <row r="5" spans="1:77" s="91" customFormat="1" ht="14.25" hidden="1" customHeight="1" outlineLevel="1">
      <c r="A5" s="88"/>
      <c r="B5" s="125" t="s">
        <v>168</v>
      </c>
      <c r="C5" s="108"/>
      <c r="D5" s="107">
        <f t="shared" ref="D5:AI5" si="5">COUNT(D25:D29)</f>
        <v>3</v>
      </c>
      <c r="E5" s="107">
        <f t="shared" si="5"/>
        <v>3</v>
      </c>
      <c r="F5" s="107">
        <f t="shared" si="5"/>
        <v>3</v>
      </c>
      <c r="G5" s="107">
        <f t="shared" si="5"/>
        <v>3</v>
      </c>
      <c r="H5" s="107">
        <f t="shared" si="5"/>
        <v>3</v>
      </c>
      <c r="I5" s="107">
        <f t="shared" si="5"/>
        <v>3</v>
      </c>
      <c r="J5" s="107">
        <f t="shared" si="5"/>
        <v>3</v>
      </c>
      <c r="K5" s="107">
        <f t="shared" si="5"/>
        <v>3</v>
      </c>
      <c r="L5" s="107">
        <f t="shared" si="5"/>
        <v>3</v>
      </c>
      <c r="M5" s="107">
        <f t="shared" si="5"/>
        <v>3</v>
      </c>
      <c r="N5" s="107">
        <f t="shared" si="5"/>
        <v>3</v>
      </c>
      <c r="O5" s="107">
        <f t="shared" si="5"/>
        <v>3</v>
      </c>
      <c r="P5" s="211">
        <f t="shared" si="5"/>
        <v>3</v>
      </c>
      <c r="Q5" s="193">
        <f t="shared" si="5"/>
        <v>3</v>
      </c>
      <c r="R5" s="193">
        <f t="shared" si="5"/>
        <v>3</v>
      </c>
      <c r="S5" s="193">
        <f t="shared" si="5"/>
        <v>3</v>
      </c>
      <c r="T5" s="193">
        <f t="shared" si="5"/>
        <v>3</v>
      </c>
      <c r="U5" s="193">
        <f t="shared" si="5"/>
        <v>3</v>
      </c>
      <c r="V5" s="193">
        <f t="shared" si="5"/>
        <v>3</v>
      </c>
      <c r="W5" s="193">
        <f t="shared" si="5"/>
        <v>3</v>
      </c>
      <c r="X5" s="193">
        <f t="shared" si="5"/>
        <v>3</v>
      </c>
      <c r="Y5" s="193">
        <f t="shared" si="5"/>
        <v>3</v>
      </c>
      <c r="Z5" s="193">
        <f t="shared" si="5"/>
        <v>3</v>
      </c>
      <c r="AA5" s="194">
        <f t="shared" si="5"/>
        <v>3</v>
      </c>
      <c r="AB5" s="193">
        <f t="shared" si="5"/>
        <v>3</v>
      </c>
      <c r="AC5" s="193">
        <f t="shared" si="5"/>
        <v>3</v>
      </c>
      <c r="AD5" s="193">
        <f t="shared" si="5"/>
        <v>3</v>
      </c>
      <c r="AE5" s="193">
        <f t="shared" si="5"/>
        <v>3</v>
      </c>
      <c r="AF5" s="193">
        <f t="shared" si="5"/>
        <v>3</v>
      </c>
      <c r="AG5" s="193">
        <f t="shared" si="5"/>
        <v>3</v>
      </c>
      <c r="AH5" s="193">
        <f t="shared" si="5"/>
        <v>3</v>
      </c>
      <c r="AI5" s="193">
        <f t="shared" si="5"/>
        <v>3</v>
      </c>
      <c r="AJ5" s="193">
        <f t="shared" ref="AJ5:BK5" si="6">COUNT(AJ25:AJ29)</f>
        <v>3</v>
      </c>
      <c r="AK5" s="193">
        <f t="shared" si="6"/>
        <v>3</v>
      </c>
      <c r="AL5" s="193">
        <f t="shared" si="6"/>
        <v>3</v>
      </c>
      <c r="AM5" s="194">
        <f t="shared" si="6"/>
        <v>3</v>
      </c>
      <c r="AN5" s="211">
        <f t="shared" si="6"/>
        <v>3</v>
      </c>
      <c r="AO5" s="193">
        <f t="shared" si="6"/>
        <v>3</v>
      </c>
      <c r="AP5" s="193">
        <f t="shared" si="6"/>
        <v>3</v>
      </c>
      <c r="AQ5" s="193">
        <f t="shared" si="6"/>
        <v>3</v>
      </c>
      <c r="AR5" s="193">
        <f t="shared" si="6"/>
        <v>3</v>
      </c>
      <c r="AS5" s="193">
        <f t="shared" si="6"/>
        <v>3</v>
      </c>
      <c r="AT5" s="193">
        <f t="shared" si="6"/>
        <v>3</v>
      </c>
      <c r="AU5" s="193">
        <f t="shared" si="6"/>
        <v>3</v>
      </c>
      <c r="AV5" s="193">
        <f t="shared" si="6"/>
        <v>3</v>
      </c>
      <c r="AW5" s="193">
        <f t="shared" si="6"/>
        <v>3</v>
      </c>
      <c r="AX5" s="193">
        <f t="shared" si="6"/>
        <v>3</v>
      </c>
      <c r="AY5" s="194">
        <f t="shared" si="6"/>
        <v>3</v>
      </c>
      <c r="AZ5" s="211">
        <f t="shared" si="6"/>
        <v>3</v>
      </c>
      <c r="BA5" s="193">
        <f t="shared" si="6"/>
        <v>3</v>
      </c>
      <c r="BB5" s="193">
        <f t="shared" si="6"/>
        <v>3</v>
      </c>
      <c r="BC5" s="193">
        <f t="shared" si="6"/>
        <v>3</v>
      </c>
      <c r="BD5" s="193">
        <f t="shared" si="6"/>
        <v>3</v>
      </c>
      <c r="BE5" s="193">
        <f t="shared" si="6"/>
        <v>3</v>
      </c>
      <c r="BF5" s="193">
        <f t="shared" si="6"/>
        <v>3</v>
      </c>
      <c r="BG5" s="193">
        <f t="shared" si="6"/>
        <v>3</v>
      </c>
      <c r="BH5" s="193">
        <f t="shared" si="6"/>
        <v>3</v>
      </c>
      <c r="BI5" s="193">
        <f t="shared" si="6"/>
        <v>3</v>
      </c>
      <c r="BJ5" s="193">
        <f t="shared" si="6"/>
        <v>3</v>
      </c>
      <c r="BK5" s="194">
        <f t="shared" si="6"/>
        <v>3</v>
      </c>
      <c r="BL5" s="193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</row>
    <row r="6" spans="1:77" s="91" customFormat="1" ht="14.25" hidden="1" customHeight="1" outlineLevel="1">
      <c r="A6" s="88"/>
      <c r="B6" s="125" t="s">
        <v>169</v>
      </c>
      <c r="C6" s="108"/>
      <c r="D6" s="107" t="e">
        <f>#REF!</f>
        <v>#REF!</v>
      </c>
      <c r="E6" s="107" t="e">
        <f>#REF!</f>
        <v>#REF!</v>
      </c>
      <c r="F6" s="107" t="e">
        <f>#REF!</f>
        <v>#REF!</v>
      </c>
      <c r="G6" s="107" t="e">
        <f>#REF!</f>
        <v>#REF!</v>
      </c>
      <c r="H6" s="107" t="e">
        <f>#REF!</f>
        <v>#REF!</v>
      </c>
      <c r="I6" s="107" t="e">
        <f>#REF!</f>
        <v>#REF!</v>
      </c>
      <c r="J6" s="107" t="e">
        <f>#REF!</f>
        <v>#REF!</v>
      </c>
      <c r="K6" s="107" t="e">
        <f>#REF!</f>
        <v>#REF!</v>
      </c>
      <c r="L6" s="107" t="e">
        <f>#REF!</f>
        <v>#REF!</v>
      </c>
      <c r="M6" s="107" t="e">
        <f>#REF!</f>
        <v>#REF!</v>
      </c>
      <c r="N6" s="107" t="e">
        <f>#REF!</f>
        <v>#REF!</v>
      </c>
      <c r="O6" s="107" t="e">
        <f>#REF!</f>
        <v>#REF!</v>
      </c>
      <c r="P6" s="211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Z6" s="193" t="e">
        <f>#REF!</f>
        <v>#REF!</v>
      </c>
      <c r="AA6" s="194" t="e">
        <f>#REF!</f>
        <v>#REF!</v>
      </c>
      <c r="AB6" s="193" t="e">
        <f>#REF!</f>
        <v>#REF!</v>
      </c>
      <c r="AC6" s="193" t="e">
        <f>#REF!</f>
        <v>#REF!</v>
      </c>
      <c r="AD6" s="193" t="e">
        <f>#REF!</f>
        <v>#REF!</v>
      </c>
      <c r="AE6" s="193" t="e">
        <f>#REF!</f>
        <v>#REF!</v>
      </c>
      <c r="AF6" s="193" t="e">
        <f>#REF!</f>
        <v>#REF!</v>
      </c>
      <c r="AG6" s="193" t="e">
        <f>#REF!</f>
        <v>#REF!</v>
      </c>
      <c r="AH6" s="193" t="e">
        <f>#REF!</f>
        <v>#REF!</v>
      </c>
      <c r="AI6" s="193" t="e">
        <f>#REF!</f>
        <v>#REF!</v>
      </c>
      <c r="AJ6" s="193" t="e">
        <f>#REF!</f>
        <v>#REF!</v>
      </c>
      <c r="AK6" s="193" t="e">
        <f>#REF!</f>
        <v>#REF!</v>
      </c>
      <c r="AL6" s="193" t="e">
        <f>#REF!</f>
        <v>#REF!</v>
      </c>
      <c r="AM6" s="194" t="e">
        <f>#REF!</f>
        <v>#REF!</v>
      </c>
      <c r="AN6" s="211" t="e">
        <f>#REF!</f>
        <v>#REF!</v>
      </c>
      <c r="AO6" s="193" t="e">
        <f>#REF!</f>
        <v>#REF!</v>
      </c>
      <c r="AP6" s="193" t="e">
        <f>#REF!</f>
        <v>#REF!</v>
      </c>
      <c r="AQ6" s="193" t="e">
        <f>#REF!</f>
        <v>#REF!</v>
      </c>
      <c r="AR6" s="193" t="e">
        <f>#REF!</f>
        <v>#REF!</v>
      </c>
      <c r="AS6" s="193" t="e">
        <f>#REF!</f>
        <v>#REF!</v>
      </c>
      <c r="AT6" s="193" t="e">
        <f>#REF!</f>
        <v>#REF!</v>
      </c>
      <c r="AU6" s="193" t="e">
        <f>#REF!</f>
        <v>#REF!</v>
      </c>
      <c r="AV6" s="193" t="e">
        <f>#REF!</f>
        <v>#REF!</v>
      </c>
      <c r="AW6" s="193" t="e">
        <f>#REF!</f>
        <v>#REF!</v>
      </c>
      <c r="AX6" s="193" t="e">
        <f>#REF!</f>
        <v>#REF!</v>
      </c>
      <c r="AY6" s="194" t="e">
        <f>#REF!</f>
        <v>#REF!</v>
      </c>
      <c r="AZ6" s="211" t="e">
        <f>#REF!</f>
        <v>#REF!</v>
      </c>
      <c r="BA6" s="193" t="e">
        <f>#REF!</f>
        <v>#REF!</v>
      </c>
      <c r="BB6" s="193" t="e">
        <f>#REF!</f>
        <v>#REF!</v>
      </c>
      <c r="BC6" s="193" t="e">
        <f>#REF!</f>
        <v>#REF!</v>
      </c>
      <c r="BD6" s="193" t="e">
        <f>#REF!</f>
        <v>#REF!</v>
      </c>
      <c r="BE6" s="193" t="e">
        <f>#REF!</f>
        <v>#REF!</v>
      </c>
      <c r="BF6" s="193" t="e">
        <f>#REF!</f>
        <v>#REF!</v>
      </c>
      <c r="BG6" s="193" t="e">
        <f>#REF!</f>
        <v>#REF!</v>
      </c>
      <c r="BH6" s="193" t="e">
        <f>#REF!</f>
        <v>#REF!</v>
      </c>
      <c r="BI6" s="193" t="e">
        <f>#REF!</f>
        <v>#REF!</v>
      </c>
      <c r="BJ6" s="193" t="e">
        <f>#REF!</f>
        <v>#REF!</v>
      </c>
      <c r="BK6" s="194" t="e">
        <f>#REF!</f>
        <v>#REF!</v>
      </c>
      <c r="BL6" s="193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</row>
    <row r="7" spans="1:77" s="91" customFormat="1" ht="14.25" hidden="1" customHeight="1" outlineLevel="1">
      <c r="A7" s="88"/>
      <c r="B7" s="125" t="s">
        <v>13</v>
      </c>
      <c r="C7" s="108"/>
      <c r="D7" s="107" t="e">
        <f>SUM(D3:D6)</f>
        <v>#REF!</v>
      </c>
      <c r="E7" s="107" t="e">
        <f t="shared" ref="E7:O7" si="7">SUM(E3:E6)</f>
        <v>#REF!</v>
      </c>
      <c r="F7" s="107" t="e">
        <f t="shared" si="7"/>
        <v>#REF!</v>
      </c>
      <c r="G7" s="107" t="e">
        <f t="shared" si="7"/>
        <v>#REF!</v>
      </c>
      <c r="H7" s="107" t="e">
        <f t="shared" si="7"/>
        <v>#REF!</v>
      </c>
      <c r="I7" s="107" t="e">
        <f t="shared" si="7"/>
        <v>#REF!</v>
      </c>
      <c r="J7" s="107" t="e">
        <f t="shared" si="7"/>
        <v>#REF!</v>
      </c>
      <c r="K7" s="107" t="e">
        <f t="shared" si="7"/>
        <v>#REF!</v>
      </c>
      <c r="L7" s="107" t="e">
        <f t="shared" si="7"/>
        <v>#REF!</v>
      </c>
      <c r="M7" s="107" t="e">
        <f t="shared" si="7"/>
        <v>#REF!</v>
      </c>
      <c r="N7" s="107" t="e">
        <f t="shared" si="7"/>
        <v>#REF!</v>
      </c>
      <c r="O7" s="107" t="e">
        <f t="shared" si="7"/>
        <v>#REF!</v>
      </c>
      <c r="P7" s="211" t="e">
        <f>SUM(P3:P6)</f>
        <v>#REF!</v>
      </c>
      <c r="Q7" s="193" t="e">
        <f t="shared" ref="Q7:AA7" si="8">SUM(Q3:Q6)</f>
        <v>#REF!</v>
      </c>
      <c r="R7" s="193" t="e">
        <f t="shared" si="8"/>
        <v>#REF!</v>
      </c>
      <c r="S7" s="193" t="e">
        <f t="shared" si="8"/>
        <v>#REF!</v>
      </c>
      <c r="T7" s="193" t="e">
        <f t="shared" si="8"/>
        <v>#REF!</v>
      </c>
      <c r="U7" s="193" t="e">
        <f t="shared" si="8"/>
        <v>#REF!</v>
      </c>
      <c r="V7" s="193" t="e">
        <f t="shared" si="8"/>
        <v>#REF!</v>
      </c>
      <c r="W7" s="193" t="e">
        <f t="shared" si="8"/>
        <v>#REF!</v>
      </c>
      <c r="X7" s="193" t="e">
        <f t="shared" si="8"/>
        <v>#REF!</v>
      </c>
      <c r="Y7" s="193" t="e">
        <f t="shared" si="8"/>
        <v>#REF!</v>
      </c>
      <c r="Z7" s="193" t="e">
        <f t="shared" si="8"/>
        <v>#REF!</v>
      </c>
      <c r="AA7" s="194" t="e">
        <f t="shared" si="8"/>
        <v>#REF!</v>
      </c>
      <c r="AB7" s="193" t="e">
        <f>SUM(AB3:AB6)</f>
        <v>#REF!</v>
      </c>
      <c r="AC7" s="193" t="e">
        <f t="shared" ref="AC7:AM7" si="9">SUM(AC3:AC6)</f>
        <v>#REF!</v>
      </c>
      <c r="AD7" s="193" t="e">
        <f t="shared" si="9"/>
        <v>#REF!</v>
      </c>
      <c r="AE7" s="193" t="e">
        <f t="shared" si="9"/>
        <v>#REF!</v>
      </c>
      <c r="AF7" s="193" t="e">
        <f t="shared" si="9"/>
        <v>#REF!</v>
      </c>
      <c r="AG7" s="193" t="e">
        <f t="shared" si="9"/>
        <v>#REF!</v>
      </c>
      <c r="AH7" s="193" t="e">
        <f t="shared" si="9"/>
        <v>#REF!</v>
      </c>
      <c r="AI7" s="193" t="e">
        <f t="shared" si="9"/>
        <v>#REF!</v>
      </c>
      <c r="AJ7" s="193" t="e">
        <f t="shared" si="9"/>
        <v>#REF!</v>
      </c>
      <c r="AK7" s="193" t="e">
        <f t="shared" si="9"/>
        <v>#REF!</v>
      </c>
      <c r="AL7" s="193" t="e">
        <f t="shared" si="9"/>
        <v>#REF!</v>
      </c>
      <c r="AM7" s="194" t="e">
        <f t="shared" si="9"/>
        <v>#REF!</v>
      </c>
      <c r="AN7" s="211" t="e">
        <f>SUM(AN3:AN6)</f>
        <v>#REF!</v>
      </c>
      <c r="AO7" s="193" t="e">
        <f t="shared" ref="AO7:AY7" si="10">SUM(AO3:AO6)</f>
        <v>#REF!</v>
      </c>
      <c r="AP7" s="193" t="e">
        <f t="shared" si="10"/>
        <v>#REF!</v>
      </c>
      <c r="AQ7" s="193" t="e">
        <f t="shared" si="10"/>
        <v>#REF!</v>
      </c>
      <c r="AR7" s="193" t="e">
        <f t="shared" si="10"/>
        <v>#REF!</v>
      </c>
      <c r="AS7" s="193" t="e">
        <f t="shared" si="10"/>
        <v>#REF!</v>
      </c>
      <c r="AT7" s="193" t="e">
        <f t="shared" si="10"/>
        <v>#REF!</v>
      </c>
      <c r="AU7" s="193" t="e">
        <f t="shared" si="10"/>
        <v>#REF!</v>
      </c>
      <c r="AV7" s="193" t="e">
        <f t="shared" si="10"/>
        <v>#REF!</v>
      </c>
      <c r="AW7" s="193" t="e">
        <f t="shared" si="10"/>
        <v>#REF!</v>
      </c>
      <c r="AX7" s="193" t="e">
        <f t="shared" si="10"/>
        <v>#REF!</v>
      </c>
      <c r="AY7" s="194" t="e">
        <f t="shared" si="10"/>
        <v>#REF!</v>
      </c>
      <c r="AZ7" s="211" t="e">
        <f>SUM(AZ3:AZ6)</f>
        <v>#REF!</v>
      </c>
      <c r="BA7" s="193" t="e">
        <f t="shared" ref="BA7:BK7" si="11">SUM(BA3:BA6)</f>
        <v>#REF!</v>
      </c>
      <c r="BB7" s="193" t="e">
        <f t="shared" si="11"/>
        <v>#REF!</v>
      </c>
      <c r="BC7" s="193" t="e">
        <f t="shared" si="11"/>
        <v>#REF!</v>
      </c>
      <c r="BD7" s="193" t="e">
        <f t="shared" si="11"/>
        <v>#REF!</v>
      </c>
      <c r="BE7" s="193" t="e">
        <f t="shared" si="11"/>
        <v>#REF!</v>
      </c>
      <c r="BF7" s="193" t="e">
        <f t="shared" si="11"/>
        <v>#REF!</v>
      </c>
      <c r="BG7" s="193" t="e">
        <f t="shared" si="11"/>
        <v>#REF!</v>
      </c>
      <c r="BH7" s="193" t="e">
        <f t="shared" si="11"/>
        <v>#REF!</v>
      </c>
      <c r="BI7" s="193" t="e">
        <f t="shared" si="11"/>
        <v>#REF!</v>
      </c>
      <c r="BJ7" s="193" t="e">
        <f t="shared" si="11"/>
        <v>#REF!</v>
      </c>
      <c r="BK7" s="194" t="e">
        <f t="shared" si="11"/>
        <v>#REF!</v>
      </c>
      <c r="BL7" s="193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</row>
    <row r="8" spans="1:77" s="91" customFormat="1" ht="14.25" customHeight="1" collapsed="1">
      <c r="A8" s="88"/>
      <c r="B8" s="112"/>
      <c r="C8" s="113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212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6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6"/>
      <c r="AN8" s="212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6"/>
      <c r="AZ8" s="212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6"/>
      <c r="BL8" s="195"/>
      <c r="BM8" s="89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</row>
    <row r="9" spans="1:77" s="106" customFormat="1" ht="15.75">
      <c r="A9" s="105" t="s">
        <v>48</v>
      </c>
      <c r="B9" s="145" t="s">
        <v>49</v>
      </c>
      <c r="C9" s="146" t="s">
        <v>50</v>
      </c>
      <c r="D9" s="126" t="s">
        <v>1</v>
      </c>
      <c r="E9" s="126" t="s">
        <v>2</v>
      </c>
      <c r="F9" s="126" t="s">
        <v>3</v>
      </c>
      <c r="G9" s="126" t="s">
        <v>4</v>
      </c>
      <c r="H9" s="126" t="s">
        <v>5</v>
      </c>
      <c r="I9" s="126" t="s">
        <v>6</v>
      </c>
      <c r="J9" s="126" t="s">
        <v>7</v>
      </c>
      <c r="K9" s="126" t="s">
        <v>8</v>
      </c>
      <c r="L9" s="126" t="s">
        <v>51</v>
      </c>
      <c r="M9" s="126" t="s">
        <v>10</v>
      </c>
      <c r="N9" s="126" t="s">
        <v>11</v>
      </c>
      <c r="O9" s="126" t="s">
        <v>12</v>
      </c>
      <c r="P9" s="213" t="s">
        <v>1</v>
      </c>
      <c r="Q9" s="126" t="s">
        <v>2</v>
      </c>
      <c r="R9" s="126" t="s">
        <v>3</v>
      </c>
      <c r="S9" s="126" t="s">
        <v>4</v>
      </c>
      <c r="T9" s="126" t="s">
        <v>5</v>
      </c>
      <c r="U9" s="126" t="s">
        <v>6</v>
      </c>
      <c r="V9" s="126" t="s">
        <v>7</v>
      </c>
      <c r="W9" s="126" t="s">
        <v>8</v>
      </c>
      <c r="X9" s="126" t="s">
        <v>51</v>
      </c>
      <c r="Y9" s="126" t="s">
        <v>10</v>
      </c>
      <c r="Z9" s="126" t="s">
        <v>11</v>
      </c>
      <c r="AA9" s="197" t="s">
        <v>12</v>
      </c>
      <c r="AB9" s="126" t="s">
        <v>1</v>
      </c>
      <c r="AC9" s="126" t="s">
        <v>2</v>
      </c>
      <c r="AD9" s="126" t="s">
        <v>3</v>
      </c>
      <c r="AE9" s="126" t="s">
        <v>4</v>
      </c>
      <c r="AF9" s="126" t="s">
        <v>5</v>
      </c>
      <c r="AG9" s="126" t="s">
        <v>6</v>
      </c>
      <c r="AH9" s="126" t="s">
        <v>7</v>
      </c>
      <c r="AI9" s="126" t="s">
        <v>8</v>
      </c>
      <c r="AJ9" s="126" t="s">
        <v>51</v>
      </c>
      <c r="AK9" s="126" t="s">
        <v>10</v>
      </c>
      <c r="AL9" s="126" t="s">
        <v>11</v>
      </c>
      <c r="AM9" s="197" t="s">
        <v>12</v>
      </c>
      <c r="AN9" s="213" t="s">
        <v>1</v>
      </c>
      <c r="AO9" s="126" t="s">
        <v>2</v>
      </c>
      <c r="AP9" s="126" t="s">
        <v>3</v>
      </c>
      <c r="AQ9" s="126" t="s">
        <v>4</v>
      </c>
      <c r="AR9" s="126" t="s">
        <v>5</v>
      </c>
      <c r="AS9" s="126" t="s">
        <v>6</v>
      </c>
      <c r="AT9" s="126" t="s">
        <v>7</v>
      </c>
      <c r="AU9" s="126" t="s">
        <v>8</v>
      </c>
      <c r="AV9" s="126" t="s">
        <v>51</v>
      </c>
      <c r="AW9" s="126" t="s">
        <v>10</v>
      </c>
      <c r="AX9" s="126" t="s">
        <v>11</v>
      </c>
      <c r="AY9" s="197" t="s">
        <v>12</v>
      </c>
      <c r="AZ9" s="213" t="s">
        <v>1</v>
      </c>
      <c r="BA9" s="126" t="s">
        <v>2</v>
      </c>
      <c r="BB9" s="126" t="s">
        <v>3</v>
      </c>
      <c r="BC9" s="126" t="s">
        <v>4</v>
      </c>
      <c r="BD9" s="126" t="s">
        <v>5</v>
      </c>
      <c r="BE9" s="126" t="s">
        <v>6</v>
      </c>
      <c r="BF9" s="126" t="s">
        <v>7</v>
      </c>
      <c r="BG9" s="126" t="s">
        <v>8</v>
      </c>
      <c r="BH9" s="126" t="s">
        <v>51</v>
      </c>
      <c r="BI9" s="126" t="s">
        <v>10</v>
      </c>
      <c r="BJ9" s="126" t="s">
        <v>11</v>
      </c>
      <c r="BK9" s="197" t="s">
        <v>12</v>
      </c>
      <c r="BL9" s="126"/>
      <c r="BM9" s="126"/>
      <c r="BN9" s="126" t="s">
        <v>1</v>
      </c>
      <c r="BO9" s="126" t="s">
        <v>2</v>
      </c>
      <c r="BP9" s="126" t="s">
        <v>3</v>
      </c>
      <c r="BQ9" s="126" t="s">
        <v>4</v>
      </c>
      <c r="BR9" s="126" t="s">
        <v>5</v>
      </c>
      <c r="BS9" s="126" t="s">
        <v>6</v>
      </c>
      <c r="BT9" s="126" t="s">
        <v>7</v>
      </c>
      <c r="BU9" s="126" t="s">
        <v>8</v>
      </c>
      <c r="BV9" s="126" t="s">
        <v>51</v>
      </c>
      <c r="BW9" s="126" t="s">
        <v>10</v>
      </c>
      <c r="BX9" s="126" t="s">
        <v>11</v>
      </c>
      <c r="BY9" s="126" t="s">
        <v>12</v>
      </c>
    </row>
    <row r="10" spans="1:77" hidden="1">
      <c r="A10" s="32" t="s">
        <v>52</v>
      </c>
      <c r="B10" s="114">
        <v>63800</v>
      </c>
      <c r="C10" s="114">
        <f>B10*0.26</f>
        <v>16588</v>
      </c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214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98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98"/>
      <c r="AN10" s="214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98"/>
      <c r="AZ10" s="214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98"/>
      <c r="BL10" s="119"/>
      <c r="BM10" s="114"/>
      <c r="BN10" s="122">
        <f t="shared" ref="BN10:BY10" si="12">D10*0.26</f>
        <v>0</v>
      </c>
      <c r="BO10" s="122">
        <f t="shared" si="12"/>
        <v>0</v>
      </c>
      <c r="BP10" s="122">
        <f t="shared" si="12"/>
        <v>0</v>
      </c>
      <c r="BQ10" s="122">
        <f t="shared" si="12"/>
        <v>0</v>
      </c>
      <c r="BR10" s="122">
        <f t="shared" si="12"/>
        <v>0</v>
      </c>
      <c r="BS10" s="122">
        <f t="shared" si="12"/>
        <v>0</v>
      </c>
      <c r="BT10" s="122">
        <f t="shared" si="12"/>
        <v>0</v>
      </c>
      <c r="BU10" s="122">
        <f t="shared" si="12"/>
        <v>0</v>
      </c>
      <c r="BV10" s="122">
        <f t="shared" si="12"/>
        <v>0</v>
      </c>
      <c r="BW10" s="122">
        <f t="shared" si="12"/>
        <v>0</v>
      </c>
      <c r="BX10" s="122">
        <f t="shared" si="12"/>
        <v>0</v>
      </c>
      <c r="BY10" s="122">
        <f t="shared" si="12"/>
        <v>0</v>
      </c>
    </row>
    <row r="11" spans="1:77" s="99" customFormat="1" ht="23.25" customHeight="1">
      <c r="A11" s="98" t="s">
        <v>313</v>
      </c>
      <c r="B11" s="312">
        <v>100000</v>
      </c>
      <c r="C11" s="116">
        <f>B11*0.26</f>
        <v>26000</v>
      </c>
      <c r="D11" s="116">
        <f>D12*(($C$11+$B$11)/12)</f>
        <v>10500</v>
      </c>
      <c r="E11" s="116">
        <f t="shared" ref="E11:O11" si="13">E12*(($C$11+$B$11)/12)</f>
        <v>10500</v>
      </c>
      <c r="F11" s="116">
        <f t="shared" si="13"/>
        <v>10500</v>
      </c>
      <c r="G11" s="116">
        <f t="shared" si="13"/>
        <v>10500</v>
      </c>
      <c r="H11" s="116">
        <f t="shared" si="13"/>
        <v>10500</v>
      </c>
      <c r="I11" s="116">
        <f t="shared" si="13"/>
        <v>10500</v>
      </c>
      <c r="J11" s="116">
        <f t="shared" si="13"/>
        <v>10500</v>
      </c>
      <c r="K11" s="116">
        <f t="shared" si="13"/>
        <v>10500</v>
      </c>
      <c r="L11" s="116">
        <f t="shared" si="13"/>
        <v>10500</v>
      </c>
      <c r="M11" s="116">
        <f t="shared" si="13"/>
        <v>10500</v>
      </c>
      <c r="N11" s="116">
        <f t="shared" si="13"/>
        <v>10500</v>
      </c>
      <c r="O11" s="116">
        <f t="shared" si="13"/>
        <v>10500</v>
      </c>
      <c r="P11" s="216">
        <f>P12*(($C$11+$B$11)/12)</f>
        <v>10500</v>
      </c>
      <c r="Q11" s="201">
        <f t="shared" ref="Q11:AA11" si="14">Q12*(($C$11+$B$11)/12)</f>
        <v>10500</v>
      </c>
      <c r="R11" s="201">
        <f t="shared" si="14"/>
        <v>10500</v>
      </c>
      <c r="S11" s="201">
        <f t="shared" si="14"/>
        <v>10500</v>
      </c>
      <c r="T11" s="201">
        <f t="shared" si="14"/>
        <v>10500</v>
      </c>
      <c r="U11" s="201">
        <f t="shared" si="14"/>
        <v>10500</v>
      </c>
      <c r="V11" s="201">
        <f t="shared" si="14"/>
        <v>10500</v>
      </c>
      <c r="W11" s="201">
        <f t="shared" si="14"/>
        <v>10500</v>
      </c>
      <c r="X11" s="201">
        <f t="shared" si="14"/>
        <v>10500</v>
      </c>
      <c r="Y11" s="201">
        <f t="shared" si="14"/>
        <v>10500</v>
      </c>
      <c r="Z11" s="201">
        <f t="shared" si="14"/>
        <v>10500</v>
      </c>
      <c r="AA11" s="202">
        <f t="shared" si="14"/>
        <v>10500</v>
      </c>
      <c r="AB11" s="201">
        <f>AB12*(($C$11+$B$11)/12)</f>
        <v>10500</v>
      </c>
      <c r="AC11" s="201">
        <f t="shared" ref="AC11:AM11" si="15">AC12*(($C$11+$B$11)/12)</f>
        <v>10500</v>
      </c>
      <c r="AD11" s="201">
        <f t="shared" si="15"/>
        <v>10500</v>
      </c>
      <c r="AE11" s="201">
        <f t="shared" si="15"/>
        <v>10500</v>
      </c>
      <c r="AF11" s="201">
        <f t="shared" si="15"/>
        <v>10500</v>
      </c>
      <c r="AG11" s="201">
        <f t="shared" si="15"/>
        <v>10500</v>
      </c>
      <c r="AH11" s="201">
        <f t="shared" si="15"/>
        <v>10500</v>
      </c>
      <c r="AI11" s="201">
        <f t="shared" si="15"/>
        <v>10500</v>
      </c>
      <c r="AJ11" s="201">
        <f t="shared" si="15"/>
        <v>10500</v>
      </c>
      <c r="AK11" s="201">
        <f t="shared" si="15"/>
        <v>10500</v>
      </c>
      <c r="AL11" s="201">
        <f t="shared" si="15"/>
        <v>10500</v>
      </c>
      <c r="AM11" s="202">
        <f t="shared" si="15"/>
        <v>10500</v>
      </c>
      <c r="AN11" s="216">
        <f>AN12*(($C$11+$B$11)/12)</f>
        <v>10500</v>
      </c>
      <c r="AO11" s="201">
        <f t="shared" ref="AO11:AY11" si="16">AO12*(($C$11+$B$11)/12)</f>
        <v>10500</v>
      </c>
      <c r="AP11" s="201">
        <f t="shared" si="16"/>
        <v>10500</v>
      </c>
      <c r="AQ11" s="201">
        <f t="shared" si="16"/>
        <v>10500</v>
      </c>
      <c r="AR11" s="201">
        <f t="shared" si="16"/>
        <v>10500</v>
      </c>
      <c r="AS11" s="201">
        <f t="shared" si="16"/>
        <v>10500</v>
      </c>
      <c r="AT11" s="201">
        <f t="shared" si="16"/>
        <v>10500</v>
      </c>
      <c r="AU11" s="201">
        <f t="shared" si="16"/>
        <v>10500</v>
      </c>
      <c r="AV11" s="201">
        <f t="shared" si="16"/>
        <v>10500</v>
      </c>
      <c r="AW11" s="201">
        <f t="shared" si="16"/>
        <v>10500</v>
      </c>
      <c r="AX11" s="201">
        <f t="shared" si="16"/>
        <v>10500</v>
      </c>
      <c r="AY11" s="202">
        <f t="shared" si="16"/>
        <v>10500</v>
      </c>
      <c r="AZ11" s="216">
        <f>AZ12*(($C$11+$B$11)/12)</f>
        <v>10500</v>
      </c>
      <c r="BA11" s="201">
        <f t="shared" ref="BA11:BK11" si="17">BA12*(($C$11+$B$11)/12)</f>
        <v>10500</v>
      </c>
      <c r="BB11" s="201">
        <f t="shared" si="17"/>
        <v>10500</v>
      </c>
      <c r="BC11" s="201">
        <f t="shared" si="17"/>
        <v>10500</v>
      </c>
      <c r="BD11" s="201">
        <f t="shared" si="17"/>
        <v>10500</v>
      </c>
      <c r="BE11" s="201">
        <f t="shared" si="17"/>
        <v>10500</v>
      </c>
      <c r="BF11" s="201">
        <f t="shared" si="17"/>
        <v>10500</v>
      </c>
      <c r="BG11" s="201">
        <f t="shared" si="17"/>
        <v>10500</v>
      </c>
      <c r="BH11" s="201">
        <f t="shared" si="17"/>
        <v>10500</v>
      </c>
      <c r="BI11" s="201">
        <f t="shared" si="17"/>
        <v>10500</v>
      </c>
      <c r="BJ11" s="201">
        <f t="shared" si="17"/>
        <v>10500</v>
      </c>
      <c r="BK11" s="202">
        <f t="shared" si="17"/>
        <v>10500</v>
      </c>
      <c r="BL11" s="201"/>
      <c r="BM11" s="116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</row>
    <row r="12" spans="1:77" s="102" customFormat="1">
      <c r="A12" s="415" t="s">
        <v>126</v>
      </c>
      <c r="B12" s="117"/>
      <c r="C12" s="117"/>
      <c r="D12" s="115">
        <v>1</v>
      </c>
      <c r="E12" s="115">
        <v>1</v>
      </c>
      <c r="F12" s="115">
        <v>1</v>
      </c>
      <c r="G12" s="115">
        <v>1</v>
      </c>
      <c r="H12" s="115">
        <v>1</v>
      </c>
      <c r="I12" s="115">
        <v>1</v>
      </c>
      <c r="J12" s="115">
        <v>1</v>
      </c>
      <c r="K12" s="115">
        <v>1</v>
      </c>
      <c r="L12" s="115">
        <v>1</v>
      </c>
      <c r="M12" s="115">
        <v>1</v>
      </c>
      <c r="N12" s="115">
        <v>1</v>
      </c>
      <c r="O12" s="115">
        <v>1</v>
      </c>
      <c r="P12" s="215">
        <v>1</v>
      </c>
      <c r="Q12" s="199">
        <v>1</v>
      </c>
      <c r="R12" s="199">
        <v>1</v>
      </c>
      <c r="S12" s="199">
        <v>1</v>
      </c>
      <c r="T12" s="199">
        <v>1</v>
      </c>
      <c r="U12" s="199">
        <v>1</v>
      </c>
      <c r="V12" s="199">
        <v>1</v>
      </c>
      <c r="W12" s="199">
        <v>1</v>
      </c>
      <c r="X12" s="199">
        <v>1</v>
      </c>
      <c r="Y12" s="199">
        <v>1</v>
      </c>
      <c r="Z12" s="199">
        <v>1</v>
      </c>
      <c r="AA12" s="200">
        <v>1</v>
      </c>
      <c r="AB12" s="199">
        <v>1</v>
      </c>
      <c r="AC12" s="199">
        <v>1</v>
      </c>
      <c r="AD12" s="199">
        <v>1</v>
      </c>
      <c r="AE12" s="199">
        <v>1</v>
      </c>
      <c r="AF12" s="199">
        <v>1</v>
      </c>
      <c r="AG12" s="199">
        <v>1</v>
      </c>
      <c r="AH12" s="199">
        <v>1</v>
      </c>
      <c r="AI12" s="199">
        <v>1</v>
      </c>
      <c r="AJ12" s="199">
        <v>1</v>
      </c>
      <c r="AK12" s="199">
        <v>1</v>
      </c>
      <c r="AL12" s="199">
        <v>1</v>
      </c>
      <c r="AM12" s="200">
        <v>1</v>
      </c>
      <c r="AN12" s="215">
        <v>1</v>
      </c>
      <c r="AO12" s="199">
        <v>1</v>
      </c>
      <c r="AP12" s="199">
        <v>1</v>
      </c>
      <c r="AQ12" s="199">
        <v>1</v>
      </c>
      <c r="AR12" s="199">
        <v>1</v>
      </c>
      <c r="AS12" s="199">
        <v>1</v>
      </c>
      <c r="AT12" s="199">
        <v>1</v>
      </c>
      <c r="AU12" s="199">
        <v>1</v>
      </c>
      <c r="AV12" s="199">
        <v>1</v>
      </c>
      <c r="AW12" s="199">
        <v>1</v>
      </c>
      <c r="AX12" s="199">
        <v>1</v>
      </c>
      <c r="AY12" s="200">
        <v>1</v>
      </c>
      <c r="AZ12" s="215">
        <v>1</v>
      </c>
      <c r="BA12" s="199">
        <v>1</v>
      </c>
      <c r="BB12" s="199">
        <v>1</v>
      </c>
      <c r="BC12" s="199">
        <v>1</v>
      </c>
      <c r="BD12" s="199">
        <v>1</v>
      </c>
      <c r="BE12" s="199">
        <v>1</v>
      </c>
      <c r="BF12" s="199">
        <v>1</v>
      </c>
      <c r="BG12" s="199">
        <v>1</v>
      </c>
      <c r="BH12" s="199">
        <v>1</v>
      </c>
      <c r="BI12" s="199">
        <v>1</v>
      </c>
      <c r="BJ12" s="199">
        <v>1</v>
      </c>
      <c r="BK12" s="200">
        <v>1</v>
      </c>
      <c r="BL12" s="199"/>
      <c r="BM12" s="117">
        <v>1</v>
      </c>
      <c r="BN12" s="121">
        <v>1</v>
      </c>
      <c r="BO12" s="121">
        <v>1</v>
      </c>
      <c r="BP12" s="121">
        <v>1</v>
      </c>
      <c r="BQ12" s="121">
        <v>1</v>
      </c>
      <c r="BR12" s="121">
        <v>1</v>
      </c>
      <c r="BS12" s="121">
        <v>1</v>
      </c>
      <c r="BT12" s="121">
        <v>1</v>
      </c>
      <c r="BU12" s="121">
        <v>1</v>
      </c>
      <c r="BV12" s="121">
        <v>1</v>
      </c>
      <c r="BW12" s="121">
        <v>1</v>
      </c>
      <c r="BX12" s="121">
        <v>1</v>
      </c>
      <c r="BY12" s="121">
        <v>1</v>
      </c>
    </row>
    <row r="13" spans="1:77" s="99" customFormat="1" ht="26.25" customHeight="1">
      <c r="A13" s="98" t="s">
        <v>314</v>
      </c>
      <c r="B13" s="312">
        <v>80000</v>
      </c>
      <c r="C13" s="116">
        <f>B13*0.26</f>
        <v>20800</v>
      </c>
      <c r="D13" s="116">
        <f>(($B$13+$C$13)/12)*D14</f>
        <v>4200</v>
      </c>
      <c r="E13" s="116">
        <f t="shared" ref="E13:O13" si="18">(($B$13+$C$13)/12)*E14</f>
        <v>4200</v>
      </c>
      <c r="F13" s="116">
        <f t="shared" si="18"/>
        <v>4200</v>
      </c>
      <c r="G13" s="116">
        <f t="shared" si="18"/>
        <v>4200</v>
      </c>
      <c r="H13" s="116">
        <f t="shared" si="18"/>
        <v>4200</v>
      </c>
      <c r="I13" s="116">
        <f t="shared" si="18"/>
        <v>4200</v>
      </c>
      <c r="J13" s="116">
        <f t="shared" si="18"/>
        <v>4200</v>
      </c>
      <c r="K13" s="116">
        <f t="shared" si="18"/>
        <v>4200</v>
      </c>
      <c r="L13" s="116">
        <f t="shared" si="18"/>
        <v>4200</v>
      </c>
      <c r="M13" s="116">
        <f t="shared" si="18"/>
        <v>4200</v>
      </c>
      <c r="N13" s="116">
        <f t="shared" si="18"/>
        <v>4200</v>
      </c>
      <c r="O13" s="116">
        <f t="shared" si="18"/>
        <v>4200</v>
      </c>
      <c r="P13" s="216">
        <f>(($B$13+$C$13)/12)*P14</f>
        <v>4200</v>
      </c>
      <c r="Q13" s="201">
        <f t="shared" ref="Q13:AA13" si="19">(($B$13+$C$13)/12)*Q14</f>
        <v>4200</v>
      </c>
      <c r="R13" s="201">
        <f t="shared" si="19"/>
        <v>4200</v>
      </c>
      <c r="S13" s="201">
        <f t="shared" si="19"/>
        <v>4200</v>
      </c>
      <c r="T13" s="201">
        <f t="shared" si="19"/>
        <v>4200</v>
      </c>
      <c r="U13" s="201">
        <f t="shared" si="19"/>
        <v>4200</v>
      </c>
      <c r="V13" s="201">
        <f t="shared" si="19"/>
        <v>8400</v>
      </c>
      <c r="W13" s="201">
        <f t="shared" si="19"/>
        <v>8400</v>
      </c>
      <c r="X13" s="201">
        <f t="shared" si="19"/>
        <v>8400</v>
      </c>
      <c r="Y13" s="201">
        <f t="shared" si="19"/>
        <v>8400</v>
      </c>
      <c r="Z13" s="201">
        <f t="shared" si="19"/>
        <v>8400</v>
      </c>
      <c r="AA13" s="202">
        <f t="shared" si="19"/>
        <v>8400</v>
      </c>
      <c r="AB13" s="201">
        <f>(($B$13+$C$13)/12)*AB14</f>
        <v>8400</v>
      </c>
      <c r="AC13" s="201">
        <f t="shared" ref="AC13:AM13" si="20">(($B$13+$C$13)/12)*AC14</f>
        <v>8400</v>
      </c>
      <c r="AD13" s="201">
        <f t="shared" si="20"/>
        <v>8400</v>
      </c>
      <c r="AE13" s="201">
        <f t="shared" si="20"/>
        <v>8400</v>
      </c>
      <c r="AF13" s="201">
        <f t="shared" si="20"/>
        <v>8400</v>
      </c>
      <c r="AG13" s="201">
        <f t="shared" si="20"/>
        <v>8400</v>
      </c>
      <c r="AH13" s="201">
        <f t="shared" si="20"/>
        <v>8400</v>
      </c>
      <c r="AI13" s="201">
        <f t="shared" si="20"/>
        <v>8400</v>
      </c>
      <c r="AJ13" s="201">
        <f t="shared" si="20"/>
        <v>8400</v>
      </c>
      <c r="AK13" s="201">
        <f t="shared" si="20"/>
        <v>8400</v>
      </c>
      <c r="AL13" s="201">
        <f t="shared" si="20"/>
        <v>8400</v>
      </c>
      <c r="AM13" s="202">
        <f t="shared" si="20"/>
        <v>8400</v>
      </c>
      <c r="AN13" s="216">
        <f>(($B$13+$C$13)/12)*AN14</f>
        <v>8400</v>
      </c>
      <c r="AO13" s="201">
        <f t="shared" ref="AO13:AY13" si="21">(($B$13+$C$13)/12)*AO14</f>
        <v>8400</v>
      </c>
      <c r="AP13" s="201">
        <f t="shared" si="21"/>
        <v>8400</v>
      </c>
      <c r="AQ13" s="201">
        <f t="shared" si="21"/>
        <v>8400</v>
      </c>
      <c r="AR13" s="201">
        <f t="shared" si="21"/>
        <v>8400</v>
      </c>
      <c r="AS13" s="201">
        <f t="shared" si="21"/>
        <v>8400</v>
      </c>
      <c r="AT13" s="201">
        <f t="shared" si="21"/>
        <v>8400</v>
      </c>
      <c r="AU13" s="201">
        <f t="shared" si="21"/>
        <v>8400</v>
      </c>
      <c r="AV13" s="201">
        <f t="shared" si="21"/>
        <v>8400</v>
      </c>
      <c r="AW13" s="201">
        <f t="shared" si="21"/>
        <v>8400</v>
      </c>
      <c r="AX13" s="201">
        <f t="shared" si="21"/>
        <v>8400</v>
      </c>
      <c r="AY13" s="202">
        <f t="shared" si="21"/>
        <v>8400</v>
      </c>
      <c r="AZ13" s="216">
        <f>(($B$13+$C$13)/12)*AZ14</f>
        <v>8400</v>
      </c>
      <c r="BA13" s="201">
        <f t="shared" ref="BA13:BK13" si="22">(($B$13+$C$13)/12)*BA14</f>
        <v>8400</v>
      </c>
      <c r="BB13" s="201">
        <f t="shared" si="22"/>
        <v>8400</v>
      </c>
      <c r="BC13" s="201">
        <f t="shared" si="22"/>
        <v>8400</v>
      </c>
      <c r="BD13" s="201">
        <f t="shared" si="22"/>
        <v>8400</v>
      </c>
      <c r="BE13" s="201">
        <f t="shared" si="22"/>
        <v>8400</v>
      </c>
      <c r="BF13" s="201">
        <f t="shared" si="22"/>
        <v>8400</v>
      </c>
      <c r="BG13" s="201">
        <f t="shared" si="22"/>
        <v>8400</v>
      </c>
      <c r="BH13" s="201">
        <f t="shared" si="22"/>
        <v>8400</v>
      </c>
      <c r="BI13" s="201">
        <f t="shared" si="22"/>
        <v>8400</v>
      </c>
      <c r="BJ13" s="201">
        <f t="shared" si="22"/>
        <v>8400</v>
      </c>
      <c r="BK13" s="202">
        <f t="shared" si="22"/>
        <v>8400</v>
      </c>
      <c r="BL13" s="201"/>
      <c r="BM13" s="116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</row>
    <row r="14" spans="1:77" s="488" customFormat="1" ht="13.5" customHeight="1">
      <c r="A14" s="487" t="s">
        <v>126</v>
      </c>
      <c r="B14" s="149"/>
      <c r="C14" s="149"/>
      <c r="D14" s="149">
        <v>0.5</v>
      </c>
      <c r="E14" s="149">
        <v>0.5</v>
      </c>
      <c r="F14" s="149">
        <v>0.5</v>
      </c>
      <c r="G14" s="149">
        <v>0.5</v>
      </c>
      <c r="H14" s="149">
        <v>0.5</v>
      </c>
      <c r="I14" s="149">
        <v>0.5</v>
      </c>
      <c r="J14" s="149">
        <v>0.5</v>
      </c>
      <c r="K14" s="149">
        <v>0.5</v>
      </c>
      <c r="L14" s="149">
        <v>0.5</v>
      </c>
      <c r="M14" s="149">
        <v>0.5</v>
      </c>
      <c r="N14" s="149">
        <v>0.5</v>
      </c>
      <c r="O14" s="149">
        <v>0.5</v>
      </c>
      <c r="P14" s="218">
        <v>0.5</v>
      </c>
      <c r="Q14" s="205">
        <v>0.5</v>
      </c>
      <c r="R14" s="205">
        <v>0.5</v>
      </c>
      <c r="S14" s="205">
        <v>0.5</v>
      </c>
      <c r="T14" s="205">
        <v>0.5</v>
      </c>
      <c r="U14" s="205">
        <v>0.5</v>
      </c>
      <c r="V14" s="205">
        <v>1</v>
      </c>
      <c r="W14" s="205">
        <v>1</v>
      </c>
      <c r="X14" s="205">
        <v>1</v>
      </c>
      <c r="Y14" s="205">
        <v>1</v>
      </c>
      <c r="Z14" s="205">
        <v>1</v>
      </c>
      <c r="AA14" s="205">
        <v>1</v>
      </c>
      <c r="AB14" s="205">
        <v>1</v>
      </c>
      <c r="AC14" s="205">
        <v>1</v>
      </c>
      <c r="AD14" s="205">
        <v>1</v>
      </c>
      <c r="AE14" s="205">
        <v>1</v>
      </c>
      <c r="AF14" s="205">
        <v>1</v>
      </c>
      <c r="AG14" s="205">
        <v>1</v>
      </c>
      <c r="AH14" s="205">
        <v>1</v>
      </c>
      <c r="AI14" s="205">
        <v>1</v>
      </c>
      <c r="AJ14" s="205">
        <v>1</v>
      </c>
      <c r="AK14" s="205">
        <v>1</v>
      </c>
      <c r="AL14" s="205">
        <v>1</v>
      </c>
      <c r="AM14" s="205">
        <v>1</v>
      </c>
      <c r="AN14" s="205">
        <v>1</v>
      </c>
      <c r="AO14" s="205">
        <v>1</v>
      </c>
      <c r="AP14" s="205">
        <v>1</v>
      </c>
      <c r="AQ14" s="205">
        <v>1</v>
      </c>
      <c r="AR14" s="205">
        <v>1</v>
      </c>
      <c r="AS14" s="205">
        <v>1</v>
      </c>
      <c r="AT14" s="205">
        <v>1</v>
      </c>
      <c r="AU14" s="205">
        <v>1</v>
      </c>
      <c r="AV14" s="205">
        <v>1</v>
      </c>
      <c r="AW14" s="205">
        <v>1</v>
      </c>
      <c r="AX14" s="205">
        <v>1</v>
      </c>
      <c r="AY14" s="205">
        <v>1</v>
      </c>
      <c r="AZ14" s="205">
        <v>1</v>
      </c>
      <c r="BA14" s="205">
        <v>1</v>
      </c>
      <c r="BB14" s="205">
        <v>1</v>
      </c>
      <c r="BC14" s="205">
        <v>1</v>
      </c>
      <c r="BD14" s="205">
        <v>1</v>
      </c>
      <c r="BE14" s="205">
        <v>1</v>
      </c>
      <c r="BF14" s="205">
        <v>1</v>
      </c>
      <c r="BG14" s="205">
        <v>1</v>
      </c>
      <c r="BH14" s="205">
        <v>1</v>
      </c>
      <c r="BI14" s="205">
        <v>1</v>
      </c>
      <c r="BJ14" s="205">
        <v>1</v>
      </c>
      <c r="BK14" s="205">
        <v>1</v>
      </c>
      <c r="BL14" s="205"/>
      <c r="BM14" s="149">
        <v>0.5</v>
      </c>
      <c r="BN14" s="247">
        <v>0.5</v>
      </c>
      <c r="BO14" s="247">
        <v>0.5</v>
      </c>
      <c r="BP14" s="247">
        <v>0.5</v>
      </c>
      <c r="BQ14" s="247">
        <v>0.5</v>
      </c>
      <c r="BR14" s="247">
        <v>0.5</v>
      </c>
      <c r="BS14" s="247">
        <v>0.5</v>
      </c>
      <c r="BT14" s="247">
        <v>0.5</v>
      </c>
      <c r="BU14" s="247">
        <v>0.5</v>
      </c>
      <c r="BV14" s="247">
        <v>0.5</v>
      </c>
      <c r="BW14" s="247">
        <v>0.5</v>
      </c>
      <c r="BX14" s="247">
        <v>0.5</v>
      </c>
      <c r="BY14" s="247">
        <v>0.5</v>
      </c>
    </row>
    <row r="15" spans="1:77">
      <c r="B15" s="114"/>
      <c r="C15" s="114">
        <f>B15+(B15*0.3)</f>
        <v>0</v>
      </c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214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98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98"/>
      <c r="AN15" s="214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98"/>
      <c r="AZ15" s="214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98"/>
      <c r="BL15" s="119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</row>
    <row r="16" spans="1:77" s="99" customFormat="1">
      <c r="A16" s="98" t="s">
        <v>210</v>
      </c>
      <c r="B16" s="312">
        <v>45000</v>
      </c>
      <c r="C16" s="116">
        <f>B16*0.26</f>
        <v>11700</v>
      </c>
      <c r="D16" s="116">
        <f>(($B16+$C16)/12)*D17</f>
        <v>0</v>
      </c>
      <c r="E16" s="116">
        <f t="shared" ref="E16:O16" si="23">(($B16+$C16)/12)*E17</f>
        <v>0</v>
      </c>
      <c r="F16" s="116">
        <f t="shared" si="23"/>
        <v>0</v>
      </c>
      <c r="G16" s="116">
        <f t="shared" si="23"/>
        <v>0</v>
      </c>
      <c r="H16" s="116">
        <f t="shared" si="23"/>
        <v>0</v>
      </c>
      <c r="I16" s="116">
        <f t="shared" si="23"/>
        <v>0</v>
      </c>
      <c r="J16" s="116">
        <f t="shared" si="23"/>
        <v>0</v>
      </c>
      <c r="K16" s="116">
        <f t="shared" si="23"/>
        <v>0</v>
      </c>
      <c r="L16" s="116">
        <f t="shared" si="23"/>
        <v>0</v>
      </c>
      <c r="M16" s="116">
        <f t="shared" si="23"/>
        <v>4725</v>
      </c>
      <c r="N16" s="116">
        <f t="shared" si="23"/>
        <v>4725</v>
      </c>
      <c r="O16" s="116">
        <f t="shared" si="23"/>
        <v>4725</v>
      </c>
      <c r="P16" s="216">
        <f>(($B16+$C16)/12)*P17</f>
        <v>4725</v>
      </c>
      <c r="Q16" s="201">
        <f t="shared" ref="Q16:AA16" si="24">(($B16+$C16)/12)*Q17</f>
        <v>4725</v>
      </c>
      <c r="R16" s="201">
        <f t="shared" si="24"/>
        <v>4725</v>
      </c>
      <c r="S16" s="201">
        <f t="shared" si="24"/>
        <v>4725</v>
      </c>
      <c r="T16" s="201">
        <f t="shared" si="24"/>
        <v>4725</v>
      </c>
      <c r="U16" s="201">
        <f t="shared" si="24"/>
        <v>4725</v>
      </c>
      <c r="V16" s="201">
        <f t="shared" si="24"/>
        <v>4725</v>
      </c>
      <c r="W16" s="201">
        <f t="shared" si="24"/>
        <v>4725</v>
      </c>
      <c r="X16" s="201">
        <f t="shared" si="24"/>
        <v>4725</v>
      </c>
      <c r="Y16" s="201">
        <f t="shared" si="24"/>
        <v>4725</v>
      </c>
      <c r="Z16" s="201">
        <f t="shared" si="24"/>
        <v>4725</v>
      </c>
      <c r="AA16" s="202">
        <f t="shared" si="24"/>
        <v>4725</v>
      </c>
      <c r="AB16" s="201">
        <f>(($B16+$C16)/12)*AB17</f>
        <v>4725</v>
      </c>
      <c r="AC16" s="201">
        <f t="shared" ref="AC16:AM16" si="25">(($B16+$C16)/12)*AC17</f>
        <v>4725</v>
      </c>
      <c r="AD16" s="201">
        <f t="shared" si="25"/>
        <v>4725</v>
      </c>
      <c r="AE16" s="201">
        <f t="shared" si="25"/>
        <v>4725</v>
      </c>
      <c r="AF16" s="201">
        <f t="shared" si="25"/>
        <v>4725</v>
      </c>
      <c r="AG16" s="201">
        <f t="shared" si="25"/>
        <v>4725</v>
      </c>
      <c r="AH16" s="201">
        <f t="shared" si="25"/>
        <v>9450</v>
      </c>
      <c r="AI16" s="201">
        <f t="shared" si="25"/>
        <v>9450</v>
      </c>
      <c r="AJ16" s="201">
        <f t="shared" si="25"/>
        <v>9450</v>
      </c>
      <c r="AK16" s="201">
        <f t="shared" si="25"/>
        <v>9450</v>
      </c>
      <c r="AL16" s="201">
        <f t="shared" si="25"/>
        <v>9450</v>
      </c>
      <c r="AM16" s="202">
        <f t="shared" si="25"/>
        <v>9450</v>
      </c>
      <c r="AN16" s="216">
        <f>(($B16+$C16)/12)*AN17</f>
        <v>9450</v>
      </c>
      <c r="AO16" s="201">
        <f t="shared" ref="AO16:AY16" si="26">(($B16+$C16)/12)*AO17</f>
        <v>9450</v>
      </c>
      <c r="AP16" s="201">
        <f t="shared" si="26"/>
        <v>9450</v>
      </c>
      <c r="AQ16" s="201">
        <f t="shared" si="26"/>
        <v>9450</v>
      </c>
      <c r="AR16" s="201">
        <f t="shared" si="26"/>
        <v>9450</v>
      </c>
      <c r="AS16" s="201">
        <f t="shared" si="26"/>
        <v>14175</v>
      </c>
      <c r="AT16" s="201">
        <f t="shared" si="26"/>
        <v>14175</v>
      </c>
      <c r="AU16" s="201">
        <f t="shared" si="26"/>
        <v>14175</v>
      </c>
      <c r="AV16" s="201">
        <f t="shared" si="26"/>
        <v>14175</v>
      </c>
      <c r="AW16" s="201">
        <f t="shared" si="26"/>
        <v>14175</v>
      </c>
      <c r="AX16" s="201">
        <f t="shared" si="26"/>
        <v>14175</v>
      </c>
      <c r="AY16" s="202">
        <f t="shared" si="26"/>
        <v>14175</v>
      </c>
      <c r="AZ16" s="216">
        <f>(($B16+$C16)/12)*AZ17</f>
        <v>14175</v>
      </c>
      <c r="BA16" s="201">
        <f t="shared" ref="BA16:BK16" si="27">(($B16+$C16)/12)*BA17</f>
        <v>18900</v>
      </c>
      <c r="BB16" s="201">
        <f t="shared" si="27"/>
        <v>18900</v>
      </c>
      <c r="BC16" s="201">
        <f t="shared" si="27"/>
        <v>18900</v>
      </c>
      <c r="BD16" s="201">
        <f t="shared" si="27"/>
        <v>18900</v>
      </c>
      <c r="BE16" s="201">
        <f t="shared" si="27"/>
        <v>18900</v>
      </c>
      <c r="BF16" s="201">
        <f t="shared" si="27"/>
        <v>18900</v>
      </c>
      <c r="BG16" s="201">
        <f t="shared" si="27"/>
        <v>23625</v>
      </c>
      <c r="BH16" s="201">
        <f t="shared" si="27"/>
        <v>23625</v>
      </c>
      <c r="BI16" s="201">
        <f t="shared" si="27"/>
        <v>23625</v>
      </c>
      <c r="BJ16" s="201">
        <f t="shared" si="27"/>
        <v>23625</v>
      </c>
      <c r="BK16" s="202">
        <f t="shared" si="27"/>
        <v>23625</v>
      </c>
      <c r="BL16" s="201"/>
      <c r="BM16" s="116"/>
      <c r="BN16" s="120">
        <f t="shared" ref="BN16:BY16" si="28">D16*0.26</f>
        <v>0</v>
      </c>
      <c r="BO16" s="120">
        <f t="shared" si="28"/>
        <v>0</v>
      </c>
      <c r="BP16" s="120">
        <f t="shared" si="28"/>
        <v>0</v>
      </c>
      <c r="BQ16" s="120">
        <f t="shared" si="28"/>
        <v>0</v>
      </c>
      <c r="BR16" s="120">
        <f t="shared" si="28"/>
        <v>0</v>
      </c>
      <c r="BS16" s="120">
        <f t="shared" si="28"/>
        <v>0</v>
      </c>
      <c r="BT16" s="120">
        <f t="shared" si="28"/>
        <v>0</v>
      </c>
      <c r="BU16" s="120">
        <f t="shared" si="28"/>
        <v>0</v>
      </c>
      <c r="BV16" s="120">
        <f t="shared" si="28"/>
        <v>0</v>
      </c>
      <c r="BW16" s="120">
        <f t="shared" si="28"/>
        <v>1228.5</v>
      </c>
      <c r="BX16" s="120">
        <f t="shared" si="28"/>
        <v>1228.5</v>
      </c>
      <c r="BY16" s="120">
        <f t="shared" si="28"/>
        <v>1228.5</v>
      </c>
    </row>
    <row r="17" spans="1:78" s="102" customFormat="1">
      <c r="A17" s="415" t="s">
        <v>126</v>
      </c>
      <c r="B17" s="117"/>
      <c r="C17" s="117"/>
      <c r="D17" s="115">
        <f>ROUND('Program Model'!B7/350,0)</f>
        <v>0</v>
      </c>
      <c r="E17" s="115">
        <f>ROUND('Program Model'!C7/350,0)</f>
        <v>0</v>
      </c>
      <c r="F17" s="115">
        <f>ROUND('Program Model'!D7/350,0)</f>
        <v>0</v>
      </c>
      <c r="G17" s="115">
        <f>ROUND('Program Model'!E7/350,0)</f>
        <v>0</v>
      </c>
      <c r="H17" s="115">
        <f>ROUND('Program Model'!F7/350,0)</f>
        <v>0</v>
      </c>
      <c r="I17" s="115">
        <f>ROUND('Program Model'!G7/350,0)</f>
        <v>0</v>
      </c>
      <c r="J17" s="115">
        <f>ROUND('Program Model'!H7/350,0)</f>
        <v>0</v>
      </c>
      <c r="K17" s="115">
        <f>ROUND('Program Model'!I7/350,0)</f>
        <v>0</v>
      </c>
      <c r="L17" s="115">
        <f>ROUND('Program Model'!J7/350,0)</f>
        <v>0</v>
      </c>
      <c r="M17" s="115">
        <f>ROUND('Program Model'!K7/350,0)</f>
        <v>1</v>
      </c>
      <c r="N17" s="115">
        <f>ROUND('Program Model'!L7/350,0)</f>
        <v>1</v>
      </c>
      <c r="O17" s="115">
        <f>ROUND('Program Model'!M7/350,0)</f>
        <v>1</v>
      </c>
      <c r="P17" s="115">
        <f>ROUND('Program Model'!N7/350,0)</f>
        <v>1</v>
      </c>
      <c r="Q17" s="199">
        <f>ROUND('Program Model'!O7/350,0)</f>
        <v>1</v>
      </c>
      <c r="R17" s="199">
        <f>ROUND('Program Model'!P7/350,0)</f>
        <v>1</v>
      </c>
      <c r="S17" s="199">
        <f>ROUND('Program Model'!Q7/350,0)</f>
        <v>1</v>
      </c>
      <c r="T17" s="199">
        <f>ROUND('Program Model'!R7/350,0)</f>
        <v>1</v>
      </c>
      <c r="U17" s="199">
        <f>ROUND('Program Model'!S7/350,0)</f>
        <v>1</v>
      </c>
      <c r="V17" s="199">
        <f>ROUND('Program Model'!T7/350,0)</f>
        <v>1</v>
      </c>
      <c r="W17" s="199">
        <f>ROUND('Program Model'!U7/350,0)</f>
        <v>1</v>
      </c>
      <c r="X17" s="199">
        <f>ROUND('Program Model'!V7/350,0)</f>
        <v>1</v>
      </c>
      <c r="Y17" s="199">
        <f>ROUND('Program Model'!W7/350,0)</f>
        <v>1</v>
      </c>
      <c r="Z17" s="199">
        <f>ROUND('Program Model'!X7/350,0)</f>
        <v>1</v>
      </c>
      <c r="AA17" s="200">
        <f>ROUND('Program Model'!Y7/350,0)</f>
        <v>1</v>
      </c>
      <c r="AB17" s="199">
        <f>ROUND('Program Model'!Z7/450,0)</f>
        <v>1</v>
      </c>
      <c r="AC17" s="199">
        <f>ROUND('Program Model'!AA7/450,0)</f>
        <v>1</v>
      </c>
      <c r="AD17" s="199">
        <f>ROUND('Program Model'!AB7/450,0)</f>
        <v>1</v>
      </c>
      <c r="AE17" s="199">
        <f>ROUND('Program Model'!AC7/450,0)</f>
        <v>1</v>
      </c>
      <c r="AF17" s="199">
        <f>ROUND('Program Model'!AD7/450,0)</f>
        <v>1</v>
      </c>
      <c r="AG17" s="199">
        <f>ROUND('Program Model'!AE7/450,0)</f>
        <v>1</v>
      </c>
      <c r="AH17" s="199">
        <f>ROUND('Program Model'!AF7/450,0)</f>
        <v>2</v>
      </c>
      <c r="AI17" s="199">
        <f>ROUND('Program Model'!AG7/450,0)</f>
        <v>2</v>
      </c>
      <c r="AJ17" s="199">
        <f>ROUND('Program Model'!AH7/450,0)</f>
        <v>2</v>
      </c>
      <c r="AK17" s="199">
        <f>ROUND('Program Model'!AI7/450,0)</f>
        <v>2</v>
      </c>
      <c r="AL17" s="199">
        <f>ROUND('Program Model'!AJ7/450,0)</f>
        <v>2</v>
      </c>
      <c r="AM17" s="200">
        <f>ROUND('Program Model'!AK7/450,0)</f>
        <v>2</v>
      </c>
      <c r="AN17" s="215">
        <f>ROUND('Program Model'!AL7/450,0)</f>
        <v>2</v>
      </c>
      <c r="AO17" s="199">
        <f>ROUND('Program Model'!AM7/450,0)</f>
        <v>2</v>
      </c>
      <c r="AP17" s="199">
        <f>ROUND('Program Model'!AN7/450,0)</f>
        <v>2</v>
      </c>
      <c r="AQ17" s="199">
        <f>ROUND('Program Model'!AO7/450,0)</f>
        <v>2</v>
      </c>
      <c r="AR17" s="199">
        <f>ROUND('Program Model'!AP7/450,0)</f>
        <v>2</v>
      </c>
      <c r="AS17" s="199">
        <f>ROUND('Program Model'!AQ7/450,0)</f>
        <v>3</v>
      </c>
      <c r="AT17" s="199">
        <f>ROUND('Program Model'!AR7/450,0)</f>
        <v>3</v>
      </c>
      <c r="AU17" s="199">
        <f>ROUND('Program Model'!AS7/450,0)</f>
        <v>3</v>
      </c>
      <c r="AV17" s="199">
        <f>ROUND('Program Model'!AT7/450,0)</f>
        <v>3</v>
      </c>
      <c r="AW17" s="199">
        <f>ROUND('Program Model'!AU7/450,0)</f>
        <v>3</v>
      </c>
      <c r="AX17" s="199">
        <f>ROUND('Program Model'!AV7/450,0)</f>
        <v>3</v>
      </c>
      <c r="AY17" s="200">
        <f>ROUND('Program Model'!AW7/450,0)</f>
        <v>3</v>
      </c>
      <c r="AZ17" s="215">
        <f>ROUND('Program Model'!AX7/450,0)</f>
        <v>3</v>
      </c>
      <c r="BA17" s="199">
        <f>ROUND('Program Model'!AY7/450,0)</f>
        <v>4</v>
      </c>
      <c r="BB17" s="199">
        <f>ROUND('Program Model'!AZ7/450,0)</f>
        <v>4</v>
      </c>
      <c r="BC17" s="199">
        <f>ROUND('Program Model'!BA7/450,0)</f>
        <v>4</v>
      </c>
      <c r="BD17" s="199">
        <f>ROUND('Program Model'!BB7/450,0)</f>
        <v>4</v>
      </c>
      <c r="BE17" s="199">
        <f>ROUND('Program Model'!BC7/450,0)</f>
        <v>4</v>
      </c>
      <c r="BF17" s="199">
        <f>ROUND('Program Model'!BD7/450,0)</f>
        <v>4</v>
      </c>
      <c r="BG17" s="199">
        <f>ROUND('Program Model'!BE7/450,0)</f>
        <v>5</v>
      </c>
      <c r="BH17" s="199">
        <f>ROUND('Program Model'!BF7/450,0)</f>
        <v>5</v>
      </c>
      <c r="BI17" s="199">
        <f>ROUND('Program Model'!BG7/450,0)</f>
        <v>5</v>
      </c>
      <c r="BJ17" s="199">
        <f>ROUND('Program Model'!BH7/450,0)</f>
        <v>5</v>
      </c>
      <c r="BK17" s="200">
        <f>ROUND('Program Model'!BI7/450,0)</f>
        <v>5</v>
      </c>
      <c r="BL17" s="199"/>
      <c r="BM17" s="117">
        <f>ROUND('Program Model'!N7/350,0)</f>
        <v>1</v>
      </c>
      <c r="BN17" s="121">
        <f>ROUND('Program Model'!O7/350,0)</f>
        <v>1</v>
      </c>
      <c r="BO17" s="121">
        <f>ROUND('Program Model'!P7/350,0)</f>
        <v>1</v>
      </c>
      <c r="BP17" s="121">
        <f>ROUND('Program Model'!Q7/350,0)</f>
        <v>1</v>
      </c>
      <c r="BQ17" s="121">
        <f>ROUND('Program Model'!R7/350,0)</f>
        <v>1</v>
      </c>
      <c r="BR17" s="121">
        <f>ROUND('Program Model'!S7/350,0)</f>
        <v>1</v>
      </c>
      <c r="BS17" s="121">
        <f>ROUND('Program Model'!T7/350,0)</f>
        <v>1</v>
      </c>
      <c r="BT17" s="121">
        <f>ROUND('Program Model'!U7/350,0)</f>
        <v>1</v>
      </c>
      <c r="BU17" s="121">
        <f>ROUND('Program Model'!V7/350,0)</f>
        <v>1</v>
      </c>
      <c r="BV17" s="121">
        <f>ROUND('Program Model'!W7/350,0)</f>
        <v>1</v>
      </c>
      <c r="BW17" s="121">
        <f>ROUND('Program Model'!X7/350,0)</f>
        <v>1</v>
      </c>
      <c r="BX17" s="121">
        <f>ROUND('Program Model'!Y7/350,0)</f>
        <v>1</v>
      </c>
      <c r="BY17" s="121">
        <f>ROUND('Program Model'!Z7/350,0)</f>
        <v>1</v>
      </c>
    </row>
    <row r="18" spans="1:78" ht="15.75" customHeight="1">
      <c r="A18" s="32"/>
      <c r="B18" s="119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214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98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98"/>
      <c r="AN18" s="214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98"/>
      <c r="AZ18" s="214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98"/>
      <c r="BL18" s="119"/>
      <c r="BM18" s="114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</row>
    <row r="19" spans="1:78" s="99" customFormat="1">
      <c r="A19" s="98" t="s">
        <v>315</v>
      </c>
      <c r="B19" s="313">
        <v>22000</v>
      </c>
      <c r="C19" s="116">
        <f>B19*0.26</f>
        <v>5720</v>
      </c>
      <c r="D19" s="116">
        <f>(($B19+$C19)/12)*D20</f>
        <v>0</v>
      </c>
      <c r="E19" s="116">
        <f t="shared" ref="E19:O19" si="29">(($B19+$C19)/12)*E20</f>
        <v>2310</v>
      </c>
      <c r="F19" s="116">
        <f t="shared" si="29"/>
        <v>2310</v>
      </c>
      <c r="G19" s="116">
        <f t="shared" si="29"/>
        <v>2310</v>
      </c>
      <c r="H19" s="116">
        <f t="shared" si="29"/>
        <v>2310</v>
      </c>
      <c r="I19" s="116">
        <f t="shared" si="29"/>
        <v>2310</v>
      </c>
      <c r="J19" s="116">
        <f t="shared" si="29"/>
        <v>2310</v>
      </c>
      <c r="K19" s="116">
        <f t="shared" si="29"/>
        <v>2310</v>
      </c>
      <c r="L19" s="116">
        <f t="shared" si="29"/>
        <v>2310</v>
      </c>
      <c r="M19" s="116">
        <f t="shared" si="29"/>
        <v>2310</v>
      </c>
      <c r="N19" s="116">
        <f t="shared" si="29"/>
        <v>2310</v>
      </c>
      <c r="O19" s="116">
        <f t="shared" si="29"/>
        <v>2310</v>
      </c>
      <c r="P19" s="216">
        <f>(($B19+$C19)/12)*P20</f>
        <v>2310</v>
      </c>
      <c r="Q19" s="201">
        <f t="shared" ref="Q19:AA19" si="30">(($B19+$C19)/12)*Q20</f>
        <v>2310</v>
      </c>
      <c r="R19" s="201">
        <f t="shared" si="30"/>
        <v>2310</v>
      </c>
      <c r="S19" s="201">
        <f t="shared" si="30"/>
        <v>2310</v>
      </c>
      <c r="T19" s="201">
        <f t="shared" si="30"/>
        <v>4620</v>
      </c>
      <c r="U19" s="201">
        <f t="shared" si="30"/>
        <v>4620</v>
      </c>
      <c r="V19" s="201">
        <f t="shared" si="30"/>
        <v>4620</v>
      </c>
      <c r="W19" s="201">
        <f t="shared" si="30"/>
        <v>4620</v>
      </c>
      <c r="X19" s="201">
        <f t="shared" si="30"/>
        <v>4620</v>
      </c>
      <c r="Y19" s="201">
        <f t="shared" si="30"/>
        <v>4620</v>
      </c>
      <c r="Z19" s="201">
        <f t="shared" si="30"/>
        <v>4620</v>
      </c>
      <c r="AA19" s="202">
        <f t="shared" si="30"/>
        <v>4620</v>
      </c>
      <c r="AB19" s="201">
        <f>(($B19+$C19)/12)*AB20</f>
        <v>4620</v>
      </c>
      <c r="AC19" s="201">
        <f t="shared" ref="AC19:AM19" si="31">(($B19+$C19)/12)*AC20</f>
        <v>6930</v>
      </c>
      <c r="AD19" s="201">
        <f t="shared" si="31"/>
        <v>6930</v>
      </c>
      <c r="AE19" s="201">
        <f t="shared" si="31"/>
        <v>6930</v>
      </c>
      <c r="AF19" s="201">
        <f t="shared" si="31"/>
        <v>6930</v>
      </c>
      <c r="AG19" s="201">
        <f t="shared" si="31"/>
        <v>6930</v>
      </c>
      <c r="AH19" s="201">
        <f t="shared" si="31"/>
        <v>6930</v>
      </c>
      <c r="AI19" s="201">
        <f t="shared" si="31"/>
        <v>9240</v>
      </c>
      <c r="AJ19" s="201">
        <f t="shared" si="31"/>
        <v>9240</v>
      </c>
      <c r="AK19" s="201">
        <f t="shared" si="31"/>
        <v>9240</v>
      </c>
      <c r="AL19" s="201">
        <f t="shared" si="31"/>
        <v>9240</v>
      </c>
      <c r="AM19" s="202">
        <f t="shared" si="31"/>
        <v>9240</v>
      </c>
      <c r="AN19" s="216">
        <f>(($B19+$C19)/12)*AN20</f>
        <v>11550</v>
      </c>
      <c r="AO19" s="201">
        <f t="shared" ref="AO19:AY19" si="32">(($B19+$C19)/12)*AO20</f>
        <v>11550</v>
      </c>
      <c r="AP19" s="201">
        <f t="shared" si="32"/>
        <v>11550</v>
      </c>
      <c r="AQ19" s="201">
        <f t="shared" si="32"/>
        <v>11550</v>
      </c>
      <c r="AR19" s="201">
        <f t="shared" si="32"/>
        <v>11550</v>
      </c>
      <c r="AS19" s="201">
        <f t="shared" si="32"/>
        <v>13860</v>
      </c>
      <c r="AT19" s="201">
        <f t="shared" si="32"/>
        <v>13860</v>
      </c>
      <c r="AU19" s="201">
        <f t="shared" si="32"/>
        <v>13860</v>
      </c>
      <c r="AV19" s="201">
        <f t="shared" si="32"/>
        <v>13860</v>
      </c>
      <c r="AW19" s="201">
        <f t="shared" si="32"/>
        <v>16170</v>
      </c>
      <c r="AX19" s="201">
        <f t="shared" si="32"/>
        <v>16170</v>
      </c>
      <c r="AY19" s="202">
        <f t="shared" si="32"/>
        <v>16170</v>
      </c>
      <c r="AZ19" s="216">
        <f>(($B19+$C19)/12)*AZ20</f>
        <v>18480</v>
      </c>
      <c r="BA19" s="201">
        <f t="shared" ref="BA19:BK19" si="33">(($B19+$C19)/12)*BA20</f>
        <v>18480</v>
      </c>
      <c r="BB19" s="201">
        <f t="shared" si="33"/>
        <v>18480</v>
      </c>
      <c r="BC19" s="201">
        <f t="shared" si="33"/>
        <v>20790</v>
      </c>
      <c r="BD19" s="201">
        <f t="shared" si="33"/>
        <v>20790</v>
      </c>
      <c r="BE19" s="201">
        <f t="shared" si="33"/>
        <v>20790</v>
      </c>
      <c r="BF19" s="201">
        <f t="shared" si="33"/>
        <v>23100</v>
      </c>
      <c r="BG19" s="201">
        <f t="shared" si="33"/>
        <v>23100</v>
      </c>
      <c r="BH19" s="201">
        <f t="shared" si="33"/>
        <v>25410</v>
      </c>
      <c r="BI19" s="201">
        <f t="shared" si="33"/>
        <v>25410</v>
      </c>
      <c r="BJ19" s="201">
        <f t="shared" si="33"/>
        <v>25410</v>
      </c>
      <c r="BK19" s="202">
        <f t="shared" si="33"/>
        <v>27720</v>
      </c>
      <c r="BL19" s="201"/>
      <c r="BM19" s="116"/>
      <c r="BN19" s="120">
        <f t="shared" ref="BN19:BY20" si="34">D19*0.26</f>
        <v>0</v>
      </c>
      <c r="BO19" s="120">
        <f t="shared" si="34"/>
        <v>600.6</v>
      </c>
      <c r="BP19" s="120">
        <f t="shared" si="34"/>
        <v>600.6</v>
      </c>
      <c r="BQ19" s="120">
        <f t="shared" si="34"/>
        <v>600.6</v>
      </c>
      <c r="BR19" s="120">
        <f t="shared" si="34"/>
        <v>600.6</v>
      </c>
      <c r="BS19" s="120">
        <f t="shared" si="34"/>
        <v>600.6</v>
      </c>
      <c r="BT19" s="120">
        <f t="shared" si="34"/>
        <v>600.6</v>
      </c>
      <c r="BU19" s="120">
        <f t="shared" si="34"/>
        <v>600.6</v>
      </c>
      <c r="BV19" s="120">
        <f t="shared" si="34"/>
        <v>600.6</v>
      </c>
      <c r="BW19" s="120">
        <f t="shared" si="34"/>
        <v>600.6</v>
      </c>
      <c r="BX19" s="120">
        <f t="shared" si="34"/>
        <v>600.6</v>
      </c>
      <c r="BY19" s="120">
        <f t="shared" si="34"/>
        <v>600.6</v>
      </c>
    </row>
    <row r="20" spans="1:78" s="102" customFormat="1">
      <c r="A20" s="415" t="s">
        <v>126</v>
      </c>
      <c r="B20" s="117"/>
      <c r="C20" s="117"/>
      <c r="D20" s="115">
        <f>ROUND('Program Model'!B7/200,0)</f>
        <v>0</v>
      </c>
      <c r="E20" s="115">
        <f>ROUND('Program Model'!C7/200,0)</f>
        <v>1</v>
      </c>
      <c r="F20" s="115">
        <f>ROUND('Program Model'!D7/200,0)</f>
        <v>1</v>
      </c>
      <c r="G20" s="115">
        <f>ROUND('Program Model'!E7/200,0)</f>
        <v>1</v>
      </c>
      <c r="H20" s="115">
        <f>ROUND('Program Model'!F7/200,0)</f>
        <v>1</v>
      </c>
      <c r="I20" s="115">
        <f>ROUND('Program Model'!G7/200,0)</f>
        <v>1</v>
      </c>
      <c r="J20" s="115">
        <f>ROUND('Program Model'!H7/200,0)</f>
        <v>1</v>
      </c>
      <c r="K20" s="115">
        <f>ROUND('Program Model'!I7/200,0)</f>
        <v>1</v>
      </c>
      <c r="L20" s="115">
        <f>ROUND('Program Model'!J7/200,0)</f>
        <v>1</v>
      </c>
      <c r="M20" s="115">
        <f>ROUND('Program Model'!K7/200,0)</f>
        <v>1</v>
      </c>
      <c r="N20" s="115">
        <f>ROUND('Program Model'!L7/200,0)</f>
        <v>1</v>
      </c>
      <c r="O20" s="115">
        <f>ROUND('Program Model'!M7/200,0)</f>
        <v>1</v>
      </c>
      <c r="P20" s="215">
        <f>ROUND('Program Model'!N7/200,0)</f>
        <v>1</v>
      </c>
      <c r="Q20" s="199">
        <f>ROUND('Program Model'!O7/200,0)</f>
        <v>1</v>
      </c>
      <c r="R20" s="199">
        <f>ROUND('Program Model'!P7/200,0)</f>
        <v>1</v>
      </c>
      <c r="S20" s="199">
        <f>ROUND('Program Model'!Q7/200,0)</f>
        <v>1</v>
      </c>
      <c r="T20" s="199">
        <f>ROUND('Program Model'!R7/200,0)</f>
        <v>2</v>
      </c>
      <c r="U20" s="199">
        <f>ROUND('Program Model'!S7/200,0)</f>
        <v>2</v>
      </c>
      <c r="V20" s="199">
        <f>ROUND('Program Model'!T7/200,0)</f>
        <v>2</v>
      </c>
      <c r="W20" s="199">
        <f>ROUND('Program Model'!U7/200,0)</f>
        <v>2</v>
      </c>
      <c r="X20" s="199">
        <f>ROUND('Program Model'!V7/200,0)</f>
        <v>2</v>
      </c>
      <c r="Y20" s="199">
        <f>ROUND('Program Model'!W7/200,0)</f>
        <v>2</v>
      </c>
      <c r="Z20" s="199">
        <f>ROUND('Program Model'!X7/200,0)</f>
        <v>2</v>
      </c>
      <c r="AA20" s="200">
        <f>ROUND('Program Model'!Y7/200,0)</f>
        <v>2</v>
      </c>
      <c r="AB20" s="199">
        <f>ROUND('Program Model'!Z7/200,0)</f>
        <v>2</v>
      </c>
      <c r="AC20" s="199">
        <f>ROUND('Program Model'!AA7/200,0)</f>
        <v>3</v>
      </c>
      <c r="AD20" s="199">
        <f>ROUND('Program Model'!AB7/200,0)</f>
        <v>3</v>
      </c>
      <c r="AE20" s="199">
        <f>ROUND('Program Model'!AC7/200,0)</f>
        <v>3</v>
      </c>
      <c r="AF20" s="199">
        <f>ROUND('Program Model'!AD7/200,0)</f>
        <v>3</v>
      </c>
      <c r="AG20" s="199">
        <f>ROUND('Program Model'!AE7/200,0)</f>
        <v>3</v>
      </c>
      <c r="AH20" s="199">
        <f>ROUND('Program Model'!AF7/200,0)</f>
        <v>3</v>
      </c>
      <c r="AI20" s="199">
        <f>ROUND('Program Model'!AG7/200,0)</f>
        <v>4</v>
      </c>
      <c r="AJ20" s="199">
        <f>ROUND('Program Model'!AH7/200,0)</f>
        <v>4</v>
      </c>
      <c r="AK20" s="199">
        <f>ROUND('Program Model'!AI7/200,0)</f>
        <v>4</v>
      </c>
      <c r="AL20" s="199">
        <f>ROUND('Program Model'!AJ7/200,0)</f>
        <v>4</v>
      </c>
      <c r="AM20" s="200">
        <f>ROUND('Program Model'!AK7/200,0)</f>
        <v>4</v>
      </c>
      <c r="AN20" s="215">
        <f>ROUND('Program Model'!AL7/200,0)</f>
        <v>5</v>
      </c>
      <c r="AO20" s="199">
        <f>ROUND('Program Model'!AM7/200,0)</f>
        <v>5</v>
      </c>
      <c r="AP20" s="199">
        <f>ROUND('Program Model'!AN7/200,0)</f>
        <v>5</v>
      </c>
      <c r="AQ20" s="199">
        <f>ROUND('Program Model'!AO7/200,0)</f>
        <v>5</v>
      </c>
      <c r="AR20" s="199">
        <f>ROUND('Program Model'!AP7/200,0)</f>
        <v>5</v>
      </c>
      <c r="AS20" s="199">
        <f>ROUND('Program Model'!AQ7/200,0)</f>
        <v>6</v>
      </c>
      <c r="AT20" s="199">
        <f>ROUND('Program Model'!AR7/200,0)</f>
        <v>6</v>
      </c>
      <c r="AU20" s="199">
        <f>ROUND('Program Model'!AS7/200,0)</f>
        <v>6</v>
      </c>
      <c r="AV20" s="199">
        <f>ROUND('Program Model'!AT7/200,0)</f>
        <v>6</v>
      </c>
      <c r="AW20" s="199">
        <f>ROUND('Program Model'!AU7/200,0)</f>
        <v>7</v>
      </c>
      <c r="AX20" s="199">
        <f>ROUND('Program Model'!AV7/200,0)</f>
        <v>7</v>
      </c>
      <c r="AY20" s="200">
        <f>ROUND('Program Model'!AW7/200,0)</f>
        <v>7</v>
      </c>
      <c r="AZ20" s="215">
        <f>ROUND('Program Model'!AX7/200,0)</f>
        <v>8</v>
      </c>
      <c r="BA20" s="199">
        <f>ROUND('Program Model'!AY7/200,0)</f>
        <v>8</v>
      </c>
      <c r="BB20" s="199">
        <f>ROUND('Program Model'!AZ7/200,0)</f>
        <v>8</v>
      </c>
      <c r="BC20" s="199">
        <f>ROUND('Program Model'!BA7/200,0)</f>
        <v>9</v>
      </c>
      <c r="BD20" s="199">
        <f>ROUND('Program Model'!BB7/200,0)</f>
        <v>9</v>
      </c>
      <c r="BE20" s="199">
        <f>ROUND('Program Model'!BC7/200,0)</f>
        <v>9</v>
      </c>
      <c r="BF20" s="199">
        <f>ROUND('Program Model'!BD7/200,0)</f>
        <v>10</v>
      </c>
      <c r="BG20" s="199">
        <f>ROUND('Program Model'!BE7/200,0)</f>
        <v>10</v>
      </c>
      <c r="BH20" s="199">
        <f>ROUND('Program Model'!BF7/200,0)</f>
        <v>11</v>
      </c>
      <c r="BI20" s="199">
        <f>ROUND('Program Model'!BG7/200,0)</f>
        <v>11</v>
      </c>
      <c r="BJ20" s="199">
        <f>ROUND('Program Model'!BH7/200,0)</f>
        <v>11</v>
      </c>
      <c r="BK20" s="200">
        <f>ROUND('Program Model'!BI7/200,0)</f>
        <v>12</v>
      </c>
      <c r="BL20" s="199"/>
      <c r="BM20" s="117"/>
      <c r="BN20" s="121">
        <f t="shared" si="34"/>
        <v>0</v>
      </c>
      <c r="BO20" s="121">
        <f t="shared" si="34"/>
        <v>0.26</v>
      </c>
      <c r="BP20" s="121">
        <f t="shared" si="34"/>
        <v>0.26</v>
      </c>
      <c r="BQ20" s="121">
        <f t="shared" si="34"/>
        <v>0.26</v>
      </c>
      <c r="BR20" s="121">
        <f t="shared" si="34"/>
        <v>0.26</v>
      </c>
      <c r="BS20" s="121">
        <f t="shared" si="34"/>
        <v>0.26</v>
      </c>
      <c r="BT20" s="121">
        <f t="shared" si="34"/>
        <v>0.26</v>
      </c>
      <c r="BU20" s="121">
        <f t="shared" si="34"/>
        <v>0.26</v>
      </c>
      <c r="BV20" s="121">
        <f t="shared" si="34"/>
        <v>0.26</v>
      </c>
      <c r="BW20" s="121">
        <f t="shared" si="34"/>
        <v>0.26</v>
      </c>
      <c r="BX20" s="121">
        <f t="shared" si="34"/>
        <v>0.26</v>
      </c>
      <c r="BY20" s="121">
        <f t="shared" si="34"/>
        <v>0.26</v>
      </c>
    </row>
    <row r="21" spans="1:78" ht="12" customHeight="1">
      <c r="A21" s="32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214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98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98"/>
      <c r="AN21" s="214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98"/>
      <c r="AZ21" s="214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98"/>
      <c r="BL21" s="119"/>
      <c r="BM21" s="114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</row>
    <row r="22" spans="1:78" s="99" customFormat="1">
      <c r="A22" s="98" t="s">
        <v>316</v>
      </c>
      <c r="B22" s="312">
        <v>42000</v>
      </c>
      <c r="C22" s="116">
        <f>0.26*B22</f>
        <v>10920</v>
      </c>
      <c r="D22" s="116">
        <f>($B22+$C22)/12*D23</f>
        <v>4410</v>
      </c>
      <c r="E22" s="116">
        <f t="shared" ref="E22:O22" si="35">($B22+$C22)/12*E23</f>
        <v>4410</v>
      </c>
      <c r="F22" s="116">
        <f t="shared" si="35"/>
        <v>4410</v>
      </c>
      <c r="G22" s="116">
        <f t="shared" si="35"/>
        <v>4410</v>
      </c>
      <c r="H22" s="116">
        <f t="shared" si="35"/>
        <v>4410</v>
      </c>
      <c r="I22" s="116">
        <f t="shared" si="35"/>
        <v>4410</v>
      </c>
      <c r="J22" s="116">
        <f t="shared" si="35"/>
        <v>4410</v>
      </c>
      <c r="K22" s="116">
        <f t="shared" si="35"/>
        <v>4410</v>
      </c>
      <c r="L22" s="116">
        <f t="shared" si="35"/>
        <v>4410</v>
      </c>
      <c r="M22" s="116">
        <f t="shared" si="35"/>
        <v>4410</v>
      </c>
      <c r="N22" s="116">
        <f t="shared" si="35"/>
        <v>4410</v>
      </c>
      <c r="O22" s="116">
        <f t="shared" si="35"/>
        <v>4410</v>
      </c>
      <c r="P22" s="216">
        <f>($B22+$C22)/12*P23</f>
        <v>4410</v>
      </c>
      <c r="Q22" s="201">
        <f t="shared" ref="Q22:AA22" si="36">($B22+$C22)/12*Q23</f>
        <v>4410</v>
      </c>
      <c r="R22" s="201">
        <f t="shared" si="36"/>
        <v>4410</v>
      </c>
      <c r="S22" s="201">
        <f t="shared" si="36"/>
        <v>4410</v>
      </c>
      <c r="T22" s="201">
        <f t="shared" si="36"/>
        <v>4410</v>
      </c>
      <c r="U22" s="201">
        <f t="shared" si="36"/>
        <v>4410</v>
      </c>
      <c r="V22" s="201">
        <f t="shared" si="36"/>
        <v>4410</v>
      </c>
      <c r="W22" s="201">
        <f t="shared" si="36"/>
        <v>8820</v>
      </c>
      <c r="X22" s="201">
        <f t="shared" si="36"/>
        <v>8820</v>
      </c>
      <c r="Y22" s="201">
        <f t="shared" si="36"/>
        <v>8820</v>
      </c>
      <c r="Z22" s="201">
        <f t="shared" si="36"/>
        <v>8820</v>
      </c>
      <c r="AA22" s="202">
        <f t="shared" si="36"/>
        <v>8820</v>
      </c>
      <c r="AB22" s="201">
        <f>($B22+$C22)/12*AB23</f>
        <v>8820</v>
      </c>
      <c r="AC22" s="201">
        <f t="shared" ref="AC22:AM22" si="37">($B22+$C22)/12*AC23</f>
        <v>8820</v>
      </c>
      <c r="AD22" s="201">
        <f t="shared" si="37"/>
        <v>8820</v>
      </c>
      <c r="AE22" s="201">
        <f t="shared" si="37"/>
        <v>8820</v>
      </c>
      <c r="AF22" s="201">
        <f t="shared" si="37"/>
        <v>8820</v>
      </c>
      <c r="AG22" s="201">
        <f t="shared" si="37"/>
        <v>8820</v>
      </c>
      <c r="AH22" s="201">
        <f t="shared" si="37"/>
        <v>13230</v>
      </c>
      <c r="AI22" s="201">
        <f t="shared" si="37"/>
        <v>13230</v>
      </c>
      <c r="AJ22" s="201">
        <f t="shared" si="37"/>
        <v>13230</v>
      </c>
      <c r="AK22" s="201">
        <f t="shared" si="37"/>
        <v>13230</v>
      </c>
      <c r="AL22" s="201">
        <f t="shared" si="37"/>
        <v>13230</v>
      </c>
      <c r="AM22" s="202">
        <f t="shared" si="37"/>
        <v>13230</v>
      </c>
      <c r="AN22" s="216">
        <f>($B22+$C22)/12*AN23</f>
        <v>13230</v>
      </c>
      <c r="AO22" s="201">
        <f t="shared" ref="AO22:AY22" si="38">($B22+$C22)/12*AO23</f>
        <v>13230</v>
      </c>
      <c r="AP22" s="201">
        <f t="shared" si="38"/>
        <v>13230</v>
      </c>
      <c r="AQ22" s="201">
        <f t="shared" si="38"/>
        <v>13230</v>
      </c>
      <c r="AR22" s="201">
        <f t="shared" si="38"/>
        <v>13230</v>
      </c>
      <c r="AS22" s="201">
        <f t="shared" si="38"/>
        <v>13230</v>
      </c>
      <c r="AT22" s="201">
        <f t="shared" si="38"/>
        <v>13230</v>
      </c>
      <c r="AU22" s="201">
        <f t="shared" si="38"/>
        <v>13230</v>
      </c>
      <c r="AV22" s="201">
        <f t="shared" si="38"/>
        <v>17640</v>
      </c>
      <c r="AW22" s="201">
        <f t="shared" si="38"/>
        <v>17640</v>
      </c>
      <c r="AX22" s="201">
        <f t="shared" si="38"/>
        <v>17640</v>
      </c>
      <c r="AY22" s="202">
        <f t="shared" si="38"/>
        <v>17640</v>
      </c>
      <c r="AZ22" s="216">
        <f>($B22+$C22)/12*AZ23</f>
        <v>17640</v>
      </c>
      <c r="BA22" s="201">
        <f t="shared" ref="BA22:BK22" si="39">($B22+$C22)/12*BA23</f>
        <v>17640</v>
      </c>
      <c r="BB22" s="201">
        <f t="shared" si="39"/>
        <v>17640</v>
      </c>
      <c r="BC22" s="201">
        <f t="shared" si="39"/>
        <v>17640</v>
      </c>
      <c r="BD22" s="201">
        <f t="shared" si="39"/>
        <v>17640</v>
      </c>
      <c r="BE22" s="201">
        <f t="shared" si="39"/>
        <v>17640</v>
      </c>
      <c r="BF22" s="201">
        <f t="shared" si="39"/>
        <v>17640</v>
      </c>
      <c r="BG22" s="201">
        <f t="shared" si="39"/>
        <v>17640</v>
      </c>
      <c r="BH22" s="201">
        <f t="shared" si="39"/>
        <v>17640</v>
      </c>
      <c r="BI22" s="201">
        <f t="shared" si="39"/>
        <v>17640</v>
      </c>
      <c r="BJ22" s="201">
        <f t="shared" si="39"/>
        <v>17640</v>
      </c>
      <c r="BK22" s="202">
        <f t="shared" si="39"/>
        <v>22050</v>
      </c>
      <c r="BL22" s="201"/>
      <c r="BM22" s="116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</row>
    <row r="23" spans="1:78" s="104" customFormat="1">
      <c r="A23" s="489" t="s">
        <v>126</v>
      </c>
      <c r="B23" s="115"/>
      <c r="C23" s="115"/>
      <c r="D23" s="115">
        <f>IF(ROUND('Program Model'!B5/8,0)=0,1,ROUND('Program Model'!B5/8,0))</f>
        <v>1</v>
      </c>
      <c r="E23" s="115">
        <f>IF(ROUND('Program Model'!C5/8,0)=0,1,ROUND('Program Model'!C5/8,0))</f>
        <v>1</v>
      </c>
      <c r="F23" s="115">
        <f>IF(ROUND('Program Model'!D5/8,0)=0,1,ROUND('Program Model'!D5/8,0))</f>
        <v>1</v>
      </c>
      <c r="G23" s="115">
        <f>IF(ROUND('Program Model'!E5/8,0)=0,1,ROUND('Program Model'!E5/8,0))</f>
        <v>1</v>
      </c>
      <c r="H23" s="115">
        <f>IF(ROUND('Program Model'!F5/8,0)=0,1,ROUND('Program Model'!F5/8,0))</f>
        <v>1</v>
      </c>
      <c r="I23" s="115">
        <f>IF(ROUND('Program Model'!G5/8,0)=0,1,ROUND('Program Model'!G5/8,0))</f>
        <v>1</v>
      </c>
      <c r="J23" s="115">
        <f>IF(ROUND('Program Model'!H5/8,0)=0,1,ROUND('Program Model'!H5/8,0))</f>
        <v>1</v>
      </c>
      <c r="K23" s="115">
        <f>IF(ROUND('Program Model'!I5/8,0)=0,1,ROUND('Program Model'!I5/8,0))</f>
        <v>1</v>
      </c>
      <c r="L23" s="115">
        <f>IF(ROUND('Program Model'!J5/8,0)=0,1,ROUND('Program Model'!J5/8,0))</f>
        <v>1</v>
      </c>
      <c r="M23" s="115">
        <f>IF(ROUND('Program Model'!K5/8,0)=0,1,ROUND('Program Model'!K5/8,0))</f>
        <v>1</v>
      </c>
      <c r="N23" s="115">
        <f>IF(ROUND('Program Model'!L5/8,0)=0,1,ROUND('Program Model'!L5/8,0))</f>
        <v>1</v>
      </c>
      <c r="O23" s="115">
        <f>IF(ROUND('Program Model'!M5/8,0)=0,1,ROUND('Program Model'!M5/8,0))</f>
        <v>1</v>
      </c>
      <c r="P23" s="215">
        <f>IF(ROUND('Program Model'!N5/8,0)=0,1,ROUND('Program Model'!N5/8,0))</f>
        <v>1</v>
      </c>
      <c r="Q23" s="199">
        <f>IF(ROUND('Program Model'!O5/8,0)=0,1,ROUND('Program Model'!O5/8,0))</f>
        <v>1</v>
      </c>
      <c r="R23" s="199">
        <f>IF(ROUND('Program Model'!P5/8,0)=0,1,ROUND('Program Model'!P5/8,0))</f>
        <v>1</v>
      </c>
      <c r="S23" s="199">
        <f>IF(ROUND('Program Model'!Q5/8,0)=0,1,ROUND('Program Model'!Q5/8,0))</f>
        <v>1</v>
      </c>
      <c r="T23" s="199">
        <f>IF(ROUND('Program Model'!R5/8,0)=0,1,ROUND('Program Model'!R5/8,0))</f>
        <v>1</v>
      </c>
      <c r="U23" s="199">
        <f>IF(ROUND('Program Model'!S5/8,0)=0,1,ROUND('Program Model'!S5/8,0))</f>
        <v>1</v>
      </c>
      <c r="V23" s="199">
        <f>IF(ROUND('Program Model'!T5/8,0)=0,1,ROUND('Program Model'!T5/8,0))</f>
        <v>1</v>
      </c>
      <c r="W23" s="199">
        <f>IF(ROUND('Program Model'!U5/8,0)=0,1,ROUND('Program Model'!U5/8,0))</f>
        <v>2</v>
      </c>
      <c r="X23" s="199">
        <f>IF(ROUND('Program Model'!V5/8,0)=0,1,ROUND('Program Model'!V5/8,0))</f>
        <v>2</v>
      </c>
      <c r="Y23" s="199">
        <f>IF(ROUND('Program Model'!W5/8,0)=0,1,ROUND('Program Model'!W5/8,0))</f>
        <v>2</v>
      </c>
      <c r="Z23" s="199">
        <f>IF(ROUND('Program Model'!X5/8,0)=0,1,ROUND('Program Model'!X5/8,0))</f>
        <v>2</v>
      </c>
      <c r="AA23" s="200">
        <f>IF(ROUND('Program Model'!Y5/8,0)=0,1,ROUND('Program Model'!Y5/8,0))</f>
        <v>2</v>
      </c>
      <c r="AB23" s="199">
        <f>IF(ROUND('Program Model'!Z5/8,0)=0,1,ROUND('Program Model'!Z5/8,0))</f>
        <v>2</v>
      </c>
      <c r="AC23" s="199">
        <f>IF(ROUND('Program Model'!AA5/8,0)=0,1,ROUND('Program Model'!AA5/8,0))</f>
        <v>2</v>
      </c>
      <c r="AD23" s="199">
        <f>IF(ROUND('Program Model'!AB5/8,0)=0,1,ROUND('Program Model'!AB5/8,0))</f>
        <v>2</v>
      </c>
      <c r="AE23" s="199">
        <f>IF(ROUND('Program Model'!AC5/8,0)=0,1,ROUND('Program Model'!AC5/8,0))</f>
        <v>2</v>
      </c>
      <c r="AF23" s="199">
        <f>IF(ROUND('Program Model'!AD5/8,0)=0,1,ROUND('Program Model'!AD5/8,0))</f>
        <v>2</v>
      </c>
      <c r="AG23" s="199">
        <f>IF(ROUND('Program Model'!AE5/8,0)=0,1,ROUND('Program Model'!AE5/8,0))</f>
        <v>2</v>
      </c>
      <c r="AH23" s="199">
        <f>IF(ROUND('Program Model'!AF5/8,0)=0,1,ROUND('Program Model'!AF5/8,0))</f>
        <v>3</v>
      </c>
      <c r="AI23" s="199">
        <f>IF(ROUND('Program Model'!AG5/8,0)=0,1,ROUND('Program Model'!AG5/8,0))</f>
        <v>3</v>
      </c>
      <c r="AJ23" s="199">
        <f>IF(ROUND('Program Model'!AH5/8,0)=0,1,ROUND('Program Model'!AH5/8,0))</f>
        <v>3</v>
      </c>
      <c r="AK23" s="199">
        <f>IF(ROUND('Program Model'!AI5/8,0)=0,1,ROUND('Program Model'!AI5/8,0))</f>
        <v>3</v>
      </c>
      <c r="AL23" s="199">
        <f>IF(ROUND('Program Model'!AJ5/8,0)=0,1,ROUND('Program Model'!AJ5/8,0))</f>
        <v>3</v>
      </c>
      <c r="AM23" s="200">
        <f>IF(ROUND('Program Model'!AK5/8,0)=0,1,ROUND('Program Model'!AK5/8,0))</f>
        <v>3</v>
      </c>
      <c r="AN23" s="215">
        <f>IF(ROUND('Program Model'!AL5/8,0)=0,1,ROUND('Program Model'!AL5/8,0))</f>
        <v>3</v>
      </c>
      <c r="AO23" s="199">
        <f>IF(ROUND('Program Model'!AM5/8,0)=0,1,ROUND('Program Model'!AM5/8,0))</f>
        <v>3</v>
      </c>
      <c r="AP23" s="199">
        <f>IF(ROUND('Program Model'!AN5/8,0)=0,1,ROUND('Program Model'!AN5/8,0))</f>
        <v>3</v>
      </c>
      <c r="AQ23" s="199">
        <f>IF(ROUND('Program Model'!AO5/8,0)=0,1,ROUND('Program Model'!AO5/8,0))</f>
        <v>3</v>
      </c>
      <c r="AR23" s="199">
        <f>IF(ROUND('Program Model'!AP5/8,0)=0,1,ROUND('Program Model'!AP5/8,0))</f>
        <v>3</v>
      </c>
      <c r="AS23" s="199">
        <f>IF(ROUND('Program Model'!AQ5/8,0)=0,1,ROUND('Program Model'!AQ5/8,0))</f>
        <v>3</v>
      </c>
      <c r="AT23" s="199">
        <f>IF(ROUND('Program Model'!AR5/8,0)=0,1,ROUND('Program Model'!AR5/8,0))</f>
        <v>3</v>
      </c>
      <c r="AU23" s="199">
        <f>IF(ROUND('Program Model'!AS5/8,0)=0,1,ROUND('Program Model'!AS5/8,0))</f>
        <v>3</v>
      </c>
      <c r="AV23" s="199">
        <f>IF(ROUND('Program Model'!AT5/8,0)=0,1,ROUND('Program Model'!AT5/8,0))</f>
        <v>4</v>
      </c>
      <c r="AW23" s="199">
        <f>IF(ROUND('Program Model'!AU5/8,0)=0,1,ROUND('Program Model'!AU5/8,0))</f>
        <v>4</v>
      </c>
      <c r="AX23" s="199">
        <f>IF(ROUND('Program Model'!AV5/8,0)=0,1,ROUND('Program Model'!AV5/8,0))</f>
        <v>4</v>
      </c>
      <c r="AY23" s="200">
        <f>IF(ROUND('Program Model'!AW5/8,0)=0,1,ROUND('Program Model'!AW5/8,0))</f>
        <v>4</v>
      </c>
      <c r="AZ23" s="215">
        <f>IF(ROUND('Program Model'!AX5/8,0)=0,1,ROUND('Program Model'!AX5/8,0))</f>
        <v>4</v>
      </c>
      <c r="BA23" s="199">
        <f>IF(ROUND('Program Model'!AY5/8,0)=0,1,ROUND('Program Model'!AY5/8,0))</f>
        <v>4</v>
      </c>
      <c r="BB23" s="199">
        <f>IF(ROUND('Program Model'!AZ5/8,0)=0,1,ROUND('Program Model'!AZ5/8,0))</f>
        <v>4</v>
      </c>
      <c r="BC23" s="199">
        <f>IF(ROUND('Program Model'!BA5/8,0)=0,1,ROUND('Program Model'!BA5/8,0))</f>
        <v>4</v>
      </c>
      <c r="BD23" s="199">
        <f>IF(ROUND('Program Model'!BB5/8,0)=0,1,ROUND('Program Model'!BB5/8,0))</f>
        <v>4</v>
      </c>
      <c r="BE23" s="199">
        <f>IF(ROUND('Program Model'!BC5/8,0)=0,1,ROUND('Program Model'!BC5/8,0))</f>
        <v>4</v>
      </c>
      <c r="BF23" s="199">
        <f>IF(ROUND('Program Model'!BD5/8,0)=0,1,ROUND('Program Model'!BD5/8,0))</f>
        <v>4</v>
      </c>
      <c r="BG23" s="199">
        <f>IF(ROUND('Program Model'!BE5/8,0)=0,1,ROUND('Program Model'!BE5/8,0))</f>
        <v>4</v>
      </c>
      <c r="BH23" s="199">
        <f>IF(ROUND('Program Model'!BF5/8,0)=0,1,ROUND('Program Model'!BF5/8,0))</f>
        <v>4</v>
      </c>
      <c r="BI23" s="199">
        <f>IF(ROUND('Program Model'!BG5/8,0)=0,1,ROUND('Program Model'!BG5/8,0))</f>
        <v>4</v>
      </c>
      <c r="BJ23" s="199">
        <f>IF(ROUND('Program Model'!BH5/8,0)=0,1,ROUND('Program Model'!BH5/8,0))</f>
        <v>4</v>
      </c>
      <c r="BK23" s="200">
        <f>IF(ROUND('Program Model'!BI5/8,0)=0,1,ROUND('Program Model'!BI5/8,0))</f>
        <v>5</v>
      </c>
      <c r="BL23" s="199"/>
      <c r="BM23" s="115" t="e">
        <f>IF(#REF!&gt;15,1,IF(#REF!&gt;8,0.5,0))</f>
        <v>#REF!</v>
      </c>
      <c r="BN23" s="127" t="e">
        <f>IF(#REF!&gt;15,1,IF(#REF!&gt;8,0.5,0))</f>
        <v>#REF!</v>
      </c>
      <c r="BO23" s="127" t="e">
        <f>IF(#REF!&gt;15,1,IF(#REF!&gt;8,0.5,0))</f>
        <v>#REF!</v>
      </c>
      <c r="BP23" s="127" t="e">
        <f>IF(#REF!&gt;15,1,IF(#REF!&gt;8,0.5,0))</f>
        <v>#REF!</v>
      </c>
      <c r="BQ23" s="127" t="e">
        <f>IF(#REF!&gt;15,1,IF(#REF!&gt;8,0.5,0))</f>
        <v>#REF!</v>
      </c>
      <c r="BR23" s="127" t="e">
        <f>IF(#REF!&gt;15,1,IF(#REF!&gt;8,0.5,0))</f>
        <v>#REF!</v>
      </c>
      <c r="BS23" s="127" t="e">
        <f>IF(#REF!&gt;15,1,IF(#REF!&gt;8,0.5,0))</f>
        <v>#REF!</v>
      </c>
      <c r="BT23" s="127" t="e">
        <f>IF(#REF!&gt;15,1,IF(#REF!&gt;8,0.5,0))</f>
        <v>#REF!</v>
      </c>
      <c r="BU23" s="127" t="e">
        <f>IF(#REF!&gt;15,1,IF(#REF!&gt;8,0.5,0))</f>
        <v>#REF!</v>
      </c>
      <c r="BV23" s="127" t="e">
        <f>IF(#REF!&gt;15,1,IF(#REF!&gt;8,0.5,0))</f>
        <v>#REF!</v>
      </c>
      <c r="BW23" s="127" t="e">
        <f>IF(#REF!&gt;15,1,IF(#REF!&gt;8,0.5,0))</f>
        <v>#REF!</v>
      </c>
      <c r="BX23" s="127" t="e">
        <f>IF(#REF!&gt;15,1,IF(#REF!&gt;8,0.5,0))</f>
        <v>#REF!</v>
      </c>
      <c r="BY23" s="127" t="e">
        <f>IF(#REF!&gt;15,1,IF(#REF!&gt;8,0.5,0))</f>
        <v>#REF!</v>
      </c>
    </row>
    <row r="24" spans="1:78" ht="19.5" customHeight="1">
      <c r="A24" s="32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214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98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98"/>
      <c r="AN24" s="214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98"/>
      <c r="AZ24" s="214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98"/>
      <c r="BL24" s="119"/>
      <c r="BM24" s="114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</row>
    <row r="25" spans="1:78" s="99" customFormat="1">
      <c r="A25" s="98" t="s">
        <v>54</v>
      </c>
      <c r="B25" s="313">
        <v>34000</v>
      </c>
      <c r="C25" s="116">
        <f>B25*0.26</f>
        <v>8840</v>
      </c>
      <c r="D25" s="116">
        <f>IF('Contractor Model'!B28&lt;10,0,IF('Contractor Model'!B28&lt;20,0.5*(('Prg. HR'!$B$25+'Prg. HR'!$C$25)/12),SUM('Prg. HR'!$B25:$C25)/12))</f>
        <v>0</v>
      </c>
      <c r="E25" s="116">
        <f>IF('Contractor Model'!C28&lt;10,0,IF('Contractor Model'!C28&lt;20,0.5*(('Prg. HR'!$B$25+'Prg. HR'!$C$25)/12),SUM('Prg. HR'!$B25:$C25)/12))</f>
        <v>0</v>
      </c>
      <c r="F25" s="116">
        <f>IF('Contractor Model'!D28&lt;10,0,IF('Contractor Model'!D28&lt;20,0.5*(('Prg. HR'!$B$25+'Prg. HR'!$C$25)/12),SUM('Prg. HR'!$B25:$C25)/12))</f>
        <v>0</v>
      </c>
      <c r="G25" s="116">
        <f>IF('Contractor Model'!E28&lt;10,0,IF('Contractor Model'!E28&lt;20,0.5*(('Prg. HR'!$B$25+'Prg. HR'!$C$25)/12),SUM('Prg. HR'!$B25:$C25)/12))</f>
        <v>0</v>
      </c>
      <c r="H25" s="116">
        <f>IF('Contractor Model'!F28&lt;10,0,IF('Contractor Model'!F28&lt;20,0.5*(('Prg. HR'!$B$25+'Prg. HR'!$C$25)/12),SUM('Prg. HR'!$B25:$C25)/12))</f>
        <v>0</v>
      </c>
      <c r="I25" s="116">
        <f>IF('Contractor Model'!G28&lt;10,0,IF('Contractor Model'!G28&lt;20,0.5*(('Prg. HR'!$B$25+'Prg. HR'!$C$25)/12),SUM('Prg. HR'!$B25:$C25)/12))</f>
        <v>0</v>
      </c>
      <c r="J25" s="116">
        <f>IF('Contractor Model'!H28&lt;10,0,IF('Contractor Model'!H28&lt;20,0.5*(('Prg. HR'!$B$25+'Prg. HR'!$C$25)/12),SUM('Prg. HR'!$B25:$C25)/12))</f>
        <v>0</v>
      </c>
      <c r="K25" s="116">
        <f>IF('Contractor Model'!I28&lt;10,0,IF('Contractor Model'!I28&lt;20,0.5*(('Prg. HR'!$B$25+'Prg. HR'!$C$25)/12),SUM('Prg. HR'!$B25:$C25)/12))</f>
        <v>0</v>
      </c>
      <c r="L25" s="116">
        <f>IF('Contractor Model'!J28&lt;10,0,IF('Contractor Model'!J28&lt;20,0.5*(('Prg. HR'!$B$25+'Prg. HR'!$C$25)/12),SUM('Prg. HR'!$B25:$C25)/12))</f>
        <v>0</v>
      </c>
      <c r="M25" s="116">
        <f>IF('Contractor Model'!K28&lt;10,0,IF('Contractor Model'!K28&lt;20,0.5*(('Prg. HR'!$B$25+'Prg. HR'!$C$25)/12),SUM('Prg. HR'!$B25:$C25)/12))</f>
        <v>0</v>
      </c>
      <c r="N25" s="116">
        <f>IF('Contractor Model'!L28&lt;10,0,IF('Contractor Model'!L28&lt;20,0.5*(('Prg. HR'!$B$25+'Prg. HR'!$C$25)/12),SUM('Prg. HR'!$B25:$C25)/12))</f>
        <v>0</v>
      </c>
      <c r="O25" s="116">
        <f>IF('Contractor Model'!M28&lt;10,0,IF('Contractor Model'!M28&lt;20,0.5*(('Prg. HR'!$B$25+'Prg. HR'!$C$25)/12),SUM('Prg. HR'!$B25:$C25)/12))</f>
        <v>0</v>
      </c>
      <c r="P25" s="216">
        <f>IF('Contractor Model'!N28&lt;10,0,IF('Contractor Model'!N28&lt;20,0.5*(('Prg. HR'!$B$25+'Prg. HR'!$C$25)/12),SUM('Prg. HR'!$B25:$C25)/12))</f>
        <v>0</v>
      </c>
      <c r="Q25" s="201">
        <f>IF('Contractor Model'!O28&lt;10,0,IF('Contractor Model'!O28&lt;20,0.5*(('Prg. HR'!$B$25+'Prg. HR'!$C$25)/12),SUM('Prg. HR'!$B25:$C25)/12))</f>
        <v>0</v>
      </c>
      <c r="R25" s="201">
        <f>IF('Contractor Model'!P28&lt;10,0,IF('Contractor Model'!P28&lt;20,0.5*(('Prg. HR'!$B$25+'Prg. HR'!$C$25)/12),SUM('Prg. HR'!$B25:$C25)/12))</f>
        <v>0</v>
      </c>
      <c r="S25" s="201">
        <f>IF('Contractor Model'!Q28&lt;10,0,IF('Contractor Model'!Q28&lt;20,0.5*(('Prg. HR'!$B$25+'Prg. HR'!$C$25)/12),SUM('Prg. HR'!$B25:$C25)/12))</f>
        <v>0</v>
      </c>
      <c r="T25" s="201">
        <f>IF('Contractor Model'!R28&lt;10,0,IF('Contractor Model'!R28&lt;20,0.5*(('Prg. HR'!$B$25+'Prg. HR'!$C$25)/12),SUM('Prg. HR'!$B25:$C25)/12))</f>
        <v>0</v>
      </c>
      <c r="U25" s="201">
        <f>IF('Contractor Model'!S28&lt;10,0,IF('Contractor Model'!S28&lt;20,0.5*(('Prg. HR'!$B$25+'Prg. HR'!$C$25)/12),SUM('Prg. HR'!$B25:$C25)/12))</f>
        <v>0</v>
      </c>
      <c r="V25" s="201">
        <f>IF('Contractor Model'!T28&lt;10,0,IF('Contractor Model'!T28&lt;20,0.5*(('Prg. HR'!$B$25+'Prg. HR'!$C$25)/12),SUM('Prg. HR'!$B25:$C25)/12))</f>
        <v>0</v>
      </c>
      <c r="W25" s="201">
        <f>IF('Contractor Model'!U28&lt;10,0,IF('Contractor Model'!U28&lt;20,0.5*(('Prg. HR'!$B$25+'Prg. HR'!$C$25)/12),SUM('Prg. HR'!$B25:$C25)/12))</f>
        <v>0</v>
      </c>
      <c r="X25" s="201">
        <f>IF('Contractor Model'!V28&lt;10,0,IF('Contractor Model'!V28&lt;20,0.5*(('Prg. HR'!$B$25+'Prg. HR'!$C$25)/12),SUM('Prg. HR'!$B25:$C25)/12))</f>
        <v>0</v>
      </c>
      <c r="Y25" s="201">
        <f>IF('Contractor Model'!W28&lt;10,0,IF('Contractor Model'!W28&lt;20,0.5*(('Prg. HR'!$B$25+'Prg. HR'!$C$25)/12),SUM('Prg. HR'!$B25:$C25)/12))</f>
        <v>0</v>
      </c>
      <c r="Z25" s="201">
        <f>IF('Contractor Model'!X28&lt;10,0,IF('Contractor Model'!X28&lt;20,0.5*(('Prg. HR'!$B$25+'Prg. HR'!$C$25)/12),SUM('Prg. HR'!$B25:$C25)/12))</f>
        <v>0</v>
      </c>
      <c r="AA25" s="202">
        <f>IF('Contractor Model'!Y28&lt;10,0,IF('Contractor Model'!Y28&lt;20,0.5*(('Prg. HR'!$B$25+'Prg. HR'!$C$25)/12),SUM('Prg. HR'!$B25:$C25)/12))</f>
        <v>0</v>
      </c>
      <c r="AB25" s="201">
        <f>IF('Contractor Model'!Z28&lt;10,0,IF('Contractor Model'!Z28&lt;20,0.5*(('Prg. HR'!$B$25+'Prg. HR'!$C$25)/12),SUM('Prg. HR'!$B25:$C25)/12))</f>
        <v>1785</v>
      </c>
      <c r="AC25" s="201">
        <f>IF('Contractor Model'!AA28&lt;10,0,IF('Contractor Model'!AA28&lt;20,0.5*(('Prg. HR'!$B$25+'Prg. HR'!$C$25)/12),SUM('Prg. HR'!$B25:$C25)/12))</f>
        <v>1785</v>
      </c>
      <c r="AD25" s="201">
        <f>IF('Contractor Model'!AB28&lt;10,0,IF('Contractor Model'!AB28&lt;20,0.5*(('Prg. HR'!$B$25+'Prg. HR'!$C$25)/12),SUM('Prg. HR'!$B25:$C25)/12))</f>
        <v>1785</v>
      </c>
      <c r="AE25" s="201">
        <f>IF('Contractor Model'!AC28&lt;10,0,IF('Contractor Model'!AC28&lt;20,0.5*(('Prg. HR'!$B$25+'Prg. HR'!$C$25)/12),SUM('Prg. HR'!$B25:$C25)/12))</f>
        <v>1785</v>
      </c>
      <c r="AF25" s="201">
        <f>IF('Contractor Model'!AD28&lt;10,0,IF('Contractor Model'!AD28&lt;20,0.5*(('Prg. HR'!$B$25+'Prg. HR'!$C$25)/12),SUM('Prg. HR'!$B25:$C25)/12))</f>
        <v>1785</v>
      </c>
      <c r="AG25" s="201">
        <f>IF('Contractor Model'!AE28&lt;10,0,IF('Contractor Model'!AE28&lt;20,0.5*(('Prg. HR'!$B$25+'Prg. HR'!$C$25)/12),SUM('Prg. HR'!$B25:$C25)/12))</f>
        <v>1785</v>
      </c>
      <c r="AH25" s="201">
        <f>IF('Contractor Model'!AF28&lt;10,0,IF('Contractor Model'!AF28&lt;20,0.5*(('Prg. HR'!$B$25+'Prg. HR'!$C$25)/12),SUM('Prg. HR'!$B25:$C25)/12))</f>
        <v>1785</v>
      </c>
      <c r="AI25" s="201">
        <f>IF('Contractor Model'!AG28&lt;10,0,IF('Contractor Model'!AG28&lt;20,0.5*(('Prg. HR'!$B$25+'Prg. HR'!$C$25)/12),SUM('Prg. HR'!$B25:$C25)/12))</f>
        <v>1785</v>
      </c>
      <c r="AJ25" s="201">
        <f>IF('Contractor Model'!AH28&lt;10,0,IF('Contractor Model'!AH28&lt;20,0.5*(('Prg. HR'!$B$25+'Prg. HR'!$C$25)/12),SUM('Prg. HR'!$B25:$C25)/12))</f>
        <v>1785</v>
      </c>
      <c r="AK25" s="201">
        <f>IF('Contractor Model'!AI28&lt;10,0,IF('Contractor Model'!AI28&lt;20,0.5*(('Prg. HR'!$B$25+'Prg. HR'!$C$25)/12),SUM('Prg. HR'!$B25:$C25)/12))</f>
        <v>1785</v>
      </c>
      <c r="AL25" s="201">
        <f>IF('Contractor Model'!AJ28&lt;10,0,IF('Contractor Model'!AJ28&lt;20,0.5*(('Prg. HR'!$B$25+'Prg. HR'!$C$25)/12),SUM('Prg. HR'!$B25:$C25)/12))</f>
        <v>1785</v>
      </c>
      <c r="AM25" s="202">
        <f>IF('Contractor Model'!AK28&lt;10,0,IF('Contractor Model'!AK28&lt;20,0.5*(('Prg. HR'!$B$25+'Prg. HR'!$C$25)/12),SUM('Prg. HR'!$B25:$C25)/12))</f>
        <v>3570</v>
      </c>
      <c r="AN25" s="216">
        <f>IF('Contractor Model'!AL28&lt;10,0,IF('Contractor Model'!AL28&lt;20,0.5*(('Prg. HR'!$B$25+'Prg. HR'!$C$25)/12),SUM('Prg. HR'!$B25:$C25)/12))</f>
        <v>3570</v>
      </c>
      <c r="AO25" s="201">
        <f>IF('Contractor Model'!AM28&lt;10,0,IF('Contractor Model'!AM28&lt;20,0.5*(('Prg. HR'!$B$25+'Prg. HR'!$C$25)/12),SUM('Prg. HR'!$B25:$C25)/12))</f>
        <v>3570</v>
      </c>
      <c r="AP25" s="201">
        <f>IF('Contractor Model'!AN28&lt;10,0,IF('Contractor Model'!AN28&lt;20,0.5*(('Prg. HR'!$B$25+'Prg. HR'!$C$25)/12),SUM('Prg. HR'!$B25:$C25)/12))</f>
        <v>3570</v>
      </c>
      <c r="AQ25" s="201">
        <f>IF('Contractor Model'!AO28&lt;10,0,IF('Contractor Model'!AO28&lt;20,0.5*(('Prg. HR'!$B$25+'Prg. HR'!$C$25)/12),SUM('Prg. HR'!$B25:$C25)/12))</f>
        <v>3570</v>
      </c>
      <c r="AR25" s="201">
        <f>IF('Contractor Model'!AP28&lt;10,0,IF('Contractor Model'!AP28&lt;20,0.5*(('Prg. HR'!$B$25+'Prg. HR'!$C$25)/12),SUM('Prg. HR'!$B25:$C25)/12))</f>
        <v>3570</v>
      </c>
      <c r="AS25" s="201">
        <f>IF('Contractor Model'!AQ28&lt;10,0,IF('Contractor Model'!AQ28&lt;20,0.5*(('Prg. HR'!$B$25+'Prg. HR'!$C$25)/12),SUM('Prg. HR'!$B25:$C25)/12))</f>
        <v>3570</v>
      </c>
      <c r="AT25" s="201">
        <f>IF('Contractor Model'!AR28&lt;10,0,IF('Contractor Model'!AR28&lt;20,0.5*(('Prg. HR'!$B$25+'Prg. HR'!$C$25)/12),SUM('Prg. HR'!$B25:$C25)/12))</f>
        <v>3570</v>
      </c>
      <c r="AU25" s="201">
        <f>IF('Contractor Model'!AS28&lt;10,0,IF('Contractor Model'!AS28&lt;20,0.5*(('Prg. HR'!$B$25+'Prg. HR'!$C$25)/12),SUM('Prg. HR'!$B25:$C25)/12))</f>
        <v>3570</v>
      </c>
      <c r="AV25" s="201">
        <f>IF('Contractor Model'!AT28&lt;10,0,IF('Contractor Model'!AT28&lt;20,0.5*(('Prg. HR'!$B$25+'Prg. HR'!$C$25)/12),SUM('Prg. HR'!$B25:$C25)/12))</f>
        <v>3570</v>
      </c>
      <c r="AW25" s="201">
        <f>IF('Contractor Model'!AU28&lt;10,0,IF('Contractor Model'!AU28&lt;20,0.5*(('Prg. HR'!$B$25+'Prg. HR'!$C$25)/12),SUM('Prg. HR'!$B25:$C25)/12))</f>
        <v>3570</v>
      </c>
      <c r="AX25" s="201">
        <f>IF('Contractor Model'!AV28&lt;10,0,IF('Contractor Model'!AV28&lt;20,0.5*(('Prg. HR'!$B$25+'Prg. HR'!$C$25)/12),SUM('Prg. HR'!$B25:$C25)/12))</f>
        <v>3570</v>
      </c>
      <c r="AY25" s="202">
        <f>IF('Contractor Model'!AW28&lt;10,0,IF('Contractor Model'!AW28&lt;20,0.5*(('Prg. HR'!$B$25+'Prg. HR'!$C$25)/12),SUM('Prg. HR'!$B25:$C25)/12))</f>
        <v>3570</v>
      </c>
      <c r="AZ25" s="216">
        <f>IF('Contractor Model'!AX28&lt;10,0,IF('Contractor Model'!AX28&lt;20,0.5*(('Prg. HR'!$B$25+'Prg. HR'!$C$25)/12),SUM('Prg. HR'!$B25:$C25)/12))</f>
        <v>3570</v>
      </c>
      <c r="BA25" s="201">
        <f>IF('Contractor Model'!AY28&lt;10,0,IF('Contractor Model'!AY28&lt;20,0.5*(('Prg. HR'!$B$25+'Prg. HR'!$C$25)/12),SUM('Prg. HR'!$B25:$C25)/12))</f>
        <v>3570</v>
      </c>
      <c r="BB25" s="201">
        <f>IF('Contractor Model'!AZ28&lt;10,0,IF('Contractor Model'!AZ28&lt;20,0.5*(('Prg. HR'!$B$25+'Prg. HR'!$C$25)/12),SUM('Prg. HR'!$B25:$C25)/12))</f>
        <v>3570</v>
      </c>
      <c r="BC25" s="201">
        <f>IF('Contractor Model'!BA28&lt;10,0,IF('Contractor Model'!BA28&lt;20,0.5*(('Prg. HR'!$B$25+'Prg. HR'!$C$25)/12),SUM('Prg. HR'!$B25:$C25)/12))</f>
        <v>3570</v>
      </c>
      <c r="BD25" s="201">
        <f>IF('Contractor Model'!BB28&lt;10,0,IF('Contractor Model'!BB28&lt;20,0.5*(('Prg. HR'!$B$25+'Prg. HR'!$C$25)/12),SUM('Prg. HR'!$B25:$C25)/12))</f>
        <v>3570</v>
      </c>
      <c r="BE25" s="201">
        <f>IF('Contractor Model'!BC28&lt;10,0,IF('Contractor Model'!BC28&lt;20,0.5*(('Prg. HR'!$B$25+'Prg. HR'!$C$25)/12),SUM('Prg. HR'!$B25:$C25)/12))</f>
        <v>3570</v>
      </c>
      <c r="BF25" s="201">
        <f>IF('Contractor Model'!BD28&lt;10,0,IF('Contractor Model'!BD28&lt;20,0.5*(('Prg. HR'!$B$25+'Prg. HR'!$C$25)/12),SUM('Prg. HR'!$B25:$C25)/12))</f>
        <v>3570</v>
      </c>
      <c r="BG25" s="201">
        <f>IF('Contractor Model'!BE28&lt;10,0,IF('Contractor Model'!BE28&lt;20,0.5*(('Prg. HR'!$B$25+'Prg. HR'!$C$25)/12),SUM('Prg. HR'!$B25:$C25)/12))</f>
        <v>3570</v>
      </c>
      <c r="BH25" s="201">
        <f>IF('Contractor Model'!BF28&lt;10,0,IF('Contractor Model'!BF28&lt;20,0.5*(('Prg. HR'!$B$25+'Prg. HR'!$C$25)/12),SUM('Prg. HR'!$B25:$C25)/12))</f>
        <v>3570</v>
      </c>
      <c r="BI25" s="201">
        <f>IF('Contractor Model'!BG28&lt;10,0,IF('Contractor Model'!BG28&lt;20,0.5*(('Prg. HR'!$B$25+'Prg. HR'!$C$25)/12),SUM('Prg. HR'!$B25:$C25)/12))</f>
        <v>3570</v>
      </c>
      <c r="BJ25" s="201">
        <f>IF('Contractor Model'!BH28&lt;10,0,IF('Contractor Model'!BH28&lt;20,0.5*(('Prg. HR'!$B$25+'Prg. HR'!$C$25)/12),SUM('Prg. HR'!$B25:$C25)/12))</f>
        <v>3570</v>
      </c>
      <c r="BK25" s="202">
        <f>IF('Contractor Model'!BI28&lt;10,0,IF('Contractor Model'!BI28&lt;20,0.5*(('Prg. HR'!$B$25+'Prg. HR'!$C$25)/12),SUM('Prg. HR'!$B25:$C25)/12))</f>
        <v>3570</v>
      </c>
      <c r="BL25" s="201"/>
      <c r="BM25" s="116">
        <f>IF('Contractor Model'!N28&lt;10,0,IF('Contractor Model'!N28&lt;20,0.5*(('Prg. HR'!$B$25+'Prg. HR'!$C$25)/12),SUM('Prg. HR'!$B25:$C25)/12))</f>
        <v>0</v>
      </c>
      <c r="BN25" s="120">
        <f>IF('Contractor Model'!O28&lt;10,0,IF('Contractor Model'!O28&lt;20,0.5*(('Prg. HR'!$B$25+'Prg. HR'!$C$25)/12),SUM('Prg. HR'!$B25:$C25)/12))</f>
        <v>0</v>
      </c>
      <c r="BO25" s="120">
        <f>IF('Contractor Model'!P28&lt;10,0,IF('Contractor Model'!P28&lt;20,0.5*(('Prg. HR'!$B$25+'Prg. HR'!$C$25)/12),SUM('Prg. HR'!$B25:$C25)/12))</f>
        <v>0</v>
      </c>
      <c r="BP25" s="120">
        <f>IF('Contractor Model'!Q28&lt;10,0,IF('Contractor Model'!Q28&lt;20,0.5*(('Prg. HR'!$B$25+'Prg. HR'!$C$25)/12),SUM('Prg. HR'!$B25:$C25)/12))</f>
        <v>0</v>
      </c>
      <c r="BQ25" s="120">
        <f>IF('Contractor Model'!R28&lt;10,0,IF('Contractor Model'!R28&lt;20,0.5*(('Prg. HR'!$B$25+'Prg. HR'!$C$25)/12),SUM('Prg. HR'!$B25:$C25)/12))</f>
        <v>0</v>
      </c>
      <c r="BR25" s="120">
        <f>IF('Contractor Model'!S28&lt;10,0,IF('Contractor Model'!S28&lt;20,0.5*(('Prg. HR'!$B$25+'Prg. HR'!$C$25)/12),SUM('Prg. HR'!$B25:$C25)/12))</f>
        <v>0</v>
      </c>
      <c r="BS25" s="120">
        <f>IF('Contractor Model'!T28&lt;10,0,IF('Contractor Model'!T28&lt;20,0.5*(('Prg. HR'!$B$25+'Prg. HR'!$C$25)/12),SUM('Prg. HR'!$B25:$C25)/12))</f>
        <v>0</v>
      </c>
      <c r="BT25" s="120">
        <f>IF('Contractor Model'!U28&lt;10,0,IF('Contractor Model'!U28&lt;20,0.5*(('Prg. HR'!$B$25+'Prg. HR'!$C$25)/12),SUM('Prg. HR'!$B25:$C25)/12))</f>
        <v>0</v>
      </c>
      <c r="BU25" s="120">
        <f>IF('Contractor Model'!V28&lt;10,0,IF('Contractor Model'!V28&lt;20,0.5*(('Prg. HR'!$B$25+'Prg. HR'!$C$25)/12),SUM('Prg. HR'!$B25:$C25)/12))</f>
        <v>0</v>
      </c>
      <c r="BV25" s="120">
        <f>IF('Contractor Model'!W28&lt;10,0,IF('Contractor Model'!W28&lt;20,0.5*(('Prg. HR'!$B$25+'Prg. HR'!$C$25)/12),SUM('Prg. HR'!$B25:$C25)/12))</f>
        <v>0</v>
      </c>
      <c r="BW25" s="120">
        <f>IF('Contractor Model'!X28&lt;10,0,IF('Contractor Model'!X28&lt;20,0.5*(('Prg. HR'!$B$25+'Prg. HR'!$C$25)/12),SUM('Prg. HR'!$B25:$C25)/12))</f>
        <v>0</v>
      </c>
      <c r="BX25" s="120">
        <f>IF('Contractor Model'!Y28&lt;10,0,IF('Contractor Model'!Y28&lt;20,0.5*(('Prg. HR'!$B$25+'Prg. HR'!$C$25)/12),SUM('Prg. HR'!$B25:$C25)/12))</f>
        <v>0</v>
      </c>
      <c r="BY25" s="120">
        <f>IF('Contractor Model'!Z28&lt;10,0,IF('Contractor Model'!Z28&lt;20,0.5*(('Prg. HR'!$B$25+'Prg. HR'!$C$25)/12),SUM('Prg. HR'!$B25:$C25)/12))</f>
        <v>1785</v>
      </c>
    </row>
    <row r="26" spans="1:78" s="99" customFormat="1">
      <c r="A26" s="98"/>
      <c r="B26" s="485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216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2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2"/>
      <c r="AN26" s="216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2"/>
      <c r="AZ26" s="216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2"/>
      <c r="BL26" s="201"/>
      <c r="BM26" s="116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</row>
    <row r="27" spans="1:78" s="99" customFormat="1">
      <c r="A27" s="98" t="s">
        <v>55</v>
      </c>
      <c r="B27" s="313">
        <v>28000</v>
      </c>
      <c r="C27" s="116">
        <f>B27*0.26</f>
        <v>7280</v>
      </c>
      <c r="D27" s="116">
        <v>0</v>
      </c>
      <c r="E27" s="116">
        <v>0</v>
      </c>
      <c r="F27" s="116">
        <v>0</v>
      </c>
      <c r="G27" s="116">
        <v>0</v>
      </c>
      <c r="H27" s="116">
        <v>0</v>
      </c>
      <c r="I27" s="116">
        <v>0</v>
      </c>
      <c r="J27" s="116">
        <v>0</v>
      </c>
      <c r="K27" s="116">
        <v>0</v>
      </c>
      <c r="L27" s="116">
        <v>0</v>
      </c>
      <c r="M27" s="116">
        <v>0</v>
      </c>
      <c r="N27" s="116">
        <v>0</v>
      </c>
      <c r="O27" s="116">
        <v>0</v>
      </c>
      <c r="P27" s="216">
        <v>0</v>
      </c>
      <c r="Q27" s="201">
        <v>0</v>
      </c>
      <c r="R27" s="201">
        <v>0</v>
      </c>
      <c r="S27" s="201">
        <f>(($B$27+$C$27)/12)</f>
        <v>2940</v>
      </c>
      <c r="T27" s="201">
        <f t="shared" ref="T27:BK27" si="40">(($B$27+$C$27)/12)</f>
        <v>2940</v>
      </c>
      <c r="U27" s="201">
        <f t="shared" si="40"/>
        <v>2940</v>
      </c>
      <c r="V27" s="201">
        <f t="shared" si="40"/>
        <v>2940</v>
      </c>
      <c r="W27" s="201">
        <f t="shared" si="40"/>
        <v>2940</v>
      </c>
      <c r="X27" s="201">
        <f t="shared" si="40"/>
        <v>2940</v>
      </c>
      <c r="Y27" s="201">
        <f t="shared" si="40"/>
        <v>2940</v>
      </c>
      <c r="Z27" s="201">
        <f t="shared" si="40"/>
        <v>2940</v>
      </c>
      <c r="AA27" s="202">
        <f t="shared" si="40"/>
        <v>2940</v>
      </c>
      <c r="AB27" s="201">
        <f t="shared" si="40"/>
        <v>2940</v>
      </c>
      <c r="AC27" s="201">
        <f t="shared" si="40"/>
        <v>2940</v>
      </c>
      <c r="AD27" s="201">
        <f t="shared" si="40"/>
        <v>2940</v>
      </c>
      <c r="AE27" s="201">
        <f t="shared" si="40"/>
        <v>2940</v>
      </c>
      <c r="AF27" s="201">
        <f t="shared" si="40"/>
        <v>2940</v>
      </c>
      <c r="AG27" s="201">
        <f t="shared" si="40"/>
        <v>2940</v>
      </c>
      <c r="AH27" s="201">
        <f t="shared" si="40"/>
        <v>2940</v>
      </c>
      <c r="AI27" s="201">
        <f t="shared" si="40"/>
        <v>2940</v>
      </c>
      <c r="AJ27" s="201">
        <f t="shared" si="40"/>
        <v>2940</v>
      </c>
      <c r="AK27" s="201">
        <f t="shared" si="40"/>
        <v>2940</v>
      </c>
      <c r="AL27" s="201">
        <f t="shared" si="40"/>
        <v>2940</v>
      </c>
      <c r="AM27" s="202">
        <f t="shared" si="40"/>
        <v>2940</v>
      </c>
      <c r="AN27" s="216">
        <f t="shared" si="40"/>
        <v>2940</v>
      </c>
      <c r="AO27" s="201">
        <f t="shared" si="40"/>
        <v>2940</v>
      </c>
      <c r="AP27" s="201">
        <f t="shared" si="40"/>
        <v>2940</v>
      </c>
      <c r="AQ27" s="201">
        <f t="shared" si="40"/>
        <v>2940</v>
      </c>
      <c r="AR27" s="201">
        <f t="shared" si="40"/>
        <v>2940</v>
      </c>
      <c r="AS27" s="201">
        <f t="shared" si="40"/>
        <v>2940</v>
      </c>
      <c r="AT27" s="201">
        <f t="shared" si="40"/>
        <v>2940</v>
      </c>
      <c r="AU27" s="201">
        <f t="shared" si="40"/>
        <v>2940</v>
      </c>
      <c r="AV27" s="201">
        <f t="shared" si="40"/>
        <v>2940</v>
      </c>
      <c r="AW27" s="201">
        <f t="shared" si="40"/>
        <v>2940</v>
      </c>
      <c r="AX27" s="201">
        <f t="shared" si="40"/>
        <v>2940</v>
      </c>
      <c r="AY27" s="202">
        <f t="shared" si="40"/>
        <v>2940</v>
      </c>
      <c r="AZ27" s="216">
        <f t="shared" si="40"/>
        <v>2940</v>
      </c>
      <c r="BA27" s="201">
        <f t="shared" si="40"/>
        <v>2940</v>
      </c>
      <c r="BB27" s="201">
        <f t="shared" si="40"/>
        <v>2940</v>
      </c>
      <c r="BC27" s="201">
        <f t="shared" si="40"/>
        <v>2940</v>
      </c>
      <c r="BD27" s="201">
        <f t="shared" si="40"/>
        <v>2940</v>
      </c>
      <c r="BE27" s="201">
        <f t="shared" si="40"/>
        <v>2940</v>
      </c>
      <c r="BF27" s="201">
        <f t="shared" si="40"/>
        <v>2940</v>
      </c>
      <c r="BG27" s="201">
        <f t="shared" si="40"/>
        <v>2940</v>
      </c>
      <c r="BH27" s="201">
        <f t="shared" si="40"/>
        <v>2940</v>
      </c>
      <c r="BI27" s="201">
        <f t="shared" si="40"/>
        <v>2940</v>
      </c>
      <c r="BJ27" s="201">
        <f t="shared" si="40"/>
        <v>2940</v>
      </c>
      <c r="BK27" s="202">
        <f t="shared" si="40"/>
        <v>2940</v>
      </c>
      <c r="BL27" s="201"/>
      <c r="BM27" s="116">
        <f>IF(BM30=2,($B27+O27)/12,0)</f>
        <v>0</v>
      </c>
      <c r="BN27" s="120">
        <f t="shared" ref="BN27:BY27" si="41">IF(BN30=2,($B27+BM27)/12,0)</f>
        <v>0</v>
      </c>
      <c r="BO27" s="120">
        <f t="shared" si="41"/>
        <v>0</v>
      </c>
      <c r="BP27" s="120">
        <f t="shared" si="41"/>
        <v>0</v>
      </c>
      <c r="BQ27" s="120">
        <f t="shared" si="41"/>
        <v>0</v>
      </c>
      <c r="BR27" s="120">
        <f t="shared" si="41"/>
        <v>0</v>
      </c>
      <c r="BS27" s="120">
        <f t="shared" si="41"/>
        <v>0</v>
      </c>
      <c r="BT27" s="120">
        <f t="shared" si="41"/>
        <v>0</v>
      </c>
      <c r="BU27" s="120">
        <f t="shared" si="41"/>
        <v>0</v>
      </c>
      <c r="BV27" s="120">
        <f t="shared" si="41"/>
        <v>0</v>
      </c>
      <c r="BW27" s="120">
        <f t="shared" si="41"/>
        <v>0</v>
      </c>
      <c r="BX27" s="120">
        <f t="shared" si="41"/>
        <v>0</v>
      </c>
      <c r="BY27" s="120">
        <f t="shared" si="41"/>
        <v>0</v>
      </c>
    </row>
    <row r="28" spans="1:78" s="99" customFormat="1">
      <c r="A28" s="98"/>
      <c r="B28" s="485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216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2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2"/>
      <c r="AN28" s="216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2"/>
      <c r="AZ28" s="216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2"/>
      <c r="BL28" s="201"/>
      <c r="BM28" s="116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</row>
    <row r="29" spans="1:78" s="99" customFormat="1">
      <c r="A29" s="98" t="s">
        <v>317</v>
      </c>
      <c r="B29" s="315">
        <v>24000</v>
      </c>
      <c r="C29" s="116">
        <f>B29*0.26</f>
        <v>6240</v>
      </c>
      <c r="D29" s="116">
        <f>($B29+C29)/12*D30</f>
        <v>0</v>
      </c>
      <c r="E29" s="116">
        <f t="shared" ref="E29:BC29" si="42">($B29+D29)/12*E30</f>
        <v>0</v>
      </c>
      <c r="F29" s="116">
        <f t="shared" si="42"/>
        <v>0</v>
      </c>
      <c r="G29" s="116">
        <f t="shared" si="42"/>
        <v>0</v>
      </c>
      <c r="H29" s="116">
        <f t="shared" si="42"/>
        <v>0</v>
      </c>
      <c r="I29" s="116">
        <f t="shared" si="42"/>
        <v>0</v>
      </c>
      <c r="J29" s="116">
        <f t="shared" si="42"/>
        <v>0</v>
      </c>
      <c r="K29" s="116">
        <f t="shared" si="42"/>
        <v>0</v>
      </c>
      <c r="L29" s="116">
        <f t="shared" si="42"/>
        <v>0</v>
      </c>
      <c r="M29" s="116">
        <f t="shared" si="42"/>
        <v>2000</v>
      </c>
      <c r="N29" s="116">
        <f t="shared" si="42"/>
        <v>2166.6666666666665</v>
      </c>
      <c r="O29" s="116">
        <f t="shared" si="42"/>
        <v>2180.5555555555557</v>
      </c>
      <c r="P29" s="216">
        <f>($B29+BY29)/12*P30</f>
        <v>2000</v>
      </c>
      <c r="Q29" s="201">
        <f t="shared" si="42"/>
        <v>2166.6666666666665</v>
      </c>
      <c r="R29" s="201">
        <f t="shared" si="42"/>
        <v>2180.5555555555557</v>
      </c>
      <c r="S29" s="201">
        <f t="shared" si="42"/>
        <v>2181.712962962963</v>
      </c>
      <c r="T29" s="201">
        <f t="shared" si="42"/>
        <v>2181.8094135802471</v>
      </c>
      <c r="U29" s="201">
        <f t="shared" si="42"/>
        <v>2181.817451131687</v>
      </c>
      <c r="V29" s="201">
        <f t="shared" si="42"/>
        <v>2181.8181209276404</v>
      </c>
      <c r="W29" s="201">
        <f t="shared" si="42"/>
        <v>2181.8181767439701</v>
      </c>
      <c r="X29" s="201">
        <f t="shared" si="42"/>
        <v>2181.8181813953311</v>
      </c>
      <c r="Y29" s="201">
        <f t="shared" si="42"/>
        <v>2181.8181817829441</v>
      </c>
      <c r="Z29" s="201">
        <f t="shared" si="42"/>
        <v>2181.8181818152452</v>
      </c>
      <c r="AA29" s="202">
        <f t="shared" si="42"/>
        <v>2181.8181818179369</v>
      </c>
      <c r="AB29" s="201">
        <f t="shared" si="42"/>
        <v>2181.8181818181615</v>
      </c>
      <c r="AC29" s="201">
        <f t="shared" si="42"/>
        <v>2181.8181818181802</v>
      </c>
      <c r="AD29" s="201">
        <f t="shared" si="42"/>
        <v>4363.6363636363631</v>
      </c>
      <c r="AE29" s="201">
        <f t="shared" si="42"/>
        <v>4727.272727272727</v>
      </c>
      <c r="AF29" s="201">
        <f t="shared" si="42"/>
        <v>4787.878787878788</v>
      </c>
      <c r="AG29" s="201">
        <f t="shared" si="42"/>
        <v>4797.9797979797977</v>
      </c>
      <c r="AH29" s="201">
        <f t="shared" si="42"/>
        <v>4799.6632996632998</v>
      </c>
      <c r="AI29" s="201">
        <f t="shared" si="42"/>
        <v>4799.9438832772166</v>
      </c>
      <c r="AJ29" s="201">
        <f t="shared" si="42"/>
        <v>4799.9906472128696</v>
      </c>
      <c r="AK29" s="201">
        <f t="shared" si="42"/>
        <v>4799.9984412021449</v>
      </c>
      <c r="AL29" s="201">
        <f t="shared" si="42"/>
        <v>4799.9997402003573</v>
      </c>
      <c r="AM29" s="202">
        <f t="shared" si="42"/>
        <v>4799.9999567000596</v>
      </c>
      <c r="AN29" s="216">
        <f t="shared" si="42"/>
        <v>7199.9999891750149</v>
      </c>
      <c r="AO29" s="201">
        <f t="shared" si="42"/>
        <v>7799.9999972937549</v>
      </c>
      <c r="AP29" s="201">
        <f t="shared" si="42"/>
        <v>7949.9999993234378</v>
      </c>
      <c r="AQ29" s="201">
        <f t="shared" si="42"/>
        <v>7987.4999998308595</v>
      </c>
      <c r="AR29" s="201">
        <f t="shared" si="42"/>
        <v>7996.8749999577158</v>
      </c>
      <c r="AS29" s="201">
        <f t="shared" si="42"/>
        <v>7999.218749989428</v>
      </c>
      <c r="AT29" s="201">
        <f t="shared" si="42"/>
        <v>7999.804687497357</v>
      </c>
      <c r="AU29" s="201">
        <f t="shared" si="42"/>
        <v>10666.60156249912</v>
      </c>
      <c r="AV29" s="201">
        <f t="shared" si="42"/>
        <v>11555.533854166373</v>
      </c>
      <c r="AW29" s="201">
        <f t="shared" si="42"/>
        <v>11851.844618055458</v>
      </c>
      <c r="AX29" s="201">
        <f t="shared" si="42"/>
        <v>11950.614872685153</v>
      </c>
      <c r="AY29" s="202">
        <f t="shared" si="42"/>
        <v>11983.538290895051</v>
      </c>
      <c r="AZ29" s="216">
        <f t="shared" si="42"/>
        <v>11994.512763631683</v>
      </c>
      <c r="BA29" s="201">
        <f t="shared" si="42"/>
        <v>14997.713651513202</v>
      </c>
      <c r="BB29" s="201">
        <f t="shared" si="42"/>
        <v>16249.047354797167</v>
      </c>
      <c r="BC29" s="201">
        <f t="shared" si="42"/>
        <v>16770.436397832153</v>
      </c>
      <c r="BD29" s="201">
        <f t="shared" ref="BD29:BJ29" si="43">($B29+BC29)/12*BD30</f>
        <v>16987.681832430062</v>
      </c>
      <c r="BE29" s="201">
        <f t="shared" si="43"/>
        <v>17078.200763512526</v>
      </c>
      <c r="BF29" s="201">
        <f t="shared" si="43"/>
        <v>20539.100381756263</v>
      </c>
      <c r="BG29" s="201">
        <f t="shared" si="43"/>
        <v>22269.55019087813</v>
      </c>
      <c r="BH29" s="201">
        <f t="shared" si="43"/>
        <v>23134.775095439065</v>
      </c>
      <c r="BI29" s="201">
        <f t="shared" si="43"/>
        <v>23567.387547719532</v>
      </c>
      <c r="BJ29" s="201">
        <f t="shared" si="43"/>
        <v>27747.642736169728</v>
      </c>
      <c r="BK29" s="202">
        <f>($B29+BJ29)/12*BK30</f>
        <v>30186.124929432342</v>
      </c>
      <c r="BL29" s="201"/>
      <c r="BM29" s="116">
        <f>($B29+O29)/12*BM30</f>
        <v>0</v>
      </c>
      <c r="BN29" s="120">
        <f t="shared" ref="BN29:BY29" si="44">($B29+BM29)/12*BN30</f>
        <v>0</v>
      </c>
      <c r="BO29" s="120">
        <f t="shared" si="44"/>
        <v>0</v>
      </c>
      <c r="BP29" s="120">
        <f t="shared" si="44"/>
        <v>0</v>
      </c>
      <c r="BQ29" s="120">
        <f t="shared" si="44"/>
        <v>0</v>
      </c>
      <c r="BR29" s="120">
        <f t="shared" si="44"/>
        <v>0</v>
      </c>
      <c r="BS29" s="120">
        <f t="shared" si="44"/>
        <v>0</v>
      </c>
      <c r="BT29" s="120">
        <f t="shared" si="44"/>
        <v>0</v>
      </c>
      <c r="BU29" s="120">
        <f t="shared" si="44"/>
        <v>0</v>
      </c>
      <c r="BV29" s="120">
        <f t="shared" si="44"/>
        <v>0</v>
      </c>
      <c r="BW29" s="120">
        <f t="shared" si="44"/>
        <v>0</v>
      </c>
      <c r="BX29" s="120">
        <f t="shared" si="44"/>
        <v>0</v>
      </c>
      <c r="BY29" s="120">
        <f t="shared" si="44"/>
        <v>0</v>
      </c>
      <c r="BZ29" s="381"/>
    </row>
    <row r="30" spans="1:78" s="104" customFormat="1">
      <c r="A30" s="415" t="s">
        <v>126</v>
      </c>
      <c r="B30" s="486"/>
      <c r="C30" s="115"/>
      <c r="D30" s="115">
        <f>ROUND(('Program Model'!B7/350),0)</f>
        <v>0</v>
      </c>
      <c r="E30" s="115">
        <f>ROUND(('Program Model'!C7/350),0)</f>
        <v>0</v>
      </c>
      <c r="F30" s="115">
        <f>ROUND(('Program Model'!D7/350),0)</f>
        <v>0</v>
      </c>
      <c r="G30" s="115">
        <f>ROUND(('Program Model'!E7/350),0)</f>
        <v>0</v>
      </c>
      <c r="H30" s="115">
        <f>ROUND(('Program Model'!F7/350),0)</f>
        <v>0</v>
      </c>
      <c r="I30" s="115">
        <f>ROUND(('Program Model'!G7/350),0)</f>
        <v>0</v>
      </c>
      <c r="J30" s="115">
        <f>ROUND(('Program Model'!H7/350),0)</f>
        <v>0</v>
      </c>
      <c r="K30" s="115">
        <f>ROUND(('Program Model'!I7/350),0)</f>
        <v>0</v>
      </c>
      <c r="L30" s="115">
        <f>ROUND(('Program Model'!J7/350),0)</f>
        <v>0</v>
      </c>
      <c r="M30" s="115">
        <f>ROUND(('Program Model'!K7/350),0)</f>
        <v>1</v>
      </c>
      <c r="N30" s="115">
        <f>ROUND(('Program Model'!L7/350),0)</f>
        <v>1</v>
      </c>
      <c r="O30" s="115">
        <f>ROUND(('Program Model'!M7/350),0)</f>
        <v>1</v>
      </c>
      <c r="P30" s="215">
        <f>ROUND(('Program Model'!N7/350),0)</f>
        <v>1</v>
      </c>
      <c r="Q30" s="199">
        <f>ROUND(('Program Model'!O7/350),0)</f>
        <v>1</v>
      </c>
      <c r="R30" s="199">
        <f>ROUND(('Program Model'!P7/350),0)</f>
        <v>1</v>
      </c>
      <c r="S30" s="199">
        <f>ROUND(('Program Model'!Q7/350),0)</f>
        <v>1</v>
      </c>
      <c r="T30" s="199">
        <f>ROUND(('Program Model'!R7/350),0)</f>
        <v>1</v>
      </c>
      <c r="U30" s="199">
        <f>ROUND(('Program Model'!S7/350),0)</f>
        <v>1</v>
      </c>
      <c r="V30" s="199">
        <f>ROUND(('Program Model'!T7/350),0)</f>
        <v>1</v>
      </c>
      <c r="W30" s="199">
        <f>ROUND(('Program Model'!U7/350),0)</f>
        <v>1</v>
      </c>
      <c r="X30" s="199">
        <f>ROUND(('Program Model'!V7/350),0)</f>
        <v>1</v>
      </c>
      <c r="Y30" s="199">
        <f>ROUND(('Program Model'!W7/350),0)</f>
        <v>1</v>
      </c>
      <c r="Z30" s="199">
        <f>ROUND(('Program Model'!X7/350),0)</f>
        <v>1</v>
      </c>
      <c r="AA30" s="200">
        <f>ROUND(('Program Model'!Y7/350),0)</f>
        <v>1</v>
      </c>
      <c r="AB30" s="199">
        <f>ROUND(('Program Model'!Z7/350),0)</f>
        <v>1</v>
      </c>
      <c r="AC30" s="199">
        <f>ROUND(('Program Model'!AA7/350),0)</f>
        <v>1</v>
      </c>
      <c r="AD30" s="199">
        <f>ROUND(('Program Model'!AB7/350),0)</f>
        <v>2</v>
      </c>
      <c r="AE30" s="199">
        <f>ROUND(('Program Model'!AC7/350),0)</f>
        <v>2</v>
      </c>
      <c r="AF30" s="199">
        <f>ROUND(('Program Model'!AD7/350),0)</f>
        <v>2</v>
      </c>
      <c r="AG30" s="199">
        <f>ROUND(('Program Model'!AE7/350),0)</f>
        <v>2</v>
      </c>
      <c r="AH30" s="199">
        <f>ROUND(('Program Model'!AF7/350),0)</f>
        <v>2</v>
      </c>
      <c r="AI30" s="199">
        <f>ROUND(('Program Model'!AG7/350),0)</f>
        <v>2</v>
      </c>
      <c r="AJ30" s="199">
        <f>ROUND(('Program Model'!AH7/350),0)</f>
        <v>2</v>
      </c>
      <c r="AK30" s="199">
        <f>ROUND(('Program Model'!AI7/350),0)</f>
        <v>2</v>
      </c>
      <c r="AL30" s="199">
        <f>ROUND(('Program Model'!AJ7/350),0)</f>
        <v>2</v>
      </c>
      <c r="AM30" s="200">
        <f>ROUND(('Program Model'!AK7/350),0)</f>
        <v>2</v>
      </c>
      <c r="AN30" s="215">
        <f>ROUND(('Program Model'!AL7/350),0)</f>
        <v>3</v>
      </c>
      <c r="AO30" s="199">
        <f>ROUND(('Program Model'!AM7/350),0)</f>
        <v>3</v>
      </c>
      <c r="AP30" s="199">
        <f>ROUND(('Program Model'!AN7/350),0)</f>
        <v>3</v>
      </c>
      <c r="AQ30" s="199">
        <f>ROUND(('Program Model'!AO7/350),0)</f>
        <v>3</v>
      </c>
      <c r="AR30" s="199">
        <f>ROUND(('Program Model'!AP7/350),0)</f>
        <v>3</v>
      </c>
      <c r="AS30" s="199">
        <f>ROUND(('Program Model'!AQ7/350),0)</f>
        <v>3</v>
      </c>
      <c r="AT30" s="199">
        <f>ROUND(('Program Model'!AR7/350),0)</f>
        <v>3</v>
      </c>
      <c r="AU30" s="199">
        <f>ROUND(('Program Model'!AS7/350),0)</f>
        <v>4</v>
      </c>
      <c r="AV30" s="199">
        <f>ROUND(('Program Model'!AT7/350),0)</f>
        <v>4</v>
      </c>
      <c r="AW30" s="199">
        <f>ROUND(('Program Model'!AU7/350),0)</f>
        <v>4</v>
      </c>
      <c r="AX30" s="199">
        <f>ROUND(('Program Model'!AV7/350),0)</f>
        <v>4</v>
      </c>
      <c r="AY30" s="200">
        <f>ROUND(('Program Model'!AW7/350),0)</f>
        <v>4</v>
      </c>
      <c r="AZ30" s="215">
        <f>ROUND(('Program Model'!AX7/350),0)</f>
        <v>4</v>
      </c>
      <c r="BA30" s="199">
        <f>ROUND(('Program Model'!AY7/350),0)</f>
        <v>5</v>
      </c>
      <c r="BB30" s="199">
        <f>ROUND(('Program Model'!AZ7/350),0)</f>
        <v>5</v>
      </c>
      <c r="BC30" s="199">
        <f>ROUND(('Program Model'!BA7/350),0)</f>
        <v>5</v>
      </c>
      <c r="BD30" s="199">
        <f>ROUND(('Program Model'!BB7/350),0)</f>
        <v>5</v>
      </c>
      <c r="BE30" s="199">
        <f>ROUND(('Program Model'!BC7/350),0)</f>
        <v>5</v>
      </c>
      <c r="BF30" s="199">
        <f>ROUND(('Program Model'!BD7/350),0)</f>
        <v>6</v>
      </c>
      <c r="BG30" s="199">
        <f>ROUND(('Program Model'!BE7/350),0)</f>
        <v>6</v>
      </c>
      <c r="BH30" s="199">
        <f>ROUND(('Program Model'!BF7/350),0)</f>
        <v>6</v>
      </c>
      <c r="BI30" s="199">
        <f>ROUND(('Program Model'!BG7/350),0)</f>
        <v>6</v>
      </c>
      <c r="BJ30" s="199">
        <f>ROUND(('Program Model'!BH7/350),0)</f>
        <v>7</v>
      </c>
      <c r="BK30" s="200">
        <f>ROUND(('Program Model'!BI7/350),0)</f>
        <v>7</v>
      </c>
      <c r="BL30" s="199"/>
      <c r="BM30" s="115">
        <f t="shared" ref="BM30:BY30" si="45">IF((BM3+BM4+BM6)&gt;60,3,IF((BM3+BM4+BM6)&gt;30,2,IF((BM3+BM4+BM6)&lt;10,0,1)))</f>
        <v>0</v>
      </c>
      <c r="BN30" s="127">
        <f t="shared" si="45"/>
        <v>0</v>
      </c>
      <c r="BO30" s="127">
        <f t="shared" si="45"/>
        <v>0</v>
      </c>
      <c r="BP30" s="127">
        <f t="shared" si="45"/>
        <v>0</v>
      </c>
      <c r="BQ30" s="127">
        <f t="shared" si="45"/>
        <v>0</v>
      </c>
      <c r="BR30" s="127">
        <f t="shared" si="45"/>
        <v>0</v>
      </c>
      <c r="BS30" s="127">
        <f t="shared" si="45"/>
        <v>0</v>
      </c>
      <c r="BT30" s="127">
        <f t="shared" si="45"/>
        <v>0</v>
      </c>
      <c r="BU30" s="127">
        <f t="shared" si="45"/>
        <v>0</v>
      </c>
      <c r="BV30" s="127">
        <f t="shared" si="45"/>
        <v>0</v>
      </c>
      <c r="BW30" s="127">
        <f t="shared" si="45"/>
        <v>0</v>
      </c>
      <c r="BX30" s="127">
        <f t="shared" si="45"/>
        <v>0</v>
      </c>
      <c r="BY30" s="127">
        <f t="shared" si="45"/>
        <v>0</v>
      </c>
    </row>
    <row r="31" spans="1:78" s="100" customFormat="1" ht="16.5" customHeight="1">
      <c r="B31" s="118"/>
      <c r="C31" s="118" t="s">
        <v>318</v>
      </c>
      <c r="D31" s="118">
        <f t="shared" ref="D31:BJ31" si="46">D29+D27+D25+D22+D19+D16+D13+D11</f>
        <v>19110</v>
      </c>
      <c r="E31" s="118">
        <f t="shared" si="46"/>
        <v>21420</v>
      </c>
      <c r="F31" s="118">
        <f t="shared" si="46"/>
        <v>21420</v>
      </c>
      <c r="G31" s="118">
        <f t="shared" si="46"/>
        <v>21420</v>
      </c>
      <c r="H31" s="118">
        <f t="shared" si="46"/>
        <v>21420</v>
      </c>
      <c r="I31" s="118">
        <f t="shared" si="46"/>
        <v>21420</v>
      </c>
      <c r="J31" s="118">
        <f t="shared" si="46"/>
        <v>21420</v>
      </c>
      <c r="K31" s="118">
        <f t="shared" si="46"/>
        <v>21420</v>
      </c>
      <c r="L31" s="118">
        <f t="shared" si="46"/>
        <v>21420</v>
      </c>
      <c r="M31" s="118">
        <f t="shared" si="46"/>
        <v>28145</v>
      </c>
      <c r="N31" s="118">
        <f t="shared" si="46"/>
        <v>28311.666666666664</v>
      </c>
      <c r="O31" s="118">
        <f t="shared" si="46"/>
        <v>28325.555555555555</v>
      </c>
      <c r="P31" s="217">
        <f t="shared" si="46"/>
        <v>28145</v>
      </c>
      <c r="Q31" s="203">
        <f t="shared" si="46"/>
        <v>28311.666666666664</v>
      </c>
      <c r="R31" s="203">
        <f t="shared" si="46"/>
        <v>28325.555555555555</v>
      </c>
      <c r="S31" s="203">
        <f t="shared" si="46"/>
        <v>31266.712962962964</v>
      </c>
      <c r="T31" s="203">
        <f t="shared" si="46"/>
        <v>33576.809413580246</v>
      </c>
      <c r="U31" s="203">
        <f t="shared" si="46"/>
        <v>33576.81745113169</v>
      </c>
      <c r="V31" s="203">
        <f t="shared" si="46"/>
        <v>37776.818120927637</v>
      </c>
      <c r="W31" s="203">
        <f t="shared" si="46"/>
        <v>42186.818176743967</v>
      </c>
      <c r="X31" s="203">
        <f t="shared" si="46"/>
        <v>42186.818181395327</v>
      </c>
      <c r="Y31" s="203">
        <f t="shared" si="46"/>
        <v>42186.818181782946</v>
      </c>
      <c r="Z31" s="203">
        <f t="shared" si="46"/>
        <v>42186.818181815244</v>
      </c>
      <c r="AA31" s="204">
        <f t="shared" si="46"/>
        <v>42186.818181817936</v>
      </c>
      <c r="AB31" s="203">
        <f t="shared" si="46"/>
        <v>43971.818181818162</v>
      </c>
      <c r="AC31" s="203">
        <f t="shared" si="46"/>
        <v>46281.818181818177</v>
      </c>
      <c r="AD31" s="203">
        <f t="shared" si="46"/>
        <v>48463.636363636368</v>
      </c>
      <c r="AE31" s="203">
        <f t="shared" si="46"/>
        <v>48827.272727272728</v>
      </c>
      <c r="AF31" s="203">
        <f t="shared" si="46"/>
        <v>48887.878787878784</v>
      </c>
      <c r="AG31" s="203">
        <f t="shared" si="46"/>
        <v>48897.979797979802</v>
      </c>
      <c r="AH31" s="203">
        <f t="shared" si="46"/>
        <v>58034.663299663298</v>
      </c>
      <c r="AI31" s="203">
        <f t="shared" si="46"/>
        <v>60344.943883277214</v>
      </c>
      <c r="AJ31" s="203">
        <f t="shared" si="46"/>
        <v>60344.990647212871</v>
      </c>
      <c r="AK31" s="203">
        <f t="shared" si="46"/>
        <v>60344.998441202144</v>
      </c>
      <c r="AL31" s="203">
        <f t="shared" si="46"/>
        <v>60344.999740200357</v>
      </c>
      <c r="AM31" s="204">
        <f t="shared" si="46"/>
        <v>62129.999956700063</v>
      </c>
      <c r="AN31" s="217">
        <f t="shared" si="46"/>
        <v>66839.999989175019</v>
      </c>
      <c r="AO31" s="203">
        <f t="shared" si="46"/>
        <v>67439.999997293751</v>
      </c>
      <c r="AP31" s="203">
        <f t="shared" si="46"/>
        <v>67589.999999323438</v>
      </c>
      <c r="AQ31" s="203">
        <f t="shared" si="46"/>
        <v>67627.499999830863</v>
      </c>
      <c r="AR31" s="203">
        <f t="shared" si="46"/>
        <v>67636.874999957712</v>
      </c>
      <c r="AS31" s="203">
        <f t="shared" si="46"/>
        <v>74674.218749989435</v>
      </c>
      <c r="AT31" s="203">
        <f t="shared" si="46"/>
        <v>74674.804687497352</v>
      </c>
      <c r="AU31" s="203">
        <f t="shared" si="46"/>
        <v>77341.601562499127</v>
      </c>
      <c r="AV31" s="203">
        <f t="shared" si="46"/>
        <v>82640.533854166366</v>
      </c>
      <c r="AW31" s="203">
        <f t="shared" si="46"/>
        <v>85246.84461805546</v>
      </c>
      <c r="AX31" s="203">
        <f t="shared" si="46"/>
        <v>85345.614872685153</v>
      </c>
      <c r="AY31" s="204">
        <f t="shared" si="46"/>
        <v>85378.538290895056</v>
      </c>
      <c r="AZ31" s="217">
        <f t="shared" si="46"/>
        <v>87699.512763631676</v>
      </c>
      <c r="BA31" s="203">
        <f t="shared" si="46"/>
        <v>95427.713651513201</v>
      </c>
      <c r="BB31" s="203">
        <f t="shared" si="46"/>
        <v>96679.047354797163</v>
      </c>
      <c r="BC31" s="203">
        <f t="shared" si="46"/>
        <v>99510.436397832149</v>
      </c>
      <c r="BD31" s="203">
        <f t="shared" si="46"/>
        <v>99727.681832430069</v>
      </c>
      <c r="BE31" s="203">
        <f t="shared" si="46"/>
        <v>99818.200763512519</v>
      </c>
      <c r="BF31" s="203">
        <f t="shared" si="46"/>
        <v>105589.10038175626</v>
      </c>
      <c r="BG31" s="203">
        <f t="shared" si="46"/>
        <v>112044.55019087813</v>
      </c>
      <c r="BH31" s="203">
        <f t="shared" si="46"/>
        <v>115219.77509543906</v>
      </c>
      <c r="BI31" s="203">
        <f t="shared" si="46"/>
        <v>115652.38754771953</v>
      </c>
      <c r="BJ31" s="203">
        <f t="shared" si="46"/>
        <v>119832.64273616973</v>
      </c>
      <c r="BK31" s="204">
        <f>BK29+BK27+BK25+BK22+BK19+BK16+BK13+BK11</f>
        <v>128991.12492943235</v>
      </c>
      <c r="BL31" s="203"/>
      <c r="BM31" s="118">
        <f t="shared" ref="BM31:BY31" si="47">SUM(BM25:BM30)</f>
        <v>0</v>
      </c>
      <c r="BN31" s="118">
        <f t="shared" si="47"/>
        <v>0</v>
      </c>
      <c r="BO31" s="118">
        <f t="shared" si="47"/>
        <v>0</v>
      </c>
      <c r="BP31" s="118">
        <f t="shared" si="47"/>
        <v>0</v>
      </c>
      <c r="BQ31" s="118">
        <f t="shared" si="47"/>
        <v>0</v>
      </c>
      <c r="BR31" s="118">
        <f t="shared" si="47"/>
        <v>0</v>
      </c>
      <c r="BS31" s="118">
        <f t="shared" si="47"/>
        <v>0</v>
      </c>
      <c r="BT31" s="118">
        <f t="shared" si="47"/>
        <v>0</v>
      </c>
      <c r="BU31" s="118">
        <f t="shared" si="47"/>
        <v>0</v>
      </c>
      <c r="BV31" s="118">
        <f t="shared" si="47"/>
        <v>0</v>
      </c>
      <c r="BW31" s="118">
        <f t="shared" si="47"/>
        <v>0</v>
      </c>
      <c r="BX31" s="118">
        <f t="shared" si="47"/>
        <v>0</v>
      </c>
      <c r="BY31" s="118">
        <f t="shared" si="47"/>
        <v>1785</v>
      </c>
    </row>
    <row r="32" spans="1:78">
      <c r="B32" s="122"/>
      <c r="C32" s="122"/>
    </row>
    <row r="33" spans="3:63" s="508" customFormat="1">
      <c r="C33" s="508" t="s">
        <v>126</v>
      </c>
      <c r="D33" s="508">
        <f t="shared" ref="D33:BK33" si="48">D30+IF(D27&gt;0,1,0)+IF(D25&gt;0,1,0)+D23+D20+D17+D14+D12</f>
        <v>2.5</v>
      </c>
      <c r="E33" s="508">
        <f t="shared" si="48"/>
        <v>3.5</v>
      </c>
      <c r="F33" s="508">
        <f t="shared" si="48"/>
        <v>3.5</v>
      </c>
      <c r="G33" s="508">
        <f t="shared" si="48"/>
        <v>3.5</v>
      </c>
      <c r="H33" s="508">
        <f t="shared" si="48"/>
        <v>3.5</v>
      </c>
      <c r="I33" s="508">
        <f t="shared" si="48"/>
        <v>3.5</v>
      </c>
      <c r="J33" s="508">
        <f t="shared" si="48"/>
        <v>3.5</v>
      </c>
      <c r="K33" s="508">
        <f t="shared" si="48"/>
        <v>3.5</v>
      </c>
      <c r="L33" s="508">
        <f t="shared" si="48"/>
        <v>3.5</v>
      </c>
      <c r="M33" s="508">
        <f t="shared" si="48"/>
        <v>5.5</v>
      </c>
      <c r="N33" s="508">
        <f t="shared" si="48"/>
        <v>5.5</v>
      </c>
      <c r="O33" s="508">
        <f t="shared" si="48"/>
        <v>5.5</v>
      </c>
      <c r="P33" s="508">
        <f t="shared" si="48"/>
        <v>5.5</v>
      </c>
      <c r="Q33" s="508">
        <f t="shared" si="48"/>
        <v>5.5</v>
      </c>
      <c r="R33" s="508">
        <f t="shared" si="48"/>
        <v>5.5</v>
      </c>
      <c r="S33" s="508">
        <f t="shared" si="48"/>
        <v>6.5</v>
      </c>
      <c r="T33" s="508">
        <f t="shared" si="48"/>
        <v>7.5</v>
      </c>
      <c r="U33" s="508">
        <f t="shared" si="48"/>
        <v>7.5</v>
      </c>
      <c r="V33" s="508">
        <f t="shared" si="48"/>
        <v>8</v>
      </c>
      <c r="W33" s="508">
        <f t="shared" si="48"/>
        <v>9</v>
      </c>
      <c r="X33" s="508">
        <f t="shared" si="48"/>
        <v>9</v>
      </c>
      <c r="Y33" s="508">
        <f t="shared" si="48"/>
        <v>9</v>
      </c>
      <c r="Z33" s="508">
        <f t="shared" si="48"/>
        <v>9</v>
      </c>
      <c r="AA33" s="508">
        <f t="shared" si="48"/>
        <v>9</v>
      </c>
      <c r="AB33" s="508">
        <f t="shared" si="48"/>
        <v>10</v>
      </c>
      <c r="AC33" s="508">
        <f t="shared" si="48"/>
        <v>11</v>
      </c>
      <c r="AD33" s="508">
        <f t="shared" si="48"/>
        <v>12</v>
      </c>
      <c r="AE33" s="508">
        <f t="shared" si="48"/>
        <v>12</v>
      </c>
      <c r="AF33" s="508">
        <f t="shared" si="48"/>
        <v>12</v>
      </c>
      <c r="AG33" s="508">
        <f t="shared" si="48"/>
        <v>12</v>
      </c>
      <c r="AH33" s="508">
        <f t="shared" si="48"/>
        <v>14</v>
      </c>
      <c r="AI33" s="508">
        <f t="shared" si="48"/>
        <v>15</v>
      </c>
      <c r="AJ33" s="508">
        <f t="shared" si="48"/>
        <v>15</v>
      </c>
      <c r="AK33" s="508">
        <f t="shared" si="48"/>
        <v>15</v>
      </c>
      <c r="AL33" s="508">
        <f t="shared" si="48"/>
        <v>15</v>
      </c>
      <c r="AM33" s="508">
        <f t="shared" si="48"/>
        <v>15</v>
      </c>
      <c r="AN33" s="508">
        <f t="shared" si="48"/>
        <v>17</v>
      </c>
      <c r="AO33" s="508">
        <f t="shared" si="48"/>
        <v>17</v>
      </c>
      <c r="AP33" s="508">
        <f t="shared" si="48"/>
        <v>17</v>
      </c>
      <c r="AQ33" s="508">
        <f t="shared" si="48"/>
        <v>17</v>
      </c>
      <c r="AR33" s="508">
        <f t="shared" si="48"/>
        <v>17</v>
      </c>
      <c r="AS33" s="508">
        <f t="shared" si="48"/>
        <v>19</v>
      </c>
      <c r="AT33" s="508">
        <f t="shared" si="48"/>
        <v>19</v>
      </c>
      <c r="AU33" s="508">
        <f t="shared" si="48"/>
        <v>20</v>
      </c>
      <c r="AV33" s="508">
        <f t="shared" si="48"/>
        <v>21</v>
      </c>
      <c r="AW33" s="508">
        <f t="shared" si="48"/>
        <v>22</v>
      </c>
      <c r="AX33" s="508">
        <f t="shared" si="48"/>
        <v>22</v>
      </c>
      <c r="AY33" s="508">
        <f t="shared" si="48"/>
        <v>22</v>
      </c>
      <c r="AZ33" s="508">
        <f t="shared" si="48"/>
        <v>23</v>
      </c>
      <c r="BA33" s="508">
        <f t="shared" si="48"/>
        <v>25</v>
      </c>
      <c r="BB33" s="508">
        <f t="shared" si="48"/>
        <v>25</v>
      </c>
      <c r="BC33" s="508">
        <f t="shared" si="48"/>
        <v>26</v>
      </c>
      <c r="BD33" s="508">
        <f t="shared" si="48"/>
        <v>26</v>
      </c>
      <c r="BE33" s="508">
        <f t="shared" si="48"/>
        <v>26</v>
      </c>
      <c r="BF33" s="508">
        <f t="shared" si="48"/>
        <v>28</v>
      </c>
      <c r="BG33" s="508">
        <f t="shared" si="48"/>
        <v>29</v>
      </c>
      <c r="BH33" s="508">
        <f t="shared" si="48"/>
        <v>30</v>
      </c>
      <c r="BI33" s="508">
        <f t="shared" si="48"/>
        <v>30</v>
      </c>
      <c r="BJ33" s="508">
        <f t="shared" si="48"/>
        <v>31</v>
      </c>
      <c r="BK33" s="508">
        <f t="shared" si="48"/>
        <v>33</v>
      </c>
    </row>
  </sheetData>
  <mergeCells count="11">
    <mergeCell ref="D2:O2"/>
    <mergeCell ref="D1:O1"/>
    <mergeCell ref="P1:AA1"/>
    <mergeCell ref="AB1:AM1"/>
    <mergeCell ref="AN1:AY1"/>
    <mergeCell ref="AZ1:BK1"/>
    <mergeCell ref="BN2:BY2"/>
    <mergeCell ref="P2:AA2"/>
    <mergeCell ref="AB2:AM2"/>
    <mergeCell ref="AN2:AY2"/>
    <mergeCell ref="AZ2:BK2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-0.499984740745262"/>
  </sheetPr>
  <dimension ref="A1:BP71"/>
  <sheetViews>
    <sheetView workbookViewId="0">
      <pane xSplit="8" ySplit="1" topLeftCell="I2" activePane="bottomRight" state="frozen"/>
      <selection activeCell="D421" sqref="D421"/>
      <selection pane="topRight" activeCell="D421" sqref="D421"/>
      <selection pane="bottomLeft" activeCell="D421" sqref="D421"/>
      <selection pane="bottomRight" activeCell="E70" sqref="E70"/>
    </sheetView>
  </sheetViews>
  <sheetFormatPr defaultColWidth="8.85546875" defaultRowHeight="12.75"/>
  <cols>
    <col min="1" max="1" width="6" style="39" customWidth="1"/>
    <col min="2" max="2" width="5.85546875" style="70" customWidth="1"/>
    <col min="3" max="3" width="21.85546875" style="39" customWidth="1"/>
    <col min="4" max="4" width="11.85546875" style="345" customWidth="1"/>
    <col min="5" max="5" width="17.140625" style="39" customWidth="1"/>
    <col min="6" max="6" width="9.42578125" style="39" hidden="1" customWidth="1"/>
    <col min="7" max="7" width="11" style="40" hidden="1" customWidth="1"/>
    <col min="8" max="8" width="9.42578125" style="40" hidden="1" customWidth="1"/>
    <col min="9" max="19" width="9.7109375" style="249" customWidth="1"/>
    <col min="20" max="20" width="9.7109375" style="250" customWidth="1"/>
    <col min="21" max="31" width="9.7109375" style="249" customWidth="1"/>
    <col min="32" max="32" width="9.7109375" style="250" customWidth="1"/>
    <col min="33" max="43" width="9.7109375" style="249" customWidth="1"/>
    <col min="44" max="44" width="9.7109375" style="250" customWidth="1"/>
    <col min="45" max="52" width="9.7109375" style="249" customWidth="1"/>
    <col min="53" max="53" width="10.42578125" style="249" customWidth="1"/>
    <col min="54" max="54" width="10.7109375" style="249" customWidth="1"/>
    <col min="55" max="55" width="9.7109375" style="249" customWidth="1"/>
    <col min="56" max="56" width="9.7109375" style="250" customWidth="1"/>
    <col min="57" max="67" width="9.7109375" style="249" customWidth="1"/>
    <col min="68" max="68" width="9.7109375" style="250" customWidth="1"/>
    <col min="69" max="16384" width="8.85546875" style="39"/>
  </cols>
  <sheetData>
    <row r="1" spans="1:68" ht="15" hidden="1" customHeight="1">
      <c r="A1" s="36" t="s">
        <v>56</v>
      </c>
      <c r="B1" s="36"/>
      <c r="C1" s="37"/>
      <c r="D1" s="346"/>
      <c r="E1" s="38"/>
      <c r="G1" s="40" t="s">
        <v>47</v>
      </c>
      <c r="H1" s="40" t="s">
        <v>46</v>
      </c>
      <c r="I1" s="631" t="s">
        <v>196</v>
      </c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2"/>
      <c r="U1" s="630" t="s">
        <v>197</v>
      </c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2"/>
      <c r="AG1" s="630" t="s">
        <v>198</v>
      </c>
      <c r="AH1" s="631"/>
      <c r="AI1" s="631"/>
      <c r="AJ1" s="631"/>
      <c r="AK1" s="631"/>
      <c r="AL1" s="631"/>
      <c r="AM1" s="631"/>
      <c r="AN1" s="631"/>
      <c r="AO1" s="631"/>
      <c r="AP1" s="631"/>
      <c r="AQ1" s="631"/>
      <c r="AR1" s="632"/>
      <c r="AS1" s="630" t="s">
        <v>199</v>
      </c>
      <c r="AT1" s="631"/>
      <c r="AU1" s="631"/>
      <c r="AV1" s="631"/>
      <c r="AW1" s="631"/>
      <c r="AX1" s="631"/>
      <c r="AY1" s="631"/>
      <c r="AZ1" s="631"/>
      <c r="BA1" s="631"/>
      <c r="BB1" s="631"/>
      <c r="BC1" s="631"/>
      <c r="BD1" s="632"/>
      <c r="BE1" s="630" t="s">
        <v>200</v>
      </c>
      <c r="BF1" s="631"/>
      <c r="BG1" s="631"/>
      <c r="BH1" s="631"/>
      <c r="BI1" s="631"/>
      <c r="BJ1" s="631"/>
      <c r="BK1" s="631"/>
      <c r="BL1" s="631"/>
      <c r="BM1" s="631"/>
      <c r="BN1" s="631"/>
      <c r="BO1" s="631"/>
      <c r="BP1" s="632"/>
    </row>
    <row r="2" spans="1:68" ht="12.75" hidden="1" customHeight="1">
      <c r="A2" s="36"/>
      <c r="B2" s="36" t="s">
        <v>19</v>
      </c>
      <c r="C2" s="37"/>
      <c r="D2" s="346"/>
      <c r="E2" s="38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2"/>
      <c r="U2" s="630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2"/>
      <c r="AG2" s="630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632"/>
      <c r="AS2" s="630"/>
      <c r="AT2" s="631"/>
      <c r="AU2" s="631"/>
      <c r="AV2" s="631"/>
      <c r="AW2" s="631"/>
      <c r="AX2" s="631"/>
      <c r="AY2" s="631"/>
      <c r="AZ2" s="631"/>
      <c r="BA2" s="631"/>
      <c r="BB2" s="631"/>
      <c r="BC2" s="631"/>
      <c r="BD2" s="632"/>
      <c r="BE2" s="630"/>
      <c r="BF2" s="631"/>
      <c r="BG2" s="631"/>
      <c r="BH2" s="631"/>
      <c r="BI2" s="631"/>
      <c r="BJ2" s="631"/>
      <c r="BK2" s="631"/>
      <c r="BL2" s="631"/>
      <c r="BM2" s="631"/>
      <c r="BN2" s="631"/>
      <c r="BO2" s="631"/>
      <c r="BP2" s="632"/>
    </row>
    <row r="3" spans="1:68" ht="12.75" hidden="1" customHeight="1">
      <c r="A3" s="36"/>
      <c r="B3" s="36" t="s">
        <v>119</v>
      </c>
      <c r="C3" s="37"/>
      <c r="D3" s="346"/>
      <c r="E3" s="38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2"/>
      <c r="U3" s="630"/>
      <c r="V3" s="631"/>
      <c r="W3" s="631"/>
      <c r="X3" s="631"/>
      <c r="Y3" s="631"/>
      <c r="Z3" s="631"/>
      <c r="AA3" s="631"/>
      <c r="AB3" s="631"/>
      <c r="AC3" s="631"/>
      <c r="AD3" s="631"/>
      <c r="AE3" s="631"/>
      <c r="AF3" s="632"/>
      <c r="AG3" s="630"/>
      <c r="AH3" s="631"/>
      <c r="AI3" s="631"/>
      <c r="AJ3" s="631"/>
      <c r="AK3" s="631"/>
      <c r="AL3" s="631"/>
      <c r="AM3" s="631"/>
      <c r="AN3" s="631"/>
      <c r="AO3" s="631"/>
      <c r="AP3" s="631"/>
      <c r="AQ3" s="631"/>
      <c r="AR3" s="632"/>
      <c r="AS3" s="630"/>
      <c r="AT3" s="631"/>
      <c r="AU3" s="631"/>
      <c r="AV3" s="631"/>
      <c r="AW3" s="631"/>
      <c r="AX3" s="631"/>
      <c r="AY3" s="631"/>
      <c r="AZ3" s="631"/>
      <c r="BA3" s="631"/>
      <c r="BB3" s="631"/>
      <c r="BC3" s="631"/>
      <c r="BD3" s="632"/>
      <c r="BE3" s="630"/>
      <c r="BF3" s="631"/>
      <c r="BG3" s="631"/>
      <c r="BH3" s="631"/>
      <c r="BI3" s="631"/>
      <c r="BJ3" s="631"/>
      <c r="BK3" s="631"/>
      <c r="BL3" s="631"/>
      <c r="BM3" s="631"/>
      <c r="BN3" s="631"/>
      <c r="BO3" s="631"/>
      <c r="BP3" s="632"/>
    </row>
    <row r="4" spans="1:68" ht="12.75" hidden="1" customHeight="1">
      <c r="A4" s="36"/>
      <c r="B4" s="36" t="s">
        <v>57</v>
      </c>
      <c r="C4" s="37"/>
      <c r="D4" s="346"/>
      <c r="E4" s="38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2"/>
      <c r="U4" s="630"/>
      <c r="V4" s="631"/>
      <c r="W4" s="631"/>
      <c r="X4" s="631"/>
      <c r="Y4" s="631"/>
      <c r="Z4" s="631"/>
      <c r="AA4" s="631"/>
      <c r="AB4" s="631"/>
      <c r="AC4" s="631"/>
      <c r="AD4" s="631"/>
      <c r="AE4" s="631"/>
      <c r="AF4" s="632"/>
      <c r="AG4" s="630"/>
      <c r="AH4" s="631"/>
      <c r="AI4" s="631"/>
      <c r="AJ4" s="631"/>
      <c r="AK4" s="631"/>
      <c r="AL4" s="631"/>
      <c r="AM4" s="631"/>
      <c r="AN4" s="631"/>
      <c r="AO4" s="631"/>
      <c r="AP4" s="631"/>
      <c r="AQ4" s="631"/>
      <c r="AR4" s="632"/>
      <c r="AS4" s="630"/>
      <c r="AT4" s="631"/>
      <c r="AU4" s="631"/>
      <c r="AV4" s="631"/>
      <c r="AW4" s="631"/>
      <c r="AX4" s="631"/>
      <c r="AY4" s="631"/>
      <c r="AZ4" s="631"/>
      <c r="BA4" s="631"/>
      <c r="BB4" s="631"/>
      <c r="BC4" s="631"/>
      <c r="BD4" s="632"/>
      <c r="BE4" s="630"/>
      <c r="BF4" s="631"/>
      <c r="BG4" s="631"/>
      <c r="BH4" s="631"/>
      <c r="BI4" s="631"/>
      <c r="BJ4" s="631"/>
      <c r="BK4" s="631"/>
      <c r="BL4" s="631"/>
      <c r="BM4" s="631"/>
      <c r="BN4" s="631"/>
      <c r="BO4" s="631"/>
      <c r="BP4" s="632"/>
    </row>
    <row r="5" spans="1:68" ht="12.75" hidden="1" customHeight="1">
      <c r="A5" s="36"/>
      <c r="B5" s="36" t="s">
        <v>58</v>
      </c>
      <c r="C5" s="37"/>
      <c r="D5" s="346"/>
      <c r="E5" s="38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2"/>
      <c r="U5" s="630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2"/>
      <c r="AG5" s="630"/>
      <c r="AH5" s="631"/>
      <c r="AI5" s="631"/>
      <c r="AJ5" s="631"/>
      <c r="AK5" s="631"/>
      <c r="AL5" s="631"/>
      <c r="AM5" s="631"/>
      <c r="AN5" s="631"/>
      <c r="AO5" s="631"/>
      <c r="AP5" s="631"/>
      <c r="AQ5" s="631"/>
      <c r="AR5" s="632"/>
      <c r="AS5" s="630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2"/>
      <c r="BE5" s="630"/>
      <c r="BF5" s="631"/>
      <c r="BG5" s="631"/>
      <c r="BH5" s="631"/>
      <c r="BI5" s="631"/>
      <c r="BJ5" s="631"/>
      <c r="BK5" s="631"/>
      <c r="BL5" s="631"/>
      <c r="BM5" s="631"/>
      <c r="BN5" s="631"/>
      <c r="BO5" s="631"/>
      <c r="BP5" s="632"/>
    </row>
    <row r="6" spans="1:68" ht="12.75" hidden="1" customHeight="1">
      <c r="A6" s="36"/>
      <c r="B6" s="36" t="s">
        <v>59</v>
      </c>
      <c r="C6" s="37"/>
      <c r="D6" s="346"/>
      <c r="E6" s="38"/>
      <c r="I6" s="631"/>
      <c r="J6" s="631"/>
      <c r="K6" s="631"/>
      <c r="L6" s="631"/>
      <c r="M6" s="631"/>
      <c r="N6" s="631"/>
      <c r="O6" s="631"/>
      <c r="P6" s="631"/>
      <c r="Q6" s="631"/>
      <c r="R6" s="631"/>
      <c r="S6" s="631"/>
      <c r="T6" s="632"/>
      <c r="U6" s="630"/>
      <c r="V6" s="631"/>
      <c r="W6" s="631"/>
      <c r="X6" s="631"/>
      <c r="Y6" s="631"/>
      <c r="Z6" s="631"/>
      <c r="AA6" s="631"/>
      <c r="AB6" s="631"/>
      <c r="AC6" s="631"/>
      <c r="AD6" s="631"/>
      <c r="AE6" s="631"/>
      <c r="AF6" s="632"/>
      <c r="AG6" s="630"/>
      <c r="AH6" s="631"/>
      <c r="AI6" s="631"/>
      <c r="AJ6" s="631"/>
      <c r="AK6" s="631"/>
      <c r="AL6" s="631"/>
      <c r="AM6" s="631"/>
      <c r="AN6" s="631"/>
      <c r="AO6" s="631"/>
      <c r="AP6" s="631"/>
      <c r="AQ6" s="631"/>
      <c r="AR6" s="632"/>
      <c r="AS6" s="630"/>
      <c r="AT6" s="631"/>
      <c r="AU6" s="631"/>
      <c r="AV6" s="631"/>
      <c r="AW6" s="631"/>
      <c r="AX6" s="631"/>
      <c r="AY6" s="631"/>
      <c r="AZ6" s="631"/>
      <c r="BA6" s="631"/>
      <c r="BB6" s="631"/>
      <c r="BC6" s="631"/>
      <c r="BD6" s="632"/>
      <c r="BE6" s="630"/>
      <c r="BF6" s="631"/>
      <c r="BG6" s="631"/>
      <c r="BH6" s="631"/>
      <c r="BI6" s="631"/>
      <c r="BJ6" s="631"/>
      <c r="BK6" s="631"/>
      <c r="BL6" s="631"/>
      <c r="BM6" s="631"/>
      <c r="BN6" s="631"/>
      <c r="BO6" s="631"/>
      <c r="BP6" s="632"/>
    </row>
    <row r="7" spans="1:68" ht="12.75" hidden="1" customHeight="1">
      <c r="A7" s="36"/>
      <c r="B7" s="36"/>
      <c r="C7" s="37"/>
      <c r="D7" s="346"/>
      <c r="E7" s="38"/>
      <c r="I7" s="631"/>
      <c r="J7" s="631"/>
      <c r="K7" s="631"/>
      <c r="L7" s="631"/>
      <c r="M7" s="631"/>
      <c r="N7" s="631"/>
      <c r="O7" s="631"/>
      <c r="P7" s="631"/>
      <c r="Q7" s="631"/>
      <c r="R7" s="631"/>
      <c r="S7" s="631"/>
      <c r="T7" s="632"/>
      <c r="U7" s="630"/>
      <c r="V7" s="631"/>
      <c r="W7" s="631"/>
      <c r="X7" s="631"/>
      <c r="Y7" s="631"/>
      <c r="Z7" s="631"/>
      <c r="AA7" s="631"/>
      <c r="AB7" s="631"/>
      <c r="AC7" s="631"/>
      <c r="AD7" s="631"/>
      <c r="AE7" s="631"/>
      <c r="AF7" s="632"/>
      <c r="AG7" s="630"/>
      <c r="AH7" s="631"/>
      <c r="AI7" s="631"/>
      <c r="AJ7" s="631"/>
      <c r="AK7" s="631"/>
      <c r="AL7" s="631"/>
      <c r="AM7" s="631"/>
      <c r="AN7" s="631"/>
      <c r="AO7" s="631"/>
      <c r="AP7" s="631"/>
      <c r="AQ7" s="631"/>
      <c r="AR7" s="632"/>
      <c r="AS7" s="630"/>
      <c r="AT7" s="631"/>
      <c r="AU7" s="631"/>
      <c r="AV7" s="631"/>
      <c r="AW7" s="631"/>
      <c r="AX7" s="631"/>
      <c r="AY7" s="631"/>
      <c r="AZ7" s="631"/>
      <c r="BA7" s="631"/>
      <c r="BB7" s="631"/>
      <c r="BC7" s="631"/>
      <c r="BD7" s="632"/>
      <c r="BE7" s="630"/>
      <c r="BF7" s="631"/>
      <c r="BG7" s="631"/>
      <c r="BH7" s="631"/>
      <c r="BI7" s="631"/>
      <c r="BJ7" s="631"/>
      <c r="BK7" s="631"/>
      <c r="BL7" s="631"/>
      <c r="BM7" s="631"/>
      <c r="BN7" s="631"/>
      <c r="BO7" s="631"/>
      <c r="BP7" s="632"/>
    </row>
    <row r="8" spans="1:68" ht="12.75" hidden="1" customHeight="1">
      <c r="A8" s="36" t="s">
        <v>60</v>
      </c>
      <c r="B8" s="36"/>
      <c r="C8" s="37"/>
      <c r="D8" s="346"/>
      <c r="E8" s="38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0"/>
      <c r="V8" s="631"/>
      <c r="W8" s="631"/>
      <c r="X8" s="631"/>
      <c r="Y8" s="631"/>
      <c r="Z8" s="631"/>
      <c r="AA8" s="631"/>
      <c r="AB8" s="631"/>
      <c r="AC8" s="631"/>
      <c r="AD8" s="631"/>
      <c r="AE8" s="631"/>
      <c r="AF8" s="632"/>
      <c r="AG8" s="630"/>
      <c r="AH8" s="631"/>
      <c r="AI8" s="631"/>
      <c r="AJ8" s="631"/>
      <c r="AK8" s="631"/>
      <c r="AL8" s="631"/>
      <c r="AM8" s="631"/>
      <c r="AN8" s="631"/>
      <c r="AO8" s="631"/>
      <c r="AP8" s="631"/>
      <c r="AQ8" s="631"/>
      <c r="AR8" s="632"/>
      <c r="AS8" s="630"/>
      <c r="AT8" s="631"/>
      <c r="AU8" s="631"/>
      <c r="AV8" s="631"/>
      <c r="AW8" s="631"/>
      <c r="AX8" s="631"/>
      <c r="AY8" s="631"/>
      <c r="AZ8" s="631"/>
      <c r="BA8" s="631"/>
      <c r="BB8" s="631"/>
      <c r="BC8" s="631"/>
      <c r="BD8" s="632"/>
      <c r="BE8" s="630"/>
      <c r="BF8" s="631"/>
      <c r="BG8" s="631"/>
      <c r="BH8" s="631"/>
      <c r="BI8" s="631"/>
      <c r="BJ8" s="631"/>
      <c r="BK8" s="631"/>
      <c r="BL8" s="631"/>
      <c r="BM8" s="631"/>
      <c r="BN8" s="631"/>
      <c r="BO8" s="631"/>
      <c r="BP8" s="632"/>
    </row>
    <row r="9" spans="1:68" ht="12.75" hidden="1" customHeight="1">
      <c r="A9" s="41" t="s">
        <v>61</v>
      </c>
      <c r="B9" s="41"/>
      <c r="C9" s="42"/>
      <c r="D9" s="338"/>
      <c r="E9" s="43"/>
      <c r="G9" s="39" t="e">
        <f>HR!#REF!</f>
        <v>#REF!</v>
      </c>
      <c r="H9" s="40" t="e">
        <f>HR!#REF!</f>
        <v>#REF!</v>
      </c>
      <c r="I9" s="631"/>
      <c r="J9" s="631"/>
      <c r="K9" s="631"/>
      <c r="L9" s="631"/>
      <c r="M9" s="631"/>
      <c r="N9" s="631"/>
      <c r="O9" s="631"/>
      <c r="P9" s="631"/>
      <c r="Q9" s="631"/>
      <c r="R9" s="631"/>
      <c r="S9" s="631"/>
      <c r="T9" s="632"/>
      <c r="U9" s="630"/>
      <c r="V9" s="631"/>
      <c r="W9" s="631"/>
      <c r="X9" s="631"/>
      <c r="Y9" s="631"/>
      <c r="Z9" s="631"/>
      <c r="AA9" s="631"/>
      <c r="AB9" s="631"/>
      <c r="AC9" s="631"/>
      <c r="AD9" s="631"/>
      <c r="AE9" s="631"/>
      <c r="AF9" s="632"/>
      <c r="AG9" s="630"/>
      <c r="AH9" s="631"/>
      <c r="AI9" s="631"/>
      <c r="AJ9" s="631"/>
      <c r="AK9" s="631"/>
      <c r="AL9" s="631"/>
      <c r="AM9" s="631"/>
      <c r="AN9" s="631"/>
      <c r="AO9" s="631"/>
      <c r="AP9" s="631"/>
      <c r="AQ9" s="631"/>
      <c r="AR9" s="632"/>
      <c r="AS9" s="630"/>
      <c r="AT9" s="631"/>
      <c r="AU9" s="631"/>
      <c r="AV9" s="631"/>
      <c r="AW9" s="631"/>
      <c r="AX9" s="631"/>
      <c r="AY9" s="631"/>
      <c r="AZ9" s="631"/>
      <c r="BA9" s="631"/>
      <c r="BB9" s="631"/>
      <c r="BC9" s="631"/>
      <c r="BD9" s="632"/>
      <c r="BE9" s="630"/>
      <c r="BF9" s="631"/>
      <c r="BG9" s="631"/>
      <c r="BH9" s="631"/>
      <c r="BI9" s="631"/>
      <c r="BJ9" s="631"/>
      <c r="BK9" s="631"/>
      <c r="BL9" s="631"/>
      <c r="BM9" s="631"/>
      <c r="BN9" s="631"/>
      <c r="BO9" s="631"/>
      <c r="BP9" s="632"/>
    </row>
    <row r="10" spans="1:68" ht="12.75" hidden="1" customHeight="1">
      <c r="A10" s="44"/>
      <c r="B10" s="45"/>
      <c r="C10" s="46" t="s">
        <v>62</v>
      </c>
      <c r="D10" s="333" t="s">
        <v>60</v>
      </c>
      <c r="E10" s="47"/>
      <c r="I10" s="631"/>
      <c r="J10" s="631"/>
      <c r="K10" s="631"/>
      <c r="L10" s="631"/>
      <c r="M10" s="631"/>
      <c r="N10" s="631"/>
      <c r="O10" s="631"/>
      <c r="P10" s="631"/>
      <c r="Q10" s="631"/>
      <c r="R10" s="631"/>
      <c r="S10" s="631"/>
      <c r="T10" s="632"/>
      <c r="U10" s="630"/>
      <c r="V10" s="631"/>
      <c r="W10" s="631"/>
      <c r="X10" s="631"/>
      <c r="Y10" s="631"/>
      <c r="Z10" s="631"/>
      <c r="AA10" s="631"/>
      <c r="AB10" s="631"/>
      <c r="AC10" s="631"/>
      <c r="AD10" s="631"/>
      <c r="AE10" s="631"/>
      <c r="AF10" s="632"/>
      <c r="AG10" s="630"/>
      <c r="AH10" s="631"/>
      <c r="AI10" s="631"/>
      <c r="AJ10" s="631"/>
      <c r="AK10" s="631"/>
      <c r="AL10" s="631"/>
      <c r="AM10" s="631"/>
      <c r="AN10" s="631"/>
      <c r="AO10" s="631"/>
      <c r="AP10" s="631"/>
      <c r="AQ10" s="631"/>
      <c r="AR10" s="632"/>
      <c r="AS10" s="630"/>
      <c r="AT10" s="631"/>
      <c r="AU10" s="631"/>
      <c r="AV10" s="631"/>
      <c r="AW10" s="631"/>
      <c r="AX10" s="631"/>
      <c r="AY10" s="631"/>
      <c r="AZ10" s="631"/>
      <c r="BA10" s="631"/>
      <c r="BB10" s="631"/>
      <c r="BC10" s="631"/>
      <c r="BD10" s="632"/>
      <c r="BE10" s="630"/>
      <c r="BF10" s="631"/>
      <c r="BG10" s="631"/>
      <c r="BH10" s="631"/>
      <c r="BI10" s="631"/>
      <c r="BJ10" s="631"/>
      <c r="BK10" s="631"/>
      <c r="BL10" s="631"/>
      <c r="BM10" s="631"/>
      <c r="BN10" s="631"/>
      <c r="BO10" s="631"/>
      <c r="BP10" s="632"/>
    </row>
    <row r="11" spans="1:68" ht="12.75" hidden="1" customHeight="1">
      <c r="A11" s="44"/>
      <c r="B11" s="45"/>
      <c r="C11" s="46" t="s">
        <v>63</v>
      </c>
      <c r="D11" s="334">
        <v>0.26</v>
      </c>
      <c r="E11" s="48" t="s">
        <v>64</v>
      </c>
      <c r="I11" s="631"/>
      <c r="J11" s="631"/>
      <c r="K11" s="631"/>
      <c r="L11" s="631"/>
      <c r="M11" s="631"/>
      <c r="N11" s="631"/>
      <c r="O11" s="631"/>
      <c r="P11" s="631"/>
      <c r="Q11" s="631"/>
      <c r="R11" s="631"/>
      <c r="S11" s="631"/>
      <c r="T11" s="632"/>
      <c r="U11" s="630"/>
      <c r="V11" s="631"/>
      <c r="W11" s="631"/>
      <c r="X11" s="631"/>
      <c r="Y11" s="631"/>
      <c r="Z11" s="631"/>
      <c r="AA11" s="631"/>
      <c r="AB11" s="631"/>
      <c r="AC11" s="631"/>
      <c r="AD11" s="631"/>
      <c r="AE11" s="631"/>
      <c r="AF11" s="632"/>
      <c r="AG11" s="630"/>
      <c r="AH11" s="631"/>
      <c r="AI11" s="631"/>
      <c r="AJ11" s="631"/>
      <c r="AK11" s="631"/>
      <c r="AL11" s="631"/>
      <c r="AM11" s="631"/>
      <c r="AN11" s="631"/>
      <c r="AO11" s="631"/>
      <c r="AP11" s="631"/>
      <c r="AQ11" s="631"/>
      <c r="AR11" s="632"/>
      <c r="AS11" s="630"/>
      <c r="AT11" s="631"/>
      <c r="AU11" s="631"/>
      <c r="AV11" s="631"/>
      <c r="AW11" s="631"/>
      <c r="AX11" s="631"/>
      <c r="AY11" s="631"/>
      <c r="AZ11" s="631"/>
      <c r="BA11" s="631"/>
      <c r="BB11" s="631"/>
      <c r="BC11" s="631"/>
      <c r="BD11" s="632"/>
      <c r="BE11" s="630"/>
      <c r="BF11" s="631"/>
      <c r="BG11" s="631"/>
      <c r="BH11" s="631"/>
      <c r="BI11" s="631"/>
      <c r="BJ11" s="631"/>
      <c r="BK11" s="631"/>
      <c r="BL11" s="631"/>
      <c r="BM11" s="631"/>
      <c r="BN11" s="631"/>
      <c r="BO11" s="631"/>
      <c r="BP11" s="632"/>
    </row>
    <row r="12" spans="1:68" ht="12.75" hidden="1" customHeight="1">
      <c r="A12" s="49"/>
      <c r="B12" s="45"/>
      <c r="C12" s="46" t="s">
        <v>65</v>
      </c>
      <c r="D12" s="334">
        <v>0.12</v>
      </c>
      <c r="E12" s="48" t="s">
        <v>66</v>
      </c>
      <c r="I12" s="631"/>
      <c r="J12" s="631"/>
      <c r="K12" s="631"/>
      <c r="L12" s="631"/>
      <c r="M12" s="631"/>
      <c r="N12" s="631"/>
      <c r="O12" s="631"/>
      <c r="P12" s="631"/>
      <c r="Q12" s="631"/>
      <c r="R12" s="631"/>
      <c r="S12" s="631"/>
      <c r="T12" s="632"/>
      <c r="U12" s="630"/>
      <c r="V12" s="631"/>
      <c r="W12" s="631"/>
      <c r="X12" s="631"/>
      <c r="Y12" s="631"/>
      <c r="Z12" s="631"/>
      <c r="AA12" s="631"/>
      <c r="AB12" s="631"/>
      <c r="AC12" s="631"/>
      <c r="AD12" s="631"/>
      <c r="AE12" s="631"/>
      <c r="AF12" s="632"/>
      <c r="AG12" s="630"/>
      <c r="AH12" s="631"/>
      <c r="AI12" s="631"/>
      <c r="AJ12" s="631"/>
      <c r="AK12" s="631"/>
      <c r="AL12" s="631"/>
      <c r="AM12" s="631"/>
      <c r="AN12" s="631"/>
      <c r="AO12" s="631"/>
      <c r="AP12" s="631"/>
      <c r="AQ12" s="631"/>
      <c r="AR12" s="632"/>
      <c r="AS12" s="630"/>
      <c r="AT12" s="631"/>
      <c r="AU12" s="631"/>
      <c r="AV12" s="631"/>
      <c r="AW12" s="631"/>
      <c r="AX12" s="631"/>
      <c r="AY12" s="631"/>
      <c r="AZ12" s="631"/>
      <c r="BA12" s="631"/>
      <c r="BB12" s="631"/>
      <c r="BC12" s="631"/>
      <c r="BD12" s="632"/>
      <c r="BE12" s="630"/>
      <c r="BF12" s="631"/>
      <c r="BG12" s="631"/>
      <c r="BH12" s="631"/>
      <c r="BI12" s="631"/>
      <c r="BJ12" s="631"/>
      <c r="BK12" s="631"/>
      <c r="BL12" s="631"/>
      <c r="BM12" s="631"/>
      <c r="BN12" s="631"/>
      <c r="BO12" s="631"/>
      <c r="BP12" s="632"/>
    </row>
    <row r="13" spans="1:68" ht="12.75" hidden="1" customHeight="1">
      <c r="A13" s="49"/>
      <c r="B13" s="45"/>
      <c r="C13" s="46" t="s">
        <v>67</v>
      </c>
      <c r="D13" s="335">
        <v>500</v>
      </c>
      <c r="E13" s="48" t="s">
        <v>68</v>
      </c>
      <c r="I13" s="631"/>
      <c r="J13" s="631"/>
      <c r="K13" s="631"/>
      <c r="L13" s="631"/>
      <c r="M13" s="631"/>
      <c r="N13" s="631"/>
      <c r="O13" s="631"/>
      <c r="P13" s="631"/>
      <c r="Q13" s="631"/>
      <c r="R13" s="631"/>
      <c r="S13" s="631"/>
      <c r="T13" s="632"/>
      <c r="U13" s="630"/>
      <c r="V13" s="631"/>
      <c r="W13" s="631"/>
      <c r="X13" s="631"/>
      <c r="Y13" s="631"/>
      <c r="Z13" s="631"/>
      <c r="AA13" s="631"/>
      <c r="AB13" s="631"/>
      <c r="AC13" s="631"/>
      <c r="AD13" s="631"/>
      <c r="AE13" s="631"/>
      <c r="AF13" s="632"/>
      <c r="AG13" s="630"/>
      <c r="AH13" s="631"/>
      <c r="AI13" s="631"/>
      <c r="AJ13" s="631"/>
      <c r="AK13" s="631"/>
      <c r="AL13" s="631"/>
      <c r="AM13" s="631"/>
      <c r="AN13" s="631"/>
      <c r="AO13" s="631"/>
      <c r="AP13" s="631"/>
      <c r="AQ13" s="631"/>
      <c r="AR13" s="632"/>
      <c r="AS13" s="630"/>
      <c r="AT13" s="631"/>
      <c r="AU13" s="631"/>
      <c r="AV13" s="631"/>
      <c r="AW13" s="631"/>
      <c r="AX13" s="631"/>
      <c r="AY13" s="631"/>
      <c r="AZ13" s="631"/>
      <c r="BA13" s="631"/>
      <c r="BB13" s="631"/>
      <c r="BC13" s="631"/>
      <c r="BD13" s="632"/>
      <c r="BE13" s="630"/>
      <c r="BF13" s="631"/>
      <c r="BG13" s="631"/>
      <c r="BH13" s="631"/>
      <c r="BI13" s="631"/>
      <c r="BJ13" s="631"/>
      <c r="BK13" s="631"/>
      <c r="BL13" s="631"/>
      <c r="BM13" s="631"/>
      <c r="BN13" s="631"/>
      <c r="BO13" s="631"/>
      <c r="BP13" s="632"/>
    </row>
    <row r="14" spans="1:68" ht="12.75" hidden="1" customHeight="1">
      <c r="A14" s="50"/>
      <c r="B14" s="51"/>
      <c r="C14" s="52"/>
      <c r="D14" s="336"/>
      <c r="E14" s="53"/>
      <c r="I14" s="631"/>
      <c r="J14" s="631"/>
      <c r="K14" s="631"/>
      <c r="L14" s="631"/>
      <c r="M14" s="631"/>
      <c r="N14" s="631"/>
      <c r="O14" s="631"/>
      <c r="P14" s="631"/>
      <c r="Q14" s="631"/>
      <c r="R14" s="631"/>
      <c r="S14" s="631"/>
      <c r="T14" s="632"/>
      <c r="U14" s="630"/>
      <c r="V14" s="631"/>
      <c r="W14" s="631"/>
      <c r="X14" s="631"/>
      <c r="Y14" s="631"/>
      <c r="Z14" s="631"/>
      <c r="AA14" s="631"/>
      <c r="AB14" s="631"/>
      <c r="AC14" s="631"/>
      <c r="AD14" s="631"/>
      <c r="AE14" s="631"/>
      <c r="AF14" s="632"/>
      <c r="AG14" s="630"/>
      <c r="AH14" s="631"/>
      <c r="AI14" s="631"/>
      <c r="AJ14" s="631"/>
      <c r="AK14" s="631"/>
      <c r="AL14" s="631"/>
      <c r="AM14" s="631"/>
      <c r="AN14" s="631"/>
      <c r="AO14" s="631"/>
      <c r="AP14" s="631"/>
      <c r="AQ14" s="631"/>
      <c r="AR14" s="632"/>
      <c r="AS14" s="630"/>
      <c r="AT14" s="631"/>
      <c r="AU14" s="631"/>
      <c r="AV14" s="631"/>
      <c r="AW14" s="631"/>
      <c r="AX14" s="631"/>
      <c r="AY14" s="631"/>
      <c r="AZ14" s="631"/>
      <c r="BA14" s="631"/>
      <c r="BB14" s="631"/>
      <c r="BC14" s="631"/>
      <c r="BD14" s="632"/>
      <c r="BE14" s="630"/>
      <c r="BF14" s="631"/>
      <c r="BG14" s="631"/>
      <c r="BH14" s="631"/>
      <c r="BI14" s="631"/>
      <c r="BJ14" s="631"/>
      <c r="BK14" s="631"/>
      <c r="BL14" s="631"/>
      <c r="BM14" s="631"/>
      <c r="BN14" s="631"/>
      <c r="BO14" s="631"/>
      <c r="BP14" s="632"/>
    </row>
    <row r="15" spans="1:68" ht="12.75" hidden="1" customHeight="1">
      <c r="A15" s="44" t="s">
        <v>25</v>
      </c>
      <c r="B15" s="54"/>
      <c r="C15" s="55"/>
      <c r="D15" s="333"/>
      <c r="E15" s="56"/>
      <c r="I15" s="631"/>
      <c r="J15" s="631"/>
      <c r="K15" s="631"/>
      <c r="L15" s="631"/>
      <c r="M15" s="631"/>
      <c r="N15" s="631"/>
      <c r="O15" s="631"/>
      <c r="P15" s="631"/>
      <c r="Q15" s="631"/>
      <c r="R15" s="631"/>
      <c r="S15" s="631"/>
      <c r="T15" s="632"/>
      <c r="U15" s="630"/>
      <c r="V15" s="631"/>
      <c r="W15" s="631"/>
      <c r="X15" s="631"/>
      <c r="Y15" s="631"/>
      <c r="Z15" s="631"/>
      <c r="AA15" s="631"/>
      <c r="AB15" s="631"/>
      <c r="AC15" s="631"/>
      <c r="AD15" s="631"/>
      <c r="AE15" s="631"/>
      <c r="AF15" s="632"/>
      <c r="AG15" s="630"/>
      <c r="AH15" s="631"/>
      <c r="AI15" s="631"/>
      <c r="AJ15" s="631"/>
      <c r="AK15" s="631"/>
      <c r="AL15" s="631"/>
      <c r="AM15" s="631"/>
      <c r="AN15" s="631"/>
      <c r="AO15" s="631"/>
      <c r="AP15" s="631"/>
      <c r="AQ15" s="631"/>
      <c r="AR15" s="632"/>
      <c r="AS15" s="630"/>
      <c r="AT15" s="631"/>
      <c r="AU15" s="631"/>
      <c r="AV15" s="631"/>
      <c r="AW15" s="631"/>
      <c r="AX15" s="631"/>
      <c r="AY15" s="631"/>
      <c r="AZ15" s="631"/>
      <c r="BA15" s="631"/>
      <c r="BB15" s="631"/>
      <c r="BC15" s="631"/>
      <c r="BD15" s="632"/>
      <c r="BE15" s="630"/>
      <c r="BF15" s="631"/>
      <c r="BG15" s="631"/>
      <c r="BH15" s="631"/>
      <c r="BI15" s="631"/>
      <c r="BJ15" s="631"/>
      <c r="BK15" s="631"/>
      <c r="BL15" s="631"/>
      <c r="BM15" s="631"/>
      <c r="BN15" s="631"/>
      <c r="BO15" s="631"/>
      <c r="BP15" s="632"/>
    </row>
    <row r="16" spans="1:68" ht="12.75" hidden="1" customHeight="1">
      <c r="A16" s="50"/>
      <c r="B16" s="57"/>
      <c r="C16" s="58"/>
      <c r="D16" s="336"/>
      <c r="E16" s="43" t="s">
        <v>69</v>
      </c>
      <c r="I16" s="631"/>
      <c r="J16" s="631"/>
      <c r="K16" s="631"/>
      <c r="L16" s="631"/>
      <c r="M16" s="631"/>
      <c r="N16" s="631"/>
      <c r="O16" s="631"/>
      <c r="P16" s="631"/>
      <c r="Q16" s="631"/>
      <c r="R16" s="631"/>
      <c r="S16" s="631"/>
      <c r="T16" s="632"/>
      <c r="U16" s="630"/>
      <c r="V16" s="631"/>
      <c r="W16" s="631"/>
      <c r="X16" s="631"/>
      <c r="Y16" s="631"/>
      <c r="Z16" s="631"/>
      <c r="AA16" s="631"/>
      <c r="AB16" s="631"/>
      <c r="AC16" s="631"/>
      <c r="AD16" s="631"/>
      <c r="AE16" s="631"/>
      <c r="AF16" s="632"/>
      <c r="AG16" s="630"/>
      <c r="AH16" s="631"/>
      <c r="AI16" s="631"/>
      <c r="AJ16" s="631"/>
      <c r="AK16" s="631"/>
      <c r="AL16" s="631"/>
      <c r="AM16" s="631"/>
      <c r="AN16" s="631"/>
      <c r="AO16" s="631"/>
      <c r="AP16" s="631"/>
      <c r="AQ16" s="631"/>
      <c r="AR16" s="632"/>
      <c r="AS16" s="630"/>
      <c r="AT16" s="631"/>
      <c r="AU16" s="631"/>
      <c r="AV16" s="631"/>
      <c r="AW16" s="631"/>
      <c r="AX16" s="631"/>
      <c r="AY16" s="631"/>
      <c r="AZ16" s="631"/>
      <c r="BA16" s="631"/>
      <c r="BB16" s="631"/>
      <c r="BC16" s="631"/>
      <c r="BD16" s="632"/>
      <c r="BE16" s="630"/>
      <c r="BF16" s="631"/>
      <c r="BG16" s="631"/>
      <c r="BH16" s="631"/>
      <c r="BI16" s="631"/>
      <c r="BJ16" s="631"/>
      <c r="BK16" s="631"/>
      <c r="BL16" s="631"/>
      <c r="BM16" s="631"/>
      <c r="BN16" s="631"/>
      <c r="BO16" s="631"/>
      <c r="BP16" s="632"/>
    </row>
    <row r="17" spans="1:68" ht="12.75" hidden="1" customHeight="1">
      <c r="A17" s="44"/>
      <c r="B17" s="45"/>
      <c r="C17" s="46" t="s">
        <v>25</v>
      </c>
      <c r="D17" s="334">
        <v>0.18</v>
      </c>
      <c r="E17" s="47" t="s">
        <v>66</v>
      </c>
      <c r="I17" s="631"/>
      <c r="J17" s="631"/>
      <c r="K17" s="631"/>
      <c r="L17" s="631"/>
      <c r="M17" s="631"/>
      <c r="N17" s="631"/>
      <c r="O17" s="631"/>
      <c r="P17" s="631"/>
      <c r="Q17" s="631"/>
      <c r="R17" s="631"/>
      <c r="S17" s="631"/>
      <c r="T17" s="632"/>
      <c r="U17" s="630"/>
      <c r="V17" s="631"/>
      <c r="W17" s="631"/>
      <c r="X17" s="631"/>
      <c r="Y17" s="631"/>
      <c r="Z17" s="631"/>
      <c r="AA17" s="631"/>
      <c r="AB17" s="631"/>
      <c r="AC17" s="631"/>
      <c r="AD17" s="631"/>
      <c r="AE17" s="631"/>
      <c r="AF17" s="632"/>
      <c r="AG17" s="630"/>
      <c r="AH17" s="631"/>
      <c r="AI17" s="631"/>
      <c r="AJ17" s="631"/>
      <c r="AK17" s="631"/>
      <c r="AL17" s="631"/>
      <c r="AM17" s="631"/>
      <c r="AN17" s="631"/>
      <c r="AO17" s="631"/>
      <c r="AP17" s="631"/>
      <c r="AQ17" s="631"/>
      <c r="AR17" s="632"/>
      <c r="AS17" s="630"/>
      <c r="AT17" s="631"/>
      <c r="AU17" s="631"/>
      <c r="AV17" s="631"/>
      <c r="AW17" s="631"/>
      <c r="AX17" s="631"/>
      <c r="AY17" s="631"/>
      <c r="AZ17" s="631"/>
      <c r="BA17" s="631"/>
      <c r="BB17" s="631"/>
      <c r="BC17" s="631"/>
      <c r="BD17" s="632"/>
      <c r="BE17" s="630"/>
      <c r="BF17" s="631"/>
      <c r="BG17" s="631"/>
      <c r="BH17" s="631"/>
      <c r="BI17" s="631"/>
      <c r="BJ17" s="631"/>
      <c r="BK17" s="631"/>
      <c r="BL17" s="631"/>
      <c r="BM17" s="631"/>
      <c r="BN17" s="631"/>
      <c r="BO17" s="631"/>
      <c r="BP17" s="632"/>
    </row>
    <row r="18" spans="1:68" ht="12.75" hidden="1" customHeight="1">
      <c r="A18" s="50"/>
      <c r="B18" s="51"/>
      <c r="C18" s="52" t="s">
        <v>70</v>
      </c>
      <c r="D18" s="337">
        <v>5.0000000000000001E-3</v>
      </c>
      <c r="E18" s="53" t="s">
        <v>66</v>
      </c>
      <c r="I18" s="631"/>
      <c r="J18" s="631"/>
      <c r="K18" s="631"/>
      <c r="L18" s="631"/>
      <c r="M18" s="631"/>
      <c r="N18" s="631"/>
      <c r="O18" s="631"/>
      <c r="P18" s="631"/>
      <c r="Q18" s="631"/>
      <c r="R18" s="631"/>
      <c r="S18" s="631"/>
      <c r="T18" s="632"/>
      <c r="U18" s="630"/>
      <c r="V18" s="631"/>
      <c r="W18" s="631"/>
      <c r="X18" s="631"/>
      <c r="Y18" s="631"/>
      <c r="Z18" s="631"/>
      <c r="AA18" s="631"/>
      <c r="AB18" s="631"/>
      <c r="AC18" s="631"/>
      <c r="AD18" s="631"/>
      <c r="AE18" s="631"/>
      <c r="AF18" s="632"/>
      <c r="AG18" s="630"/>
      <c r="AH18" s="631"/>
      <c r="AI18" s="631"/>
      <c r="AJ18" s="631"/>
      <c r="AK18" s="631"/>
      <c r="AL18" s="631"/>
      <c r="AM18" s="631"/>
      <c r="AN18" s="631"/>
      <c r="AO18" s="631"/>
      <c r="AP18" s="631"/>
      <c r="AQ18" s="631"/>
      <c r="AR18" s="632"/>
      <c r="AS18" s="630"/>
      <c r="AT18" s="631"/>
      <c r="AU18" s="631"/>
      <c r="AV18" s="631"/>
      <c r="AW18" s="631"/>
      <c r="AX18" s="631"/>
      <c r="AY18" s="631"/>
      <c r="AZ18" s="631"/>
      <c r="BA18" s="631"/>
      <c r="BB18" s="631"/>
      <c r="BC18" s="631"/>
      <c r="BD18" s="632"/>
      <c r="BE18" s="630"/>
      <c r="BF18" s="631"/>
      <c r="BG18" s="631"/>
      <c r="BH18" s="631"/>
      <c r="BI18" s="631"/>
      <c r="BJ18" s="631"/>
      <c r="BK18" s="631"/>
      <c r="BL18" s="631"/>
      <c r="BM18" s="631"/>
      <c r="BN18" s="631"/>
      <c r="BO18" s="631"/>
      <c r="BP18" s="632"/>
    </row>
    <row r="19" spans="1:68" ht="12.75" hidden="1" customHeight="1">
      <c r="A19" s="44"/>
      <c r="B19" s="45"/>
      <c r="C19" s="46"/>
      <c r="D19" s="333"/>
      <c r="E19" s="47"/>
      <c r="I19" s="631"/>
      <c r="J19" s="631"/>
      <c r="K19" s="631"/>
      <c r="L19" s="631"/>
      <c r="M19" s="631"/>
      <c r="N19" s="631"/>
      <c r="O19" s="631"/>
      <c r="P19" s="631"/>
      <c r="Q19" s="631"/>
      <c r="R19" s="631"/>
      <c r="S19" s="631"/>
      <c r="T19" s="632"/>
      <c r="U19" s="630"/>
      <c r="V19" s="631"/>
      <c r="W19" s="631"/>
      <c r="X19" s="631"/>
      <c r="Y19" s="631"/>
      <c r="Z19" s="631"/>
      <c r="AA19" s="631"/>
      <c r="AB19" s="631"/>
      <c r="AC19" s="631"/>
      <c r="AD19" s="631"/>
      <c r="AE19" s="631"/>
      <c r="AF19" s="632"/>
      <c r="AG19" s="630"/>
      <c r="AH19" s="631"/>
      <c r="AI19" s="631"/>
      <c r="AJ19" s="631"/>
      <c r="AK19" s="631"/>
      <c r="AL19" s="631"/>
      <c r="AM19" s="631"/>
      <c r="AN19" s="631"/>
      <c r="AO19" s="631"/>
      <c r="AP19" s="631"/>
      <c r="AQ19" s="631"/>
      <c r="AR19" s="632"/>
      <c r="AS19" s="630"/>
      <c r="AT19" s="631"/>
      <c r="AU19" s="631"/>
      <c r="AV19" s="631"/>
      <c r="AW19" s="631"/>
      <c r="AX19" s="631"/>
      <c r="AY19" s="631"/>
      <c r="AZ19" s="631"/>
      <c r="BA19" s="631"/>
      <c r="BB19" s="631"/>
      <c r="BC19" s="631"/>
      <c r="BD19" s="632"/>
      <c r="BE19" s="630"/>
      <c r="BF19" s="631"/>
      <c r="BG19" s="631"/>
      <c r="BH19" s="631"/>
      <c r="BI19" s="631"/>
      <c r="BJ19" s="631"/>
      <c r="BK19" s="631"/>
      <c r="BL19" s="631"/>
      <c r="BM19" s="631"/>
      <c r="BN19" s="631"/>
      <c r="BO19" s="631"/>
      <c r="BP19" s="632"/>
    </row>
    <row r="20" spans="1:68" ht="12.75" hidden="1" customHeight="1">
      <c r="A20" s="50" t="s">
        <v>71</v>
      </c>
      <c r="B20" s="57"/>
      <c r="C20" s="58"/>
      <c r="D20" s="336"/>
      <c r="E20" s="43"/>
      <c r="I20" s="631"/>
      <c r="J20" s="631"/>
      <c r="K20" s="631"/>
      <c r="L20" s="631"/>
      <c r="M20" s="631"/>
      <c r="N20" s="631"/>
      <c r="O20" s="631"/>
      <c r="P20" s="631"/>
      <c r="Q20" s="631"/>
      <c r="R20" s="631"/>
      <c r="S20" s="631"/>
      <c r="T20" s="632"/>
      <c r="U20" s="630"/>
      <c r="V20" s="631"/>
      <c r="W20" s="631"/>
      <c r="X20" s="631"/>
      <c r="Y20" s="631"/>
      <c r="Z20" s="631"/>
      <c r="AA20" s="631"/>
      <c r="AB20" s="631"/>
      <c r="AC20" s="631"/>
      <c r="AD20" s="631"/>
      <c r="AE20" s="631"/>
      <c r="AF20" s="632"/>
      <c r="AG20" s="630"/>
      <c r="AH20" s="631"/>
      <c r="AI20" s="631"/>
      <c r="AJ20" s="631"/>
      <c r="AK20" s="631"/>
      <c r="AL20" s="631"/>
      <c r="AM20" s="631"/>
      <c r="AN20" s="631"/>
      <c r="AO20" s="631"/>
      <c r="AP20" s="631"/>
      <c r="AQ20" s="631"/>
      <c r="AR20" s="632"/>
      <c r="AS20" s="630"/>
      <c r="AT20" s="631"/>
      <c r="AU20" s="631"/>
      <c r="AV20" s="631"/>
      <c r="AW20" s="631"/>
      <c r="AX20" s="631"/>
      <c r="AY20" s="631"/>
      <c r="AZ20" s="631"/>
      <c r="BA20" s="631"/>
      <c r="BB20" s="631"/>
      <c r="BC20" s="631"/>
      <c r="BD20" s="632"/>
      <c r="BE20" s="630"/>
      <c r="BF20" s="631"/>
      <c r="BG20" s="631"/>
      <c r="BH20" s="631"/>
      <c r="BI20" s="631"/>
      <c r="BJ20" s="631"/>
      <c r="BK20" s="631"/>
      <c r="BL20" s="631"/>
      <c r="BM20" s="631"/>
      <c r="BN20" s="631"/>
      <c r="BO20" s="631"/>
      <c r="BP20" s="632"/>
    </row>
    <row r="21" spans="1:68" ht="12.75" hidden="1" customHeight="1">
      <c r="A21" s="44"/>
      <c r="B21" s="45"/>
      <c r="C21" s="46" t="s">
        <v>71</v>
      </c>
      <c r="D21" s="334">
        <v>0</v>
      </c>
      <c r="E21" s="47" t="s">
        <v>66</v>
      </c>
      <c r="I21" s="631"/>
      <c r="J21" s="631"/>
      <c r="K21" s="631"/>
      <c r="L21" s="631"/>
      <c r="M21" s="631"/>
      <c r="N21" s="631"/>
      <c r="O21" s="631"/>
      <c r="P21" s="631"/>
      <c r="Q21" s="631"/>
      <c r="R21" s="631"/>
      <c r="S21" s="631"/>
      <c r="T21" s="632"/>
      <c r="U21" s="630"/>
      <c r="V21" s="631"/>
      <c r="W21" s="631"/>
      <c r="X21" s="631"/>
      <c r="Y21" s="631"/>
      <c r="Z21" s="631"/>
      <c r="AA21" s="631"/>
      <c r="AB21" s="631"/>
      <c r="AC21" s="631"/>
      <c r="AD21" s="631"/>
      <c r="AE21" s="631"/>
      <c r="AF21" s="632"/>
      <c r="AG21" s="630"/>
      <c r="AH21" s="631"/>
      <c r="AI21" s="631"/>
      <c r="AJ21" s="631"/>
      <c r="AK21" s="631"/>
      <c r="AL21" s="631"/>
      <c r="AM21" s="631"/>
      <c r="AN21" s="631"/>
      <c r="AO21" s="631"/>
      <c r="AP21" s="631"/>
      <c r="AQ21" s="631"/>
      <c r="AR21" s="632"/>
      <c r="AS21" s="630"/>
      <c r="AT21" s="631"/>
      <c r="AU21" s="631"/>
      <c r="AV21" s="631"/>
      <c r="AW21" s="631"/>
      <c r="AX21" s="631"/>
      <c r="AY21" s="631"/>
      <c r="AZ21" s="631"/>
      <c r="BA21" s="631"/>
      <c r="BB21" s="631"/>
      <c r="BC21" s="631"/>
      <c r="BD21" s="632"/>
      <c r="BE21" s="630"/>
      <c r="BF21" s="631"/>
      <c r="BG21" s="631"/>
      <c r="BH21" s="631"/>
      <c r="BI21" s="631"/>
      <c r="BJ21" s="631"/>
      <c r="BK21" s="631"/>
      <c r="BL21" s="631"/>
      <c r="BM21" s="631"/>
      <c r="BN21" s="631"/>
      <c r="BO21" s="631"/>
      <c r="BP21" s="632"/>
    </row>
    <row r="22" spans="1:68" ht="12.75" hidden="1" customHeight="1">
      <c r="A22" s="50"/>
      <c r="B22" s="51"/>
      <c r="C22" s="52"/>
      <c r="D22" s="337"/>
      <c r="E22" s="53"/>
      <c r="I22" s="631"/>
      <c r="J22" s="631"/>
      <c r="K22" s="631"/>
      <c r="L22" s="631"/>
      <c r="M22" s="631"/>
      <c r="N22" s="631"/>
      <c r="O22" s="631"/>
      <c r="P22" s="631"/>
      <c r="Q22" s="631"/>
      <c r="R22" s="631"/>
      <c r="S22" s="631"/>
      <c r="T22" s="632"/>
      <c r="U22" s="630"/>
      <c r="V22" s="631"/>
      <c r="W22" s="631"/>
      <c r="X22" s="631"/>
      <c r="Y22" s="631"/>
      <c r="Z22" s="631"/>
      <c r="AA22" s="631"/>
      <c r="AB22" s="631"/>
      <c r="AC22" s="631"/>
      <c r="AD22" s="631"/>
      <c r="AE22" s="631"/>
      <c r="AF22" s="632"/>
      <c r="AG22" s="630"/>
      <c r="AH22" s="631"/>
      <c r="AI22" s="631"/>
      <c r="AJ22" s="631"/>
      <c r="AK22" s="631"/>
      <c r="AL22" s="631"/>
      <c r="AM22" s="631"/>
      <c r="AN22" s="631"/>
      <c r="AO22" s="631"/>
      <c r="AP22" s="631"/>
      <c r="AQ22" s="631"/>
      <c r="AR22" s="632"/>
      <c r="AS22" s="630"/>
      <c r="AT22" s="631"/>
      <c r="AU22" s="631"/>
      <c r="AV22" s="631"/>
      <c r="AW22" s="631"/>
      <c r="AX22" s="631"/>
      <c r="AY22" s="631"/>
      <c r="AZ22" s="631"/>
      <c r="BA22" s="631"/>
      <c r="BB22" s="631"/>
      <c r="BC22" s="631"/>
      <c r="BD22" s="632"/>
      <c r="BE22" s="630"/>
      <c r="BF22" s="631"/>
      <c r="BG22" s="631"/>
      <c r="BH22" s="631"/>
      <c r="BI22" s="631"/>
      <c r="BJ22" s="631"/>
      <c r="BK22" s="631"/>
      <c r="BL22" s="631"/>
      <c r="BM22" s="631"/>
      <c r="BN22" s="631"/>
      <c r="BO22" s="631"/>
      <c r="BP22" s="632"/>
    </row>
    <row r="23" spans="1:68" ht="12.75" hidden="1" customHeight="1">
      <c r="A23" s="44"/>
      <c r="B23" s="45"/>
      <c r="C23" s="46" t="s">
        <v>72</v>
      </c>
      <c r="D23" s="334">
        <v>2.5000000000000001E-2</v>
      </c>
      <c r="E23" s="47" t="s">
        <v>66</v>
      </c>
      <c r="I23" s="631"/>
      <c r="J23" s="631"/>
      <c r="K23" s="631"/>
      <c r="L23" s="631"/>
      <c r="M23" s="631"/>
      <c r="N23" s="631"/>
      <c r="O23" s="631"/>
      <c r="P23" s="631"/>
      <c r="Q23" s="631"/>
      <c r="R23" s="631"/>
      <c r="S23" s="631"/>
      <c r="T23" s="632"/>
      <c r="U23" s="630"/>
      <c r="V23" s="631"/>
      <c r="W23" s="631"/>
      <c r="X23" s="631"/>
      <c r="Y23" s="631"/>
      <c r="Z23" s="631"/>
      <c r="AA23" s="631"/>
      <c r="AB23" s="631"/>
      <c r="AC23" s="631"/>
      <c r="AD23" s="631"/>
      <c r="AE23" s="631"/>
      <c r="AF23" s="632"/>
      <c r="AG23" s="630"/>
      <c r="AH23" s="631"/>
      <c r="AI23" s="631"/>
      <c r="AJ23" s="631"/>
      <c r="AK23" s="631"/>
      <c r="AL23" s="631"/>
      <c r="AM23" s="631"/>
      <c r="AN23" s="631"/>
      <c r="AO23" s="631"/>
      <c r="AP23" s="631"/>
      <c r="AQ23" s="631"/>
      <c r="AR23" s="632"/>
      <c r="AS23" s="630"/>
      <c r="AT23" s="631"/>
      <c r="AU23" s="631"/>
      <c r="AV23" s="631"/>
      <c r="AW23" s="631"/>
      <c r="AX23" s="631"/>
      <c r="AY23" s="631"/>
      <c r="AZ23" s="631"/>
      <c r="BA23" s="631"/>
      <c r="BB23" s="631"/>
      <c r="BC23" s="631"/>
      <c r="BD23" s="632"/>
      <c r="BE23" s="630"/>
      <c r="BF23" s="631"/>
      <c r="BG23" s="631"/>
      <c r="BH23" s="631"/>
      <c r="BI23" s="631"/>
      <c r="BJ23" s="631"/>
      <c r="BK23" s="631"/>
      <c r="BL23" s="631"/>
      <c r="BM23" s="631"/>
      <c r="BN23" s="631"/>
      <c r="BO23" s="631"/>
      <c r="BP23" s="632"/>
    </row>
    <row r="24" spans="1:68" ht="29.25" hidden="1" customHeight="1">
      <c r="A24" s="50" t="s">
        <v>73</v>
      </c>
      <c r="B24" s="59"/>
      <c r="C24" s="52"/>
      <c r="D24" s="338"/>
      <c r="E24" s="60"/>
      <c r="I24" s="631"/>
      <c r="J24" s="631"/>
      <c r="K24" s="631"/>
      <c r="L24" s="631"/>
      <c r="M24" s="631"/>
      <c r="N24" s="631"/>
      <c r="O24" s="631"/>
      <c r="P24" s="631"/>
      <c r="Q24" s="631"/>
      <c r="R24" s="631"/>
      <c r="S24" s="631"/>
      <c r="T24" s="632"/>
      <c r="U24" s="630"/>
      <c r="V24" s="631"/>
      <c r="W24" s="631"/>
      <c r="X24" s="631"/>
      <c r="Y24" s="631"/>
      <c r="Z24" s="631"/>
      <c r="AA24" s="631"/>
      <c r="AB24" s="631"/>
      <c r="AC24" s="631"/>
      <c r="AD24" s="631"/>
      <c r="AE24" s="631"/>
      <c r="AF24" s="632"/>
      <c r="AG24" s="630"/>
      <c r="AH24" s="631"/>
      <c r="AI24" s="631"/>
      <c r="AJ24" s="631"/>
      <c r="AK24" s="631"/>
      <c r="AL24" s="631"/>
      <c r="AM24" s="631"/>
      <c r="AN24" s="631"/>
      <c r="AO24" s="631"/>
      <c r="AP24" s="631"/>
      <c r="AQ24" s="631"/>
      <c r="AR24" s="632"/>
      <c r="AS24" s="630"/>
      <c r="AT24" s="631"/>
      <c r="AU24" s="631"/>
      <c r="AV24" s="631"/>
      <c r="AW24" s="631"/>
      <c r="AX24" s="631"/>
      <c r="AY24" s="631"/>
      <c r="AZ24" s="631"/>
      <c r="BA24" s="631"/>
      <c r="BB24" s="631"/>
      <c r="BC24" s="631"/>
      <c r="BD24" s="632"/>
      <c r="BE24" s="630"/>
      <c r="BF24" s="631"/>
      <c r="BG24" s="631"/>
      <c r="BH24" s="631"/>
      <c r="BI24" s="631"/>
      <c r="BJ24" s="631"/>
      <c r="BK24" s="631"/>
      <c r="BL24" s="631"/>
      <c r="BM24" s="631"/>
      <c r="BN24" s="631"/>
      <c r="BO24" s="631"/>
      <c r="BP24" s="632"/>
    </row>
    <row r="25" spans="1:68" ht="29.25" customHeight="1">
      <c r="A25" s="50"/>
      <c r="B25" s="59"/>
      <c r="C25" s="52"/>
      <c r="D25" s="338"/>
      <c r="E25" s="60"/>
      <c r="I25" s="631"/>
      <c r="J25" s="631"/>
      <c r="K25" s="631"/>
      <c r="L25" s="631"/>
      <c r="M25" s="631"/>
      <c r="N25" s="631"/>
      <c r="O25" s="631"/>
      <c r="P25" s="631"/>
      <c r="Q25" s="631"/>
      <c r="R25" s="631"/>
      <c r="S25" s="631"/>
      <c r="T25" s="632"/>
      <c r="U25" s="630"/>
      <c r="V25" s="631"/>
      <c r="W25" s="631"/>
      <c r="X25" s="631"/>
      <c r="Y25" s="631"/>
      <c r="Z25" s="631"/>
      <c r="AA25" s="631"/>
      <c r="AB25" s="631"/>
      <c r="AC25" s="631"/>
      <c r="AD25" s="631"/>
      <c r="AE25" s="631"/>
      <c r="AF25" s="632"/>
      <c r="AG25" s="630"/>
      <c r="AH25" s="631"/>
      <c r="AI25" s="631"/>
      <c r="AJ25" s="631"/>
      <c r="AK25" s="631"/>
      <c r="AL25" s="631"/>
      <c r="AM25" s="631"/>
      <c r="AN25" s="631"/>
      <c r="AO25" s="631"/>
      <c r="AP25" s="631"/>
      <c r="AQ25" s="631"/>
      <c r="AR25" s="632"/>
      <c r="AS25" s="630"/>
      <c r="AT25" s="631"/>
      <c r="AU25" s="631"/>
      <c r="AV25" s="631"/>
      <c r="AW25" s="631"/>
      <c r="AX25" s="631"/>
      <c r="AY25" s="631"/>
      <c r="AZ25" s="631"/>
      <c r="BA25" s="631"/>
      <c r="BB25" s="631"/>
      <c r="BC25" s="631"/>
      <c r="BD25" s="632"/>
      <c r="BE25" s="630"/>
      <c r="BF25" s="631"/>
      <c r="BG25" s="631"/>
      <c r="BH25" s="631"/>
      <c r="BI25" s="631"/>
      <c r="BJ25" s="631"/>
      <c r="BK25" s="631"/>
      <c r="BL25" s="631"/>
      <c r="BM25" s="631"/>
      <c r="BN25" s="631"/>
      <c r="BO25" s="631"/>
      <c r="BP25" s="632"/>
    </row>
    <row r="26" spans="1:68" ht="12" hidden="1" customHeight="1">
      <c r="A26" s="44" t="s">
        <v>61</v>
      </c>
      <c r="B26" s="44"/>
      <c r="C26" s="55"/>
      <c r="D26" s="340"/>
      <c r="E26" s="61"/>
      <c r="F26" s="39" t="s">
        <v>74</v>
      </c>
      <c r="G26" s="62" t="e">
        <f>HR!#REF!</f>
        <v>#REF!</v>
      </c>
      <c r="H26" s="62">
        <v>2</v>
      </c>
      <c r="I26" s="298">
        <f>COUNT(HR!D22:D27)+HR!D3</f>
        <v>5</v>
      </c>
      <c r="J26" s="298">
        <f>COUNT(HR!E22:E27)+HR!E3</f>
        <v>5</v>
      </c>
      <c r="K26" s="298">
        <f>COUNT(HR!F22:F27)+HR!F3</f>
        <v>5</v>
      </c>
      <c r="L26" s="298">
        <f>COUNT(HR!G22:G27)+HR!G3</f>
        <v>6</v>
      </c>
      <c r="M26" s="298">
        <f>COUNT(HR!H22:H27)+HR!H3</f>
        <v>6</v>
      </c>
      <c r="N26" s="298">
        <f>COUNT(HR!I22:I27)+HR!I3</f>
        <v>6</v>
      </c>
      <c r="O26" s="298">
        <f>COUNT(HR!J22:J27)+HR!J3</f>
        <v>6</v>
      </c>
      <c r="P26" s="298">
        <f>COUNT(HR!K22:K27)+HR!K3</f>
        <v>6</v>
      </c>
      <c r="Q26" s="298">
        <f>COUNT(HR!L22:L27)+HR!L3</f>
        <v>6</v>
      </c>
      <c r="R26" s="298">
        <f>COUNT(HR!M22:M27)+HR!M3</f>
        <v>6</v>
      </c>
      <c r="S26" s="298">
        <f>COUNT(HR!N22:N27)+HR!N3</f>
        <v>6</v>
      </c>
      <c r="T26" s="299">
        <f>COUNT(HR!O22:O27)+HR!O3</f>
        <v>6</v>
      </c>
      <c r="U26" s="298">
        <f>COUNT(HR!P22:P27)+HR!P3</f>
        <v>7</v>
      </c>
      <c r="V26" s="298">
        <f>COUNT(HR!BO22:BO27)+HR!BO3</f>
        <v>3</v>
      </c>
      <c r="W26" s="298">
        <f>COUNT(HR!BP22:BP27)+HR!BP3</f>
        <v>3</v>
      </c>
      <c r="X26" s="298">
        <f>COUNT(HR!BQ22:BQ27)+HR!BQ3</f>
        <v>3</v>
      </c>
      <c r="Y26" s="298">
        <f>COUNT(HR!BR22:BR27)+HR!BR3</f>
        <v>3</v>
      </c>
      <c r="Z26" s="298">
        <f>COUNT(HR!BS22:BS27)+HR!BS3</f>
        <v>3</v>
      </c>
      <c r="AA26" s="298">
        <f>COUNT(HR!BT22:BT27)+HR!BT3</f>
        <v>3</v>
      </c>
      <c r="AB26" s="298">
        <f>COUNT(HR!BU22:BU27)+HR!BU3</f>
        <v>3</v>
      </c>
      <c r="AC26" s="298">
        <f>COUNT(HR!BV22:BV27)+HR!BV3</f>
        <v>3</v>
      </c>
      <c r="AD26" s="298">
        <f>COUNT(HR!BW22:BW27)+HR!BW3</f>
        <v>3</v>
      </c>
      <c r="AE26" s="298">
        <f>COUNT(HR!BX22:BX27)+HR!BX3</f>
        <v>3</v>
      </c>
      <c r="AF26" s="299">
        <f>COUNT(HR!BY22:BY27)+HR!BY3</f>
        <v>3</v>
      </c>
      <c r="AG26" s="298">
        <f>COUNT(HR!BZ22:BZ27)+HR!BZ3</f>
        <v>3</v>
      </c>
      <c r="AH26" s="298">
        <f>COUNT(HR!P22:P27)+HR!P3</f>
        <v>7</v>
      </c>
      <c r="AI26" s="298">
        <f>COUNT(HR!Q22:Q27)+HR!Q3</f>
        <v>7</v>
      </c>
      <c r="AJ26" s="298">
        <f>COUNT(HR!R22:R27)+HR!R3</f>
        <v>7</v>
      </c>
      <c r="AK26" s="298">
        <f>COUNT(HR!S22:S27)+HR!S3</f>
        <v>7</v>
      </c>
      <c r="AL26" s="298">
        <f>COUNT(HR!T22:T27)+HR!T3</f>
        <v>7</v>
      </c>
      <c r="AM26" s="298">
        <f>COUNT(HR!U22:U27)+HR!U3</f>
        <v>7</v>
      </c>
      <c r="AN26" s="298">
        <f>COUNT(HR!V22:V27)+HR!V3</f>
        <v>8</v>
      </c>
      <c r="AO26" s="298">
        <f>COUNT(HR!W22:W27)+HR!W3</f>
        <v>8</v>
      </c>
      <c r="AP26" s="298">
        <f>COUNT(HR!X22:X27)+HR!X3</f>
        <v>8</v>
      </c>
      <c r="AQ26" s="298">
        <f>COUNT(HR!Y22:Y27)+HR!Y3</f>
        <v>8</v>
      </c>
      <c r="AR26" s="299">
        <f>COUNT(HR!Z22:Z27)+HR!Z3</f>
        <v>8</v>
      </c>
      <c r="AS26" s="298">
        <f>COUNT(HR!AA22:AA27)+HR!AA3</f>
        <v>9</v>
      </c>
      <c r="AT26" s="298">
        <f>COUNT(HR!AB22:AB27)+HR!AB3</f>
        <v>9</v>
      </c>
      <c r="AU26" s="298">
        <f>COUNT(HR!AC22:AC27)+HR!AC3</f>
        <v>9</v>
      </c>
      <c r="AV26" s="298">
        <f>COUNT(HR!AD22:AD27)+HR!AD3</f>
        <v>9</v>
      </c>
      <c r="AW26" s="298">
        <f>COUNT(HR!AE22:AE27)+HR!AE3</f>
        <v>10</v>
      </c>
      <c r="AX26" s="298">
        <f>COUNT(HR!AF22:AF27)+HR!AF3</f>
        <v>10</v>
      </c>
      <c r="AY26" s="298">
        <f>COUNT(HR!AG22:AG27)+HR!AG3</f>
        <v>10</v>
      </c>
      <c r="AZ26" s="298">
        <f>COUNT(HR!AH22:AH27)+HR!AH3</f>
        <v>11</v>
      </c>
      <c r="BA26" s="298">
        <f>COUNT(HR!AI22:AI27)+HR!AI3</f>
        <v>11</v>
      </c>
      <c r="BB26" s="298">
        <f>COUNT(HR!AJ22:AJ27)+HR!AJ3</f>
        <v>12</v>
      </c>
      <c r="BC26" s="298">
        <f>COUNT(HR!AK22:AK27)+HR!AK3</f>
        <v>12</v>
      </c>
      <c r="BD26" s="299">
        <f>COUNT(HR!AL22:AL27)+HR!AL3</f>
        <v>12</v>
      </c>
      <c r="BE26" s="298">
        <f>COUNT(HR!AM22:AM27)+HR!AM3</f>
        <v>13</v>
      </c>
      <c r="BF26" s="298">
        <f>COUNT(HR!AN22:AN27)+HR!AN3</f>
        <v>13</v>
      </c>
      <c r="BG26" s="298">
        <f>COUNT(HR!AO22:AO27)+HR!AO3</f>
        <v>14</v>
      </c>
      <c r="BH26" s="298">
        <f>COUNT(HR!AP22:AP27)+HR!AP3</f>
        <v>14</v>
      </c>
      <c r="BI26" s="298">
        <f>COUNT(HR!AQ22:AQ27)+HR!AQ3</f>
        <v>15</v>
      </c>
      <c r="BJ26" s="298">
        <f>COUNT(HR!AR22:AR27)+HR!AR3</f>
        <v>16</v>
      </c>
      <c r="BK26" s="298">
        <f>COUNT(HR!AS22:AS27)+HR!AS3</f>
        <v>16</v>
      </c>
      <c r="BL26" s="298">
        <f>COUNT(HR!AT22:AT27)+HR!AT3</f>
        <v>17</v>
      </c>
      <c r="BM26" s="298">
        <f>COUNT(HR!AU22:AU27)+HR!AU3</f>
        <v>18</v>
      </c>
      <c r="BN26" s="298">
        <f>COUNT(HR!AV22:AV27)+HR!AV3</f>
        <v>18</v>
      </c>
      <c r="BO26" s="298">
        <f>COUNT(HR!AW22:AW27)+HR!AW3</f>
        <v>19</v>
      </c>
      <c r="BP26" s="299">
        <f>COUNT(HR!AX22:AX27)+HR!AX3</f>
        <v>20</v>
      </c>
    </row>
    <row r="27" spans="1:68" hidden="1">
      <c r="A27" s="50"/>
      <c r="B27" s="51"/>
      <c r="C27" s="52" t="s">
        <v>75</v>
      </c>
      <c r="D27" s="338"/>
      <c r="E27" s="60"/>
    </row>
    <row r="28" spans="1:68" hidden="1">
      <c r="A28" s="50"/>
      <c r="B28" s="51"/>
      <c r="C28" s="52" t="s">
        <v>63</v>
      </c>
      <c r="D28" s="337">
        <v>0.3</v>
      </c>
      <c r="E28" s="63" t="s">
        <v>64</v>
      </c>
    </row>
    <row r="29" spans="1:68" ht="11.25" hidden="1" customHeight="1">
      <c r="A29" s="50"/>
      <c r="B29" s="51"/>
      <c r="C29" s="52"/>
      <c r="D29" s="337"/>
      <c r="E29" s="63"/>
      <c r="G29" s="40" t="s">
        <v>47</v>
      </c>
      <c r="H29" s="40" t="s">
        <v>46</v>
      </c>
    </row>
    <row r="30" spans="1:68" s="97" customFormat="1">
      <c r="A30" s="350" t="s">
        <v>323</v>
      </c>
      <c r="B30" s="358"/>
      <c r="C30" s="359"/>
      <c r="D30" s="353"/>
      <c r="E30" s="356"/>
      <c r="G30" s="271"/>
      <c r="H30" s="271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54"/>
      <c r="U30" s="348"/>
      <c r="V30" s="348"/>
      <c r="W30" s="348"/>
      <c r="X30" s="348"/>
      <c r="Y30" s="348"/>
      <c r="Z30" s="348"/>
      <c r="AA30" s="348"/>
      <c r="AB30" s="348"/>
      <c r="AC30" s="348"/>
      <c r="AD30" s="348"/>
      <c r="AE30" s="348"/>
      <c r="AF30" s="354"/>
      <c r="AG30" s="348"/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54"/>
      <c r="AS30" s="348"/>
      <c r="AT30" s="348"/>
      <c r="AU30" s="348"/>
      <c r="AV30" s="348"/>
      <c r="AW30" s="348"/>
      <c r="AX30" s="348"/>
      <c r="AY30" s="348"/>
      <c r="AZ30" s="348"/>
      <c r="BA30" s="348"/>
      <c r="BB30" s="348"/>
      <c r="BC30" s="348"/>
      <c r="BD30" s="354"/>
      <c r="BE30" s="348"/>
      <c r="BF30" s="348"/>
      <c r="BG30" s="348"/>
      <c r="BH30" s="348"/>
      <c r="BI30" s="348"/>
      <c r="BJ30" s="348"/>
      <c r="BK30" s="348"/>
      <c r="BL30" s="348"/>
      <c r="BM30" s="348"/>
      <c r="BN30" s="348"/>
      <c r="BO30" s="348"/>
      <c r="BP30" s="354"/>
    </row>
    <row r="31" spans="1:68" s="363" customFormat="1">
      <c r="A31" s="360"/>
      <c r="B31" s="361"/>
      <c r="C31" s="362" t="s">
        <v>253</v>
      </c>
      <c r="D31" s="341">
        <v>25</v>
      </c>
      <c r="E31" s="331"/>
      <c r="G31" s="364"/>
      <c r="H31" s="364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6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6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6"/>
      <c r="AS31" s="255"/>
      <c r="AT31" s="255"/>
      <c r="AU31" s="255"/>
      <c r="AV31" s="255"/>
      <c r="AW31" s="255"/>
      <c r="AX31" s="255"/>
      <c r="AY31" s="255"/>
      <c r="AZ31" s="255"/>
      <c r="BA31" s="255"/>
      <c r="BB31" s="255"/>
      <c r="BC31" s="255"/>
      <c r="BD31" s="256"/>
      <c r="BE31" s="255"/>
      <c r="BF31" s="255"/>
      <c r="BG31" s="255"/>
      <c r="BH31" s="255"/>
      <c r="BI31" s="255"/>
      <c r="BJ31" s="255"/>
      <c r="BK31" s="255"/>
      <c r="BL31" s="255"/>
      <c r="BM31" s="255"/>
      <c r="BN31" s="255"/>
      <c r="BO31" s="255"/>
      <c r="BP31" s="256"/>
    </row>
    <row r="32" spans="1:68" s="363" customFormat="1">
      <c r="A32" s="360"/>
      <c r="B32" s="391">
        <v>0.25</v>
      </c>
      <c r="C32" s="362" t="s">
        <v>254</v>
      </c>
      <c r="D32" s="341">
        <v>375</v>
      </c>
      <c r="E32" s="331"/>
      <c r="G32" s="364"/>
      <c r="H32" s="364"/>
      <c r="I32" s="349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6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6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6"/>
      <c r="AS32" s="255"/>
      <c r="AT32" s="255"/>
      <c r="AU32" s="255"/>
      <c r="AV32" s="255"/>
      <c r="AW32" s="255"/>
      <c r="AX32" s="255"/>
      <c r="AY32" s="255"/>
      <c r="AZ32" s="255"/>
      <c r="BA32" s="255"/>
      <c r="BB32" s="255"/>
      <c r="BC32" s="255"/>
      <c r="BD32" s="256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6"/>
    </row>
    <row r="33" spans="1:68" s="363" customFormat="1">
      <c r="A33" s="360"/>
      <c r="B33" s="391">
        <v>0.5</v>
      </c>
      <c r="C33" s="362" t="s">
        <v>256</v>
      </c>
      <c r="D33" s="341">
        <v>200</v>
      </c>
      <c r="E33" s="331"/>
      <c r="G33" s="364"/>
      <c r="H33" s="364"/>
      <c r="I33" s="349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6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6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6"/>
      <c r="AS33" s="255"/>
      <c r="AT33" s="255"/>
      <c r="AU33" s="255"/>
      <c r="AV33" s="255"/>
      <c r="AW33" s="255"/>
      <c r="AX33" s="255"/>
      <c r="AY33" s="255"/>
      <c r="AZ33" s="255"/>
      <c r="BA33" s="255"/>
      <c r="BB33" s="255"/>
      <c r="BC33" s="255"/>
      <c r="BD33" s="256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6"/>
    </row>
    <row r="34" spans="1:68" s="363" customFormat="1">
      <c r="A34" s="360"/>
      <c r="B34" s="391">
        <v>0.25</v>
      </c>
      <c r="C34" s="362" t="s">
        <v>255</v>
      </c>
      <c r="D34" s="341">
        <v>50</v>
      </c>
      <c r="E34" s="331"/>
      <c r="G34" s="364"/>
      <c r="H34" s="364"/>
      <c r="I34" s="349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6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6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6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6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6"/>
    </row>
    <row r="35" spans="1:68" s="369" customFormat="1">
      <c r="A35" s="360"/>
      <c r="B35" s="367"/>
      <c r="C35" s="368"/>
      <c r="D35" s="339"/>
      <c r="E35" s="339"/>
      <c r="G35" s="370"/>
      <c r="H35" s="370"/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2"/>
      <c r="U35" s="371"/>
      <c r="V35" s="371"/>
      <c r="W35" s="371"/>
      <c r="X35" s="371"/>
      <c r="Y35" s="371"/>
      <c r="Z35" s="371"/>
      <c r="AA35" s="371"/>
      <c r="AB35" s="371"/>
      <c r="AC35" s="371"/>
      <c r="AD35" s="371"/>
      <c r="AE35" s="371"/>
      <c r="AF35" s="372"/>
      <c r="AG35" s="371"/>
      <c r="AH35" s="371"/>
      <c r="AI35" s="371"/>
      <c r="AJ35" s="371"/>
      <c r="AK35" s="371"/>
      <c r="AL35" s="371"/>
      <c r="AM35" s="371"/>
      <c r="AN35" s="371"/>
      <c r="AO35" s="371"/>
      <c r="AP35" s="371"/>
      <c r="AQ35" s="371"/>
      <c r="AR35" s="372"/>
      <c r="AS35" s="371"/>
      <c r="AT35" s="371"/>
      <c r="AU35" s="371"/>
      <c r="AV35" s="371"/>
      <c r="AW35" s="371"/>
      <c r="AX35" s="371"/>
      <c r="AY35" s="371"/>
      <c r="AZ35" s="371"/>
      <c r="BA35" s="371"/>
      <c r="BB35" s="371"/>
      <c r="BC35" s="371"/>
      <c r="BD35" s="372"/>
      <c r="BE35" s="371"/>
      <c r="BF35" s="371"/>
      <c r="BG35" s="371"/>
      <c r="BH35" s="371"/>
      <c r="BI35" s="371"/>
      <c r="BJ35" s="371"/>
      <c r="BK35" s="371"/>
      <c r="BL35" s="371"/>
      <c r="BM35" s="371"/>
      <c r="BN35" s="371"/>
      <c r="BO35" s="371"/>
      <c r="BP35" s="372"/>
    </row>
    <row r="36" spans="1:68" s="369" customFormat="1">
      <c r="A36" s="360"/>
      <c r="B36" s="367"/>
      <c r="C36" s="368"/>
      <c r="D36" s="339"/>
      <c r="E36" s="339"/>
      <c r="G36" s="370"/>
      <c r="H36" s="370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2"/>
      <c r="U36" s="371"/>
      <c r="V36" s="371"/>
      <c r="W36" s="371"/>
      <c r="X36" s="371"/>
      <c r="Y36" s="371"/>
      <c r="Z36" s="371"/>
      <c r="AA36" s="371"/>
      <c r="AB36" s="371"/>
      <c r="AC36" s="371"/>
      <c r="AD36" s="371"/>
      <c r="AE36" s="371"/>
      <c r="AF36" s="372"/>
      <c r="AG36" s="371"/>
      <c r="AH36" s="371"/>
      <c r="AI36" s="371"/>
      <c r="AJ36" s="371"/>
      <c r="AK36" s="371"/>
      <c r="AL36" s="371"/>
      <c r="AM36" s="371"/>
      <c r="AN36" s="371"/>
      <c r="AO36" s="371"/>
      <c r="AP36" s="371"/>
      <c r="AQ36" s="371"/>
      <c r="AR36" s="372"/>
      <c r="AS36" s="371"/>
      <c r="AT36" s="371"/>
      <c r="AU36" s="371"/>
      <c r="AV36" s="371"/>
      <c r="AW36" s="371"/>
      <c r="AX36" s="371"/>
      <c r="AY36" s="371"/>
      <c r="AZ36" s="371"/>
      <c r="BA36" s="371"/>
      <c r="BB36" s="371"/>
      <c r="BC36" s="371"/>
      <c r="BD36" s="372"/>
      <c r="BE36" s="371"/>
      <c r="BF36" s="371"/>
      <c r="BG36" s="371"/>
      <c r="BH36" s="371"/>
      <c r="BI36" s="371"/>
      <c r="BJ36" s="371"/>
      <c r="BK36" s="371"/>
      <c r="BL36" s="371"/>
      <c r="BM36" s="371"/>
      <c r="BN36" s="371"/>
      <c r="BO36" s="371"/>
      <c r="BP36" s="372"/>
    </row>
    <row r="37" spans="1:68" s="97" customFormat="1">
      <c r="A37" s="350"/>
      <c r="B37" s="358"/>
      <c r="C37" s="359"/>
      <c r="D37" s="353" t="s">
        <v>194</v>
      </c>
      <c r="E37" s="394"/>
      <c r="F37" s="97" t="s">
        <v>76</v>
      </c>
      <c r="G37" s="395">
        <v>7</v>
      </c>
      <c r="H37" s="271">
        <v>4</v>
      </c>
      <c r="I37" s="348">
        <f>ROUND('Program Model'!B7/600,0)</f>
        <v>0</v>
      </c>
      <c r="J37" s="348">
        <f>ROUND('Program Model'!C7/600,0)</f>
        <v>0</v>
      </c>
      <c r="K37" s="348">
        <f>ROUND('Program Model'!D7/600,0)</f>
        <v>0</v>
      </c>
      <c r="L37" s="348">
        <f>ROUND('Program Model'!E7/600,0)</f>
        <v>0</v>
      </c>
      <c r="M37" s="348">
        <f>ROUND('Program Model'!F7/600,0)</f>
        <v>0</v>
      </c>
      <c r="N37" s="348">
        <f>ROUND('Program Model'!G7/600,0)</f>
        <v>0</v>
      </c>
      <c r="O37" s="348">
        <f>ROUND('Program Model'!H7/600,0)</f>
        <v>0</v>
      </c>
      <c r="P37" s="348">
        <f>ROUND('Program Model'!I7/600,0)</f>
        <v>0</v>
      </c>
      <c r="Q37" s="348">
        <f>ROUND('Program Model'!J7/600,0)</f>
        <v>0</v>
      </c>
      <c r="R37" s="348">
        <f>ROUND('Program Model'!K7/600,0)</f>
        <v>0</v>
      </c>
      <c r="S37" s="348">
        <f>ROUND('Program Model'!L7/600,0)</f>
        <v>0</v>
      </c>
      <c r="T37" s="354">
        <f>ROUND('Program Model'!M7/600,0)</f>
        <v>0</v>
      </c>
      <c r="U37" s="348">
        <f>ROUND('Program Model'!N7/600,0)</f>
        <v>0</v>
      </c>
      <c r="V37" s="348">
        <f>ROUND('Program Model'!O7/600,0)</f>
        <v>0</v>
      </c>
      <c r="W37" s="348">
        <f>ROUND('Program Model'!P7/600,0)</f>
        <v>0</v>
      </c>
      <c r="X37" s="348">
        <f>ROUND('Program Model'!Q7/600,0)</f>
        <v>0</v>
      </c>
      <c r="Y37" s="348">
        <f>ROUND('Program Model'!R7/600,0)</f>
        <v>1</v>
      </c>
      <c r="Z37" s="348">
        <f>ROUND('Program Model'!S7/600,0)</f>
        <v>1</v>
      </c>
      <c r="AA37" s="348">
        <f>ROUND('Program Model'!T7/600,0)</f>
        <v>1</v>
      </c>
      <c r="AB37" s="348">
        <f>ROUND('Program Model'!U7/600,0)</f>
        <v>1</v>
      </c>
      <c r="AC37" s="348">
        <f>ROUND('Program Model'!V7/600,0)</f>
        <v>1</v>
      </c>
      <c r="AD37" s="348">
        <f>ROUND('Program Model'!W7/600,0)</f>
        <v>1</v>
      </c>
      <c r="AE37" s="348">
        <f>ROUND('Program Model'!X7/600,0)</f>
        <v>1</v>
      </c>
      <c r="AF37" s="354">
        <f>ROUND('Program Model'!Y7/600,0)</f>
        <v>1</v>
      </c>
      <c r="AG37" s="348">
        <f>ROUND('Program Model'!Z7/600,0)</f>
        <v>1</v>
      </c>
      <c r="AH37" s="348">
        <f>ROUND('Program Model'!AA7/600,0)</f>
        <v>1</v>
      </c>
      <c r="AI37" s="348">
        <f>ROUND('Program Model'!AB7/600,0)</f>
        <v>1</v>
      </c>
      <c r="AJ37" s="348">
        <f>ROUND('Program Model'!AC7/600,0)</f>
        <v>1</v>
      </c>
      <c r="AK37" s="348">
        <f>ROUND('Program Model'!AD7/600,0)</f>
        <v>1</v>
      </c>
      <c r="AL37" s="348">
        <f>ROUND('Program Model'!AE7/600,0)</f>
        <v>1</v>
      </c>
      <c r="AM37" s="348">
        <f>ROUND('Program Model'!AF7/600,0)</f>
        <v>1</v>
      </c>
      <c r="AN37" s="348">
        <f>ROUND('Program Model'!AG7/600,0)</f>
        <v>1</v>
      </c>
      <c r="AO37" s="348">
        <f>ROUND('Program Model'!AH7/600,0)</f>
        <v>1</v>
      </c>
      <c r="AP37" s="348">
        <f>ROUND('Program Model'!AI7/600,0)</f>
        <v>1</v>
      </c>
      <c r="AQ37" s="348">
        <f>ROUND('Program Model'!AJ7/600,0)</f>
        <v>1</v>
      </c>
      <c r="AR37" s="354">
        <f>ROUND('Program Model'!AK7/600,0)</f>
        <v>1</v>
      </c>
      <c r="AS37" s="348">
        <f>ROUND('Program Model'!AL7/600,0)</f>
        <v>2</v>
      </c>
      <c r="AT37" s="348">
        <f>ROUND('Program Model'!AM7/600,0)</f>
        <v>2</v>
      </c>
      <c r="AU37" s="348">
        <f>ROUND('Program Model'!AN7/600,0)</f>
        <v>2</v>
      </c>
      <c r="AV37" s="348">
        <f>ROUND('Program Model'!AO7/600,0)</f>
        <v>2</v>
      </c>
      <c r="AW37" s="348">
        <f>ROUND('Program Model'!AP7/600,0)</f>
        <v>2</v>
      </c>
      <c r="AX37" s="348">
        <f>ROUND('Program Model'!AQ7/600,0)</f>
        <v>2</v>
      </c>
      <c r="AY37" s="348">
        <f>ROUND('Program Model'!AR7/600,0)</f>
        <v>2</v>
      </c>
      <c r="AZ37" s="348">
        <f>ROUND('Program Model'!AS7/600,0)</f>
        <v>2</v>
      </c>
      <c r="BA37" s="348">
        <f>ROUND('Program Model'!AT7/600,0)</f>
        <v>2</v>
      </c>
      <c r="BB37" s="348">
        <f>ROUND('Program Model'!AU7/600,0)</f>
        <v>2</v>
      </c>
      <c r="BC37" s="348">
        <f>ROUND('Program Model'!AV7/600,0)</f>
        <v>2</v>
      </c>
      <c r="BD37" s="354">
        <f>ROUND('Program Model'!AW7/600,0)</f>
        <v>2</v>
      </c>
      <c r="BE37" s="348">
        <f>ROUND('Program Model'!AX7/600,0)</f>
        <v>3</v>
      </c>
      <c r="BF37" s="348">
        <f>ROUND('Program Model'!AY7/600,0)</f>
        <v>3</v>
      </c>
      <c r="BG37" s="348">
        <f>ROUND('Program Model'!AZ7/600,0)</f>
        <v>3</v>
      </c>
      <c r="BH37" s="348">
        <f>ROUND('Program Model'!BA7/600,0)</f>
        <v>3</v>
      </c>
      <c r="BI37" s="348">
        <f>ROUND('Program Model'!BB7/600,0)</f>
        <v>3</v>
      </c>
      <c r="BJ37" s="348">
        <f>ROUND('Program Model'!BC7/600,0)</f>
        <v>3</v>
      </c>
      <c r="BK37" s="348">
        <f>ROUND('Program Model'!BD7/600,0)</f>
        <v>3</v>
      </c>
      <c r="BL37" s="348">
        <f>ROUND('Program Model'!BE7/600,0)</f>
        <v>3</v>
      </c>
      <c r="BM37" s="348">
        <f>ROUND('Program Model'!BF7/600,0)</f>
        <v>4</v>
      </c>
      <c r="BN37" s="348">
        <f>ROUND('Program Model'!BG7/600,0)</f>
        <v>4</v>
      </c>
      <c r="BO37" s="348">
        <f>ROUND('Program Model'!BH7/600,0)</f>
        <v>4</v>
      </c>
      <c r="BP37" s="354">
        <f>ROUND('Program Model'!BI7/600,0)</f>
        <v>4</v>
      </c>
    </row>
    <row r="38" spans="1:68">
      <c r="A38" s="50" t="s">
        <v>336</v>
      </c>
      <c r="B38" s="57"/>
      <c r="C38" s="58"/>
      <c r="D38" s="337"/>
      <c r="E38" s="64"/>
    </row>
    <row r="39" spans="1:68">
      <c r="A39" s="633" t="s">
        <v>212</v>
      </c>
      <c r="B39" s="634"/>
      <c r="C39" s="46" t="s">
        <v>319</v>
      </c>
      <c r="D39" s="341">
        <v>400</v>
      </c>
      <c r="E39" s="48" t="s">
        <v>78</v>
      </c>
      <c r="F39" s="39" t="s">
        <v>79</v>
      </c>
      <c r="G39" s="40">
        <v>2445.6099999999997</v>
      </c>
      <c r="H39" s="40">
        <v>2623.0599999999995</v>
      </c>
      <c r="I39" s="255">
        <f t="shared" ref="I39:AN39" si="0">I37*$D39</f>
        <v>0</v>
      </c>
      <c r="J39" s="255">
        <f t="shared" si="0"/>
        <v>0</v>
      </c>
      <c r="K39" s="255">
        <f t="shared" si="0"/>
        <v>0</v>
      </c>
      <c r="L39" s="255">
        <f t="shared" si="0"/>
        <v>0</v>
      </c>
      <c r="M39" s="255">
        <f t="shared" si="0"/>
        <v>0</v>
      </c>
      <c r="N39" s="255">
        <f t="shared" si="0"/>
        <v>0</v>
      </c>
      <c r="O39" s="255">
        <f t="shared" si="0"/>
        <v>0</v>
      </c>
      <c r="P39" s="255">
        <f t="shared" si="0"/>
        <v>0</v>
      </c>
      <c r="Q39" s="255">
        <f t="shared" si="0"/>
        <v>0</v>
      </c>
      <c r="R39" s="255">
        <f t="shared" si="0"/>
        <v>0</v>
      </c>
      <c r="S39" s="255">
        <f t="shared" si="0"/>
        <v>0</v>
      </c>
      <c r="T39" s="256">
        <f t="shared" si="0"/>
        <v>0</v>
      </c>
      <c r="U39" s="255">
        <f t="shared" si="0"/>
        <v>0</v>
      </c>
      <c r="V39" s="255">
        <f t="shared" si="0"/>
        <v>0</v>
      </c>
      <c r="W39" s="255">
        <f t="shared" si="0"/>
        <v>0</v>
      </c>
      <c r="X39" s="255">
        <f t="shared" si="0"/>
        <v>0</v>
      </c>
      <c r="Y39" s="255">
        <f t="shared" si="0"/>
        <v>400</v>
      </c>
      <c r="Z39" s="255">
        <f t="shared" si="0"/>
        <v>400</v>
      </c>
      <c r="AA39" s="255">
        <f t="shared" si="0"/>
        <v>400</v>
      </c>
      <c r="AB39" s="255">
        <f t="shared" si="0"/>
        <v>400</v>
      </c>
      <c r="AC39" s="255">
        <f t="shared" si="0"/>
        <v>400</v>
      </c>
      <c r="AD39" s="255">
        <f t="shared" si="0"/>
        <v>400</v>
      </c>
      <c r="AE39" s="255">
        <f t="shared" si="0"/>
        <v>400</v>
      </c>
      <c r="AF39" s="256">
        <f t="shared" si="0"/>
        <v>400</v>
      </c>
      <c r="AG39" s="255">
        <f t="shared" si="0"/>
        <v>400</v>
      </c>
      <c r="AH39" s="255">
        <f t="shared" si="0"/>
        <v>400</v>
      </c>
      <c r="AI39" s="255">
        <f t="shared" si="0"/>
        <v>400</v>
      </c>
      <c r="AJ39" s="255">
        <f t="shared" si="0"/>
        <v>400</v>
      </c>
      <c r="AK39" s="255">
        <f t="shared" si="0"/>
        <v>400</v>
      </c>
      <c r="AL39" s="255">
        <f t="shared" si="0"/>
        <v>400</v>
      </c>
      <c r="AM39" s="255">
        <f t="shared" si="0"/>
        <v>400</v>
      </c>
      <c r="AN39" s="255">
        <f t="shared" si="0"/>
        <v>400</v>
      </c>
      <c r="AO39" s="255">
        <f t="shared" ref="AO39:BP39" si="1">AO37*$D39</f>
        <v>400</v>
      </c>
      <c r="AP39" s="255">
        <f t="shared" si="1"/>
        <v>400</v>
      </c>
      <c r="AQ39" s="255">
        <f t="shared" si="1"/>
        <v>400</v>
      </c>
      <c r="AR39" s="256">
        <f t="shared" si="1"/>
        <v>400</v>
      </c>
      <c r="AS39" s="255">
        <f t="shared" si="1"/>
        <v>800</v>
      </c>
      <c r="AT39" s="255">
        <f t="shared" si="1"/>
        <v>800</v>
      </c>
      <c r="AU39" s="255">
        <f t="shared" si="1"/>
        <v>800</v>
      </c>
      <c r="AV39" s="255">
        <f t="shared" si="1"/>
        <v>800</v>
      </c>
      <c r="AW39" s="255">
        <f t="shared" si="1"/>
        <v>800</v>
      </c>
      <c r="AX39" s="255">
        <f t="shared" si="1"/>
        <v>800</v>
      </c>
      <c r="AY39" s="255">
        <f t="shared" si="1"/>
        <v>800</v>
      </c>
      <c r="AZ39" s="255">
        <f t="shared" si="1"/>
        <v>800</v>
      </c>
      <c r="BA39" s="255">
        <f t="shared" si="1"/>
        <v>800</v>
      </c>
      <c r="BB39" s="255">
        <f t="shared" si="1"/>
        <v>800</v>
      </c>
      <c r="BC39" s="255">
        <f t="shared" si="1"/>
        <v>800</v>
      </c>
      <c r="BD39" s="256">
        <f t="shared" si="1"/>
        <v>800</v>
      </c>
      <c r="BE39" s="255">
        <f t="shared" si="1"/>
        <v>1200</v>
      </c>
      <c r="BF39" s="255">
        <f t="shared" si="1"/>
        <v>1200</v>
      </c>
      <c r="BG39" s="255">
        <f t="shared" si="1"/>
        <v>1200</v>
      </c>
      <c r="BH39" s="255">
        <f t="shared" si="1"/>
        <v>1200</v>
      </c>
      <c r="BI39" s="255">
        <f t="shared" si="1"/>
        <v>1200</v>
      </c>
      <c r="BJ39" s="255">
        <f t="shared" si="1"/>
        <v>1200</v>
      </c>
      <c r="BK39" s="255">
        <f t="shared" si="1"/>
        <v>1200</v>
      </c>
      <c r="BL39" s="255">
        <f t="shared" si="1"/>
        <v>1200</v>
      </c>
      <c r="BM39" s="255">
        <f t="shared" si="1"/>
        <v>1600</v>
      </c>
      <c r="BN39" s="255">
        <f t="shared" si="1"/>
        <v>1600</v>
      </c>
      <c r="BO39" s="255">
        <f t="shared" si="1"/>
        <v>1600</v>
      </c>
      <c r="BP39" s="256">
        <f t="shared" si="1"/>
        <v>1600</v>
      </c>
    </row>
    <row r="40" spans="1:68">
      <c r="A40" s="633" t="s">
        <v>213</v>
      </c>
      <c r="B40" s="634"/>
      <c r="C40" s="46" t="s">
        <v>320</v>
      </c>
      <c r="D40" s="341">
        <v>0</v>
      </c>
      <c r="E40" s="48" t="s">
        <v>78</v>
      </c>
      <c r="I40" s="255">
        <f>IF(I37&gt;0,I37*D40,0)</f>
        <v>0</v>
      </c>
      <c r="J40" s="255">
        <f t="shared" ref="J40:AO40" si="2">IF(J37&gt;I37,(J37-I37)*$D$40,0)</f>
        <v>0</v>
      </c>
      <c r="K40" s="255">
        <f t="shared" si="2"/>
        <v>0</v>
      </c>
      <c r="L40" s="255">
        <f t="shared" si="2"/>
        <v>0</v>
      </c>
      <c r="M40" s="255">
        <f t="shared" si="2"/>
        <v>0</v>
      </c>
      <c r="N40" s="255">
        <f t="shared" si="2"/>
        <v>0</v>
      </c>
      <c r="O40" s="255">
        <f t="shared" si="2"/>
        <v>0</v>
      </c>
      <c r="P40" s="255">
        <f t="shared" si="2"/>
        <v>0</v>
      </c>
      <c r="Q40" s="255">
        <f t="shared" si="2"/>
        <v>0</v>
      </c>
      <c r="R40" s="255">
        <f t="shared" si="2"/>
        <v>0</v>
      </c>
      <c r="S40" s="255">
        <f t="shared" si="2"/>
        <v>0</v>
      </c>
      <c r="T40" s="256">
        <f t="shared" si="2"/>
        <v>0</v>
      </c>
      <c r="U40" s="255">
        <f t="shared" si="2"/>
        <v>0</v>
      </c>
      <c r="V40" s="255">
        <f t="shared" si="2"/>
        <v>0</v>
      </c>
      <c r="W40" s="255">
        <f t="shared" si="2"/>
        <v>0</v>
      </c>
      <c r="X40" s="255">
        <f t="shared" si="2"/>
        <v>0</v>
      </c>
      <c r="Y40" s="255">
        <f t="shared" si="2"/>
        <v>0</v>
      </c>
      <c r="Z40" s="255">
        <f t="shared" si="2"/>
        <v>0</v>
      </c>
      <c r="AA40" s="255">
        <f t="shared" si="2"/>
        <v>0</v>
      </c>
      <c r="AB40" s="255">
        <f t="shared" si="2"/>
        <v>0</v>
      </c>
      <c r="AC40" s="255">
        <f t="shared" si="2"/>
        <v>0</v>
      </c>
      <c r="AD40" s="255">
        <f t="shared" si="2"/>
        <v>0</v>
      </c>
      <c r="AE40" s="255">
        <f t="shared" si="2"/>
        <v>0</v>
      </c>
      <c r="AF40" s="256">
        <f t="shared" si="2"/>
        <v>0</v>
      </c>
      <c r="AG40" s="255">
        <f t="shared" si="2"/>
        <v>0</v>
      </c>
      <c r="AH40" s="255">
        <f t="shared" si="2"/>
        <v>0</v>
      </c>
      <c r="AI40" s="255">
        <f t="shared" si="2"/>
        <v>0</v>
      </c>
      <c r="AJ40" s="255">
        <f t="shared" si="2"/>
        <v>0</v>
      </c>
      <c r="AK40" s="255">
        <f t="shared" si="2"/>
        <v>0</v>
      </c>
      <c r="AL40" s="255">
        <f t="shared" si="2"/>
        <v>0</v>
      </c>
      <c r="AM40" s="255">
        <f t="shared" si="2"/>
        <v>0</v>
      </c>
      <c r="AN40" s="255">
        <f t="shared" si="2"/>
        <v>0</v>
      </c>
      <c r="AO40" s="255">
        <f t="shared" si="2"/>
        <v>0</v>
      </c>
      <c r="AP40" s="255">
        <f t="shared" ref="AP40:BP40" si="3">IF(AP37&gt;AO37,(AP37-AO37)*$D$40,0)</f>
        <v>0</v>
      </c>
      <c r="AQ40" s="255">
        <f t="shared" si="3"/>
        <v>0</v>
      </c>
      <c r="AR40" s="256">
        <f t="shared" si="3"/>
        <v>0</v>
      </c>
      <c r="AS40" s="255">
        <f t="shared" si="3"/>
        <v>0</v>
      </c>
      <c r="AT40" s="255">
        <f t="shared" si="3"/>
        <v>0</v>
      </c>
      <c r="AU40" s="255">
        <f t="shared" si="3"/>
        <v>0</v>
      </c>
      <c r="AV40" s="255">
        <f t="shared" si="3"/>
        <v>0</v>
      </c>
      <c r="AW40" s="255">
        <f t="shared" si="3"/>
        <v>0</v>
      </c>
      <c r="AX40" s="255">
        <f t="shared" si="3"/>
        <v>0</v>
      </c>
      <c r="AY40" s="255">
        <f t="shared" si="3"/>
        <v>0</v>
      </c>
      <c r="AZ40" s="255">
        <f t="shared" si="3"/>
        <v>0</v>
      </c>
      <c r="BA40" s="255">
        <f t="shared" si="3"/>
        <v>0</v>
      </c>
      <c r="BB40" s="255">
        <f t="shared" si="3"/>
        <v>0</v>
      </c>
      <c r="BC40" s="255">
        <f t="shared" si="3"/>
        <v>0</v>
      </c>
      <c r="BD40" s="256">
        <f t="shared" si="3"/>
        <v>0</v>
      </c>
      <c r="BE40" s="255">
        <f t="shared" si="3"/>
        <v>0</v>
      </c>
      <c r="BF40" s="255">
        <f t="shared" si="3"/>
        <v>0</v>
      </c>
      <c r="BG40" s="255">
        <f t="shared" si="3"/>
        <v>0</v>
      </c>
      <c r="BH40" s="255">
        <f t="shared" si="3"/>
        <v>0</v>
      </c>
      <c r="BI40" s="255">
        <f t="shared" si="3"/>
        <v>0</v>
      </c>
      <c r="BJ40" s="255">
        <f t="shared" si="3"/>
        <v>0</v>
      </c>
      <c r="BK40" s="255">
        <f t="shared" si="3"/>
        <v>0</v>
      </c>
      <c r="BL40" s="255">
        <f t="shared" si="3"/>
        <v>0</v>
      </c>
      <c r="BM40" s="255">
        <f t="shared" si="3"/>
        <v>0</v>
      </c>
      <c r="BN40" s="255">
        <f t="shared" si="3"/>
        <v>0</v>
      </c>
      <c r="BO40" s="255">
        <f t="shared" si="3"/>
        <v>0</v>
      </c>
      <c r="BP40" s="256">
        <f t="shared" si="3"/>
        <v>0</v>
      </c>
    </row>
    <row r="41" spans="1:68">
      <c r="A41" s="50"/>
      <c r="B41" s="51"/>
      <c r="C41" s="52" t="s">
        <v>80</v>
      </c>
      <c r="D41" s="341">
        <v>325</v>
      </c>
      <c r="E41" s="63" t="s">
        <v>78</v>
      </c>
      <c r="G41" s="40">
        <f>$G$37*D41</f>
        <v>2275</v>
      </c>
      <c r="H41" s="40">
        <f>$H$37*D41</f>
        <v>1300</v>
      </c>
      <c r="I41" s="255">
        <f t="shared" ref="I41:AN41" si="4">I37*$D$41</f>
        <v>0</v>
      </c>
      <c r="J41" s="255">
        <f t="shared" si="4"/>
        <v>0</v>
      </c>
      <c r="K41" s="255">
        <f t="shared" si="4"/>
        <v>0</v>
      </c>
      <c r="L41" s="255">
        <f t="shared" si="4"/>
        <v>0</v>
      </c>
      <c r="M41" s="255">
        <f t="shared" si="4"/>
        <v>0</v>
      </c>
      <c r="N41" s="255">
        <f t="shared" si="4"/>
        <v>0</v>
      </c>
      <c r="O41" s="255">
        <f t="shared" si="4"/>
        <v>0</v>
      </c>
      <c r="P41" s="255">
        <f t="shared" si="4"/>
        <v>0</v>
      </c>
      <c r="Q41" s="255">
        <f t="shared" si="4"/>
        <v>0</v>
      </c>
      <c r="R41" s="255">
        <f t="shared" si="4"/>
        <v>0</v>
      </c>
      <c r="S41" s="255">
        <f t="shared" si="4"/>
        <v>0</v>
      </c>
      <c r="T41" s="256">
        <f t="shared" si="4"/>
        <v>0</v>
      </c>
      <c r="U41" s="255">
        <f t="shared" si="4"/>
        <v>0</v>
      </c>
      <c r="V41" s="255">
        <f t="shared" si="4"/>
        <v>0</v>
      </c>
      <c r="W41" s="255">
        <f t="shared" si="4"/>
        <v>0</v>
      </c>
      <c r="X41" s="255">
        <f t="shared" si="4"/>
        <v>0</v>
      </c>
      <c r="Y41" s="255">
        <f t="shared" si="4"/>
        <v>325</v>
      </c>
      <c r="Z41" s="255">
        <f t="shared" si="4"/>
        <v>325</v>
      </c>
      <c r="AA41" s="255">
        <f t="shared" si="4"/>
        <v>325</v>
      </c>
      <c r="AB41" s="255">
        <f t="shared" si="4"/>
        <v>325</v>
      </c>
      <c r="AC41" s="255">
        <f t="shared" si="4"/>
        <v>325</v>
      </c>
      <c r="AD41" s="255">
        <f t="shared" si="4"/>
        <v>325</v>
      </c>
      <c r="AE41" s="255">
        <f t="shared" si="4"/>
        <v>325</v>
      </c>
      <c r="AF41" s="256">
        <f t="shared" si="4"/>
        <v>325</v>
      </c>
      <c r="AG41" s="255">
        <f t="shared" si="4"/>
        <v>325</v>
      </c>
      <c r="AH41" s="255">
        <f t="shared" si="4"/>
        <v>325</v>
      </c>
      <c r="AI41" s="255">
        <f t="shared" si="4"/>
        <v>325</v>
      </c>
      <c r="AJ41" s="255">
        <f t="shared" si="4"/>
        <v>325</v>
      </c>
      <c r="AK41" s="255">
        <f t="shared" si="4"/>
        <v>325</v>
      </c>
      <c r="AL41" s="255">
        <f t="shared" si="4"/>
        <v>325</v>
      </c>
      <c r="AM41" s="255">
        <f t="shared" si="4"/>
        <v>325</v>
      </c>
      <c r="AN41" s="255">
        <f t="shared" si="4"/>
        <v>325</v>
      </c>
      <c r="AO41" s="255">
        <f t="shared" ref="AO41:BP41" si="5">AO37*$D$41</f>
        <v>325</v>
      </c>
      <c r="AP41" s="255">
        <f t="shared" si="5"/>
        <v>325</v>
      </c>
      <c r="AQ41" s="255">
        <f t="shared" si="5"/>
        <v>325</v>
      </c>
      <c r="AR41" s="256">
        <f t="shared" si="5"/>
        <v>325</v>
      </c>
      <c r="AS41" s="255">
        <f t="shared" si="5"/>
        <v>650</v>
      </c>
      <c r="AT41" s="255">
        <f t="shared" si="5"/>
        <v>650</v>
      </c>
      <c r="AU41" s="255">
        <f t="shared" si="5"/>
        <v>650</v>
      </c>
      <c r="AV41" s="255">
        <f t="shared" si="5"/>
        <v>650</v>
      </c>
      <c r="AW41" s="255">
        <f t="shared" si="5"/>
        <v>650</v>
      </c>
      <c r="AX41" s="255">
        <f t="shared" si="5"/>
        <v>650</v>
      </c>
      <c r="AY41" s="255">
        <f t="shared" si="5"/>
        <v>650</v>
      </c>
      <c r="AZ41" s="255">
        <f t="shared" si="5"/>
        <v>650</v>
      </c>
      <c r="BA41" s="255">
        <f t="shared" si="5"/>
        <v>650</v>
      </c>
      <c r="BB41" s="255">
        <f t="shared" si="5"/>
        <v>650</v>
      </c>
      <c r="BC41" s="255">
        <f t="shared" si="5"/>
        <v>650</v>
      </c>
      <c r="BD41" s="256">
        <f t="shared" si="5"/>
        <v>650</v>
      </c>
      <c r="BE41" s="255">
        <f t="shared" si="5"/>
        <v>975</v>
      </c>
      <c r="BF41" s="255">
        <f t="shared" si="5"/>
        <v>975</v>
      </c>
      <c r="BG41" s="255">
        <f t="shared" si="5"/>
        <v>975</v>
      </c>
      <c r="BH41" s="255">
        <f t="shared" si="5"/>
        <v>975</v>
      </c>
      <c r="BI41" s="255">
        <f t="shared" si="5"/>
        <v>975</v>
      </c>
      <c r="BJ41" s="255">
        <f t="shared" si="5"/>
        <v>975</v>
      </c>
      <c r="BK41" s="255">
        <f t="shared" si="5"/>
        <v>975</v>
      </c>
      <c r="BL41" s="255">
        <f t="shared" si="5"/>
        <v>975</v>
      </c>
      <c r="BM41" s="255">
        <f t="shared" si="5"/>
        <v>1300</v>
      </c>
      <c r="BN41" s="255">
        <f t="shared" si="5"/>
        <v>1300</v>
      </c>
      <c r="BO41" s="255">
        <f t="shared" si="5"/>
        <v>1300</v>
      </c>
      <c r="BP41" s="256">
        <f t="shared" si="5"/>
        <v>1300</v>
      </c>
    </row>
    <row r="42" spans="1:68">
      <c r="A42" s="44"/>
      <c r="B42" s="45"/>
      <c r="C42" s="46" t="s">
        <v>81</v>
      </c>
      <c r="D42" s="341">
        <v>400</v>
      </c>
      <c r="E42" s="48" t="s">
        <v>102</v>
      </c>
      <c r="G42" s="40">
        <f>$G$37*D42</f>
        <v>2800</v>
      </c>
      <c r="H42" s="40">
        <f>$H$37*D42</f>
        <v>1600</v>
      </c>
      <c r="I42" s="255">
        <f t="shared" ref="I42:AN42" si="6">I37*$D$42/12</f>
        <v>0</v>
      </c>
      <c r="J42" s="255">
        <f t="shared" si="6"/>
        <v>0</v>
      </c>
      <c r="K42" s="255">
        <f t="shared" si="6"/>
        <v>0</v>
      </c>
      <c r="L42" s="255">
        <f t="shared" si="6"/>
        <v>0</v>
      </c>
      <c r="M42" s="255">
        <f t="shared" si="6"/>
        <v>0</v>
      </c>
      <c r="N42" s="255">
        <f t="shared" si="6"/>
        <v>0</v>
      </c>
      <c r="O42" s="255">
        <f t="shared" si="6"/>
        <v>0</v>
      </c>
      <c r="P42" s="255">
        <f t="shared" si="6"/>
        <v>0</v>
      </c>
      <c r="Q42" s="255">
        <f t="shared" si="6"/>
        <v>0</v>
      </c>
      <c r="R42" s="255">
        <f t="shared" si="6"/>
        <v>0</v>
      </c>
      <c r="S42" s="255">
        <f t="shared" si="6"/>
        <v>0</v>
      </c>
      <c r="T42" s="256">
        <f t="shared" si="6"/>
        <v>0</v>
      </c>
      <c r="U42" s="255">
        <f t="shared" si="6"/>
        <v>0</v>
      </c>
      <c r="V42" s="255">
        <f t="shared" si="6"/>
        <v>0</v>
      </c>
      <c r="W42" s="255">
        <f t="shared" si="6"/>
        <v>0</v>
      </c>
      <c r="X42" s="255">
        <f t="shared" si="6"/>
        <v>0</v>
      </c>
      <c r="Y42" s="255">
        <f t="shared" si="6"/>
        <v>33.333333333333336</v>
      </c>
      <c r="Z42" s="255">
        <f t="shared" si="6"/>
        <v>33.333333333333336</v>
      </c>
      <c r="AA42" s="255">
        <f t="shared" si="6"/>
        <v>33.333333333333336</v>
      </c>
      <c r="AB42" s="255">
        <f t="shared" si="6"/>
        <v>33.333333333333336</v>
      </c>
      <c r="AC42" s="255">
        <f t="shared" si="6"/>
        <v>33.333333333333336</v>
      </c>
      <c r="AD42" s="255">
        <f t="shared" si="6"/>
        <v>33.333333333333336</v>
      </c>
      <c r="AE42" s="255">
        <f t="shared" si="6"/>
        <v>33.333333333333336</v>
      </c>
      <c r="AF42" s="256">
        <f t="shared" si="6"/>
        <v>33.333333333333336</v>
      </c>
      <c r="AG42" s="255">
        <f t="shared" si="6"/>
        <v>33.333333333333336</v>
      </c>
      <c r="AH42" s="255">
        <f t="shared" si="6"/>
        <v>33.333333333333336</v>
      </c>
      <c r="AI42" s="255">
        <f t="shared" si="6"/>
        <v>33.333333333333336</v>
      </c>
      <c r="AJ42" s="255">
        <f t="shared" si="6"/>
        <v>33.333333333333336</v>
      </c>
      <c r="AK42" s="255">
        <f t="shared" si="6"/>
        <v>33.333333333333336</v>
      </c>
      <c r="AL42" s="255">
        <f t="shared" si="6"/>
        <v>33.333333333333336</v>
      </c>
      <c r="AM42" s="255">
        <f t="shared" si="6"/>
        <v>33.333333333333336</v>
      </c>
      <c r="AN42" s="255">
        <f t="shared" si="6"/>
        <v>33.333333333333336</v>
      </c>
      <c r="AO42" s="255">
        <f t="shared" ref="AO42:BP42" si="7">AO37*$D$42/12</f>
        <v>33.333333333333336</v>
      </c>
      <c r="AP42" s="255">
        <f t="shared" si="7"/>
        <v>33.333333333333336</v>
      </c>
      <c r="AQ42" s="255">
        <f t="shared" si="7"/>
        <v>33.333333333333336</v>
      </c>
      <c r="AR42" s="256">
        <f t="shared" si="7"/>
        <v>33.333333333333336</v>
      </c>
      <c r="AS42" s="255">
        <f t="shared" si="7"/>
        <v>66.666666666666671</v>
      </c>
      <c r="AT42" s="255">
        <f t="shared" si="7"/>
        <v>66.666666666666671</v>
      </c>
      <c r="AU42" s="255">
        <f t="shared" si="7"/>
        <v>66.666666666666671</v>
      </c>
      <c r="AV42" s="255">
        <f t="shared" si="7"/>
        <v>66.666666666666671</v>
      </c>
      <c r="AW42" s="255">
        <f t="shared" si="7"/>
        <v>66.666666666666671</v>
      </c>
      <c r="AX42" s="255">
        <f t="shared" si="7"/>
        <v>66.666666666666671</v>
      </c>
      <c r="AY42" s="255">
        <f t="shared" si="7"/>
        <v>66.666666666666671</v>
      </c>
      <c r="AZ42" s="255">
        <f t="shared" si="7"/>
        <v>66.666666666666671</v>
      </c>
      <c r="BA42" s="255">
        <f t="shared" si="7"/>
        <v>66.666666666666671</v>
      </c>
      <c r="BB42" s="255">
        <f t="shared" si="7"/>
        <v>66.666666666666671</v>
      </c>
      <c r="BC42" s="255">
        <f t="shared" si="7"/>
        <v>66.666666666666671</v>
      </c>
      <c r="BD42" s="256">
        <f t="shared" si="7"/>
        <v>66.666666666666671</v>
      </c>
      <c r="BE42" s="255">
        <f t="shared" si="7"/>
        <v>100</v>
      </c>
      <c r="BF42" s="255">
        <f t="shared" si="7"/>
        <v>100</v>
      </c>
      <c r="BG42" s="255">
        <f t="shared" si="7"/>
        <v>100</v>
      </c>
      <c r="BH42" s="255">
        <f t="shared" si="7"/>
        <v>100</v>
      </c>
      <c r="BI42" s="255">
        <f t="shared" si="7"/>
        <v>100</v>
      </c>
      <c r="BJ42" s="255">
        <f t="shared" si="7"/>
        <v>100</v>
      </c>
      <c r="BK42" s="255">
        <f t="shared" si="7"/>
        <v>100</v>
      </c>
      <c r="BL42" s="255">
        <f t="shared" si="7"/>
        <v>100</v>
      </c>
      <c r="BM42" s="255">
        <f t="shared" si="7"/>
        <v>133.33333333333334</v>
      </c>
      <c r="BN42" s="255">
        <f t="shared" si="7"/>
        <v>133.33333333333334</v>
      </c>
      <c r="BO42" s="255">
        <f t="shared" si="7"/>
        <v>133.33333333333334</v>
      </c>
      <c r="BP42" s="256">
        <f t="shared" si="7"/>
        <v>133.33333333333334</v>
      </c>
    </row>
    <row r="43" spans="1:68">
      <c r="A43" s="50"/>
      <c r="B43" s="51"/>
      <c r="C43" s="52" t="s">
        <v>82</v>
      </c>
      <c r="D43" s="341">
        <v>75</v>
      </c>
      <c r="E43" s="63" t="s">
        <v>78</v>
      </c>
      <c r="G43" s="40">
        <f>$G$37*D43</f>
        <v>525</v>
      </c>
      <c r="H43" s="40">
        <f>$H$37*D43</f>
        <v>300</v>
      </c>
      <c r="I43" s="255">
        <f t="shared" ref="I43:AN43" si="8">I37*$D$43</f>
        <v>0</v>
      </c>
      <c r="J43" s="255">
        <f t="shared" si="8"/>
        <v>0</v>
      </c>
      <c r="K43" s="255">
        <f t="shared" si="8"/>
        <v>0</v>
      </c>
      <c r="L43" s="255">
        <f t="shared" si="8"/>
        <v>0</v>
      </c>
      <c r="M43" s="255">
        <f t="shared" si="8"/>
        <v>0</v>
      </c>
      <c r="N43" s="255">
        <f t="shared" si="8"/>
        <v>0</v>
      </c>
      <c r="O43" s="255">
        <f t="shared" si="8"/>
        <v>0</v>
      </c>
      <c r="P43" s="255">
        <f t="shared" si="8"/>
        <v>0</v>
      </c>
      <c r="Q43" s="255">
        <f t="shared" si="8"/>
        <v>0</v>
      </c>
      <c r="R43" s="255">
        <f t="shared" si="8"/>
        <v>0</v>
      </c>
      <c r="S43" s="255">
        <f t="shared" si="8"/>
        <v>0</v>
      </c>
      <c r="T43" s="256">
        <f t="shared" si="8"/>
        <v>0</v>
      </c>
      <c r="U43" s="255">
        <f t="shared" si="8"/>
        <v>0</v>
      </c>
      <c r="V43" s="255">
        <f t="shared" si="8"/>
        <v>0</v>
      </c>
      <c r="W43" s="255">
        <f t="shared" si="8"/>
        <v>0</v>
      </c>
      <c r="X43" s="255">
        <f t="shared" si="8"/>
        <v>0</v>
      </c>
      <c r="Y43" s="255">
        <f t="shared" si="8"/>
        <v>75</v>
      </c>
      <c r="Z43" s="255">
        <f t="shared" si="8"/>
        <v>75</v>
      </c>
      <c r="AA43" s="255">
        <f t="shared" si="8"/>
        <v>75</v>
      </c>
      <c r="AB43" s="255">
        <f t="shared" si="8"/>
        <v>75</v>
      </c>
      <c r="AC43" s="255">
        <f t="shared" si="8"/>
        <v>75</v>
      </c>
      <c r="AD43" s="255">
        <f t="shared" si="8"/>
        <v>75</v>
      </c>
      <c r="AE43" s="255">
        <f t="shared" si="8"/>
        <v>75</v>
      </c>
      <c r="AF43" s="256">
        <f t="shared" si="8"/>
        <v>75</v>
      </c>
      <c r="AG43" s="255">
        <f t="shared" si="8"/>
        <v>75</v>
      </c>
      <c r="AH43" s="255">
        <f t="shared" si="8"/>
        <v>75</v>
      </c>
      <c r="AI43" s="255">
        <f t="shared" si="8"/>
        <v>75</v>
      </c>
      <c r="AJ43" s="255">
        <f t="shared" si="8"/>
        <v>75</v>
      </c>
      <c r="AK43" s="255">
        <f t="shared" si="8"/>
        <v>75</v>
      </c>
      <c r="AL43" s="255">
        <f t="shared" si="8"/>
        <v>75</v>
      </c>
      <c r="AM43" s="255">
        <f t="shared" si="8"/>
        <v>75</v>
      </c>
      <c r="AN43" s="255">
        <f t="shared" si="8"/>
        <v>75</v>
      </c>
      <c r="AO43" s="255">
        <f t="shared" ref="AO43:BP43" si="9">AO37*$D$43</f>
        <v>75</v>
      </c>
      <c r="AP43" s="255">
        <f t="shared" si="9"/>
        <v>75</v>
      </c>
      <c r="AQ43" s="255">
        <f t="shared" si="9"/>
        <v>75</v>
      </c>
      <c r="AR43" s="256">
        <f t="shared" si="9"/>
        <v>75</v>
      </c>
      <c r="AS43" s="255">
        <f t="shared" si="9"/>
        <v>150</v>
      </c>
      <c r="AT43" s="255">
        <f t="shared" si="9"/>
        <v>150</v>
      </c>
      <c r="AU43" s="255">
        <f t="shared" si="9"/>
        <v>150</v>
      </c>
      <c r="AV43" s="255">
        <f t="shared" si="9"/>
        <v>150</v>
      </c>
      <c r="AW43" s="255">
        <f t="shared" si="9"/>
        <v>150</v>
      </c>
      <c r="AX43" s="255">
        <f t="shared" si="9"/>
        <v>150</v>
      </c>
      <c r="AY43" s="255">
        <f t="shared" si="9"/>
        <v>150</v>
      </c>
      <c r="AZ43" s="255">
        <f t="shared" si="9"/>
        <v>150</v>
      </c>
      <c r="BA43" s="255">
        <f t="shared" si="9"/>
        <v>150</v>
      </c>
      <c r="BB43" s="255">
        <f t="shared" si="9"/>
        <v>150</v>
      </c>
      <c r="BC43" s="255">
        <f t="shared" si="9"/>
        <v>150</v>
      </c>
      <c r="BD43" s="256">
        <f t="shared" si="9"/>
        <v>150</v>
      </c>
      <c r="BE43" s="255">
        <f t="shared" si="9"/>
        <v>225</v>
      </c>
      <c r="BF43" s="255">
        <f t="shared" si="9"/>
        <v>225</v>
      </c>
      <c r="BG43" s="255">
        <f t="shared" si="9"/>
        <v>225</v>
      </c>
      <c r="BH43" s="255">
        <f t="shared" si="9"/>
        <v>225</v>
      </c>
      <c r="BI43" s="255">
        <f t="shared" si="9"/>
        <v>225</v>
      </c>
      <c r="BJ43" s="255">
        <f t="shared" si="9"/>
        <v>225</v>
      </c>
      <c r="BK43" s="255">
        <f t="shared" si="9"/>
        <v>225</v>
      </c>
      <c r="BL43" s="255">
        <f t="shared" si="9"/>
        <v>225</v>
      </c>
      <c r="BM43" s="255">
        <f t="shared" si="9"/>
        <v>300</v>
      </c>
      <c r="BN43" s="255">
        <f t="shared" si="9"/>
        <v>300</v>
      </c>
      <c r="BO43" s="255">
        <f t="shared" si="9"/>
        <v>300</v>
      </c>
      <c r="BP43" s="256">
        <f t="shared" si="9"/>
        <v>300</v>
      </c>
    </row>
    <row r="44" spans="1:68" s="69" customFormat="1">
      <c r="A44" s="44"/>
      <c r="B44" s="54"/>
      <c r="C44" s="55"/>
      <c r="D44" s="339"/>
      <c r="E44" s="357" t="s">
        <v>249</v>
      </c>
      <c r="G44" s="148">
        <f t="shared" ref="G44:AL44" si="10">SUM(G39:G43)</f>
        <v>8045.61</v>
      </c>
      <c r="H44" s="148">
        <f t="shared" si="10"/>
        <v>5823.0599999999995</v>
      </c>
      <c r="I44" s="255">
        <f t="shared" si="10"/>
        <v>0</v>
      </c>
      <c r="J44" s="255">
        <f t="shared" si="10"/>
        <v>0</v>
      </c>
      <c r="K44" s="255">
        <f t="shared" si="10"/>
        <v>0</v>
      </c>
      <c r="L44" s="255">
        <f t="shared" si="10"/>
        <v>0</v>
      </c>
      <c r="M44" s="255">
        <f t="shared" si="10"/>
        <v>0</v>
      </c>
      <c r="N44" s="255">
        <f t="shared" si="10"/>
        <v>0</v>
      </c>
      <c r="O44" s="255">
        <f t="shared" si="10"/>
        <v>0</v>
      </c>
      <c r="P44" s="255">
        <f t="shared" si="10"/>
        <v>0</v>
      </c>
      <c r="Q44" s="255">
        <f t="shared" si="10"/>
        <v>0</v>
      </c>
      <c r="R44" s="255">
        <f t="shared" si="10"/>
        <v>0</v>
      </c>
      <c r="S44" s="255">
        <f t="shared" si="10"/>
        <v>0</v>
      </c>
      <c r="T44" s="256">
        <f t="shared" si="10"/>
        <v>0</v>
      </c>
      <c r="U44" s="255">
        <f t="shared" si="10"/>
        <v>0</v>
      </c>
      <c r="V44" s="255">
        <f t="shared" si="10"/>
        <v>0</v>
      </c>
      <c r="W44" s="255">
        <f t="shared" si="10"/>
        <v>0</v>
      </c>
      <c r="X44" s="255">
        <f t="shared" si="10"/>
        <v>0</v>
      </c>
      <c r="Y44" s="255">
        <f t="shared" si="10"/>
        <v>833.33333333333337</v>
      </c>
      <c r="Z44" s="255">
        <f t="shared" si="10"/>
        <v>833.33333333333337</v>
      </c>
      <c r="AA44" s="255">
        <f t="shared" si="10"/>
        <v>833.33333333333337</v>
      </c>
      <c r="AB44" s="255">
        <f t="shared" si="10"/>
        <v>833.33333333333337</v>
      </c>
      <c r="AC44" s="255">
        <f t="shared" si="10"/>
        <v>833.33333333333337</v>
      </c>
      <c r="AD44" s="255">
        <f t="shared" si="10"/>
        <v>833.33333333333337</v>
      </c>
      <c r="AE44" s="255">
        <f t="shared" si="10"/>
        <v>833.33333333333337</v>
      </c>
      <c r="AF44" s="256">
        <f t="shared" si="10"/>
        <v>833.33333333333337</v>
      </c>
      <c r="AG44" s="255">
        <f t="shared" si="10"/>
        <v>833.33333333333337</v>
      </c>
      <c r="AH44" s="255">
        <f t="shared" si="10"/>
        <v>833.33333333333337</v>
      </c>
      <c r="AI44" s="255">
        <f t="shared" si="10"/>
        <v>833.33333333333337</v>
      </c>
      <c r="AJ44" s="255">
        <f t="shared" si="10"/>
        <v>833.33333333333337</v>
      </c>
      <c r="AK44" s="255">
        <f t="shared" si="10"/>
        <v>833.33333333333337</v>
      </c>
      <c r="AL44" s="255">
        <f t="shared" si="10"/>
        <v>833.33333333333337</v>
      </c>
      <c r="AM44" s="255">
        <f t="shared" ref="AM44:BP44" si="11">SUM(AM39:AM43)</f>
        <v>833.33333333333337</v>
      </c>
      <c r="AN44" s="255">
        <f t="shared" si="11"/>
        <v>833.33333333333337</v>
      </c>
      <c r="AO44" s="255">
        <f t="shared" si="11"/>
        <v>833.33333333333337</v>
      </c>
      <c r="AP44" s="255">
        <f t="shared" si="11"/>
        <v>833.33333333333337</v>
      </c>
      <c r="AQ44" s="255">
        <f t="shared" si="11"/>
        <v>833.33333333333337</v>
      </c>
      <c r="AR44" s="256">
        <f t="shared" si="11"/>
        <v>833.33333333333337</v>
      </c>
      <c r="AS44" s="255">
        <f t="shared" si="11"/>
        <v>1666.6666666666667</v>
      </c>
      <c r="AT44" s="255">
        <f t="shared" si="11"/>
        <v>1666.6666666666667</v>
      </c>
      <c r="AU44" s="255">
        <f t="shared" si="11"/>
        <v>1666.6666666666667</v>
      </c>
      <c r="AV44" s="255">
        <f t="shared" si="11"/>
        <v>1666.6666666666667</v>
      </c>
      <c r="AW44" s="255">
        <f t="shared" si="11"/>
        <v>1666.6666666666667</v>
      </c>
      <c r="AX44" s="255">
        <f t="shared" si="11"/>
        <v>1666.6666666666667</v>
      </c>
      <c r="AY44" s="255">
        <f t="shared" si="11"/>
        <v>1666.6666666666667</v>
      </c>
      <c r="AZ44" s="255">
        <f t="shared" si="11"/>
        <v>1666.6666666666667</v>
      </c>
      <c r="BA44" s="255">
        <f t="shared" si="11"/>
        <v>1666.6666666666667</v>
      </c>
      <c r="BB44" s="255">
        <f t="shared" si="11"/>
        <v>1666.6666666666667</v>
      </c>
      <c r="BC44" s="255">
        <f t="shared" si="11"/>
        <v>1666.6666666666667</v>
      </c>
      <c r="BD44" s="256">
        <f t="shared" si="11"/>
        <v>1666.6666666666667</v>
      </c>
      <c r="BE44" s="255">
        <f t="shared" si="11"/>
        <v>2500</v>
      </c>
      <c r="BF44" s="255">
        <f t="shared" si="11"/>
        <v>2500</v>
      </c>
      <c r="BG44" s="255">
        <f t="shared" si="11"/>
        <v>2500</v>
      </c>
      <c r="BH44" s="255">
        <f t="shared" si="11"/>
        <v>2500</v>
      </c>
      <c r="BI44" s="255">
        <f t="shared" si="11"/>
        <v>2500</v>
      </c>
      <c r="BJ44" s="255">
        <f t="shared" si="11"/>
        <v>2500</v>
      </c>
      <c r="BK44" s="255">
        <f t="shared" si="11"/>
        <v>2500</v>
      </c>
      <c r="BL44" s="255">
        <f t="shared" si="11"/>
        <v>2500</v>
      </c>
      <c r="BM44" s="255">
        <f t="shared" si="11"/>
        <v>3333.3333333333335</v>
      </c>
      <c r="BN44" s="255">
        <f t="shared" si="11"/>
        <v>3333.3333333333335</v>
      </c>
      <c r="BO44" s="255">
        <f t="shared" si="11"/>
        <v>3333.3333333333335</v>
      </c>
      <c r="BP44" s="256">
        <f t="shared" si="11"/>
        <v>3333.3333333333335</v>
      </c>
    </row>
    <row r="45" spans="1:68">
      <c r="A45" s="44"/>
      <c r="B45" s="45"/>
      <c r="C45" s="46"/>
      <c r="D45" s="340"/>
      <c r="E45" s="48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6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6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6"/>
      <c r="AS45" s="255"/>
      <c r="AT45" s="255"/>
      <c r="AU45" s="255"/>
      <c r="AV45" s="255"/>
      <c r="AW45" s="255"/>
      <c r="AX45" s="255"/>
      <c r="AY45" s="255"/>
      <c r="AZ45" s="255"/>
      <c r="BA45" s="255"/>
      <c r="BB45" s="255"/>
      <c r="BC45" s="255"/>
      <c r="BD45" s="256"/>
      <c r="BE45" s="255"/>
      <c r="BF45" s="255"/>
      <c r="BG45" s="255"/>
      <c r="BH45" s="255"/>
      <c r="BI45" s="255"/>
      <c r="BJ45" s="255"/>
      <c r="BK45" s="255"/>
      <c r="BL45" s="255"/>
      <c r="BM45" s="255"/>
      <c r="BN45" s="255"/>
      <c r="BO45" s="255"/>
      <c r="BP45" s="256"/>
    </row>
    <row r="46" spans="1:68">
      <c r="A46" s="50" t="s">
        <v>83</v>
      </c>
      <c r="B46" s="57"/>
      <c r="C46" s="58"/>
      <c r="D46" s="338"/>
      <c r="E46" s="64"/>
      <c r="I46" s="255"/>
      <c r="J46" s="255">
        <f t="shared" ref="J46:T46" si="12">I46</f>
        <v>0</v>
      </c>
      <c r="K46" s="255">
        <f t="shared" si="12"/>
        <v>0</v>
      </c>
      <c r="L46" s="255">
        <f t="shared" si="12"/>
        <v>0</v>
      </c>
      <c r="M46" s="255">
        <f t="shared" si="12"/>
        <v>0</v>
      </c>
      <c r="N46" s="255">
        <f t="shared" si="12"/>
        <v>0</v>
      </c>
      <c r="O46" s="255">
        <f t="shared" si="12"/>
        <v>0</v>
      </c>
      <c r="P46" s="255">
        <f t="shared" si="12"/>
        <v>0</v>
      </c>
      <c r="Q46" s="255">
        <f t="shared" si="12"/>
        <v>0</v>
      </c>
      <c r="R46" s="255">
        <f t="shared" si="12"/>
        <v>0</v>
      </c>
      <c r="S46" s="255">
        <f t="shared" si="12"/>
        <v>0</v>
      </c>
      <c r="T46" s="256">
        <f t="shared" si="12"/>
        <v>0</v>
      </c>
      <c r="U46" s="255"/>
      <c r="V46" s="255">
        <f t="shared" ref="V46:AF46" si="13">U46</f>
        <v>0</v>
      </c>
      <c r="W46" s="255">
        <f t="shared" si="13"/>
        <v>0</v>
      </c>
      <c r="X46" s="255">
        <f t="shared" si="13"/>
        <v>0</v>
      </c>
      <c r="Y46" s="255">
        <f t="shared" si="13"/>
        <v>0</v>
      </c>
      <c r="Z46" s="255">
        <f t="shared" si="13"/>
        <v>0</v>
      </c>
      <c r="AA46" s="255">
        <f t="shared" si="13"/>
        <v>0</v>
      </c>
      <c r="AB46" s="255">
        <f t="shared" si="13"/>
        <v>0</v>
      </c>
      <c r="AC46" s="255">
        <f t="shared" si="13"/>
        <v>0</v>
      </c>
      <c r="AD46" s="255">
        <f t="shared" si="13"/>
        <v>0</v>
      </c>
      <c r="AE46" s="255">
        <f t="shared" si="13"/>
        <v>0</v>
      </c>
      <c r="AF46" s="256">
        <f t="shared" si="13"/>
        <v>0</v>
      </c>
      <c r="AG46" s="255"/>
      <c r="AH46" s="255">
        <f t="shared" ref="AH46:AR46" si="14">AG46</f>
        <v>0</v>
      </c>
      <c r="AI46" s="255">
        <f t="shared" si="14"/>
        <v>0</v>
      </c>
      <c r="AJ46" s="255">
        <f t="shared" si="14"/>
        <v>0</v>
      </c>
      <c r="AK46" s="255">
        <f t="shared" si="14"/>
        <v>0</v>
      </c>
      <c r="AL46" s="255">
        <f t="shared" si="14"/>
        <v>0</v>
      </c>
      <c r="AM46" s="255">
        <f t="shared" si="14"/>
        <v>0</v>
      </c>
      <c r="AN46" s="255">
        <f t="shared" si="14"/>
        <v>0</v>
      </c>
      <c r="AO46" s="255">
        <f t="shared" si="14"/>
        <v>0</v>
      </c>
      <c r="AP46" s="255">
        <f t="shared" si="14"/>
        <v>0</v>
      </c>
      <c r="AQ46" s="255">
        <f t="shared" si="14"/>
        <v>0</v>
      </c>
      <c r="AR46" s="256">
        <f t="shared" si="14"/>
        <v>0</v>
      </c>
      <c r="AS46" s="255"/>
      <c r="AT46" s="255">
        <f t="shared" ref="AT46:BD46" si="15">AS46</f>
        <v>0</v>
      </c>
      <c r="AU46" s="255">
        <f t="shared" si="15"/>
        <v>0</v>
      </c>
      <c r="AV46" s="255">
        <f t="shared" si="15"/>
        <v>0</v>
      </c>
      <c r="AW46" s="255">
        <f t="shared" si="15"/>
        <v>0</v>
      </c>
      <c r="AX46" s="255">
        <f t="shared" si="15"/>
        <v>0</v>
      </c>
      <c r="AY46" s="255">
        <f t="shared" si="15"/>
        <v>0</v>
      </c>
      <c r="AZ46" s="255">
        <f t="shared" si="15"/>
        <v>0</v>
      </c>
      <c r="BA46" s="255">
        <f t="shared" si="15"/>
        <v>0</v>
      </c>
      <c r="BB46" s="255">
        <f t="shared" si="15"/>
        <v>0</v>
      </c>
      <c r="BC46" s="255">
        <f t="shared" si="15"/>
        <v>0</v>
      </c>
      <c r="BD46" s="256">
        <f t="shared" si="15"/>
        <v>0</v>
      </c>
      <c r="BE46" s="255"/>
      <c r="BF46" s="255">
        <f t="shared" ref="BF46:BP46" si="16">BE46</f>
        <v>0</v>
      </c>
      <c r="BG46" s="255">
        <f t="shared" si="16"/>
        <v>0</v>
      </c>
      <c r="BH46" s="255">
        <f t="shared" si="16"/>
        <v>0</v>
      </c>
      <c r="BI46" s="255">
        <f t="shared" si="16"/>
        <v>0</v>
      </c>
      <c r="BJ46" s="255">
        <f t="shared" si="16"/>
        <v>0</v>
      </c>
      <c r="BK46" s="255">
        <f t="shared" si="16"/>
        <v>0</v>
      </c>
      <c r="BL46" s="255">
        <f t="shared" si="16"/>
        <v>0</v>
      </c>
      <c r="BM46" s="255">
        <f t="shared" si="16"/>
        <v>0</v>
      </c>
      <c r="BN46" s="255">
        <f t="shared" si="16"/>
        <v>0</v>
      </c>
      <c r="BO46" s="255">
        <f t="shared" si="16"/>
        <v>0</v>
      </c>
      <c r="BP46" s="256">
        <f t="shared" si="16"/>
        <v>0</v>
      </c>
    </row>
    <row r="47" spans="1:68">
      <c r="A47" s="44"/>
      <c r="B47" s="45"/>
      <c r="C47" s="46" t="s">
        <v>84</v>
      </c>
      <c r="D47" s="341">
        <v>25</v>
      </c>
      <c r="E47" s="48" t="s">
        <v>85</v>
      </c>
      <c r="G47" s="40" t="e">
        <f>$G$26*D47</f>
        <v>#REF!</v>
      </c>
      <c r="H47" s="40">
        <f>$H$26*D47</f>
        <v>50</v>
      </c>
      <c r="I47" s="255">
        <f>$D$47*'Prg. HR'!D33</f>
        <v>62.5</v>
      </c>
      <c r="J47" s="255">
        <f>$D$47*'Prg. HR'!E33</f>
        <v>87.5</v>
      </c>
      <c r="K47" s="255">
        <f>$D$47*'Prg. HR'!F33</f>
        <v>87.5</v>
      </c>
      <c r="L47" s="255">
        <f>$D$47*'Prg. HR'!G33</f>
        <v>87.5</v>
      </c>
      <c r="M47" s="255">
        <f>$D$47*'Prg. HR'!H33</f>
        <v>87.5</v>
      </c>
      <c r="N47" s="255">
        <f>$D$47*'Prg. HR'!I33</f>
        <v>87.5</v>
      </c>
      <c r="O47" s="255">
        <f>$D$47*'Prg. HR'!J33</f>
        <v>87.5</v>
      </c>
      <c r="P47" s="255">
        <f>$D$47*'Prg. HR'!K33</f>
        <v>87.5</v>
      </c>
      <c r="Q47" s="255">
        <f>$D$47*'Prg. HR'!L33</f>
        <v>87.5</v>
      </c>
      <c r="R47" s="255">
        <f>$D$47*'Prg. HR'!M33</f>
        <v>137.5</v>
      </c>
      <c r="S47" s="255">
        <f>$D$47*'Prg. HR'!N33</f>
        <v>137.5</v>
      </c>
      <c r="T47" s="256">
        <f>$D$47*'Prg. HR'!O33</f>
        <v>137.5</v>
      </c>
      <c r="U47" s="255">
        <f>$D$47*'Prg. HR'!P33</f>
        <v>137.5</v>
      </c>
      <c r="V47" s="255">
        <f>$D$47*'Prg. HR'!Q33</f>
        <v>137.5</v>
      </c>
      <c r="W47" s="255">
        <f>$D$47*'Prg. HR'!R33</f>
        <v>137.5</v>
      </c>
      <c r="X47" s="255">
        <f>$D$47*'Prg. HR'!S33</f>
        <v>162.5</v>
      </c>
      <c r="Y47" s="255">
        <f>$D$47*'Prg. HR'!T33</f>
        <v>187.5</v>
      </c>
      <c r="Z47" s="255">
        <f>$D$47*'Prg. HR'!U33</f>
        <v>187.5</v>
      </c>
      <c r="AA47" s="255">
        <f>$D$47*'Prg. HR'!V33</f>
        <v>200</v>
      </c>
      <c r="AB47" s="255">
        <f>$D$47*'Prg. HR'!W33</f>
        <v>225</v>
      </c>
      <c r="AC47" s="255">
        <f>$D$47*'Prg. HR'!X33</f>
        <v>225</v>
      </c>
      <c r="AD47" s="255">
        <f>$D$47*'Prg. HR'!Y33</f>
        <v>225</v>
      </c>
      <c r="AE47" s="255">
        <f>$D$47*'Prg. HR'!Z33</f>
        <v>225</v>
      </c>
      <c r="AF47" s="256">
        <f>$D$47*'Prg. HR'!AA33</f>
        <v>225</v>
      </c>
      <c r="AG47" s="255">
        <f>$D$47*'Prg. HR'!AB33</f>
        <v>250</v>
      </c>
      <c r="AH47" s="255">
        <f>$D$47*'Prg. HR'!AC33</f>
        <v>275</v>
      </c>
      <c r="AI47" s="255">
        <f>$D$47*'Prg. HR'!AD33</f>
        <v>300</v>
      </c>
      <c r="AJ47" s="255">
        <f>$D$47*'Prg. HR'!AE33</f>
        <v>300</v>
      </c>
      <c r="AK47" s="255">
        <f>$D$47*'Prg. HR'!AF33</f>
        <v>300</v>
      </c>
      <c r="AL47" s="255">
        <f>$D$47*'Prg. HR'!AG33</f>
        <v>300</v>
      </c>
      <c r="AM47" s="255">
        <f>$D$47*'Prg. HR'!AH33</f>
        <v>350</v>
      </c>
      <c r="AN47" s="255">
        <f>$D$47*'Prg. HR'!AI33</f>
        <v>375</v>
      </c>
      <c r="AO47" s="255">
        <f>$D$47*'Prg. HR'!AJ33</f>
        <v>375</v>
      </c>
      <c r="AP47" s="255">
        <f>$D$47*'Prg. HR'!AK33</f>
        <v>375</v>
      </c>
      <c r="AQ47" s="255">
        <f>$D$47*'Prg. HR'!AL33</f>
        <v>375</v>
      </c>
      <c r="AR47" s="256">
        <f>$D$47*'Prg. HR'!AM33</f>
        <v>375</v>
      </c>
      <c r="AS47" s="255">
        <f>$D$47*'Prg. HR'!AN33</f>
        <v>425</v>
      </c>
      <c r="AT47" s="255">
        <f>$D$47*'Prg. HR'!AO33</f>
        <v>425</v>
      </c>
      <c r="AU47" s="255">
        <f>$D$47*'Prg. HR'!AP33</f>
        <v>425</v>
      </c>
      <c r="AV47" s="255">
        <f>$D$47*'Prg. HR'!AQ33</f>
        <v>425</v>
      </c>
      <c r="AW47" s="255">
        <f>$D$47*'Prg. HR'!AR33</f>
        <v>425</v>
      </c>
      <c r="AX47" s="255">
        <f>$D$47*'Prg. HR'!AS33</f>
        <v>475</v>
      </c>
      <c r="AY47" s="255">
        <f>$D$47*'Prg. HR'!AT33</f>
        <v>475</v>
      </c>
      <c r="AZ47" s="255">
        <f>$D$47*'Prg. HR'!AU33</f>
        <v>500</v>
      </c>
      <c r="BA47" s="255">
        <f>$D$47*'Prg. HR'!AV33</f>
        <v>525</v>
      </c>
      <c r="BB47" s="255">
        <f>$D$47*'Prg. HR'!AW33</f>
        <v>550</v>
      </c>
      <c r="BC47" s="255">
        <f>$D$47*'Prg. HR'!AX33</f>
        <v>550</v>
      </c>
      <c r="BD47" s="256">
        <f>$D$47*'Prg. HR'!AY33</f>
        <v>550</v>
      </c>
      <c r="BE47" s="255">
        <f>$D$47*'Prg. HR'!AZ33</f>
        <v>575</v>
      </c>
      <c r="BF47" s="255">
        <f>$D$47*'Prg. HR'!BA33</f>
        <v>625</v>
      </c>
      <c r="BG47" s="255">
        <f>$D$47*'Prg. HR'!BB33</f>
        <v>625</v>
      </c>
      <c r="BH47" s="255">
        <f>$D$47*'Prg. HR'!BC33</f>
        <v>650</v>
      </c>
      <c r="BI47" s="255">
        <f>$D$47*'Prg. HR'!BD33</f>
        <v>650</v>
      </c>
      <c r="BJ47" s="255">
        <f>$D$47*'Prg. HR'!BE33</f>
        <v>650</v>
      </c>
      <c r="BK47" s="255">
        <f>$D$47*'Prg. HR'!BF33</f>
        <v>700</v>
      </c>
      <c r="BL47" s="255">
        <f>$D$47*'Prg. HR'!BG33</f>
        <v>725</v>
      </c>
      <c r="BM47" s="255">
        <f>$D$47*'Prg. HR'!BH33</f>
        <v>750</v>
      </c>
      <c r="BN47" s="255">
        <f>$D$47*'Prg. HR'!BI33</f>
        <v>750</v>
      </c>
      <c r="BO47" s="255">
        <f>$D$47*'Prg. HR'!BJ33</f>
        <v>775</v>
      </c>
      <c r="BP47" s="256">
        <f>$D$47*'Prg. HR'!BK33</f>
        <v>825</v>
      </c>
    </row>
    <row r="48" spans="1:68">
      <c r="A48" s="50"/>
      <c r="B48" s="51"/>
      <c r="C48" s="52" t="s">
        <v>105</v>
      </c>
      <c r="D48" s="341">
        <v>120</v>
      </c>
      <c r="E48" s="63" t="s">
        <v>68</v>
      </c>
      <c r="I48" s="255">
        <f t="shared" ref="I48:AN48" si="17">$D$48</f>
        <v>120</v>
      </c>
      <c r="J48" s="255">
        <f t="shared" si="17"/>
        <v>120</v>
      </c>
      <c r="K48" s="255">
        <f t="shared" si="17"/>
        <v>120</v>
      </c>
      <c r="L48" s="255">
        <f t="shared" si="17"/>
        <v>120</v>
      </c>
      <c r="M48" s="255">
        <f t="shared" si="17"/>
        <v>120</v>
      </c>
      <c r="N48" s="255">
        <f t="shared" si="17"/>
        <v>120</v>
      </c>
      <c r="O48" s="255">
        <f t="shared" si="17"/>
        <v>120</v>
      </c>
      <c r="P48" s="255">
        <f t="shared" si="17"/>
        <v>120</v>
      </c>
      <c r="Q48" s="255">
        <f t="shared" si="17"/>
        <v>120</v>
      </c>
      <c r="R48" s="255">
        <f t="shared" si="17"/>
        <v>120</v>
      </c>
      <c r="S48" s="255">
        <f t="shared" si="17"/>
        <v>120</v>
      </c>
      <c r="T48" s="256">
        <f t="shared" si="17"/>
        <v>120</v>
      </c>
      <c r="U48" s="255">
        <f t="shared" si="17"/>
        <v>120</v>
      </c>
      <c r="V48" s="255">
        <f t="shared" si="17"/>
        <v>120</v>
      </c>
      <c r="W48" s="255">
        <f t="shared" si="17"/>
        <v>120</v>
      </c>
      <c r="X48" s="255">
        <f t="shared" si="17"/>
        <v>120</v>
      </c>
      <c r="Y48" s="255">
        <f t="shared" si="17"/>
        <v>120</v>
      </c>
      <c r="Z48" s="255">
        <f t="shared" si="17"/>
        <v>120</v>
      </c>
      <c r="AA48" s="255">
        <f t="shared" si="17"/>
        <v>120</v>
      </c>
      <c r="AB48" s="255">
        <f t="shared" si="17"/>
        <v>120</v>
      </c>
      <c r="AC48" s="255">
        <f t="shared" si="17"/>
        <v>120</v>
      </c>
      <c r="AD48" s="255">
        <f t="shared" si="17"/>
        <v>120</v>
      </c>
      <c r="AE48" s="255">
        <f t="shared" si="17"/>
        <v>120</v>
      </c>
      <c r="AF48" s="256">
        <f t="shared" si="17"/>
        <v>120</v>
      </c>
      <c r="AG48" s="255">
        <f t="shared" si="17"/>
        <v>120</v>
      </c>
      <c r="AH48" s="255">
        <f t="shared" si="17"/>
        <v>120</v>
      </c>
      <c r="AI48" s="255">
        <f t="shared" si="17"/>
        <v>120</v>
      </c>
      <c r="AJ48" s="255">
        <f t="shared" si="17"/>
        <v>120</v>
      </c>
      <c r="AK48" s="255">
        <f t="shared" si="17"/>
        <v>120</v>
      </c>
      <c r="AL48" s="255">
        <f t="shared" si="17"/>
        <v>120</v>
      </c>
      <c r="AM48" s="255">
        <f t="shared" si="17"/>
        <v>120</v>
      </c>
      <c r="AN48" s="255">
        <f t="shared" si="17"/>
        <v>120</v>
      </c>
      <c r="AO48" s="255">
        <f t="shared" ref="AO48:BP48" si="18">$D$48</f>
        <v>120</v>
      </c>
      <c r="AP48" s="255">
        <f t="shared" si="18"/>
        <v>120</v>
      </c>
      <c r="AQ48" s="255">
        <f t="shared" si="18"/>
        <v>120</v>
      </c>
      <c r="AR48" s="256">
        <f t="shared" si="18"/>
        <v>120</v>
      </c>
      <c r="AS48" s="255">
        <f t="shared" si="18"/>
        <v>120</v>
      </c>
      <c r="AT48" s="255">
        <f t="shared" si="18"/>
        <v>120</v>
      </c>
      <c r="AU48" s="255">
        <f t="shared" si="18"/>
        <v>120</v>
      </c>
      <c r="AV48" s="255">
        <f t="shared" si="18"/>
        <v>120</v>
      </c>
      <c r="AW48" s="255">
        <f t="shared" si="18"/>
        <v>120</v>
      </c>
      <c r="AX48" s="255">
        <f t="shared" si="18"/>
        <v>120</v>
      </c>
      <c r="AY48" s="255">
        <f t="shared" si="18"/>
        <v>120</v>
      </c>
      <c r="AZ48" s="255">
        <f t="shared" si="18"/>
        <v>120</v>
      </c>
      <c r="BA48" s="255">
        <f t="shared" si="18"/>
        <v>120</v>
      </c>
      <c r="BB48" s="255">
        <f t="shared" si="18"/>
        <v>120</v>
      </c>
      <c r="BC48" s="255">
        <f t="shared" si="18"/>
        <v>120</v>
      </c>
      <c r="BD48" s="256">
        <f t="shared" si="18"/>
        <v>120</v>
      </c>
      <c r="BE48" s="255">
        <f t="shared" si="18"/>
        <v>120</v>
      </c>
      <c r="BF48" s="255">
        <f t="shared" si="18"/>
        <v>120</v>
      </c>
      <c r="BG48" s="255">
        <f t="shared" si="18"/>
        <v>120</v>
      </c>
      <c r="BH48" s="255">
        <f t="shared" si="18"/>
        <v>120</v>
      </c>
      <c r="BI48" s="255">
        <f t="shared" si="18"/>
        <v>120</v>
      </c>
      <c r="BJ48" s="255">
        <f t="shared" si="18"/>
        <v>120</v>
      </c>
      <c r="BK48" s="255">
        <f t="shared" si="18"/>
        <v>120</v>
      </c>
      <c r="BL48" s="255">
        <f t="shared" si="18"/>
        <v>120</v>
      </c>
      <c r="BM48" s="255">
        <f t="shared" si="18"/>
        <v>120</v>
      </c>
      <c r="BN48" s="255">
        <f t="shared" si="18"/>
        <v>120</v>
      </c>
      <c r="BO48" s="255">
        <f t="shared" si="18"/>
        <v>120</v>
      </c>
      <c r="BP48" s="256">
        <f t="shared" si="18"/>
        <v>120</v>
      </c>
    </row>
    <row r="49" spans="1:68">
      <c r="A49" s="50"/>
      <c r="B49" s="51"/>
      <c r="C49" s="52" t="s">
        <v>262</v>
      </c>
      <c r="D49" s="341">
        <v>1000</v>
      </c>
      <c r="E49" s="63" t="s">
        <v>189</v>
      </c>
      <c r="I49" s="255">
        <v>0</v>
      </c>
      <c r="J49" s="255">
        <f>('Prg. HR'!E33-'Prg. HR'!D33)*'Prg. Assumptions'!$D$49</f>
        <v>1000</v>
      </c>
      <c r="K49" s="255">
        <f>('Prg. HR'!F33-'Prg. HR'!E33)*'Prg. Assumptions'!$D$49</f>
        <v>0</v>
      </c>
      <c r="L49" s="255">
        <f>('Prg. HR'!G33-'Prg. HR'!F33)*'Prg. Assumptions'!$D$49</f>
        <v>0</v>
      </c>
      <c r="M49" s="255">
        <f>('Prg. HR'!H33-'Prg. HR'!G33)*'Prg. Assumptions'!$D$49</f>
        <v>0</v>
      </c>
      <c r="N49" s="255">
        <f>('Prg. HR'!I33-'Prg. HR'!H33)*'Prg. Assumptions'!$D$49</f>
        <v>0</v>
      </c>
      <c r="O49" s="255">
        <f>('Prg. HR'!J33-'Prg. HR'!I33)*'Prg. Assumptions'!$D$49</f>
        <v>0</v>
      </c>
      <c r="P49" s="255">
        <f>('Prg. HR'!K33-'Prg. HR'!J33)*'Prg. Assumptions'!$D$49</f>
        <v>0</v>
      </c>
      <c r="Q49" s="255">
        <f>('Prg. HR'!L33-'Prg. HR'!K33)*'Prg. Assumptions'!$D$49</f>
        <v>0</v>
      </c>
      <c r="R49" s="255">
        <f>('Prg. HR'!M33-'Prg. HR'!L33)*'Prg. Assumptions'!$D$49</f>
        <v>2000</v>
      </c>
      <c r="S49" s="255">
        <f>('Prg. HR'!N33-'Prg. HR'!M33)*'Prg. Assumptions'!$D$49</f>
        <v>0</v>
      </c>
      <c r="T49" s="256">
        <f>('Prg. HR'!O33-'Prg. HR'!N33)*'Prg. Assumptions'!$D$49</f>
        <v>0</v>
      </c>
      <c r="U49" s="255">
        <f>('Prg. HR'!P33-'Prg. HR'!O33)*'Prg. Assumptions'!$D$49</f>
        <v>0</v>
      </c>
      <c r="V49" s="255">
        <f>('Prg. HR'!Q33-'Prg. HR'!P33)*'Prg. Assumptions'!$D$49</f>
        <v>0</v>
      </c>
      <c r="W49" s="255">
        <f>('Prg. HR'!R33-'Prg. HR'!Q33)*'Prg. Assumptions'!$D$49</f>
        <v>0</v>
      </c>
      <c r="X49" s="255">
        <f>('Prg. HR'!S33-'Prg. HR'!R33)*'Prg. Assumptions'!$D$49</f>
        <v>1000</v>
      </c>
      <c r="Y49" s="255">
        <f>('Prg. HR'!T33-'Prg. HR'!S33)*'Prg. Assumptions'!$D$49</f>
        <v>1000</v>
      </c>
      <c r="Z49" s="255">
        <f>('Prg. HR'!U33-'Prg. HR'!T33)*'Prg. Assumptions'!$D$49</f>
        <v>0</v>
      </c>
      <c r="AA49" s="255">
        <f>('Prg. HR'!V33-'Prg. HR'!U33)*'Prg. Assumptions'!$D$49</f>
        <v>500</v>
      </c>
      <c r="AB49" s="255">
        <f>('Prg. HR'!W33-'Prg. HR'!V33)*'Prg. Assumptions'!$D$49</f>
        <v>1000</v>
      </c>
      <c r="AC49" s="255">
        <f>('Prg. HR'!X33-'Prg. HR'!W33)*'Prg. Assumptions'!$D$49</f>
        <v>0</v>
      </c>
      <c r="AD49" s="255">
        <f>('Prg. HR'!Y33-'Prg. HR'!X33)*'Prg. Assumptions'!$D$49</f>
        <v>0</v>
      </c>
      <c r="AE49" s="255">
        <f>('Prg. HR'!Z33-'Prg. HR'!Y33)*'Prg. Assumptions'!$D$49</f>
        <v>0</v>
      </c>
      <c r="AF49" s="256">
        <f>('Prg. HR'!AA33-'Prg. HR'!Z33)*'Prg. Assumptions'!$D$49</f>
        <v>0</v>
      </c>
      <c r="AG49" s="255">
        <f>('Prg. HR'!AB33-'Prg. HR'!AA33)*'Prg. Assumptions'!$D$49</f>
        <v>1000</v>
      </c>
      <c r="AH49" s="255">
        <f>('Prg. HR'!AC33-'Prg. HR'!AB33)*'Prg. Assumptions'!$D$49</f>
        <v>1000</v>
      </c>
      <c r="AI49" s="255">
        <f>('Prg. HR'!AD33-'Prg. HR'!AC33)*'Prg. Assumptions'!$D$49</f>
        <v>1000</v>
      </c>
      <c r="AJ49" s="255">
        <f>('Prg. HR'!AE33-'Prg. HR'!AD33)*'Prg. Assumptions'!$D$49</f>
        <v>0</v>
      </c>
      <c r="AK49" s="255">
        <f>('Prg. HR'!AF33-'Prg. HR'!AE33)*'Prg. Assumptions'!$D$49</f>
        <v>0</v>
      </c>
      <c r="AL49" s="255">
        <f>('Prg. HR'!AG33-'Prg. HR'!AF33)*'Prg. Assumptions'!$D$49</f>
        <v>0</v>
      </c>
      <c r="AM49" s="255">
        <f>('Prg. HR'!AH33-'Prg. HR'!AG33)*'Prg. Assumptions'!$D$49</f>
        <v>2000</v>
      </c>
      <c r="AN49" s="255">
        <f>('Prg. HR'!AI33-'Prg. HR'!AH33)*'Prg. Assumptions'!$D$49</f>
        <v>1000</v>
      </c>
      <c r="AO49" s="255">
        <f>('Prg. HR'!AJ33-'Prg. HR'!AI33)*'Prg. Assumptions'!$D$49</f>
        <v>0</v>
      </c>
      <c r="AP49" s="255">
        <f>('Prg. HR'!AK33-'Prg. HR'!AJ33)*'Prg. Assumptions'!$D$49</f>
        <v>0</v>
      </c>
      <c r="AQ49" s="255">
        <f>('Prg. HR'!AL33-'Prg. HR'!AK33)*'Prg. Assumptions'!$D$49</f>
        <v>0</v>
      </c>
      <c r="AR49" s="256">
        <f>('Prg. HR'!AM33-'Prg. HR'!AL33)*'Prg. Assumptions'!$D$49</f>
        <v>0</v>
      </c>
      <c r="AS49" s="255">
        <f>('Prg. HR'!AN33-'Prg. HR'!AM33)*'Prg. Assumptions'!$D$49</f>
        <v>2000</v>
      </c>
      <c r="AT49" s="255">
        <f>('Prg. HR'!AO33-'Prg. HR'!AN33)*'Prg. Assumptions'!$D$49</f>
        <v>0</v>
      </c>
      <c r="AU49" s="255">
        <f>('Prg. HR'!AP33-'Prg. HR'!AO33)*'Prg. Assumptions'!$D$49</f>
        <v>0</v>
      </c>
      <c r="AV49" s="255">
        <f>('Prg. HR'!AQ33-'Prg. HR'!AP33)*'Prg. Assumptions'!$D$49</f>
        <v>0</v>
      </c>
      <c r="AW49" s="255">
        <f>('Prg. HR'!AR33-'Prg. HR'!AQ33)*'Prg. Assumptions'!$D$49</f>
        <v>0</v>
      </c>
      <c r="AX49" s="255">
        <f>('Prg. HR'!AS33-'Prg. HR'!AR33)*'Prg. Assumptions'!$D$49</f>
        <v>2000</v>
      </c>
      <c r="AY49" s="255">
        <f>('Prg. HR'!AT33-'Prg. HR'!AS33)*'Prg. Assumptions'!$D$49</f>
        <v>0</v>
      </c>
      <c r="AZ49" s="255">
        <f>('Prg. HR'!AU33-'Prg. HR'!AT33)*'Prg. Assumptions'!$D$49</f>
        <v>1000</v>
      </c>
      <c r="BA49" s="255">
        <f>('Prg. HR'!AV33-'Prg. HR'!AU33)*'Prg. Assumptions'!$D$49</f>
        <v>1000</v>
      </c>
      <c r="BB49" s="255">
        <f>('Prg. HR'!AW33-'Prg. HR'!AV33)*'Prg. Assumptions'!$D$49</f>
        <v>1000</v>
      </c>
      <c r="BC49" s="255">
        <f>('Prg. HR'!AX33-'Prg. HR'!AW33)*'Prg. Assumptions'!$D$49</f>
        <v>0</v>
      </c>
      <c r="BD49" s="256">
        <f>('Prg. HR'!AY33-'Prg. HR'!AX33)*'Prg. Assumptions'!$D$49</f>
        <v>0</v>
      </c>
      <c r="BE49" s="255">
        <f>('Prg. HR'!AZ33-'Prg. HR'!AY33)*'Prg. Assumptions'!$D$49</f>
        <v>1000</v>
      </c>
      <c r="BF49" s="255">
        <f>('Prg. HR'!BA33-'Prg. HR'!AZ33)*'Prg. Assumptions'!$D$49</f>
        <v>2000</v>
      </c>
      <c r="BG49" s="255">
        <f>('Prg. HR'!BB33-'Prg. HR'!BA33)*'Prg. Assumptions'!$D$49</f>
        <v>0</v>
      </c>
      <c r="BH49" s="255">
        <f>('Prg. HR'!BC33-'Prg. HR'!BB33)*'Prg. Assumptions'!$D$49</f>
        <v>1000</v>
      </c>
      <c r="BI49" s="255">
        <f>('Prg. HR'!BD33-'Prg. HR'!BC33)*'Prg. Assumptions'!$D$49</f>
        <v>0</v>
      </c>
      <c r="BJ49" s="255">
        <f>('Prg. HR'!BE33-'Prg. HR'!BD33)*'Prg. Assumptions'!$D$49</f>
        <v>0</v>
      </c>
      <c r="BK49" s="255">
        <f>('Prg. HR'!BF33-'Prg. HR'!BE33)*'Prg. Assumptions'!$D$49</f>
        <v>2000</v>
      </c>
      <c r="BL49" s="255">
        <f>('Prg. HR'!BG33-'Prg. HR'!BF33)*'Prg. Assumptions'!$D$49</f>
        <v>1000</v>
      </c>
      <c r="BM49" s="255">
        <f>('Prg. HR'!BH33-'Prg. HR'!BG33)*'Prg. Assumptions'!$D$49</f>
        <v>1000</v>
      </c>
      <c r="BN49" s="255">
        <f>('Prg. HR'!BI33-'Prg. HR'!BH33)*'Prg. Assumptions'!$D$49</f>
        <v>0</v>
      </c>
      <c r="BO49" s="255">
        <f>('Prg. HR'!BJ33-'Prg. HR'!BI33)*'Prg. Assumptions'!$D$49</f>
        <v>1000</v>
      </c>
      <c r="BP49" s="256">
        <f>('Prg. HR'!BK33-'Prg. HR'!BJ33)*'Prg. Assumptions'!$D$49</f>
        <v>2000</v>
      </c>
    </row>
    <row r="50" spans="1:68">
      <c r="A50" s="44"/>
      <c r="B50" s="45"/>
      <c r="C50" s="46" t="s">
        <v>86</v>
      </c>
      <c r="D50" s="341">
        <v>30</v>
      </c>
      <c r="E50" s="48" t="s">
        <v>85</v>
      </c>
      <c r="G50" s="40" t="e">
        <f>$G$26*D50</f>
        <v>#REF!</v>
      </c>
      <c r="H50" s="40">
        <f>$H$26*D50</f>
        <v>60</v>
      </c>
      <c r="I50" s="255">
        <f>'Prg. HR'!D33*$D$50</f>
        <v>75</v>
      </c>
      <c r="J50" s="255">
        <f>'Prg. HR'!E33*$D$50</f>
        <v>105</v>
      </c>
      <c r="K50" s="255">
        <f>'Prg. HR'!F33*$D$50</f>
        <v>105</v>
      </c>
      <c r="L50" s="255">
        <f>'Prg. HR'!G33*$D$50</f>
        <v>105</v>
      </c>
      <c r="M50" s="255">
        <f>'Prg. HR'!H33*$D$50</f>
        <v>105</v>
      </c>
      <c r="N50" s="255">
        <f>'Prg. HR'!I33*$D$50</f>
        <v>105</v>
      </c>
      <c r="O50" s="255">
        <f>'Prg. HR'!J33*$D$50</f>
        <v>105</v>
      </c>
      <c r="P50" s="255">
        <f>'Prg. HR'!K33*$D$50</f>
        <v>105</v>
      </c>
      <c r="Q50" s="255">
        <f>'Prg. HR'!L33*$D$50</f>
        <v>105</v>
      </c>
      <c r="R50" s="255">
        <f>'Prg. HR'!M33*$D$50</f>
        <v>165</v>
      </c>
      <c r="S50" s="255">
        <f>'Prg. HR'!N33*$D$50</f>
        <v>165</v>
      </c>
      <c r="T50" s="256">
        <f>'Prg. HR'!O33*$D$50</f>
        <v>165</v>
      </c>
      <c r="U50" s="255">
        <f>'Prg. HR'!P33*$D$50</f>
        <v>165</v>
      </c>
      <c r="V50" s="255">
        <f>'Prg. HR'!Q33*$D$50</f>
        <v>165</v>
      </c>
      <c r="W50" s="255">
        <f>'Prg. HR'!R33*$D$50</f>
        <v>165</v>
      </c>
      <c r="X50" s="255">
        <f>'Prg. HR'!S33*$D$50</f>
        <v>195</v>
      </c>
      <c r="Y50" s="255">
        <f>'Prg. HR'!T33*$D$50</f>
        <v>225</v>
      </c>
      <c r="Z50" s="255">
        <f>'Prg. HR'!U33*$D$50</f>
        <v>225</v>
      </c>
      <c r="AA50" s="255">
        <f>'Prg. HR'!V33*$D$50</f>
        <v>240</v>
      </c>
      <c r="AB50" s="255">
        <f>'Prg. HR'!W33*$D$50</f>
        <v>270</v>
      </c>
      <c r="AC50" s="255">
        <f>'Prg. HR'!X33*$D$50</f>
        <v>270</v>
      </c>
      <c r="AD50" s="255">
        <f>'Prg. HR'!Y33*$D$50</f>
        <v>270</v>
      </c>
      <c r="AE50" s="255">
        <f>'Prg. HR'!Z33*$D$50</f>
        <v>270</v>
      </c>
      <c r="AF50" s="256">
        <f>'Prg. HR'!AA33*$D$50</f>
        <v>270</v>
      </c>
      <c r="AG50" s="255">
        <f>'Prg. HR'!AB33*$D$50</f>
        <v>300</v>
      </c>
      <c r="AH50" s="255">
        <f>'Prg. HR'!AC33*$D$50</f>
        <v>330</v>
      </c>
      <c r="AI50" s="255">
        <f>'Prg. HR'!AD33*$D$50</f>
        <v>360</v>
      </c>
      <c r="AJ50" s="255">
        <f>'Prg. HR'!AE33*$D$50</f>
        <v>360</v>
      </c>
      <c r="AK50" s="255">
        <f>'Prg. HR'!AF33*$D$50</f>
        <v>360</v>
      </c>
      <c r="AL50" s="255">
        <f>'Prg. HR'!AG33*$D$50</f>
        <v>360</v>
      </c>
      <c r="AM50" s="255">
        <f>'Prg. HR'!AH33*$D$50</f>
        <v>420</v>
      </c>
      <c r="AN50" s="255">
        <f>'Prg. HR'!AI33*$D$50</f>
        <v>450</v>
      </c>
      <c r="AO50" s="255">
        <f>'Prg. HR'!AJ33*$D$50</f>
        <v>450</v>
      </c>
      <c r="AP50" s="255">
        <f>'Prg. HR'!AK33*$D$50</f>
        <v>450</v>
      </c>
      <c r="AQ50" s="255">
        <f>'Prg. HR'!AL33*$D$50</f>
        <v>450</v>
      </c>
      <c r="AR50" s="256">
        <f>'Prg. HR'!AM33*$D$50</f>
        <v>450</v>
      </c>
      <c r="AS50" s="255">
        <f>'Prg. HR'!AN33*$D$50</f>
        <v>510</v>
      </c>
      <c r="AT50" s="255">
        <f>'Prg. HR'!AO33*$D$50</f>
        <v>510</v>
      </c>
      <c r="AU50" s="255">
        <f>'Prg. HR'!AP33*$D$50</f>
        <v>510</v>
      </c>
      <c r="AV50" s="255">
        <f>'Prg. HR'!AQ33*$D$50</f>
        <v>510</v>
      </c>
      <c r="AW50" s="255">
        <f>'Prg. HR'!AR33*$D$50</f>
        <v>510</v>
      </c>
      <c r="AX50" s="255">
        <f>'Prg. HR'!AS33*$D$50</f>
        <v>570</v>
      </c>
      <c r="AY50" s="255">
        <f>'Prg. HR'!AT33*$D$50</f>
        <v>570</v>
      </c>
      <c r="AZ50" s="255">
        <f>'Prg. HR'!AU33*$D$50</f>
        <v>600</v>
      </c>
      <c r="BA50" s="255">
        <f>'Prg. HR'!AV33*$D$50</f>
        <v>630</v>
      </c>
      <c r="BB50" s="255">
        <f>'Prg. HR'!AW33*$D$50</f>
        <v>660</v>
      </c>
      <c r="BC50" s="255">
        <f>'Prg. HR'!AX33*$D$50</f>
        <v>660</v>
      </c>
      <c r="BD50" s="256">
        <f>'Prg. HR'!AY33*$D$50</f>
        <v>660</v>
      </c>
      <c r="BE50" s="255">
        <f>'Prg. HR'!AZ33*$D$50</f>
        <v>690</v>
      </c>
      <c r="BF50" s="255">
        <f>'Prg. HR'!BA33*$D$50</f>
        <v>750</v>
      </c>
      <c r="BG50" s="255">
        <f>'Prg. HR'!BB33*$D$50</f>
        <v>750</v>
      </c>
      <c r="BH50" s="255">
        <f>'Prg. HR'!BC33*$D$50</f>
        <v>780</v>
      </c>
      <c r="BI50" s="255">
        <f>'Prg. HR'!BD33*$D$50</f>
        <v>780</v>
      </c>
      <c r="BJ50" s="255">
        <f>'Prg. HR'!BE33*$D$50</f>
        <v>780</v>
      </c>
      <c r="BK50" s="255">
        <f>'Prg. HR'!BF33*$D$50</f>
        <v>840</v>
      </c>
      <c r="BL50" s="255">
        <f>'Prg. HR'!BG33*$D$50</f>
        <v>870</v>
      </c>
      <c r="BM50" s="255">
        <f>'Prg. HR'!BH33*$D$50</f>
        <v>900</v>
      </c>
      <c r="BN50" s="255">
        <f>'Prg. HR'!BI33*$D$50</f>
        <v>900</v>
      </c>
      <c r="BO50" s="255">
        <f>'Prg. HR'!BJ33*$D$50</f>
        <v>930</v>
      </c>
      <c r="BP50" s="256">
        <f>'Prg. HR'!BK33*$D$50</f>
        <v>990</v>
      </c>
    </row>
    <row r="51" spans="1:68">
      <c r="A51" s="50"/>
      <c r="B51" s="51"/>
      <c r="C51" s="52" t="s">
        <v>87</v>
      </c>
      <c r="D51" s="341">
        <v>10</v>
      </c>
      <c r="E51" s="63" t="s">
        <v>85</v>
      </c>
      <c r="G51" s="40" t="e">
        <f>$G$9*$D$51</f>
        <v>#REF!</v>
      </c>
      <c r="H51" s="40" t="e">
        <f>$H$9*$D$51</f>
        <v>#REF!</v>
      </c>
      <c r="I51" s="255">
        <f>$D51*'Prg. HR'!D33</f>
        <v>25</v>
      </c>
      <c r="J51" s="255">
        <f>$D51*'Prg. HR'!E33</f>
        <v>35</v>
      </c>
      <c r="K51" s="255">
        <f>$D51*'Prg. HR'!F33</f>
        <v>35</v>
      </c>
      <c r="L51" s="255">
        <f>$D51*'Prg. HR'!G33</f>
        <v>35</v>
      </c>
      <c r="M51" s="255">
        <f>$D51*'Prg. HR'!H33</f>
        <v>35</v>
      </c>
      <c r="N51" s="255">
        <f>$D51*'Prg. HR'!I33</f>
        <v>35</v>
      </c>
      <c r="O51" s="255">
        <f>$D51*'Prg. HR'!J33</f>
        <v>35</v>
      </c>
      <c r="P51" s="255">
        <f>$D51*'Prg. HR'!K33</f>
        <v>35</v>
      </c>
      <c r="Q51" s="255">
        <f>$D51*'Prg. HR'!L33</f>
        <v>35</v>
      </c>
      <c r="R51" s="255">
        <f>$D51*'Prg. HR'!M33</f>
        <v>55</v>
      </c>
      <c r="S51" s="255">
        <f>$D51*'Prg. HR'!N33</f>
        <v>55</v>
      </c>
      <c r="T51" s="256">
        <f>$D51*'Prg. HR'!O33</f>
        <v>55</v>
      </c>
      <c r="U51" s="255">
        <f>$D51*'Prg. HR'!P33</f>
        <v>55</v>
      </c>
      <c r="V51" s="255">
        <f>$D51*'Prg. HR'!Q33</f>
        <v>55</v>
      </c>
      <c r="W51" s="255">
        <f>$D51*'Prg. HR'!R33</f>
        <v>55</v>
      </c>
      <c r="X51" s="255">
        <f>$D51*'Prg. HR'!S33</f>
        <v>65</v>
      </c>
      <c r="Y51" s="255">
        <f>$D51*'Prg. HR'!T33</f>
        <v>75</v>
      </c>
      <c r="Z51" s="255">
        <f>$D51*'Prg. HR'!U33</f>
        <v>75</v>
      </c>
      <c r="AA51" s="255">
        <f>$D51*'Prg. HR'!V33</f>
        <v>80</v>
      </c>
      <c r="AB51" s="255">
        <f>$D51*'Prg. HR'!W33</f>
        <v>90</v>
      </c>
      <c r="AC51" s="255">
        <f>$D51*'Prg. HR'!X33</f>
        <v>90</v>
      </c>
      <c r="AD51" s="255">
        <f>$D51*'Prg. HR'!Y33</f>
        <v>90</v>
      </c>
      <c r="AE51" s="255">
        <f>$D51*'Prg. HR'!Z33</f>
        <v>90</v>
      </c>
      <c r="AF51" s="256">
        <f>$D51*'Prg. HR'!AA33</f>
        <v>90</v>
      </c>
      <c r="AG51" s="255">
        <f>$D51*'Prg. HR'!AB33</f>
        <v>100</v>
      </c>
      <c r="AH51" s="255">
        <f>$D51*'Prg. HR'!AC33</f>
        <v>110</v>
      </c>
      <c r="AI51" s="255">
        <f>$D51*'Prg. HR'!AD33</f>
        <v>120</v>
      </c>
      <c r="AJ51" s="255">
        <f>$D51*'Prg. HR'!AE33</f>
        <v>120</v>
      </c>
      <c r="AK51" s="255">
        <f>$D51*'Prg. HR'!AF33</f>
        <v>120</v>
      </c>
      <c r="AL51" s="255">
        <f>$D51*'Prg. HR'!AG33</f>
        <v>120</v>
      </c>
      <c r="AM51" s="255">
        <f>$D51*'Prg. HR'!AH33</f>
        <v>140</v>
      </c>
      <c r="AN51" s="255">
        <f>$D51*'Prg. HR'!AI33</f>
        <v>150</v>
      </c>
      <c r="AO51" s="255">
        <f>$D51*'Prg. HR'!AJ33</f>
        <v>150</v>
      </c>
      <c r="AP51" s="255">
        <f>$D51*'Prg. HR'!AK33</f>
        <v>150</v>
      </c>
      <c r="AQ51" s="255">
        <f>$D51*'Prg. HR'!AL33</f>
        <v>150</v>
      </c>
      <c r="AR51" s="256">
        <f>$D51*'Prg. HR'!AM33</f>
        <v>150</v>
      </c>
      <c r="AS51" s="255">
        <f>$D51*'Prg. HR'!AN33</f>
        <v>170</v>
      </c>
      <c r="AT51" s="255">
        <f>$D51*'Prg. HR'!AO33</f>
        <v>170</v>
      </c>
      <c r="AU51" s="255">
        <f>$D51*'Prg. HR'!AP33</f>
        <v>170</v>
      </c>
      <c r="AV51" s="255">
        <f>$D51*'Prg. HR'!AQ33</f>
        <v>170</v>
      </c>
      <c r="AW51" s="255">
        <f>$D51*'Prg. HR'!AR33</f>
        <v>170</v>
      </c>
      <c r="AX51" s="255">
        <f>$D51*'Prg. HR'!AS33</f>
        <v>190</v>
      </c>
      <c r="AY51" s="255">
        <f>$D51*'Prg. HR'!AT33</f>
        <v>190</v>
      </c>
      <c r="AZ51" s="255">
        <f>$D51*'Prg. HR'!AU33</f>
        <v>200</v>
      </c>
      <c r="BA51" s="255">
        <f>$D51*'Prg. HR'!AV33</f>
        <v>210</v>
      </c>
      <c r="BB51" s="255">
        <f>$D51*'Prg. HR'!AW33</f>
        <v>220</v>
      </c>
      <c r="BC51" s="255">
        <f>$D51*'Prg. HR'!AX33</f>
        <v>220</v>
      </c>
      <c r="BD51" s="256">
        <f>$D51*'Prg. HR'!AY33</f>
        <v>220</v>
      </c>
      <c r="BE51" s="255">
        <f>$D51*'Prg. HR'!AZ33</f>
        <v>230</v>
      </c>
      <c r="BF51" s="255">
        <f>$D51*'Prg. HR'!BA33</f>
        <v>250</v>
      </c>
      <c r="BG51" s="255">
        <f>$D51*'Prg. HR'!BB33</f>
        <v>250</v>
      </c>
      <c r="BH51" s="255">
        <f>$D51*'Prg. HR'!BC33</f>
        <v>260</v>
      </c>
      <c r="BI51" s="255">
        <f>$D51*'Prg. HR'!BD33</f>
        <v>260</v>
      </c>
      <c r="BJ51" s="255">
        <f>$D51*'Prg. HR'!BE33</f>
        <v>260</v>
      </c>
      <c r="BK51" s="255">
        <f>$D51*'Prg. HR'!BF33</f>
        <v>280</v>
      </c>
      <c r="BL51" s="255">
        <f>$D51*'Prg. HR'!BG33</f>
        <v>290</v>
      </c>
      <c r="BM51" s="255">
        <f>$D51*'Prg. HR'!BH33</f>
        <v>300</v>
      </c>
      <c r="BN51" s="255">
        <f>$D51*'Prg. HR'!BI33</f>
        <v>300</v>
      </c>
      <c r="BO51" s="255">
        <f>$D51*'Prg. HR'!BJ33</f>
        <v>310</v>
      </c>
      <c r="BP51" s="256">
        <f>$D51*'Prg. HR'!BK33</f>
        <v>330</v>
      </c>
    </row>
    <row r="52" spans="1:68">
      <c r="A52" s="44"/>
      <c r="B52" s="45"/>
      <c r="C52" s="46" t="s">
        <v>88</v>
      </c>
      <c r="D52" s="341">
        <v>3</v>
      </c>
      <c r="E52" s="63" t="s">
        <v>85</v>
      </c>
      <c r="G52" s="40" t="e">
        <f>$G$9*$D$52</f>
        <v>#REF!</v>
      </c>
      <c r="I52" s="255">
        <f>$D52*'Prg. HR'!D33</f>
        <v>7.5</v>
      </c>
      <c r="J52" s="255">
        <f>$D52*'Prg. HR'!E33</f>
        <v>10.5</v>
      </c>
      <c r="K52" s="255">
        <f>$D52*'Prg. HR'!F33</f>
        <v>10.5</v>
      </c>
      <c r="L52" s="255">
        <f>$D52*'Prg. HR'!G33</f>
        <v>10.5</v>
      </c>
      <c r="M52" s="255">
        <f>$D52*'Prg. HR'!H33</f>
        <v>10.5</v>
      </c>
      <c r="N52" s="255">
        <f>$D52*'Prg. HR'!I33</f>
        <v>10.5</v>
      </c>
      <c r="O52" s="255">
        <f>$D52*'Prg. HR'!J33</f>
        <v>10.5</v>
      </c>
      <c r="P52" s="255">
        <f>$D52*'Prg. HR'!K33</f>
        <v>10.5</v>
      </c>
      <c r="Q52" s="255">
        <f>$D52*'Prg. HR'!L33</f>
        <v>10.5</v>
      </c>
      <c r="R52" s="255">
        <f>$D52*'Prg. HR'!M33</f>
        <v>16.5</v>
      </c>
      <c r="S52" s="255">
        <f>$D52*'Prg. HR'!N33</f>
        <v>16.5</v>
      </c>
      <c r="T52" s="256">
        <f>$D52*'Prg. HR'!O33</f>
        <v>16.5</v>
      </c>
      <c r="U52" s="255">
        <f>$D52*'Prg. HR'!P33</f>
        <v>16.5</v>
      </c>
      <c r="V52" s="255">
        <f>$D52*'Prg. HR'!Q33</f>
        <v>16.5</v>
      </c>
      <c r="W52" s="255">
        <f>$D52*'Prg. HR'!R33</f>
        <v>16.5</v>
      </c>
      <c r="X52" s="255">
        <f>$D52*'Prg. HR'!S33</f>
        <v>19.5</v>
      </c>
      <c r="Y52" s="255">
        <f>$D52*'Prg. HR'!T33</f>
        <v>22.5</v>
      </c>
      <c r="Z52" s="255">
        <f>$D52*'Prg. HR'!U33</f>
        <v>22.5</v>
      </c>
      <c r="AA52" s="255">
        <f>$D52*'Prg. HR'!V33</f>
        <v>24</v>
      </c>
      <c r="AB52" s="255">
        <f>$D52*'Prg. HR'!W33</f>
        <v>27</v>
      </c>
      <c r="AC52" s="255">
        <f>$D52*'Prg. HR'!X33</f>
        <v>27</v>
      </c>
      <c r="AD52" s="255">
        <f>$D52*'Prg. HR'!Y33</f>
        <v>27</v>
      </c>
      <c r="AE52" s="255">
        <f>$D52*'Prg. HR'!Z33</f>
        <v>27</v>
      </c>
      <c r="AF52" s="256">
        <f>$D52*'Prg. HR'!AA33</f>
        <v>27</v>
      </c>
      <c r="AG52" s="255">
        <f>$D52*'Prg. HR'!AB33</f>
        <v>30</v>
      </c>
      <c r="AH52" s="255">
        <f>$D52*'Prg. HR'!AC33</f>
        <v>33</v>
      </c>
      <c r="AI52" s="255">
        <f>$D52*'Prg. HR'!AD33</f>
        <v>36</v>
      </c>
      <c r="AJ52" s="255">
        <f>$D52*'Prg. HR'!AE33</f>
        <v>36</v>
      </c>
      <c r="AK52" s="255">
        <f>$D52*'Prg. HR'!AF33</f>
        <v>36</v>
      </c>
      <c r="AL52" s="255">
        <f>$D52*'Prg. HR'!AG33</f>
        <v>36</v>
      </c>
      <c r="AM52" s="255">
        <f>$D52*'Prg. HR'!AH33</f>
        <v>42</v>
      </c>
      <c r="AN52" s="255">
        <f>$D52*'Prg. HR'!AI33</f>
        <v>45</v>
      </c>
      <c r="AO52" s="255">
        <f>$D52*'Prg. HR'!AJ33</f>
        <v>45</v>
      </c>
      <c r="AP52" s="255">
        <f>$D52*'Prg. HR'!AK33</f>
        <v>45</v>
      </c>
      <c r="AQ52" s="255">
        <f>$D52*'Prg. HR'!AL33</f>
        <v>45</v>
      </c>
      <c r="AR52" s="256">
        <f>$D52*'Prg. HR'!AM33</f>
        <v>45</v>
      </c>
      <c r="AS52" s="255">
        <f>$D52*'Prg. HR'!AN33</f>
        <v>51</v>
      </c>
      <c r="AT52" s="255">
        <f>$D52*'Prg. HR'!AO33</f>
        <v>51</v>
      </c>
      <c r="AU52" s="255">
        <f>$D52*'Prg. HR'!AP33</f>
        <v>51</v>
      </c>
      <c r="AV52" s="255">
        <f>$D52*'Prg. HR'!AQ33</f>
        <v>51</v>
      </c>
      <c r="AW52" s="255">
        <f>$D52*'Prg. HR'!AR33</f>
        <v>51</v>
      </c>
      <c r="AX52" s="255">
        <f>$D52*'Prg. HR'!AS33</f>
        <v>57</v>
      </c>
      <c r="AY52" s="255">
        <f>$D52*'Prg. HR'!AT33</f>
        <v>57</v>
      </c>
      <c r="AZ52" s="255">
        <f>$D52*'Prg. HR'!AU33</f>
        <v>60</v>
      </c>
      <c r="BA52" s="255">
        <f>$D52*'Prg. HR'!AV33</f>
        <v>63</v>
      </c>
      <c r="BB52" s="255">
        <f>$D52*'Prg. HR'!AW33</f>
        <v>66</v>
      </c>
      <c r="BC52" s="255">
        <f>$D52*'Prg. HR'!AX33</f>
        <v>66</v>
      </c>
      <c r="BD52" s="256">
        <f>$D52*'Prg. HR'!AY33</f>
        <v>66</v>
      </c>
      <c r="BE52" s="255">
        <f>$D52*'Prg. HR'!AZ33</f>
        <v>69</v>
      </c>
      <c r="BF52" s="255">
        <f>$D52*'Prg. HR'!BA33</f>
        <v>75</v>
      </c>
      <c r="BG52" s="255">
        <f>$D52*'Prg. HR'!BB33</f>
        <v>75</v>
      </c>
      <c r="BH52" s="255">
        <f>$D52*'Prg. HR'!BC33</f>
        <v>78</v>
      </c>
      <c r="BI52" s="255">
        <f>$D52*'Prg. HR'!BD33</f>
        <v>78</v>
      </c>
      <c r="BJ52" s="255">
        <f>$D52*'Prg. HR'!BE33</f>
        <v>78</v>
      </c>
      <c r="BK52" s="255">
        <f>$D52*'Prg. HR'!BF33</f>
        <v>84</v>
      </c>
      <c r="BL52" s="255">
        <f>$D52*'Prg. HR'!BG33</f>
        <v>87</v>
      </c>
      <c r="BM52" s="255">
        <f>$D52*'Prg. HR'!BH33</f>
        <v>90</v>
      </c>
      <c r="BN52" s="255">
        <f>$D52*'Prg. HR'!BI33</f>
        <v>90</v>
      </c>
      <c r="BO52" s="255">
        <f>$D52*'Prg. HR'!BJ33</f>
        <v>93</v>
      </c>
      <c r="BP52" s="256">
        <f>$D52*'Prg. HR'!BK33</f>
        <v>99</v>
      </c>
    </row>
    <row r="53" spans="1:68" s="69" customFormat="1">
      <c r="A53" s="50"/>
      <c r="B53" s="57"/>
      <c r="C53" s="58"/>
      <c r="D53" s="332"/>
      <c r="E53" s="493" t="s">
        <v>249</v>
      </c>
      <c r="G53" s="148" t="e">
        <f t="shared" ref="G53:AL53" si="19">SUM(G47:G52)</f>
        <v>#REF!</v>
      </c>
      <c r="H53" s="148" t="e">
        <f t="shared" si="19"/>
        <v>#REF!</v>
      </c>
      <c r="I53" s="255">
        <f t="shared" si="19"/>
        <v>290</v>
      </c>
      <c r="J53" s="255">
        <f t="shared" si="19"/>
        <v>1358</v>
      </c>
      <c r="K53" s="255">
        <f t="shared" si="19"/>
        <v>358</v>
      </c>
      <c r="L53" s="255">
        <f t="shared" si="19"/>
        <v>358</v>
      </c>
      <c r="M53" s="255">
        <f t="shared" si="19"/>
        <v>358</v>
      </c>
      <c r="N53" s="255">
        <f t="shared" si="19"/>
        <v>358</v>
      </c>
      <c r="O53" s="255">
        <f t="shared" si="19"/>
        <v>358</v>
      </c>
      <c r="P53" s="255">
        <f t="shared" si="19"/>
        <v>358</v>
      </c>
      <c r="Q53" s="255">
        <f t="shared" si="19"/>
        <v>358</v>
      </c>
      <c r="R53" s="255">
        <f t="shared" si="19"/>
        <v>2494</v>
      </c>
      <c r="S53" s="255">
        <f t="shared" si="19"/>
        <v>494</v>
      </c>
      <c r="T53" s="256">
        <f t="shared" si="19"/>
        <v>494</v>
      </c>
      <c r="U53" s="255">
        <f t="shared" si="19"/>
        <v>494</v>
      </c>
      <c r="V53" s="255">
        <f t="shared" si="19"/>
        <v>494</v>
      </c>
      <c r="W53" s="255">
        <f t="shared" si="19"/>
        <v>494</v>
      </c>
      <c r="X53" s="255">
        <f t="shared" si="19"/>
        <v>1562</v>
      </c>
      <c r="Y53" s="255">
        <f t="shared" si="19"/>
        <v>1630</v>
      </c>
      <c r="Z53" s="255">
        <f t="shared" si="19"/>
        <v>630</v>
      </c>
      <c r="AA53" s="255">
        <f t="shared" si="19"/>
        <v>1164</v>
      </c>
      <c r="AB53" s="255">
        <f t="shared" si="19"/>
        <v>1732</v>
      </c>
      <c r="AC53" s="255">
        <f t="shared" si="19"/>
        <v>732</v>
      </c>
      <c r="AD53" s="255">
        <f t="shared" si="19"/>
        <v>732</v>
      </c>
      <c r="AE53" s="255">
        <f t="shared" si="19"/>
        <v>732</v>
      </c>
      <c r="AF53" s="256">
        <f t="shared" si="19"/>
        <v>732</v>
      </c>
      <c r="AG53" s="255">
        <f t="shared" si="19"/>
        <v>1800</v>
      </c>
      <c r="AH53" s="255">
        <f t="shared" si="19"/>
        <v>1868</v>
      </c>
      <c r="AI53" s="255">
        <f t="shared" si="19"/>
        <v>1936</v>
      </c>
      <c r="AJ53" s="255">
        <f t="shared" si="19"/>
        <v>936</v>
      </c>
      <c r="AK53" s="255">
        <f t="shared" si="19"/>
        <v>936</v>
      </c>
      <c r="AL53" s="255">
        <f t="shared" si="19"/>
        <v>936</v>
      </c>
      <c r="AM53" s="255">
        <f t="shared" ref="AM53:BP53" si="20">SUM(AM47:AM52)</f>
        <v>3072</v>
      </c>
      <c r="AN53" s="255">
        <f t="shared" si="20"/>
        <v>2140</v>
      </c>
      <c r="AO53" s="255">
        <f t="shared" si="20"/>
        <v>1140</v>
      </c>
      <c r="AP53" s="255">
        <f t="shared" si="20"/>
        <v>1140</v>
      </c>
      <c r="AQ53" s="255">
        <f t="shared" si="20"/>
        <v>1140</v>
      </c>
      <c r="AR53" s="256">
        <f t="shared" si="20"/>
        <v>1140</v>
      </c>
      <c r="AS53" s="255">
        <f t="shared" si="20"/>
        <v>3276</v>
      </c>
      <c r="AT53" s="255">
        <f t="shared" si="20"/>
        <v>1276</v>
      </c>
      <c r="AU53" s="255">
        <f t="shared" si="20"/>
        <v>1276</v>
      </c>
      <c r="AV53" s="255">
        <f t="shared" si="20"/>
        <v>1276</v>
      </c>
      <c r="AW53" s="255">
        <f t="shared" si="20"/>
        <v>1276</v>
      </c>
      <c r="AX53" s="255">
        <f t="shared" si="20"/>
        <v>3412</v>
      </c>
      <c r="AY53" s="255">
        <f t="shared" si="20"/>
        <v>1412</v>
      </c>
      <c r="AZ53" s="255">
        <f t="shared" si="20"/>
        <v>2480</v>
      </c>
      <c r="BA53" s="255">
        <f t="shared" si="20"/>
        <v>2548</v>
      </c>
      <c r="BB53" s="255">
        <f t="shared" si="20"/>
        <v>2616</v>
      </c>
      <c r="BC53" s="255">
        <f t="shared" si="20"/>
        <v>1616</v>
      </c>
      <c r="BD53" s="256">
        <f t="shared" si="20"/>
        <v>1616</v>
      </c>
      <c r="BE53" s="255">
        <f t="shared" si="20"/>
        <v>2684</v>
      </c>
      <c r="BF53" s="255">
        <f t="shared" si="20"/>
        <v>3820</v>
      </c>
      <c r="BG53" s="255">
        <f t="shared" si="20"/>
        <v>1820</v>
      </c>
      <c r="BH53" s="255">
        <f t="shared" si="20"/>
        <v>2888</v>
      </c>
      <c r="BI53" s="255">
        <f t="shared" si="20"/>
        <v>1888</v>
      </c>
      <c r="BJ53" s="255">
        <f t="shared" si="20"/>
        <v>1888</v>
      </c>
      <c r="BK53" s="255">
        <f t="shared" si="20"/>
        <v>4024</v>
      </c>
      <c r="BL53" s="255">
        <f t="shared" si="20"/>
        <v>3092</v>
      </c>
      <c r="BM53" s="255">
        <f t="shared" si="20"/>
        <v>3160</v>
      </c>
      <c r="BN53" s="255">
        <f t="shared" si="20"/>
        <v>2160</v>
      </c>
      <c r="BO53" s="255">
        <f t="shared" si="20"/>
        <v>3228</v>
      </c>
      <c r="BP53" s="256">
        <f t="shared" si="20"/>
        <v>4364</v>
      </c>
    </row>
    <row r="54" spans="1:68">
      <c r="A54" s="44"/>
      <c r="B54" s="45"/>
      <c r="C54" s="46"/>
      <c r="D54" s="340"/>
      <c r="E54" s="48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6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6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6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  <c r="BC54" s="255"/>
      <c r="BD54" s="256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6"/>
    </row>
    <row r="55" spans="1:68">
      <c r="A55" s="44"/>
      <c r="B55" s="45"/>
      <c r="C55" s="46"/>
      <c r="D55" s="340"/>
      <c r="E55" s="48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6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6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6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6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6"/>
    </row>
    <row r="56" spans="1:68" s="69" customFormat="1" ht="13.5" customHeight="1">
      <c r="A56" s="54" t="s">
        <v>36</v>
      </c>
      <c r="B56" s="54"/>
      <c r="C56" s="55"/>
      <c r="D56" s="343"/>
      <c r="E56" s="65"/>
      <c r="G56" s="148"/>
      <c r="H56" s="148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6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6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6"/>
      <c r="AS56" s="255"/>
      <c r="AT56" s="255"/>
      <c r="AU56" s="255"/>
      <c r="AV56" s="255"/>
      <c r="AW56" s="255"/>
      <c r="AX56" s="255"/>
      <c r="AY56" s="255"/>
      <c r="AZ56" s="255"/>
      <c r="BA56" s="255"/>
      <c r="BB56" s="255"/>
      <c r="BC56" s="255"/>
      <c r="BD56" s="256"/>
      <c r="BE56" s="255"/>
      <c r="BF56" s="255"/>
      <c r="BG56" s="255"/>
      <c r="BH56" s="255"/>
      <c r="BI56" s="255"/>
      <c r="BJ56" s="255"/>
      <c r="BK56" s="255"/>
      <c r="BL56" s="255"/>
      <c r="BM56" s="255"/>
      <c r="BN56" s="255"/>
      <c r="BO56" s="255"/>
      <c r="BP56" s="256"/>
    </row>
    <row r="57" spans="1:68">
      <c r="A57" s="44"/>
      <c r="B57" s="45"/>
      <c r="C57" s="46" t="s">
        <v>37</v>
      </c>
      <c r="D57" s="341">
        <v>50</v>
      </c>
      <c r="E57" s="68" t="s">
        <v>321</v>
      </c>
      <c r="G57" s="40">
        <f>$D$57</f>
        <v>50</v>
      </c>
      <c r="I57" s="255">
        <f>('Prg. HR'!D33-'Prg. HR'!D20)*$D57</f>
        <v>125</v>
      </c>
      <c r="J57" s="255">
        <f>('Prg. HR'!E33-'Prg. HR'!E20)*$D57</f>
        <v>125</v>
      </c>
      <c r="K57" s="255">
        <f>('Prg. HR'!F33-'Prg. HR'!F20)*$D57</f>
        <v>125</v>
      </c>
      <c r="L57" s="255">
        <f>('Prg. HR'!G33-'Prg. HR'!G20)*$D57</f>
        <v>125</v>
      </c>
      <c r="M57" s="255">
        <f>('Prg. HR'!H33-'Prg. HR'!H20)*$D57</f>
        <v>125</v>
      </c>
      <c r="N57" s="255">
        <f>('Prg. HR'!I33-'Prg. HR'!I20)*$D57</f>
        <v>125</v>
      </c>
      <c r="O57" s="255">
        <f>('Prg. HR'!J33-'Prg. HR'!J20)*$D57</f>
        <v>125</v>
      </c>
      <c r="P57" s="255">
        <f>('Prg. HR'!K33-'Prg. HR'!K20)*$D57</f>
        <v>125</v>
      </c>
      <c r="Q57" s="255">
        <f>('Prg. HR'!L33-'Prg. HR'!L20)*$D57</f>
        <v>125</v>
      </c>
      <c r="R57" s="255">
        <f>('Prg. HR'!M33-'Prg. HR'!M20)*$D57</f>
        <v>225</v>
      </c>
      <c r="S57" s="255">
        <f>('Prg. HR'!N33-'Prg. HR'!N20)*$D57</f>
        <v>225</v>
      </c>
      <c r="T57" s="256">
        <f>('Prg. HR'!O33-'Prg. HR'!O20)*$D57</f>
        <v>225</v>
      </c>
      <c r="U57" s="255">
        <f>('Prg. HR'!P33-'Prg. HR'!P20)*$D57</f>
        <v>225</v>
      </c>
      <c r="V57" s="255">
        <f>('Prg. HR'!Q33-'Prg. HR'!Q20)*$D57</f>
        <v>225</v>
      </c>
      <c r="W57" s="255">
        <f>('Prg. HR'!R33-'Prg. HR'!R20)*$D57</f>
        <v>225</v>
      </c>
      <c r="X57" s="255">
        <f>('Prg. HR'!S33-'Prg. HR'!S20)*$D57</f>
        <v>275</v>
      </c>
      <c r="Y57" s="255">
        <f>('Prg. HR'!T33-'Prg. HR'!T20)*$D57</f>
        <v>275</v>
      </c>
      <c r="Z57" s="255">
        <f>('Prg. HR'!U33-'Prg. HR'!U20)*$D57</f>
        <v>275</v>
      </c>
      <c r="AA57" s="255">
        <f>('Prg. HR'!V33-'Prg. HR'!V20)*$D57</f>
        <v>300</v>
      </c>
      <c r="AB57" s="255">
        <f>('Prg. HR'!W33-'Prg. HR'!W20)*$D57</f>
        <v>350</v>
      </c>
      <c r="AC57" s="255">
        <f>('Prg. HR'!X33-'Prg. HR'!X20)*$D57</f>
        <v>350</v>
      </c>
      <c r="AD57" s="255">
        <f>('Prg. HR'!Y33-'Prg. HR'!Y20)*$D57</f>
        <v>350</v>
      </c>
      <c r="AE57" s="255">
        <f>('Prg. HR'!Z33-'Prg. HR'!Z20)*$D57</f>
        <v>350</v>
      </c>
      <c r="AF57" s="256">
        <f>('Prg. HR'!AA33-'Prg. HR'!AA20)*$D57</f>
        <v>350</v>
      </c>
      <c r="AG57" s="255">
        <f>('Prg. HR'!AB33-'Prg. HR'!AB20)*$D57</f>
        <v>400</v>
      </c>
      <c r="AH57" s="255">
        <f>('Prg. HR'!AC33-'Prg. HR'!AC20)*$D57</f>
        <v>400</v>
      </c>
      <c r="AI57" s="255">
        <f>('Prg. HR'!AD33-'Prg. HR'!AD20)*$D57</f>
        <v>450</v>
      </c>
      <c r="AJ57" s="255">
        <f>('Prg. HR'!AE33-'Prg. HR'!AE20)*$D57</f>
        <v>450</v>
      </c>
      <c r="AK57" s="255">
        <f>('Prg. HR'!AF33-'Prg. HR'!AF20)*$D57</f>
        <v>450</v>
      </c>
      <c r="AL57" s="255">
        <f>('Prg. HR'!AG33-'Prg. HR'!AG20)*$D57</f>
        <v>450</v>
      </c>
      <c r="AM57" s="255">
        <f>('Prg. HR'!AH33-'Prg. HR'!AH20)*$D57</f>
        <v>550</v>
      </c>
      <c r="AN57" s="255">
        <f>('Prg. HR'!AI33-'Prg. HR'!AI20)*$D57</f>
        <v>550</v>
      </c>
      <c r="AO57" s="255">
        <f>('Prg. HR'!AJ33-'Prg. HR'!AJ20)*$D57</f>
        <v>550</v>
      </c>
      <c r="AP57" s="255">
        <f>('Prg. HR'!AK33-'Prg. HR'!AK20)*$D57</f>
        <v>550</v>
      </c>
      <c r="AQ57" s="255">
        <f>('Prg. HR'!AL33-'Prg. HR'!AL20)*$D57</f>
        <v>550</v>
      </c>
      <c r="AR57" s="256">
        <f>('Prg. HR'!AM33-'Prg. HR'!AM20)*$D57</f>
        <v>550</v>
      </c>
      <c r="AS57" s="255">
        <f>('Prg. HR'!AN33-'Prg. HR'!AN20)*$D57</f>
        <v>600</v>
      </c>
      <c r="AT57" s="255">
        <f>('Prg. HR'!AO33-'Prg. HR'!AO20)*$D57</f>
        <v>600</v>
      </c>
      <c r="AU57" s="255">
        <f>('Prg. HR'!AP33-'Prg. HR'!AP20)*$D57</f>
        <v>600</v>
      </c>
      <c r="AV57" s="255">
        <f>('Prg. HR'!AQ33-'Prg. HR'!AQ20)*$D57</f>
        <v>600</v>
      </c>
      <c r="AW57" s="255">
        <f>('Prg. HR'!AR33-'Prg. HR'!AR20)*$D57</f>
        <v>600</v>
      </c>
      <c r="AX57" s="255">
        <f>('Prg. HR'!AS33-'Prg. HR'!AS20)*$D57</f>
        <v>650</v>
      </c>
      <c r="AY57" s="255">
        <f>('Prg. HR'!AT33-'Prg. HR'!AT20)*$D57</f>
        <v>650</v>
      </c>
      <c r="AZ57" s="255">
        <f>('Prg. HR'!AU33-'Prg. HR'!AU20)*$D57</f>
        <v>700</v>
      </c>
      <c r="BA57" s="255">
        <f>('Prg. HR'!AV33-'Prg. HR'!AV20)*$D57</f>
        <v>750</v>
      </c>
      <c r="BB57" s="255">
        <f>('Prg. HR'!AW33-'Prg. HR'!AW20)*$D57</f>
        <v>750</v>
      </c>
      <c r="BC57" s="255">
        <f>('Prg. HR'!AX33-'Prg. HR'!AX20)*$D57</f>
        <v>750</v>
      </c>
      <c r="BD57" s="256">
        <f>('Prg. HR'!AY33-'Prg. HR'!AY20)*$D57</f>
        <v>750</v>
      </c>
      <c r="BE57" s="255">
        <f>('Prg. HR'!AZ33-'Prg. HR'!AZ20)*$D57</f>
        <v>750</v>
      </c>
      <c r="BF57" s="255">
        <f>('Prg. HR'!BA33-'Prg. HR'!BA20)*$D57</f>
        <v>850</v>
      </c>
      <c r="BG57" s="255">
        <f>('Prg. HR'!BB33-'Prg. HR'!BB20)*$D57</f>
        <v>850</v>
      </c>
      <c r="BH57" s="255">
        <f>('Prg. HR'!BC33-'Prg. HR'!BC20)*$D57</f>
        <v>850</v>
      </c>
      <c r="BI57" s="255">
        <f>('Prg. HR'!BD33-'Prg. HR'!BD20)*$D57</f>
        <v>850</v>
      </c>
      <c r="BJ57" s="255">
        <f>('Prg. HR'!BE33-'Prg. HR'!BE20)*$D57</f>
        <v>850</v>
      </c>
      <c r="BK57" s="255">
        <f>('Prg. HR'!BF33-'Prg. HR'!BF20)*$D57</f>
        <v>900</v>
      </c>
      <c r="BL57" s="255">
        <f>('Prg. HR'!BG33-'Prg. HR'!BG20)*$D57</f>
        <v>950</v>
      </c>
      <c r="BM57" s="255">
        <f>('Prg. HR'!BH33-'Prg. HR'!BH20)*$D57</f>
        <v>950</v>
      </c>
      <c r="BN57" s="255">
        <f>('Prg. HR'!BI33-'Prg. HR'!BI20)*$D57</f>
        <v>950</v>
      </c>
      <c r="BO57" s="255">
        <f>('Prg. HR'!BJ33-'Prg. HR'!BJ20)*$D57</f>
        <v>1000</v>
      </c>
      <c r="BP57" s="256">
        <f>('Prg. HR'!BK33-'Prg. HR'!BK20)*$D57</f>
        <v>1050</v>
      </c>
    </row>
    <row r="58" spans="1:68">
      <c r="A58" s="44"/>
      <c r="B58" s="45"/>
      <c r="C58" s="46" t="s">
        <v>38</v>
      </c>
      <c r="D58" s="341">
        <v>15</v>
      </c>
      <c r="E58" s="68" t="s">
        <v>95</v>
      </c>
      <c r="G58" s="40" t="e">
        <f>#REF!*$D$58</f>
        <v>#REF!</v>
      </c>
      <c r="I58" s="255">
        <f>$D$58*'Prg. HR'!D33</f>
        <v>37.5</v>
      </c>
      <c r="J58" s="255">
        <f>$D$58*'Prg. HR'!E33</f>
        <v>52.5</v>
      </c>
      <c r="K58" s="255">
        <f>$D$58*'Prg. HR'!F33</f>
        <v>52.5</v>
      </c>
      <c r="L58" s="255">
        <f>$D$58*'Prg. HR'!G33</f>
        <v>52.5</v>
      </c>
      <c r="M58" s="255">
        <f>$D$58*'Prg. HR'!H33</f>
        <v>52.5</v>
      </c>
      <c r="N58" s="255">
        <f>$D$58*'Prg. HR'!I33</f>
        <v>52.5</v>
      </c>
      <c r="O58" s="255">
        <f>$D$58*'Prg. HR'!J33</f>
        <v>52.5</v>
      </c>
      <c r="P58" s="255">
        <f>$D$58*'Prg. HR'!K33</f>
        <v>52.5</v>
      </c>
      <c r="Q58" s="255">
        <f>$D$58*'Prg. HR'!L33</f>
        <v>52.5</v>
      </c>
      <c r="R58" s="255">
        <f>$D$58*'Prg. HR'!M33</f>
        <v>82.5</v>
      </c>
      <c r="S58" s="255">
        <f>$D$58*'Prg. HR'!N33</f>
        <v>82.5</v>
      </c>
      <c r="T58" s="256">
        <f>$D$58*'Prg. HR'!O33</f>
        <v>82.5</v>
      </c>
      <c r="U58" s="255">
        <f>$D$58*'Prg. HR'!P33</f>
        <v>82.5</v>
      </c>
      <c r="V58" s="255">
        <f>$D$58*'Prg. HR'!Q33</f>
        <v>82.5</v>
      </c>
      <c r="W58" s="255">
        <f>$D$58*'Prg. HR'!R33</f>
        <v>82.5</v>
      </c>
      <c r="X58" s="255">
        <f>$D$58*'Prg. HR'!S33</f>
        <v>97.5</v>
      </c>
      <c r="Y58" s="255">
        <f>$D$58*'Prg. HR'!T33</f>
        <v>112.5</v>
      </c>
      <c r="Z58" s="255">
        <f>$D$58*'Prg. HR'!U33</f>
        <v>112.5</v>
      </c>
      <c r="AA58" s="255">
        <f>$D$58*'Prg. HR'!V33</f>
        <v>120</v>
      </c>
      <c r="AB58" s="255">
        <f>$D$58*'Prg. HR'!W33</f>
        <v>135</v>
      </c>
      <c r="AC58" s="255">
        <f>$D$58*'Prg. HR'!X33</f>
        <v>135</v>
      </c>
      <c r="AD58" s="255">
        <f>$D$58*'Prg. HR'!Y33</f>
        <v>135</v>
      </c>
      <c r="AE58" s="255">
        <f>$D$58*'Prg. HR'!Z33</f>
        <v>135</v>
      </c>
      <c r="AF58" s="256">
        <f>$D$58*'Prg. HR'!AA33</f>
        <v>135</v>
      </c>
      <c r="AG58" s="255">
        <f>$D$58*'Prg. HR'!AB33</f>
        <v>150</v>
      </c>
      <c r="AH58" s="255">
        <f>$D$58*'Prg. HR'!AC33</f>
        <v>165</v>
      </c>
      <c r="AI58" s="255">
        <f>$D$58*'Prg. HR'!AD33</f>
        <v>180</v>
      </c>
      <c r="AJ58" s="255">
        <f>$D$58*'Prg. HR'!AE33</f>
        <v>180</v>
      </c>
      <c r="AK58" s="255">
        <f>$D$58*'Prg. HR'!AF33</f>
        <v>180</v>
      </c>
      <c r="AL58" s="255">
        <f>$D$58*'Prg. HR'!AG33</f>
        <v>180</v>
      </c>
      <c r="AM58" s="255">
        <f>$D$58*'Prg. HR'!AH33</f>
        <v>210</v>
      </c>
      <c r="AN58" s="255">
        <f>$D$58*'Prg. HR'!AI33</f>
        <v>225</v>
      </c>
      <c r="AO58" s="255">
        <f>$D$58*'Prg. HR'!AJ33</f>
        <v>225</v>
      </c>
      <c r="AP58" s="255">
        <f>$D$58*'Prg. HR'!AK33</f>
        <v>225</v>
      </c>
      <c r="AQ58" s="255">
        <f>$D$58*'Prg. HR'!AL33</f>
        <v>225</v>
      </c>
      <c r="AR58" s="256">
        <f>$D$58*'Prg. HR'!AM33</f>
        <v>225</v>
      </c>
      <c r="AS58" s="255">
        <f>$D$58*'Prg. HR'!AN33</f>
        <v>255</v>
      </c>
      <c r="AT58" s="255">
        <f>$D$58*'Prg. HR'!AO33</f>
        <v>255</v>
      </c>
      <c r="AU58" s="255">
        <f>$D$58*'Prg. HR'!AP33</f>
        <v>255</v>
      </c>
      <c r="AV58" s="255">
        <f>$D$58*'Prg. HR'!AQ33</f>
        <v>255</v>
      </c>
      <c r="AW58" s="255">
        <f>$D$58*'Prg. HR'!AR33</f>
        <v>255</v>
      </c>
      <c r="AX58" s="255">
        <f>$D$58*'Prg. HR'!AS33</f>
        <v>285</v>
      </c>
      <c r="AY58" s="255">
        <f>$D$58*'Prg. HR'!AT33</f>
        <v>285</v>
      </c>
      <c r="AZ58" s="255">
        <f>$D$58*'Prg. HR'!AU33</f>
        <v>300</v>
      </c>
      <c r="BA58" s="255">
        <f>$D$58*'Prg. HR'!AV33</f>
        <v>315</v>
      </c>
      <c r="BB58" s="255">
        <f>$D$58*'Prg. HR'!AW33</f>
        <v>330</v>
      </c>
      <c r="BC58" s="255">
        <f>$D$58*'Prg. HR'!AX33</f>
        <v>330</v>
      </c>
      <c r="BD58" s="256">
        <f>$D$58*'Prg. HR'!AY33</f>
        <v>330</v>
      </c>
      <c r="BE58" s="255">
        <f>$D$58*'Prg. HR'!AZ33</f>
        <v>345</v>
      </c>
      <c r="BF58" s="255">
        <f>$D$58*'Prg. HR'!BA33</f>
        <v>375</v>
      </c>
      <c r="BG58" s="255">
        <f>$D$58*'Prg. HR'!BB33</f>
        <v>375</v>
      </c>
      <c r="BH58" s="255">
        <f>$D$58*'Prg. HR'!BC33</f>
        <v>390</v>
      </c>
      <c r="BI58" s="255">
        <f>$D$58*'Prg. HR'!BD33</f>
        <v>390</v>
      </c>
      <c r="BJ58" s="255">
        <f>$D$58*'Prg. HR'!BE33</f>
        <v>390</v>
      </c>
      <c r="BK58" s="255">
        <f>$D$58*'Prg. HR'!BF33</f>
        <v>420</v>
      </c>
      <c r="BL58" s="255">
        <f>$D$58*'Prg. HR'!BG33</f>
        <v>435</v>
      </c>
      <c r="BM58" s="255">
        <f>$D$58*'Prg. HR'!BH33</f>
        <v>450</v>
      </c>
      <c r="BN58" s="255">
        <f>$D$58*'Prg. HR'!BI33</f>
        <v>450</v>
      </c>
      <c r="BO58" s="255">
        <f>$D$58*'Prg. HR'!BJ33</f>
        <v>465</v>
      </c>
      <c r="BP58" s="256">
        <f>$D$58*'Prg. HR'!BK33</f>
        <v>495</v>
      </c>
    </row>
    <row r="59" spans="1:68">
      <c r="A59" s="44"/>
      <c r="B59" s="45"/>
      <c r="C59" s="46" t="s">
        <v>96</v>
      </c>
      <c r="D59" s="341">
        <v>10</v>
      </c>
      <c r="E59" s="68" t="s">
        <v>95</v>
      </c>
      <c r="G59" s="40" t="e">
        <f>$D$59*#REF!</f>
        <v>#REF!</v>
      </c>
      <c r="I59" s="255">
        <f>'Prg. HR'!D33*'Prg. Assumptions'!$D$59</f>
        <v>25</v>
      </c>
      <c r="J59" s="255">
        <f>'Prg. HR'!E33*'Prg. Assumptions'!$D$59</f>
        <v>35</v>
      </c>
      <c r="K59" s="255">
        <f>'Prg. HR'!F33*'Prg. Assumptions'!$D$59</f>
        <v>35</v>
      </c>
      <c r="L59" s="255">
        <f>'Prg. HR'!G33*'Prg. Assumptions'!$D$59</f>
        <v>35</v>
      </c>
      <c r="M59" s="255">
        <f>'Prg. HR'!H33*'Prg. Assumptions'!$D$59</f>
        <v>35</v>
      </c>
      <c r="N59" s="255">
        <f>'Prg. HR'!I33*'Prg. Assumptions'!$D$59</f>
        <v>35</v>
      </c>
      <c r="O59" s="255">
        <f>'Prg. HR'!J33*'Prg. Assumptions'!$D$59</f>
        <v>35</v>
      </c>
      <c r="P59" s="255">
        <f>'Prg. HR'!K33*'Prg. Assumptions'!$D$59</f>
        <v>35</v>
      </c>
      <c r="Q59" s="255">
        <f>'Prg. HR'!L33*'Prg. Assumptions'!$D$59</f>
        <v>35</v>
      </c>
      <c r="R59" s="255">
        <f>'Prg. HR'!M33*'Prg. Assumptions'!$D$59</f>
        <v>55</v>
      </c>
      <c r="S59" s="255">
        <f>'Prg. HR'!N33*'Prg. Assumptions'!$D$59</f>
        <v>55</v>
      </c>
      <c r="T59" s="256">
        <f>'Prg. HR'!O33*'Prg. Assumptions'!$D$59</f>
        <v>55</v>
      </c>
      <c r="U59" s="255">
        <f>'Prg. HR'!P33*'Prg. Assumptions'!$D$59</f>
        <v>55</v>
      </c>
      <c r="V59" s="255">
        <f>'Prg. HR'!Q33*'Prg. Assumptions'!$D$59</f>
        <v>55</v>
      </c>
      <c r="W59" s="255">
        <f>'Prg. HR'!R33*'Prg. Assumptions'!$D$59</f>
        <v>55</v>
      </c>
      <c r="X59" s="255">
        <f>'Prg. HR'!S33*'Prg. Assumptions'!$D$59</f>
        <v>65</v>
      </c>
      <c r="Y59" s="255">
        <f>'Prg. HR'!T33*'Prg. Assumptions'!$D$59</f>
        <v>75</v>
      </c>
      <c r="Z59" s="255">
        <f>'Prg. HR'!U33*'Prg. Assumptions'!$D$59</f>
        <v>75</v>
      </c>
      <c r="AA59" s="255">
        <f>'Prg. HR'!V33*'Prg. Assumptions'!$D$59</f>
        <v>80</v>
      </c>
      <c r="AB59" s="255">
        <f>'Prg. HR'!W33*'Prg. Assumptions'!$D$59</f>
        <v>90</v>
      </c>
      <c r="AC59" s="255">
        <f>'Prg. HR'!X33*'Prg. Assumptions'!$D$59</f>
        <v>90</v>
      </c>
      <c r="AD59" s="255">
        <f>'Prg. HR'!Y33*'Prg. Assumptions'!$D$59</f>
        <v>90</v>
      </c>
      <c r="AE59" s="255">
        <f>'Prg. HR'!Z33*'Prg. Assumptions'!$D$59</f>
        <v>90</v>
      </c>
      <c r="AF59" s="256">
        <f>'Prg. HR'!AA33*'Prg. Assumptions'!$D$59</f>
        <v>90</v>
      </c>
      <c r="AG59" s="255">
        <f>'Prg. HR'!AB33*'Prg. Assumptions'!$D$59</f>
        <v>100</v>
      </c>
      <c r="AH59" s="255">
        <f>'Prg. HR'!AC33*'Prg. Assumptions'!$D$59</f>
        <v>110</v>
      </c>
      <c r="AI59" s="255">
        <f>'Prg. HR'!AD33*'Prg. Assumptions'!$D$59</f>
        <v>120</v>
      </c>
      <c r="AJ59" s="255">
        <f>'Prg. HR'!AE33*'Prg. Assumptions'!$D$59</f>
        <v>120</v>
      </c>
      <c r="AK59" s="255">
        <f>'Prg. HR'!AF33*'Prg. Assumptions'!$D$59</f>
        <v>120</v>
      </c>
      <c r="AL59" s="255">
        <f>'Prg. HR'!AG33*'Prg. Assumptions'!$D$59</f>
        <v>120</v>
      </c>
      <c r="AM59" s="255">
        <f>'Prg. HR'!AH33*'Prg. Assumptions'!$D$59</f>
        <v>140</v>
      </c>
      <c r="AN59" s="255">
        <f>'Prg. HR'!AI33*'Prg. Assumptions'!$D$59</f>
        <v>150</v>
      </c>
      <c r="AO59" s="255">
        <f>'Prg. HR'!AJ33*'Prg. Assumptions'!$D$59</f>
        <v>150</v>
      </c>
      <c r="AP59" s="255">
        <f>'Prg. HR'!AK33*'Prg. Assumptions'!$D$59</f>
        <v>150</v>
      </c>
      <c r="AQ59" s="255">
        <f>'Prg. HR'!AL33*'Prg. Assumptions'!$D$59</f>
        <v>150</v>
      </c>
      <c r="AR59" s="256">
        <f>'Prg. HR'!AM33*'Prg. Assumptions'!$D$59</f>
        <v>150</v>
      </c>
      <c r="AS59" s="255">
        <f>'Prg. HR'!AN33*'Prg. Assumptions'!$D$59</f>
        <v>170</v>
      </c>
      <c r="AT59" s="255">
        <f>'Prg. HR'!AO33*'Prg. Assumptions'!$D$59</f>
        <v>170</v>
      </c>
      <c r="AU59" s="255">
        <f>'Prg. HR'!AP33*'Prg. Assumptions'!$D$59</f>
        <v>170</v>
      </c>
      <c r="AV59" s="255">
        <f>'Prg. HR'!AQ33*'Prg. Assumptions'!$D$59</f>
        <v>170</v>
      </c>
      <c r="AW59" s="255">
        <f>'Prg. HR'!AR33*'Prg. Assumptions'!$D$59</f>
        <v>170</v>
      </c>
      <c r="AX59" s="255">
        <f>'Prg. HR'!AS33*'Prg. Assumptions'!$D$59</f>
        <v>190</v>
      </c>
      <c r="AY59" s="255">
        <f>'Prg. HR'!AT33*'Prg. Assumptions'!$D$59</f>
        <v>190</v>
      </c>
      <c r="AZ59" s="255">
        <f>'Prg. HR'!AU33*'Prg. Assumptions'!$D$59</f>
        <v>200</v>
      </c>
      <c r="BA59" s="255">
        <f>'Prg. HR'!AV33*'Prg. Assumptions'!$D$59</f>
        <v>210</v>
      </c>
      <c r="BB59" s="255">
        <f>'Prg. HR'!AW33*'Prg. Assumptions'!$D$59</f>
        <v>220</v>
      </c>
      <c r="BC59" s="255">
        <f>'Prg. HR'!AX33*'Prg. Assumptions'!$D$59</f>
        <v>220</v>
      </c>
      <c r="BD59" s="256">
        <f>'Prg. HR'!AY33*'Prg. Assumptions'!$D$59</f>
        <v>220</v>
      </c>
      <c r="BE59" s="255">
        <f>'Prg. HR'!AZ33*'Prg. Assumptions'!$D$59</f>
        <v>230</v>
      </c>
      <c r="BF59" s="255">
        <f>'Prg. HR'!BA33*'Prg. Assumptions'!$D$59</f>
        <v>250</v>
      </c>
      <c r="BG59" s="255">
        <f>'Prg. HR'!BB33*'Prg. Assumptions'!$D$59</f>
        <v>250</v>
      </c>
      <c r="BH59" s="255">
        <f>'Prg. HR'!BC33*'Prg. Assumptions'!$D$59</f>
        <v>260</v>
      </c>
      <c r="BI59" s="255">
        <f>'Prg. HR'!BD33*'Prg. Assumptions'!$D$59</f>
        <v>260</v>
      </c>
      <c r="BJ59" s="255">
        <f>'Prg. HR'!BE33*'Prg. Assumptions'!$D$59</f>
        <v>260</v>
      </c>
      <c r="BK59" s="255">
        <f>'Prg. HR'!BF33*'Prg. Assumptions'!$D$59</f>
        <v>280</v>
      </c>
      <c r="BL59" s="255">
        <f>'Prg. HR'!BG33*'Prg. Assumptions'!$D$59</f>
        <v>290</v>
      </c>
      <c r="BM59" s="255">
        <f>'Prg. HR'!BH33*'Prg. Assumptions'!$D$59</f>
        <v>300</v>
      </c>
      <c r="BN59" s="255">
        <f>'Prg. HR'!BI33*'Prg. Assumptions'!$D$59</f>
        <v>300</v>
      </c>
      <c r="BO59" s="255">
        <f>'Prg. HR'!BJ33*'Prg. Assumptions'!$D$59</f>
        <v>310</v>
      </c>
      <c r="BP59" s="256">
        <f>'Prg. HR'!BK33*'Prg. Assumptions'!$D$59</f>
        <v>330</v>
      </c>
    </row>
    <row r="60" spans="1:68">
      <c r="A60" s="44"/>
      <c r="B60" s="45"/>
      <c r="C60" s="46" t="s">
        <v>39</v>
      </c>
      <c r="D60" s="341">
        <v>0.04</v>
      </c>
      <c r="E60" s="68" t="s">
        <v>97</v>
      </c>
      <c r="I60" s="255">
        <f>$D60*'Program Model'!B24</f>
        <v>370</v>
      </c>
      <c r="J60" s="255">
        <f>$D60*'Program Model'!C24</f>
        <v>461.68599999999998</v>
      </c>
      <c r="K60" s="255">
        <f>$D60*'Program Model'!D24</f>
        <v>484.07544473600007</v>
      </c>
      <c r="L60" s="255">
        <f>$D60*'Program Model'!E24</f>
        <v>581.93715991058241</v>
      </c>
      <c r="M60" s="255">
        <f>$D60*'Program Model'!F24</f>
        <v>610.89908003546111</v>
      </c>
      <c r="N60" s="255">
        <f>$D60*'Program Model'!G24</f>
        <v>641.75216570370299</v>
      </c>
      <c r="O60" s="255">
        <f>$D60*'Program Model'!H24</f>
        <v>674.61017469031617</v>
      </c>
      <c r="P60" s="255">
        <f>$D60*'Program Model'!I24</f>
        <v>783.5919503817629</v>
      </c>
      <c r="Q60" s="255">
        <f>$D60*'Program Model'!J24</f>
        <v>824.35875576665478</v>
      </c>
      <c r="R60" s="255">
        <f>$D60*'Program Model'!K24</f>
        <v>941.73605737383127</v>
      </c>
      <c r="S60" s="255">
        <f>$D60*'Program Model'!L24</f>
        <v>991.41051885569163</v>
      </c>
      <c r="T60" s="256">
        <f>$D60*'Program Model'!M24</f>
        <v>1118.2339614382338</v>
      </c>
      <c r="U60" s="255">
        <f>$D60*'Program Model'!N24</f>
        <v>1178.0830623439597</v>
      </c>
      <c r="V60" s="255">
        <f>$D60*'Program Model'!O24</f>
        <v>1315.8839726094175</v>
      </c>
      <c r="W60" s="255">
        <f>$D60*'Program Model'!P24</f>
        <v>1387.3962057448623</v>
      </c>
      <c r="X60" s="255">
        <f>$D60*'Program Model'!Q24</f>
        <v>1463.5789618525387</v>
      </c>
      <c r="Y60" s="255">
        <f>$D60*'Program Model'!R24</f>
        <v>1618.6885292958359</v>
      </c>
      <c r="Z60" s="255">
        <f>$D60*'Program Model'!S24</f>
        <v>1708.5276301233969</v>
      </c>
      <c r="AA60" s="255">
        <f>$D60*'Program Model'!T24</f>
        <v>1804.0672015702748</v>
      </c>
      <c r="AB60" s="255">
        <f>$D60*'Program Model'!U24</f>
        <v>1979.6387247468374</v>
      </c>
      <c r="AC60" s="255">
        <f>$D60*'Program Model'!V24</f>
        <v>2091.0913561377597</v>
      </c>
      <c r="AD60" s="255">
        <f>$D60*'Program Model'!W24</f>
        <v>2283.4761202213385</v>
      </c>
      <c r="AE60" s="255">
        <f>$D60*'Program Model'!X24</f>
        <v>2412.6805401635083</v>
      </c>
      <c r="AF60" s="256">
        <f>$D60*'Program Model'!Y24</f>
        <v>2623.7950036757252</v>
      </c>
      <c r="AG60" s="255">
        <f>$D60*'Program Model'!Z24</f>
        <v>2772.9615078287607</v>
      </c>
      <c r="AH60" s="255">
        <f>$D60*'Program Model'!AA24</f>
        <v>3005.3658085410448</v>
      </c>
      <c r="AI60" s="255">
        <f>$D60*'Program Model'!AB24</f>
        <v>3250.9908126157679</v>
      </c>
      <c r="AJ60" s="255">
        <f>$D60*'Program Model'!AC24</f>
        <v>3510.570812105083</v>
      </c>
      <c r="AK60" s="255">
        <f>$D60*'Program Model'!AD24</f>
        <v>3784.859242644055</v>
      </c>
      <c r="AL60" s="255">
        <f>$D60*'Program Model'!AE24</f>
        <v>4074.6075573119961</v>
      </c>
      <c r="AM60" s="255">
        <f>$D60*'Program Model'!AF24</f>
        <v>4380.5959268083107</v>
      </c>
      <c r="AN60" s="255">
        <f>$D60*'Program Model'!AG24</f>
        <v>4629.709483327837</v>
      </c>
      <c r="AO60" s="255">
        <f>$D60*'Program Model'!AH24</f>
        <v>4967.2562675542558</v>
      </c>
      <c r="AP60" s="255">
        <f>$D60*'Program Model'!AI24</f>
        <v>5249.4921995490695</v>
      </c>
      <c r="AQ60" s="255">
        <f>$D60*'Program Model'!AJ24</f>
        <v>5621.7794487068595</v>
      </c>
      <c r="AR60" s="256">
        <f>$D60*'Program Model'!AK24</f>
        <v>5940.4293184358476</v>
      </c>
      <c r="AS60" s="255">
        <f>$D60*'Program Model'!AL24</f>
        <v>6350.8606927921546</v>
      </c>
      <c r="AT60" s="255">
        <f>$D60*'Program Model'!AM24</f>
        <v>6783.4430055744215</v>
      </c>
      <c r="AU60" s="255">
        <f>$D60*'Program Model'!AN24</f>
        <v>7165.2245158960404</v>
      </c>
      <c r="AV60" s="255">
        <f>$D60*'Program Model'!AO24</f>
        <v>7641.7546274848564</v>
      </c>
      <c r="AW60" s="255">
        <f>$D60*'Program Model'!AP24</f>
        <v>8069.5063577381688</v>
      </c>
      <c r="AX60" s="255">
        <f>$D60*'Program Model'!AQ24</f>
        <v>8594.0974402786178</v>
      </c>
      <c r="AY60" s="255">
        <f>$D60*'Program Model'!AR24</f>
        <v>9146.0283748762067</v>
      </c>
      <c r="AZ60" s="255">
        <f>$D60*'Program Model'!AS24</f>
        <v>9652.5345421493075</v>
      </c>
      <c r="BA60" s="255">
        <f>$D60*'Program Model'!AT24</f>
        <v>10259.347371836984</v>
      </c>
      <c r="BB60" s="255">
        <f>$D60*'Program Model'!AU24</f>
        <v>10897.095197183473</v>
      </c>
      <c r="BC60" s="255">
        <f>$D60*'Program Model'!AV24</f>
        <v>11493.124293587678</v>
      </c>
      <c r="BD60" s="256">
        <f>$D60*'Program Model'!AW24</f>
        <v>12193.302188601459</v>
      </c>
      <c r="BE60" s="255">
        <f>$D60*'Program Model'!AX24</f>
        <v>12928.376879187937</v>
      </c>
      <c r="BF60" s="255">
        <f>$D60*'Program Model'!AY24</f>
        <v>13625.872573134146</v>
      </c>
      <c r="BG60" s="255">
        <f>$D60*'Program Model'!AZ24</f>
        <v>14431.799288011804</v>
      </c>
      <c r="BH60" s="255">
        <f>$D60*'Program Model'!BA24</f>
        <v>15277.095610156599</v>
      </c>
      <c r="BI60" s="255">
        <f>$D60*'Program Model'!BB24</f>
        <v>16089.408778542205</v>
      </c>
      <c r="BJ60" s="255">
        <f>$D60*'Program Model'!BC24</f>
        <v>16940.939928704429</v>
      </c>
      <c r="BK60" s="255">
        <f>$D60*'Program Model'!BD24</f>
        <v>17907.257721732087</v>
      </c>
      <c r="BL60" s="255">
        <f>$D60*'Program Model'!BE24</f>
        <v>18845.44412891211</v>
      </c>
      <c r="BM60" s="255">
        <f>$D60*'Program Model'!BF24</f>
        <v>19827.863752716457</v>
      </c>
      <c r="BN60" s="255">
        <f>$D60*'Program Model'!BG24</f>
        <v>20930.212373748163</v>
      </c>
      <c r="BO60" s="255">
        <f>$D60*'Program Model'!BH24</f>
        <v>22009.789314748774</v>
      </c>
      <c r="BP60" s="256">
        <f>$D60*'Program Model'!BI24</f>
        <v>23213.100467708711</v>
      </c>
    </row>
    <row r="61" spans="1:68">
      <c r="A61" s="44"/>
      <c r="B61" s="45"/>
      <c r="C61" s="46" t="s">
        <v>98</v>
      </c>
      <c r="D61" s="341">
        <v>180</v>
      </c>
      <c r="E61" s="68" t="s">
        <v>78</v>
      </c>
      <c r="G61" s="40" t="e">
        <f>#REF!*$D$61</f>
        <v>#REF!</v>
      </c>
      <c r="H61" s="40" t="e">
        <f>#REF!*D61</f>
        <v>#REF!</v>
      </c>
      <c r="I61" s="255">
        <f>I37*$D61</f>
        <v>0</v>
      </c>
      <c r="J61" s="255">
        <f t="shared" ref="J61:BP61" si="21">J37*$D61</f>
        <v>0</v>
      </c>
      <c r="K61" s="255">
        <f t="shared" si="21"/>
        <v>0</v>
      </c>
      <c r="L61" s="255">
        <f t="shared" si="21"/>
        <v>0</v>
      </c>
      <c r="M61" s="255">
        <f t="shared" si="21"/>
        <v>0</v>
      </c>
      <c r="N61" s="255">
        <f t="shared" si="21"/>
        <v>0</v>
      </c>
      <c r="O61" s="255">
        <f t="shared" si="21"/>
        <v>0</v>
      </c>
      <c r="P61" s="255">
        <f t="shared" si="21"/>
        <v>0</v>
      </c>
      <c r="Q61" s="255">
        <f t="shared" si="21"/>
        <v>0</v>
      </c>
      <c r="R61" s="255">
        <f t="shared" si="21"/>
        <v>0</v>
      </c>
      <c r="S61" s="255">
        <f t="shared" si="21"/>
        <v>0</v>
      </c>
      <c r="T61" s="256">
        <f t="shared" si="21"/>
        <v>0</v>
      </c>
      <c r="U61" s="255">
        <f t="shared" si="21"/>
        <v>0</v>
      </c>
      <c r="V61" s="255">
        <f t="shared" si="21"/>
        <v>0</v>
      </c>
      <c r="W61" s="255">
        <f t="shared" si="21"/>
        <v>0</v>
      </c>
      <c r="X61" s="255">
        <f t="shared" si="21"/>
        <v>0</v>
      </c>
      <c r="Y61" s="255">
        <f t="shared" si="21"/>
        <v>180</v>
      </c>
      <c r="Z61" s="255">
        <f t="shared" si="21"/>
        <v>180</v>
      </c>
      <c r="AA61" s="255">
        <f t="shared" si="21"/>
        <v>180</v>
      </c>
      <c r="AB61" s="255">
        <f t="shared" si="21"/>
        <v>180</v>
      </c>
      <c r="AC61" s="255">
        <f t="shared" si="21"/>
        <v>180</v>
      </c>
      <c r="AD61" s="255">
        <f t="shared" si="21"/>
        <v>180</v>
      </c>
      <c r="AE61" s="255">
        <f t="shared" si="21"/>
        <v>180</v>
      </c>
      <c r="AF61" s="256">
        <f t="shared" si="21"/>
        <v>180</v>
      </c>
      <c r="AG61" s="255">
        <f t="shared" si="21"/>
        <v>180</v>
      </c>
      <c r="AH61" s="255">
        <f t="shared" si="21"/>
        <v>180</v>
      </c>
      <c r="AI61" s="255">
        <f t="shared" si="21"/>
        <v>180</v>
      </c>
      <c r="AJ61" s="255">
        <f t="shared" si="21"/>
        <v>180</v>
      </c>
      <c r="AK61" s="255">
        <f t="shared" si="21"/>
        <v>180</v>
      </c>
      <c r="AL61" s="255">
        <f t="shared" si="21"/>
        <v>180</v>
      </c>
      <c r="AM61" s="255">
        <f t="shared" si="21"/>
        <v>180</v>
      </c>
      <c r="AN61" s="255">
        <f t="shared" si="21"/>
        <v>180</v>
      </c>
      <c r="AO61" s="255">
        <f t="shared" si="21"/>
        <v>180</v>
      </c>
      <c r="AP61" s="255">
        <f t="shared" si="21"/>
        <v>180</v>
      </c>
      <c r="AQ61" s="255">
        <f t="shared" si="21"/>
        <v>180</v>
      </c>
      <c r="AR61" s="256">
        <f t="shared" si="21"/>
        <v>180</v>
      </c>
      <c r="AS61" s="255">
        <f t="shared" si="21"/>
        <v>360</v>
      </c>
      <c r="AT61" s="255">
        <f t="shared" si="21"/>
        <v>360</v>
      </c>
      <c r="AU61" s="255">
        <f t="shared" si="21"/>
        <v>360</v>
      </c>
      <c r="AV61" s="255">
        <f t="shared" si="21"/>
        <v>360</v>
      </c>
      <c r="AW61" s="255">
        <f t="shared" si="21"/>
        <v>360</v>
      </c>
      <c r="AX61" s="255">
        <f t="shared" si="21"/>
        <v>360</v>
      </c>
      <c r="AY61" s="255">
        <f t="shared" si="21"/>
        <v>360</v>
      </c>
      <c r="AZ61" s="255">
        <f t="shared" si="21"/>
        <v>360</v>
      </c>
      <c r="BA61" s="255">
        <f t="shared" si="21"/>
        <v>360</v>
      </c>
      <c r="BB61" s="255">
        <f t="shared" si="21"/>
        <v>360</v>
      </c>
      <c r="BC61" s="255">
        <f t="shared" si="21"/>
        <v>360</v>
      </c>
      <c r="BD61" s="256">
        <f t="shared" si="21"/>
        <v>360</v>
      </c>
      <c r="BE61" s="255">
        <f t="shared" si="21"/>
        <v>540</v>
      </c>
      <c r="BF61" s="255">
        <f t="shared" si="21"/>
        <v>540</v>
      </c>
      <c r="BG61" s="255">
        <f t="shared" si="21"/>
        <v>540</v>
      </c>
      <c r="BH61" s="255">
        <f t="shared" si="21"/>
        <v>540</v>
      </c>
      <c r="BI61" s="255">
        <f t="shared" si="21"/>
        <v>540</v>
      </c>
      <c r="BJ61" s="255">
        <f t="shared" si="21"/>
        <v>540</v>
      </c>
      <c r="BK61" s="255">
        <f t="shared" si="21"/>
        <v>540</v>
      </c>
      <c r="BL61" s="255">
        <f t="shared" si="21"/>
        <v>540</v>
      </c>
      <c r="BM61" s="255">
        <f t="shared" si="21"/>
        <v>720</v>
      </c>
      <c r="BN61" s="255">
        <f t="shared" si="21"/>
        <v>720</v>
      </c>
      <c r="BO61" s="255">
        <f t="shared" si="21"/>
        <v>720</v>
      </c>
      <c r="BP61" s="256">
        <f t="shared" si="21"/>
        <v>720</v>
      </c>
    </row>
    <row r="62" spans="1:68">
      <c r="A62" s="44"/>
      <c r="B62" s="45"/>
      <c r="C62" s="46" t="s">
        <v>99</v>
      </c>
      <c r="D62" s="341">
        <v>200</v>
      </c>
      <c r="E62" s="68" t="s">
        <v>100</v>
      </c>
      <c r="G62" s="40">
        <f>$D$62/12</f>
        <v>16.666666666666668</v>
      </c>
      <c r="I62" s="255">
        <f>$D$62</f>
        <v>200</v>
      </c>
      <c r="J62" s="255">
        <f t="shared" ref="J62:BP62" si="22">$D$62</f>
        <v>200</v>
      </c>
      <c r="K62" s="255">
        <f t="shared" si="22"/>
        <v>200</v>
      </c>
      <c r="L62" s="255">
        <f t="shared" si="22"/>
        <v>200</v>
      </c>
      <c r="M62" s="255">
        <f t="shared" si="22"/>
        <v>200</v>
      </c>
      <c r="N62" s="255">
        <f t="shared" si="22"/>
        <v>200</v>
      </c>
      <c r="O62" s="255">
        <f t="shared" si="22"/>
        <v>200</v>
      </c>
      <c r="P62" s="255">
        <f t="shared" si="22"/>
        <v>200</v>
      </c>
      <c r="Q62" s="255">
        <f t="shared" si="22"/>
        <v>200</v>
      </c>
      <c r="R62" s="255">
        <f t="shared" si="22"/>
        <v>200</v>
      </c>
      <c r="S62" s="255">
        <f t="shared" si="22"/>
        <v>200</v>
      </c>
      <c r="T62" s="256">
        <f t="shared" si="22"/>
        <v>200</v>
      </c>
      <c r="U62" s="255">
        <f t="shared" si="22"/>
        <v>200</v>
      </c>
      <c r="V62" s="255">
        <f t="shared" si="22"/>
        <v>200</v>
      </c>
      <c r="W62" s="255">
        <f t="shared" si="22"/>
        <v>200</v>
      </c>
      <c r="X62" s="255">
        <f t="shared" si="22"/>
        <v>200</v>
      </c>
      <c r="Y62" s="255">
        <f t="shared" si="22"/>
        <v>200</v>
      </c>
      <c r="Z62" s="255">
        <f t="shared" si="22"/>
        <v>200</v>
      </c>
      <c r="AA62" s="255">
        <f t="shared" si="22"/>
        <v>200</v>
      </c>
      <c r="AB62" s="255">
        <f t="shared" si="22"/>
        <v>200</v>
      </c>
      <c r="AC62" s="255">
        <f t="shared" si="22"/>
        <v>200</v>
      </c>
      <c r="AD62" s="255">
        <f t="shared" si="22"/>
        <v>200</v>
      </c>
      <c r="AE62" s="255">
        <f t="shared" si="22"/>
        <v>200</v>
      </c>
      <c r="AF62" s="256">
        <f t="shared" si="22"/>
        <v>200</v>
      </c>
      <c r="AG62" s="255">
        <f t="shared" si="22"/>
        <v>200</v>
      </c>
      <c r="AH62" s="255">
        <f t="shared" si="22"/>
        <v>200</v>
      </c>
      <c r="AI62" s="255">
        <f t="shared" si="22"/>
        <v>200</v>
      </c>
      <c r="AJ62" s="255">
        <f t="shared" si="22"/>
        <v>200</v>
      </c>
      <c r="AK62" s="255">
        <f t="shared" si="22"/>
        <v>200</v>
      </c>
      <c r="AL62" s="255">
        <f t="shared" si="22"/>
        <v>200</v>
      </c>
      <c r="AM62" s="255">
        <f t="shared" si="22"/>
        <v>200</v>
      </c>
      <c r="AN62" s="255">
        <f t="shared" si="22"/>
        <v>200</v>
      </c>
      <c r="AO62" s="255">
        <f t="shared" si="22"/>
        <v>200</v>
      </c>
      <c r="AP62" s="255">
        <f t="shared" si="22"/>
        <v>200</v>
      </c>
      <c r="AQ62" s="255">
        <f t="shared" si="22"/>
        <v>200</v>
      </c>
      <c r="AR62" s="256">
        <f t="shared" si="22"/>
        <v>200</v>
      </c>
      <c r="AS62" s="255">
        <f t="shared" si="22"/>
        <v>200</v>
      </c>
      <c r="AT62" s="255">
        <f t="shared" si="22"/>
        <v>200</v>
      </c>
      <c r="AU62" s="255">
        <f t="shared" si="22"/>
        <v>200</v>
      </c>
      <c r="AV62" s="255">
        <f t="shared" si="22"/>
        <v>200</v>
      </c>
      <c r="AW62" s="255">
        <f t="shared" si="22"/>
        <v>200</v>
      </c>
      <c r="AX62" s="255">
        <f t="shared" si="22"/>
        <v>200</v>
      </c>
      <c r="AY62" s="255">
        <f t="shared" si="22"/>
        <v>200</v>
      </c>
      <c r="AZ62" s="255">
        <f t="shared" si="22"/>
        <v>200</v>
      </c>
      <c r="BA62" s="255">
        <f t="shared" si="22"/>
        <v>200</v>
      </c>
      <c r="BB62" s="255">
        <f t="shared" si="22"/>
        <v>200</v>
      </c>
      <c r="BC62" s="255">
        <f t="shared" si="22"/>
        <v>200</v>
      </c>
      <c r="BD62" s="256">
        <f t="shared" si="22"/>
        <v>200</v>
      </c>
      <c r="BE62" s="255">
        <f t="shared" si="22"/>
        <v>200</v>
      </c>
      <c r="BF62" s="255">
        <f t="shared" si="22"/>
        <v>200</v>
      </c>
      <c r="BG62" s="255">
        <f t="shared" si="22"/>
        <v>200</v>
      </c>
      <c r="BH62" s="255">
        <f t="shared" si="22"/>
        <v>200</v>
      </c>
      <c r="BI62" s="255">
        <f t="shared" si="22"/>
        <v>200</v>
      </c>
      <c r="BJ62" s="255">
        <f t="shared" si="22"/>
        <v>200</v>
      </c>
      <c r="BK62" s="255">
        <f t="shared" si="22"/>
        <v>200</v>
      </c>
      <c r="BL62" s="255">
        <f t="shared" si="22"/>
        <v>200</v>
      </c>
      <c r="BM62" s="255">
        <f t="shared" si="22"/>
        <v>200</v>
      </c>
      <c r="BN62" s="255">
        <f t="shared" si="22"/>
        <v>200</v>
      </c>
      <c r="BO62" s="255">
        <f t="shared" si="22"/>
        <v>200</v>
      </c>
      <c r="BP62" s="256">
        <f t="shared" si="22"/>
        <v>200</v>
      </c>
    </row>
    <row r="63" spans="1:68">
      <c r="A63" s="44"/>
      <c r="B63" s="45"/>
      <c r="C63" s="46" t="s">
        <v>40</v>
      </c>
      <c r="D63" s="341">
        <v>4800</v>
      </c>
      <c r="E63" s="68" t="s">
        <v>193</v>
      </c>
      <c r="G63" s="40">
        <f>$D$63</f>
        <v>4800</v>
      </c>
      <c r="I63" s="255">
        <f>$D63</f>
        <v>4800</v>
      </c>
      <c r="J63" s="255">
        <f t="shared" ref="J63:BP63" si="23">$D63</f>
        <v>4800</v>
      </c>
      <c r="K63" s="255">
        <f t="shared" si="23"/>
        <v>4800</v>
      </c>
      <c r="L63" s="255">
        <f t="shared" si="23"/>
        <v>4800</v>
      </c>
      <c r="M63" s="255">
        <f t="shared" si="23"/>
        <v>4800</v>
      </c>
      <c r="N63" s="255">
        <f t="shared" si="23"/>
        <v>4800</v>
      </c>
      <c r="O63" s="255">
        <f t="shared" si="23"/>
        <v>4800</v>
      </c>
      <c r="P63" s="255">
        <f t="shared" si="23"/>
        <v>4800</v>
      </c>
      <c r="Q63" s="255">
        <f t="shared" si="23"/>
        <v>4800</v>
      </c>
      <c r="R63" s="255">
        <f t="shared" si="23"/>
        <v>4800</v>
      </c>
      <c r="S63" s="255">
        <f t="shared" si="23"/>
        <v>4800</v>
      </c>
      <c r="T63" s="256">
        <f t="shared" si="23"/>
        <v>4800</v>
      </c>
      <c r="U63" s="255">
        <f t="shared" si="23"/>
        <v>4800</v>
      </c>
      <c r="V63" s="255">
        <f t="shared" si="23"/>
        <v>4800</v>
      </c>
      <c r="W63" s="255">
        <f t="shared" si="23"/>
        <v>4800</v>
      </c>
      <c r="X63" s="255">
        <f t="shared" si="23"/>
        <v>4800</v>
      </c>
      <c r="Y63" s="255">
        <f t="shared" si="23"/>
        <v>4800</v>
      </c>
      <c r="Z63" s="255">
        <f t="shared" si="23"/>
        <v>4800</v>
      </c>
      <c r="AA63" s="255">
        <f t="shared" si="23"/>
        <v>4800</v>
      </c>
      <c r="AB63" s="255">
        <f t="shared" si="23"/>
        <v>4800</v>
      </c>
      <c r="AC63" s="255">
        <f t="shared" si="23"/>
        <v>4800</v>
      </c>
      <c r="AD63" s="255">
        <f t="shared" si="23"/>
        <v>4800</v>
      </c>
      <c r="AE63" s="255">
        <f t="shared" si="23"/>
        <v>4800</v>
      </c>
      <c r="AF63" s="256">
        <f t="shared" si="23"/>
        <v>4800</v>
      </c>
      <c r="AG63" s="255">
        <f t="shared" si="23"/>
        <v>4800</v>
      </c>
      <c r="AH63" s="255">
        <f t="shared" si="23"/>
        <v>4800</v>
      </c>
      <c r="AI63" s="255">
        <f t="shared" si="23"/>
        <v>4800</v>
      </c>
      <c r="AJ63" s="255">
        <f t="shared" si="23"/>
        <v>4800</v>
      </c>
      <c r="AK63" s="255">
        <f t="shared" si="23"/>
        <v>4800</v>
      </c>
      <c r="AL63" s="255">
        <f t="shared" si="23"/>
        <v>4800</v>
      </c>
      <c r="AM63" s="255">
        <f t="shared" si="23"/>
        <v>4800</v>
      </c>
      <c r="AN63" s="255">
        <f t="shared" si="23"/>
        <v>4800</v>
      </c>
      <c r="AO63" s="255">
        <f t="shared" si="23"/>
        <v>4800</v>
      </c>
      <c r="AP63" s="255">
        <f t="shared" si="23"/>
        <v>4800</v>
      </c>
      <c r="AQ63" s="255">
        <f t="shared" si="23"/>
        <v>4800</v>
      </c>
      <c r="AR63" s="256">
        <f t="shared" si="23"/>
        <v>4800</v>
      </c>
      <c r="AS63" s="255">
        <f t="shared" si="23"/>
        <v>4800</v>
      </c>
      <c r="AT63" s="255">
        <f t="shared" si="23"/>
        <v>4800</v>
      </c>
      <c r="AU63" s="255">
        <f t="shared" si="23"/>
        <v>4800</v>
      </c>
      <c r="AV63" s="255">
        <f t="shared" si="23"/>
        <v>4800</v>
      </c>
      <c r="AW63" s="255">
        <f t="shared" si="23"/>
        <v>4800</v>
      </c>
      <c r="AX63" s="255">
        <f t="shared" si="23"/>
        <v>4800</v>
      </c>
      <c r="AY63" s="255">
        <f t="shared" si="23"/>
        <v>4800</v>
      </c>
      <c r="AZ63" s="255">
        <f t="shared" si="23"/>
        <v>4800</v>
      </c>
      <c r="BA63" s="255">
        <f t="shared" si="23"/>
        <v>4800</v>
      </c>
      <c r="BB63" s="255">
        <f t="shared" si="23"/>
        <v>4800</v>
      </c>
      <c r="BC63" s="255">
        <f t="shared" si="23"/>
        <v>4800</v>
      </c>
      <c r="BD63" s="256">
        <f t="shared" si="23"/>
        <v>4800</v>
      </c>
      <c r="BE63" s="255">
        <f t="shared" si="23"/>
        <v>4800</v>
      </c>
      <c r="BF63" s="255">
        <f t="shared" si="23"/>
        <v>4800</v>
      </c>
      <c r="BG63" s="255">
        <f t="shared" si="23"/>
        <v>4800</v>
      </c>
      <c r="BH63" s="255">
        <f t="shared" si="23"/>
        <v>4800</v>
      </c>
      <c r="BI63" s="255">
        <f t="shared" si="23"/>
        <v>4800</v>
      </c>
      <c r="BJ63" s="255">
        <f t="shared" si="23"/>
        <v>4800</v>
      </c>
      <c r="BK63" s="255">
        <f t="shared" si="23"/>
        <v>4800</v>
      </c>
      <c r="BL63" s="255">
        <f t="shared" si="23"/>
        <v>4800</v>
      </c>
      <c r="BM63" s="255">
        <f t="shared" si="23"/>
        <v>4800</v>
      </c>
      <c r="BN63" s="255">
        <f t="shared" si="23"/>
        <v>4800</v>
      </c>
      <c r="BO63" s="255">
        <f t="shared" si="23"/>
        <v>4800</v>
      </c>
      <c r="BP63" s="256">
        <f t="shared" si="23"/>
        <v>4800</v>
      </c>
    </row>
    <row r="64" spans="1:68">
      <c r="A64" s="44"/>
      <c r="B64" s="45"/>
      <c r="C64" s="46" t="s">
        <v>214</v>
      </c>
      <c r="D64" s="341">
        <v>100</v>
      </c>
      <c r="E64" s="68" t="s">
        <v>68</v>
      </c>
      <c r="G64" s="40">
        <f>$D$64</f>
        <v>100</v>
      </c>
      <c r="I64" s="255">
        <f>$D$64</f>
        <v>100</v>
      </c>
      <c r="J64" s="255">
        <f t="shared" ref="J64:BP64" si="24">$D$64</f>
        <v>100</v>
      </c>
      <c r="K64" s="255">
        <f t="shared" si="24"/>
        <v>100</v>
      </c>
      <c r="L64" s="255">
        <f t="shared" si="24"/>
        <v>100</v>
      </c>
      <c r="M64" s="255">
        <f t="shared" si="24"/>
        <v>100</v>
      </c>
      <c r="N64" s="255">
        <f t="shared" si="24"/>
        <v>100</v>
      </c>
      <c r="O64" s="255">
        <f t="shared" si="24"/>
        <v>100</v>
      </c>
      <c r="P64" s="255">
        <f t="shared" si="24"/>
        <v>100</v>
      </c>
      <c r="Q64" s="255">
        <f t="shared" si="24"/>
        <v>100</v>
      </c>
      <c r="R64" s="255">
        <f t="shared" si="24"/>
        <v>100</v>
      </c>
      <c r="S64" s="255">
        <f t="shared" si="24"/>
        <v>100</v>
      </c>
      <c r="T64" s="256">
        <f t="shared" si="24"/>
        <v>100</v>
      </c>
      <c r="U64" s="255">
        <f t="shared" si="24"/>
        <v>100</v>
      </c>
      <c r="V64" s="255">
        <f t="shared" si="24"/>
        <v>100</v>
      </c>
      <c r="W64" s="255">
        <f t="shared" si="24"/>
        <v>100</v>
      </c>
      <c r="X64" s="255">
        <f t="shared" si="24"/>
        <v>100</v>
      </c>
      <c r="Y64" s="255">
        <f t="shared" si="24"/>
        <v>100</v>
      </c>
      <c r="Z64" s="255">
        <f t="shared" si="24"/>
        <v>100</v>
      </c>
      <c r="AA64" s="255">
        <f t="shared" si="24"/>
        <v>100</v>
      </c>
      <c r="AB64" s="255">
        <f t="shared" si="24"/>
        <v>100</v>
      </c>
      <c r="AC64" s="255">
        <f t="shared" si="24"/>
        <v>100</v>
      </c>
      <c r="AD64" s="255">
        <f t="shared" si="24"/>
        <v>100</v>
      </c>
      <c r="AE64" s="255">
        <f t="shared" si="24"/>
        <v>100</v>
      </c>
      <c r="AF64" s="256">
        <f t="shared" si="24"/>
        <v>100</v>
      </c>
      <c r="AG64" s="255">
        <f t="shared" si="24"/>
        <v>100</v>
      </c>
      <c r="AH64" s="255">
        <f t="shared" si="24"/>
        <v>100</v>
      </c>
      <c r="AI64" s="255">
        <f t="shared" si="24"/>
        <v>100</v>
      </c>
      <c r="AJ64" s="255">
        <f t="shared" si="24"/>
        <v>100</v>
      </c>
      <c r="AK64" s="255">
        <f t="shared" si="24"/>
        <v>100</v>
      </c>
      <c r="AL64" s="255">
        <f t="shared" si="24"/>
        <v>100</v>
      </c>
      <c r="AM64" s="255">
        <f t="shared" si="24"/>
        <v>100</v>
      </c>
      <c r="AN64" s="255">
        <f t="shared" si="24"/>
        <v>100</v>
      </c>
      <c r="AO64" s="255">
        <f t="shared" si="24"/>
        <v>100</v>
      </c>
      <c r="AP64" s="255">
        <f t="shared" si="24"/>
        <v>100</v>
      </c>
      <c r="AQ64" s="255">
        <f t="shared" si="24"/>
        <v>100</v>
      </c>
      <c r="AR64" s="256">
        <f t="shared" si="24"/>
        <v>100</v>
      </c>
      <c r="AS64" s="255">
        <f t="shared" si="24"/>
        <v>100</v>
      </c>
      <c r="AT64" s="255">
        <f t="shared" si="24"/>
        <v>100</v>
      </c>
      <c r="AU64" s="255">
        <f t="shared" si="24"/>
        <v>100</v>
      </c>
      <c r="AV64" s="255">
        <f t="shared" si="24"/>
        <v>100</v>
      </c>
      <c r="AW64" s="255">
        <f t="shared" si="24"/>
        <v>100</v>
      </c>
      <c r="AX64" s="255">
        <f t="shared" si="24"/>
        <v>100</v>
      </c>
      <c r="AY64" s="255">
        <f t="shared" si="24"/>
        <v>100</v>
      </c>
      <c r="AZ64" s="255">
        <f t="shared" si="24"/>
        <v>100</v>
      </c>
      <c r="BA64" s="255">
        <f t="shared" si="24"/>
        <v>100</v>
      </c>
      <c r="BB64" s="255">
        <f t="shared" si="24"/>
        <v>100</v>
      </c>
      <c r="BC64" s="255">
        <f t="shared" si="24"/>
        <v>100</v>
      </c>
      <c r="BD64" s="256">
        <f t="shared" si="24"/>
        <v>100</v>
      </c>
      <c r="BE64" s="255">
        <f t="shared" si="24"/>
        <v>100</v>
      </c>
      <c r="BF64" s="255">
        <f t="shared" si="24"/>
        <v>100</v>
      </c>
      <c r="BG64" s="255">
        <f t="shared" si="24"/>
        <v>100</v>
      </c>
      <c r="BH64" s="255">
        <f t="shared" si="24"/>
        <v>100</v>
      </c>
      <c r="BI64" s="255">
        <f t="shared" si="24"/>
        <v>100</v>
      </c>
      <c r="BJ64" s="255">
        <f t="shared" si="24"/>
        <v>100</v>
      </c>
      <c r="BK64" s="255">
        <f t="shared" si="24"/>
        <v>100</v>
      </c>
      <c r="BL64" s="255">
        <f t="shared" si="24"/>
        <v>100</v>
      </c>
      <c r="BM64" s="255">
        <f t="shared" si="24"/>
        <v>100</v>
      </c>
      <c r="BN64" s="255">
        <f t="shared" si="24"/>
        <v>100</v>
      </c>
      <c r="BO64" s="255">
        <f t="shared" si="24"/>
        <v>100</v>
      </c>
      <c r="BP64" s="256">
        <f t="shared" si="24"/>
        <v>100</v>
      </c>
    </row>
    <row r="65" spans="1:68">
      <c r="A65" s="44"/>
      <c r="B65" s="45"/>
      <c r="C65" s="46" t="s">
        <v>207</v>
      </c>
      <c r="D65" s="341">
        <v>140</v>
      </c>
      <c r="E65" s="68" t="s">
        <v>68</v>
      </c>
      <c r="I65" s="255">
        <f>$D$65</f>
        <v>140</v>
      </c>
      <c r="J65" s="255">
        <f t="shared" ref="J65:BP65" si="25">$D$65</f>
        <v>140</v>
      </c>
      <c r="K65" s="255">
        <f t="shared" si="25"/>
        <v>140</v>
      </c>
      <c r="L65" s="255">
        <f t="shared" si="25"/>
        <v>140</v>
      </c>
      <c r="M65" s="255">
        <f t="shared" si="25"/>
        <v>140</v>
      </c>
      <c r="N65" s="255">
        <f t="shared" si="25"/>
        <v>140</v>
      </c>
      <c r="O65" s="255">
        <f t="shared" si="25"/>
        <v>140</v>
      </c>
      <c r="P65" s="255">
        <f t="shared" si="25"/>
        <v>140</v>
      </c>
      <c r="Q65" s="255">
        <f t="shared" si="25"/>
        <v>140</v>
      </c>
      <c r="R65" s="255">
        <f t="shared" si="25"/>
        <v>140</v>
      </c>
      <c r="S65" s="255">
        <f t="shared" si="25"/>
        <v>140</v>
      </c>
      <c r="T65" s="256">
        <f t="shared" si="25"/>
        <v>140</v>
      </c>
      <c r="U65" s="255">
        <f t="shared" si="25"/>
        <v>140</v>
      </c>
      <c r="V65" s="255">
        <f t="shared" si="25"/>
        <v>140</v>
      </c>
      <c r="W65" s="255">
        <f t="shared" si="25"/>
        <v>140</v>
      </c>
      <c r="X65" s="255">
        <f t="shared" si="25"/>
        <v>140</v>
      </c>
      <c r="Y65" s="255">
        <f t="shared" si="25"/>
        <v>140</v>
      </c>
      <c r="Z65" s="255">
        <f t="shared" si="25"/>
        <v>140</v>
      </c>
      <c r="AA65" s="255">
        <f t="shared" si="25"/>
        <v>140</v>
      </c>
      <c r="AB65" s="255">
        <f t="shared" si="25"/>
        <v>140</v>
      </c>
      <c r="AC65" s="255">
        <f t="shared" si="25"/>
        <v>140</v>
      </c>
      <c r="AD65" s="255">
        <f t="shared" si="25"/>
        <v>140</v>
      </c>
      <c r="AE65" s="255">
        <f t="shared" si="25"/>
        <v>140</v>
      </c>
      <c r="AF65" s="256">
        <f t="shared" si="25"/>
        <v>140</v>
      </c>
      <c r="AG65" s="255">
        <f t="shared" si="25"/>
        <v>140</v>
      </c>
      <c r="AH65" s="255">
        <f t="shared" si="25"/>
        <v>140</v>
      </c>
      <c r="AI65" s="255">
        <f t="shared" si="25"/>
        <v>140</v>
      </c>
      <c r="AJ65" s="255">
        <f t="shared" si="25"/>
        <v>140</v>
      </c>
      <c r="AK65" s="255">
        <f t="shared" si="25"/>
        <v>140</v>
      </c>
      <c r="AL65" s="255">
        <f t="shared" si="25"/>
        <v>140</v>
      </c>
      <c r="AM65" s="255">
        <f t="shared" si="25"/>
        <v>140</v>
      </c>
      <c r="AN65" s="255">
        <f t="shared" si="25"/>
        <v>140</v>
      </c>
      <c r="AO65" s="255">
        <f t="shared" si="25"/>
        <v>140</v>
      </c>
      <c r="AP65" s="255">
        <f t="shared" si="25"/>
        <v>140</v>
      </c>
      <c r="AQ65" s="255">
        <f t="shared" si="25"/>
        <v>140</v>
      </c>
      <c r="AR65" s="256">
        <f t="shared" si="25"/>
        <v>140</v>
      </c>
      <c r="AS65" s="255">
        <f t="shared" si="25"/>
        <v>140</v>
      </c>
      <c r="AT65" s="255">
        <f t="shared" si="25"/>
        <v>140</v>
      </c>
      <c r="AU65" s="255">
        <f t="shared" si="25"/>
        <v>140</v>
      </c>
      <c r="AV65" s="255">
        <f t="shared" si="25"/>
        <v>140</v>
      </c>
      <c r="AW65" s="255">
        <f t="shared" si="25"/>
        <v>140</v>
      </c>
      <c r="AX65" s="255">
        <f t="shared" si="25"/>
        <v>140</v>
      </c>
      <c r="AY65" s="255">
        <f t="shared" si="25"/>
        <v>140</v>
      </c>
      <c r="AZ65" s="255">
        <f t="shared" si="25"/>
        <v>140</v>
      </c>
      <c r="BA65" s="255">
        <f t="shared" si="25"/>
        <v>140</v>
      </c>
      <c r="BB65" s="255">
        <f t="shared" si="25"/>
        <v>140</v>
      </c>
      <c r="BC65" s="255">
        <f t="shared" si="25"/>
        <v>140</v>
      </c>
      <c r="BD65" s="256">
        <f t="shared" si="25"/>
        <v>140</v>
      </c>
      <c r="BE65" s="255">
        <f t="shared" si="25"/>
        <v>140</v>
      </c>
      <c r="BF65" s="255">
        <f t="shared" si="25"/>
        <v>140</v>
      </c>
      <c r="BG65" s="255">
        <f t="shared" si="25"/>
        <v>140</v>
      </c>
      <c r="BH65" s="255">
        <f t="shared" si="25"/>
        <v>140</v>
      </c>
      <c r="BI65" s="255">
        <f t="shared" si="25"/>
        <v>140</v>
      </c>
      <c r="BJ65" s="255">
        <f t="shared" si="25"/>
        <v>140</v>
      </c>
      <c r="BK65" s="255">
        <f t="shared" si="25"/>
        <v>140</v>
      </c>
      <c r="BL65" s="255">
        <f t="shared" si="25"/>
        <v>140</v>
      </c>
      <c r="BM65" s="255">
        <f t="shared" si="25"/>
        <v>140</v>
      </c>
      <c r="BN65" s="255">
        <f t="shared" si="25"/>
        <v>140</v>
      </c>
      <c r="BO65" s="255">
        <f t="shared" si="25"/>
        <v>140</v>
      </c>
      <c r="BP65" s="256">
        <f t="shared" si="25"/>
        <v>140</v>
      </c>
    </row>
    <row r="66" spans="1:68">
      <c r="A66" s="44"/>
      <c r="B66" s="45"/>
      <c r="C66" s="46" t="s">
        <v>322</v>
      </c>
      <c r="D66" s="341">
        <v>80</v>
      </c>
      <c r="E66" s="68" t="s">
        <v>209</v>
      </c>
      <c r="G66" s="40">
        <f>$D$66</f>
        <v>80</v>
      </c>
      <c r="I66" s="255">
        <f>$D$66*('Prg. HR'!D33/4)</f>
        <v>50</v>
      </c>
      <c r="J66" s="255">
        <f>$D$66*('Prg. HR'!E33/4)</f>
        <v>70</v>
      </c>
      <c r="K66" s="255">
        <f>$D$66*('Prg. HR'!F33/4)</f>
        <v>70</v>
      </c>
      <c r="L66" s="255">
        <f>$D$66*('Prg. HR'!G33/4)</f>
        <v>70</v>
      </c>
      <c r="M66" s="255">
        <f>$D$66*('Prg. HR'!H33/4)</f>
        <v>70</v>
      </c>
      <c r="N66" s="255">
        <f>$D$66*('Prg. HR'!I33/4)</f>
        <v>70</v>
      </c>
      <c r="O66" s="255">
        <f>$D$66*('Prg. HR'!J33/4)</f>
        <v>70</v>
      </c>
      <c r="P66" s="255">
        <f>$D$66*('Prg. HR'!K33/4)</f>
        <v>70</v>
      </c>
      <c r="Q66" s="255">
        <f>$D$66*('Prg. HR'!L33/4)</f>
        <v>70</v>
      </c>
      <c r="R66" s="255">
        <f>$D$66*('Prg. HR'!M33/4)</f>
        <v>110</v>
      </c>
      <c r="S66" s="255">
        <f>$D$66*('Prg. HR'!N33/4)</f>
        <v>110</v>
      </c>
      <c r="T66" s="256">
        <f>$D$66*('Prg. HR'!O33/4)</f>
        <v>110</v>
      </c>
      <c r="U66" s="255">
        <f>$D$66*('Prg. HR'!P33/4)</f>
        <v>110</v>
      </c>
      <c r="V66" s="255">
        <f>$D$66*('Prg. HR'!Q33/4)</f>
        <v>110</v>
      </c>
      <c r="W66" s="255">
        <f>$D$66*('Prg. HR'!R33/4)</f>
        <v>110</v>
      </c>
      <c r="X66" s="255">
        <f>$D$66*('Prg. HR'!S33/4)</f>
        <v>130</v>
      </c>
      <c r="Y66" s="255">
        <f>$D$66*('Prg. HR'!T33/4)</f>
        <v>150</v>
      </c>
      <c r="Z66" s="255">
        <f>$D$66*('Prg. HR'!U33/4)</f>
        <v>150</v>
      </c>
      <c r="AA66" s="255">
        <f>$D$66*('Prg. HR'!V33/4)</f>
        <v>160</v>
      </c>
      <c r="AB66" s="255">
        <f>$D$66*('Prg. HR'!W33/4)</f>
        <v>180</v>
      </c>
      <c r="AC66" s="255">
        <f>$D$66*('Prg. HR'!X33/4)</f>
        <v>180</v>
      </c>
      <c r="AD66" s="255">
        <f>$D$66*('Prg. HR'!Y33/4)</f>
        <v>180</v>
      </c>
      <c r="AE66" s="255">
        <f>$D$66*('Prg. HR'!Z33/4)</f>
        <v>180</v>
      </c>
      <c r="AF66" s="256">
        <f>$D$66*('Prg. HR'!AA33/4)</f>
        <v>180</v>
      </c>
      <c r="AG66" s="255">
        <f>$D$66*('Prg. HR'!AB33/4)</f>
        <v>200</v>
      </c>
      <c r="AH66" s="255">
        <f>$D$66*('Prg. HR'!AC33/4)</f>
        <v>220</v>
      </c>
      <c r="AI66" s="255">
        <f>$D$66*('Prg. HR'!AD33/4)</f>
        <v>240</v>
      </c>
      <c r="AJ66" s="255">
        <f>$D$66*('Prg. HR'!AE33/4)</f>
        <v>240</v>
      </c>
      <c r="AK66" s="255">
        <f>$D$66*('Prg. HR'!AF33/4)</f>
        <v>240</v>
      </c>
      <c r="AL66" s="255">
        <f>$D$66*('Prg. HR'!AG33/4)</f>
        <v>240</v>
      </c>
      <c r="AM66" s="255">
        <f>$D$66*('Prg. HR'!AH33/4)</f>
        <v>280</v>
      </c>
      <c r="AN66" s="255">
        <f>$D$66*('Prg. HR'!AI33/4)</f>
        <v>300</v>
      </c>
      <c r="AO66" s="255">
        <f>$D$66*('Prg. HR'!AJ33/4)</f>
        <v>300</v>
      </c>
      <c r="AP66" s="255">
        <f>$D$66*('Prg. HR'!AK33/4)</f>
        <v>300</v>
      </c>
      <c r="AQ66" s="255">
        <f>$D$66*('Prg. HR'!AL33/4)</f>
        <v>300</v>
      </c>
      <c r="AR66" s="256">
        <f>$D$66*('Prg. HR'!AM33/4)</f>
        <v>300</v>
      </c>
      <c r="AS66" s="255">
        <f>$D$66*('Prg. HR'!AN33/4)</f>
        <v>340</v>
      </c>
      <c r="AT66" s="255">
        <f>$D$66*('Prg. HR'!AO33/4)</f>
        <v>340</v>
      </c>
      <c r="AU66" s="255">
        <f>$D$66*('Prg. HR'!AP33/4)</f>
        <v>340</v>
      </c>
      <c r="AV66" s="255">
        <f>$D$66*('Prg. HR'!AQ33/4)</f>
        <v>340</v>
      </c>
      <c r="AW66" s="255">
        <f>$D$66*('Prg. HR'!AR33/4)</f>
        <v>340</v>
      </c>
      <c r="AX66" s="255">
        <f>$D$66*('Prg. HR'!AS33/4)</f>
        <v>380</v>
      </c>
      <c r="AY66" s="255">
        <f>$D$66*('Prg. HR'!AT33/4)</f>
        <v>380</v>
      </c>
      <c r="AZ66" s="255">
        <f>$D$66*('Prg. HR'!AU33/4)</f>
        <v>400</v>
      </c>
      <c r="BA66" s="255">
        <f>$D$66*('Prg. HR'!AV33/4)</f>
        <v>420</v>
      </c>
      <c r="BB66" s="255">
        <f>$D$66*('Prg. HR'!AW33/4)</f>
        <v>440</v>
      </c>
      <c r="BC66" s="255">
        <f>$D$66*('Prg. HR'!AX33/4)</f>
        <v>440</v>
      </c>
      <c r="BD66" s="256">
        <f>$D$66*('Prg. HR'!AY33/4)</f>
        <v>440</v>
      </c>
      <c r="BE66" s="255">
        <f>$D$66*('Prg. HR'!AZ33/4)</f>
        <v>460</v>
      </c>
      <c r="BF66" s="255">
        <f>$D$66*('Prg. HR'!BA33/4)</f>
        <v>500</v>
      </c>
      <c r="BG66" s="255">
        <f>$D$66*('Prg. HR'!BB33/4)</f>
        <v>500</v>
      </c>
      <c r="BH66" s="255">
        <f>$D$66*('Prg. HR'!BC33/4)</f>
        <v>520</v>
      </c>
      <c r="BI66" s="255">
        <f>$D$66*('Prg. HR'!BD33/4)</f>
        <v>520</v>
      </c>
      <c r="BJ66" s="255">
        <f>$D$66*('Prg. HR'!BE33/4)</f>
        <v>520</v>
      </c>
      <c r="BK66" s="255">
        <f>$D$66*('Prg. HR'!BF33/4)</f>
        <v>560</v>
      </c>
      <c r="BL66" s="255">
        <f>$D$66*('Prg. HR'!BG33/4)</f>
        <v>580</v>
      </c>
      <c r="BM66" s="255">
        <f>$D$66*('Prg. HR'!BH33/4)</f>
        <v>600</v>
      </c>
      <c r="BN66" s="255">
        <f>$D$66*('Prg. HR'!BI33/4)</f>
        <v>600</v>
      </c>
      <c r="BO66" s="255">
        <f>$D$66*('Prg. HR'!BJ33/4)</f>
        <v>620</v>
      </c>
      <c r="BP66" s="256">
        <f>$D$66*('Prg. HR'!BK33/4)</f>
        <v>660</v>
      </c>
    </row>
    <row r="67" spans="1:68" s="69" customFormat="1">
      <c r="A67" s="44"/>
      <c r="B67" s="54"/>
      <c r="C67" s="55"/>
      <c r="D67" s="491"/>
      <c r="E67" s="492" t="s">
        <v>249</v>
      </c>
      <c r="G67" s="148"/>
      <c r="H67" s="148"/>
      <c r="I67" s="255">
        <f>SUM(I57:I66)</f>
        <v>5847.5</v>
      </c>
      <c r="J67" s="255">
        <f t="shared" ref="J67:BP67" si="26">SUM(J57:J66)</f>
        <v>5984.1859999999997</v>
      </c>
      <c r="K67" s="255">
        <f t="shared" si="26"/>
        <v>6006.5754447359996</v>
      </c>
      <c r="L67" s="255">
        <f t="shared" si="26"/>
        <v>6104.4371599105825</v>
      </c>
      <c r="M67" s="255">
        <f t="shared" si="26"/>
        <v>6133.3990800354613</v>
      </c>
      <c r="N67" s="255">
        <f t="shared" si="26"/>
        <v>6164.2521657037032</v>
      </c>
      <c r="O67" s="255">
        <f t="shared" si="26"/>
        <v>6197.1101746903159</v>
      </c>
      <c r="P67" s="255">
        <f t="shared" si="26"/>
        <v>6306.0919503817631</v>
      </c>
      <c r="Q67" s="255">
        <f t="shared" si="26"/>
        <v>6346.8587557666542</v>
      </c>
      <c r="R67" s="255">
        <f t="shared" si="26"/>
        <v>6654.2360573738315</v>
      </c>
      <c r="S67" s="255">
        <f t="shared" si="26"/>
        <v>6703.9105188556914</v>
      </c>
      <c r="T67" s="256">
        <f t="shared" si="26"/>
        <v>6830.7339614382336</v>
      </c>
      <c r="U67" s="255">
        <f t="shared" si="26"/>
        <v>6890.5830623439597</v>
      </c>
      <c r="V67" s="255">
        <f t="shared" si="26"/>
        <v>7028.3839726094175</v>
      </c>
      <c r="W67" s="255">
        <f t="shared" si="26"/>
        <v>7099.8962057448625</v>
      </c>
      <c r="X67" s="255">
        <f t="shared" si="26"/>
        <v>7271.0789618525387</v>
      </c>
      <c r="Y67" s="255">
        <f t="shared" si="26"/>
        <v>7651.1885292958359</v>
      </c>
      <c r="Z67" s="255">
        <f t="shared" si="26"/>
        <v>7741.0276301233971</v>
      </c>
      <c r="AA67" s="255">
        <f t="shared" si="26"/>
        <v>7884.0672015702748</v>
      </c>
      <c r="AB67" s="255">
        <f t="shared" si="26"/>
        <v>8154.6387247468374</v>
      </c>
      <c r="AC67" s="255">
        <f t="shared" si="26"/>
        <v>8266.0913561377602</v>
      </c>
      <c r="AD67" s="255">
        <f t="shared" si="26"/>
        <v>8458.4761202213376</v>
      </c>
      <c r="AE67" s="255">
        <f t="shared" si="26"/>
        <v>8587.6805401635083</v>
      </c>
      <c r="AF67" s="256">
        <f t="shared" si="26"/>
        <v>8798.7950036757247</v>
      </c>
      <c r="AG67" s="255">
        <f t="shared" si="26"/>
        <v>9042.9615078287607</v>
      </c>
      <c r="AH67" s="255">
        <f t="shared" si="26"/>
        <v>9320.3658085410443</v>
      </c>
      <c r="AI67" s="255">
        <f t="shared" si="26"/>
        <v>9660.9908126157679</v>
      </c>
      <c r="AJ67" s="255">
        <f t="shared" si="26"/>
        <v>9920.570812105083</v>
      </c>
      <c r="AK67" s="255">
        <f t="shared" si="26"/>
        <v>10194.859242644055</v>
      </c>
      <c r="AL67" s="255">
        <f t="shared" si="26"/>
        <v>10484.607557311996</v>
      </c>
      <c r="AM67" s="255">
        <f t="shared" si="26"/>
        <v>10980.59592680831</v>
      </c>
      <c r="AN67" s="255">
        <f t="shared" si="26"/>
        <v>11274.709483327837</v>
      </c>
      <c r="AO67" s="255">
        <f t="shared" si="26"/>
        <v>11612.256267554256</v>
      </c>
      <c r="AP67" s="255">
        <f t="shared" si="26"/>
        <v>11894.492199549069</v>
      </c>
      <c r="AQ67" s="255">
        <f t="shared" si="26"/>
        <v>12266.77944870686</v>
      </c>
      <c r="AR67" s="256">
        <f t="shared" si="26"/>
        <v>12585.429318435847</v>
      </c>
      <c r="AS67" s="255">
        <f t="shared" si="26"/>
        <v>13315.860692792154</v>
      </c>
      <c r="AT67" s="255">
        <f t="shared" si="26"/>
        <v>13748.443005574421</v>
      </c>
      <c r="AU67" s="255">
        <f t="shared" si="26"/>
        <v>14130.22451589604</v>
      </c>
      <c r="AV67" s="255">
        <f t="shared" si="26"/>
        <v>14606.754627484857</v>
      </c>
      <c r="AW67" s="255">
        <f t="shared" si="26"/>
        <v>15034.50635773817</v>
      </c>
      <c r="AX67" s="255">
        <f t="shared" si="26"/>
        <v>15699.097440278618</v>
      </c>
      <c r="AY67" s="255">
        <f t="shared" si="26"/>
        <v>16251.028374876207</v>
      </c>
      <c r="AZ67" s="255">
        <f t="shared" si="26"/>
        <v>16852.534542149308</v>
      </c>
      <c r="BA67" s="255">
        <f t="shared" si="26"/>
        <v>17554.347371836986</v>
      </c>
      <c r="BB67" s="255">
        <f t="shared" si="26"/>
        <v>18237.095197183473</v>
      </c>
      <c r="BC67" s="255">
        <f t="shared" si="26"/>
        <v>18833.12429358768</v>
      </c>
      <c r="BD67" s="256">
        <f t="shared" si="26"/>
        <v>19533.302188601461</v>
      </c>
      <c r="BE67" s="255">
        <f t="shared" si="26"/>
        <v>20493.376879187937</v>
      </c>
      <c r="BF67" s="255">
        <f t="shared" si="26"/>
        <v>21380.872573134147</v>
      </c>
      <c r="BG67" s="255">
        <f t="shared" si="26"/>
        <v>22186.799288011804</v>
      </c>
      <c r="BH67" s="255">
        <f t="shared" si="26"/>
        <v>23077.095610156597</v>
      </c>
      <c r="BI67" s="255">
        <f t="shared" si="26"/>
        <v>23889.408778542205</v>
      </c>
      <c r="BJ67" s="255">
        <f t="shared" si="26"/>
        <v>24740.939928704429</v>
      </c>
      <c r="BK67" s="255">
        <f t="shared" si="26"/>
        <v>25847.257721732087</v>
      </c>
      <c r="BL67" s="255">
        <f t="shared" si="26"/>
        <v>26880.44412891211</v>
      </c>
      <c r="BM67" s="255">
        <f t="shared" si="26"/>
        <v>28087.863752716457</v>
      </c>
      <c r="BN67" s="255">
        <f t="shared" si="26"/>
        <v>29190.212373748163</v>
      </c>
      <c r="BO67" s="255">
        <f t="shared" si="26"/>
        <v>30364.789314748774</v>
      </c>
      <c r="BP67" s="256">
        <f t="shared" si="26"/>
        <v>31708.100467708711</v>
      </c>
    </row>
    <row r="68" spans="1:68">
      <c r="A68" s="44"/>
      <c r="B68" s="45"/>
      <c r="C68" s="46"/>
      <c r="D68" s="340"/>
      <c r="E68" s="48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6"/>
      <c r="U68" s="255"/>
      <c r="V68" s="255"/>
      <c r="W68" s="255"/>
      <c r="X68" s="255"/>
      <c r="Y68" s="255"/>
      <c r="Z68" s="255"/>
      <c r="AA68" s="255"/>
      <c r="AB68" s="255"/>
      <c r="AC68" s="255"/>
      <c r="AD68" s="255"/>
      <c r="AE68" s="255"/>
      <c r="AF68" s="256"/>
      <c r="AG68" s="255"/>
      <c r="AH68" s="255"/>
      <c r="AI68" s="255"/>
      <c r="AJ68" s="255"/>
      <c r="AK68" s="255"/>
      <c r="AL68" s="255"/>
      <c r="AM68" s="255"/>
      <c r="AN68" s="255"/>
      <c r="AO68" s="255"/>
      <c r="AP68" s="255"/>
      <c r="AQ68" s="255"/>
      <c r="AR68" s="256"/>
      <c r="AS68" s="255"/>
      <c r="AT68" s="255"/>
      <c r="AU68" s="255"/>
      <c r="AV68" s="255"/>
      <c r="AW68" s="255"/>
      <c r="AX68" s="255"/>
      <c r="AY68" s="255"/>
      <c r="AZ68" s="255"/>
      <c r="BA68" s="255"/>
      <c r="BB68" s="255"/>
      <c r="BC68" s="255"/>
      <c r="BD68" s="256"/>
      <c r="BE68" s="255"/>
      <c r="BF68" s="255"/>
      <c r="BG68" s="255"/>
      <c r="BH68" s="255"/>
      <c r="BI68" s="255"/>
      <c r="BJ68" s="255"/>
      <c r="BK68" s="255"/>
      <c r="BL68" s="255"/>
      <c r="BM68" s="255"/>
      <c r="BN68" s="255"/>
      <c r="BO68" s="255"/>
      <c r="BP68" s="256"/>
    </row>
    <row r="69" spans="1:68" s="369" customFormat="1">
      <c r="A69" s="360"/>
      <c r="B69" s="367"/>
      <c r="C69" s="368"/>
      <c r="D69" s="339"/>
      <c r="E69" s="339" t="s">
        <v>337</v>
      </c>
      <c r="G69" s="370"/>
      <c r="H69" s="370"/>
      <c r="I69" s="255">
        <f>I67+I53+I44</f>
        <v>6137.5</v>
      </c>
      <c r="J69" s="255">
        <f t="shared" ref="J69:BP69" si="27">J67+J53+J44</f>
        <v>7342.1859999999997</v>
      </c>
      <c r="K69" s="255">
        <f t="shared" si="27"/>
        <v>6364.5754447359996</v>
      </c>
      <c r="L69" s="255">
        <f t="shared" si="27"/>
        <v>6462.4371599105825</v>
      </c>
      <c r="M69" s="255">
        <f t="shared" si="27"/>
        <v>6491.3990800354613</v>
      </c>
      <c r="N69" s="255">
        <f t="shared" si="27"/>
        <v>6522.2521657037032</v>
      </c>
      <c r="O69" s="255">
        <f t="shared" si="27"/>
        <v>6555.1101746903159</v>
      </c>
      <c r="P69" s="255">
        <f t="shared" si="27"/>
        <v>6664.0919503817631</v>
      </c>
      <c r="Q69" s="255">
        <f t="shared" si="27"/>
        <v>6704.8587557666542</v>
      </c>
      <c r="R69" s="255">
        <f t="shared" si="27"/>
        <v>9148.2360573738315</v>
      </c>
      <c r="S69" s="255">
        <f t="shared" si="27"/>
        <v>7197.9105188556914</v>
      </c>
      <c r="T69" s="256">
        <f t="shared" si="27"/>
        <v>7324.7339614382336</v>
      </c>
      <c r="U69" s="255">
        <f t="shared" si="27"/>
        <v>7384.5830623439597</v>
      </c>
      <c r="V69" s="255">
        <f t="shared" si="27"/>
        <v>7522.3839726094175</v>
      </c>
      <c r="W69" s="255">
        <f t="shared" si="27"/>
        <v>7593.8962057448625</v>
      </c>
      <c r="X69" s="255">
        <f t="shared" si="27"/>
        <v>8833.0789618525378</v>
      </c>
      <c r="Y69" s="255">
        <f t="shared" si="27"/>
        <v>10114.52186262917</v>
      </c>
      <c r="Z69" s="255">
        <f t="shared" si="27"/>
        <v>9204.360963456731</v>
      </c>
      <c r="AA69" s="255">
        <f t="shared" si="27"/>
        <v>9881.4005349036088</v>
      </c>
      <c r="AB69" s="255">
        <f t="shared" si="27"/>
        <v>10719.972058080171</v>
      </c>
      <c r="AC69" s="255">
        <f t="shared" si="27"/>
        <v>9831.4246894710941</v>
      </c>
      <c r="AD69" s="255">
        <f t="shared" si="27"/>
        <v>10023.809453554672</v>
      </c>
      <c r="AE69" s="255">
        <f t="shared" si="27"/>
        <v>10153.013873496842</v>
      </c>
      <c r="AF69" s="256">
        <f t="shared" si="27"/>
        <v>10364.128337009059</v>
      </c>
      <c r="AG69" s="255">
        <f t="shared" si="27"/>
        <v>11676.294841162095</v>
      </c>
      <c r="AH69" s="255">
        <f t="shared" si="27"/>
        <v>12021.699141874378</v>
      </c>
      <c r="AI69" s="255">
        <f t="shared" si="27"/>
        <v>12430.324145949102</v>
      </c>
      <c r="AJ69" s="255">
        <f t="shared" si="27"/>
        <v>11689.904145438417</v>
      </c>
      <c r="AK69" s="255">
        <f t="shared" si="27"/>
        <v>11964.192575977389</v>
      </c>
      <c r="AL69" s="255">
        <f t="shared" si="27"/>
        <v>12253.94089064533</v>
      </c>
      <c r="AM69" s="255">
        <f t="shared" si="27"/>
        <v>14885.929260141644</v>
      </c>
      <c r="AN69" s="255">
        <f t="shared" si="27"/>
        <v>14248.042816661171</v>
      </c>
      <c r="AO69" s="255">
        <f t="shared" si="27"/>
        <v>13585.58960088759</v>
      </c>
      <c r="AP69" s="255">
        <f t="shared" si="27"/>
        <v>13867.825532882403</v>
      </c>
      <c r="AQ69" s="255">
        <f t="shared" si="27"/>
        <v>14240.112782040194</v>
      </c>
      <c r="AR69" s="256">
        <f t="shared" si="27"/>
        <v>14558.762651769181</v>
      </c>
      <c r="AS69" s="255">
        <f t="shared" si="27"/>
        <v>18258.527359458822</v>
      </c>
      <c r="AT69" s="255">
        <f t="shared" si="27"/>
        <v>16691.109672241088</v>
      </c>
      <c r="AU69" s="255">
        <f t="shared" si="27"/>
        <v>17072.891182562707</v>
      </c>
      <c r="AV69" s="255">
        <f t="shared" si="27"/>
        <v>17549.421294151525</v>
      </c>
      <c r="AW69" s="255">
        <f t="shared" si="27"/>
        <v>17977.173024404838</v>
      </c>
      <c r="AX69" s="255">
        <f t="shared" si="27"/>
        <v>20777.764106945284</v>
      </c>
      <c r="AY69" s="255">
        <f t="shared" si="27"/>
        <v>19329.695041542876</v>
      </c>
      <c r="AZ69" s="255">
        <f t="shared" si="27"/>
        <v>20999.201208815975</v>
      </c>
      <c r="BA69" s="255">
        <f t="shared" si="27"/>
        <v>21769.014038503654</v>
      </c>
      <c r="BB69" s="255">
        <f t="shared" si="27"/>
        <v>22519.761863850141</v>
      </c>
      <c r="BC69" s="255">
        <f t="shared" si="27"/>
        <v>22115.790960254348</v>
      </c>
      <c r="BD69" s="256">
        <f t="shared" si="27"/>
        <v>22815.968855268129</v>
      </c>
      <c r="BE69" s="255">
        <f t="shared" si="27"/>
        <v>25677.376879187937</v>
      </c>
      <c r="BF69" s="255">
        <f t="shared" si="27"/>
        <v>27700.872573134147</v>
      </c>
      <c r="BG69" s="255">
        <f t="shared" si="27"/>
        <v>26506.799288011804</v>
      </c>
      <c r="BH69" s="255">
        <f t="shared" si="27"/>
        <v>28465.095610156597</v>
      </c>
      <c r="BI69" s="255">
        <f t="shared" si="27"/>
        <v>28277.408778542205</v>
      </c>
      <c r="BJ69" s="255">
        <f t="shared" si="27"/>
        <v>29128.939928704429</v>
      </c>
      <c r="BK69" s="255">
        <f t="shared" si="27"/>
        <v>32371.257721732087</v>
      </c>
      <c r="BL69" s="255">
        <f t="shared" si="27"/>
        <v>32472.44412891211</v>
      </c>
      <c r="BM69" s="255">
        <f t="shared" si="27"/>
        <v>34581.19708604979</v>
      </c>
      <c r="BN69" s="255">
        <f t="shared" si="27"/>
        <v>34683.545707081495</v>
      </c>
      <c r="BO69" s="255">
        <f t="shared" si="27"/>
        <v>36926.122648082113</v>
      </c>
      <c r="BP69" s="256">
        <f t="shared" si="27"/>
        <v>39405.433801042047</v>
      </c>
    </row>
    <row r="70" spans="1:68" s="305" customFormat="1">
      <c r="A70" s="301"/>
      <c r="B70" s="302"/>
      <c r="C70" s="303"/>
      <c r="D70" s="344"/>
      <c r="E70" s="304"/>
      <c r="G70" s="306"/>
      <c r="H70" s="306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8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8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8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8"/>
      <c r="BE70" s="307"/>
      <c r="BF70" s="307"/>
      <c r="BG70" s="307"/>
      <c r="BH70" s="307"/>
      <c r="BI70" s="307"/>
      <c r="BJ70" s="307"/>
      <c r="BK70" s="307"/>
      <c r="BL70" s="307"/>
      <c r="BM70" s="307"/>
      <c r="BN70" s="307"/>
      <c r="BO70" s="307"/>
      <c r="BP70" s="308"/>
    </row>
    <row r="71" spans="1:68" s="305" customFormat="1">
      <c r="A71" s="301"/>
      <c r="B71" s="302"/>
      <c r="C71" s="303"/>
      <c r="D71" s="344"/>
      <c r="E71" s="304"/>
      <c r="G71" s="306"/>
      <c r="H71" s="306"/>
      <c r="I71" s="307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308"/>
      <c r="U71" s="307"/>
      <c r="V71" s="307"/>
      <c r="W71" s="307"/>
      <c r="X71" s="307"/>
      <c r="Y71" s="307"/>
      <c r="Z71" s="307"/>
      <c r="AA71" s="307"/>
      <c r="AB71" s="307"/>
      <c r="AC71" s="307"/>
      <c r="AD71" s="307"/>
      <c r="AE71" s="307"/>
      <c r="AF71" s="308"/>
      <c r="AG71" s="307"/>
      <c r="AH71" s="307"/>
      <c r="AI71" s="307"/>
      <c r="AJ71" s="307"/>
      <c r="AK71" s="307"/>
      <c r="AL71" s="307"/>
      <c r="AM71" s="307"/>
      <c r="AN71" s="307"/>
      <c r="AO71" s="307"/>
      <c r="AP71" s="307"/>
      <c r="AQ71" s="307"/>
      <c r="AR71" s="308"/>
      <c r="AS71" s="307"/>
      <c r="AT71" s="307"/>
      <c r="AU71" s="307"/>
      <c r="AV71" s="307"/>
      <c r="AW71" s="307"/>
      <c r="AX71" s="307"/>
      <c r="AY71" s="307"/>
      <c r="AZ71" s="307"/>
      <c r="BA71" s="307"/>
      <c r="BB71" s="307"/>
      <c r="BC71" s="307"/>
      <c r="BD71" s="308"/>
      <c r="BE71" s="307"/>
      <c r="BF71" s="307"/>
      <c r="BG71" s="307"/>
      <c r="BH71" s="307"/>
      <c r="BI71" s="307"/>
      <c r="BJ71" s="307"/>
      <c r="BK71" s="307"/>
      <c r="BL71" s="307"/>
      <c r="BM71" s="307"/>
      <c r="BN71" s="307"/>
      <c r="BO71" s="307"/>
      <c r="BP71" s="308"/>
    </row>
  </sheetData>
  <mergeCells count="7">
    <mergeCell ref="BE1:BP25"/>
    <mergeCell ref="A39:B39"/>
    <mergeCell ref="A40:B40"/>
    <mergeCell ref="I1:T25"/>
    <mergeCell ref="U1:AF25"/>
    <mergeCell ref="AG1:AR25"/>
    <mergeCell ref="AS1:BD25"/>
  </mergeCells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-0.499984740745262"/>
  </sheetPr>
  <dimension ref="A1:AK137"/>
  <sheetViews>
    <sheetView topLeftCell="A2" zoomScale="110" zoomScaleNormal="110" zoomScalePageLayoutView="110" workbookViewId="0">
      <pane xSplit="2" ySplit="3" topLeftCell="AA118" activePane="bottomRight" state="frozen"/>
      <selection activeCell="F4" sqref="F4"/>
      <selection pane="topRight" activeCell="F4" sqref="F4"/>
      <selection pane="bottomLeft" activeCell="F4" sqref="F4"/>
      <selection pane="bottomRight" activeCell="AB98" sqref="AB98"/>
    </sheetView>
  </sheetViews>
  <sheetFormatPr defaultColWidth="11.42578125" defaultRowHeight="15"/>
  <cols>
    <col min="1" max="1" width="16.85546875" customWidth="1"/>
    <col min="2" max="2" width="14.85546875" style="437" customWidth="1"/>
    <col min="3" max="26" width="9.85546875" hidden="1" customWidth="1"/>
    <col min="27" max="27" width="2" style="101" customWidth="1"/>
    <col min="28" max="28" width="16" customWidth="1"/>
  </cols>
  <sheetData>
    <row r="1" spans="1:37" s="31" customFormat="1" ht="22.5" customHeight="1">
      <c r="B1" s="430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534"/>
    </row>
    <row r="2" spans="1:37" s="31" customFormat="1" ht="22.5" customHeight="1">
      <c r="A2" s="635" t="s">
        <v>339</v>
      </c>
      <c r="B2" s="635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534"/>
      <c r="AC2" s="31">
        <v>684</v>
      </c>
      <c r="AD2" s="31">
        <f>AC2-SUM(AB9,AB18,AB27,AB36,AB45,AB54,AB63,AB72,AB81,AB90,AB99,AB108,AB117,AB126)</f>
        <v>0</v>
      </c>
    </row>
    <row r="3" spans="1:37" s="539" customFormat="1" ht="18" customHeight="1">
      <c r="A3" s="535" t="s">
        <v>244</v>
      </c>
      <c r="B3" s="536"/>
      <c r="C3" s="537">
        <v>40360</v>
      </c>
      <c r="D3" s="537">
        <v>40391</v>
      </c>
      <c r="E3" s="537">
        <v>40422</v>
      </c>
      <c r="F3" s="537">
        <v>40452</v>
      </c>
      <c r="G3" s="537">
        <v>40483</v>
      </c>
      <c r="H3" s="537">
        <v>40513</v>
      </c>
      <c r="I3" s="537">
        <v>40544</v>
      </c>
      <c r="J3" s="537">
        <v>40575</v>
      </c>
      <c r="K3" s="537">
        <v>40603</v>
      </c>
      <c r="L3" s="537" t="s">
        <v>340</v>
      </c>
      <c r="M3" s="537">
        <v>40664</v>
      </c>
      <c r="N3" s="537">
        <v>40695</v>
      </c>
      <c r="O3" s="537">
        <v>40725</v>
      </c>
      <c r="P3" s="537">
        <v>40756</v>
      </c>
      <c r="Q3" s="537">
        <v>40787</v>
      </c>
      <c r="R3" s="537">
        <v>40817</v>
      </c>
      <c r="S3" s="537">
        <v>40848</v>
      </c>
      <c r="T3" s="537">
        <v>40878</v>
      </c>
      <c r="U3" s="537">
        <v>40909</v>
      </c>
      <c r="V3" s="537">
        <v>40940</v>
      </c>
      <c r="W3" s="537">
        <v>40969</v>
      </c>
      <c r="X3" s="537">
        <v>41000</v>
      </c>
      <c r="Y3" s="537">
        <v>41030</v>
      </c>
      <c r="Z3" s="537">
        <v>41061</v>
      </c>
      <c r="AA3" s="538"/>
      <c r="AB3" s="535" t="s">
        <v>341</v>
      </c>
    </row>
    <row r="4" spans="1:37" s="101" customFormat="1" ht="9.9499999999999993" customHeight="1">
      <c r="B4" s="540"/>
    </row>
    <row r="5" spans="1:37">
      <c r="A5" s="183" t="s">
        <v>293</v>
      </c>
      <c r="B5" s="432" t="s">
        <v>271</v>
      </c>
      <c r="AB5" s="3">
        <f>AB8/AB7</f>
        <v>0.34883720930232559</v>
      </c>
    </row>
    <row r="6" spans="1:37">
      <c r="B6" s="432" t="s">
        <v>272</v>
      </c>
      <c r="AB6" s="3">
        <f>AB9/AB8</f>
        <v>0.66666666666666663</v>
      </c>
    </row>
    <row r="7" spans="1:37">
      <c r="B7" s="432" t="s">
        <v>238</v>
      </c>
      <c r="AB7" s="541">
        <v>86</v>
      </c>
      <c r="AK7" t="s">
        <v>342</v>
      </c>
    </row>
    <row r="8" spans="1:37">
      <c r="B8" s="432" t="s">
        <v>273</v>
      </c>
      <c r="AB8" s="541">
        <v>30</v>
      </c>
    </row>
    <row r="9" spans="1:37">
      <c r="B9" s="432" t="s">
        <v>274</v>
      </c>
      <c r="AB9" s="541">
        <v>20</v>
      </c>
    </row>
    <row r="10" spans="1:37">
      <c r="B10" s="433" t="s">
        <v>275</v>
      </c>
      <c r="AB10" s="435">
        <v>7100</v>
      </c>
      <c r="AF10" s="542"/>
    </row>
    <row r="11" spans="1:37">
      <c r="B11" s="433" t="s">
        <v>276</v>
      </c>
      <c r="AB11" s="435">
        <f>AB9*AB10</f>
        <v>142000</v>
      </c>
    </row>
    <row r="12" spans="1:37">
      <c r="B12" s="433"/>
      <c r="AA12" s="543"/>
    </row>
    <row r="13" spans="1:37" s="101" customFormat="1" ht="9.9499999999999993" customHeight="1">
      <c r="B13" s="540"/>
    </row>
    <row r="14" spans="1:37">
      <c r="A14" s="183" t="s">
        <v>298</v>
      </c>
      <c r="B14" s="432" t="s">
        <v>271</v>
      </c>
      <c r="AB14" s="3" t="e">
        <f>AB17/AB16</f>
        <v>#DIV/0!</v>
      </c>
    </row>
    <row r="15" spans="1:37">
      <c r="B15" s="432" t="s">
        <v>272</v>
      </c>
      <c r="AB15" s="3" t="e">
        <f>AB18/AB17</f>
        <v>#DIV/0!</v>
      </c>
    </row>
    <row r="16" spans="1:37">
      <c r="B16" s="432" t="s">
        <v>238</v>
      </c>
      <c r="AB16" s="541">
        <v>0</v>
      </c>
    </row>
    <row r="17" spans="1:30">
      <c r="B17" s="432" t="s">
        <v>273</v>
      </c>
      <c r="AB17" s="541">
        <v>0</v>
      </c>
    </row>
    <row r="18" spans="1:30">
      <c r="B18" s="432" t="s">
        <v>274</v>
      </c>
      <c r="AB18" s="541">
        <v>0</v>
      </c>
    </row>
    <row r="19" spans="1:30">
      <c r="B19" s="433" t="s">
        <v>275</v>
      </c>
      <c r="AB19" s="435">
        <v>7100</v>
      </c>
    </row>
    <row r="20" spans="1:30">
      <c r="B20" s="433" t="s">
        <v>276</v>
      </c>
      <c r="AB20" s="435">
        <f>AB18*AB19</f>
        <v>0</v>
      </c>
    </row>
    <row r="21" spans="1:30">
      <c r="B21" s="433"/>
      <c r="C21" s="435"/>
      <c r="D21" s="435"/>
      <c r="E21" s="435"/>
      <c r="F21" s="435"/>
      <c r="G21" s="435"/>
      <c r="H21" s="435"/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  <c r="W21" s="435"/>
      <c r="X21" s="435"/>
      <c r="Y21" s="435"/>
      <c r="Z21" s="435"/>
      <c r="AA21" s="543"/>
    </row>
    <row r="22" spans="1:30" s="101" customFormat="1" ht="9.9499999999999993" customHeight="1">
      <c r="B22" s="540"/>
    </row>
    <row r="23" spans="1:30">
      <c r="A23" s="183" t="s">
        <v>248</v>
      </c>
      <c r="B23" s="432" t="s">
        <v>271</v>
      </c>
      <c r="AB23" s="3">
        <f>AB26/AB25</f>
        <v>0.6</v>
      </c>
      <c r="AD23" s="3"/>
    </row>
    <row r="24" spans="1:30">
      <c r="B24" s="432" t="s">
        <v>272</v>
      </c>
      <c r="AB24" s="3">
        <f>AB27/AB26</f>
        <v>0.66666666666666663</v>
      </c>
      <c r="AD24" s="3"/>
    </row>
    <row r="25" spans="1:30">
      <c r="B25" s="432" t="s">
        <v>238</v>
      </c>
      <c r="AB25" s="541">
        <v>100</v>
      </c>
      <c r="AD25" s="541"/>
    </row>
    <row r="26" spans="1:30">
      <c r="B26" s="432" t="s">
        <v>273</v>
      </c>
      <c r="AB26" s="541">
        <v>60</v>
      </c>
      <c r="AD26" s="541"/>
    </row>
    <row r="27" spans="1:30">
      <c r="B27" s="432" t="s">
        <v>274</v>
      </c>
      <c r="AB27" s="541">
        <v>40</v>
      </c>
      <c r="AD27" s="541"/>
    </row>
    <row r="28" spans="1:30">
      <c r="B28" s="433" t="s">
        <v>275</v>
      </c>
      <c r="AB28" s="435">
        <v>5000</v>
      </c>
      <c r="AD28" s="435"/>
    </row>
    <row r="29" spans="1:30">
      <c r="B29" s="433" t="s">
        <v>276</v>
      </c>
      <c r="AB29" s="435">
        <f>AB27*AB28</f>
        <v>200000</v>
      </c>
      <c r="AD29" s="435"/>
    </row>
    <row r="30" spans="1:30">
      <c r="B30" s="433"/>
      <c r="C30" s="435"/>
      <c r="D30" s="435"/>
      <c r="E30" s="435"/>
      <c r="F30" s="435"/>
      <c r="G30" s="435"/>
      <c r="H30" s="435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5"/>
      <c r="Y30" s="435"/>
      <c r="Z30" s="435"/>
      <c r="AA30" s="543"/>
    </row>
    <row r="31" spans="1:30" s="101" customFormat="1" ht="9.9499999999999993" customHeight="1">
      <c r="B31" s="540"/>
    </row>
    <row r="32" spans="1:30">
      <c r="A32" s="183" t="s">
        <v>242</v>
      </c>
      <c r="B32" s="432" t="s">
        <v>271</v>
      </c>
      <c r="AB32" s="3">
        <f>AB35/AB34</f>
        <v>0.19480519480519481</v>
      </c>
    </row>
    <row r="33" spans="1:28">
      <c r="B33" s="432" t="s">
        <v>272</v>
      </c>
      <c r="AB33" s="3">
        <f>AB36/AB35</f>
        <v>0.66666666666666663</v>
      </c>
    </row>
    <row r="34" spans="1:28">
      <c r="B34" s="432" t="s">
        <v>238</v>
      </c>
      <c r="AB34" s="541">
        <v>77</v>
      </c>
    </row>
    <row r="35" spans="1:28">
      <c r="B35" s="432" t="s">
        <v>273</v>
      </c>
      <c r="AB35" s="541">
        <v>15</v>
      </c>
    </row>
    <row r="36" spans="1:28">
      <c r="B36" s="432" t="s">
        <v>274</v>
      </c>
      <c r="AB36" s="541">
        <v>10</v>
      </c>
    </row>
    <row r="37" spans="1:28">
      <c r="B37" s="433" t="s">
        <v>275</v>
      </c>
      <c r="AB37" s="435">
        <v>7100</v>
      </c>
    </row>
    <row r="38" spans="1:28">
      <c r="B38" s="433" t="s">
        <v>276</v>
      </c>
      <c r="AB38" s="435">
        <f>AB36*AB37</f>
        <v>71000</v>
      </c>
    </row>
    <row r="39" spans="1:28">
      <c r="B39" s="433"/>
      <c r="C39" s="435"/>
      <c r="D39" s="435"/>
      <c r="E39" s="435"/>
      <c r="F39" s="435"/>
      <c r="G39" s="435"/>
      <c r="H39" s="435"/>
      <c r="I39" s="435"/>
      <c r="J39" s="435"/>
      <c r="K39" s="435"/>
      <c r="L39" s="435"/>
      <c r="M39" s="435"/>
      <c r="N39" s="435"/>
      <c r="O39" s="435"/>
      <c r="P39" s="435"/>
      <c r="Q39" s="435"/>
      <c r="R39" s="435"/>
      <c r="S39" s="435"/>
      <c r="T39" s="435"/>
      <c r="U39" s="435"/>
      <c r="V39" s="435"/>
      <c r="W39" s="435"/>
      <c r="X39" s="435"/>
      <c r="Y39" s="435"/>
      <c r="Z39" s="435"/>
      <c r="AA39" s="543"/>
    </row>
    <row r="40" spans="1:28" s="101" customFormat="1" ht="9.9499999999999993" customHeight="1">
      <c r="B40" s="540"/>
    </row>
    <row r="41" spans="1:28">
      <c r="A41" s="183" t="s">
        <v>294</v>
      </c>
      <c r="B41" s="432" t="s">
        <v>271</v>
      </c>
      <c r="AB41" s="3">
        <f>AB44/AB43</f>
        <v>0.16216216216216217</v>
      </c>
    </row>
    <row r="42" spans="1:28">
      <c r="B42" s="432" t="s">
        <v>272</v>
      </c>
      <c r="AB42" s="3">
        <f>AB45/AB44</f>
        <v>0.7</v>
      </c>
    </row>
    <row r="43" spans="1:28">
      <c r="B43" s="432" t="s">
        <v>238</v>
      </c>
      <c r="AB43" s="541">
        <v>370</v>
      </c>
    </row>
    <row r="44" spans="1:28">
      <c r="B44" s="432" t="s">
        <v>273</v>
      </c>
      <c r="AB44" s="541">
        <v>60</v>
      </c>
    </row>
    <row r="45" spans="1:28">
      <c r="B45" s="432" t="s">
        <v>274</v>
      </c>
      <c r="AB45" s="541">
        <v>42</v>
      </c>
    </row>
    <row r="46" spans="1:28">
      <c r="B46" s="433" t="s">
        <v>275</v>
      </c>
      <c r="AB46" s="435">
        <v>7100</v>
      </c>
    </row>
    <row r="47" spans="1:28">
      <c r="B47" s="433" t="s">
        <v>276</v>
      </c>
      <c r="AB47" s="435">
        <f>AB45*AB46</f>
        <v>298200</v>
      </c>
    </row>
    <row r="48" spans="1:28">
      <c r="B48" s="433"/>
      <c r="C48" s="435"/>
      <c r="D48" s="435"/>
      <c r="E48" s="435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5"/>
      <c r="Y48" s="435"/>
      <c r="Z48" s="435"/>
      <c r="AA48" s="543"/>
    </row>
    <row r="49" spans="1:28" s="101" customFormat="1" ht="9.9499999999999993" customHeight="1">
      <c r="B49" s="540"/>
    </row>
    <row r="50" spans="1:28">
      <c r="A50" s="183" t="s">
        <v>295</v>
      </c>
      <c r="B50" s="432" t="s">
        <v>271</v>
      </c>
      <c r="AB50" s="3">
        <f>AB53/AB52</f>
        <v>8.3333333333333329E-2</v>
      </c>
    </row>
    <row r="51" spans="1:28">
      <c r="B51" s="432" t="s">
        <v>272</v>
      </c>
      <c r="AB51" s="3">
        <f>AB54/AB53</f>
        <v>0.6</v>
      </c>
    </row>
    <row r="52" spans="1:28">
      <c r="B52" s="432" t="s">
        <v>238</v>
      </c>
      <c r="AB52" s="541">
        <v>300</v>
      </c>
    </row>
    <row r="53" spans="1:28">
      <c r="B53" s="432" t="s">
        <v>273</v>
      </c>
      <c r="AB53" s="541">
        <v>25</v>
      </c>
    </row>
    <row r="54" spans="1:28">
      <c r="B54" s="432" t="s">
        <v>274</v>
      </c>
      <c r="AB54" s="541">
        <v>15</v>
      </c>
    </row>
    <row r="55" spans="1:28">
      <c r="B55" s="433" t="s">
        <v>275</v>
      </c>
      <c r="AB55" s="435">
        <v>7100</v>
      </c>
    </row>
    <row r="56" spans="1:28">
      <c r="B56" s="436" t="s">
        <v>276</v>
      </c>
      <c r="AB56" s="435">
        <f>AB54*AB55</f>
        <v>106500</v>
      </c>
    </row>
    <row r="57" spans="1:28">
      <c r="B57" s="433"/>
      <c r="C57" s="435"/>
      <c r="D57" s="435"/>
      <c r="E57" s="435"/>
      <c r="F57" s="435"/>
      <c r="G57" s="435"/>
      <c r="H57" s="435"/>
      <c r="I57" s="435"/>
      <c r="J57" s="435"/>
      <c r="K57" s="435"/>
      <c r="L57" s="435"/>
      <c r="M57" s="435"/>
      <c r="N57" s="435"/>
      <c r="O57" s="435"/>
      <c r="P57" s="435"/>
      <c r="Q57" s="435"/>
      <c r="R57" s="435"/>
      <c r="S57" s="435"/>
      <c r="T57" s="435"/>
      <c r="U57" s="435"/>
      <c r="V57" s="435"/>
      <c r="W57" s="435"/>
      <c r="X57" s="435"/>
      <c r="Y57" s="435"/>
      <c r="Z57" s="435"/>
      <c r="AA57" s="543"/>
    </row>
    <row r="58" spans="1:28" s="101" customFormat="1" ht="9.9499999999999993" customHeight="1">
      <c r="B58" s="540"/>
    </row>
    <row r="59" spans="1:28">
      <c r="A59" s="183" t="s">
        <v>296</v>
      </c>
      <c r="B59" s="432" t="s">
        <v>271</v>
      </c>
      <c r="AB59" s="3">
        <f>AB62/AB61</f>
        <v>0.1</v>
      </c>
    </row>
    <row r="60" spans="1:28">
      <c r="B60" s="432" t="s">
        <v>272</v>
      </c>
      <c r="AB60" s="3">
        <f>AB63/AB62</f>
        <v>0.75</v>
      </c>
    </row>
    <row r="61" spans="1:28">
      <c r="B61" s="432" t="s">
        <v>238</v>
      </c>
      <c r="AB61" s="541">
        <v>200</v>
      </c>
    </row>
    <row r="62" spans="1:28">
      <c r="B62" s="432" t="s">
        <v>273</v>
      </c>
      <c r="AB62" s="541">
        <v>20</v>
      </c>
    </row>
    <row r="63" spans="1:28">
      <c r="B63" s="432" t="s">
        <v>274</v>
      </c>
      <c r="AB63" s="541">
        <v>15</v>
      </c>
    </row>
    <row r="64" spans="1:28">
      <c r="B64" s="433" t="s">
        <v>275</v>
      </c>
      <c r="AB64" s="435">
        <v>7100</v>
      </c>
    </row>
    <row r="65" spans="1:28">
      <c r="B65" s="436" t="s">
        <v>276</v>
      </c>
      <c r="AB65" s="435">
        <f>AB63*AB64</f>
        <v>106500</v>
      </c>
    </row>
    <row r="66" spans="1:28">
      <c r="B66" s="433"/>
      <c r="C66" s="435"/>
      <c r="D66" s="435"/>
      <c r="E66" s="435"/>
      <c r="F66" s="435"/>
      <c r="G66" s="435"/>
      <c r="H66" s="435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5"/>
      <c r="Y66" s="435"/>
      <c r="Z66" s="435"/>
      <c r="AA66" s="543"/>
    </row>
    <row r="67" spans="1:28" s="101" customFormat="1" ht="9.9499999999999993" customHeight="1">
      <c r="B67" s="540"/>
    </row>
    <row r="68" spans="1:28">
      <c r="A68" s="183" t="s">
        <v>297</v>
      </c>
      <c r="B68" s="432" t="s">
        <v>271</v>
      </c>
      <c r="AB68" s="3">
        <f>AB71/AB70</f>
        <v>0.11782032400589101</v>
      </c>
    </row>
    <row r="69" spans="1:28">
      <c r="A69" t="s">
        <v>355</v>
      </c>
      <c r="B69" s="432" t="s">
        <v>272</v>
      </c>
      <c r="AB69" s="3">
        <f>AB72/AB71</f>
        <v>0.78333333333333333</v>
      </c>
    </row>
    <row r="70" spans="1:28">
      <c r="B70" s="432" t="s">
        <v>238</v>
      </c>
      <c r="AB70" s="541">
        <v>2037</v>
      </c>
    </row>
    <row r="71" spans="1:28">
      <c r="B71" s="432" t="s">
        <v>273</v>
      </c>
      <c r="AB71" s="541">
        <v>240</v>
      </c>
    </row>
    <row r="72" spans="1:28">
      <c r="B72" s="432" t="s">
        <v>274</v>
      </c>
      <c r="AB72" s="541">
        <v>188</v>
      </c>
    </row>
    <row r="73" spans="1:28">
      <c r="B73" s="433" t="s">
        <v>275</v>
      </c>
      <c r="AB73" s="435">
        <v>7100</v>
      </c>
    </row>
    <row r="74" spans="1:28">
      <c r="B74" s="436" t="s">
        <v>276</v>
      </c>
      <c r="AB74" s="435">
        <f>AB72*AB73</f>
        <v>1334800</v>
      </c>
    </row>
    <row r="75" spans="1:28">
      <c r="B75" s="433"/>
      <c r="C75" s="435"/>
      <c r="D75" s="435"/>
      <c r="E75" s="435"/>
      <c r="F75" s="435"/>
      <c r="G75" s="435"/>
      <c r="H75" s="435"/>
      <c r="I75" s="435"/>
      <c r="J75" s="435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5"/>
      <c r="Y75" s="435"/>
      <c r="Z75" s="435"/>
      <c r="AA75" s="543"/>
    </row>
    <row r="76" spans="1:28" s="101" customFormat="1" ht="9.9499999999999993" customHeight="1">
      <c r="B76" s="540"/>
    </row>
    <row r="77" spans="1:28">
      <c r="A77" s="183" t="s">
        <v>299</v>
      </c>
      <c r="B77" s="432" t="s">
        <v>271</v>
      </c>
      <c r="AB77" s="3">
        <f>AB80/AB79</f>
        <v>0.33333333333333331</v>
      </c>
    </row>
    <row r="78" spans="1:28">
      <c r="B78" s="432" t="s">
        <v>272</v>
      </c>
      <c r="AB78" s="3">
        <f>AB81/AB80</f>
        <v>0.75</v>
      </c>
    </row>
    <row r="79" spans="1:28">
      <c r="B79" s="432" t="s">
        <v>238</v>
      </c>
      <c r="AB79" s="541">
        <v>60</v>
      </c>
    </row>
    <row r="80" spans="1:28">
      <c r="B80" s="432" t="s">
        <v>273</v>
      </c>
      <c r="AB80" s="541">
        <v>20</v>
      </c>
    </row>
    <row r="81" spans="1:28">
      <c r="B81" s="432" t="s">
        <v>274</v>
      </c>
      <c r="AB81" s="541">
        <v>15</v>
      </c>
    </row>
    <row r="82" spans="1:28">
      <c r="B82" s="433" t="s">
        <v>275</v>
      </c>
      <c r="AB82" s="435">
        <v>7100</v>
      </c>
    </row>
    <row r="83" spans="1:28">
      <c r="B83" s="436" t="s">
        <v>276</v>
      </c>
      <c r="AB83" s="435">
        <f>AB81*AB82</f>
        <v>106500</v>
      </c>
    </row>
    <row r="84" spans="1:28">
      <c r="B84" s="433"/>
      <c r="C84" s="435"/>
      <c r="D84" s="435"/>
      <c r="E84" s="435"/>
      <c r="F84" s="435"/>
      <c r="G84" s="435"/>
      <c r="H84" s="435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5"/>
      <c r="Y84" s="435"/>
      <c r="Z84" s="435"/>
      <c r="AA84" s="543"/>
    </row>
    <row r="85" spans="1:28" s="101" customFormat="1" ht="9.9499999999999993" customHeight="1">
      <c r="B85" s="540"/>
    </row>
    <row r="86" spans="1:28">
      <c r="A86" s="183" t="s">
        <v>243</v>
      </c>
      <c r="B86" s="432" t="s">
        <v>271</v>
      </c>
      <c r="AB86" s="3">
        <f>AB89/AB88</f>
        <v>1</v>
      </c>
    </row>
    <row r="87" spans="1:28">
      <c r="B87" s="432" t="s">
        <v>272</v>
      </c>
      <c r="AB87" s="3">
        <f>AB90/AB89</f>
        <v>0.7</v>
      </c>
    </row>
    <row r="88" spans="1:28">
      <c r="B88" s="432" t="s">
        <v>238</v>
      </c>
      <c r="AB88" s="541">
        <v>50</v>
      </c>
    </row>
    <row r="89" spans="1:28">
      <c r="B89" s="432" t="s">
        <v>273</v>
      </c>
      <c r="AB89" s="541">
        <v>50</v>
      </c>
    </row>
    <row r="90" spans="1:28">
      <c r="B90" s="432" t="s">
        <v>274</v>
      </c>
      <c r="AB90" s="541">
        <v>35</v>
      </c>
    </row>
    <row r="91" spans="1:28">
      <c r="B91" s="433" t="s">
        <v>275</v>
      </c>
      <c r="AB91" s="435">
        <v>7100</v>
      </c>
    </row>
    <row r="92" spans="1:28">
      <c r="B92" s="436" t="s">
        <v>276</v>
      </c>
      <c r="AB92" s="435">
        <f>AB90*AB91</f>
        <v>248500</v>
      </c>
    </row>
    <row r="93" spans="1:28">
      <c r="B93" s="433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5"/>
      <c r="Y93" s="435"/>
      <c r="Z93" s="435"/>
      <c r="AA93" s="543"/>
    </row>
    <row r="94" spans="1:28" s="101" customFormat="1" ht="9.9499999999999993" customHeight="1">
      <c r="B94" s="540"/>
    </row>
    <row r="95" spans="1:28">
      <c r="A95" s="183" t="s">
        <v>343</v>
      </c>
      <c r="B95" s="432" t="s">
        <v>271</v>
      </c>
      <c r="AB95" s="3">
        <f>AB98/AB97</f>
        <v>0.20588235294117646</v>
      </c>
    </row>
    <row r="96" spans="1:28">
      <c r="A96" t="s">
        <v>359</v>
      </c>
      <c r="B96" s="432" t="s">
        <v>272</v>
      </c>
      <c r="AB96" s="3">
        <f>AB99/AB98</f>
        <v>0.81428571428571428</v>
      </c>
    </row>
    <row r="97" spans="1:28">
      <c r="A97" t="s">
        <v>360</v>
      </c>
      <c r="B97" s="432" t="s">
        <v>238</v>
      </c>
      <c r="AB97" s="541">
        <v>340</v>
      </c>
    </row>
    <row r="98" spans="1:28">
      <c r="B98" s="432" t="s">
        <v>273</v>
      </c>
      <c r="AB98" s="541">
        <v>70</v>
      </c>
    </row>
    <row r="99" spans="1:28">
      <c r="B99" s="432" t="s">
        <v>274</v>
      </c>
      <c r="AB99" s="541">
        <v>57</v>
      </c>
    </row>
    <row r="100" spans="1:28">
      <c r="B100" s="433" t="s">
        <v>275</v>
      </c>
      <c r="AB100" s="435">
        <v>7100</v>
      </c>
    </row>
    <row r="101" spans="1:28">
      <c r="B101" s="436" t="s">
        <v>276</v>
      </c>
      <c r="AB101" s="435">
        <f>AB99*AB100</f>
        <v>404700</v>
      </c>
    </row>
    <row r="102" spans="1:28">
      <c r="B102" s="433"/>
      <c r="C102" s="435"/>
      <c r="D102" s="435"/>
      <c r="E102" s="435"/>
      <c r="F102" s="435"/>
      <c r="G102" s="435"/>
      <c r="H102" s="435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5"/>
      <c r="Y102" s="435"/>
      <c r="Z102" s="435"/>
      <c r="AA102" s="543"/>
    </row>
    <row r="103" spans="1:28" s="101" customFormat="1" ht="9.9499999999999993" customHeight="1">
      <c r="B103" s="540"/>
    </row>
    <row r="104" spans="1:28">
      <c r="A104" s="183" t="s">
        <v>344</v>
      </c>
      <c r="B104" s="432" t="s">
        <v>271</v>
      </c>
      <c r="AB104" s="3" t="e">
        <f>AB107/AB106</f>
        <v>#DIV/0!</v>
      </c>
    </row>
    <row r="105" spans="1:28">
      <c r="B105" s="432" t="s">
        <v>272</v>
      </c>
      <c r="AB105" s="3" t="e">
        <f>AB108/AB107</f>
        <v>#DIV/0!</v>
      </c>
    </row>
    <row r="106" spans="1:28">
      <c r="B106" s="432" t="s">
        <v>238</v>
      </c>
      <c r="AB106" s="541">
        <v>0</v>
      </c>
    </row>
    <row r="107" spans="1:28">
      <c r="B107" s="432" t="s">
        <v>273</v>
      </c>
      <c r="AB107" s="541">
        <v>0</v>
      </c>
    </row>
    <row r="108" spans="1:28">
      <c r="B108" s="432" t="s">
        <v>274</v>
      </c>
      <c r="AB108" s="541">
        <v>0</v>
      </c>
    </row>
    <row r="109" spans="1:28">
      <c r="B109" s="433" t="s">
        <v>275</v>
      </c>
      <c r="AB109" s="435">
        <v>7100</v>
      </c>
    </row>
    <row r="110" spans="1:28">
      <c r="B110" s="436" t="s">
        <v>276</v>
      </c>
      <c r="AB110" s="435">
        <f>AB108*AB109</f>
        <v>0</v>
      </c>
    </row>
    <row r="111" spans="1:28">
      <c r="B111" s="433"/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5"/>
      <c r="Y111" s="435"/>
      <c r="Z111" s="435"/>
      <c r="AA111" s="543"/>
    </row>
    <row r="112" spans="1:28" s="101" customFormat="1" ht="9.9499999999999993" customHeight="1">
      <c r="B112" s="540"/>
    </row>
    <row r="113" spans="1:30">
      <c r="A113" s="183" t="s">
        <v>31</v>
      </c>
      <c r="B113" s="432" t="s">
        <v>271</v>
      </c>
      <c r="AB113" s="3">
        <f>AB116/AB115</f>
        <v>0.1</v>
      </c>
    </row>
    <row r="114" spans="1:30">
      <c r="A114" t="s">
        <v>356</v>
      </c>
      <c r="B114" s="432" t="s">
        <v>272</v>
      </c>
      <c r="AB114" s="3">
        <f>AB117/AB116</f>
        <v>0.21875</v>
      </c>
    </row>
    <row r="115" spans="1:30">
      <c r="B115" s="432" t="s">
        <v>238</v>
      </c>
      <c r="AB115" s="541">
        <v>1600</v>
      </c>
    </row>
    <row r="116" spans="1:30">
      <c r="B116" s="432" t="s">
        <v>273</v>
      </c>
      <c r="AB116" s="541">
        <v>160</v>
      </c>
    </row>
    <row r="117" spans="1:30">
      <c r="B117" s="432" t="s">
        <v>274</v>
      </c>
      <c r="AB117" s="541">
        <v>35</v>
      </c>
    </row>
    <row r="118" spans="1:30">
      <c r="B118" s="433" t="s">
        <v>275</v>
      </c>
      <c r="AB118" s="435">
        <v>7100</v>
      </c>
    </row>
    <row r="119" spans="1:30">
      <c r="B119" s="436" t="s">
        <v>276</v>
      </c>
      <c r="AB119" s="435">
        <f>AB117*AB118</f>
        <v>248500</v>
      </c>
    </row>
    <row r="120" spans="1:30">
      <c r="B120" s="433"/>
      <c r="C120" s="435"/>
      <c r="D120" s="435"/>
      <c r="E120" s="435"/>
      <c r="F120" s="435"/>
      <c r="G120" s="435"/>
      <c r="H120" s="435"/>
      <c r="I120" s="435"/>
      <c r="J120" s="435"/>
      <c r="K120" s="435"/>
      <c r="L120" s="435"/>
      <c r="M120" s="435"/>
      <c r="N120" s="435"/>
      <c r="O120" s="435"/>
      <c r="P120" s="435"/>
      <c r="Q120" s="435"/>
      <c r="R120" s="435"/>
      <c r="S120" s="435"/>
      <c r="T120" s="435"/>
      <c r="U120" s="435"/>
      <c r="V120" s="435"/>
      <c r="W120" s="435"/>
      <c r="X120" s="435"/>
      <c r="Y120" s="435"/>
      <c r="Z120" s="435"/>
      <c r="AA120" s="543"/>
      <c r="AD120" t="s">
        <v>342</v>
      </c>
    </row>
    <row r="121" spans="1:30" s="101" customFormat="1" ht="9.9499999999999993" customHeight="1">
      <c r="B121" s="540"/>
    </row>
    <row r="122" spans="1:30">
      <c r="A122" s="183" t="s">
        <v>358</v>
      </c>
      <c r="B122" s="432" t="s">
        <v>271</v>
      </c>
      <c r="AB122" s="3">
        <f>AB125/AB124</f>
        <v>0.625</v>
      </c>
    </row>
    <row r="123" spans="1:30">
      <c r="B123" s="432" t="s">
        <v>272</v>
      </c>
      <c r="AB123" s="3">
        <f>AB126/AB125</f>
        <v>0.84799999999999998</v>
      </c>
    </row>
    <row r="124" spans="1:30">
      <c r="B124" s="432" t="s">
        <v>238</v>
      </c>
      <c r="AB124" s="541">
        <v>400</v>
      </c>
    </row>
    <row r="125" spans="1:30">
      <c r="B125" s="432" t="s">
        <v>273</v>
      </c>
      <c r="AB125" s="541">
        <v>250</v>
      </c>
    </row>
    <row r="126" spans="1:30">
      <c r="B126" s="432" t="s">
        <v>274</v>
      </c>
      <c r="AB126" s="541">
        <v>212</v>
      </c>
    </row>
    <row r="127" spans="1:30">
      <c r="B127" s="433" t="s">
        <v>275</v>
      </c>
      <c r="C127" s="318"/>
      <c r="D127" s="318"/>
      <c r="E127" s="318"/>
      <c r="F127" s="318"/>
      <c r="G127" s="318"/>
      <c r="H127" s="318"/>
      <c r="I127" s="318"/>
      <c r="J127" s="318"/>
      <c r="K127" s="318"/>
      <c r="L127" s="318"/>
      <c r="M127" s="318"/>
      <c r="N127" s="318"/>
      <c r="O127" s="318"/>
      <c r="P127" s="318"/>
      <c r="Q127" s="318"/>
      <c r="R127" s="318"/>
      <c r="S127" s="318"/>
      <c r="T127" s="318"/>
      <c r="U127" s="318"/>
      <c r="V127" s="318"/>
      <c r="W127" s="318"/>
      <c r="X127" s="318"/>
      <c r="Y127" s="318"/>
      <c r="Z127" s="318"/>
      <c r="AB127" s="435">
        <v>7100</v>
      </c>
    </row>
    <row r="128" spans="1:30">
      <c r="B128" s="436"/>
      <c r="AB128" s="435">
        <f>AB126*AB127</f>
        <v>1505200</v>
      </c>
    </row>
    <row r="130" spans="1:28" s="101" customFormat="1" ht="9.75" customHeight="1">
      <c r="B130" s="601"/>
    </row>
    <row r="131" spans="1:28">
      <c r="A131" t="s">
        <v>277</v>
      </c>
      <c r="B131" s="437" t="s">
        <v>271</v>
      </c>
      <c r="AB131" s="3">
        <f>AB134/AB133</f>
        <v>0.18051174202593762</v>
      </c>
    </row>
    <row r="132" spans="1:28">
      <c r="B132" s="437" t="s">
        <v>357</v>
      </c>
      <c r="AB132" s="3">
        <f>AB135/AB134</f>
        <v>0.66407766990291262</v>
      </c>
    </row>
    <row r="133" spans="1:28">
      <c r="B133" s="437" t="s">
        <v>238</v>
      </c>
      <c r="AB133" s="541">
        <f>SUM(AB124,AB115,AB97,AB88,AB79,AB70,AB61,AB52,AB43,AB34,AB25,AB16,AB7,AB7)</f>
        <v>5706</v>
      </c>
    </row>
    <row r="134" spans="1:28">
      <c r="B134" s="437" t="s">
        <v>273</v>
      </c>
      <c r="AB134" s="541">
        <f>SUM(AB125,AB116,AB107,AB98,AB89,AB80,AB71,AB62,AB53,AB44,AB35,AB26,AB17,AB8,AB8)</f>
        <v>1030</v>
      </c>
    </row>
    <row r="135" spans="1:28">
      <c r="B135" s="437" t="s">
        <v>274</v>
      </c>
      <c r="AB135" s="541">
        <f>SUM(AB126,AB117,AB108,AB99,AB90,AB81,AB72,AB63,AB54,AB45,AB36,AB27,AB18,AB9)</f>
        <v>684</v>
      </c>
    </row>
    <row r="136" spans="1:28">
      <c r="B136" s="437" t="s">
        <v>275</v>
      </c>
      <c r="AB136" s="435">
        <v>0</v>
      </c>
    </row>
    <row r="137" spans="1:28">
      <c r="AB137" s="435">
        <f>AB135*AB136</f>
        <v>0</v>
      </c>
    </row>
  </sheetData>
  <mergeCells count="1">
    <mergeCell ref="A2:B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-0.499984740745262"/>
  </sheetPr>
  <dimension ref="A1:R19"/>
  <sheetViews>
    <sheetView zoomScale="120" zoomScaleNormal="120" zoomScalePageLayoutView="120" workbookViewId="0">
      <pane xSplit="1" ySplit="2" topLeftCell="B3" activePane="bottomRight" state="frozen"/>
      <selection activeCell="AB110" sqref="AB110"/>
      <selection pane="topRight" activeCell="AB110" sqref="AB110"/>
      <selection pane="bottomLeft" activeCell="AB110" sqref="AB110"/>
      <selection pane="bottomRight" activeCell="A7" sqref="A7:XFD7"/>
    </sheetView>
  </sheetViews>
  <sheetFormatPr defaultColWidth="11.42578125" defaultRowHeight="15"/>
  <cols>
    <col min="1" max="1" width="19.85546875" customWidth="1"/>
    <col min="2" max="2" width="14.7109375" customWidth="1"/>
    <col min="3" max="3" width="12.5703125" customWidth="1"/>
    <col min="4" max="4" width="11" customWidth="1"/>
    <col min="5" max="5" width="13.7109375" customWidth="1"/>
    <col min="6" max="6" width="7.140625" customWidth="1"/>
    <col min="7" max="7" width="7.5703125" customWidth="1"/>
    <col min="8" max="8" width="8.28515625" customWidth="1"/>
    <col min="9" max="9" width="7.5703125" customWidth="1"/>
    <col min="10" max="12" width="13" customWidth="1"/>
    <col min="13" max="13" width="14.85546875" customWidth="1"/>
    <col min="14" max="14" width="14.42578125" customWidth="1"/>
    <col min="15" max="15" width="13" customWidth="1"/>
    <col min="16" max="16" width="16.42578125" customWidth="1"/>
    <col min="17" max="17" width="17.85546875" customWidth="1"/>
  </cols>
  <sheetData>
    <row r="1" spans="1:17" s="129" customFormat="1" ht="18.75">
      <c r="B1" s="636" t="s">
        <v>345</v>
      </c>
      <c r="C1" s="636"/>
      <c r="D1" s="636"/>
      <c r="E1" s="636"/>
      <c r="F1" s="636"/>
      <c r="G1" s="636"/>
      <c r="H1" s="636"/>
      <c r="I1" s="637"/>
      <c r="J1" s="637"/>
      <c r="K1" s="637"/>
      <c r="L1" s="637"/>
      <c r="M1" s="637"/>
      <c r="N1" s="637"/>
      <c r="O1" s="637"/>
      <c r="P1" s="637"/>
      <c r="Q1" s="478"/>
    </row>
    <row r="2" spans="1:17" s="438" customFormat="1" ht="27.95" customHeight="1">
      <c r="A2" s="544" t="s">
        <v>244</v>
      </c>
      <c r="B2" s="544" t="s">
        <v>278</v>
      </c>
      <c r="C2" s="544" t="s">
        <v>279</v>
      </c>
      <c r="D2" s="544" t="s">
        <v>168</v>
      </c>
      <c r="E2" s="544" t="s">
        <v>280</v>
      </c>
      <c r="F2" s="544" t="s">
        <v>14</v>
      </c>
      <c r="G2" s="544" t="s">
        <v>281</v>
      </c>
      <c r="H2" s="544" t="s">
        <v>283</v>
      </c>
      <c r="I2" s="544" t="s">
        <v>285</v>
      </c>
      <c r="J2" s="544" t="s">
        <v>282</v>
      </c>
      <c r="K2" s="544" t="s">
        <v>284</v>
      </c>
      <c r="L2" s="544" t="s">
        <v>286</v>
      </c>
      <c r="M2" s="544" t="s">
        <v>288</v>
      </c>
      <c r="N2" s="544" t="s">
        <v>289</v>
      </c>
      <c r="O2" s="544" t="s">
        <v>340</v>
      </c>
      <c r="P2" s="544" t="s">
        <v>276</v>
      </c>
      <c r="Q2" s="544" t="s">
        <v>287</v>
      </c>
    </row>
    <row r="3" spans="1:17">
      <c r="A3" s="432" t="str">
        <f>'Program Marketing Actuals'!A5</f>
        <v>Earned Media</v>
      </c>
      <c r="B3" s="545">
        <v>0</v>
      </c>
      <c r="C3" s="545">
        <v>7500</v>
      </c>
      <c r="D3" s="545">
        <v>5900</v>
      </c>
      <c r="E3" s="439">
        <f t="shared" ref="E3:E16" si="0">SUM(B3:D3)</f>
        <v>13400</v>
      </c>
      <c r="F3" s="570">
        <f t="shared" ref="F3:F16" si="1">IF(G3=0,0,G3/$G$19)</f>
        <v>1.5302491103202847E-2</v>
      </c>
      <c r="G3" s="440">
        <f>'Program Marketing Actuals'!AB7</f>
        <v>86</v>
      </c>
      <c r="H3" s="440">
        <f>'Program Marketing Actuals'!AB8</f>
        <v>30</v>
      </c>
      <c r="I3" s="440">
        <f>'Program Marketing Actuals'!AB9</f>
        <v>20</v>
      </c>
      <c r="J3" s="439">
        <f t="shared" ref="J3:J16" si="2">E3/G3</f>
        <v>155.81395348837211</v>
      </c>
      <c r="K3" s="439">
        <f t="shared" ref="K3:K16" si="3">E3/H3</f>
        <v>446.66666666666669</v>
      </c>
      <c r="L3" s="439">
        <f t="shared" ref="L3:L16" si="4">E3/I3</f>
        <v>670</v>
      </c>
      <c r="M3" s="442">
        <f t="shared" ref="M3:M15" si="5">H3/G3</f>
        <v>0.34883720930232559</v>
      </c>
      <c r="N3" s="442">
        <f t="shared" ref="N3:N15" si="6">I3/H3</f>
        <v>0.66666666666666663</v>
      </c>
      <c r="O3" s="440">
        <f>'Program Marketing Actuals'!AB10</f>
        <v>7100</v>
      </c>
      <c r="P3" s="439">
        <f>I3*O3</f>
        <v>142000</v>
      </c>
      <c r="Q3" s="441">
        <f t="shared" ref="Q3:Q15" si="7">P3/E3</f>
        <v>10.597014925373134</v>
      </c>
    </row>
    <row r="4" spans="1:17">
      <c r="A4" s="432" t="str">
        <f>'Program Marketing Actuals'!A14</f>
        <v>TV</v>
      </c>
      <c r="B4" s="545">
        <v>0</v>
      </c>
      <c r="C4" s="545">
        <v>0</v>
      </c>
      <c r="D4" s="545">
        <v>0</v>
      </c>
      <c r="E4" s="439">
        <f t="shared" si="0"/>
        <v>0</v>
      </c>
      <c r="F4" s="570">
        <f t="shared" si="1"/>
        <v>0</v>
      </c>
      <c r="G4" s="440">
        <f>'Program Marketing Actuals'!AB16</f>
        <v>0</v>
      </c>
      <c r="H4" s="440">
        <f>'Program Marketing Actuals'!AB17</f>
        <v>0</v>
      </c>
      <c r="I4" s="440">
        <f>'Program Marketing Actuals'!AB18</f>
        <v>0</v>
      </c>
      <c r="J4" s="439" t="e">
        <f t="shared" si="2"/>
        <v>#DIV/0!</v>
      </c>
      <c r="K4" s="439" t="e">
        <f t="shared" si="3"/>
        <v>#DIV/0!</v>
      </c>
      <c r="L4" s="439" t="e">
        <f t="shared" si="4"/>
        <v>#DIV/0!</v>
      </c>
      <c r="M4" s="442" t="e">
        <f t="shared" si="5"/>
        <v>#DIV/0!</v>
      </c>
      <c r="N4" s="442" t="e">
        <f t="shared" si="6"/>
        <v>#DIV/0!</v>
      </c>
      <c r="O4" s="440">
        <f>'Program Marketing Actuals'!AB19</f>
        <v>7100</v>
      </c>
      <c r="P4" s="439">
        <f t="shared" ref="P4:P15" si="8">I4*O4</f>
        <v>0</v>
      </c>
      <c r="Q4" s="441" t="e">
        <f t="shared" si="7"/>
        <v>#DIV/0!</v>
      </c>
    </row>
    <row r="5" spans="1:17">
      <c r="A5" s="432" t="str">
        <f>'Program Marketing Actuals'!A23</f>
        <v>Radio</v>
      </c>
      <c r="B5" s="545">
        <v>9000</v>
      </c>
      <c r="C5" s="545">
        <v>3500</v>
      </c>
      <c r="D5" s="545">
        <v>5100</v>
      </c>
      <c r="E5" s="439">
        <f t="shared" si="0"/>
        <v>17600</v>
      </c>
      <c r="F5" s="570">
        <f t="shared" si="1"/>
        <v>1.7793594306049824E-2</v>
      </c>
      <c r="G5" s="440">
        <f>'Program Marketing Actuals'!AB25</f>
        <v>100</v>
      </c>
      <c r="H5" s="440">
        <f>'Program Marketing Actuals'!AB26</f>
        <v>60</v>
      </c>
      <c r="I5" s="440">
        <f>'Program Marketing Actuals'!AB27</f>
        <v>40</v>
      </c>
      <c r="J5" s="439">
        <f t="shared" si="2"/>
        <v>176</v>
      </c>
      <c r="K5" s="439">
        <f t="shared" si="3"/>
        <v>293.33333333333331</v>
      </c>
      <c r="L5" s="439">
        <f t="shared" si="4"/>
        <v>440</v>
      </c>
      <c r="M5" s="442">
        <f t="shared" si="5"/>
        <v>0.6</v>
      </c>
      <c r="N5" s="442">
        <f t="shared" si="6"/>
        <v>0.66666666666666663</v>
      </c>
      <c r="O5" s="440">
        <f>'Program Marketing Actuals'!AB28</f>
        <v>5000</v>
      </c>
      <c r="P5" s="439">
        <f t="shared" si="8"/>
        <v>200000</v>
      </c>
      <c r="Q5" s="441">
        <f t="shared" si="7"/>
        <v>11.363636363636363</v>
      </c>
    </row>
    <row r="6" spans="1:17">
      <c r="A6" s="432" t="str">
        <f>'Program Marketing Actuals'!A32</f>
        <v>Print</v>
      </c>
      <c r="B6" s="545">
        <v>17000</v>
      </c>
      <c r="C6" s="545">
        <v>16500</v>
      </c>
      <c r="D6" s="545">
        <v>5200</v>
      </c>
      <c r="E6" s="439">
        <f t="shared" si="0"/>
        <v>38700</v>
      </c>
      <c r="F6" s="570">
        <f t="shared" si="1"/>
        <v>1.3701067615658364E-2</v>
      </c>
      <c r="G6" s="440">
        <f>'Program Marketing Actuals'!AB34</f>
        <v>77</v>
      </c>
      <c r="H6" s="440">
        <f>'Program Marketing Actuals'!AB35</f>
        <v>15</v>
      </c>
      <c r="I6" s="440">
        <f>'Program Marketing Actuals'!AB36</f>
        <v>10</v>
      </c>
      <c r="J6" s="439">
        <f t="shared" si="2"/>
        <v>502.59740259740261</v>
      </c>
      <c r="K6" s="439">
        <f t="shared" si="3"/>
        <v>2580</v>
      </c>
      <c r="L6" s="608">
        <f t="shared" si="4"/>
        <v>3870</v>
      </c>
      <c r="M6" s="442">
        <f t="shared" si="5"/>
        <v>0.19480519480519481</v>
      </c>
      <c r="N6" s="442">
        <f t="shared" si="6"/>
        <v>0.66666666666666663</v>
      </c>
      <c r="O6" s="440">
        <f>'Program Marketing Actuals'!AB37</f>
        <v>7100</v>
      </c>
      <c r="P6" s="439">
        <f t="shared" si="8"/>
        <v>71000</v>
      </c>
      <c r="Q6" s="441">
        <f t="shared" si="7"/>
        <v>1.8346253229974161</v>
      </c>
    </row>
    <row r="7" spans="1:17">
      <c r="A7" s="432" t="str">
        <f>'Program Marketing Actuals'!A41</f>
        <v>Public Workshops</v>
      </c>
      <c r="B7" s="545">
        <v>1500</v>
      </c>
      <c r="C7" s="545">
        <v>6500</v>
      </c>
      <c r="D7" s="545">
        <v>5100</v>
      </c>
      <c r="E7" s="439">
        <f t="shared" si="0"/>
        <v>13100</v>
      </c>
      <c r="F7" s="570">
        <f t="shared" si="1"/>
        <v>6.5836298932384338E-2</v>
      </c>
      <c r="G7" s="440">
        <f>'Program Marketing Actuals'!AB43</f>
        <v>370</v>
      </c>
      <c r="H7" s="440">
        <f>'Program Marketing Actuals'!AB44</f>
        <v>60</v>
      </c>
      <c r="I7" s="440">
        <f>'Program Marketing Actuals'!AB45</f>
        <v>42</v>
      </c>
      <c r="J7" s="439">
        <f t="shared" si="2"/>
        <v>35.405405405405403</v>
      </c>
      <c r="K7" s="439">
        <f t="shared" si="3"/>
        <v>218.33333333333334</v>
      </c>
      <c r="L7" s="439">
        <f t="shared" si="4"/>
        <v>311.90476190476193</v>
      </c>
      <c r="M7" s="442">
        <f t="shared" si="5"/>
        <v>0.16216216216216217</v>
      </c>
      <c r="N7" s="442">
        <f t="shared" si="6"/>
        <v>0.7</v>
      </c>
      <c r="O7" s="440">
        <f>'Program Marketing Actuals'!AB46</f>
        <v>7100</v>
      </c>
      <c r="P7" s="439">
        <f t="shared" si="8"/>
        <v>298200</v>
      </c>
      <c r="Q7" s="441">
        <f t="shared" si="7"/>
        <v>22.763358778625953</v>
      </c>
    </row>
    <row r="8" spans="1:17">
      <c r="A8" s="432" t="str">
        <f>'Program Marketing Actuals'!A50</f>
        <v xml:space="preserve">Presentations </v>
      </c>
      <c r="B8" s="545">
        <v>500</v>
      </c>
      <c r="C8" s="545">
        <v>7500</v>
      </c>
      <c r="D8" s="545">
        <v>5100</v>
      </c>
      <c r="E8" s="439">
        <f t="shared" si="0"/>
        <v>13100</v>
      </c>
      <c r="F8" s="570">
        <f t="shared" si="1"/>
        <v>5.3380782918149468E-2</v>
      </c>
      <c r="G8" s="440">
        <f>'Program Marketing Actuals'!AB52</f>
        <v>300</v>
      </c>
      <c r="H8" s="440">
        <f>'Program Marketing Actuals'!AB53</f>
        <v>25</v>
      </c>
      <c r="I8" s="440">
        <f>'Program Marketing Actuals'!AB54</f>
        <v>15</v>
      </c>
      <c r="J8" s="439">
        <f t="shared" si="2"/>
        <v>43.666666666666664</v>
      </c>
      <c r="K8" s="439">
        <f t="shared" si="3"/>
        <v>524</v>
      </c>
      <c r="L8" s="439">
        <f t="shared" si="4"/>
        <v>873.33333333333337</v>
      </c>
      <c r="M8" s="442">
        <f t="shared" si="5"/>
        <v>8.3333333333333329E-2</v>
      </c>
      <c r="N8" s="442">
        <f t="shared" si="6"/>
        <v>0.6</v>
      </c>
      <c r="O8" s="440">
        <f>'Program Marketing Actuals'!AB55</f>
        <v>7100</v>
      </c>
      <c r="P8" s="439">
        <f t="shared" si="8"/>
        <v>106500</v>
      </c>
      <c r="Q8" s="441">
        <f t="shared" si="7"/>
        <v>8.1297709923664119</v>
      </c>
    </row>
    <row r="9" spans="1:17">
      <c r="A9" s="432" t="str">
        <f>'Program Marketing Actuals'!A59</f>
        <v>Tabling</v>
      </c>
      <c r="B9" s="545">
        <v>1000</v>
      </c>
      <c r="C9" s="545">
        <v>4500</v>
      </c>
      <c r="D9" s="545">
        <v>5100</v>
      </c>
      <c r="E9" s="439">
        <f t="shared" si="0"/>
        <v>10600</v>
      </c>
      <c r="F9" s="570">
        <f t="shared" si="1"/>
        <v>3.5587188612099648E-2</v>
      </c>
      <c r="G9" s="440">
        <f>'Program Marketing Actuals'!AB61</f>
        <v>200</v>
      </c>
      <c r="H9" s="440">
        <f>'Program Marketing Actuals'!AB62</f>
        <v>20</v>
      </c>
      <c r="I9" s="440">
        <f>'Program Marketing Actuals'!AB63</f>
        <v>15</v>
      </c>
      <c r="J9" s="439">
        <f t="shared" si="2"/>
        <v>53</v>
      </c>
      <c r="K9" s="439">
        <f t="shared" si="3"/>
        <v>530</v>
      </c>
      <c r="L9" s="439">
        <f t="shared" si="4"/>
        <v>706.66666666666663</v>
      </c>
      <c r="M9" s="442">
        <f t="shared" si="5"/>
        <v>0.1</v>
      </c>
      <c r="N9" s="442">
        <f t="shared" si="6"/>
        <v>0.75</v>
      </c>
      <c r="O9" s="440">
        <f>'Program Marketing Actuals'!AB64</f>
        <v>7100</v>
      </c>
      <c r="P9" s="439">
        <f t="shared" si="8"/>
        <v>106500</v>
      </c>
      <c r="Q9" s="441">
        <f t="shared" si="7"/>
        <v>10.047169811320755</v>
      </c>
    </row>
    <row r="10" spans="1:17">
      <c r="A10" s="432" t="str">
        <f>'Program Marketing Actuals'!A68</f>
        <v>Campaign</v>
      </c>
      <c r="B10" s="545">
        <v>23000</v>
      </c>
      <c r="C10" s="545">
        <v>7500</v>
      </c>
      <c r="D10" s="545">
        <v>5100</v>
      </c>
      <c r="E10" s="439">
        <f t="shared" si="0"/>
        <v>35600</v>
      </c>
      <c r="F10" s="570">
        <f t="shared" si="1"/>
        <v>0.36245551601423487</v>
      </c>
      <c r="G10" s="440">
        <f>'Program Marketing Actuals'!AB70</f>
        <v>2037</v>
      </c>
      <c r="H10" s="440">
        <f>'Program Marketing Actuals'!AB71</f>
        <v>240</v>
      </c>
      <c r="I10" s="440">
        <f>'Program Marketing Actuals'!AB72</f>
        <v>188</v>
      </c>
      <c r="J10" s="439">
        <f t="shared" si="2"/>
        <v>17.476681394207166</v>
      </c>
      <c r="K10" s="439">
        <f t="shared" si="3"/>
        <v>148.33333333333334</v>
      </c>
      <c r="L10" s="439">
        <f t="shared" si="4"/>
        <v>189.36170212765958</v>
      </c>
      <c r="M10" s="442">
        <f t="shared" si="5"/>
        <v>0.11782032400589101</v>
      </c>
      <c r="N10" s="442">
        <f t="shared" si="6"/>
        <v>0.78333333333333333</v>
      </c>
      <c r="O10" s="440">
        <f>'Program Marketing Actuals'!AB73</f>
        <v>7100</v>
      </c>
      <c r="P10" s="439">
        <f t="shared" si="8"/>
        <v>1334800</v>
      </c>
      <c r="Q10" s="441">
        <f t="shared" si="7"/>
        <v>37.49438202247191</v>
      </c>
    </row>
    <row r="11" spans="1:17">
      <c r="A11" s="432" t="str">
        <f>'Program Marketing Actuals'!A77</f>
        <v>Bill Inserts</v>
      </c>
      <c r="B11" s="545">
        <v>3000</v>
      </c>
      <c r="C11" s="545">
        <v>17500</v>
      </c>
      <c r="D11" s="545">
        <v>5100</v>
      </c>
      <c r="E11" s="439">
        <f t="shared" si="0"/>
        <v>25600</v>
      </c>
      <c r="F11" s="570">
        <f t="shared" si="1"/>
        <v>1.0676156583629894E-2</v>
      </c>
      <c r="G11" s="440">
        <f>'Program Marketing Actuals'!AB79</f>
        <v>60</v>
      </c>
      <c r="H11" s="440">
        <f>'Program Marketing Actuals'!AB80</f>
        <v>20</v>
      </c>
      <c r="I11" s="440">
        <f>'Program Marketing Actuals'!AB81</f>
        <v>15</v>
      </c>
      <c r="J11" s="439">
        <f t="shared" si="2"/>
        <v>426.66666666666669</v>
      </c>
      <c r="K11" s="439">
        <f t="shared" si="3"/>
        <v>1280</v>
      </c>
      <c r="L11" s="439">
        <f t="shared" si="4"/>
        <v>1706.6666666666667</v>
      </c>
      <c r="M11" s="442">
        <f t="shared" si="5"/>
        <v>0.33333333333333331</v>
      </c>
      <c r="N11" s="442">
        <f t="shared" si="6"/>
        <v>0.75</v>
      </c>
      <c r="O11" s="440">
        <f>'Program Marketing Actuals'!AB82</f>
        <v>7100</v>
      </c>
      <c r="P11" s="439">
        <f t="shared" si="8"/>
        <v>106500</v>
      </c>
      <c r="Q11" s="441">
        <f t="shared" si="7"/>
        <v>4.16015625</v>
      </c>
    </row>
    <row r="12" spans="1:17">
      <c r="A12" s="432" t="str">
        <f>'Program Marketing Actuals'!A86</f>
        <v>Referrals</v>
      </c>
      <c r="B12" s="545">
        <v>0</v>
      </c>
      <c r="C12" s="545">
        <v>2250</v>
      </c>
      <c r="D12" s="545">
        <v>5000</v>
      </c>
      <c r="E12" s="439">
        <f t="shared" si="0"/>
        <v>7250</v>
      </c>
      <c r="F12" s="570">
        <f t="shared" si="1"/>
        <v>8.8967971530249119E-3</v>
      </c>
      <c r="G12" s="440">
        <f>'Program Marketing Actuals'!AB88</f>
        <v>50</v>
      </c>
      <c r="H12" s="440">
        <f>'Program Marketing Actuals'!AB89</f>
        <v>50</v>
      </c>
      <c r="I12" s="440">
        <f>'Program Marketing Actuals'!AB90</f>
        <v>35</v>
      </c>
      <c r="J12" s="439">
        <f t="shared" si="2"/>
        <v>145</v>
      </c>
      <c r="K12" s="439">
        <f t="shared" si="3"/>
        <v>145</v>
      </c>
      <c r="L12" s="439">
        <f t="shared" si="4"/>
        <v>207.14285714285714</v>
      </c>
      <c r="M12" s="439">
        <f t="shared" si="5"/>
        <v>1</v>
      </c>
      <c r="N12" s="439">
        <f t="shared" si="6"/>
        <v>0.7</v>
      </c>
      <c r="O12" s="440">
        <f>'Program Marketing Actuals'!AB91</f>
        <v>7100</v>
      </c>
      <c r="P12" s="439">
        <f t="shared" si="8"/>
        <v>248500</v>
      </c>
      <c r="Q12" s="439">
        <f t="shared" si="7"/>
        <v>34.275862068965516</v>
      </c>
    </row>
    <row r="13" spans="1:17">
      <c r="A13" s="432" t="str">
        <f>'Program Marketing Actuals'!A95</f>
        <v>Affiliate Partners</v>
      </c>
      <c r="B13" s="545">
        <v>2000</v>
      </c>
      <c r="C13" s="541">
        <v>25500</v>
      </c>
      <c r="D13" s="545">
        <v>5000</v>
      </c>
      <c r="E13" s="439">
        <f t="shared" si="0"/>
        <v>32500</v>
      </c>
      <c r="F13" s="570">
        <f t="shared" si="1"/>
        <v>6.0498220640569395E-2</v>
      </c>
      <c r="G13" s="440">
        <f>'Program Marketing Actuals'!AB97</f>
        <v>340</v>
      </c>
      <c r="H13" s="440">
        <f>'Program Marketing Actuals'!AB98</f>
        <v>70</v>
      </c>
      <c r="I13" s="440">
        <f>'Program Marketing Actuals'!AB99</f>
        <v>57</v>
      </c>
      <c r="J13" s="439">
        <f t="shared" si="2"/>
        <v>95.588235294117652</v>
      </c>
      <c r="K13" s="439">
        <f t="shared" si="3"/>
        <v>464.28571428571428</v>
      </c>
      <c r="L13" s="439">
        <f t="shared" si="4"/>
        <v>570.17543859649118</v>
      </c>
      <c r="M13" s="442">
        <f t="shared" si="5"/>
        <v>0.20588235294117646</v>
      </c>
      <c r="N13" s="442">
        <f t="shared" si="6"/>
        <v>0.81428571428571428</v>
      </c>
      <c r="O13" s="440">
        <f>'Program Marketing Actuals'!AB100</f>
        <v>7100</v>
      </c>
      <c r="P13" s="439">
        <f t="shared" si="8"/>
        <v>404700</v>
      </c>
      <c r="Q13" s="441">
        <f t="shared" si="7"/>
        <v>12.452307692307693</v>
      </c>
    </row>
    <row r="14" spans="1:17">
      <c r="A14" s="432" t="str">
        <f>'Program Marketing Actuals'!A104</f>
        <v>Utility Partners</v>
      </c>
      <c r="B14" s="545">
        <v>2000</v>
      </c>
      <c r="C14" s="545">
        <v>5500</v>
      </c>
      <c r="D14" s="545">
        <v>5000</v>
      </c>
      <c r="E14" s="439">
        <f t="shared" si="0"/>
        <v>12500</v>
      </c>
      <c r="F14" s="570">
        <f t="shared" si="1"/>
        <v>0</v>
      </c>
      <c r="G14" s="440">
        <f>'Program Marketing Actuals'!AB106</f>
        <v>0</v>
      </c>
      <c r="H14" s="440">
        <f>'Program Marketing Actuals'!AB107</f>
        <v>0</v>
      </c>
      <c r="I14" s="440">
        <f>'Program Marketing Actuals'!AB108</f>
        <v>0</v>
      </c>
      <c r="J14" s="439" t="e">
        <f t="shared" si="2"/>
        <v>#DIV/0!</v>
      </c>
      <c r="K14" s="439" t="e">
        <f t="shared" si="3"/>
        <v>#DIV/0!</v>
      </c>
      <c r="L14" s="439" t="e">
        <f t="shared" si="4"/>
        <v>#DIV/0!</v>
      </c>
      <c r="M14" s="442" t="e">
        <f t="shared" si="5"/>
        <v>#DIV/0!</v>
      </c>
      <c r="N14" s="442" t="e">
        <f t="shared" si="6"/>
        <v>#DIV/0!</v>
      </c>
      <c r="O14" s="440">
        <f>'Program Marketing Actuals'!AB109</f>
        <v>7100</v>
      </c>
      <c r="P14" s="439">
        <f t="shared" si="8"/>
        <v>0</v>
      </c>
      <c r="Q14" s="441">
        <f t="shared" si="7"/>
        <v>0</v>
      </c>
    </row>
    <row r="15" spans="1:17">
      <c r="A15" s="432" t="str">
        <f>'Program Marketing Actuals'!A113</f>
        <v>Other</v>
      </c>
      <c r="B15" s="545">
        <v>10000</v>
      </c>
      <c r="C15" s="545">
        <v>17500</v>
      </c>
      <c r="D15" s="545">
        <v>5500</v>
      </c>
      <c r="E15" s="439">
        <f t="shared" si="0"/>
        <v>33000</v>
      </c>
      <c r="F15" s="570">
        <f t="shared" si="1"/>
        <v>0.28469750889679718</v>
      </c>
      <c r="G15" s="440">
        <f>'Program Marketing Actuals'!AB115</f>
        <v>1600</v>
      </c>
      <c r="H15" s="440">
        <f>'Program Marketing Actuals'!AB116</f>
        <v>160</v>
      </c>
      <c r="I15" s="440">
        <f>'Program Marketing Actuals'!AB117</f>
        <v>35</v>
      </c>
      <c r="J15" s="439">
        <f t="shared" si="2"/>
        <v>20.625</v>
      </c>
      <c r="K15" s="439">
        <f t="shared" si="3"/>
        <v>206.25</v>
      </c>
      <c r="L15" s="439">
        <f t="shared" si="4"/>
        <v>942.85714285714289</v>
      </c>
      <c r="M15" s="442">
        <f t="shared" si="5"/>
        <v>0.1</v>
      </c>
      <c r="N15" s="442">
        <f t="shared" si="6"/>
        <v>0.21875</v>
      </c>
      <c r="O15" s="440">
        <f>'Program Marketing Actuals'!AB118</f>
        <v>7100</v>
      </c>
      <c r="P15" s="439">
        <f t="shared" si="8"/>
        <v>248500</v>
      </c>
      <c r="Q15" s="441">
        <f t="shared" si="7"/>
        <v>7.5303030303030303</v>
      </c>
    </row>
    <row r="16" spans="1:17">
      <c r="A16" s="432" t="str">
        <f>'Program Marketing Actuals'!A122</f>
        <v>Contractor Referral</v>
      </c>
      <c r="B16" s="545">
        <v>0</v>
      </c>
      <c r="C16" s="545">
        <v>5500</v>
      </c>
      <c r="D16" s="545">
        <v>5000</v>
      </c>
      <c r="E16" s="439">
        <f t="shared" si="0"/>
        <v>10500</v>
      </c>
      <c r="F16" s="570">
        <f t="shared" si="1"/>
        <v>7.1174377224199295E-2</v>
      </c>
      <c r="G16" s="440">
        <f>'Program Marketing Actuals'!AB124</f>
        <v>400</v>
      </c>
      <c r="H16" s="440">
        <f>'Program Marketing Actuals'!AB125</f>
        <v>250</v>
      </c>
      <c r="I16" s="440">
        <f>'Program Marketing Actuals'!AB126</f>
        <v>212</v>
      </c>
      <c r="J16" s="439">
        <f t="shared" si="2"/>
        <v>26.25</v>
      </c>
      <c r="K16" s="439">
        <f t="shared" si="3"/>
        <v>42</v>
      </c>
      <c r="L16" s="608">
        <f t="shared" si="4"/>
        <v>49.528301886792455</v>
      </c>
      <c r="M16" s="442">
        <f t="shared" ref="M16" si="9">H16/G16</f>
        <v>0.625</v>
      </c>
      <c r="N16" s="442">
        <f t="shared" ref="N16" si="10">I16/H16</f>
        <v>0.84799999999999998</v>
      </c>
      <c r="O16" s="440">
        <f>'Program Marketing Actuals'!AB127</f>
        <v>7100</v>
      </c>
      <c r="P16" s="439">
        <f t="shared" ref="P16" si="11">I16*O16</f>
        <v>1505200</v>
      </c>
      <c r="Q16" s="441">
        <f t="shared" ref="Q16" si="12">P16/E16</f>
        <v>143.35238095238094</v>
      </c>
    </row>
    <row r="17" spans="1:18">
      <c r="A17" s="432"/>
      <c r="B17" s="545"/>
      <c r="C17" s="545"/>
      <c r="D17" s="545"/>
      <c r="E17" s="439"/>
      <c r="F17" s="570"/>
      <c r="G17" s="440"/>
      <c r="H17" s="440"/>
      <c r="I17" s="440"/>
      <c r="J17" s="439"/>
      <c r="K17" s="439"/>
      <c r="L17" s="439"/>
      <c r="M17" s="442"/>
      <c r="N17" s="442"/>
      <c r="O17" s="440"/>
      <c r="P17" s="439"/>
      <c r="Q17" s="441"/>
    </row>
    <row r="18" spans="1:18">
      <c r="A18" s="432"/>
      <c r="E18" s="439"/>
      <c r="F18" s="439"/>
      <c r="G18" s="439"/>
      <c r="H18" s="439"/>
      <c r="I18" s="439"/>
      <c r="J18" s="439"/>
      <c r="K18" s="439"/>
      <c r="L18" s="439"/>
      <c r="M18" s="439"/>
      <c r="N18" s="439"/>
      <c r="O18" s="439"/>
      <c r="P18" s="439"/>
      <c r="Q18" s="439"/>
      <c r="R18" s="439"/>
    </row>
    <row r="19" spans="1:18">
      <c r="A19" s="546" t="s">
        <v>290</v>
      </c>
      <c r="B19" s="547">
        <f>SUM(B3:B18)</f>
        <v>69000</v>
      </c>
      <c r="C19" s="547">
        <f>SUM(C3:C18)</f>
        <v>127250</v>
      </c>
      <c r="D19" s="547">
        <f>SUM(D3:D18)</f>
        <v>67200</v>
      </c>
      <c r="E19" s="547">
        <f>SUM(E3:E18)</f>
        <v>263450</v>
      </c>
      <c r="F19" s="547"/>
      <c r="G19" s="548">
        <f>SUM(G3:G18)</f>
        <v>5620</v>
      </c>
      <c r="H19" s="548">
        <f>SUM(H3:H18)</f>
        <v>1000</v>
      </c>
      <c r="I19" s="548">
        <f>SUM(I3:I18)</f>
        <v>684</v>
      </c>
      <c r="J19" s="548"/>
      <c r="K19" s="548"/>
      <c r="L19" s="549"/>
      <c r="M19" s="549"/>
      <c r="N19" s="549"/>
      <c r="O19" s="549"/>
      <c r="P19" s="549">
        <f>SUM(P3:P18)</f>
        <v>4772400</v>
      </c>
      <c r="Q19" s="549"/>
    </row>
  </sheetData>
  <mergeCells count="1">
    <mergeCell ref="B1:P1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-0.499984740745262"/>
  </sheetPr>
  <dimension ref="A1:BP114"/>
  <sheetViews>
    <sheetView zoomScale="90" zoomScaleNormal="90" zoomScalePageLayoutView="90" workbookViewId="0">
      <pane xSplit="1" ySplit="3" topLeftCell="F85" activePane="bottomRight" state="frozen"/>
      <selection activeCell="AB110" sqref="AB110"/>
      <selection pane="topRight" activeCell="AB110" sqref="AB110"/>
      <selection pane="bottomLeft" activeCell="AB110" sqref="AB110"/>
      <selection pane="bottomRight" activeCell="J95" sqref="J95:T95"/>
    </sheetView>
  </sheetViews>
  <sheetFormatPr defaultColWidth="11.42578125" defaultRowHeight="15"/>
  <cols>
    <col min="1" max="1" width="16.5703125" customWidth="1"/>
    <col min="2" max="3" width="8.7109375" customWidth="1"/>
    <col min="4" max="4" width="8.42578125" customWidth="1"/>
    <col min="5" max="5" width="10.28515625" customWidth="1"/>
    <col min="6" max="7" width="11.28515625" customWidth="1"/>
    <col min="8" max="8" width="28.85546875" customWidth="1"/>
  </cols>
  <sheetData>
    <row r="1" spans="1:68" ht="27.95" customHeight="1" thickBot="1">
      <c r="A1" s="641" t="s">
        <v>346</v>
      </c>
      <c r="B1" s="641"/>
      <c r="C1" s="641"/>
      <c r="D1" s="641"/>
      <c r="E1" s="641"/>
      <c r="F1" s="641"/>
      <c r="G1" s="641"/>
      <c r="H1" s="641"/>
    </row>
    <row r="2" spans="1:68" ht="18.75">
      <c r="A2" s="638" t="s">
        <v>347</v>
      </c>
      <c r="B2" s="642"/>
      <c r="C2" s="642"/>
      <c r="D2" s="642"/>
      <c r="E2" s="642"/>
      <c r="F2" s="642"/>
      <c r="G2" s="550"/>
      <c r="H2" s="551"/>
      <c r="I2" s="642" t="s">
        <v>215</v>
      </c>
      <c r="J2" s="639"/>
      <c r="K2" s="639"/>
      <c r="L2" s="639"/>
      <c r="M2" s="639"/>
      <c r="N2" s="639"/>
      <c r="O2" s="639"/>
      <c r="P2" s="639"/>
      <c r="Q2" s="639"/>
      <c r="R2" s="639"/>
      <c r="S2" s="639"/>
      <c r="T2" s="640"/>
      <c r="U2" s="638" t="s">
        <v>216</v>
      </c>
      <c r="V2" s="639"/>
      <c r="W2" s="639"/>
      <c r="X2" s="639"/>
      <c r="Y2" s="639"/>
      <c r="Z2" s="639"/>
      <c r="AA2" s="639"/>
      <c r="AB2" s="639"/>
      <c r="AC2" s="639"/>
      <c r="AD2" s="639"/>
      <c r="AE2" s="639"/>
      <c r="AF2" s="640"/>
      <c r="AG2" s="638" t="s">
        <v>217</v>
      </c>
      <c r="AH2" s="639"/>
      <c r="AI2" s="639"/>
      <c r="AJ2" s="639"/>
      <c r="AK2" s="639"/>
      <c r="AL2" s="639"/>
      <c r="AM2" s="639"/>
      <c r="AN2" s="639"/>
      <c r="AO2" s="639"/>
      <c r="AP2" s="639"/>
      <c r="AQ2" s="639"/>
      <c r="AR2" s="640"/>
      <c r="AS2" s="638" t="s">
        <v>218</v>
      </c>
      <c r="AT2" s="639"/>
      <c r="AU2" s="639"/>
      <c r="AV2" s="639"/>
      <c r="AW2" s="639"/>
      <c r="AX2" s="639"/>
      <c r="AY2" s="639"/>
      <c r="AZ2" s="639"/>
      <c r="BA2" s="639"/>
      <c r="BB2" s="639"/>
      <c r="BC2" s="639"/>
      <c r="BD2" s="640"/>
      <c r="BE2" s="638" t="s">
        <v>219</v>
      </c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40"/>
    </row>
    <row r="3" spans="1:68" s="438" customFormat="1" ht="45" customHeight="1" thickBot="1">
      <c r="A3" s="552" t="s">
        <v>244</v>
      </c>
      <c r="B3" s="553" t="str">
        <f>'Program Marketing Costs'!J2</f>
        <v>Cost / lead</v>
      </c>
      <c r="C3" s="553" t="str">
        <f>'Program Marketing Costs'!K2</f>
        <v>Cost / audit</v>
      </c>
      <c r="D3" s="553" t="str">
        <f>'Program Marketing Costs'!L2</f>
        <v>Cost / job</v>
      </c>
      <c r="E3" s="553" t="str">
        <f>'Program Marketing Costs'!M2</f>
        <v>Conversion rate - lead to audit</v>
      </c>
      <c r="F3" s="553" t="str">
        <f>'Program Marketing Costs'!N2</f>
        <v>Conversion rate - audit to retrofit</v>
      </c>
      <c r="G3" s="553" t="str">
        <f>'Program Marketing Costs'!O2</f>
        <v>Avg job size</v>
      </c>
      <c r="H3" s="554" t="s">
        <v>348</v>
      </c>
      <c r="I3" s="555" t="s">
        <v>1</v>
      </c>
      <c r="J3" s="555" t="s">
        <v>2</v>
      </c>
      <c r="K3" s="555" t="s">
        <v>162</v>
      </c>
      <c r="L3" s="555" t="s">
        <v>163</v>
      </c>
      <c r="M3" s="555" t="s">
        <v>5</v>
      </c>
      <c r="N3" s="555" t="s">
        <v>164</v>
      </c>
      <c r="O3" s="555" t="s">
        <v>148</v>
      </c>
      <c r="P3" s="555" t="s">
        <v>8</v>
      </c>
      <c r="Q3" s="555" t="s">
        <v>9</v>
      </c>
      <c r="R3" s="555" t="s">
        <v>10</v>
      </c>
      <c r="S3" s="555" t="s">
        <v>11</v>
      </c>
      <c r="T3" s="556" t="s">
        <v>12</v>
      </c>
      <c r="U3" s="557" t="s">
        <v>1</v>
      </c>
      <c r="V3" s="555" t="s">
        <v>2</v>
      </c>
      <c r="W3" s="555" t="s">
        <v>162</v>
      </c>
      <c r="X3" s="555" t="s">
        <v>163</v>
      </c>
      <c r="Y3" s="555" t="s">
        <v>5</v>
      </c>
      <c r="Z3" s="555" t="s">
        <v>164</v>
      </c>
      <c r="AA3" s="555" t="s">
        <v>148</v>
      </c>
      <c r="AB3" s="555" t="s">
        <v>8</v>
      </c>
      <c r="AC3" s="555" t="s">
        <v>9</v>
      </c>
      <c r="AD3" s="555" t="s">
        <v>10</v>
      </c>
      <c r="AE3" s="555" t="s">
        <v>11</v>
      </c>
      <c r="AF3" s="556" t="s">
        <v>12</v>
      </c>
      <c r="AG3" s="557" t="s">
        <v>1</v>
      </c>
      <c r="AH3" s="555" t="s">
        <v>2</v>
      </c>
      <c r="AI3" s="555" t="s">
        <v>162</v>
      </c>
      <c r="AJ3" s="555" t="s">
        <v>163</v>
      </c>
      <c r="AK3" s="555" t="s">
        <v>5</v>
      </c>
      <c r="AL3" s="555" t="s">
        <v>164</v>
      </c>
      <c r="AM3" s="555" t="s">
        <v>148</v>
      </c>
      <c r="AN3" s="555" t="s">
        <v>8</v>
      </c>
      <c r="AO3" s="555" t="s">
        <v>9</v>
      </c>
      <c r="AP3" s="555" t="s">
        <v>10</v>
      </c>
      <c r="AQ3" s="555" t="s">
        <v>11</v>
      </c>
      <c r="AR3" s="556" t="s">
        <v>12</v>
      </c>
      <c r="AS3" s="557" t="s">
        <v>1</v>
      </c>
      <c r="AT3" s="555" t="s">
        <v>2</v>
      </c>
      <c r="AU3" s="555" t="s">
        <v>162</v>
      </c>
      <c r="AV3" s="555" t="s">
        <v>163</v>
      </c>
      <c r="AW3" s="555" t="s">
        <v>5</v>
      </c>
      <c r="AX3" s="555" t="s">
        <v>164</v>
      </c>
      <c r="AY3" s="555" t="s">
        <v>148</v>
      </c>
      <c r="AZ3" s="555" t="s">
        <v>8</v>
      </c>
      <c r="BA3" s="555" t="s">
        <v>9</v>
      </c>
      <c r="BB3" s="555" t="s">
        <v>10</v>
      </c>
      <c r="BC3" s="555" t="s">
        <v>11</v>
      </c>
      <c r="BD3" s="556" t="s">
        <v>12</v>
      </c>
      <c r="BE3" s="557" t="s">
        <v>1</v>
      </c>
      <c r="BF3" s="555" t="s">
        <v>2</v>
      </c>
      <c r="BG3" s="555" t="s">
        <v>162</v>
      </c>
      <c r="BH3" s="555" t="s">
        <v>163</v>
      </c>
      <c r="BI3" s="555" t="s">
        <v>5</v>
      </c>
      <c r="BJ3" s="555" t="s">
        <v>164</v>
      </c>
      <c r="BK3" s="555" t="s">
        <v>148</v>
      </c>
      <c r="BL3" s="555" t="s">
        <v>8</v>
      </c>
      <c r="BM3" s="555" t="s">
        <v>9</v>
      </c>
      <c r="BN3" s="555" t="s">
        <v>10</v>
      </c>
      <c r="BO3" s="555" t="s">
        <v>11</v>
      </c>
      <c r="BP3" s="556" t="s">
        <v>12</v>
      </c>
    </row>
    <row r="4" spans="1:68">
      <c r="A4" t="str">
        <f>'Program Marketing Costs'!A3</f>
        <v>Earned Media</v>
      </c>
      <c r="B4" s="435">
        <f>'Program Marketing Costs'!J3</f>
        <v>155.81395348837211</v>
      </c>
      <c r="C4" s="435">
        <f>'Program Marketing Costs'!K3</f>
        <v>446.66666666666669</v>
      </c>
      <c r="D4" s="435">
        <f>'Program Marketing Costs'!L3</f>
        <v>670</v>
      </c>
      <c r="E4" s="3">
        <f>'Program Marketing Costs'!M3</f>
        <v>0.34883720930232559</v>
      </c>
      <c r="F4" s="3">
        <f>'Program Marketing Costs'!N3</f>
        <v>0.66666666666666663</v>
      </c>
      <c r="G4" s="448">
        <f>'Program Marketing Costs'!O3</f>
        <v>7100</v>
      </c>
      <c r="H4" t="s">
        <v>349</v>
      </c>
      <c r="I4" s="435">
        <f>B4</f>
        <v>155.81395348837211</v>
      </c>
      <c r="J4" s="435">
        <v>191</v>
      </c>
      <c r="K4" s="435">
        <v>191</v>
      </c>
      <c r="L4" s="435">
        <v>191</v>
      </c>
      <c r="M4" s="435">
        <v>191</v>
      </c>
      <c r="N4" s="435">
        <v>191</v>
      </c>
      <c r="O4" s="435">
        <v>191</v>
      </c>
      <c r="P4" s="435">
        <v>191</v>
      </c>
      <c r="Q4" s="435">
        <v>191</v>
      </c>
      <c r="R4" s="435">
        <v>191</v>
      </c>
      <c r="S4" s="435">
        <v>191</v>
      </c>
      <c r="T4" s="435">
        <v>191</v>
      </c>
      <c r="U4" s="435">
        <v>191</v>
      </c>
      <c r="V4" s="435">
        <v>191</v>
      </c>
      <c r="W4" s="435">
        <v>191</v>
      </c>
      <c r="X4" s="435">
        <v>191</v>
      </c>
      <c r="Y4" s="435">
        <v>191</v>
      </c>
      <c r="Z4" s="435">
        <v>191</v>
      </c>
      <c r="AA4" s="435">
        <v>191</v>
      </c>
      <c r="AB4" s="435">
        <v>191</v>
      </c>
      <c r="AC4" s="435">
        <v>191</v>
      </c>
      <c r="AD4" s="435">
        <v>191</v>
      </c>
      <c r="AE4" s="435">
        <v>191</v>
      </c>
      <c r="AF4" s="435">
        <v>191</v>
      </c>
    </row>
    <row r="5" spans="1:68">
      <c r="B5" s="435"/>
      <c r="C5" s="435"/>
      <c r="D5" s="435"/>
      <c r="E5" s="3"/>
      <c r="F5" s="3"/>
      <c r="G5" s="448"/>
      <c r="H5" s="606" t="s">
        <v>362</v>
      </c>
      <c r="I5" s="607">
        <f>'Program Marketing Pro Forma'!C17</f>
        <v>400</v>
      </c>
      <c r="J5" s="435"/>
      <c r="K5" s="435"/>
      <c r="L5" s="435"/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435"/>
      <c r="X5" s="435"/>
      <c r="Y5" s="435"/>
      <c r="Z5" s="435"/>
      <c r="AA5" s="435"/>
      <c r="AB5" s="435"/>
      <c r="AC5" s="435"/>
      <c r="AD5" s="435"/>
      <c r="AE5" s="435"/>
      <c r="AF5" s="435"/>
    </row>
    <row r="6" spans="1:68">
      <c r="B6" s="435"/>
      <c r="C6" s="435"/>
      <c r="D6" s="435"/>
      <c r="E6" s="3"/>
      <c r="F6" s="3"/>
      <c r="G6" s="448"/>
      <c r="H6" s="606" t="s">
        <v>361</v>
      </c>
      <c r="I6" s="607">
        <f>'Program Marketing Pro Forma'!C18</f>
        <v>800</v>
      </c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435"/>
      <c r="V6" s="435"/>
      <c r="W6" s="435"/>
      <c r="X6" s="435"/>
      <c r="Y6" s="435"/>
      <c r="Z6" s="435"/>
      <c r="AA6" s="435"/>
      <c r="AB6" s="435"/>
      <c r="AC6" s="435"/>
      <c r="AD6" s="435"/>
      <c r="AE6" s="435"/>
      <c r="AF6" s="435"/>
    </row>
    <row r="7" spans="1:68">
      <c r="H7" t="s">
        <v>350</v>
      </c>
      <c r="I7" s="602">
        <f>E4</f>
        <v>0.34883720930232559</v>
      </c>
      <c r="J7" s="602">
        <v>0.43</v>
      </c>
      <c r="K7" s="602">
        <v>0.43</v>
      </c>
      <c r="L7" s="602">
        <v>0.43</v>
      </c>
      <c r="M7" s="602">
        <v>0.43</v>
      </c>
      <c r="N7" s="602">
        <v>0.43</v>
      </c>
      <c r="O7" s="602">
        <v>0.43</v>
      </c>
      <c r="P7" s="602">
        <v>0.43</v>
      </c>
      <c r="Q7" s="602">
        <v>0.43</v>
      </c>
      <c r="R7" s="602">
        <v>0.43</v>
      </c>
      <c r="S7" s="602">
        <v>0.43</v>
      </c>
      <c r="T7" s="602">
        <v>0.43</v>
      </c>
      <c r="U7" s="602">
        <v>0.43</v>
      </c>
      <c r="V7" s="602">
        <v>0.43</v>
      </c>
      <c r="W7" s="602">
        <v>0.43</v>
      </c>
      <c r="X7" s="602">
        <v>0.43</v>
      </c>
      <c r="Y7" s="602">
        <v>0.43</v>
      </c>
      <c r="Z7" s="602">
        <v>0.43</v>
      </c>
      <c r="AA7" s="602">
        <v>0.43</v>
      </c>
      <c r="AB7" s="602">
        <v>0.43</v>
      </c>
      <c r="AC7" s="602">
        <v>0.43</v>
      </c>
      <c r="AD7" s="602">
        <v>0.43</v>
      </c>
      <c r="AE7" s="602">
        <v>0.43</v>
      </c>
      <c r="AF7" s="602">
        <v>0.43</v>
      </c>
    </row>
    <row r="8" spans="1:68">
      <c r="H8" t="s">
        <v>351</v>
      </c>
      <c r="I8" s="3">
        <f>F4</f>
        <v>0.66666666666666663</v>
      </c>
      <c r="J8" s="3">
        <v>0.67</v>
      </c>
      <c r="K8" s="3">
        <v>0.67</v>
      </c>
      <c r="L8" s="3">
        <v>0.67</v>
      </c>
      <c r="M8" s="3">
        <v>0.67</v>
      </c>
      <c r="N8" s="3">
        <v>0.67</v>
      </c>
      <c r="O8" s="3">
        <v>0.67</v>
      </c>
      <c r="P8" s="3">
        <v>0.67</v>
      </c>
      <c r="Q8" s="3">
        <v>0.67</v>
      </c>
      <c r="R8" s="3">
        <v>0.67</v>
      </c>
      <c r="S8" s="3">
        <v>0.67</v>
      </c>
      <c r="T8" s="3">
        <v>0.67</v>
      </c>
      <c r="U8" s="3">
        <v>0.67</v>
      </c>
      <c r="V8" s="3">
        <v>0.67</v>
      </c>
      <c r="W8" s="3">
        <v>0.67</v>
      </c>
      <c r="X8" s="3">
        <v>0.67</v>
      </c>
      <c r="Y8" s="3">
        <v>0.67</v>
      </c>
      <c r="Z8" s="3">
        <v>0.67</v>
      </c>
      <c r="AA8" s="3">
        <v>0.67</v>
      </c>
      <c r="AB8" s="3">
        <v>0.67</v>
      </c>
      <c r="AC8" s="3">
        <v>0.67</v>
      </c>
      <c r="AD8" s="3">
        <v>0.67</v>
      </c>
      <c r="AE8" s="3">
        <v>0.67</v>
      </c>
      <c r="AF8" s="3">
        <v>0.67</v>
      </c>
    </row>
    <row r="9" spans="1:68">
      <c r="H9" t="s">
        <v>352</v>
      </c>
      <c r="I9" s="435">
        <v>800</v>
      </c>
      <c r="J9" s="435">
        <v>800</v>
      </c>
      <c r="K9" s="435">
        <v>800</v>
      </c>
      <c r="L9" s="435">
        <v>800</v>
      </c>
      <c r="M9" s="435">
        <v>800</v>
      </c>
      <c r="N9" s="435">
        <v>800</v>
      </c>
      <c r="O9" s="435">
        <v>800</v>
      </c>
      <c r="P9" s="435">
        <v>800</v>
      </c>
      <c r="Q9" s="435">
        <v>800</v>
      </c>
      <c r="R9" s="435">
        <v>800</v>
      </c>
      <c r="S9" s="435">
        <v>800</v>
      </c>
      <c r="T9" s="435">
        <v>800</v>
      </c>
      <c r="U9" s="435">
        <v>800</v>
      </c>
      <c r="V9" s="435">
        <v>800</v>
      </c>
      <c r="W9" s="435">
        <v>800</v>
      </c>
      <c r="X9" s="435">
        <v>800</v>
      </c>
      <c r="Y9" s="435">
        <v>800</v>
      </c>
      <c r="Z9" s="435">
        <v>800</v>
      </c>
      <c r="AA9" s="435">
        <v>800</v>
      </c>
      <c r="AB9" s="435">
        <v>800</v>
      </c>
      <c r="AC9" s="435">
        <v>800</v>
      </c>
      <c r="AD9" s="435">
        <v>800</v>
      </c>
      <c r="AE9" s="435">
        <v>800</v>
      </c>
      <c r="AF9" s="435">
        <v>800</v>
      </c>
    </row>
    <row r="10" spans="1:68">
      <c r="H10" t="s">
        <v>275</v>
      </c>
      <c r="I10" s="435">
        <f>G4</f>
        <v>7100</v>
      </c>
      <c r="J10" s="435">
        <v>7100</v>
      </c>
      <c r="K10" s="435">
        <v>7100</v>
      </c>
      <c r="L10" s="435">
        <v>7100</v>
      </c>
      <c r="M10" s="435">
        <v>7100</v>
      </c>
      <c r="N10" s="435">
        <v>7100</v>
      </c>
      <c r="O10" s="435">
        <v>7100</v>
      </c>
      <c r="P10" s="435">
        <v>7100</v>
      </c>
      <c r="Q10" s="435">
        <v>7100</v>
      </c>
      <c r="R10" s="435">
        <v>7100</v>
      </c>
      <c r="S10" s="435">
        <v>7100</v>
      </c>
      <c r="T10" s="435">
        <v>7100</v>
      </c>
      <c r="U10" s="435">
        <v>7100</v>
      </c>
      <c r="V10" s="435">
        <v>7100</v>
      </c>
      <c r="W10" s="435">
        <v>7100</v>
      </c>
      <c r="X10" s="435">
        <v>7100</v>
      </c>
      <c r="Y10" s="435">
        <v>7100</v>
      </c>
      <c r="Z10" s="435">
        <v>7100</v>
      </c>
      <c r="AA10" s="435">
        <v>7100</v>
      </c>
      <c r="AB10" s="435">
        <v>7100</v>
      </c>
      <c r="AC10" s="435">
        <v>7100</v>
      </c>
      <c r="AD10" s="435">
        <v>7100</v>
      </c>
      <c r="AE10" s="435">
        <v>7100</v>
      </c>
      <c r="AF10" s="435">
        <v>7100</v>
      </c>
    </row>
    <row r="11" spans="1:68" s="101" customFormat="1" ht="6.95" customHeight="1"/>
    <row r="12" spans="1:68">
      <c r="A12" t="str">
        <f>'Program Marketing Costs'!A4</f>
        <v>TV</v>
      </c>
      <c r="B12" t="e">
        <f>'Program Marketing Costs'!J4</f>
        <v>#DIV/0!</v>
      </c>
      <c r="C12" s="435" t="e">
        <f>'Program Marketing Costs'!K4</f>
        <v>#DIV/0!</v>
      </c>
      <c r="D12" s="435" t="e">
        <f>'Program Marketing Costs'!L4</f>
        <v>#DIV/0!</v>
      </c>
      <c r="E12" t="e">
        <f>'Program Marketing Costs'!M4</f>
        <v>#DIV/0!</v>
      </c>
      <c r="F12" t="e">
        <f>'Program Marketing Costs'!N4</f>
        <v>#DIV/0!</v>
      </c>
      <c r="G12" s="435">
        <f>'Program Marketing Costs'!O4</f>
        <v>7100</v>
      </c>
      <c r="H12" t="s">
        <v>349</v>
      </c>
      <c r="I12" s="435">
        <v>0</v>
      </c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5"/>
      <c r="Y12" s="435"/>
      <c r="Z12" s="435"/>
      <c r="AA12" s="435"/>
      <c r="AB12" s="435"/>
      <c r="AC12" s="435"/>
      <c r="AD12" s="435"/>
      <c r="AE12" s="435"/>
      <c r="AF12" s="435"/>
    </row>
    <row r="13" spans="1:68">
      <c r="C13" s="435"/>
      <c r="D13" s="435"/>
      <c r="G13" s="435"/>
      <c r="H13" s="606" t="s">
        <v>362</v>
      </c>
      <c r="I13" s="607">
        <f>'Program Marketing Pro Forma'!C29</f>
        <v>0</v>
      </c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5"/>
      <c r="Y13" s="435"/>
      <c r="Z13" s="435"/>
      <c r="AA13" s="435"/>
      <c r="AB13" s="435"/>
      <c r="AC13" s="435"/>
      <c r="AD13" s="435"/>
      <c r="AE13" s="435"/>
      <c r="AF13" s="435"/>
    </row>
    <row r="14" spans="1:68">
      <c r="C14" s="435"/>
      <c r="D14" s="435"/>
      <c r="G14" s="435"/>
      <c r="H14" s="606" t="s">
        <v>361</v>
      </c>
      <c r="I14" s="607">
        <f>'Program Marketing Pro Forma'!C30</f>
        <v>0</v>
      </c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5"/>
      <c r="Y14" s="435"/>
      <c r="Z14" s="435"/>
      <c r="AA14" s="435"/>
      <c r="AB14" s="435"/>
      <c r="AC14" s="435"/>
      <c r="AD14" s="435"/>
      <c r="AE14" s="435"/>
      <c r="AF14" s="435"/>
    </row>
    <row r="15" spans="1:68">
      <c r="H15" t="s">
        <v>350</v>
      </c>
      <c r="I15" s="602">
        <v>0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68">
      <c r="H16" t="s">
        <v>353</v>
      </c>
      <c r="I16" s="3">
        <v>0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>
      <c r="H17" t="s">
        <v>352</v>
      </c>
      <c r="I17" s="435">
        <v>800</v>
      </c>
    </row>
    <row r="18" spans="1:32">
      <c r="H18" t="s">
        <v>275</v>
      </c>
      <c r="I18" s="435">
        <f>G12</f>
        <v>7100</v>
      </c>
    </row>
    <row r="19" spans="1:32" s="101" customFormat="1" ht="6.95" customHeight="1">
      <c r="H19" s="558"/>
    </row>
    <row r="20" spans="1:32">
      <c r="A20" t="str">
        <f>'Program Marketing Costs'!A5</f>
        <v>Radio</v>
      </c>
      <c r="B20" s="435">
        <f>'Program Marketing Costs'!J5</f>
        <v>176</v>
      </c>
      <c r="C20" s="435">
        <f>'Program Marketing Costs'!K5</f>
        <v>293.33333333333331</v>
      </c>
      <c r="D20" s="435">
        <f>'Program Marketing Costs'!L5</f>
        <v>440</v>
      </c>
      <c r="E20" s="3">
        <f>'Program Marketing Costs'!M5</f>
        <v>0.6</v>
      </c>
      <c r="F20" s="3">
        <f>'Program Marketing Costs'!N5</f>
        <v>0.66666666666666663</v>
      </c>
      <c r="G20" s="435">
        <f>'Program Marketing Costs'!O5</f>
        <v>5000</v>
      </c>
      <c r="H20" t="s">
        <v>349</v>
      </c>
      <c r="I20" s="603">
        <v>80</v>
      </c>
      <c r="J20" s="603">
        <f>$I20</f>
        <v>80</v>
      </c>
      <c r="K20" s="435"/>
      <c r="L20" s="605"/>
      <c r="M20" s="435"/>
      <c r="N20" s="435"/>
      <c r="O20" s="603">
        <f>$I20</f>
        <v>80</v>
      </c>
      <c r="P20" s="435"/>
      <c r="Q20" s="435"/>
      <c r="R20" s="603">
        <f>$I20</f>
        <v>80</v>
      </c>
      <c r="S20" s="435"/>
      <c r="T20" s="435"/>
      <c r="U20" s="435"/>
      <c r="V20" s="435"/>
      <c r="W20" s="435"/>
      <c r="X20" s="435"/>
      <c r="Y20" s="435"/>
      <c r="Z20" s="435"/>
      <c r="AA20" s="435"/>
      <c r="AB20" s="435"/>
      <c r="AC20" s="435"/>
      <c r="AD20" s="435"/>
      <c r="AE20" s="435"/>
      <c r="AF20" s="435"/>
    </row>
    <row r="21" spans="1:32">
      <c r="B21" s="435"/>
      <c r="C21" s="435"/>
      <c r="D21" s="435"/>
      <c r="E21" s="3"/>
      <c r="F21" s="3"/>
      <c r="G21" s="435"/>
      <c r="H21" s="606" t="s">
        <v>362</v>
      </c>
      <c r="I21" s="607">
        <f>'Program Marketing Pro Forma'!C41</f>
        <v>133.33333333333334</v>
      </c>
      <c r="J21" s="607">
        <f t="shared" ref="J21:J26" si="0">$I21</f>
        <v>133.33333333333334</v>
      </c>
      <c r="K21" s="435"/>
      <c r="L21" s="605"/>
      <c r="M21" s="435"/>
      <c r="N21" s="435"/>
      <c r="O21" s="607">
        <f t="shared" ref="O21:O26" si="1">$I21</f>
        <v>133.33333333333334</v>
      </c>
      <c r="P21" s="435"/>
      <c r="Q21" s="435"/>
      <c r="R21" s="607">
        <f t="shared" ref="R21:R26" si="2">$I21</f>
        <v>133.33333333333334</v>
      </c>
      <c r="S21" s="435"/>
      <c r="T21" s="435"/>
      <c r="U21" s="435"/>
      <c r="V21" s="435"/>
      <c r="W21" s="435"/>
      <c r="X21" s="435"/>
      <c r="Y21" s="435"/>
      <c r="Z21" s="435"/>
      <c r="AA21" s="435"/>
      <c r="AB21" s="435"/>
      <c r="AC21" s="435"/>
      <c r="AD21" s="435"/>
      <c r="AE21" s="435"/>
      <c r="AF21" s="435"/>
    </row>
    <row r="22" spans="1:32">
      <c r="B22" s="435"/>
      <c r="C22" s="435"/>
      <c r="D22" s="435"/>
      <c r="E22" s="3"/>
      <c r="F22" s="3"/>
      <c r="G22" s="435"/>
      <c r="H22" s="606" t="s">
        <v>361</v>
      </c>
      <c r="I22" s="607">
        <f>'Program Marketing Pro Forma'!C42</f>
        <v>200</v>
      </c>
      <c r="J22" s="607">
        <f t="shared" si="0"/>
        <v>200</v>
      </c>
      <c r="K22" s="435"/>
      <c r="L22" s="605"/>
      <c r="M22" s="435"/>
      <c r="N22" s="435"/>
      <c r="O22" s="607">
        <f t="shared" si="1"/>
        <v>200</v>
      </c>
      <c r="P22" s="435"/>
      <c r="Q22" s="435"/>
      <c r="R22" s="607">
        <f t="shared" si="2"/>
        <v>200</v>
      </c>
      <c r="S22" s="435"/>
      <c r="T22" s="435"/>
      <c r="U22" s="435"/>
      <c r="V22" s="435"/>
      <c r="W22" s="435"/>
      <c r="X22" s="435"/>
      <c r="Y22" s="435"/>
      <c r="Z22" s="435"/>
      <c r="AA22" s="435"/>
      <c r="AB22" s="435"/>
      <c r="AC22" s="435"/>
      <c r="AD22" s="435"/>
      <c r="AE22" s="435"/>
      <c r="AF22" s="435"/>
    </row>
    <row r="23" spans="1:32">
      <c r="H23" t="s">
        <v>350</v>
      </c>
      <c r="I23" s="3">
        <v>0.6</v>
      </c>
      <c r="J23" s="3">
        <f t="shared" si="0"/>
        <v>0.6</v>
      </c>
      <c r="K23" s="3"/>
      <c r="L23" s="3"/>
      <c r="M23" s="3"/>
      <c r="N23" s="3"/>
      <c r="O23" s="3">
        <f t="shared" si="1"/>
        <v>0.6</v>
      </c>
      <c r="P23" s="3"/>
      <c r="Q23" s="3"/>
      <c r="R23" s="3">
        <f t="shared" si="2"/>
        <v>0.6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>
      <c r="H24" t="s">
        <v>351</v>
      </c>
      <c r="I24" s="3">
        <v>0.67</v>
      </c>
      <c r="J24" s="3">
        <f t="shared" si="0"/>
        <v>0.67</v>
      </c>
      <c r="K24" s="3"/>
      <c r="L24" s="3"/>
      <c r="M24" s="3"/>
      <c r="N24" s="3"/>
      <c r="O24" s="3">
        <f t="shared" si="1"/>
        <v>0.67</v>
      </c>
      <c r="P24" s="3"/>
      <c r="Q24" s="3"/>
      <c r="R24" s="3">
        <f t="shared" si="2"/>
        <v>0.67</v>
      </c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>
      <c r="H25" t="s">
        <v>352</v>
      </c>
      <c r="I25" s="435">
        <v>4000</v>
      </c>
      <c r="J25" s="435">
        <f t="shared" si="0"/>
        <v>4000</v>
      </c>
      <c r="K25" s="435"/>
      <c r="L25" s="435"/>
      <c r="M25" s="435"/>
      <c r="N25" s="435"/>
      <c r="O25" s="435">
        <f t="shared" si="1"/>
        <v>4000</v>
      </c>
      <c r="P25" s="435"/>
      <c r="Q25" s="435"/>
      <c r="R25" s="435">
        <f t="shared" si="2"/>
        <v>4000</v>
      </c>
      <c r="S25" s="435"/>
      <c r="T25" s="435"/>
      <c r="U25" s="435"/>
      <c r="V25" s="435"/>
      <c r="W25" s="435"/>
      <c r="X25" s="435"/>
      <c r="Y25" s="435"/>
      <c r="Z25" s="435"/>
      <c r="AA25" s="435"/>
      <c r="AB25" s="435"/>
      <c r="AC25" s="435"/>
      <c r="AD25" s="435"/>
      <c r="AE25" s="435"/>
      <c r="AF25" s="435"/>
    </row>
    <row r="26" spans="1:32">
      <c r="H26" t="s">
        <v>275</v>
      </c>
      <c r="I26" s="603">
        <v>6000</v>
      </c>
      <c r="J26" s="603">
        <f t="shared" si="0"/>
        <v>6000</v>
      </c>
      <c r="K26" s="435"/>
      <c r="L26" s="435"/>
      <c r="M26" s="435"/>
      <c r="N26" s="435"/>
      <c r="O26" s="603">
        <f t="shared" si="1"/>
        <v>6000</v>
      </c>
      <c r="P26" s="435"/>
      <c r="Q26" s="435"/>
      <c r="R26" s="603">
        <f t="shared" si="2"/>
        <v>6000</v>
      </c>
      <c r="S26" s="435"/>
      <c r="T26" s="435"/>
      <c r="U26" s="435"/>
      <c r="V26" s="435"/>
      <c r="W26" s="435"/>
      <c r="X26" s="435"/>
      <c r="Y26" s="435"/>
      <c r="Z26" s="435"/>
      <c r="AA26" s="435"/>
      <c r="AB26" s="435"/>
      <c r="AC26" s="435"/>
      <c r="AD26" s="435"/>
      <c r="AE26" s="435"/>
      <c r="AF26" s="435"/>
    </row>
    <row r="27" spans="1:32" s="101" customFormat="1" ht="6.95" customHeight="1">
      <c r="H27" s="558"/>
    </row>
    <row r="28" spans="1:32">
      <c r="A28" t="str">
        <f>'Program Marketing Costs'!A6</f>
        <v>Print</v>
      </c>
      <c r="B28" s="435">
        <f>'Program Marketing Costs'!J6</f>
        <v>502.59740259740261</v>
      </c>
      <c r="C28" s="435">
        <f>'Program Marketing Costs'!K6</f>
        <v>2580</v>
      </c>
      <c r="D28" s="435">
        <f>'Program Marketing Costs'!L6</f>
        <v>3870</v>
      </c>
      <c r="E28" s="3">
        <f>'Program Marketing Costs'!M6</f>
        <v>0.19480519480519481</v>
      </c>
      <c r="F28" s="3">
        <f>'Program Marketing Costs'!N6</f>
        <v>0.66666666666666663</v>
      </c>
      <c r="G28" s="435">
        <f>'Program Marketing Costs'!O6</f>
        <v>7100</v>
      </c>
      <c r="H28" t="s">
        <v>349</v>
      </c>
      <c r="I28" s="603">
        <v>110</v>
      </c>
      <c r="J28" s="603">
        <v>110</v>
      </c>
      <c r="K28" s="603">
        <v>90</v>
      </c>
      <c r="L28" s="603">
        <v>90</v>
      </c>
      <c r="M28" s="603">
        <v>90</v>
      </c>
      <c r="N28" s="603">
        <v>90</v>
      </c>
      <c r="O28" s="603">
        <v>90</v>
      </c>
      <c r="P28" s="603">
        <v>90</v>
      </c>
      <c r="Q28" s="603">
        <v>90</v>
      </c>
      <c r="R28" s="603">
        <v>90</v>
      </c>
      <c r="S28" s="603">
        <v>90</v>
      </c>
      <c r="T28" s="603">
        <v>90</v>
      </c>
      <c r="U28" s="435"/>
      <c r="V28" s="435"/>
      <c r="W28" s="435"/>
      <c r="X28" s="435"/>
      <c r="Y28" s="435"/>
      <c r="Z28" s="435"/>
      <c r="AA28" s="435"/>
      <c r="AB28" s="435"/>
      <c r="AC28" s="435"/>
      <c r="AD28" s="435"/>
      <c r="AE28" s="435"/>
      <c r="AF28" s="435"/>
    </row>
    <row r="29" spans="1:32">
      <c r="B29" s="435"/>
      <c r="C29" s="435"/>
      <c r="D29" s="435"/>
      <c r="E29" s="3"/>
      <c r="F29" s="3"/>
      <c r="G29" s="435"/>
      <c r="H29" s="606" t="s">
        <v>362</v>
      </c>
      <c r="I29" s="607">
        <f>'Program Marketing Pro Forma'!C53</f>
        <v>200</v>
      </c>
      <c r="J29" s="607">
        <f>'Program Marketing Pro Forma'!D53</f>
        <v>200</v>
      </c>
      <c r="K29" s="607">
        <f>'Program Marketing Pro Forma'!E53</f>
        <v>142.85714285714286</v>
      </c>
      <c r="L29" s="607">
        <f>'Program Marketing Pro Forma'!F53</f>
        <v>142.85714285714286</v>
      </c>
      <c r="M29" s="607">
        <f>'Program Marketing Pro Forma'!G53</f>
        <v>142.85714285714286</v>
      </c>
      <c r="N29" s="607">
        <f>'Program Marketing Pro Forma'!H53</f>
        <v>142.85714285714286</v>
      </c>
      <c r="O29" s="607">
        <f>'Program Marketing Pro Forma'!I53</f>
        <v>142.85714285714286</v>
      </c>
      <c r="P29" s="607">
        <f>'Program Marketing Pro Forma'!J53</f>
        <v>142.85714285714286</v>
      </c>
      <c r="Q29" s="607">
        <f>'Program Marketing Pro Forma'!K53</f>
        <v>142.85714285714286</v>
      </c>
      <c r="R29" s="607">
        <f>'Program Marketing Pro Forma'!L53</f>
        <v>142.85714285714286</v>
      </c>
      <c r="S29" s="607">
        <f>'Program Marketing Pro Forma'!M53</f>
        <v>142.85714285714286</v>
      </c>
      <c r="T29" s="607">
        <f>'Program Marketing Pro Forma'!N53</f>
        <v>142.85714285714286</v>
      </c>
      <c r="U29" s="435"/>
      <c r="V29" s="435"/>
      <c r="W29" s="435"/>
      <c r="X29" s="435"/>
      <c r="Y29" s="435"/>
      <c r="Z29" s="435"/>
      <c r="AA29" s="435"/>
      <c r="AB29" s="435"/>
      <c r="AC29" s="435"/>
      <c r="AD29" s="435"/>
      <c r="AE29" s="435"/>
      <c r="AF29" s="435"/>
    </row>
    <row r="30" spans="1:32">
      <c r="B30" s="435"/>
      <c r="C30" s="435"/>
      <c r="D30" s="435"/>
      <c r="E30" s="3"/>
      <c r="F30" s="3"/>
      <c r="G30" s="435"/>
      <c r="H30" s="606" t="s">
        <v>361</v>
      </c>
      <c r="I30" s="607">
        <f>'Program Marketing Pro Forma'!C54</f>
        <v>333.33333333333331</v>
      </c>
      <c r="J30" s="607">
        <f>'Program Marketing Pro Forma'!D54</f>
        <v>333.33333333333331</v>
      </c>
      <c r="K30" s="607">
        <f>'Program Marketing Pro Forma'!E54</f>
        <v>250</v>
      </c>
      <c r="L30" s="607">
        <f>'Program Marketing Pro Forma'!F54</f>
        <v>250</v>
      </c>
      <c r="M30" s="607">
        <f>'Program Marketing Pro Forma'!G54</f>
        <v>250</v>
      </c>
      <c r="N30" s="607">
        <f>'Program Marketing Pro Forma'!H54</f>
        <v>250</v>
      </c>
      <c r="O30" s="607">
        <f>'Program Marketing Pro Forma'!I54</f>
        <v>250</v>
      </c>
      <c r="P30" s="607">
        <f>'Program Marketing Pro Forma'!J54</f>
        <v>250</v>
      </c>
      <c r="Q30" s="607">
        <f>'Program Marketing Pro Forma'!K54</f>
        <v>250</v>
      </c>
      <c r="R30" s="607">
        <f>'Program Marketing Pro Forma'!L54</f>
        <v>250</v>
      </c>
      <c r="S30" s="607">
        <f>'Program Marketing Pro Forma'!M54</f>
        <v>250</v>
      </c>
      <c r="T30" s="607">
        <f>'Program Marketing Pro Forma'!N54</f>
        <v>250</v>
      </c>
      <c r="U30" s="435"/>
      <c r="V30" s="435"/>
      <c r="W30" s="435"/>
      <c r="X30" s="435"/>
      <c r="Y30" s="435"/>
      <c r="Z30" s="435"/>
      <c r="AA30" s="435"/>
      <c r="AB30" s="435"/>
      <c r="AC30" s="435"/>
      <c r="AD30" s="435"/>
      <c r="AE30" s="435"/>
      <c r="AF30" s="435"/>
    </row>
    <row r="31" spans="1:32">
      <c r="G31" s="435"/>
      <c r="H31" t="s">
        <v>350</v>
      </c>
      <c r="I31" s="3">
        <v>0.6</v>
      </c>
      <c r="J31" s="3">
        <v>0.6</v>
      </c>
      <c r="K31" s="3">
        <v>0.6</v>
      </c>
      <c r="L31" s="3">
        <v>0.6</v>
      </c>
      <c r="M31" s="3">
        <v>0.6</v>
      </c>
      <c r="N31" s="3">
        <v>0.6</v>
      </c>
      <c r="O31" s="3">
        <v>0.6</v>
      </c>
      <c r="P31" s="3">
        <v>0.6</v>
      </c>
      <c r="Q31" s="3">
        <v>0.6</v>
      </c>
      <c r="R31" s="3">
        <v>0.6</v>
      </c>
      <c r="S31" s="3">
        <v>0.6</v>
      </c>
      <c r="T31" s="3">
        <v>0.6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>
      <c r="H32" t="s">
        <v>351</v>
      </c>
      <c r="I32" s="3">
        <v>0.6</v>
      </c>
      <c r="J32" s="3">
        <v>0.6</v>
      </c>
      <c r="K32" s="3">
        <v>0.6</v>
      </c>
      <c r="L32" s="3">
        <v>0.6</v>
      </c>
      <c r="M32" s="3">
        <v>0.6</v>
      </c>
      <c r="N32" s="3">
        <v>0.6</v>
      </c>
      <c r="O32" s="3">
        <v>0.6</v>
      </c>
      <c r="P32" s="3">
        <v>0.6</v>
      </c>
      <c r="Q32" s="3">
        <v>0.6</v>
      </c>
      <c r="R32" s="3">
        <v>0.6</v>
      </c>
      <c r="S32" s="3">
        <v>0.6</v>
      </c>
      <c r="T32" s="3">
        <v>0.6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>
      <c r="H33" t="s">
        <v>352</v>
      </c>
      <c r="I33" s="435">
        <v>1000</v>
      </c>
      <c r="J33" s="435">
        <v>1000</v>
      </c>
      <c r="K33" s="435">
        <v>1000</v>
      </c>
      <c r="L33" s="435">
        <v>1000</v>
      </c>
      <c r="M33" s="435">
        <v>1000</v>
      </c>
      <c r="N33" s="435">
        <v>1000</v>
      </c>
      <c r="O33" s="435">
        <v>1000</v>
      </c>
      <c r="P33" s="435">
        <v>1000</v>
      </c>
      <c r="Q33" s="435">
        <v>1000</v>
      </c>
      <c r="R33" s="435">
        <v>1000</v>
      </c>
      <c r="S33" s="435">
        <v>1000</v>
      </c>
      <c r="T33" s="435">
        <v>1000</v>
      </c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  <c r="AF33" s="435"/>
    </row>
    <row r="34" spans="1:32">
      <c r="H34" t="s">
        <v>275</v>
      </c>
      <c r="I34" s="603">
        <f>G28</f>
        <v>7100</v>
      </c>
      <c r="J34" s="603">
        <v>7100</v>
      </c>
      <c r="K34" s="603">
        <v>7100</v>
      </c>
      <c r="L34" s="603">
        <v>7100</v>
      </c>
      <c r="M34" s="603">
        <v>7100</v>
      </c>
      <c r="N34" s="603">
        <v>7100</v>
      </c>
      <c r="O34" s="603">
        <v>7100</v>
      </c>
      <c r="P34" s="603">
        <v>7100</v>
      </c>
      <c r="Q34" s="603">
        <v>7100</v>
      </c>
      <c r="R34" s="603">
        <v>7100</v>
      </c>
      <c r="S34" s="603">
        <v>7100</v>
      </c>
      <c r="T34" s="603">
        <v>7100</v>
      </c>
      <c r="U34" s="435"/>
      <c r="V34" s="435"/>
      <c r="W34" s="435"/>
      <c r="X34" s="435"/>
      <c r="Y34" s="435"/>
      <c r="Z34" s="435"/>
      <c r="AA34" s="435"/>
      <c r="AB34" s="435"/>
      <c r="AC34" s="435"/>
      <c r="AD34" s="435"/>
      <c r="AE34" s="435"/>
      <c r="AF34" s="435"/>
    </row>
    <row r="35" spans="1:32" s="101" customFormat="1" ht="6.95" customHeight="1">
      <c r="H35" s="558"/>
    </row>
    <row r="36" spans="1:32">
      <c r="A36" s="431" t="str">
        <f>'Program Marketing Costs'!A7</f>
        <v>Public Workshops</v>
      </c>
      <c r="B36" s="610">
        <f>'Program Marketing Costs'!J7</f>
        <v>35.405405405405403</v>
      </c>
      <c r="C36" s="610">
        <f>'Program Marketing Costs'!K7</f>
        <v>218.33333333333334</v>
      </c>
      <c r="D36" s="610">
        <f>'Program Marketing Costs'!L7</f>
        <v>311.90476190476193</v>
      </c>
      <c r="E36" s="611">
        <f>'Program Marketing Costs'!M7</f>
        <v>0.16216216216216217</v>
      </c>
      <c r="F36" s="611">
        <f>'Program Marketing Costs'!N7</f>
        <v>0.7</v>
      </c>
      <c r="G36" s="610">
        <f>'Program Marketing Costs'!O7</f>
        <v>7100</v>
      </c>
      <c r="H36" t="s">
        <v>349</v>
      </c>
      <c r="I36" s="603">
        <v>40</v>
      </c>
      <c r="J36" s="435">
        <f t="shared" ref="J36:K42" si="3">I36</f>
        <v>40</v>
      </c>
      <c r="K36" s="435">
        <f t="shared" si="3"/>
        <v>40</v>
      </c>
      <c r="L36" s="435">
        <f t="shared" ref="L36:T36" si="4">K36</f>
        <v>40</v>
      </c>
      <c r="M36" s="435">
        <f t="shared" si="4"/>
        <v>40</v>
      </c>
      <c r="N36" s="435">
        <f t="shared" si="4"/>
        <v>40</v>
      </c>
      <c r="O36" s="435">
        <f t="shared" si="4"/>
        <v>40</v>
      </c>
      <c r="P36" s="435">
        <f t="shared" si="4"/>
        <v>40</v>
      </c>
      <c r="Q36" s="435">
        <f t="shared" si="4"/>
        <v>40</v>
      </c>
      <c r="R36" s="435">
        <f t="shared" si="4"/>
        <v>40</v>
      </c>
      <c r="S36" s="435">
        <f t="shared" si="4"/>
        <v>40</v>
      </c>
      <c r="T36" s="435">
        <f t="shared" si="4"/>
        <v>40</v>
      </c>
      <c r="U36" s="435"/>
      <c r="V36" s="435"/>
      <c r="W36" s="435"/>
      <c r="X36" s="435"/>
      <c r="Y36" s="435"/>
      <c r="Z36" s="435"/>
      <c r="AA36" s="435"/>
      <c r="AB36" s="435"/>
      <c r="AC36" s="435"/>
      <c r="AD36" s="435"/>
      <c r="AE36" s="435"/>
      <c r="AF36" s="435"/>
    </row>
    <row r="37" spans="1:32">
      <c r="B37" s="435"/>
      <c r="C37" s="435"/>
      <c r="D37" s="435"/>
      <c r="E37" s="3"/>
      <c r="F37" s="3"/>
      <c r="G37" s="435"/>
      <c r="H37" s="606" t="s">
        <v>362</v>
      </c>
      <c r="I37" s="607">
        <f>'Program Marketing Pro Forma'!C65</f>
        <v>86.956521739130437</v>
      </c>
      <c r="J37" s="607">
        <f t="shared" si="3"/>
        <v>86.956521739130437</v>
      </c>
      <c r="K37" s="607">
        <f t="shared" si="3"/>
        <v>86.956521739130437</v>
      </c>
      <c r="L37" s="607">
        <f t="shared" ref="L37:T37" si="5">K37</f>
        <v>86.956521739130437</v>
      </c>
      <c r="M37" s="607">
        <f t="shared" si="5"/>
        <v>86.956521739130437</v>
      </c>
      <c r="N37" s="607">
        <f t="shared" si="5"/>
        <v>86.956521739130437</v>
      </c>
      <c r="O37" s="607">
        <f t="shared" si="5"/>
        <v>86.956521739130437</v>
      </c>
      <c r="P37" s="607">
        <f t="shared" si="5"/>
        <v>86.956521739130437</v>
      </c>
      <c r="Q37" s="607">
        <f t="shared" si="5"/>
        <v>86.956521739130437</v>
      </c>
      <c r="R37" s="607">
        <f t="shared" si="5"/>
        <v>86.956521739130437</v>
      </c>
      <c r="S37" s="607">
        <f t="shared" si="5"/>
        <v>86.956521739130437</v>
      </c>
      <c r="T37" s="607">
        <f t="shared" si="5"/>
        <v>86.956521739130437</v>
      </c>
      <c r="U37" s="435"/>
      <c r="V37" s="435"/>
      <c r="W37" s="435"/>
      <c r="X37" s="435"/>
      <c r="Y37" s="435"/>
      <c r="Z37" s="435"/>
      <c r="AA37" s="435"/>
      <c r="AB37" s="435"/>
      <c r="AC37" s="435"/>
      <c r="AD37" s="435"/>
      <c r="AE37" s="435"/>
      <c r="AF37" s="435"/>
    </row>
    <row r="38" spans="1:32">
      <c r="B38" s="435"/>
      <c r="C38" s="435"/>
      <c r="D38" s="435"/>
      <c r="E38" s="3"/>
      <c r="F38" s="3"/>
      <c r="G38" s="435"/>
      <c r="H38" s="606" t="s">
        <v>361</v>
      </c>
      <c r="I38" s="607">
        <f>'Program Marketing Pro Forma'!C66</f>
        <v>125</v>
      </c>
      <c r="J38" s="607">
        <f t="shared" si="3"/>
        <v>125</v>
      </c>
      <c r="K38" s="607">
        <f t="shared" si="3"/>
        <v>125</v>
      </c>
      <c r="L38" s="607">
        <f t="shared" ref="L38:T38" si="6">K38</f>
        <v>125</v>
      </c>
      <c r="M38" s="607">
        <f t="shared" si="6"/>
        <v>125</v>
      </c>
      <c r="N38" s="607">
        <f t="shared" si="6"/>
        <v>125</v>
      </c>
      <c r="O38" s="607">
        <f t="shared" si="6"/>
        <v>125</v>
      </c>
      <c r="P38" s="607">
        <f t="shared" si="6"/>
        <v>125</v>
      </c>
      <c r="Q38" s="607">
        <f t="shared" si="6"/>
        <v>125</v>
      </c>
      <c r="R38" s="607">
        <f t="shared" si="6"/>
        <v>125</v>
      </c>
      <c r="S38" s="607">
        <f t="shared" si="6"/>
        <v>125</v>
      </c>
      <c r="T38" s="607">
        <f t="shared" si="6"/>
        <v>125</v>
      </c>
      <c r="U38" s="435"/>
      <c r="V38" s="435"/>
      <c r="W38" s="435"/>
      <c r="X38" s="435"/>
      <c r="Y38" s="435"/>
      <c r="Z38" s="435"/>
      <c r="AA38" s="435"/>
      <c r="AB38" s="435"/>
      <c r="AC38" s="435"/>
      <c r="AD38" s="435"/>
      <c r="AE38" s="435"/>
      <c r="AF38" s="435"/>
    </row>
    <row r="39" spans="1:32">
      <c r="H39" t="s">
        <v>350</v>
      </c>
      <c r="I39" s="3">
        <v>0.45</v>
      </c>
      <c r="J39" s="3">
        <f t="shared" si="3"/>
        <v>0.45</v>
      </c>
      <c r="K39" s="3">
        <f t="shared" si="3"/>
        <v>0.45</v>
      </c>
      <c r="L39" s="3">
        <f t="shared" ref="L39:T39" si="7">K39</f>
        <v>0.45</v>
      </c>
      <c r="M39" s="3">
        <f t="shared" si="7"/>
        <v>0.45</v>
      </c>
      <c r="N39" s="3">
        <f t="shared" si="7"/>
        <v>0.45</v>
      </c>
      <c r="O39" s="3">
        <f t="shared" si="7"/>
        <v>0.45</v>
      </c>
      <c r="P39" s="3">
        <f t="shared" si="7"/>
        <v>0.45</v>
      </c>
      <c r="Q39" s="3">
        <f t="shared" si="7"/>
        <v>0.45</v>
      </c>
      <c r="R39" s="3">
        <f t="shared" si="7"/>
        <v>0.45</v>
      </c>
      <c r="S39" s="3">
        <f t="shared" si="7"/>
        <v>0.45</v>
      </c>
      <c r="T39" s="3">
        <f t="shared" si="7"/>
        <v>0.45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>
      <c r="H40" t="s">
        <v>351</v>
      </c>
      <c r="I40" s="3">
        <f>F36</f>
        <v>0.7</v>
      </c>
      <c r="J40" s="3">
        <f t="shared" si="3"/>
        <v>0.7</v>
      </c>
      <c r="K40" s="3">
        <f t="shared" si="3"/>
        <v>0.7</v>
      </c>
      <c r="L40" s="3">
        <f t="shared" ref="L40:T40" si="8">K40</f>
        <v>0.7</v>
      </c>
      <c r="M40" s="3">
        <f t="shared" si="8"/>
        <v>0.7</v>
      </c>
      <c r="N40" s="3">
        <f t="shared" si="8"/>
        <v>0.7</v>
      </c>
      <c r="O40" s="3">
        <f t="shared" si="8"/>
        <v>0.7</v>
      </c>
      <c r="P40" s="3">
        <f t="shared" si="8"/>
        <v>0.7</v>
      </c>
      <c r="Q40" s="3">
        <f t="shared" si="8"/>
        <v>0.7</v>
      </c>
      <c r="R40" s="3">
        <f t="shared" si="8"/>
        <v>0.7</v>
      </c>
      <c r="S40" s="3">
        <f t="shared" si="8"/>
        <v>0.7</v>
      </c>
      <c r="T40" s="3">
        <f t="shared" si="8"/>
        <v>0.7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>
      <c r="H41" t="s">
        <v>352</v>
      </c>
      <c r="I41" s="435">
        <v>2000</v>
      </c>
      <c r="J41" s="435">
        <f t="shared" si="3"/>
        <v>2000</v>
      </c>
      <c r="K41" s="435">
        <f t="shared" si="3"/>
        <v>2000</v>
      </c>
      <c r="L41" s="435">
        <f t="shared" ref="L41:T41" si="9">K41</f>
        <v>2000</v>
      </c>
      <c r="M41" s="435">
        <f t="shared" si="9"/>
        <v>2000</v>
      </c>
      <c r="N41" s="435">
        <f t="shared" si="9"/>
        <v>2000</v>
      </c>
      <c r="O41" s="435">
        <f t="shared" si="9"/>
        <v>2000</v>
      </c>
      <c r="P41" s="435">
        <f t="shared" si="9"/>
        <v>2000</v>
      </c>
      <c r="Q41" s="435">
        <f t="shared" si="9"/>
        <v>2000</v>
      </c>
      <c r="R41" s="435">
        <f t="shared" si="9"/>
        <v>2000</v>
      </c>
      <c r="S41" s="435">
        <f t="shared" si="9"/>
        <v>2000</v>
      </c>
      <c r="T41" s="435">
        <f t="shared" si="9"/>
        <v>2000</v>
      </c>
      <c r="U41" s="435"/>
      <c r="V41" s="435"/>
      <c r="W41" s="435"/>
      <c r="X41" s="435"/>
      <c r="Y41" s="435"/>
      <c r="Z41" s="435"/>
      <c r="AA41" s="435"/>
      <c r="AB41" s="435"/>
      <c r="AC41" s="435"/>
      <c r="AD41" s="435"/>
      <c r="AE41" s="435"/>
      <c r="AF41" s="435"/>
    </row>
    <row r="42" spans="1:32">
      <c r="H42" t="s">
        <v>275</v>
      </c>
      <c r="I42" s="603">
        <f>G36</f>
        <v>7100</v>
      </c>
      <c r="J42" s="435">
        <f t="shared" si="3"/>
        <v>7100</v>
      </c>
      <c r="K42" s="435">
        <f t="shared" si="3"/>
        <v>7100</v>
      </c>
      <c r="L42" s="435">
        <f t="shared" ref="L42:T42" si="10">K42</f>
        <v>7100</v>
      </c>
      <c r="M42" s="435">
        <f t="shared" si="10"/>
        <v>7100</v>
      </c>
      <c r="N42" s="435">
        <f t="shared" si="10"/>
        <v>7100</v>
      </c>
      <c r="O42" s="435">
        <f t="shared" si="10"/>
        <v>7100</v>
      </c>
      <c r="P42" s="435">
        <f t="shared" si="10"/>
        <v>7100</v>
      </c>
      <c r="Q42" s="435">
        <f t="shared" si="10"/>
        <v>7100</v>
      </c>
      <c r="R42" s="435">
        <f t="shared" si="10"/>
        <v>7100</v>
      </c>
      <c r="S42" s="435">
        <f t="shared" si="10"/>
        <v>7100</v>
      </c>
      <c r="T42" s="435">
        <f t="shared" si="10"/>
        <v>7100</v>
      </c>
      <c r="U42" s="435"/>
      <c r="V42" s="435"/>
      <c r="W42" s="435"/>
      <c r="X42" s="435"/>
      <c r="Y42" s="435"/>
      <c r="Z42" s="435"/>
      <c r="AA42" s="435"/>
      <c r="AB42" s="435"/>
      <c r="AC42" s="435"/>
      <c r="AD42" s="435"/>
      <c r="AE42" s="435"/>
      <c r="AF42" s="435"/>
    </row>
    <row r="43" spans="1:32" s="101" customFormat="1" ht="6.95" customHeight="1">
      <c r="H43" s="558"/>
    </row>
    <row r="44" spans="1:32">
      <c r="A44" t="str">
        <f>'Program Marketing Costs'!A8</f>
        <v xml:space="preserve">Presentations </v>
      </c>
      <c r="B44" s="435">
        <f>'Program Marketing Costs'!J8</f>
        <v>43.666666666666664</v>
      </c>
      <c r="C44" s="435">
        <f>'Program Marketing Costs'!K8</f>
        <v>524</v>
      </c>
      <c r="D44" s="435">
        <f>'Program Marketing Costs'!L8</f>
        <v>873.33333333333337</v>
      </c>
      <c r="E44" s="3">
        <f>'Program Marketing Costs'!M8</f>
        <v>8.3333333333333329E-2</v>
      </c>
      <c r="F44" s="3">
        <f>'Program Marketing Costs'!N8</f>
        <v>0.6</v>
      </c>
      <c r="G44" s="435">
        <f>'Program Marketing Costs'!O8</f>
        <v>7100</v>
      </c>
      <c r="H44" t="s">
        <v>349</v>
      </c>
      <c r="I44" s="603">
        <f>B44</f>
        <v>43.666666666666664</v>
      </c>
      <c r="J44" s="435">
        <f t="shared" ref="J44:J50" si="11">I44</f>
        <v>43.666666666666664</v>
      </c>
      <c r="K44" s="435">
        <f t="shared" ref="K44:T44" si="12">J44</f>
        <v>43.666666666666664</v>
      </c>
      <c r="L44" s="435">
        <f t="shared" si="12"/>
        <v>43.666666666666664</v>
      </c>
      <c r="M44" s="435">
        <f t="shared" si="12"/>
        <v>43.666666666666664</v>
      </c>
      <c r="N44" s="435">
        <f t="shared" si="12"/>
        <v>43.666666666666664</v>
      </c>
      <c r="O44" s="435">
        <f t="shared" si="12"/>
        <v>43.666666666666664</v>
      </c>
      <c r="P44" s="435">
        <f t="shared" si="12"/>
        <v>43.666666666666664</v>
      </c>
      <c r="Q44" s="435">
        <f t="shared" si="12"/>
        <v>43.666666666666664</v>
      </c>
      <c r="R44" s="435">
        <f t="shared" si="12"/>
        <v>43.666666666666664</v>
      </c>
      <c r="S44" s="435">
        <f t="shared" si="12"/>
        <v>43.666666666666664</v>
      </c>
      <c r="T44" s="435">
        <f t="shared" si="12"/>
        <v>43.666666666666664</v>
      </c>
      <c r="U44" s="435"/>
      <c r="V44" s="435"/>
      <c r="W44" s="435"/>
      <c r="X44" s="435"/>
      <c r="Y44" s="435"/>
      <c r="Z44" s="435"/>
      <c r="AA44" s="435"/>
      <c r="AB44" s="435"/>
      <c r="AC44" s="435"/>
      <c r="AD44" s="435"/>
      <c r="AE44" s="435"/>
      <c r="AF44" s="435"/>
    </row>
    <row r="45" spans="1:32">
      <c r="B45" s="435"/>
      <c r="C45" s="435"/>
      <c r="D45" s="435"/>
      <c r="E45" s="3"/>
      <c r="F45" s="3"/>
      <c r="G45" s="435"/>
      <c r="H45" s="606" t="s">
        <v>362</v>
      </c>
      <c r="I45" s="607">
        <f>'Program Marketing Pro Forma'!C77</f>
        <v>107.14285714285714</v>
      </c>
      <c r="J45" s="607">
        <f t="shared" si="11"/>
        <v>107.14285714285714</v>
      </c>
      <c r="K45" s="607">
        <f t="shared" ref="K45:T45" si="13">J45</f>
        <v>107.14285714285714</v>
      </c>
      <c r="L45" s="607">
        <f t="shared" si="13"/>
        <v>107.14285714285714</v>
      </c>
      <c r="M45" s="607">
        <f t="shared" si="13"/>
        <v>107.14285714285714</v>
      </c>
      <c r="N45" s="607">
        <f t="shared" si="13"/>
        <v>107.14285714285714</v>
      </c>
      <c r="O45" s="607">
        <f t="shared" si="13"/>
        <v>107.14285714285714</v>
      </c>
      <c r="P45" s="607">
        <f t="shared" si="13"/>
        <v>107.14285714285714</v>
      </c>
      <c r="Q45" s="607">
        <f t="shared" si="13"/>
        <v>107.14285714285714</v>
      </c>
      <c r="R45" s="607">
        <f t="shared" si="13"/>
        <v>107.14285714285714</v>
      </c>
      <c r="S45" s="607">
        <f t="shared" si="13"/>
        <v>107.14285714285714</v>
      </c>
      <c r="T45" s="607">
        <f t="shared" si="13"/>
        <v>107.14285714285714</v>
      </c>
      <c r="U45" s="435"/>
      <c r="V45" s="435"/>
      <c r="W45" s="435"/>
      <c r="X45" s="435"/>
      <c r="Y45" s="435"/>
      <c r="Z45" s="435"/>
      <c r="AA45" s="435"/>
      <c r="AB45" s="435"/>
      <c r="AC45" s="435"/>
      <c r="AD45" s="435"/>
      <c r="AE45" s="435"/>
      <c r="AF45" s="435"/>
    </row>
    <row r="46" spans="1:32">
      <c r="B46" s="435"/>
      <c r="C46" s="435"/>
      <c r="D46" s="435"/>
      <c r="E46" s="3"/>
      <c r="F46" s="3"/>
      <c r="G46" s="435"/>
      <c r="H46" s="606" t="s">
        <v>361</v>
      </c>
      <c r="I46" s="607">
        <f>'Program Marketing Pro Forma'!C78</f>
        <v>176.47058823529412</v>
      </c>
      <c r="J46" s="607">
        <f t="shared" si="11"/>
        <v>176.47058823529412</v>
      </c>
      <c r="K46" s="607">
        <f t="shared" ref="K46:T46" si="14">J46</f>
        <v>176.47058823529412</v>
      </c>
      <c r="L46" s="607">
        <f t="shared" si="14"/>
        <v>176.47058823529412</v>
      </c>
      <c r="M46" s="607">
        <f t="shared" si="14"/>
        <v>176.47058823529412</v>
      </c>
      <c r="N46" s="607">
        <f t="shared" si="14"/>
        <v>176.47058823529412</v>
      </c>
      <c r="O46" s="607">
        <f t="shared" si="14"/>
        <v>176.47058823529412</v>
      </c>
      <c r="P46" s="607">
        <f t="shared" si="14"/>
        <v>176.47058823529412</v>
      </c>
      <c r="Q46" s="607">
        <f t="shared" si="14"/>
        <v>176.47058823529412</v>
      </c>
      <c r="R46" s="607">
        <f t="shared" si="14"/>
        <v>176.47058823529412</v>
      </c>
      <c r="S46" s="607">
        <f t="shared" si="14"/>
        <v>176.47058823529412</v>
      </c>
      <c r="T46" s="607">
        <f t="shared" si="14"/>
        <v>176.47058823529412</v>
      </c>
      <c r="U46" s="435"/>
      <c r="V46" s="435"/>
      <c r="W46" s="435"/>
      <c r="X46" s="435"/>
      <c r="Y46" s="435"/>
      <c r="Z46" s="435"/>
      <c r="AA46" s="435"/>
      <c r="AB46" s="435"/>
      <c r="AC46" s="435"/>
      <c r="AD46" s="435"/>
      <c r="AE46" s="435"/>
      <c r="AF46" s="435"/>
    </row>
    <row r="47" spans="1:32">
      <c r="H47" t="s">
        <v>350</v>
      </c>
      <c r="I47" s="3">
        <v>0.4</v>
      </c>
      <c r="J47" s="3">
        <f t="shared" si="11"/>
        <v>0.4</v>
      </c>
      <c r="K47" s="3">
        <f t="shared" ref="K47:T47" si="15">J47</f>
        <v>0.4</v>
      </c>
      <c r="L47" s="3">
        <f t="shared" si="15"/>
        <v>0.4</v>
      </c>
      <c r="M47" s="3">
        <f t="shared" si="15"/>
        <v>0.4</v>
      </c>
      <c r="N47" s="3">
        <f t="shared" si="15"/>
        <v>0.4</v>
      </c>
      <c r="O47" s="3">
        <f t="shared" si="15"/>
        <v>0.4</v>
      </c>
      <c r="P47" s="3">
        <f t="shared" si="15"/>
        <v>0.4</v>
      </c>
      <c r="Q47" s="3">
        <f t="shared" si="15"/>
        <v>0.4</v>
      </c>
      <c r="R47" s="3">
        <f t="shared" si="15"/>
        <v>0.4</v>
      </c>
      <c r="S47" s="3">
        <f t="shared" si="15"/>
        <v>0.4</v>
      </c>
      <c r="T47" s="3">
        <f t="shared" si="15"/>
        <v>0.4</v>
      </c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>
      <c r="H48" t="s">
        <v>351</v>
      </c>
      <c r="I48" s="3">
        <f>F44</f>
        <v>0.6</v>
      </c>
      <c r="J48" s="3">
        <f t="shared" si="11"/>
        <v>0.6</v>
      </c>
      <c r="K48" s="3">
        <f t="shared" ref="K48:T48" si="16">J48</f>
        <v>0.6</v>
      </c>
      <c r="L48" s="3">
        <f t="shared" si="16"/>
        <v>0.6</v>
      </c>
      <c r="M48" s="3">
        <f t="shared" si="16"/>
        <v>0.6</v>
      </c>
      <c r="N48" s="3">
        <f t="shared" si="16"/>
        <v>0.6</v>
      </c>
      <c r="O48" s="3">
        <f t="shared" si="16"/>
        <v>0.6</v>
      </c>
      <c r="P48" s="3">
        <f t="shared" si="16"/>
        <v>0.6</v>
      </c>
      <c r="Q48" s="3">
        <f t="shared" si="16"/>
        <v>0.6</v>
      </c>
      <c r="R48" s="3">
        <f t="shared" si="16"/>
        <v>0.6</v>
      </c>
      <c r="S48" s="3">
        <f t="shared" si="16"/>
        <v>0.6</v>
      </c>
      <c r="T48" s="3">
        <f t="shared" si="16"/>
        <v>0.6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>
      <c r="H49" t="s">
        <v>352</v>
      </c>
      <c r="I49" s="435">
        <v>3000</v>
      </c>
      <c r="J49" s="435">
        <f t="shared" si="11"/>
        <v>3000</v>
      </c>
      <c r="K49" s="435">
        <f t="shared" ref="K49:T49" si="17">J49</f>
        <v>3000</v>
      </c>
      <c r="L49" s="435">
        <f t="shared" si="17"/>
        <v>3000</v>
      </c>
      <c r="M49" s="435">
        <f t="shared" si="17"/>
        <v>3000</v>
      </c>
      <c r="N49" s="435">
        <f t="shared" si="17"/>
        <v>3000</v>
      </c>
      <c r="O49" s="435">
        <f t="shared" si="17"/>
        <v>3000</v>
      </c>
      <c r="P49" s="435">
        <f t="shared" si="17"/>
        <v>3000</v>
      </c>
      <c r="Q49" s="435">
        <f t="shared" si="17"/>
        <v>3000</v>
      </c>
      <c r="R49" s="435">
        <f t="shared" si="17"/>
        <v>3000</v>
      </c>
      <c r="S49" s="435">
        <f t="shared" si="17"/>
        <v>3000</v>
      </c>
      <c r="T49" s="435">
        <f t="shared" si="17"/>
        <v>3000</v>
      </c>
      <c r="U49" s="435"/>
      <c r="V49" s="435"/>
      <c r="W49" s="435"/>
      <c r="X49" s="435"/>
      <c r="Y49" s="435"/>
      <c r="Z49" s="435"/>
      <c r="AA49" s="435"/>
      <c r="AB49" s="435"/>
      <c r="AC49" s="435"/>
      <c r="AD49" s="435"/>
      <c r="AE49" s="435"/>
      <c r="AF49" s="435"/>
    </row>
    <row r="50" spans="1:32">
      <c r="H50" t="s">
        <v>275</v>
      </c>
      <c r="I50" s="603">
        <f>G44</f>
        <v>7100</v>
      </c>
      <c r="J50" s="435">
        <f t="shared" si="11"/>
        <v>7100</v>
      </c>
      <c r="K50" s="435">
        <f t="shared" ref="K50:T50" si="18">J50</f>
        <v>7100</v>
      </c>
      <c r="L50" s="435">
        <f t="shared" si="18"/>
        <v>7100</v>
      </c>
      <c r="M50" s="435">
        <f t="shared" si="18"/>
        <v>7100</v>
      </c>
      <c r="N50" s="435">
        <f t="shared" si="18"/>
        <v>7100</v>
      </c>
      <c r="O50" s="435">
        <f t="shared" si="18"/>
        <v>7100</v>
      </c>
      <c r="P50" s="435">
        <f t="shared" si="18"/>
        <v>7100</v>
      </c>
      <c r="Q50" s="435">
        <f t="shared" si="18"/>
        <v>7100</v>
      </c>
      <c r="R50" s="435">
        <f t="shared" si="18"/>
        <v>7100</v>
      </c>
      <c r="S50" s="435">
        <f t="shared" si="18"/>
        <v>7100</v>
      </c>
      <c r="T50" s="435">
        <f t="shared" si="18"/>
        <v>7100</v>
      </c>
      <c r="U50" s="435"/>
      <c r="V50" s="435"/>
      <c r="W50" s="435"/>
      <c r="X50" s="435"/>
      <c r="Y50" s="435"/>
      <c r="Z50" s="435"/>
      <c r="AA50" s="435"/>
      <c r="AB50" s="435"/>
      <c r="AC50" s="435"/>
      <c r="AD50" s="435"/>
      <c r="AE50" s="435"/>
      <c r="AF50" s="435"/>
    </row>
    <row r="51" spans="1:32" s="101" customFormat="1" ht="6.95" customHeight="1">
      <c r="H51" s="558"/>
    </row>
    <row r="52" spans="1:32">
      <c r="A52" t="str">
        <f>'Program Marketing Costs'!A9</f>
        <v>Tabling</v>
      </c>
      <c r="B52" s="435">
        <f>'Program Marketing Costs'!J9</f>
        <v>53</v>
      </c>
      <c r="C52" s="435">
        <f>'Program Marketing Costs'!K9</f>
        <v>530</v>
      </c>
      <c r="D52" s="435">
        <f>'Program Marketing Costs'!L9</f>
        <v>706.66666666666663</v>
      </c>
      <c r="E52" s="3">
        <f>'Program Marketing Costs'!M9</f>
        <v>0.1</v>
      </c>
      <c r="F52" s="3">
        <f>'Program Marketing Costs'!N9</f>
        <v>0.75</v>
      </c>
      <c r="G52" s="435">
        <f>'Program Marketing Costs'!O9</f>
        <v>7100</v>
      </c>
      <c r="H52" t="s">
        <v>349</v>
      </c>
      <c r="I52" s="603">
        <v>0</v>
      </c>
      <c r="J52" s="435"/>
      <c r="K52" s="435"/>
      <c r="L52" s="435"/>
      <c r="M52" s="435"/>
      <c r="N52" s="435"/>
      <c r="O52" s="435"/>
      <c r="P52" s="435"/>
      <c r="Q52" s="435"/>
      <c r="R52" s="435"/>
      <c r="S52" s="435"/>
      <c r="T52" s="435"/>
      <c r="U52" s="435"/>
      <c r="V52" s="435"/>
      <c r="W52" s="435"/>
      <c r="X52" s="435"/>
      <c r="Y52" s="435"/>
      <c r="Z52" s="435"/>
      <c r="AA52" s="435"/>
      <c r="AB52" s="435"/>
      <c r="AC52" s="435"/>
      <c r="AD52" s="435"/>
      <c r="AE52" s="435"/>
      <c r="AF52" s="435"/>
    </row>
    <row r="53" spans="1:32">
      <c r="B53" s="435"/>
      <c r="C53" s="435"/>
      <c r="D53" s="435"/>
      <c r="E53" s="3"/>
      <c r="F53" s="3"/>
      <c r="G53" s="435"/>
      <c r="H53" s="606" t="s">
        <v>362</v>
      </c>
      <c r="I53" s="607">
        <f>'Program Marketing Pro Forma'!C89</f>
        <v>0</v>
      </c>
      <c r="J53" s="435"/>
      <c r="K53" s="435"/>
      <c r="L53" s="435"/>
      <c r="M53" s="435"/>
      <c r="N53" s="435"/>
      <c r="O53" s="435"/>
      <c r="P53" s="435"/>
      <c r="Q53" s="435"/>
      <c r="R53" s="435"/>
      <c r="S53" s="435"/>
      <c r="T53" s="435"/>
      <c r="U53" s="435"/>
      <c r="V53" s="435"/>
      <c r="W53" s="435"/>
      <c r="X53" s="435"/>
      <c r="Y53" s="435"/>
      <c r="Z53" s="435"/>
      <c r="AA53" s="435"/>
      <c r="AB53" s="435"/>
      <c r="AC53" s="435"/>
      <c r="AD53" s="435"/>
      <c r="AE53" s="435"/>
      <c r="AF53" s="435"/>
    </row>
    <row r="54" spans="1:32">
      <c r="B54" s="435"/>
      <c r="C54" s="435"/>
      <c r="D54" s="435"/>
      <c r="E54" s="3"/>
      <c r="F54" s="3"/>
      <c r="G54" s="435"/>
      <c r="H54" s="606" t="s">
        <v>361</v>
      </c>
      <c r="I54" s="607">
        <f>'Program Marketing Pro Forma'!C90</f>
        <v>0</v>
      </c>
      <c r="J54" s="435"/>
      <c r="K54" s="435"/>
      <c r="L54" s="435"/>
      <c r="M54" s="435"/>
      <c r="N54" s="435"/>
      <c r="O54" s="435"/>
      <c r="P54" s="435"/>
      <c r="Q54" s="435"/>
      <c r="R54" s="435"/>
      <c r="S54" s="435"/>
      <c r="T54" s="435"/>
      <c r="U54" s="435"/>
      <c r="V54" s="435"/>
      <c r="W54" s="435"/>
      <c r="X54" s="435"/>
      <c r="Y54" s="435"/>
      <c r="Z54" s="435"/>
      <c r="AA54" s="435"/>
      <c r="AB54" s="435"/>
      <c r="AC54" s="435"/>
      <c r="AD54" s="435"/>
      <c r="AE54" s="435"/>
      <c r="AF54" s="435"/>
    </row>
    <row r="55" spans="1:32">
      <c r="H55" t="s">
        <v>350</v>
      </c>
      <c r="I55" s="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>
      <c r="H56" t="s">
        <v>351</v>
      </c>
      <c r="I56" s="3">
        <v>0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>
      <c r="H57" t="s">
        <v>352</v>
      </c>
      <c r="I57" s="435">
        <v>0</v>
      </c>
      <c r="J57" s="435"/>
      <c r="K57" s="435"/>
      <c r="L57" s="435"/>
      <c r="M57" s="435"/>
      <c r="N57" s="435"/>
      <c r="O57" s="435"/>
      <c r="P57" s="435"/>
      <c r="Q57" s="435"/>
      <c r="R57" s="435"/>
      <c r="S57" s="435"/>
      <c r="T57" s="435"/>
      <c r="U57" s="435"/>
      <c r="V57" s="435"/>
      <c r="W57" s="435"/>
      <c r="X57" s="435"/>
      <c r="Y57" s="435"/>
      <c r="Z57" s="435"/>
      <c r="AA57" s="435"/>
      <c r="AB57" s="435"/>
      <c r="AC57" s="435"/>
      <c r="AD57" s="435"/>
      <c r="AE57" s="435"/>
      <c r="AF57" s="435"/>
    </row>
    <row r="58" spans="1:32">
      <c r="H58" t="s">
        <v>275</v>
      </c>
      <c r="I58" s="603">
        <v>0</v>
      </c>
      <c r="J58" s="435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5"/>
      <c r="Y58" s="435"/>
      <c r="Z58" s="435"/>
      <c r="AA58" s="435"/>
      <c r="AB58" s="435"/>
      <c r="AC58" s="435"/>
      <c r="AD58" s="435"/>
      <c r="AE58" s="435"/>
      <c r="AF58" s="435"/>
    </row>
    <row r="59" spans="1:32" s="101" customFormat="1" ht="6.95" customHeight="1">
      <c r="H59" s="558"/>
    </row>
    <row r="60" spans="1:32">
      <c r="A60" t="str">
        <f>'Program Marketing Costs'!A10</f>
        <v>Campaign</v>
      </c>
      <c r="B60" s="435">
        <f>'Program Marketing Costs'!J10</f>
        <v>17.476681394207166</v>
      </c>
      <c r="C60" s="435">
        <f>'Program Marketing Costs'!K10</f>
        <v>148.33333333333334</v>
      </c>
      <c r="D60" s="435">
        <f>'Program Marketing Costs'!L10</f>
        <v>189.36170212765958</v>
      </c>
      <c r="E60" s="3">
        <f>'Program Marketing Costs'!M10</f>
        <v>0.11782032400589101</v>
      </c>
      <c r="F60" s="3">
        <f>'Program Marketing Costs'!N10</f>
        <v>0.78333333333333333</v>
      </c>
      <c r="G60" s="435">
        <f>'Program Marketing Costs'!O10</f>
        <v>7100</v>
      </c>
      <c r="H60" t="s">
        <v>349</v>
      </c>
      <c r="I60" s="603">
        <f>B60</f>
        <v>17.476681394207166</v>
      </c>
      <c r="J60" s="435">
        <f t="shared" ref="J60:J66" si="19">I60</f>
        <v>17.476681394207166</v>
      </c>
      <c r="K60" s="435">
        <f t="shared" ref="K60:T60" si="20">J60</f>
        <v>17.476681394207166</v>
      </c>
      <c r="L60" s="435">
        <f t="shared" si="20"/>
        <v>17.476681394207166</v>
      </c>
      <c r="M60" s="435">
        <f t="shared" si="20"/>
        <v>17.476681394207166</v>
      </c>
      <c r="N60" s="435">
        <f t="shared" si="20"/>
        <v>17.476681394207166</v>
      </c>
      <c r="O60" s="435">
        <f t="shared" si="20"/>
        <v>17.476681394207166</v>
      </c>
      <c r="P60" s="435">
        <f t="shared" si="20"/>
        <v>17.476681394207166</v>
      </c>
      <c r="Q60" s="435">
        <f t="shared" si="20"/>
        <v>17.476681394207166</v>
      </c>
      <c r="R60" s="435">
        <f t="shared" si="20"/>
        <v>17.476681394207166</v>
      </c>
      <c r="S60" s="435">
        <f t="shared" si="20"/>
        <v>17.476681394207166</v>
      </c>
      <c r="T60" s="435">
        <f t="shared" si="20"/>
        <v>17.476681394207166</v>
      </c>
      <c r="U60" s="435"/>
      <c r="V60" s="435"/>
      <c r="W60" s="435"/>
      <c r="X60" s="435"/>
      <c r="Y60" s="435"/>
      <c r="Z60" s="435"/>
      <c r="AA60" s="435"/>
      <c r="AB60" s="435"/>
      <c r="AC60" s="435"/>
      <c r="AD60" s="435"/>
      <c r="AE60" s="435"/>
      <c r="AF60" s="435"/>
    </row>
    <row r="61" spans="1:32">
      <c r="B61" s="435"/>
      <c r="C61" s="435"/>
      <c r="D61" s="435"/>
      <c r="E61" s="3"/>
      <c r="F61" s="3"/>
      <c r="G61" s="435"/>
      <c r="H61" s="606" t="s">
        <v>362</v>
      </c>
      <c r="I61" s="607">
        <f>'Program Marketing Pro Forma'!C101</f>
        <v>83.333333333333329</v>
      </c>
      <c r="J61" s="607">
        <f t="shared" si="19"/>
        <v>83.333333333333329</v>
      </c>
      <c r="K61" s="607">
        <f t="shared" ref="K61:T61" si="21">J61</f>
        <v>83.333333333333329</v>
      </c>
      <c r="L61" s="607">
        <f t="shared" si="21"/>
        <v>83.333333333333329</v>
      </c>
      <c r="M61" s="607">
        <f t="shared" si="21"/>
        <v>83.333333333333329</v>
      </c>
      <c r="N61" s="607">
        <f t="shared" si="21"/>
        <v>83.333333333333329</v>
      </c>
      <c r="O61" s="607">
        <f t="shared" si="21"/>
        <v>83.333333333333329</v>
      </c>
      <c r="P61" s="607">
        <f t="shared" si="21"/>
        <v>83.333333333333329</v>
      </c>
      <c r="Q61" s="607">
        <f t="shared" si="21"/>
        <v>83.333333333333329</v>
      </c>
      <c r="R61" s="607">
        <f t="shared" si="21"/>
        <v>83.333333333333329</v>
      </c>
      <c r="S61" s="607">
        <f t="shared" si="21"/>
        <v>83.333333333333329</v>
      </c>
      <c r="T61" s="607">
        <f t="shared" si="21"/>
        <v>83.333333333333329</v>
      </c>
      <c r="U61" s="435"/>
      <c r="V61" s="435"/>
      <c r="W61" s="435"/>
      <c r="X61" s="435"/>
      <c r="Y61" s="435"/>
      <c r="Z61" s="435"/>
      <c r="AA61" s="435"/>
      <c r="AB61" s="435"/>
      <c r="AC61" s="435"/>
      <c r="AD61" s="435"/>
      <c r="AE61" s="435"/>
      <c r="AF61" s="435"/>
    </row>
    <row r="62" spans="1:32">
      <c r="B62" s="435"/>
      <c r="C62" s="435"/>
      <c r="D62" s="435"/>
      <c r="E62" s="3"/>
      <c r="F62" s="3"/>
      <c r="G62" s="435"/>
      <c r="H62" s="606" t="s">
        <v>361</v>
      </c>
      <c r="I62" s="607">
        <f>'Program Marketing Pro Forma'!C102</f>
        <v>119.04761904761905</v>
      </c>
      <c r="J62" s="607">
        <f t="shared" si="19"/>
        <v>119.04761904761905</v>
      </c>
      <c r="K62" s="607">
        <f t="shared" ref="K62:T62" si="22">J62</f>
        <v>119.04761904761905</v>
      </c>
      <c r="L62" s="607">
        <f t="shared" si="22"/>
        <v>119.04761904761905</v>
      </c>
      <c r="M62" s="607">
        <f t="shared" si="22"/>
        <v>119.04761904761905</v>
      </c>
      <c r="N62" s="607">
        <f t="shared" si="22"/>
        <v>119.04761904761905</v>
      </c>
      <c r="O62" s="607">
        <f t="shared" si="22"/>
        <v>119.04761904761905</v>
      </c>
      <c r="P62" s="607">
        <f t="shared" si="22"/>
        <v>119.04761904761905</v>
      </c>
      <c r="Q62" s="607">
        <f t="shared" si="22"/>
        <v>119.04761904761905</v>
      </c>
      <c r="R62" s="607">
        <f t="shared" si="22"/>
        <v>119.04761904761905</v>
      </c>
      <c r="S62" s="607">
        <f t="shared" si="22"/>
        <v>119.04761904761905</v>
      </c>
      <c r="T62" s="607">
        <f t="shared" si="22"/>
        <v>119.04761904761905</v>
      </c>
      <c r="U62" s="435"/>
      <c r="V62" s="435"/>
      <c r="W62" s="435"/>
      <c r="X62" s="435"/>
      <c r="Y62" s="435"/>
      <c r="Z62" s="435"/>
      <c r="AA62" s="435"/>
      <c r="AB62" s="435"/>
      <c r="AC62" s="435"/>
      <c r="AD62" s="435"/>
      <c r="AE62" s="435"/>
      <c r="AF62" s="435"/>
    </row>
    <row r="63" spans="1:32">
      <c r="H63" t="s">
        <v>350</v>
      </c>
      <c r="I63" s="3">
        <v>0.1</v>
      </c>
      <c r="J63" s="3">
        <f t="shared" si="19"/>
        <v>0.1</v>
      </c>
      <c r="K63" s="3">
        <f t="shared" ref="K63:T63" si="23">J63</f>
        <v>0.1</v>
      </c>
      <c r="L63" s="3">
        <f t="shared" si="23"/>
        <v>0.1</v>
      </c>
      <c r="M63" s="3">
        <f t="shared" si="23"/>
        <v>0.1</v>
      </c>
      <c r="N63" s="3">
        <f t="shared" si="23"/>
        <v>0.1</v>
      </c>
      <c r="O63" s="3">
        <f t="shared" si="23"/>
        <v>0.1</v>
      </c>
      <c r="P63" s="3">
        <f t="shared" si="23"/>
        <v>0.1</v>
      </c>
      <c r="Q63" s="3">
        <f t="shared" si="23"/>
        <v>0.1</v>
      </c>
      <c r="R63" s="3">
        <f t="shared" si="23"/>
        <v>0.1</v>
      </c>
      <c r="S63" s="3">
        <f t="shared" si="23"/>
        <v>0.1</v>
      </c>
      <c r="T63" s="3">
        <f t="shared" si="23"/>
        <v>0.1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>
      <c r="H64" t="s">
        <v>351</v>
      </c>
      <c r="I64" s="3">
        <v>0.7</v>
      </c>
      <c r="J64" s="3">
        <f t="shared" si="19"/>
        <v>0.7</v>
      </c>
      <c r="K64" s="3">
        <f t="shared" ref="K64:T64" si="24">J64</f>
        <v>0.7</v>
      </c>
      <c r="L64" s="3">
        <f t="shared" si="24"/>
        <v>0.7</v>
      </c>
      <c r="M64" s="3">
        <f t="shared" si="24"/>
        <v>0.7</v>
      </c>
      <c r="N64" s="3">
        <f t="shared" si="24"/>
        <v>0.7</v>
      </c>
      <c r="O64" s="3">
        <f t="shared" si="24"/>
        <v>0.7</v>
      </c>
      <c r="P64" s="3">
        <f t="shared" si="24"/>
        <v>0.7</v>
      </c>
      <c r="Q64" s="3">
        <f t="shared" si="24"/>
        <v>0.7</v>
      </c>
      <c r="R64" s="3">
        <f t="shared" si="24"/>
        <v>0.7</v>
      </c>
      <c r="S64" s="3">
        <f t="shared" si="24"/>
        <v>0.7</v>
      </c>
      <c r="T64" s="3">
        <f t="shared" si="24"/>
        <v>0.7</v>
      </c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>
      <c r="H65" t="s">
        <v>352</v>
      </c>
      <c r="I65" s="435">
        <v>2500</v>
      </c>
      <c r="J65" s="435">
        <f t="shared" si="19"/>
        <v>2500</v>
      </c>
      <c r="K65" s="435">
        <f t="shared" ref="K65:T65" si="25">J65</f>
        <v>2500</v>
      </c>
      <c r="L65" s="435">
        <f t="shared" si="25"/>
        <v>2500</v>
      </c>
      <c r="M65" s="435">
        <f t="shared" si="25"/>
        <v>2500</v>
      </c>
      <c r="N65" s="435">
        <f t="shared" si="25"/>
        <v>2500</v>
      </c>
      <c r="O65" s="435">
        <f t="shared" si="25"/>
        <v>2500</v>
      </c>
      <c r="P65" s="435">
        <f t="shared" si="25"/>
        <v>2500</v>
      </c>
      <c r="Q65" s="435">
        <f t="shared" si="25"/>
        <v>2500</v>
      </c>
      <c r="R65" s="435">
        <f t="shared" si="25"/>
        <v>2500</v>
      </c>
      <c r="S65" s="435">
        <f t="shared" si="25"/>
        <v>2500</v>
      </c>
      <c r="T65" s="435">
        <f t="shared" si="25"/>
        <v>2500</v>
      </c>
      <c r="U65" s="435"/>
      <c r="V65" s="435"/>
      <c r="W65" s="435"/>
      <c r="X65" s="435"/>
      <c r="Y65" s="435"/>
      <c r="Z65" s="435"/>
      <c r="AA65" s="435"/>
      <c r="AB65" s="435"/>
      <c r="AC65" s="435"/>
      <c r="AD65" s="435"/>
      <c r="AE65" s="435"/>
      <c r="AF65" s="435"/>
    </row>
    <row r="66" spans="1:32">
      <c r="H66" s="559" t="s">
        <v>275</v>
      </c>
      <c r="I66" s="603">
        <f>G60</f>
        <v>7100</v>
      </c>
      <c r="J66" s="435">
        <f t="shared" si="19"/>
        <v>7100</v>
      </c>
      <c r="K66" s="435">
        <f t="shared" ref="K66:T66" si="26">J66</f>
        <v>7100</v>
      </c>
      <c r="L66" s="435">
        <f t="shared" si="26"/>
        <v>7100</v>
      </c>
      <c r="M66" s="435">
        <f t="shared" si="26"/>
        <v>7100</v>
      </c>
      <c r="N66" s="435">
        <f t="shared" si="26"/>
        <v>7100</v>
      </c>
      <c r="O66" s="435">
        <f t="shared" si="26"/>
        <v>7100</v>
      </c>
      <c r="P66" s="435">
        <f t="shared" si="26"/>
        <v>7100</v>
      </c>
      <c r="Q66" s="435">
        <f t="shared" si="26"/>
        <v>7100</v>
      </c>
      <c r="R66" s="435">
        <f t="shared" si="26"/>
        <v>7100</v>
      </c>
      <c r="S66" s="435">
        <f t="shared" si="26"/>
        <v>7100</v>
      </c>
      <c r="T66" s="435">
        <f t="shared" si="26"/>
        <v>7100</v>
      </c>
      <c r="U66" s="435"/>
      <c r="V66" s="435"/>
      <c r="W66" s="435"/>
      <c r="X66" s="435"/>
      <c r="Y66" s="435"/>
      <c r="Z66" s="435"/>
      <c r="AA66" s="435"/>
      <c r="AB66" s="435"/>
      <c r="AC66" s="435"/>
      <c r="AD66" s="435"/>
      <c r="AE66" s="435"/>
      <c r="AF66" s="435"/>
    </row>
    <row r="67" spans="1:32" s="101" customFormat="1" ht="6.95" customHeight="1">
      <c r="H67" s="558"/>
    </row>
    <row r="68" spans="1:32">
      <c r="A68" t="str">
        <f>'Program Marketing Costs'!A11</f>
        <v>Bill Inserts</v>
      </c>
      <c r="B68" s="435">
        <f>'Program Marketing Costs'!J11</f>
        <v>426.66666666666669</v>
      </c>
      <c r="C68" s="435">
        <f>'Program Marketing Costs'!K11</f>
        <v>1280</v>
      </c>
      <c r="D68" s="435">
        <f>'Program Marketing Costs'!L11</f>
        <v>1706.6666666666667</v>
      </c>
      <c r="E68" s="3">
        <f>'Program Marketing Costs'!M11</f>
        <v>0.33333333333333331</v>
      </c>
      <c r="F68" s="3">
        <f>'Program Marketing Costs'!N11</f>
        <v>0.75</v>
      </c>
      <c r="G68" s="435">
        <f>'Program Marketing Costs'!O11</f>
        <v>7100</v>
      </c>
      <c r="H68" t="s">
        <v>349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 s="435"/>
      <c r="V68" s="435"/>
      <c r="W68" s="435"/>
      <c r="X68" s="435"/>
      <c r="Y68" s="435"/>
      <c r="Z68" s="435"/>
      <c r="AA68" s="435"/>
      <c r="AB68" s="435"/>
      <c r="AC68" s="435"/>
      <c r="AD68" s="435"/>
      <c r="AE68" s="435"/>
      <c r="AF68" s="435"/>
    </row>
    <row r="69" spans="1:32">
      <c r="B69" s="435"/>
      <c r="C69" s="435"/>
      <c r="D69" s="435"/>
      <c r="E69" s="3"/>
      <c r="F69" s="3"/>
      <c r="G69" s="435"/>
      <c r="H69" s="606" t="s">
        <v>362</v>
      </c>
      <c r="I69" s="607">
        <v>1</v>
      </c>
      <c r="J69" s="607">
        <v>1</v>
      </c>
      <c r="K69" s="607">
        <v>1</v>
      </c>
      <c r="L69" s="607">
        <v>1</v>
      </c>
      <c r="M69" s="607">
        <v>1</v>
      </c>
      <c r="N69" s="607">
        <v>1</v>
      </c>
      <c r="O69" s="607">
        <v>1</v>
      </c>
      <c r="P69" s="607">
        <v>1</v>
      </c>
      <c r="Q69" s="607">
        <v>1</v>
      </c>
      <c r="R69" s="607">
        <v>1</v>
      </c>
      <c r="S69" s="607">
        <v>1</v>
      </c>
      <c r="T69" s="607">
        <v>1</v>
      </c>
      <c r="U69" s="435"/>
      <c r="V69" s="435"/>
      <c r="W69" s="435"/>
      <c r="X69" s="435"/>
      <c r="Y69" s="435"/>
      <c r="Z69" s="435"/>
      <c r="AA69" s="435"/>
      <c r="AB69" s="435"/>
      <c r="AC69" s="435"/>
      <c r="AD69" s="435"/>
      <c r="AE69" s="435"/>
      <c r="AF69" s="435"/>
    </row>
    <row r="70" spans="1:32">
      <c r="B70" s="435"/>
      <c r="C70" s="435"/>
      <c r="D70" s="435"/>
      <c r="E70" s="3"/>
      <c r="F70" s="3"/>
      <c r="G70" s="435"/>
      <c r="H70" s="606" t="s">
        <v>361</v>
      </c>
      <c r="I70" s="607">
        <v>1</v>
      </c>
      <c r="J70" s="607">
        <v>1</v>
      </c>
      <c r="K70" s="607">
        <v>1</v>
      </c>
      <c r="L70" s="607">
        <v>1</v>
      </c>
      <c r="M70" s="607">
        <v>1</v>
      </c>
      <c r="N70" s="607">
        <v>1</v>
      </c>
      <c r="O70" s="607">
        <v>1</v>
      </c>
      <c r="P70" s="607">
        <v>1</v>
      </c>
      <c r="Q70" s="607">
        <v>1</v>
      </c>
      <c r="R70" s="607">
        <v>1</v>
      </c>
      <c r="S70" s="607">
        <v>1</v>
      </c>
      <c r="T70" s="607">
        <v>1</v>
      </c>
      <c r="U70" s="435"/>
      <c r="V70" s="435"/>
      <c r="W70" s="435"/>
      <c r="X70" s="435"/>
      <c r="Y70" s="435"/>
      <c r="Z70" s="435"/>
      <c r="AA70" s="435"/>
      <c r="AB70" s="435"/>
      <c r="AC70" s="435"/>
      <c r="AD70" s="435"/>
      <c r="AE70" s="435"/>
      <c r="AF70" s="435"/>
    </row>
    <row r="71" spans="1:32">
      <c r="D71" s="435"/>
      <c r="H71" t="s">
        <v>350</v>
      </c>
      <c r="I71" s="3">
        <v>0.6</v>
      </c>
      <c r="J71" s="3">
        <v>0.6</v>
      </c>
      <c r="K71" s="3">
        <v>0.6</v>
      </c>
      <c r="L71" s="3">
        <v>0.6</v>
      </c>
      <c r="M71" s="3">
        <v>0.6</v>
      </c>
      <c r="N71" s="3">
        <v>0.6</v>
      </c>
      <c r="O71" s="3">
        <v>0.6</v>
      </c>
      <c r="P71" s="3">
        <v>0.6</v>
      </c>
      <c r="Q71" s="3">
        <v>0.6</v>
      </c>
      <c r="R71" s="3">
        <v>0.6</v>
      </c>
      <c r="S71" s="3">
        <v>0.6</v>
      </c>
      <c r="T71" s="3">
        <v>0.6</v>
      </c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>
      <c r="H72" t="s">
        <v>351</v>
      </c>
      <c r="I72" s="3">
        <v>0.5</v>
      </c>
      <c r="J72" s="3">
        <v>0.5</v>
      </c>
      <c r="K72" s="3">
        <v>0.5</v>
      </c>
      <c r="L72" s="3">
        <v>0.5</v>
      </c>
      <c r="M72" s="3">
        <v>0.5</v>
      </c>
      <c r="N72" s="3">
        <v>0.5</v>
      </c>
      <c r="O72" s="3">
        <v>0.5</v>
      </c>
      <c r="P72" s="3">
        <v>0.5</v>
      </c>
      <c r="Q72" s="3">
        <v>0.5</v>
      </c>
      <c r="R72" s="3">
        <v>0.5</v>
      </c>
      <c r="S72" s="3">
        <v>0.5</v>
      </c>
      <c r="T72" s="3">
        <v>0.5</v>
      </c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>
      <c r="H73" t="s">
        <v>352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 s="435"/>
      <c r="V73" s="435"/>
      <c r="W73" s="435"/>
      <c r="X73" s="435"/>
      <c r="Y73" s="435"/>
      <c r="Z73" s="435"/>
      <c r="AA73" s="435"/>
      <c r="AB73" s="435"/>
      <c r="AC73" s="435"/>
      <c r="AD73" s="435"/>
      <c r="AE73" s="435"/>
      <c r="AF73" s="435"/>
    </row>
    <row r="74" spans="1:32">
      <c r="H74" s="559" t="s">
        <v>275</v>
      </c>
      <c r="I74">
        <v>7100</v>
      </c>
      <c r="J74">
        <v>7100</v>
      </c>
      <c r="K74">
        <v>7100</v>
      </c>
      <c r="L74">
        <v>7100</v>
      </c>
      <c r="M74">
        <v>7100</v>
      </c>
      <c r="N74">
        <v>7100</v>
      </c>
      <c r="O74">
        <v>7100</v>
      </c>
      <c r="P74">
        <v>7100</v>
      </c>
      <c r="Q74">
        <v>7100</v>
      </c>
      <c r="R74">
        <v>7100</v>
      </c>
      <c r="S74">
        <v>7100</v>
      </c>
      <c r="T74">
        <v>7100</v>
      </c>
      <c r="U74" s="435"/>
      <c r="V74" s="435"/>
      <c r="W74" s="435"/>
      <c r="X74" s="435"/>
      <c r="Y74" s="435"/>
      <c r="Z74" s="435"/>
      <c r="AA74" s="435"/>
      <c r="AB74" s="435"/>
      <c r="AC74" s="435"/>
      <c r="AD74" s="435"/>
      <c r="AE74" s="435"/>
      <c r="AF74" s="435"/>
    </row>
    <row r="75" spans="1:32" s="101" customFormat="1" ht="6.95" customHeight="1">
      <c r="H75" s="558"/>
    </row>
    <row r="76" spans="1:32">
      <c r="A76" t="str">
        <f>'Program Marketing Costs'!A12</f>
        <v>Referrals</v>
      </c>
      <c r="B76" s="435">
        <f>'Program Marketing Costs'!J12</f>
        <v>145</v>
      </c>
      <c r="C76" s="435">
        <f>'Program Marketing Costs'!K12</f>
        <v>145</v>
      </c>
      <c r="D76" s="435">
        <f>'Program Marketing Costs'!L12</f>
        <v>207.14285714285714</v>
      </c>
      <c r="E76" s="3">
        <f>'Program Marketing Costs'!M12</f>
        <v>1</v>
      </c>
      <c r="F76" s="3">
        <f>'Program Marketing Costs'!N12</f>
        <v>0.7</v>
      </c>
      <c r="G76" s="435">
        <f>'Program Marketing Costs'!O12</f>
        <v>7100</v>
      </c>
      <c r="H76" s="559" t="s">
        <v>349</v>
      </c>
      <c r="I76" s="603">
        <f>B76</f>
        <v>145</v>
      </c>
      <c r="J76" s="435">
        <f t="shared" ref="J76:J82" si="27">I76</f>
        <v>145</v>
      </c>
      <c r="K76" s="435">
        <f t="shared" ref="K76:T76" si="28">J76</f>
        <v>145</v>
      </c>
      <c r="L76" s="435">
        <f t="shared" si="28"/>
        <v>145</v>
      </c>
      <c r="M76" s="435">
        <f t="shared" si="28"/>
        <v>145</v>
      </c>
      <c r="N76" s="435">
        <f t="shared" si="28"/>
        <v>145</v>
      </c>
      <c r="O76" s="435">
        <f t="shared" si="28"/>
        <v>145</v>
      </c>
      <c r="P76" s="435">
        <f t="shared" si="28"/>
        <v>145</v>
      </c>
      <c r="Q76" s="435">
        <f t="shared" si="28"/>
        <v>145</v>
      </c>
      <c r="R76" s="435">
        <f t="shared" si="28"/>
        <v>145</v>
      </c>
      <c r="S76" s="435">
        <f t="shared" si="28"/>
        <v>145</v>
      </c>
      <c r="T76" s="435">
        <f t="shared" si="28"/>
        <v>145</v>
      </c>
      <c r="U76" s="435"/>
      <c r="V76" s="435"/>
      <c r="W76" s="435"/>
      <c r="X76" s="435"/>
      <c r="Y76" s="435"/>
      <c r="Z76" s="435"/>
      <c r="AA76" s="435"/>
      <c r="AB76" s="435"/>
      <c r="AC76" s="435"/>
      <c r="AD76" s="435"/>
      <c r="AE76" s="435"/>
      <c r="AF76" s="435"/>
    </row>
    <row r="77" spans="1:32">
      <c r="B77" s="435"/>
      <c r="C77" s="435"/>
      <c r="D77" s="435"/>
      <c r="E77" s="3"/>
      <c r="F77" s="3"/>
      <c r="G77" s="435"/>
      <c r="H77" s="606" t="s">
        <v>362</v>
      </c>
      <c r="I77" s="607">
        <f>'Program Marketing Pro Forma'!C125</f>
        <v>142.85714285714286</v>
      </c>
      <c r="J77" s="607">
        <f t="shared" si="27"/>
        <v>142.85714285714286</v>
      </c>
      <c r="K77" s="607">
        <f t="shared" ref="K77:T77" si="29">J77</f>
        <v>142.85714285714286</v>
      </c>
      <c r="L77" s="607">
        <f t="shared" si="29"/>
        <v>142.85714285714286</v>
      </c>
      <c r="M77" s="607">
        <f t="shared" si="29"/>
        <v>142.85714285714286</v>
      </c>
      <c r="N77" s="607">
        <f t="shared" si="29"/>
        <v>142.85714285714286</v>
      </c>
      <c r="O77" s="607">
        <f t="shared" si="29"/>
        <v>142.85714285714286</v>
      </c>
      <c r="P77" s="607">
        <f t="shared" si="29"/>
        <v>142.85714285714286</v>
      </c>
      <c r="Q77" s="607">
        <f t="shared" si="29"/>
        <v>142.85714285714286</v>
      </c>
      <c r="R77" s="607">
        <f t="shared" si="29"/>
        <v>142.85714285714286</v>
      </c>
      <c r="S77" s="607">
        <f t="shared" si="29"/>
        <v>142.85714285714286</v>
      </c>
      <c r="T77" s="607">
        <f t="shared" si="29"/>
        <v>142.85714285714286</v>
      </c>
      <c r="U77" s="435"/>
      <c r="V77" s="435"/>
      <c r="W77" s="435"/>
      <c r="X77" s="435"/>
      <c r="Y77" s="435"/>
      <c r="Z77" s="435"/>
      <c r="AA77" s="435"/>
      <c r="AB77" s="435"/>
      <c r="AC77" s="435"/>
      <c r="AD77" s="435"/>
      <c r="AE77" s="435"/>
      <c r="AF77" s="435"/>
    </row>
    <row r="78" spans="1:32">
      <c r="B78" s="435"/>
      <c r="C78" s="435"/>
      <c r="D78" s="435"/>
      <c r="E78" s="3"/>
      <c r="F78" s="3"/>
      <c r="G78" s="435"/>
      <c r="H78" s="606" t="s">
        <v>361</v>
      </c>
      <c r="I78" s="607">
        <f>'Program Marketing Pro Forma'!C126</f>
        <v>200</v>
      </c>
      <c r="J78" s="607">
        <f t="shared" si="27"/>
        <v>200</v>
      </c>
      <c r="K78" s="607">
        <f t="shared" ref="K78:T78" si="30">J78</f>
        <v>200</v>
      </c>
      <c r="L78" s="607">
        <f t="shared" si="30"/>
        <v>200</v>
      </c>
      <c r="M78" s="607">
        <f t="shared" si="30"/>
        <v>200</v>
      </c>
      <c r="N78" s="607">
        <f t="shared" si="30"/>
        <v>200</v>
      </c>
      <c r="O78" s="607">
        <f t="shared" si="30"/>
        <v>200</v>
      </c>
      <c r="P78" s="607">
        <f t="shared" si="30"/>
        <v>200</v>
      </c>
      <c r="Q78" s="607">
        <f t="shared" si="30"/>
        <v>200</v>
      </c>
      <c r="R78" s="607">
        <f t="shared" si="30"/>
        <v>200</v>
      </c>
      <c r="S78" s="607">
        <f t="shared" si="30"/>
        <v>200</v>
      </c>
      <c r="T78" s="607">
        <f t="shared" si="30"/>
        <v>200</v>
      </c>
      <c r="U78" s="435"/>
      <c r="V78" s="435"/>
      <c r="W78" s="435"/>
      <c r="X78" s="435"/>
      <c r="Y78" s="435"/>
      <c r="Z78" s="435"/>
      <c r="AA78" s="435"/>
      <c r="AB78" s="435"/>
      <c r="AC78" s="435"/>
      <c r="AD78" s="435"/>
      <c r="AE78" s="435"/>
      <c r="AF78" s="435"/>
    </row>
    <row r="79" spans="1:32">
      <c r="H79" s="559" t="s">
        <v>350</v>
      </c>
      <c r="I79" s="3">
        <f>E76</f>
        <v>1</v>
      </c>
      <c r="J79" s="3">
        <f t="shared" si="27"/>
        <v>1</v>
      </c>
      <c r="K79" s="3">
        <f t="shared" ref="K79:T79" si="31">J79</f>
        <v>1</v>
      </c>
      <c r="L79" s="3">
        <f t="shared" si="31"/>
        <v>1</v>
      </c>
      <c r="M79" s="3">
        <f t="shared" si="31"/>
        <v>1</v>
      </c>
      <c r="N79" s="3">
        <f t="shared" si="31"/>
        <v>1</v>
      </c>
      <c r="O79" s="3">
        <f t="shared" si="31"/>
        <v>1</v>
      </c>
      <c r="P79" s="3">
        <f t="shared" si="31"/>
        <v>1</v>
      </c>
      <c r="Q79" s="3">
        <f t="shared" si="31"/>
        <v>1</v>
      </c>
      <c r="R79" s="3">
        <f t="shared" si="31"/>
        <v>1</v>
      </c>
      <c r="S79" s="3">
        <f t="shared" si="31"/>
        <v>1</v>
      </c>
      <c r="T79" s="3">
        <f t="shared" si="31"/>
        <v>1</v>
      </c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>
      <c r="H80" s="559" t="s">
        <v>351</v>
      </c>
      <c r="I80" s="3">
        <f>F76</f>
        <v>0.7</v>
      </c>
      <c r="J80" s="3">
        <f t="shared" si="27"/>
        <v>0.7</v>
      </c>
      <c r="K80" s="3">
        <f t="shared" ref="K80:T80" si="32">J80</f>
        <v>0.7</v>
      </c>
      <c r="L80" s="3">
        <f t="shared" si="32"/>
        <v>0.7</v>
      </c>
      <c r="M80" s="3">
        <f t="shared" si="32"/>
        <v>0.7</v>
      </c>
      <c r="N80" s="3">
        <f t="shared" si="32"/>
        <v>0.7</v>
      </c>
      <c r="O80" s="3">
        <f t="shared" si="32"/>
        <v>0.7</v>
      </c>
      <c r="P80" s="3">
        <f t="shared" si="32"/>
        <v>0.7</v>
      </c>
      <c r="Q80" s="3">
        <f t="shared" si="32"/>
        <v>0.7</v>
      </c>
      <c r="R80" s="3">
        <f t="shared" si="32"/>
        <v>0.7</v>
      </c>
      <c r="S80" s="3">
        <f t="shared" si="32"/>
        <v>0.7</v>
      </c>
      <c r="T80" s="3">
        <f t="shared" si="32"/>
        <v>0.7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>
      <c r="H81" s="559" t="s">
        <v>352</v>
      </c>
      <c r="I81" s="435">
        <v>2000</v>
      </c>
      <c r="J81" s="435">
        <f t="shared" si="27"/>
        <v>2000</v>
      </c>
      <c r="K81" s="435">
        <f t="shared" ref="K81:T81" si="33">J81</f>
        <v>2000</v>
      </c>
      <c r="L81" s="435">
        <f t="shared" si="33"/>
        <v>2000</v>
      </c>
      <c r="M81" s="435">
        <f t="shared" si="33"/>
        <v>2000</v>
      </c>
      <c r="N81" s="435">
        <f t="shared" si="33"/>
        <v>2000</v>
      </c>
      <c r="O81" s="435">
        <f t="shared" si="33"/>
        <v>2000</v>
      </c>
      <c r="P81" s="435">
        <f t="shared" si="33"/>
        <v>2000</v>
      </c>
      <c r="Q81" s="435">
        <f t="shared" si="33"/>
        <v>2000</v>
      </c>
      <c r="R81" s="435">
        <f t="shared" si="33"/>
        <v>2000</v>
      </c>
      <c r="S81" s="435">
        <f t="shared" si="33"/>
        <v>2000</v>
      </c>
      <c r="T81" s="435">
        <f t="shared" si="33"/>
        <v>2000</v>
      </c>
      <c r="U81" s="435"/>
      <c r="V81" s="435"/>
      <c r="W81" s="435"/>
      <c r="X81" s="435"/>
      <c r="Y81" s="435"/>
      <c r="Z81" s="435"/>
      <c r="AA81" s="435"/>
      <c r="AB81" s="435"/>
      <c r="AC81" s="435"/>
      <c r="AD81" s="435"/>
      <c r="AE81" s="435"/>
      <c r="AF81" s="435"/>
    </row>
    <row r="82" spans="1:32">
      <c r="H82" s="559" t="s">
        <v>275</v>
      </c>
      <c r="I82" s="603">
        <f>G76</f>
        <v>7100</v>
      </c>
      <c r="J82" s="435">
        <f t="shared" si="27"/>
        <v>7100</v>
      </c>
      <c r="K82" s="435">
        <f t="shared" ref="K82:T82" si="34">J82</f>
        <v>7100</v>
      </c>
      <c r="L82" s="435">
        <f t="shared" si="34"/>
        <v>7100</v>
      </c>
      <c r="M82" s="435">
        <f t="shared" si="34"/>
        <v>7100</v>
      </c>
      <c r="N82" s="435">
        <f t="shared" si="34"/>
        <v>7100</v>
      </c>
      <c r="O82" s="435">
        <f t="shared" si="34"/>
        <v>7100</v>
      </c>
      <c r="P82" s="435">
        <f t="shared" si="34"/>
        <v>7100</v>
      </c>
      <c r="Q82" s="435">
        <f t="shared" si="34"/>
        <v>7100</v>
      </c>
      <c r="R82" s="435">
        <f t="shared" si="34"/>
        <v>7100</v>
      </c>
      <c r="S82" s="435">
        <f t="shared" si="34"/>
        <v>7100</v>
      </c>
      <c r="T82" s="435">
        <f t="shared" si="34"/>
        <v>7100</v>
      </c>
      <c r="U82" s="435"/>
      <c r="V82" s="435"/>
      <c r="W82" s="435"/>
      <c r="X82" s="435"/>
      <c r="Y82" s="435"/>
      <c r="Z82" s="435"/>
      <c r="AA82" s="435"/>
      <c r="AB82" s="435"/>
      <c r="AC82" s="435"/>
      <c r="AD82" s="435"/>
      <c r="AE82" s="435"/>
      <c r="AF82" s="435"/>
    </row>
    <row r="83" spans="1:32" s="101" customFormat="1" ht="6.95" customHeight="1">
      <c r="H83" s="558"/>
    </row>
    <row r="84" spans="1:32">
      <c r="A84" t="str">
        <f>'Program Marketing Costs'!A13</f>
        <v>Affiliate Partners</v>
      </c>
      <c r="B84" s="435">
        <f>'Program Marketing Costs'!J13</f>
        <v>95.588235294117652</v>
      </c>
      <c r="C84" s="435">
        <f>'Program Marketing Costs'!K13</f>
        <v>464.28571428571428</v>
      </c>
      <c r="D84" s="435">
        <f>'Program Marketing Costs'!L13</f>
        <v>570.17543859649118</v>
      </c>
      <c r="E84" s="3">
        <f>'Program Marketing Costs'!M13</f>
        <v>0.20588235294117646</v>
      </c>
      <c r="F84" s="3">
        <f>'Program Marketing Costs'!N13</f>
        <v>0.81428571428571428</v>
      </c>
      <c r="G84" s="435">
        <f>'Program Marketing Costs'!O13</f>
        <v>7100</v>
      </c>
      <c r="H84" s="559" t="s">
        <v>349</v>
      </c>
      <c r="I84" s="603">
        <v>50</v>
      </c>
      <c r="J84" s="603">
        <v>50</v>
      </c>
      <c r="K84" s="603">
        <v>50</v>
      </c>
      <c r="L84" s="603">
        <v>45</v>
      </c>
      <c r="M84" s="603">
        <v>45</v>
      </c>
      <c r="N84" s="603">
        <v>45</v>
      </c>
      <c r="O84" s="603">
        <v>40</v>
      </c>
      <c r="P84" s="603">
        <v>40</v>
      </c>
      <c r="Q84" s="603">
        <v>40</v>
      </c>
      <c r="R84" s="603">
        <v>35</v>
      </c>
      <c r="S84" s="603">
        <v>35</v>
      </c>
      <c r="T84" s="603">
        <v>35</v>
      </c>
      <c r="U84" s="435"/>
      <c r="V84" s="435"/>
      <c r="W84" s="435"/>
      <c r="X84" s="435"/>
      <c r="Y84" s="435"/>
      <c r="Z84" s="435"/>
      <c r="AA84" s="435"/>
      <c r="AB84" s="435"/>
      <c r="AC84" s="435"/>
      <c r="AD84" s="435"/>
      <c r="AE84" s="435"/>
      <c r="AF84" s="435"/>
    </row>
    <row r="85" spans="1:32">
      <c r="B85" s="435"/>
      <c r="C85" s="435"/>
      <c r="D85" s="435"/>
      <c r="E85" s="3"/>
      <c r="F85" s="3"/>
      <c r="G85" s="435"/>
      <c r="H85" s="606" t="s">
        <v>362</v>
      </c>
      <c r="I85" s="607">
        <f>'Program Marketing Pro Forma'!C137</f>
        <v>250</v>
      </c>
      <c r="J85" s="607">
        <f>'Program Marketing Pro Forma'!D137</f>
        <v>250</v>
      </c>
      <c r="K85" s="607">
        <f>'Program Marketing Pro Forma'!E137</f>
        <v>250</v>
      </c>
      <c r="L85" s="607">
        <f>'Program Marketing Pro Forma'!F137</f>
        <v>230.76923076923077</v>
      </c>
      <c r="M85" s="607">
        <f>'Program Marketing Pro Forma'!G137</f>
        <v>230.76923076923077</v>
      </c>
      <c r="N85" s="607">
        <f>'Program Marketing Pro Forma'!H137</f>
        <v>230.76923076923077</v>
      </c>
      <c r="O85" s="607">
        <f>'Program Marketing Pro Forma'!I137</f>
        <v>200</v>
      </c>
      <c r="P85" s="607">
        <f>'Program Marketing Pro Forma'!J137</f>
        <v>200</v>
      </c>
      <c r="Q85" s="607">
        <f>'Program Marketing Pro Forma'!K137</f>
        <v>200</v>
      </c>
      <c r="R85" s="607">
        <f>'Program Marketing Pro Forma'!L137</f>
        <v>176.47058823529412</v>
      </c>
      <c r="S85" s="607">
        <f>'Program Marketing Pro Forma'!M137</f>
        <v>176.47058823529412</v>
      </c>
      <c r="T85" s="607">
        <f>'Program Marketing Pro Forma'!N137</f>
        <v>176.47058823529412</v>
      </c>
      <c r="U85" s="435"/>
      <c r="V85" s="435"/>
      <c r="W85" s="435"/>
      <c r="X85" s="435"/>
      <c r="Y85" s="435"/>
      <c r="Z85" s="435"/>
      <c r="AA85" s="435"/>
      <c r="AB85" s="435"/>
      <c r="AC85" s="435"/>
      <c r="AD85" s="435"/>
      <c r="AE85" s="435"/>
      <c r="AF85" s="435"/>
    </row>
    <row r="86" spans="1:32">
      <c r="B86" s="435"/>
      <c r="C86" s="435"/>
      <c r="D86" s="435"/>
      <c r="E86" s="3"/>
      <c r="F86" s="3"/>
      <c r="G86" s="435"/>
      <c r="H86" s="606" t="s">
        <v>361</v>
      </c>
      <c r="I86" s="607">
        <f>'Program Marketing Pro Forma'!C138</f>
        <v>600</v>
      </c>
      <c r="J86" s="607">
        <f>'Program Marketing Pro Forma'!D138</f>
        <v>600</v>
      </c>
      <c r="K86" s="607">
        <f>'Program Marketing Pro Forma'!E138</f>
        <v>600</v>
      </c>
      <c r="L86" s="607">
        <f>'Program Marketing Pro Forma'!F138</f>
        <v>600</v>
      </c>
      <c r="M86" s="607">
        <f>'Program Marketing Pro Forma'!G138</f>
        <v>600</v>
      </c>
      <c r="N86" s="607">
        <f>'Program Marketing Pro Forma'!H138</f>
        <v>600</v>
      </c>
      <c r="O86" s="607">
        <f>'Program Marketing Pro Forma'!I138</f>
        <v>500</v>
      </c>
      <c r="P86" s="607">
        <f>'Program Marketing Pro Forma'!J138</f>
        <v>500</v>
      </c>
      <c r="Q86" s="607">
        <f>'Program Marketing Pro Forma'!K138</f>
        <v>500</v>
      </c>
      <c r="R86" s="607">
        <f>'Program Marketing Pro Forma'!L138</f>
        <v>428.57142857142856</v>
      </c>
      <c r="S86" s="607">
        <f>'Program Marketing Pro Forma'!M138</f>
        <v>428.57142857142856</v>
      </c>
      <c r="T86" s="607">
        <f>'Program Marketing Pro Forma'!N138</f>
        <v>428.57142857142856</v>
      </c>
      <c r="U86" s="435"/>
      <c r="V86" s="435"/>
      <c r="W86" s="435"/>
      <c r="X86" s="435"/>
      <c r="Y86" s="435"/>
      <c r="Z86" s="435"/>
      <c r="AA86" s="435"/>
      <c r="AB86" s="435"/>
      <c r="AC86" s="435"/>
      <c r="AD86" s="435"/>
      <c r="AE86" s="435"/>
      <c r="AF86" s="435"/>
    </row>
    <row r="87" spans="1:32">
      <c r="H87" s="559" t="s">
        <v>350</v>
      </c>
      <c r="I87" s="3">
        <v>0.2</v>
      </c>
      <c r="J87" s="3">
        <v>0.2</v>
      </c>
      <c r="K87" s="3">
        <v>0.2</v>
      </c>
      <c r="L87" s="3">
        <v>0.2</v>
      </c>
      <c r="M87" s="3">
        <v>0.2</v>
      </c>
      <c r="N87" s="3">
        <v>0.2</v>
      </c>
      <c r="O87" s="3">
        <v>0.2</v>
      </c>
      <c r="P87" s="3">
        <v>0.2</v>
      </c>
      <c r="Q87" s="3">
        <v>0.2</v>
      </c>
      <c r="R87" s="3">
        <v>0.2</v>
      </c>
      <c r="S87" s="3">
        <v>0.2</v>
      </c>
      <c r="T87" s="3">
        <v>0.2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>
      <c r="H88" s="559" t="s">
        <v>351</v>
      </c>
      <c r="I88" s="3">
        <v>0.4</v>
      </c>
      <c r="J88" s="3">
        <v>0.4</v>
      </c>
      <c r="K88" s="3">
        <v>0.4</v>
      </c>
      <c r="L88" s="3">
        <v>0.4</v>
      </c>
      <c r="M88" s="3">
        <v>0.4</v>
      </c>
      <c r="N88" s="3">
        <v>0.4</v>
      </c>
      <c r="O88" s="3">
        <v>0.4</v>
      </c>
      <c r="P88" s="3">
        <v>0.4</v>
      </c>
      <c r="Q88" s="3">
        <v>0.4</v>
      </c>
      <c r="R88" s="3">
        <v>0.4</v>
      </c>
      <c r="S88" s="3">
        <v>0.4</v>
      </c>
      <c r="T88" s="3">
        <v>0.4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>
      <c r="H89" s="559" t="s">
        <v>352</v>
      </c>
      <c r="I89" s="435">
        <v>3000</v>
      </c>
      <c r="J89" s="435">
        <v>3000</v>
      </c>
      <c r="K89" s="435">
        <v>3000</v>
      </c>
      <c r="L89" s="435">
        <v>3000</v>
      </c>
      <c r="M89" s="435">
        <v>3000</v>
      </c>
      <c r="N89" s="435">
        <v>3000</v>
      </c>
      <c r="O89" s="435">
        <v>3000</v>
      </c>
      <c r="P89" s="435">
        <v>3000</v>
      </c>
      <c r="Q89" s="435">
        <v>3000</v>
      </c>
      <c r="R89" s="435">
        <v>3000</v>
      </c>
      <c r="S89" s="435">
        <v>3000</v>
      </c>
      <c r="T89" s="435">
        <v>3000</v>
      </c>
      <c r="U89" s="435"/>
      <c r="V89" s="435"/>
      <c r="W89" s="435"/>
      <c r="X89" s="435"/>
      <c r="Y89" s="435"/>
      <c r="Z89" s="435"/>
      <c r="AA89" s="435"/>
      <c r="AB89" s="435"/>
      <c r="AC89" s="435"/>
      <c r="AD89" s="435"/>
      <c r="AE89" s="435"/>
      <c r="AF89" s="435"/>
    </row>
    <row r="90" spans="1:32">
      <c r="H90" s="559" t="s">
        <v>275</v>
      </c>
      <c r="I90" s="603">
        <f>G84</f>
        <v>7100</v>
      </c>
      <c r="J90" s="603">
        <v>7100</v>
      </c>
      <c r="K90" s="603">
        <v>7100</v>
      </c>
      <c r="L90" s="603">
        <v>7100</v>
      </c>
      <c r="M90" s="603">
        <v>7100</v>
      </c>
      <c r="N90" s="603">
        <v>7100</v>
      </c>
      <c r="O90" s="603">
        <v>7100</v>
      </c>
      <c r="P90" s="603">
        <v>7100</v>
      </c>
      <c r="Q90" s="603">
        <v>7100</v>
      </c>
      <c r="R90" s="603">
        <v>7100</v>
      </c>
      <c r="S90" s="603">
        <v>7100</v>
      </c>
      <c r="T90" s="603">
        <v>7100</v>
      </c>
      <c r="U90" s="435"/>
      <c r="V90" s="435"/>
      <c r="W90" s="435"/>
      <c r="X90" s="435"/>
      <c r="Y90" s="435"/>
      <c r="Z90" s="435"/>
      <c r="AA90" s="435"/>
      <c r="AB90" s="435"/>
      <c r="AC90" s="435"/>
      <c r="AD90" s="435"/>
      <c r="AE90" s="435"/>
      <c r="AF90" s="435"/>
    </row>
    <row r="91" spans="1:32" s="101" customFormat="1" ht="6.95" customHeight="1">
      <c r="H91" s="558"/>
    </row>
    <row r="92" spans="1:32">
      <c r="A92" t="str">
        <f>'Program Marketing Costs'!A14</f>
        <v>Utility Partners</v>
      </c>
      <c r="B92" s="435" t="e">
        <f>'Program Marketing Costs'!J14</f>
        <v>#DIV/0!</v>
      </c>
      <c r="C92" s="435" t="e">
        <f>'Program Marketing Costs'!K14</f>
        <v>#DIV/0!</v>
      </c>
      <c r="D92" s="435" t="e">
        <f>'Program Marketing Costs'!L14</f>
        <v>#DIV/0!</v>
      </c>
      <c r="E92" s="3" t="e">
        <f>'Program Marketing Costs'!M14</f>
        <v>#DIV/0!</v>
      </c>
      <c r="F92" s="3" t="e">
        <f>'Program Marketing Costs'!N14</f>
        <v>#DIV/0!</v>
      </c>
      <c r="G92" s="435">
        <f>'Program Marketing Costs'!O14</f>
        <v>7100</v>
      </c>
      <c r="H92" s="559" t="s">
        <v>349</v>
      </c>
      <c r="I92" s="603">
        <v>10</v>
      </c>
      <c r="J92" s="603">
        <v>10</v>
      </c>
      <c r="K92" s="603">
        <v>10</v>
      </c>
      <c r="L92" s="603">
        <v>10</v>
      </c>
      <c r="M92" s="603">
        <v>10</v>
      </c>
      <c r="N92" s="603">
        <v>10</v>
      </c>
      <c r="O92" s="603">
        <v>10</v>
      </c>
      <c r="P92" s="603">
        <v>10</v>
      </c>
      <c r="Q92" s="603">
        <v>10</v>
      </c>
      <c r="R92" s="603">
        <v>10</v>
      </c>
      <c r="S92" s="603">
        <v>10</v>
      </c>
      <c r="T92" s="603">
        <v>10</v>
      </c>
      <c r="U92" s="435"/>
      <c r="V92" s="435"/>
      <c r="W92" s="435"/>
      <c r="X92" s="435"/>
      <c r="Y92" s="435"/>
      <c r="Z92" s="435"/>
      <c r="AA92" s="435"/>
      <c r="AB92" s="435"/>
      <c r="AC92" s="435"/>
      <c r="AD92" s="435"/>
      <c r="AE92" s="435"/>
      <c r="AF92" s="435"/>
    </row>
    <row r="93" spans="1:32">
      <c r="B93" s="435"/>
      <c r="C93" s="435"/>
      <c r="D93" s="435"/>
      <c r="E93" s="3"/>
      <c r="F93" s="3"/>
      <c r="G93" s="435"/>
      <c r="H93" s="606" t="s">
        <v>362</v>
      </c>
      <c r="I93" s="607">
        <f>'Program Marketing Pro Forma'!C149</f>
        <v>16.666666666666668</v>
      </c>
      <c r="J93" s="607">
        <f>'Program Marketing Pro Forma'!D149</f>
        <v>16.666666666666668</v>
      </c>
      <c r="K93" s="607">
        <f>'Program Marketing Pro Forma'!E149</f>
        <v>16.666666666666668</v>
      </c>
      <c r="L93" s="607">
        <f>'Program Marketing Pro Forma'!F149</f>
        <v>16.666666666666668</v>
      </c>
      <c r="M93" s="607">
        <f>'Program Marketing Pro Forma'!G149</f>
        <v>16.666666666666668</v>
      </c>
      <c r="N93" s="607">
        <f>'Program Marketing Pro Forma'!H149</f>
        <v>16.666666666666668</v>
      </c>
      <c r="O93" s="607">
        <f>'Program Marketing Pro Forma'!I149</f>
        <v>16.666666666666668</v>
      </c>
      <c r="P93" s="607">
        <f>'Program Marketing Pro Forma'!J149</f>
        <v>16.666666666666668</v>
      </c>
      <c r="Q93" s="607">
        <f>'Program Marketing Pro Forma'!K149</f>
        <v>16.666666666666668</v>
      </c>
      <c r="R93" s="607">
        <f>'Program Marketing Pro Forma'!L149</f>
        <v>16.666666666666668</v>
      </c>
      <c r="S93" s="607">
        <f>'Program Marketing Pro Forma'!M149</f>
        <v>16.666666666666668</v>
      </c>
      <c r="T93" s="607">
        <f>'Program Marketing Pro Forma'!N149</f>
        <v>16.666666666666668</v>
      </c>
      <c r="U93" s="435"/>
      <c r="V93" s="435"/>
      <c r="W93" s="435"/>
      <c r="X93" s="435"/>
      <c r="Y93" s="435"/>
      <c r="Z93" s="435"/>
      <c r="AA93" s="435"/>
      <c r="AB93" s="435"/>
      <c r="AC93" s="435"/>
      <c r="AD93" s="435"/>
      <c r="AE93" s="435"/>
      <c r="AF93" s="435"/>
    </row>
    <row r="94" spans="1:32">
      <c r="B94" s="435"/>
      <c r="C94" s="435"/>
      <c r="D94" s="435"/>
      <c r="E94" s="3"/>
      <c r="F94" s="3"/>
      <c r="G94" s="435"/>
      <c r="H94" s="606" t="s">
        <v>361</v>
      </c>
      <c r="I94" s="607">
        <f>'Program Marketing Pro Forma'!C150</f>
        <v>41.666666666666664</v>
      </c>
      <c r="J94" s="607">
        <f>'Program Marketing Pro Forma'!D150</f>
        <v>41.666666666666664</v>
      </c>
      <c r="K94" s="607">
        <f>'Program Marketing Pro Forma'!E150</f>
        <v>41.666666666666664</v>
      </c>
      <c r="L94" s="607">
        <f>'Program Marketing Pro Forma'!F150</f>
        <v>41.666666666666664</v>
      </c>
      <c r="M94" s="607">
        <f>'Program Marketing Pro Forma'!G150</f>
        <v>41.666666666666664</v>
      </c>
      <c r="N94" s="607">
        <f>'Program Marketing Pro Forma'!H150</f>
        <v>41.666666666666664</v>
      </c>
      <c r="O94" s="607">
        <f>'Program Marketing Pro Forma'!I150</f>
        <v>41.666666666666664</v>
      </c>
      <c r="P94" s="607">
        <f>'Program Marketing Pro Forma'!J150</f>
        <v>41.666666666666664</v>
      </c>
      <c r="Q94" s="607">
        <f>'Program Marketing Pro Forma'!K150</f>
        <v>41.666666666666664</v>
      </c>
      <c r="R94" s="607">
        <f>'Program Marketing Pro Forma'!L150</f>
        <v>41.666666666666664</v>
      </c>
      <c r="S94" s="607">
        <f>'Program Marketing Pro Forma'!M150</f>
        <v>41.666666666666664</v>
      </c>
      <c r="T94" s="607">
        <f>'Program Marketing Pro Forma'!N150</f>
        <v>41.666666666666664</v>
      </c>
      <c r="U94" s="435"/>
      <c r="V94" s="435"/>
      <c r="W94" s="435"/>
      <c r="X94" s="435"/>
      <c r="Y94" s="435"/>
      <c r="Z94" s="435"/>
      <c r="AA94" s="435"/>
      <c r="AB94" s="435"/>
      <c r="AC94" s="435"/>
      <c r="AD94" s="435"/>
      <c r="AE94" s="435"/>
      <c r="AF94" s="435"/>
    </row>
    <row r="95" spans="1:32">
      <c r="H95" s="559" t="s">
        <v>350</v>
      </c>
      <c r="I95" s="3">
        <v>0.6</v>
      </c>
      <c r="J95" s="3">
        <v>0.6</v>
      </c>
      <c r="K95" s="3">
        <v>0.6</v>
      </c>
      <c r="L95" s="3">
        <v>0.6</v>
      </c>
      <c r="M95" s="3">
        <v>0.6</v>
      </c>
      <c r="N95" s="3">
        <v>0.6</v>
      </c>
      <c r="O95" s="3">
        <v>0.6</v>
      </c>
      <c r="P95" s="3">
        <v>0.6</v>
      </c>
      <c r="Q95" s="3">
        <v>0.6</v>
      </c>
      <c r="R95" s="3">
        <v>0.6</v>
      </c>
      <c r="S95" s="3">
        <v>0.6</v>
      </c>
      <c r="T95" s="3">
        <v>0.6</v>
      </c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>
      <c r="H96" s="559" t="s">
        <v>351</v>
      </c>
      <c r="I96" s="3">
        <v>0.4</v>
      </c>
      <c r="J96" s="3">
        <v>0.4</v>
      </c>
      <c r="K96" s="3">
        <v>0.4</v>
      </c>
      <c r="L96" s="3">
        <v>0.4</v>
      </c>
      <c r="M96" s="3">
        <v>0.4</v>
      </c>
      <c r="N96" s="3">
        <v>0.4</v>
      </c>
      <c r="O96" s="3">
        <v>0.4</v>
      </c>
      <c r="P96" s="3">
        <v>0.4</v>
      </c>
      <c r="Q96" s="3">
        <v>0.4</v>
      </c>
      <c r="R96" s="3">
        <v>0.4</v>
      </c>
      <c r="S96" s="3">
        <v>0.4</v>
      </c>
      <c r="T96" s="3">
        <v>0.4</v>
      </c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>
      <c r="H97" s="559" t="s">
        <v>352</v>
      </c>
      <c r="I97" s="435">
        <v>1000</v>
      </c>
      <c r="J97" s="435">
        <v>1000</v>
      </c>
      <c r="K97" s="435">
        <v>1000</v>
      </c>
      <c r="L97" s="435">
        <v>1000</v>
      </c>
      <c r="M97" s="435">
        <v>1000</v>
      </c>
      <c r="N97" s="435">
        <v>1000</v>
      </c>
      <c r="O97" s="435">
        <v>1000</v>
      </c>
      <c r="P97" s="435">
        <v>1000</v>
      </c>
      <c r="Q97" s="435">
        <v>1000</v>
      </c>
      <c r="R97" s="435">
        <v>1000</v>
      </c>
      <c r="S97" s="435">
        <v>1000</v>
      </c>
      <c r="T97" s="435">
        <v>1000</v>
      </c>
      <c r="U97" s="435"/>
      <c r="V97" s="435"/>
      <c r="W97" s="435"/>
      <c r="X97" s="435"/>
      <c r="Y97" s="435"/>
      <c r="Z97" s="435"/>
      <c r="AA97" s="435"/>
      <c r="AB97" s="435"/>
      <c r="AC97" s="435"/>
      <c r="AD97" s="435"/>
      <c r="AE97" s="435"/>
      <c r="AF97" s="435"/>
    </row>
    <row r="98" spans="1:32">
      <c r="H98" s="559" t="s">
        <v>275</v>
      </c>
      <c r="I98" s="603">
        <f>G92</f>
        <v>7100</v>
      </c>
      <c r="J98" s="603">
        <v>7100</v>
      </c>
      <c r="K98" s="603">
        <v>7100</v>
      </c>
      <c r="L98" s="603">
        <v>7100</v>
      </c>
      <c r="M98" s="603">
        <v>7100</v>
      </c>
      <c r="N98" s="603">
        <v>7100</v>
      </c>
      <c r="O98" s="603">
        <v>7100</v>
      </c>
      <c r="P98" s="603">
        <v>7100</v>
      </c>
      <c r="Q98" s="603">
        <v>7100</v>
      </c>
      <c r="R98" s="603">
        <v>7100</v>
      </c>
      <c r="S98" s="603">
        <v>7100</v>
      </c>
      <c r="T98" s="603">
        <v>7100</v>
      </c>
      <c r="U98" s="435"/>
      <c r="V98" s="435"/>
      <c r="W98" s="435"/>
      <c r="X98" s="435"/>
      <c r="Y98" s="435"/>
      <c r="Z98" s="435"/>
      <c r="AA98" s="435"/>
      <c r="AB98" s="435"/>
      <c r="AC98" s="435"/>
      <c r="AD98" s="435"/>
      <c r="AE98" s="435"/>
      <c r="AF98" s="435"/>
    </row>
    <row r="99" spans="1:32" s="101" customFormat="1" ht="6.95" customHeight="1">
      <c r="H99" s="558"/>
    </row>
    <row r="100" spans="1:32">
      <c r="A100" t="str">
        <f>'Program Marketing Costs'!A15</f>
        <v>Other</v>
      </c>
      <c r="B100" s="435">
        <f>'Program Marketing Costs'!J15</f>
        <v>20.625</v>
      </c>
      <c r="C100" s="435">
        <f>'Program Marketing Costs'!K15</f>
        <v>206.25</v>
      </c>
      <c r="D100" s="435">
        <f>'Program Marketing Costs'!L15</f>
        <v>942.85714285714289</v>
      </c>
      <c r="E100" s="3">
        <f>'Program Marketing Costs'!M15</f>
        <v>0.1</v>
      </c>
      <c r="F100" s="3">
        <f>'Program Marketing Costs'!N15</f>
        <v>0.21875</v>
      </c>
      <c r="G100" s="435">
        <f>'Program Marketing Costs'!O15</f>
        <v>7100</v>
      </c>
      <c r="H100" s="559" t="s">
        <v>349</v>
      </c>
      <c r="I100">
        <v>0</v>
      </c>
      <c r="J100" s="435">
        <f t="shared" ref="J100:J106" si="35">I100</f>
        <v>0</v>
      </c>
      <c r="K100" s="435">
        <f t="shared" ref="K100:T100" si="36">J100</f>
        <v>0</v>
      </c>
      <c r="L100" s="435">
        <f t="shared" si="36"/>
        <v>0</v>
      </c>
      <c r="M100" s="435">
        <f t="shared" si="36"/>
        <v>0</v>
      </c>
      <c r="N100" s="435">
        <f t="shared" si="36"/>
        <v>0</v>
      </c>
      <c r="O100" s="435">
        <f t="shared" si="36"/>
        <v>0</v>
      </c>
      <c r="P100" s="435">
        <f t="shared" si="36"/>
        <v>0</v>
      </c>
      <c r="Q100" s="435">
        <f t="shared" si="36"/>
        <v>0</v>
      </c>
      <c r="R100" s="435">
        <f t="shared" si="36"/>
        <v>0</v>
      </c>
      <c r="S100" s="435">
        <f t="shared" si="36"/>
        <v>0</v>
      </c>
      <c r="T100" s="435">
        <f t="shared" si="36"/>
        <v>0</v>
      </c>
      <c r="U100" s="435"/>
      <c r="V100" s="435"/>
      <c r="W100" s="435"/>
      <c r="X100" s="435"/>
      <c r="Y100" s="435"/>
      <c r="Z100" s="435"/>
      <c r="AA100" s="435"/>
      <c r="AB100" s="435"/>
      <c r="AC100" s="435"/>
      <c r="AD100" s="435"/>
      <c r="AE100" s="435"/>
      <c r="AF100" s="435"/>
    </row>
    <row r="101" spans="1:32">
      <c r="B101" s="435"/>
      <c r="C101" s="435"/>
      <c r="D101" s="435"/>
      <c r="E101" s="3"/>
      <c r="F101" s="3"/>
      <c r="G101" s="435"/>
      <c r="H101" s="606" t="s">
        <v>362</v>
      </c>
      <c r="I101" s="607">
        <v>0</v>
      </c>
      <c r="J101" s="607">
        <f t="shared" si="35"/>
        <v>0</v>
      </c>
      <c r="K101" s="607">
        <f t="shared" ref="K101:T101" si="37">J101</f>
        <v>0</v>
      </c>
      <c r="L101" s="607">
        <f t="shared" si="37"/>
        <v>0</v>
      </c>
      <c r="M101" s="607">
        <f t="shared" si="37"/>
        <v>0</v>
      </c>
      <c r="N101" s="607">
        <f t="shared" si="37"/>
        <v>0</v>
      </c>
      <c r="O101" s="607">
        <f t="shared" si="37"/>
        <v>0</v>
      </c>
      <c r="P101" s="607">
        <f t="shared" si="37"/>
        <v>0</v>
      </c>
      <c r="Q101" s="607">
        <f t="shared" si="37"/>
        <v>0</v>
      </c>
      <c r="R101" s="607">
        <f t="shared" si="37"/>
        <v>0</v>
      </c>
      <c r="S101" s="607">
        <f t="shared" si="37"/>
        <v>0</v>
      </c>
      <c r="T101" s="607">
        <f t="shared" si="37"/>
        <v>0</v>
      </c>
      <c r="U101" s="435"/>
      <c r="V101" s="435"/>
      <c r="W101" s="435"/>
      <c r="X101" s="435"/>
      <c r="Y101" s="435"/>
      <c r="Z101" s="435"/>
      <c r="AA101" s="435"/>
      <c r="AB101" s="435"/>
      <c r="AC101" s="435"/>
      <c r="AD101" s="435"/>
      <c r="AE101" s="435"/>
      <c r="AF101" s="435"/>
    </row>
    <row r="102" spans="1:32">
      <c r="B102" s="435"/>
      <c r="C102" s="435"/>
      <c r="D102" s="435"/>
      <c r="E102" s="3"/>
      <c r="F102" s="3"/>
      <c r="G102" s="435"/>
      <c r="H102" s="606" t="s">
        <v>361</v>
      </c>
      <c r="I102" s="607">
        <v>0</v>
      </c>
      <c r="J102" s="607">
        <f t="shared" si="35"/>
        <v>0</v>
      </c>
      <c r="K102" s="607">
        <f t="shared" ref="K102:T102" si="38">J102</f>
        <v>0</v>
      </c>
      <c r="L102" s="607">
        <f t="shared" si="38"/>
        <v>0</v>
      </c>
      <c r="M102" s="607">
        <f t="shared" si="38"/>
        <v>0</v>
      </c>
      <c r="N102" s="607">
        <f t="shared" si="38"/>
        <v>0</v>
      </c>
      <c r="O102" s="607">
        <f t="shared" si="38"/>
        <v>0</v>
      </c>
      <c r="P102" s="607">
        <f t="shared" si="38"/>
        <v>0</v>
      </c>
      <c r="Q102" s="607">
        <f t="shared" si="38"/>
        <v>0</v>
      </c>
      <c r="R102" s="607">
        <f t="shared" si="38"/>
        <v>0</v>
      </c>
      <c r="S102" s="607">
        <f t="shared" si="38"/>
        <v>0</v>
      </c>
      <c r="T102" s="607">
        <f t="shared" si="38"/>
        <v>0</v>
      </c>
      <c r="U102" s="435"/>
      <c r="V102" s="435"/>
      <c r="W102" s="435"/>
      <c r="X102" s="435"/>
      <c r="Y102" s="435"/>
      <c r="Z102" s="435"/>
      <c r="AA102" s="435"/>
      <c r="AB102" s="435"/>
      <c r="AC102" s="435"/>
      <c r="AD102" s="435"/>
      <c r="AE102" s="435"/>
      <c r="AF102" s="435"/>
    </row>
    <row r="103" spans="1:32">
      <c r="H103" s="559" t="s">
        <v>350</v>
      </c>
      <c r="I103">
        <v>0</v>
      </c>
      <c r="J103" s="3">
        <f t="shared" si="35"/>
        <v>0</v>
      </c>
      <c r="K103" s="3">
        <f t="shared" ref="K103:T103" si="39">J103</f>
        <v>0</v>
      </c>
      <c r="L103" s="3">
        <f t="shared" si="39"/>
        <v>0</v>
      </c>
      <c r="M103" s="3">
        <f t="shared" si="39"/>
        <v>0</v>
      </c>
      <c r="N103" s="3">
        <f t="shared" si="39"/>
        <v>0</v>
      </c>
      <c r="O103" s="3">
        <f t="shared" si="39"/>
        <v>0</v>
      </c>
      <c r="P103" s="3">
        <f t="shared" si="39"/>
        <v>0</v>
      </c>
      <c r="Q103" s="3">
        <f t="shared" si="39"/>
        <v>0</v>
      </c>
      <c r="R103" s="3">
        <f t="shared" si="39"/>
        <v>0</v>
      </c>
      <c r="S103" s="3">
        <f t="shared" si="39"/>
        <v>0</v>
      </c>
      <c r="T103" s="3">
        <f t="shared" si="39"/>
        <v>0</v>
      </c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>
      <c r="H104" s="559" t="s">
        <v>351</v>
      </c>
      <c r="I104">
        <v>0</v>
      </c>
      <c r="J104" s="3">
        <f t="shared" si="35"/>
        <v>0</v>
      </c>
      <c r="K104" s="3">
        <f t="shared" ref="K104:T104" si="40">J104</f>
        <v>0</v>
      </c>
      <c r="L104" s="3">
        <f t="shared" si="40"/>
        <v>0</v>
      </c>
      <c r="M104" s="3">
        <f t="shared" si="40"/>
        <v>0</v>
      </c>
      <c r="N104" s="3">
        <f t="shared" si="40"/>
        <v>0</v>
      </c>
      <c r="O104" s="3">
        <f t="shared" si="40"/>
        <v>0</v>
      </c>
      <c r="P104" s="3">
        <f t="shared" si="40"/>
        <v>0</v>
      </c>
      <c r="Q104" s="3">
        <f t="shared" si="40"/>
        <v>0</v>
      </c>
      <c r="R104" s="3">
        <f t="shared" si="40"/>
        <v>0</v>
      </c>
      <c r="S104" s="3">
        <f t="shared" si="40"/>
        <v>0</v>
      </c>
      <c r="T104" s="3">
        <f t="shared" si="40"/>
        <v>0</v>
      </c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>
      <c r="H105" s="559" t="s">
        <v>352</v>
      </c>
      <c r="I105">
        <v>0</v>
      </c>
      <c r="J105" s="435">
        <f t="shared" si="35"/>
        <v>0</v>
      </c>
      <c r="K105" s="435">
        <f t="shared" ref="K105:T105" si="41">J105</f>
        <v>0</v>
      </c>
      <c r="L105" s="435">
        <f t="shared" si="41"/>
        <v>0</v>
      </c>
      <c r="M105" s="435">
        <f t="shared" si="41"/>
        <v>0</v>
      </c>
      <c r="N105" s="435">
        <f t="shared" si="41"/>
        <v>0</v>
      </c>
      <c r="O105" s="435">
        <f t="shared" si="41"/>
        <v>0</v>
      </c>
      <c r="P105" s="435">
        <f t="shared" si="41"/>
        <v>0</v>
      </c>
      <c r="Q105" s="435">
        <f t="shared" si="41"/>
        <v>0</v>
      </c>
      <c r="R105" s="435">
        <f t="shared" si="41"/>
        <v>0</v>
      </c>
      <c r="S105" s="435">
        <f t="shared" si="41"/>
        <v>0</v>
      </c>
      <c r="T105" s="435">
        <f t="shared" si="41"/>
        <v>0</v>
      </c>
      <c r="U105" s="435"/>
      <c r="V105" s="435"/>
      <c r="W105" s="435"/>
      <c r="X105" s="435"/>
      <c r="Y105" s="435"/>
      <c r="Z105" s="435"/>
      <c r="AA105" s="435"/>
      <c r="AB105" s="435"/>
      <c r="AC105" s="435"/>
      <c r="AD105" s="435"/>
      <c r="AE105" s="435"/>
      <c r="AF105" s="435"/>
    </row>
    <row r="106" spans="1:32">
      <c r="H106" s="559" t="s">
        <v>275</v>
      </c>
      <c r="I106">
        <v>0</v>
      </c>
      <c r="J106" s="435">
        <f t="shared" si="35"/>
        <v>0</v>
      </c>
      <c r="K106" s="435">
        <f t="shared" ref="K106:T106" si="42">J106</f>
        <v>0</v>
      </c>
      <c r="L106" s="435">
        <f t="shared" si="42"/>
        <v>0</v>
      </c>
      <c r="M106" s="435">
        <f t="shared" si="42"/>
        <v>0</v>
      </c>
      <c r="N106" s="435">
        <f t="shared" si="42"/>
        <v>0</v>
      </c>
      <c r="O106" s="435">
        <f t="shared" si="42"/>
        <v>0</v>
      </c>
      <c r="P106" s="435">
        <f t="shared" si="42"/>
        <v>0</v>
      </c>
      <c r="Q106" s="435">
        <f t="shared" si="42"/>
        <v>0</v>
      </c>
      <c r="R106" s="435">
        <f t="shared" si="42"/>
        <v>0</v>
      </c>
      <c r="S106" s="435">
        <f t="shared" si="42"/>
        <v>0</v>
      </c>
      <c r="T106" s="435">
        <f t="shared" si="42"/>
        <v>0</v>
      </c>
      <c r="U106" s="435"/>
      <c r="V106" s="435"/>
      <c r="W106" s="435"/>
      <c r="X106" s="435"/>
      <c r="Y106" s="435"/>
      <c r="Z106" s="435"/>
      <c r="AA106" s="435"/>
      <c r="AB106" s="435"/>
      <c r="AC106" s="435"/>
      <c r="AD106" s="435"/>
      <c r="AE106" s="435"/>
      <c r="AF106" s="435"/>
    </row>
    <row r="107" spans="1:32">
      <c r="A107" s="101"/>
      <c r="B107" s="101"/>
      <c r="C107" s="101"/>
      <c r="D107" s="101"/>
      <c r="E107" s="101"/>
      <c r="F107" s="101"/>
      <c r="G107" s="101"/>
      <c r="H107" s="558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</row>
    <row r="108" spans="1:32">
      <c r="A108" t="s">
        <v>358</v>
      </c>
      <c r="B108" s="435">
        <f>'Program Marketing Costs'!J16</f>
        <v>26.25</v>
      </c>
      <c r="C108" s="435">
        <f>'Program Marketing Costs'!K16</f>
        <v>42</v>
      </c>
      <c r="D108" s="435">
        <f>'Program Marketing Costs'!L16</f>
        <v>49.528301886792455</v>
      </c>
      <c r="E108" s="3">
        <f>'Program Marketing Actuals'!AB122</f>
        <v>0.625</v>
      </c>
      <c r="F108" s="3">
        <f>'Program Marketing Actuals'!AB123</f>
        <v>0.84799999999999998</v>
      </c>
      <c r="G108" s="435">
        <f>'Program Marketing Actuals'!AB127</f>
        <v>7100</v>
      </c>
      <c r="H108" s="559" t="s">
        <v>349</v>
      </c>
      <c r="I108">
        <v>26</v>
      </c>
      <c r="J108" s="435">
        <f t="shared" ref="J108:J114" si="43">I108</f>
        <v>26</v>
      </c>
      <c r="K108" s="435">
        <f t="shared" ref="K108:T108" si="44">J108</f>
        <v>26</v>
      </c>
      <c r="L108" s="435">
        <f t="shared" si="44"/>
        <v>26</v>
      </c>
      <c r="M108" s="435">
        <f t="shared" si="44"/>
        <v>26</v>
      </c>
      <c r="N108" s="435">
        <f t="shared" si="44"/>
        <v>26</v>
      </c>
      <c r="O108" s="435">
        <f t="shared" si="44"/>
        <v>26</v>
      </c>
      <c r="P108" s="435">
        <f t="shared" si="44"/>
        <v>26</v>
      </c>
      <c r="Q108" s="435">
        <f t="shared" si="44"/>
        <v>26</v>
      </c>
      <c r="R108" s="435">
        <f t="shared" si="44"/>
        <v>26</v>
      </c>
      <c r="S108" s="435">
        <f t="shared" si="44"/>
        <v>26</v>
      </c>
      <c r="T108" s="435">
        <f t="shared" si="44"/>
        <v>26</v>
      </c>
    </row>
    <row r="109" spans="1:32">
      <c r="B109" s="435"/>
      <c r="C109" s="435"/>
      <c r="D109" s="435"/>
      <c r="E109" s="3"/>
      <c r="F109" s="3"/>
      <c r="G109" s="435"/>
      <c r="H109" s="606" t="s">
        <v>362</v>
      </c>
      <c r="I109" s="607">
        <f>'Program Marketing Pro Forma'!C173</f>
        <v>41.152263374485599</v>
      </c>
      <c r="J109" s="607">
        <f t="shared" si="43"/>
        <v>41.152263374485599</v>
      </c>
      <c r="K109" s="607">
        <f t="shared" ref="K109:T109" si="45">J109</f>
        <v>41.152263374485599</v>
      </c>
      <c r="L109" s="607">
        <f t="shared" si="45"/>
        <v>41.152263374485599</v>
      </c>
      <c r="M109" s="607">
        <f t="shared" si="45"/>
        <v>41.152263374485599</v>
      </c>
      <c r="N109" s="607">
        <f t="shared" si="45"/>
        <v>41.152263374485599</v>
      </c>
      <c r="O109" s="607">
        <f t="shared" si="45"/>
        <v>41.152263374485599</v>
      </c>
      <c r="P109" s="607">
        <f t="shared" si="45"/>
        <v>41.152263374485599</v>
      </c>
      <c r="Q109" s="607">
        <f t="shared" si="45"/>
        <v>41.152263374485599</v>
      </c>
      <c r="R109" s="607">
        <f t="shared" si="45"/>
        <v>41.152263374485599</v>
      </c>
      <c r="S109" s="607">
        <f t="shared" si="45"/>
        <v>41.152263374485599</v>
      </c>
      <c r="T109" s="607">
        <f t="shared" si="45"/>
        <v>41.152263374485599</v>
      </c>
    </row>
    <row r="110" spans="1:32">
      <c r="B110" s="435"/>
      <c r="C110" s="435"/>
      <c r="D110" s="435"/>
      <c r="E110" s="3"/>
      <c r="F110" s="3"/>
      <c r="G110" s="435"/>
      <c r="H110" s="606" t="s">
        <v>361</v>
      </c>
      <c r="I110" s="607">
        <f>'Program Marketing Pro Forma'!C174</f>
        <v>81.967213114754102</v>
      </c>
      <c r="J110" s="607">
        <f t="shared" si="43"/>
        <v>81.967213114754102</v>
      </c>
      <c r="K110" s="607">
        <f t="shared" ref="K110:T110" si="46">J110</f>
        <v>81.967213114754102</v>
      </c>
      <c r="L110" s="607">
        <f t="shared" si="46"/>
        <v>81.967213114754102</v>
      </c>
      <c r="M110" s="607">
        <f t="shared" si="46"/>
        <v>81.967213114754102</v>
      </c>
      <c r="N110" s="607">
        <f t="shared" si="46"/>
        <v>81.967213114754102</v>
      </c>
      <c r="O110" s="607">
        <f t="shared" si="46"/>
        <v>81.967213114754102</v>
      </c>
      <c r="P110" s="607">
        <f t="shared" si="46"/>
        <v>81.967213114754102</v>
      </c>
      <c r="Q110" s="607">
        <f t="shared" si="46"/>
        <v>81.967213114754102</v>
      </c>
      <c r="R110" s="607">
        <f t="shared" si="46"/>
        <v>81.967213114754102</v>
      </c>
      <c r="S110" s="607">
        <f t="shared" si="46"/>
        <v>81.967213114754102</v>
      </c>
      <c r="T110" s="607">
        <f t="shared" si="46"/>
        <v>81.967213114754102</v>
      </c>
    </row>
    <row r="111" spans="1:32">
      <c r="H111" s="559" t="s">
        <v>350</v>
      </c>
      <c r="I111" s="3">
        <v>0.63</v>
      </c>
      <c r="J111" s="3">
        <f t="shared" si="43"/>
        <v>0.63</v>
      </c>
      <c r="K111" s="3">
        <f t="shared" ref="K111:T111" si="47">J111</f>
        <v>0.63</v>
      </c>
      <c r="L111" s="3">
        <f t="shared" si="47"/>
        <v>0.63</v>
      </c>
      <c r="M111" s="3">
        <f t="shared" si="47"/>
        <v>0.63</v>
      </c>
      <c r="N111" s="3">
        <f t="shared" si="47"/>
        <v>0.63</v>
      </c>
      <c r="O111" s="3">
        <f t="shared" si="47"/>
        <v>0.63</v>
      </c>
      <c r="P111" s="3">
        <f t="shared" si="47"/>
        <v>0.63</v>
      </c>
      <c r="Q111" s="3">
        <f t="shared" si="47"/>
        <v>0.63</v>
      </c>
      <c r="R111" s="3">
        <f t="shared" si="47"/>
        <v>0.63</v>
      </c>
      <c r="S111" s="3">
        <f t="shared" si="47"/>
        <v>0.63</v>
      </c>
      <c r="T111" s="3">
        <f t="shared" si="47"/>
        <v>0.63</v>
      </c>
    </row>
    <row r="112" spans="1:32">
      <c r="H112" s="559" t="s">
        <v>351</v>
      </c>
      <c r="I112" s="3">
        <v>0.5</v>
      </c>
      <c r="J112" s="3">
        <f t="shared" si="43"/>
        <v>0.5</v>
      </c>
      <c r="K112" s="3">
        <f t="shared" ref="K112:T112" si="48">J112</f>
        <v>0.5</v>
      </c>
      <c r="L112" s="3">
        <f t="shared" si="48"/>
        <v>0.5</v>
      </c>
      <c r="M112" s="3">
        <f t="shared" si="48"/>
        <v>0.5</v>
      </c>
      <c r="N112" s="3">
        <f t="shared" si="48"/>
        <v>0.5</v>
      </c>
      <c r="O112" s="3">
        <f t="shared" si="48"/>
        <v>0.5</v>
      </c>
      <c r="P112" s="3">
        <f t="shared" si="48"/>
        <v>0.5</v>
      </c>
      <c r="Q112" s="3">
        <f t="shared" si="48"/>
        <v>0.5</v>
      </c>
      <c r="R112" s="3">
        <f t="shared" si="48"/>
        <v>0.5</v>
      </c>
      <c r="S112" s="3">
        <f t="shared" si="48"/>
        <v>0.5</v>
      </c>
      <c r="T112" s="3">
        <f t="shared" si="48"/>
        <v>0.5</v>
      </c>
    </row>
    <row r="113" spans="8:20">
      <c r="H113" s="559" t="s">
        <v>352</v>
      </c>
      <c r="I113">
        <v>10000</v>
      </c>
      <c r="J113" s="435">
        <f t="shared" si="43"/>
        <v>10000</v>
      </c>
      <c r="K113" s="435">
        <f t="shared" ref="K113:T113" si="49">J113</f>
        <v>10000</v>
      </c>
      <c r="L113" s="435">
        <f t="shared" si="49"/>
        <v>10000</v>
      </c>
      <c r="M113" s="435">
        <f t="shared" si="49"/>
        <v>10000</v>
      </c>
      <c r="N113" s="435">
        <f t="shared" si="49"/>
        <v>10000</v>
      </c>
      <c r="O113" s="435">
        <f t="shared" si="49"/>
        <v>10000</v>
      </c>
      <c r="P113" s="435">
        <f t="shared" si="49"/>
        <v>10000</v>
      </c>
      <c r="Q113" s="435">
        <f t="shared" si="49"/>
        <v>10000</v>
      </c>
      <c r="R113" s="435">
        <f t="shared" si="49"/>
        <v>10000</v>
      </c>
      <c r="S113" s="435">
        <f t="shared" si="49"/>
        <v>10000</v>
      </c>
      <c r="T113" s="435">
        <f t="shared" si="49"/>
        <v>10000</v>
      </c>
    </row>
    <row r="114" spans="8:20">
      <c r="H114" s="559" t="s">
        <v>275</v>
      </c>
      <c r="I114">
        <v>7100</v>
      </c>
      <c r="J114" s="435">
        <f t="shared" si="43"/>
        <v>7100</v>
      </c>
      <c r="K114" s="435">
        <f t="shared" ref="K114:T114" si="50">J114</f>
        <v>7100</v>
      </c>
      <c r="L114" s="435">
        <f t="shared" si="50"/>
        <v>7100</v>
      </c>
      <c r="M114" s="435">
        <f t="shared" si="50"/>
        <v>7100</v>
      </c>
      <c r="N114" s="435">
        <f t="shared" si="50"/>
        <v>7100</v>
      </c>
      <c r="O114" s="435">
        <f t="shared" si="50"/>
        <v>7100</v>
      </c>
      <c r="P114" s="435">
        <f t="shared" si="50"/>
        <v>7100</v>
      </c>
      <c r="Q114" s="435">
        <f t="shared" si="50"/>
        <v>7100</v>
      </c>
      <c r="R114" s="435">
        <f t="shared" si="50"/>
        <v>7100</v>
      </c>
      <c r="S114" s="435">
        <f t="shared" si="50"/>
        <v>7100</v>
      </c>
      <c r="T114" s="435">
        <f t="shared" si="50"/>
        <v>7100</v>
      </c>
    </row>
  </sheetData>
  <mergeCells count="7">
    <mergeCell ref="BE2:BP2"/>
    <mergeCell ref="A1:H1"/>
    <mergeCell ref="A2:F2"/>
    <mergeCell ref="I2:T2"/>
    <mergeCell ref="U2:AF2"/>
    <mergeCell ref="AG2:AR2"/>
    <mergeCell ref="AS2:BD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-0.499984740745262"/>
  </sheetPr>
  <dimension ref="A1:N179"/>
  <sheetViews>
    <sheetView zoomScale="90" zoomScaleNormal="90" zoomScalePageLayoutView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6" sqref="C16"/>
    </sheetView>
  </sheetViews>
  <sheetFormatPr defaultColWidth="11.42578125" defaultRowHeight="15"/>
  <cols>
    <col min="1" max="1" width="18.42578125" style="77" customWidth="1"/>
    <col min="2" max="2" width="14.85546875" style="565" customWidth="1"/>
    <col min="3" max="14" width="14.85546875" style="77" customWidth="1"/>
    <col min="15" max="16384" width="11.42578125" style="77"/>
  </cols>
  <sheetData>
    <row r="1" spans="1:14" s="431" customFormat="1" ht="22.5" customHeight="1">
      <c r="A1" s="560"/>
      <c r="B1" s="561"/>
      <c r="C1" s="638" t="s">
        <v>215</v>
      </c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40"/>
    </row>
    <row r="2" spans="1:14" s="564" customFormat="1" ht="16.5" thickBot="1">
      <c r="A2" s="562"/>
      <c r="B2" s="563"/>
      <c r="C2" s="557" t="s">
        <v>1</v>
      </c>
      <c r="D2" s="555" t="s">
        <v>2</v>
      </c>
      <c r="E2" s="555" t="s">
        <v>162</v>
      </c>
      <c r="F2" s="555" t="s">
        <v>163</v>
      </c>
      <c r="G2" s="555" t="s">
        <v>5</v>
      </c>
      <c r="H2" s="555" t="s">
        <v>164</v>
      </c>
      <c r="I2" s="555" t="s">
        <v>148</v>
      </c>
      <c r="J2" s="555" t="s">
        <v>8</v>
      </c>
      <c r="K2" s="555" t="s">
        <v>9</v>
      </c>
      <c r="L2" s="555" t="s">
        <v>10</v>
      </c>
      <c r="M2" s="555" t="s">
        <v>11</v>
      </c>
      <c r="N2" s="556" t="s">
        <v>12</v>
      </c>
    </row>
    <row r="3" spans="1:14">
      <c r="B3" s="433"/>
    </row>
    <row r="4" spans="1:14">
      <c r="A4" s="77" t="str">
        <f>A177</f>
        <v>Totals</v>
      </c>
      <c r="B4" s="77" t="str">
        <f>B177</f>
        <v>Leads</v>
      </c>
      <c r="C4" s="77">
        <f t="shared" ref="C4:N4" si="0">C177</f>
        <v>1342</v>
      </c>
      <c r="D4" s="77">
        <f t="shared" si="0"/>
        <v>1184</v>
      </c>
      <c r="E4" s="77">
        <f t="shared" si="0"/>
        <v>1136</v>
      </c>
      <c r="F4" s="77">
        <f t="shared" si="0"/>
        <v>1143</v>
      </c>
      <c r="G4" s="77">
        <f t="shared" si="0"/>
        <v>1143</v>
      </c>
      <c r="H4" s="77">
        <f t="shared" si="0"/>
        <v>1143</v>
      </c>
      <c r="I4" s="77">
        <f t="shared" si="0"/>
        <v>1201</v>
      </c>
      <c r="J4" s="77">
        <f t="shared" si="0"/>
        <v>1151</v>
      </c>
      <c r="K4" s="77">
        <f t="shared" si="0"/>
        <v>1151</v>
      </c>
      <c r="L4" s="77">
        <f t="shared" si="0"/>
        <v>1212</v>
      </c>
      <c r="M4" s="77">
        <f t="shared" si="0"/>
        <v>1162</v>
      </c>
      <c r="N4" s="77">
        <f t="shared" si="0"/>
        <v>1162</v>
      </c>
    </row>
    <row r="5" spans="1:14">
      <c r="B5" s="77" t="str">
        <f t="shared" ref="B5:N5" si="1">B178</f>
        <v>Audits</v>
      </c>
      <c r="C5" s="77">
        <f t="shared" si="1"/>
        <v>627</v>
      </c>
      <c r="D5" s="77">
        <f t="shared" si="1"/>
        <v>611</v>
      </c>
      <c r="E5" s="77">
        <f t="shared" si="1"/>
        <v>583</v>
      </c>
      <c r="F5" s="77">
        <f t="shared" si="1"/>
        <v>584</v>
      </c>
      <c r="G5" s="77">
        <f t="shared" si="1"/>
        <v>584</v>
      </c>
      <c r="H5" s="77">
        <f t="shared" si="1"/>
        <v>584</v>
      </c>
      <c r="I5" s="77">
        <f t="shared" si="1"/>
        <v>616</v>
      </c>
      <c r="J5" s="77">
        <f t="shared" si="1"/>
        <v>586</v>
      </c>
      <c r="K5" s="77">
        <f t="shared" si="1"/>
        <v>586</v>
      </c>
      <c r="L5" s="77">
        <f t="shared" si="1"/>
        <v>618</v>
      </c>
      <c r="M5" s="77">
        <f t="shared" si="1"/>
        <v>588</v>
      </c>
      <c r="N5" s="77">
        <f t="shared" si="1"/>
        <v>588</v>
      </c>
    </row>
    <row r="6" spans="1:14">
      <c r="B6" s="77" t="str">
        <f t="shared" ref="B6:N6" si="2">B179</f>
        <v>Retrofits</v>
      </c>
      <c r="C6" s="434">
        <f>C179</f>
        <v>329</v>
      </c>
      <c r="D6" s="77">
        <f t="shared" si="2"/>
        <v>318</v>
      </c>
      <c r="E6" s="77">
        <f t="shared" si="2"/>
        <v>299</v>
      </c>
      <c r="F6" s="77">
        <f t="shared" si="2"/>
        <v>299</v>
      </c>
      <c r="G6" s="77">
        <f t="shared" si="2"/>
        <v>299</v>
      </c>
      <c r="H6" s="77">
        <f t="shared" si="2"/>
        <v>299</v>
      </c>
      <c r="I6" s="77">
        <f t="shared" si="2"/>
        <v>320</v>
      </c>
      <c r="J6" s="77">
        <f t="shared" si="2"/>
        <v>300</v>
      </c>
      <c r="K6" s="77">
        <f t="shared" si="2"/>
        <v>300</v>
      </c>
      <c r="L6" s="77">
        <f t="shared" si="2"/>
        <v>321</v>
      </c>
      <c r="M6" s="77">
        <f t="shared" si="2"/>
        <v>301</v>
      </c>
      <c r="N6" s="77">
        <f t="shared" si="2"/>
        <v>301</v>
      </c>
    </row>
    <row r="7" spans="1:14" ht="15.75" thickBot="1">
      <c r="B7" s="77" t="s">
        <v>364</v>
      </c>
      <c r="C7" s="613">
        <f>200*C6</f>
        <v>65800</v>
      </c>
      <c r="D7" s="613">
        <f t="shared" ref="D7:N7" si="3">200*D6</f>
        <v>63600</v>
      </c>
      <c r="E7" s="613">
        <f t="shared" si="3"/>
        <v>59800</v>
      </c>
      <c r="F7" s="613">
        <f t="shared" si="3"/>
        <v>59800</v>
      </c>
      <c r="G7" s="613">
        <f t="shared" si="3"/>
        <v>59800</v>
      </c>
      <c r="H7" s="613">
        <f t="shared" si="3"/>
        <v>59800</v>
      </c>
      <c r="I7" s="613">
        <f t="shared" si="3"/>
        <v>64000</v>
      </c>
      <c r="J7" s="613">
        <f t="shared" si="3"/>
        <v>60000</v>
      </c>
      <c r="K7" s="613">
        <f t="shared" si="3"/>
        <v>60000</v>
      </c>
      <c r="L7" s="613">
        <f t="shared" si="3"/>
        <v>64200</v>
      </c>
      <c r="M7" s="613">
        <f t="shared" si="3"/>
        <v>60200</v>
      </c>
      <c r="N7" s="613">
        <f t="shared" si="3"/>
        <v>60200</v>
      </c>
    </row>
    <row r="8" spans="1:14" ht="15.75" thickTop="1">
      <c r="B8" s="433"/>
    </row>
    <row r="9" spans="1:14" s="567" customFormat="1">
      <c r="A9" s="567" t="str">
        <f>'Program Marketing Assumptions'!A4</f>
        <v>Earned Media</v>
      </c>
      <c r="B9" s="568" t="s">
        <v>292</v>
      </c>
      <c r="C9" s="569">
        <f>'Program Marketing Assumptions'!I4</f>
        <v>155.81395348837211</v>
      </c>
      <c r="D9" s="569">
        <f>'Program Marketing Assumptions'!J4</f>
        <v>191</v>
      </c>
      <c r="E9" s="569">
        <f>'Program Marketing Assumptions'!K4</f>
        <v>191</v>
      </c>
      <c r="F9" s="569">
        <f>'Program Marketing Assumptions'!L4</f>
        <v>191</v>
      </c>
      <c r="G9" s="569">
        <f>'Program Marketing Assumptions'!M4</f>
        <v>191</v>
      </c>
      <c r="H9" s="569">
        <f>'Program Marketing Assumptions'!N4</f>
        <v>191</v>
      </c>
      <c r="I9" s="569">
        <f>'Program Marketing Assumptions'!O4</f>
        <v>191</v>
      </c>
      <c r="J9" s="569">
        <f>'Program Marketing Assumptions'!P4</f>
        <v>191</v>
      </c>
      <c r="K9" s="569">
        <f>'Program Marketing Assumptions'!Q4</f>
        <v>191</v>
      </c>
      <c r="L9" s="569">
        <f>'Program Marketing Assumptions'!R4</f>
        <v>191</v>
      </c>
      <c r="M9" s="569">
        <f>'Program Marketing Assumptions'!S4</f>
        <v>191</v>
      </c>
      <c r="N9" s="569">
        <f>'Program Marketing Assumptions'!T4</f>
        <v>191</v>
      </c>
    </row>
    <row r="10" spans="1:14">
      <c r="A10" s="83"/>
      <c r="B10" s="433" t="s">
        <v>271</v>
      </c>
      <c r="C10" s="566">
        <f>'Program Marketing Assumptions'!I7</f>
        <v>0.34883720930232559</v>
      </c>
      <c r="D10" s="566">
        <f>'Program Marketing Assumptions'!J7</f>
        <v>0.43</v>
      </c>
      <c r="E10" s="566">
        <f>'Program Marketing Assumptions'!K7</f>
        <v>0.43</v>
      </c>
      <c r="F10" s="566">
        <f>'Program Marketing Assumptions'!L7</f>
        <v>0.43</v>
      </c>
      <c r="G10" s="566">
        <f>'Program Marketing Assumptions'!M7</f>
        <v>0.43</v>
      </c>
      <c r="H10" s="566">
        <f>'Program Marketing Assumptions'!N7</f>
        <v>0.43</v>
      </c>
      <c r="I10" s="566">
        <f>'Program Marketing Assumptions'!O7</f>
        <v>0.43</v>
      </c>
      <c r="J10" s="566">
        <f>'Program Marketing Assumptions'!P7</f>
        <v>0.43</v>
      </c>
      <c r="K10" s="566">
        <f>'Program Marketing Assumptions'!Q7</f>
        <v>0.43</v>
      </c>
      <c r="L10" s="566">
        <f>'Program Marketing Assumptions'!R7</f>
        <v>0.43</v>
      </c>
      <c r="M10" s="566">
        <f>'Program Marketing Assumptions'!S7</f>
        <v>0.43</v>
      </c>
      <c r="N10" s="566">
        <f>'Program Marketing Assumptions'!T7</f>
        <v>0.43</v>
      </c>
    </row>
    <row r="11" spans="1:14">
      <c r="B11" s="433" t="s">
        <v>272</v>
      </c>
      <c r="C11" s="566">
        <f>'Program Marketing Assumptions'!I8</f>
        <v>0.66666666666666663</v>
      </c>
      <c r="D11" s="566">
        <f>'Program Marketing Assumptions'!J8</f>
        <v>0.67</v>
      </c>
      <c r="E11" s="566">
        <f>'Program Marketing Assumptions'!K8</f>
        <v>0.67</v>
      </c>
      <c r="F11" s="566">
        <f>'Program Marketing Assumptions'!L8</f>
        <v>0.67</v>
      </c>
      <c r="G11" s="566">
        <f>'Program Marketing Assumptions'!M8</f>
        <v>0.67</v>
      </c>
      <c r="H11" s="566">
        <f>'Program Marketing Assumptions'!N8</f>
        <v>0.67</v>
      </c>
      <c r="I11" s="566">
        <f>'Program Marketing Assumptions'!O8</f>
        <v>0.67</v>
      </c>
      <c r="J11" s="566">
        <f>'Program Marketing Assumptions'!P8</f>
        <v>0.67</v>
      </c>
      <c r="K11" s="566">
        <f>'Program Marketing Assumptions'!Q8</f>
        <v>0.67</v>
      </c>
      <c r="L11" s="566">
        <f>'Program Marketing Assumptions'!R8</f>
        <v>0.67</v>
      </c>
      <c r="M11" s="566">
        <f>'Program Marketing Assumptions'!S8</f>
        <v>0.67</v>
      </c>
      <c r="N11" s="566">
        <f>'Program Marketing Assumptions'!T8</f>
        <v>0.67</v>
      </c>
    </row>
    <row r="12" spans="1:14">
      <c r="B12" s="433" t="s">
        <v>291</v>
      </c>
      <c r="C12" s="444">
        <f>'Program Marketing Assumptions'!I9</f>
        <v>800</v>
      </c>
      <c r="D12" s="444">
        <f>'Program Marketing Assumptions'!J9</f>
        <v>800</v>
      </c>
      <c r="E12" s="444">
        <f>'Program Marketing Assumptions'!K9</f>
        <v>800</v>
      </c>
      <c r="F12" s="444">
        <f>'Program Marketing Assumptions'!L9</f>
        <v>800</v>
      </c>
      <c r="G12" s="444">
        <f>'Program Marketing Assumptions'!M9</f>
        <v>800</v>
      </c>
      <c r="H12" s="444">
        <f>'Program Marketing Assumptions'!N9</f>
        <v>800</v>
      </c>
      <c r="I12" s="444">
        <f>'Program Marketing Assumptions'!O9</f>
        <v>800</v>
      </c>
      <c r="J12" s="444">
        <f>'Program Marketing Assumptions'!P9</f>
        <v>800</v>
      </c>
      <c r="K12" s="444">
        <f>'Program Marketing Assumptions'!Q9</f>
        <v>800</v>
      </c>
      <c r="L12" s="444">
        <f>'Program Marketing Assumptions'!R9</f>
        <v>800</v>
      </c>
      <c r="M12" s="444">
        <f>'Program Marketing Assumptions'!S9</f>
        <v>800</v>
      </c>
      <c r="N12" s="444">
        <f>'Program Marketing Assumptions'!T9</f>
        <v>800</v>
      </c>
    </row>
    <row r="13" spans="1:14">
      <c r="B13" s="433" t="s">
        <v>340</v>
      </c>
      <c r="C13" s="444">
        <f>'Program Marketing Assumptions'!I10</f>
        <v>7100</v>
      </c>
      <c r="D13" s="444">
        <f>'Program Marketing Assumptions'!J10</f>
        <v>7100</v>
      </c>
      <c r="E13" s="444">
        <f>'Program Marketing Assumptions'!K10</f>
        <v>7100</v>
      </c>
      <c r="F13" s="444">
        <f>'Program Marketing Assumptions'!L10</f>
        <v>7100</v>
      </c>
      <c r="G13" s="444">
        <f>'Program Marketing Assumptions'!M10</f>
        <v>7100</v>
      </c>
      <c r="H13" s="444">
        <f>'Program Marketing Assumptions'!N10</f>
        <v>7100</v>
      </c>
      <c r="I13" s="444">
        <f>'Program Marketing Assumptions'!O10</f>
        <v>7100</v>
      </c>
      <c r="J13" s="444">
        <f>'Program Marketing Assumptions'!P10</f>
        <v>7100</v>
      </c>
      <c r="K13" s="444">
        <f>'Program Marketing Assumptions'!Q10</f>
        <v>7100</v>
      </c>
      <c r="L13" s="444">
        <f>'Program Marketing Assumptions'!R10</f>
        <v>7100</v>
      </c>
      <c r="M13" s="444">
        <f>'Program Marketing Assumptions'!S10</f>
        <v>7100</v>
      </c>
      <c r="N13" s="444">
        <f>'Program Marketing Assumptions'!T10</f>
        <v>7100</v>
      </c>
    </row>
    <row r="14" spans="1:14">
      <c r="B14" s="433" t="s">
        <v>238</v>
      </c>
      <c r="C14" s="604">
        <f>ROUND(C12/C9,0)</f>
        <v>5</v>
      </c>
      <c r="D14" s="604">
        <f t="shared" ref="D14:N14" si="4">ROUND(D12/D9,0)</f>
        <v>4</v>
      </c>
      <c r="E14" s="604">
        <f t="shared" si="4"/>
        <v>4</v>
      </c>
      <c r="F14" s="604">
        <f t="shared" si="4"/>
        <v>4</v>
      </c>
      <c r="G14" s="604">
        <f t="shared" si="4"/>
        <v>4</v>
      </c>
      <c r="H14" s="604">
        <f t="shared" si="4"/>
        <v>4</v>
      </c>
      <c r="I14" s="604">
        <f t="shared" si="4"/>
        <v>4</v>
      </c>
      <c r="J14" s="604">
        <f t="shared" si="4"/>
        <v>4</v>
      </c>
      <c r="K14" s="604">
        <f t="shared" si="4"/>
        <v>4</v>
      </c>
      <c r="L14" s="604">
        <f t="shared" si="4"/>
        <v>4</v>
      </c>
      <c r="M14" s="604">
        <f t="shared" si="4"/>
        <v>4</v>
      </c>
      <c r="N14" s="604">
        <f t="shared" si="4"/>
        <v>4</v>
      </c>
    </row>
    <row r="15" spans="1:14">
      <c r="B15" s="433" t="s">
        <v>273</v>
      </c>
      <c r="C15" s="604">
        <f>ROUND(C14*C10,0)</f>
        <v>2</v>
      </c>
      <c r="D15" s="604">
        <f t="shared" ref="D15:N15" si="5">ROUND(D14*D10,0)</f>
        <v>2</v>
      </c>
      <c r="E15" s="604">
        <f t="shared" si="5"/>
        <v>2</v>
      </c>
      <c r="F15" s="604">
        <f t="shared" si="5"/>
        <v>2</v>
      </c>
      <c r="G15" s="604">
        <f t="shared" si="5"/>
        <v>2</v>
      </c>
      <c r="H15" s="604">
        <f t="shared" si="5"/>
        <v>2</v>
      </c>
      <c r="I15" s="604">
        <f t="shared" si="5"/>
        <v>2</v>
      </c>
      <c r="J15" s="604">
        <f t="shared" si="5"/>
        <v>2</v>
      </c>
      <c r="K15" s="604">
        <f t="shared" si="5"/>
        <v>2</v>
      </c>
      <c r="L15" s="604">
        <f t="shared" si="5"/>
        <v>2</v>
      </c>
      <c r="M15" s="604">
        <f t="shared" si="5"/>
        <v>2</v>
      </c>
      <c r="N15" s="604">
        <f t="shared" si="5"/>
        <v>2</v>
      </c>
    </row>
    <row r="16" spans="1:14">
      <c r="B16" s="433" t="s">
        <v>274</v>
      </c>
      <c r="C16" s="604">
        <f>ROUND(C15*C11,)</f>
        <v>1</v>
      </c>
      <c r="D16" s="604">
        <f t="shared" ref="D16:N16" si="6">ROUND(D15*D11,)</f>
        <v>1</v>
      </c>
      <c r="E16" s="604">
        <f t="shared" si="6"/>
        <v>1</v>
      </c>
      <c r="F16" s="604">
        <f t="shared" si="6"/>
        <v>1</v>
      </c>
      <c r="G16" s="604">
        <f t="shared" si="6"/>
        <v>1</v>
      </c>
      <c r="H16" s="604">
        <f t="shared" si="6"/>
        <v>1</v>
      </c>
      <c r="I16" s="604">
        <f t="shared" si="6"/>
        <v>1</v>
      </c>
      <c r="J16" s="604">
        <f t="shared" si="6"/>
        <v>1</v>
      </c>
      <c r="K16" s="604">
        <f t="shared" si="6"/>
        <v>1</v>
      </c>
      <c r="L16" s="604">
        <f t="shared" si="6"/>
        <v>1</v>
      </c>
      <c r="M16" s="604">
        <f t="shared" si="6"/>
        <v>1</v>
      </c>
      <c r="N16" s="604">
        <f t="shared" si="6"/>
        <v>1</v>
      </c>
    </row>
    <row r="17" spans="1:14">
      <c r="B17" s="433" t="s">
        <v>284</v>
      </c>
      <c r="C17" s="444">
        <f>C12/C15</f>
        <v>400</v>
      </c>
      <c r="D17" s="444">
        <f t="shared" ref="D17:N17" si="7">D12/D15</f>
        <v>400</v>
      </c>
      <c r="E17" s="444">
        <f t="shared" si="7"/>
        <v>400</v>
      </c>
      <c r="F17" s="444">
        <f t="shared" si="7"/>
        <v>400</v>
      </c>
      <c r="G17" s="444">
        <f t="shared" si="7"/>
        <v>400</v>
      </c>
      <c r="H17" s="444">
        <f t="shared" si="7"/>
        <v>400</v>
      </c>
      <c r="I17" s="444">
        <f t="shared" si="7"/>
        <v>400</v>
      </c>
      <c r="J17" s="444">
        <f t="shared" si="7"/>
        <v>400</v>
      </c>
      <c r="K17" s="444">
        <f t="shared" si="7"/>
        <v>400</v>
      </c>
      <c r="L17" s="444">
        <f t="shared" si="7"/>
        <v>400</v>
      </c>
      <c r="M17" s="444">
        <f t="shared" si="7"/>
        <v>400</v>
      </c>
      <c r="N17" s="444">
        <f t="shared" si="7"/>
        <v>400</v>
      </c>
    </row>
    <row r="18" spans="1:14">
      <c r="B18" s="433" t="s">
        <v>363</v>
      </c>
      <c r="C18" s="444">
        <f>C12/C16</f>
        <v>800</v>
      </c>
      <c r="D18" s="444">
        <f t="shared" ref="D18:N18" si="8">D12/D16</f>
        <v>800</v>
      </c>
      <c r="E18" s="444">
        <f t="shared" si="8"/>
        <v>800</v>
      </c>
      <c r="F18" s="444">
        <f t="shared" si="8"/>
        <v>800</v>
      </c>
      <c r="G18" s="444">
        <f t="shared" si="8"/>
        <v>800</v>
      </c>
      <c r="H18" s="444">
        <f t="shared" si="8"/>
        <v>800</v>
      </c>
      <c r="I18" s="444">
        <f t="shared" si="8"/>
        <v>800</v>
      </c>
      <c r="J18" s="444">
        <f t="shared" si="8"/>
        <v>800</v>
      </c>
      <c r="K18" s="444">
        <f t="shared" si="8"/>
        <v>800</v>
      </c>
      <c r="L18" s="444">
        <f t="shared" si="8"/>
        <v>800</v>
      </c>
      <c r="M18" s="444">
        <f t="shared" si="8"/>
        <v>800</v>
      </c>
      <c r="N18" s="444">
        <f t="shared" si="8"/>
        <v>800</v>
      </c>
    </row>
    <row r="19" spans="1:14">
      <c r="B19" s="433" t="s">
        <v>276</v>
      </c>
      <c r="C19" s="444">
        <f>C16*C13</f>
        <v>7100</v>
      </c>
      <c r="D19" s="444">
        <f t="shared" ref="D19:N19" si="9">D16*D13</f>
        <v>7100</v>
      </c>
      <c r="E19" s="444">
        <f t="shared" si="9"/>
        <v>7100</v>
      </c>
      <c r="F19" s="444">
        <f t="shared" si="9"/>
        <v>7100</v>
      </c>
      <c r="G19" s="444">
        <f t="shared" si="9"/>
        <v>7100</v>
      </c>
      <c r="H19" s="444">
        <f t="shared" si="9"/>
        <v>7100</v>
      </c>
      <c r="I19" s="444">
        <f t="shared" si="9"/>
        <v>7100</v>
      </c>
      <c r="J19" s="444">
        <f t="shared" si="9"/>
        <v>7100</v>
      </c>
      <c r="K19" s="444">
        <f t="shared" si="9"/>
        <v>7100</v>
      </c>
      <c r="L19" s="444">
        <f t="shared" si="9"/>
        <v>7100</v>
      </c>
      <c r="M19" s="444">
        <f t="shared" si="9"/>
        <v>7100</v>
      </c>
      <c r="N19" s="444">
        <f t="shared" si="9"/>
        <v>7100</v>
      </c>
    </row>
    <row r="20" spans="1:14">
      <c r="B20" s="433"/>
      <c r="L20" s="444"/>
      <c r="M20" s="443"/>
      <c r="N20" s="443"/>
    </row>
    <row r="21" spans="1:14" s="567" customFormat="1">
      <c r="A21" s="567" t="str">
        <f>'Program Marketing Assumptions'!A12</f>
        <v>TV</v>
      </c>
      <c r="B21" s="568" t="s">
        <v>292</v>
      </c>
      <c r="C21" s="569">
        <f>'Program Marketing Assumptions'!I12</f>
        <v>0</v>
      </c>
      <c r="D21" s="569">
        <f>'Program Marketing Assumptions'!J12</f>
        <v>0</v>
      </c>
      <c r="E21" s="569">
        <f>'Program Marketing Assumptions'!K12</f>
        <v>0</v>
      </c>
      <c r="F21" s="569">
        <f>'Program Marketing Assumptions'!L12</f>
        <v>0</v>
      </c>
      <c r="G21" s="569">
        <f>'Program Marketing Assumptions'!M12</f>
        <v>0</v>
      </c>
      <c r="H21" s="569">
        <f>'Program Marketing Assumptions'!N12</f>
        <v>0</v>
      </c>
      <c r="I21" s="569">
        <f>'Program Marketing Assumptions'!O12</f>
        <v>0</v>
      </c>
      <c r="J21" s="569">
        <f>'Program Marketing Assumptions'!P12</f>
        <v>0</v>
      </c>
      <c r="K21" s="569">
        <f>'Program Marketing Assumptions'!Q12</f>
        <v>0</v>
      </c>
      <c r="L21" s="569">
        <f>'Program Marketing Assumptions'!R12</f>
        <v>0</v>
      </c>
      <c r="M21" s="569">
        <f>'Program Marketing Assumptions'!S12</f>
        <v>0</v>
      </c>
      <c r="N21" s="569">
        <f>'Program Marketing Assumptions'!T12</f>
        <v>0</v>
      </c>
    </row>
    <row r="22" spans="1:14">
      <c r="B22" s="433" t="s">
        <v>271</v>
      </c>
      <c r="C22" s="566">
        <f>'Program Marketing Assumptions'!I15</f>
        <v>0</v>
      </c>
      <c r="D22" s="566">
        <f>'Program Marketing Assumptions'!J15</f>
        <v>0</v>
      </c>
      <c r="E22" s="566">
        <f>'Program Marketing Assumptions'!K15</f>
        <v>0</v>
      </c>
      <c r="F22" s="566">
        <f>'Program Marketing Assumptions'!L15</f>
        <v>0</v>
      </c>
      <c r="G22" s="566">
        <f>'Program Marketing Assumptions'!M15</f>
        <v>0</v>
      </c>
      <c r="H22" s="566">
        <f>'Program Marketing Assumptions'!N15</f>
        <v>0</v>
      </c>
      <c r="I22" s="566">
        <f>'Program Marketing Assumptions'!O15</f>
        <v>0</v>
      </c>
      <c r="J22" s="566">
        <f>'Program Marketing Assumptions'!P15</f>
        <v>0</v>
      </c>
      <c r="K22" s="566">
        <f>'Program Marketing Assumptions'!Q15</f>
        <v>0</v>
      </c>
      <c r="L22" s="566">
        <f>'Program Marketing Assumptions'!R15</f>
        <v>0</v>
      </c>
      <c r="M22" s="566">
        <f>'Program Marketing Assumptions'!S15</f>
        <v>0</v>
      </c>
      <c r="N22" s="566">
        <f>'Program Marketing Assumptions'!T15</f>
        <v>0</v>
      </c>
    </row>
    <row r="23" spans="1:14">
      <c r="B23" s="433" t="s">
        <v>272</v>
      </c>
      <c r="C23" s="566">
        <f>'Program Marketing Assumptions'!I16</f>
        <v>0</v>
      </c>
      <c r="D23" s="566">
        <f>'Program Marketing Assumptions'!J16</f>
        <v>0</v>
      </c>
      <c r="E23" s="566">
        <f>'Program Marketing Assumptions'!K16</f>
        <v>0</v>
      </c>
      <c r="F23" s="566">
        <f>'Program Marketing Assumptions'!L16</f>
        <v>0</v>
      </c>
      <c r="G23" s="566">
        <f>'Program Marketing Assumptions'!M16</f>
        <v>0</v>
      </c>
      <c r="H23" s="566">
        <f>'Program Marketing Assumptions'!N16</f>
        <v>0</v>
      </c>
      <c r="I23" s="566">
        <f>'Program Marketing Assumptions'!O16</f>
        <v>0</v>
      </c>
      <c r="J23" s="566">
        <f>'Program Marketing Assumptions'!P16</f>
        <v>0</v>
      </c>
      <c r="K23" s="566">
        <f>'Program Marketing Assumptions'!Q16</f>
        <v>0</v>
      </c>
      <c r="L23" s="566">
        <f>'Program Marketing Assumptions'!R16</f>
        <v>0</v>
      </c>
      <c r="M23" s="566">
        <f>'Program Marketing Assumptions'!S16</f>
        <v>0</v>
      </c>
      <c r="N23" s="566">
        <f>'Program Marketing Assumptions'!T16</f>
        <v>0</v>
      </c>
    </row>
    <row r="24" spans="1:14">
      <c r="A24" s="83"/>
      <c r="B24" s="433" t="s">
        <v>291</v>
      </c>
      <c r="C24" s="444">
        <f>'Program Marketing Assumptions'!I17</f>
        <v>800</v>
      </c>
      <c r="D24" s="444">
        <f>'Program Marketing Assumptions'!J17</f>
        <v>0</v>
      </c>
      <c r="E24" s="444">
        <f>'Program Marketing Assumptions'!K17</f>
        <v>0</v>
      </c>
      <c r="F24" s="444">
        <f>'Program Marketing Assumptions'!L17</f>
        <v>0</v>
      </c>
      <c r="G24" s="444">
        <f>'Program Marketing Assumptions'!M17</f>
        <v>0</v>
      </c>
      <c r="H24" s="444">
        <f>'Program Marketing Assumptions'!N17</f>
        <v>0</v>
      </c>
      <c r="I24" s="444">
        <f>'Program Marketing Assumptions'!O17</f>
        <v>0</v>
      </c>
      <c r="J24" s="444">
        <f>'Program Marketing Assumptions'!P17</f>
        <v>0</v>
      </c>
      <c r="K24" s="444">
        <f>'Program Marketing Assumptions'!Q17</f>
        <v>0</v>
      </c>
      <c r="L24" s="444">
        <f>'Program Marketing Assumptions'!R17</f>
        <v>0</v>
      </c>
      <c r="M24" s="444">
        <f>'Program Marketing Assumptions'!S17</f>
        <v>0</v>
      </c>
      <c r="N24" s="444">
        <f>'Program Marketing Assumptions'!T17</f>
        <v>0</v>
      </c>
    </row>
    <row r="25" spans="1:14">
      <c r="B25" s="433" t="s">
        <v>340</v>
      </c>
      <c r="C25" s="444">
        <v>0</v>
      </c>
      <c r="D25" s="444">
        <v>0</v>
      </c>
      <c r="E25" s="444">
        <v>0</v>
      </c>
      <c r="F25" s="444">
        <v>0</v>
      </c>
      <c r="G25" s="444">
        <v>0</v>
      </c>
      <c r="H25" s="444">
        <v>0</v>
      </c>
      <c r="I25" s="444">
        <v>0</v>
      </c>
      <c r="J25" s="444">
        <v>0</v>
      </c>
      <c r="K25" s="444">
        <v>0</v>
      </c>
      <c r="L25" s="444">
        <v>0</v>
      </c>
      <c r="M25" s="444">
        <v>0</v>
      </c>
      <c r="N25" s="444">
        <v>0</v>
      </c>
    </row>
    <row r="26" spans="1:14">
      <c r="B26" s="433" t="s">
        <v>238</v>
      </c>
      <c r="C26" s="604">
        <v>0</v>
      </c>
      <c r="D26" s="604">
        <v>0</v>
      </c>
      <c r="E26" s="604">
        <v>0</v>
      </c>
      <c r="F26" s="604">
        <v>0</v>
      </c>
      <c r="G26" s="604">
        <v>0</v>
      </c>
      <c r="H26" s="604">
        <v>0</v>
      </c>
      <c r="I26" s="604">
        <v>0</v>
      </c>
      <c r="J26" s="604">
        <v>0</v>
      </c>
      <c r="K26" s="604">
        <v>0</v>
      </c>
      <c r="L26" s="604">
        <v>0</v>
      </c>
      <c r="M26" s="604">
        <v>0</v>
      </c>
      <c r="N26" s="604">
        <v>0</v>
      </c>
    </row>
    <row r="27" spans="1:14">
      <c r="B27" s="433" t="s">
        <v>273</v>
      </c>
      <c r="C27" s="604">
        <f>ROUND(C26*C22,0)</f>
        <v>0</v>
      </c>
      <c r="D27" s="604">
        <f t="shared" ref="D27:N27" si="10">ROUND(D26*D22,0)</f>
        <v>0</v>
      </c>
      <c r="E27" s="604">
        <f t="shared" si="10"/>
        <v>0</v>
      </c>
      <c r="F27" s="604">
        <f t="shared" si="10"/>
        <v>0</v>
      </c>
      <c r="G27" s="604">
        <f t="shared" si="10"/>
        <v>0</v>
      </c>
      <c r="H27" s="604">
        <f t="shared" si="10"/>
        <v>0</v>
      </c>
      <c r="I27" s="604">
        <f t="shared" si="10"/>
        <v>0</v>
      </c>
      <c r="J27" s="604">
        <f t="shared" si="10"/>
        <v>0</v>
      </c>
      <c r="K27" s="604">
        <f t="shared" si="10"/>
        <v>0</v>
      </c>
      <c r="L27" s="604">
        <f t="shared" si="10"/>
        <v>0</v>
      </c>
      <c r="M27" s="604">
        <f t="shared" si="10"/>
        <v>0</v>
      </c>
      <c r="N27" s="604">
        <f t="shared" si="10"/>
        <v>0</v>
      </c>
    </row>
    <row r="28" spans="1:14">
      <c r="B28" s="433" t="s">
        <v>274</v>
      </c>
      <c r="C28" s="604">
        <f>ROUND(C27*C23,)</f>
        <v>0</v>
      </c>
      <c r="D28" s="604">
        <f t="shared" ref="D28:N28" si="11">ROUND(D27*D23,)</f>
        <v>0</v>
      </c>
      <c r="E28" s="604">
        <f t="shared" si="11"/>
        <v>0</v>
      </c>
      <c r="F28" s="604">
        <f t="shared" si="11"/>
        <v>0</v>
      </c>
      <c r="G28" s="604">
        <f t="shared" si="11"/>
        <v>0</v>
      </c>
      <c r="H28" s="604">
        <f t="shared" si="11"/>
        <v>0</v>
      </c>
      <c r="I28" s="604">
        <f t="shared" si="11"/>
        <v>0</v>
      </c>
      <c r="J28" s="604">
        <f t="shared" si="11"/>
        <v>0</v>
      </c>
      <c r="K28" s="604">
        <f t="shared" si="11"/>
        <v>0</v>
      </c>
      <c r="L28" s="604">
        <f t="shared" si="11"/>
        <v>0</v>
      </c>
      <c r="M28" s="604">
        <f t="shared" si="11"/>
        <v>0</v>
      </c>
      <c r="N28" s="604">
        <f t="shared" si="11"/>
        <v>0</v>
      </c>
    </row>
    <row r="29" spans="1:14">
      <c r="B29" s="433" t="s">
        <v>284</v>
      </c>
      <c r="C29" s="444">
        <v>0</v>
      </c>
      <c r="D29" s="444">
        <v>0</v>
      </c>
      <c r="E29" s="444">
        <v>0</v>
      </c>
      <c r="F29" s="444">
        <v>0</v>
      </c>
      <c r="G29" s="444">
        <v>0</v>
      </c>
      <c r="H29" s="444">
        <v>0</v>
      </c>
      <c r="I29" s="444">
        <v>0</v>
      </c>
      <c r="J29" s="444">
        <v>0</v>
      </c>
      <c r="K29" s="444">
        <v>0</v>
      </c>
      <c r="L29" s="444">
        <v>0</v>
      </c>
      <c r="M29" s="444">
        <v>0</v>
      </c>
      <c r="N29" s="444">
        <v>0</v>
      </c>
    </row>
    <row r="30" spans="1:14">
      <c r="B30" s="433" t="s">
        <v>363</v>
      </c>
      <c r="C30" s="444">
        <v>0</v>
      </c>
      <c r="D30" s="444">
        <v>0</v>
      </c>
      <c r="E30" s="444">
        <v>0</v>
      </c>
      <c r="F30" s="444">
        <v>0</v>
      </c>
      <c r="G30" s="444">
        <v>0</v>
      </c>
      <c r="H30" s="444">
        <v>0</v>
      </c>
      <c r="I30" s="444">
        <v>0</v>
      </c>
      <c r="J30" s="444">
        <v>0</v>
      </c>
      <c r="K30" s="444">
        <v>0</v>
      </c>
      <c r="L30" s="444">
        <v>0</v>
      </c>
      <c r="M30" s="444">
        <v>0</v>
      </c>
      <c r="N30" s="444">
        <v>0</v>
      </c>
    </row>
    <row r="31" spans="1:14">
      <c r="B31" s="433" t="s">
        <v>276</v>
      </c>
      <c r="C31" s="444">
        <f>C28*C25</f>
        <v>0</v>
      </c>
      <c r="D31" s="444">
        <f t="shared" ref="D31:N31" si="12">D28*D25</f>
        <v>0</v>
      </c>
      <c r="E31" s="444">
        <f t="shared" si="12"/>
        <v>0</v>
      </c>
      <c r="F31" s="444">
        <f t="shared" si="12"/>
        <v>0</v>
      </c>
      <c r="G31" s="444">
        <f t="shared" si="12"/>
        <v>0</v>
      </c>
      <c r="H31" s="444">
        <f t="shared" si="12"/>
        <v>0</v>
      </c>
      <c r="I31" s="444">
        <f t="shared" si="12"/>
        <v>0</v>
      </c>
      <c r="J31" s="444">
        <f t="shared" si="12"/>
        <v>0</v>
      </c>
      <c r="K31" s="444">
        <f t="shared" si="12"/>
        <v>0</v>
      </c>
      <c r="L31" s="444">
        <f t="shared" si="12"/>
        <v>0</v>
      </c>
      <c r="M31" s="444">
        <f t="shared" si="12"/>
        <v>0</v>
      </c>
      <c r="N31" s="444">
        <f t="shared" si="12"/>
        <v>0</v>
      </c>
    </row>
    <row r="32" spans="1:14">
      <c r="B32" s="433"/>
    </row>
    <row r="33" spans="1:14" s="567" customFormat="1">
      <c r="A33" s="567" t="str">
        <f>'Program Marketing Assumptions'!A20</f>
        <v>Radio</v>
      </c>
      <c r="B33" s="568" t="s">
        <v>292</v>
      </c>
      <c r="C33" s="569">
        <f>'Program Marketing Assumptions'!I20</f>
        <v>80</v>
      </c>
      <c r="D33" s="569">
        <f>'Program Marketing Assumptions'!J20</f>
        <v>80</v>
      </c>
      <c r="E33" s="569">
        <f>'Program Marketing Assumptions'!K20</f>
        <v>0</v>
      </c>
      <c r="F33" s="569">
        <f>'Program Marketing Assumptions'!L20</f>
        <v>0</v>
      </c>
      <c r="G33" s="569">
        <f>'Program Marketing Assumptions'!M20</f>
        <v>0</v>
      </c>
      <c r="H33" s="569">
        <f>'Program Marketing Assumptions'!N20</f>
        <v>0</v>
      </c>
      <c r="I33" s="569">
        <f>'Program Marketing Assumptions'!O20</f>
        <v>80</v>
      </c>
      <c r="J33" s="569">
        <f>'Program Marketing Assumptions'!P20</f>
        <v>0</v>
      </c>
      <c r="K33" s="569">
        <f>'Program Marketing Assumptions'!Q20</f>
        <v>0</v>
      </c>
      <c r="L33" s="569">
        <f>'Program Marketing Assumptions'!R20</f>
        <v>80</v>
      </c>
      <c r="M33" s="569">
        <f>'Program Marketing Assumptions'!S20</f>
        <v>0</v>
      </c>
      <c r="N33" s="569">
        <f>'Program Marketing Assumptions'!T20</f>
        <v>0</v>
      </c>
    </row>
    <row r="34" spans="1:14">
      <c r="B34" s="433" t="s">
        <v>271</v>
      </c>
      <c r="C34" s="566">
        <f>'Program Marketing Assumptions'!I23</f>
        <v>0.6</v>
      </c>
      <c r="D34" s="566">
        <f>'Program Marketing Assumptions'!J23</f>
        <v>0.6</v>
      </c>
      <c r="E34" s="566">
        <f>'Program Marketing Assumptions'!K23</f>
        <v>0</v>
      </c>
      <c r="F34" s="566">
        <f>'Program Marketing Assumptions'!L23</f>
        <v>0</v>
      </c>
      <c r="G34" s="566">
        <f>'Program Marketing Assumptions'!M23</f>
        <v>0</v>
      </c>
      <c r="H34" s="566">
        <f>'Program Marketing Assumptions'!N23</f>
        <v>0</v>
      </c>
      <c r="I34" s="566">
        <f>'Program Marketing Assumptions'!O23</f>
        <v>0.6</v>
      </c>
      <c r="J34" s="566">
        <f>'Program Marketing Assumptions'!P23</f>
        <v>0</v>
      </c>
      <c r="K34" s="566">
        <f>'Program Marketing Assumptions'!Q23</f>
        <v>0</v>
      </c>
      <c r="L34" s="566">
        <f>'Program Marketing Assumptions'!R23</f>
        <v>0.6</v>
      </c>
      <c r="M34" s="566">
        <f>'Program Marketing Assumptions'!S23</f>
        <v>0</v>
      </c>
      <c r="N34" s="566">
        <f>'Program Marketing Assumptions'!T23</f>
        <v>0</v>
      </c>
    </row>
    <row r="35" spans="1:14">
      <c r="B35" s="433" t="s">
        <v>272</v>
      </c>
      <c r="C35" s="566">
        <f>'Program Marketing Assumptions'!I24</f>
        <v>0.67</v>
      </c>
      <c r="D35" s="566">
        <f>'Program Marketing Assumptions'!J24</f>
        <v>0.67</v>
      </c>
      <c r="E35" s="566">
        <f>'Program Marketing Assumptions'!K24</f>
        <v>0</v>
      </c>
      <c r="F35" s="566">
        <f>'Program Marketing Assumptions'!L24</f>
        <v>0</v>
      </c>
      <c r="G35" s="566">
        <f>'Program Marketing Assumptions'!M24</f>
        <v>0</v>
      </c>
      <c r="H35" s="566">
        <f>'Program Marketing Assumptions'!N24</f>
        <v>0</v>
      </c>
      <c r="I35" s="566">
        <f>'Program Marketing Assumptions'!O24</f>
        <v>0.67</v>
      </c>
      <c r="J35" s="566">
        <f>'Program Marketing Assumptions'!P24</f>
        <v>0</v>
      </c>
      <c r="K35" s="566">
        <f>'Program Marketing Assumptions'!Q24</f>
        <v>0</v>
      </c>
      <c r="L35" s="566">
        <f>'Program Marketing Assumptions'!R24</f>
        <v>0.67</v>
      </c>
      <c r="M35" s="566">
        <f>'Program Marketing Assumptions'!S24</f>
        <v>0</v>
      </c>
      <c r="N35" s="566">
        <f>'Program Marketing Assumptions'!T24</f>
        <v>0</v>
      </c>
    </row>
    <row r="36" spans="1:14">
      <c r="A36" s="83"/>
      <c r="B36" s="433" t="s">
        <v>291</v>
      </c>
      <c r="C36" s="444">
        <f>'Program Marketing Assumptions'!I25</f>
        <v>4000</v>
      </c>
      <c r="D36" s="444">
        <f>'Program Marketing Assumptions'!J25</f>
        <v>4000</v>
      </c>
      <c r="E36" s="444">
        <f>'Program Marketing Assumptions'!K25</f>
        <v>0</v>
      </c>
      <c r="F36" s="444">
        <f>'Program Marketing Assumptions'!L25</f>
        <v>0</v>
      </c>
      <c r="G36" s="444">
        <f>'Program Marketing Assumptions'!M25</f>
        <v>0</v>
      </c>
      <c r="H36" s="444">
        <f>'Program Marketing Assumptions'!N25</f>
        <v>0</v>
      </c>
      <c r="I36" s="444">
        <f>'Program Marketing Assumptions'!O25</f>
        <v>4000</v>
      </c>
      <c r="J36" s="444">
        <f>'Program Marketing Assumptions'!P25</f>
        <v>0</v>
      </c>
      <c r="K36" s="444">
        <f>'Program Marketing Assumptions'!Q25</f>
        <v>0</v>
      </c>
      <c r="L36" s="444">
        <f>'Program Marketing Assumptions'!R25</f>
        <v>4000</v>
      </c>
      <c r="M36" s="444">
        <f>'Program Marketing Assumptions'!S25</f>
        <v>0</v>
      </c>
      <c r="N36" s="444">
        <f>'Program Marketing Assumptions'!T25</f>
        <v>0</v>
      </c>
    </row>
    <row r="37" spans="1:14">
      <c r="B37" s="433" t="s">
        <v>340</v>
      </c>
      <c r="C37" s="444">
        <f>'Program Marketing Assumptions'!I26</f>
        <v>6000</v>
      </c>
      <c r="D37" s="444">
        <f>'Program Marketing Assumptions'!J26</f>
        <v>6000</v>
      </c>
      <c r="E37" s="444">
        <f>'Program Marketing Assumptions'!K26</f>
        <v>0</v>
      </c>
      <c r="F37" s="444">
        <f>'Program Marketing Assumptions'!L26</f>
        <v>0</v>
      </c>
      <c r="G37" s="444">
        <f>'Program Marketing Assumptions'!M26</f>
        <v>0</v>
      </c>
      <c r="H37" s="444">
        <f>'Program Marketing Assumptions'!N26</f>
        <v>0</v>
      </c>
      <c r="I37" s="444">
        <f>'Program Marketing Assumptions'!O26</f>
        <v>6000</v>
      </c>
      <c r="J37" s="444">
        <f>'Program Marketing Assumptions'!P26</f>
        <v>0</v>
      </c>
      <c r="K37" s="444">
        <f>'Program Marketing Assumptions'!Q26</f>
        <v>0</v>
      </c>
      <c r="L37" s="444">
        <f>'Program Marketing Assumptions'!R26</f>
        <v>6000</v>
      </c>
      <c r="M37" s="444">
        <f>'Program Marketing Assumptions'!S26</f>
        <v>0</v>
      </c>
      <c r="N37" s="444">
        <f>'Program Marketing Assumptions'!T26</f>
        <v>0</v>
      </c>
    </row>
    <row r="38" spans="1:14">
      <c r="B38" s="433" t="s">
        <v>238</v>
      </c>
      <c r="C38" s="604">
        <f>ROUND(C36/C33,0)</f>
        <v>50</v>
      </c>
      <c r="D38" s="604">
        <f t="shared" ref="D38:L38" si="13">ROUND(D36/D33,0)</f>
        <v>50</v>
      </c>
      <c r="E38" s="604">
        <v>0</v>
      </c>
      <c r="F38" s="604">
        <v>0</v>
      </c>
      <c r="G38" s="604">
        <v>0</v>
      </c>
      <c r="H38" s="604">
        <v>0</v>
      </c>
      <c r="I38" s="604">
        <f t="shared" si="13"/>
        <v>50</v>
      </c>
      <c r="J38" s="604">
        <v>0</v>
      </c>
      <c r="K38" s="604">
        <v>0</v>
      </c>
      <c r="L38" s="604">
        <f t="shared" si="13"/>
        <v>50</v>
      </c>
      <c r="M38" s="604">
        <v>0</v>
      </c>
      <c r="N38" s="604">
        <v>0</v>
      </c>
    </row>
    <row r="39" spans="1:14">
      <c r="B39" s="433" t="s">
        <v>273</v>
      </c>
      <c r="C39" s="604">
        <f>ROUND(C38*C34,0)</f>
        <v>30</v>
      </c>
      <c r="D39" s="604">
        <f t="shared" ref="D39:N39" si="14">ROUND(D38*D34,0)</f>
        <v>30</v>
      </c>
      <c r="E39" s="604">
        <f t="shared" si="14"/>
        <v>0</v>
      </c>
      <c r="F39" s="604">
        <f t="shared" si="14"/>
        <v>0</v>
      </c>
      <c r="G39" s="604">
        <v>0</v>
      </c>
      <c r="H39" s="604">
        <f t="shared" si="14"/>
        <v>0</v>
      </c>
      <c r="I39" s="604">
        <f t="shared" si="14"/>
        <v>30</v>
      </c>
      <c r="J39" s="604">
        <f t="shared" si="14"/>
        <v>0</v>
      </c>
      <c r="K39" s="604">
        <f t="shared" si="14"/>
        <v>0</v>
      </c>
      <c r="L39" s="604">
        <f t="shared" si="14"/>
        <v>30</v>
      </c>
      <c r="M39" s="604">
        <f t="shared" si="14"/>
        <v>0</v>
      </c>
      <c r="N39" s="604">
        <f t="shared" si="14"/>
        <v>0</v>
      </c>
    </row>
    <row r="40" spans="1:14">
      <c r="B40" s="433" t="s">
        <v>274</v>
      </c>
      <c r="C40" s="604">
        <f>ROUND(C39*C35,)</f>
        <v>20</v>
      </c>
      <c r="D40" s="604">
        <f t="shared" ref="D40:N40" si="15">ROUND(D39*D35,)</f>
        <v>20</v>
      </c>
      <c r="E40" s="604">
        <f t="shared" si="15"/>
        <v>0</v>
      </c>
      <c r="F40" s="604">
        <f t="shared" si="15"/>
        <v>0</v>
      </c>
      <c r="G40" s="604">
        <f t="shared" si="15"/>
        <v>0</v>
      </c>
      <c r="H40" s="604">
        <f t="shared" si="15"/>
        <v>0</v>
      </c>
      <c r="I40" s="604">
        <f t="shared" si="15"/>
        <v>20</v>
      </c>
      <c r="J40" s="604">
        <f t="shared" si="15"/>
        <v>0</v>
      </c>
      <c r="K40" s="604">
        <f t="shared" si="15"/>
        <v>0</v>
      </c>
      <c r="L40" s="604">
        <f t="shared" si="15"/>
        <v>20</v>
      </c>
      <c r="M40" s="604">
        <f t="shared" si="15"/>
        <v>0</v>
      </c>
      <c r="N40" s="604">
        <f t="shared" si="15"/>
        <v>0</v>
      </c>
    </row>
    <row r="41" spans="1:14">
      <c r="B41" s="433" t="s">
        <v>284</v>
      </c>
      <c r="C41" s="444">
        <f>C36/C39</f>
        <v>133.33333333333334</v>
      </c>
      <c r="D41" s="444">
        <f t="shared" ref="D41:L41" si="16">D36/D39</f>
        <v>133.33333333333334</v>
      </c>
      <c r="E41" s="444">
        <v>0</v>
      </c>
      <c r="F41" s="444">
        <v>0</v>
      </c>
      <c r="G41" s="444">
        <v>0</v>
      </c>
      <c r="H41" s="444">
        <v>0</v>
      </c>
      <c r="I41" s="444">
        <f t="shared" si="16"/>
        <v>133.33333333333334</v>
      </c>
      <c r="J41" s="444">
        <v>0</v>
      </c>
      <c r="K41" s="444">
        <v>0</v>
      </c>
      <c r="L41" s="444">
        <f t="shared" si="16"/>
        <v>133.33333333333334</v>
      </c>
      <c r="M41" s="444">
        <v>0</v>
      </c>
      <c r="N41" s="444">
        <v>0</v>
      </c>
    </row>
    <row r="42" spans="1:14">
      <c r="B42" s="433" t="s">
        <v>363</v>
      </c>
      <c r="C42" s="444">
        <f>C36/C40</f>
        <v>200</v>
      </c>
      <c r="D42" s="444">
        <f t="shared" ref="D42:L42" si="17">D36/D40</f>
        <v>200</v>
      </c>
      <c r="E42" s="444">
        <v>0</v>
      </c>
      <c r="F42" s="444">
        <v>0</v>
      </c>
      <c r="G42" s="444">
        <v>0</v>
      </c>
      <c r="H42" s="444">
        <v>0</v>
      </c>
      <c r="I42" s="444">
        <f t="shared" si="17"/>
        <v>200</v>
      </c>
      <c r="J42" s="444">
        <v>0</v>
      </c>
      <c r="K42" s="444">
        <v>0</v>
      </c>
      <c r="L42" s="444">
        <f t="shared" si="17"/>
        <v>200</v>
      </c>
      <c r="M42" s="444">
        <v>0</v>
      </c>
      <c r="N42" s="444">
        <v>0</v>
      </c>
    </row>
    <row r="43" spans="1:14">
      <c r="B43" s="433" t="s">
        <v>276</v>
      </c>
      <c r="C43" s="444">
        <f>C40*C37</f>
        <v>120000</v>
      </c>
      <c r="D43" s="444">
        <f t="shared" ref="D43:N43" si="18">D40*D37</f>
        <v>120000</v>
      </c>
      <c r="E43" s="444">
        <f t="shared" si="18"/>
        <v>0</v>
      </c>
      <c r="F43" s="444">
        <f t="shared" si="18"/>
        <v>0</v>
      </c>
      <c r="G43" s="444">
        <f t="shared" si="18"/>
        <v>0</v>
      </c>
      <c r="H43" s="444">
        <f t="shared" si="18"/>
        <v>0</v>
      </c>
      <c r="I43" s="444">
        <f t="shared" si="18"/>
        <v>120000</v>
      </c>
      <c r="J43" s="444">
        <f t="shared" si="18"/>
        <v>0</v>
      </c>
      <c r="K43" s="444">
        <f t="shared" si="18"/>
        <v>0</v>
      </c>
      <c r="L43" s="444">
        <f t="shared" si="18"/>
        <v>120000</v>
      </c>
      <c r="M43" s="444">
        <f t="shared" si="18"/>
        <v>0</v>
      </c>
      <c r="N43" s="444">
        <f t="shared" si="18"/>
        <v>0</v>
      </c>
    </row>
    <row r="44" spans="1:14">
      <c r="A44" s="83"/>
      <c r="B44" s="433"/>
    </row>
    <row r="45" spans="1:14" s="567" customFormat="1">
      <c r="A45" s="567" t="str">
        <f>'Program Marketing Assumptions'!A28</f>
        <v>Print</v>
      </c>
      <c r="B45" s="568" t="s">
        <v>292</v>
      </c>
      <c r="C45" s="569">
        <f>'Program Marketing Assumptions'!I28</f>
        <v>110</v>
      </c>
      <c r="D45" s="569">
        <f>'Program Marketing Assumptions'!J28</f>
        <v>110</v>
      </c>
      <c r="E45" s="569">
        <f>'Program Marketing Assumptions'!K28</f>
        <v>90</v>
      </c>
      <c r="F45" s="569">
        <f>'Program Marketing Assumptions'!L28</f>
        <v>90</v>
      </c>
      <c r="G45" s="569">
        <f>'Program Marketing Assumptions'!M28</f>
        <v>90</v>
      </c>
      <c r="H45" s="569">
        <f>'Program Marketing Assumptions'!N28</f>
        <v>90</v>
      </c>
      <c r="I45" s="569">
        <f>'Program Marketing Assumptions'!O28</f>
        <v>90</v>
      </c>
      <c r="J45" s="569">
        <f>'Program Marketing Assumptions'!P28</f>
        <v>90</v>
      </c>
      <c r="K45" s="569">
        <f>'Program Marketing Assumptions'!Q28</f>
        <v>90</v>
      </c>
      <c r="L45" s="569">
        <f>'Program Marketing Assumptions'!R28</f>
        <v>90</v>
      </c>
      <c r="M45" s="569">
        <f>'Program Marketing Assumptions'!S28</f>
        <v>90</v>
      </c>
      <c r="N45" s="569">
        <f>'Program Marketing Assumptions'!T28</f>
        <v>90</v>
      </c>
    </row>
    <row r="46" spans="1:14">
      <c r="B46" s="433" t="s">
        <v>271</v>
      </c>
      <c r="C46" s="566">
        <f>'Program Marketing Assumptions'!I31</f>
        <v>0.6</v>
      </c>
      <c r="D46" s="566">
        <f>'Program Marketing Assumptions'!J31</f>
        <v>0.6</v>
      </c>
      <c r="E46" s="566">
        <f>'Program Marketing Assumptions'!K31</f>
        <v>0.6</v>
      </c>
      <c r="F46" s="566">
        <f>'Program Marketing Assumptions'!L31</f>
        <v>0.6</v>
      </c>
      <c r="G46" s="566">
        <f>'Program Marketing Assumptions'!M31</f>
        <v>0.6</v>
      </c>
      <c r="H46" s="566">
        <f>'Program Marketing Assumptions'!N31</f>
        <v>0.6</v>
      </c>
      <c r="I46" s="566">
        <f>'Program Marketing Assumptions'!O31</f>
        <v>0.6</v>
      </c>
      <c r="J46" s="566">
        <f>'Program Marketing Assumptions'!P31</f>
        <v>0.6</v>
      </c>
      <c r="K46" s="566">
        <f>'Program Marketing Assumptions'!Q31</f>
        <v>0.6</v>
      </c>
      <c r="L46" s="566">
        <f>'Program Marketing Assumptions'!R31</f>
        <v>0.6</v>
      </c>
      <c r="M46" s="566">
        <f>'Program Marketing Assumptions'!S31</f>
        <v>0.6</v>
      </c>
      <c r="N46" s="566">
        <f>'Program Marketing Assumptions'!T31</f>
        <v>0.6</v>
      </c>
    </row>
    <row r="47" spans="1:14">
      <c r="B47" s="433" t="s">
        <v>272</v>
      </c>
      <c r="C47" s="566">
        <f>'Program Marketing Assumptions'!I32</f>
        <v>0.6</v>
      </c>
      <c r="D47" s="566">
        <f>'Program Marketing Assumptions'!J32</f>
        <v>0.6</v>
      </c>
      <c r="E47" s="566">
        <f>'Program Marketing Assumptions'!K32</f>
        <v>0.6</v>
      </c>
      <c r="F47" s="566">
        <f>'Program Marketing Assumptions'!L32</f>
        <v>0.6</v>
      </c>
      <c r="G47" s="566">
        <f>'Program Marketing Assumptions'!M32</f>
        <v>0.6</v>
      </c>
      <c r="H47" s="566">
        <f>'Program Marketing Assumptions'!N32</f>
        <v>0.6</v>
      </c>
      <c r="I47" s="566">
        <f>'Program Marketing Assumptions'!O32</f>
        <v>0.6</v>
      </c>
      <c r="J47" s="566">
        <f>'Program Marketing Assumptions'!P32</f>
        <v>0.6</v>
      </c>
      <c r="K47" s="566">
        <f>'Program Marketing Assumptions'!Q32</f>
        <v>0.6</v>
      </c>
      <c r="L47" s="566">
        <f>'Program Marketing Assumptions'!R32</f>
        <v>0.6</v>
      </c>
      <c r="M47" s="566">
        <f>'Program Marketing Assumptions'!S32</f>
        <v>0.6</v>
      </c>
      <c r="N47" s="566">
        <f>'Program Marketing Assumptions'!T32</f>
        <v>0.6</v>
      </c>
    </row>
    <row r="48" spans="1:14">
      <c r="A48" s="83"/>
      <c r="B48" s="433" t="s">
        <v>291</v>
      </c>
      <c r="C48" s="444">
        <f>'Program Marketing Assumptions'!I33</f>
        <v>1000</v>
      </c>
      <c r="D48" s="444">
        <f>'Program Marketing Assumptions'!J33</f>
        <v>1000</v>
      </c>
      <c r="E48" s="444">
        <f>'Program Marketing Assumptions'!K33</f>
        <v>1000</v>
      </c>
      <c r="F48" s="444">
        <f>'Program Marketing Assumptions'!L33</f>
        <v>1000</v>
      </c>
      <c r="G48" s="444">
        <f>'Program Marketing Assumptions'!M33</f>
        <v>1000</v>
      </c>
      <c r="H48" s="444">
        <f>'Program Marketing Assumptions'!N33</f>
        <v>1000</v>
      </c>
      <c r="I48" s="444">
        <f>'Program Marketing Assumptions'!O33</f>
        <v>1000</v>
      </c>
      <c r="J48" s="444">
        <f>'Program Marketing Assumptions'!P33</f>
        <v>1000</v>
      </c>
      <c r="K48" s="444">
        <f>'Program Marketing Assumptions'!Q33</f>
        <v>1000</v>
      </c>
      <c r="L48" s="444">
        <f>'Program Marketing Assumptions'!R33</f>
        <v>1000</v>
      </c>
      <c r="M48" s="444">
        <f>'Program Marketing Assumptions'!S33</f>
        <v>1000</v>
      </c>
      <c r="N48" s="444">
        <f>'Program Marketing Assumptions'!T33</f>
        <v>1000</v>
      </c>
    </row>
    <row r="49" spans="1:14">
      <c r="B49" s="433" t="s">
        <v>340</v>
      </c>
      <c r="C49" s="444">
        <f>'Program Marketing Assumptions'!I34</f>
        <v>7100</v>
      </c>
      <c r="D49" s="444">
        <f>'Program Marketing Assumptions'!J34</f>
        <v>7100</v>
      </c>
      <c r="E49" s="444">
        <f>'Program Marketing Assumptions'!K34</f>
        <v>7100</v>
      </c>
      <c r="F49" s="444">
        <f>'Program Marketing Assumptions'!L34</f>
        <v>7100</v>
      </c>
      <c r="G49" s="444">
        <f>'Program Marketing Assumptions'!M34</f>
        <v>7100</v>
      </c>
      <c r="H49" s="444">
        <f>'Program Marketing Assumptions'!N34</f>
        <v>7100</v>
      </c>
      <c r="I49" s="444">
        <f>'Program Marketing Assumptions'!O34</f>
        <v>7100</v>
      </c>
      <c r="J49" s="444">
        <f>'Program Marketing Assumptions'!P34</f>
        <v>7100</v>
      </c>
      <c r="K49" s="444">
        <f>'Program Marketing Assumptions'!Q34</f>
        <v>7100</v>
      </c>
      <c r="L49" s="444">
        <f>'Program Marketing Assumptions'!R34</f>
        <v>7100</v>
      </c>
      <c r="M49" s="444">
        <f>'Program Marketing Assumptions'!S34</f>
        <v>7100</v>
      </c>
      <c r="N49" s="444">
        <f>'Program Marketing Assumptions'!T34</f>
        <v>7100</v>
      </c>
    </row>
    <row r="50" spans="1:14">
      <c r="B50" s="433" t="s">
        <v>238</v>
      </c>
      <c r="C50" s="604">
        <f>ROUND(C48/C45,0)</f>
        <v>9</v>
      </c>
      <c r="D50" s="604">
        <f t="shared" ref="D50:N50" si="19">ROUND(D48/D45,0)</f>
        <v>9</v>
      </c>
      <c r="E50" s="604">
        <f t="shared" si="19"/>
        <v>11</v>
      </c>
      <c r="F50" s="604">
        <f t="shared" si="19"/>
        <v>11</v>
      </c>
      <c r="G50" s="604">
        <f t="shared" si="19"/>
        <v>11</v>
      </c>
      <c r="H50" s="604">
        <f t="shared" si="19"/>
        <v>11</v>
      </c>
      <c r="I50" s="604">
        <f t="shared" si="19"/>
        <v>11</v>
      </c>
      <c r="J50" s="604">
        <f t="shared" si="19"/>
        <v>11</v>
      </c>
      <c r="K50" s="604">
        <f t="shared" si="19"/>
        <v>11</v>
      </c>
      <c r="L50" s="604">
        <f t="shared" si="19"/>
        <v>11</v>
      </c>
      <c r="M50" s="604">
        <f t="shared" si="19"/>
        <v>11</v>
      </c>
      <c r="N50" s="604">
        <f t="shared" si="19"/>
        <v>11</v>
      </c>
    </row>
    <row r="51" spans="1:14">
      <c r="B51" s="433" t="s">
        <v>273</v>
      </c>
      <c r="C51" s="604">
        <f>ROUND(C50*C46,0)</f>
        <v>5</v>
      </c>
      <c r="D51" s="604">
        <f t="shared" ref="D51:N51" si="20">ROUND(D50*D46,0)</f>
        <v>5</v>
      </c>
      <c r="E51" s="604">
        <f t="shared" si="20"/>
        <v>7</v>
      </c>
      <c r="F51" s="604">
        <f t="shared" si="20"/>
        <v>7</v>
      </c>
      <c r="G51" s="604">
        <f t="shared" si="20"/>
        <v>7</v>
      </c>
      <c r="H51" s="604">
        <f t="shared" si="20"/>
        <v>7</v>
      </c>
      <c r="I51" s="604">
        <f t="shared" si="20"/>
        <v>7</v>
      </c>
      <c r="J51" s="604">
        <f t="shared" si="20"/>
        <v>7</v>
      </c>
      <c r="K51" s="604">
        <f t="shared" si="20"/>
        <v>7</v>
      </c>
      <c r="L51" s="604">
        <f t="shared" si="20"/>
        <v>7</v>
      </c>
      <c r="M51" s="604">
        <f t="shared" si="20"/>
        <v>7</v>
      </c>
      <c r="N51" s="604">
        <f t="shared" si="20"/>
        <v>7</v>
      </c>
    </row>
    <row r="52" spans="1:14">
      <c r="B52" s="433" t="s">
        <v>274</v>
      </c>
      <c r="C52" s="604">
        <f>ROUND(C51*C47,)</f>
        <v>3</v>
      </c>
      <c r="D52" s="604">
        <f t="shared" ref="D52:N52" si="21">ROUND(D51*D47,)</f>
        <v>3</v>
      </c>
      <c r="E52" s="604">
        <f t="shared" si="21"/>
        <v>4</v>
      </c>
      <c r="F52" s="604">
        <f t="shared" si="21"/>
        <v>4</v>
      </c>
      <c r="G52" s="604">
        <f t="shared" si="21"/>
        <v>4</v>
      </c>
      <c r="H52" s="604">
        <f t="shared" si="21"/>
        <v>4</v>
      </c>
      <c r="I52" s="604">
        <f t="shared" si="21"/>
        <v>4</v>
      </c>
      <c r="J52" s="604">
        <f t="shared" si="21"/>
        <v>4</v>
      </c>
      <c r="K52" s="604">
        <f t="shared" si="21"/>
        <v>4</v>
      </c>
      <c r="L52" s="604">
        <f t="shared" si="21"/>
        <v>4</v>
      </c>
      <c r="M52" s="604">
        <f t="shared" si="21"/>
        <v>4</v>
      </c>
      <c r="N52" s="604">
        <f t="shared" si="21"/>
        <v>4</v>
      </c>
    </row>
    <row r="53" spans="1:14">
      <c r="B53" s="433" t="s">
        <v>284</v>
      </c>
      <c r="C53" s="444">
        <f>C48/C51</f>
        <v>200</v>
      </c>
      <c r="D53" s="444">
        <f t="shared" ref="D53:N53" si="22">D48/D51</f>
        <v>200</v>
      </c>
      <c r="E53" s="444">
        <f t="shared" si="22"/>
        <v>142.85714285714286</v>
      </c>
      <c r="F53" s="444">
        <f t="shared" si="22"/>
        <v>142.85714285714286</v>
      </c>
      <c r="G53" s="444">
        <f t="shared" si="22"/>
        <v>142.85714285714286</v>
      </c>
      <c r="H53" s="444">
        <f t="shared" si="22"/>
        <v>142.85714285714286</v>
      </c>
      <c r="I53" s="444">
        <f t="shared" si="22"/>
        <v>142.85714285714286</v>
      </c>
      <c r="J53" s="444">
        <f t="shared" si="22"/>
        <v>142.85714285714286</v>
      </c>
      <c r="K53" s="444">
        <f t="shared" si="22"/>
        <v>142.85714285714286</v>
      </c>
      <c r="L53" s="444">
        <f t="shared" si="22"/>
        <v>142.85714285714286</v>
      </c>
      <c r="M53" s="444">
        <f t="shared" si="22"/>
        <v>142.85714285714286</v>
      </c>
      <c r="N53" s="444">
        <f t="shared" si="22"/>
        <v>142.85714285714286</v>
      </c>
    </row>
    <row r="54" spans="1:14">
      <c r="B54" s="433" t="s">
        <v>363</v>
      </c>
      <c r="C54" s="444">
        <f>C48/C52</f>
        <v>333.33333333333331</v>
      </c>
      <c r="D54" s="444">
        <f t="shared" ref="D54:N54" si="23">D48/D52</f>
        <v>333.33333333333331</v>
      </c>
      <c r="E54" s="444">
        <f t="shared" si="23"/>
        <v>250</v>
      </c>
      <c r="F54" s="444">
        <f t="shared" si="23"/>
        <v>250</v>
      </c>
      <c r="G54" s="444">
        <f t="shared" si="23"/>
        <v>250</v>
      </c>
      <c r="H54" s="444">
        <f t="shared" si="23"/>
        <v>250</v>
      </c>
      <c r="I54" s="444">
        <f t="shared" si="23"/>
        <v>250</v>
      </c>
      <c r="J54" s="444">
        <f t="shared" si="23"/>
        <v>250</v>
      </c>
      <c r="K54" s="444">
        <f t="shared" si="23"/>
        <v>250</v>
      </c>
      <c r="L54" s="444">
        <f t="shared" si="23"/>
        <v>250</v>
      </c>
      <c r="M54" s="444">
        <f t="shared" si="23"/>
        <v>250</v>
      </c>
      <c r="N54" s="444">
        <f t="shared" si="23"/>
        <v>250</v>
      </c>
    </row>
    <row r="55" spans="1:14">
      <c r="B55" s="433" t="s">
        <v>276</v>
      </c>
      <c r="C55" s="444">
        <f>C52*C49</f>
        <v>21300</v>
      </c>
      <c r="D55" s="444">
        <f t="shared" ref="D55:N55" si="24">D52*D49</f>
        <v>21300</v>
      </c>
      <c r="E55" s="444">
        <f t="shared" si="24"/>
        <v>28400</v>
      </c>
      <c r="F55" s="444">
        <f t="shared" si="24"/>
        <v>28400</v>
      </c>
      <c r="G55" s="444">
        <f t="shared" si="24"/>
        <v>28400</v>
      </c>
      <c r="H55" s="444">
        <f t="shared" si="24"/>
        <v>28400</v>
      </c>
      <c r="I55" s="444">
        <f t="shared" si="24"/>
        <v>28400</v>
      </c>
      <c r="J55" s="444">
        <f t="shared" si="24"/>
        <v>28400</v>
      </c>
      <c r="K55" s="444">
        <f t="shared" si="24"/>
        <v>28400</v>
      </c>
      <c r="L55" s="444">
        <f t="shared" si="24"/>
        <v>28400</v>
      </c>
      <c r="M55" s="444">
        <f t="shared" si="24"/>
        <v>28400</v>
      </c>
      <c r="N55" s="444">
        <f t="shared" si="24"/>
        <v>28400</v>
      </c>
    </row>
    <row r="56" spans="1:14">
      <c r="B56" s="433"/>
    </row>
    <row r="57" spans="1:14" s="567" customFormat="1">
      <c r="A57" s="567" t="str">
        <f>'Program Marketing Assumptions'!A36</f>
        <v>Public Workshops</v>
      </c>
      <c r="B57" s="568" t="s">
        <v>292</v>
      </c>
      <c r="C57" s="569">
        <f>'Program Marketing Assumptions'!I36</f>
        <v>40</v>
      </c>
      <c r="D57" s="569">
        <f>'Program Marketing Assumptions'!J36</f>
        <v>40</v>
      </c>
      <c r="E57" s="569">
        <f>'Program Marketing Assumptions'!K36</f>
        <v>40</v>
      </c>
      <c r="F57" s="569">
        <f>'Program Marketing Assumptions'!L36</f>
        <v>40</v>
      </c>
      <c r="G57" s="569">
        <f>'Program Marketing Assumptions'!M36</f>
        <v>40</v>
      </c>
      <c r="H57" s="569">
        <f>'Program Marketing Assumptions'!N36</f>
        <v>40</v>
      </c>
      <c r="I57" s="569">
        <f>'Program Marketing Assumptions'!O36</f>
        <v>40</v>
      </c>
      <c r="J57" s="569">
        <f>'Program Marketing Assumptions'!P36</f>
        <v>40</v>
      </c>
      <c r="K57" s="569">
        <f>'Program Marketing Assumptions'!Q36</f>
        <v>40</v>
      </c>
      <c r="L57" s="569">
        <f>'Program Marketing Assumptions'!R36</f>
        <v>40</v>
      </c>
      <c r="M57" s="569">
        <f>'Program Marketing Assumptions'!S36</f>
        <v>40</v>
      </c>
      <c r="N57" s="569">
        <f>'Program Marketing Assumptions'!T36</f>
        <v>40</v>
      </c>
    </row>
    <row r="58" spans="1:14">
      <c r="B58" s="433" t="s">
        <v>271</v>
      </c>
      <c r="C58" s="566">
        <f>'Program Marketing Assumptions'!I39</f>
        <v>0.45</v>
      </c>
      <c r="D58" s="566">
        <f>'Program Marketing Assumptions'!J39</f>
        <v>0.45</v>
      </c>
      <c r="E58" s="566">
        <f>'Program Marketing Assumptions'!K39</f>
        <v>0.45</v>
      </c>
      <c r="F58" s="566">
        <f>'Program Marketing Assumptions'!L39</f>
        <v>0.45</v>
      </c>
      <c r="G58" s="566">
        <f>'Program Marketing Assumptions'!M39</f>
        <v>0.45</v>
      </c>
      <c r="H58" s="566">
        <f>'Program Marketing Assumptions'!N39</f>
        <v>0.45</v>
      </c>
      <c r="I58" s="566">
        <f>'Program Marketing Assumptions'!O39</f>
        <v>0.45</v>
      </c>
      <c r="J58" s="566">
        <f>'Program Marketing Assumptions'!P39</f>
        <v>0.45</v>
      </c>
      <c r="K58" s="566">
        <f>'Program Marketing Assumptions'!Q39</f>
        <v>0.45</v>
      </c>
      <c r="L58" s="566">
        <f>'Program Marketing Assumptions'!R39</f>
        <v>0.45</v>
      </c>
      <c r="M58" s="566">
        <f>'Program Marketing Assumptions'!S39</f>
        <v>0.45</v>
      </c>
      <c r="N58" s="566">
        <f>'Program Marketing Assumptions'!T39</f>
        <v>0.45</v>
      </c>
    </row>
    <row r="59" spans="1:14">
      <c r="B59" s="433" t="s">
        <v>272</v>
      </c>
      <c r="C59" s="566">
        <f>'Program Marketing Assumptions'!I40</f>
        <v>0.7</v>
      </c>
      <c r="D59" s="566">
        <f>'Program Marketing Assumptions'!J40</f>
        <v>0.7</v>
      </c>
      <c r="E59" s="566">
        <f>'Program Marketing Assumptions'!K40</f>
        <v>0.7</v>
      </c>
      <c r="F59" s="566">
        <f>'Program Marketing Assumptions'!L40</f>
        <v>0.7</v>
      </c>
      <c r="G59" s="566">
        <f>'Program Marketing Assumptions'!M40</f>
        <v>0.7</v>
      </c>
      <c r="H59" s="566">
        <f>'Program Marketing Assumptions'!N40</f>
        <v>0.7</v>
      </c>
      <c r="I59" s="566">
        <f>'Program Marketing Assumptions'!O40</f>
        <v>0.7</v>
      </c>
      <c r="J59" s="566">
        <f>'Program Marketing Assumptions'!P40</f>
        <v>0.7</v>
      </c>
      <c r="K59" s="566">
        <f>'Program Marketing Assumptions'!Q40</f>
        <v>0.7</v>
      </c>
      <c r="L59" s="566">
        <f>'Program Marketing Assumptions'!R40</f>
        <v>0.7</v>
      </c>
      <c r="M59" s="566">
        <f>'Program Marketing Assumptions'!S40</f>
        <v>0.7</v>
      </c>
      <c r="N59" s="566">
        <f>'Program Marketing Assumptions'!T40</f>
        <v>0.7</v>
      </c>
    </row>
    <row r="60" spans="1:14">
      <c r="A60" s="83"/>
      <c r="B60" s="433" t="s">
        <v>291</v>
      </c>
      <c r="C60" s="444">
        <f>'Program Marketing Assumptions'!I41</f>
        <v>2000</v>
      </c>
      <c r="D60" s="444">
        <f>'Program Marketing Assumptions'!J41</f>
        <v>2000</v>
      </c>
      <c r="E60" s="444">
        <f>'Program Marketing Assumptions'!K41</f>
        <v>2000</v>
      </c>
      <c r="F60" s="444">
        <f>'Program Marketing Assumptions'!L41</f>
        <v>2000</v>
      </c>
      <c r="G60" s="444">
        <f>'Program Marketing Assumptions'!M41</f>
        <v>2000</v>
      </c>
      <c r="H60" s="444">
        <f>'Program Marketing Assumptions'!N41</f>
        <v>2000</v>
      </c>
      <c r="I60" s="444">
        <f>'Program Marketing Assumptions'!O41</f>
        <v>2000</v>
      </c>
      <c r="J60" s="444">
        <f>'Program Marketing Assumptions'!P41</f>
        <v>2000</v>
      </c>
      <c r="K60" s="444">
        <f>'Program Marketing Assumptions'!Q41</f>
        <v>2000</v>
      </c>
      <c r="L60" s="444">
        <f>'Program Marketing Assumptions'!R41</f>
        <v>2000</v>
      </c>
      <c r="M60" s="444">
        <f>'Program Marketing Assumptions'!S41</f>
        <v>2000</v>
      </c>
      <c r="N60" s="444">
        <f>'Program Marketing Assumptions'!T41</f>
        <v>2000</v>
      </c>
    </row>
    <row r="61" spans="1:14">
      <c r="B61" s="433" t="s">
        <v>340</v>
      </c>
      <c r="C61" s="444">
        <f>'Program Marketing Assumptions'!I42</f>
        <v>7100</v>
      </c>
      <c r="D61" s="444">
        <f>'Program Marketing Assumptions'!J42</f>
        <v>7100</v>
      </c>
      <c r="E61" s="444">
        <f>'Program Marketing Assumptions'!K42</f>
        <v>7100</v>
      </c>
      <c r="F61" s="444">
        <f>'Program Marketing Assumptions'!L42</f>
        <v>7100</v>
      </c>
      <c r="G61" s="444">
        <f>'Program Marketing Assumptions'!M42</f>
        <v>7100</v>
      </c>
      <c r="H61" s="444">
        <f>'Program Marketing Assumptions'!N42</f>
        <v>7100</v>
      </c>
      <c r="I61" s="444">
        <f>'Program Marketing Assumptions'!O42</f>
        <v>7100</v>
      </c>
      <c r="J61" s="444">
        <f>'Program Marketing Assumptions'!P42</f>
        <v>7100</v>
      </c>
      <c r="K61" s="444">
        <f>'Program Marketing Assumptions'!Q42</f>
        <v>7100</v>
      </c>
      <c r="L61" s="444">
        <f>'Program Marketing Assumptions'!R42</f>
        <v>7100</v>
      </c>
      <c r="M61" s="444">
        <f>'Program Marketing Assumptions'!S42</f>
        <v>7100</v>
      </c>
      <c r="N61" s="444">
        <f>'Program Marketing Assumptions'!T42</f>
        <v>7100</v>
      </c>
    </row>
    <row r="62" spans="1:14">
      <c r="B62" s="433" t="s">
        <v>238</v>
      </c>
      <c r="C62" s="604">
        <f>ROUND(C60/C57,0)</f>
        <v>50</v>
      </c>
      <c r="D62" s="604">
        <f t="shared" ref="D62:N62" si="25">ROUND(D60/D57,0)</f>
        <v>50</v>
      </c>
      <c r="E62" s="604">
        <f t="shared" si="25"/>
        <v>50</v>
      </c>
      <c r="F62" s="604">
        <f t="shared" si="25"/>
        <v>50</v>
      </c>
      <c r="G62" s="604">
        <f t="shared" si="25"/>
        <v>50</v>
      </c>
      <c r="H62" s="604">
        <f t="shared" si="25"/>
        <v>50</v>
      </c>
      <c r="I62" s="604">
        <f t="shared" si="25"/>
        <v>50</v>
      </c>
      <c r="J62" s="604">
        <f t="shared" si="25"/>
        <v>50</v>
      </c>
      <c r="K62" s="604">
        <f t="shared" si="25"/>
        <v>50</v>
      </c>
      <c r="L62" s="604">
        <f t="shared" si="25"/>
        <v>50</v>
      </c>
      <c r="M62" s="604">
        <f t="shared" si="25"/>
        <v>50</v>
      </c>
      <c r="N62" s="604">
        <f t="shared" si="25"/>
        <v>50</v>
      </c>
    </row>
    <row r="63" spans="1:14">
      <c r="B63" s="433" t="s">
        <v>273</v>
      </c>
      <c r="C63" s="604">
        <f>ROUND(C62*C58,0)</f>
        <v>23</v>
      </c>
      <c r="D63" s="604">
        <f t="shared" ref="D63:N63" si="26">ROUND(D62*D58,0)</f>
        <v>23</v>
      </c>
      <c r="E63" s="604">
        <f t="shared" si="26"/>
        <v>23</v>
      </c>
      <c r="F63" s="604">
        <f t="shared" si="26"/>
        <v>23</v>
      </c>
      <c r="G63" s="604">
        <f t="shared" si="26"/>
        <v>23</v>
      </c>
      <c r="H63" s="604">
        <f t="shared" si="26"/>
        <v>23</v>
      </c>
      <c r="I63" s="604">
        <f t="shared" si="26"/>
        <v>23</v>
      </c>
      <c r="J63" s="604">
        <f t="shared" si="26"/>
        <v>23</v>
      </c>
      <c r="K63" s="604">
        <f t="shared" si="26"/>
        <v>23</v>
      </c>
      <c r="L63" s="604">
        <f t="shared" si="26"/>
        <v>23</v>
      </c>
      <c r="M63" s="604">
        <f t="shared" si="26"/>
        <v>23</v>
      </c>
      <c r="N63" s="604">
        <f t="shared" si="26"/>
        <v>23</v>
      </c>
    </row>
    <row r="64" spans="1:14">
      <c r="B64" s="433" t="s">
        <v>274</v>
      </c>
      <c r="C64" s="604">
        <f>ROUND(C63*C59,)</f>
        <v>16</v>
      </c>
      <c r="D64" s="604">
        <f t="shared" ref="D64:N64" si="27">ROUND(D63*D59,)</f>
        <v>16</v>
      </c>
      <c r="E64" s="604">
        <f t="shared" si="27"/>
        <v>16</v>
      </c>
      <c r="F64" s="604">
        <f t="shared" si="27"/>
        <v>16</v>
      </c>
      <c r="G64" s="604">
        <f t="shared" si="27"/>
        <v>16</v>
      </c>
      <c r="H64" s="604">
        <f t="shared" si="27"/>
        <v>16</v>
      </c>
      <c r="I64" s="604">
        <f t="shared" si="27"/>
        <v>16</v>
      </c>
      <c r="J64" s="604">
        <f t="shared" si="27"/>
        <v>16</v>
      </c>
      <c r="K64" s="604">
        <f t="shared" si="27"/>
        <v>16</v>
      </c>
      <c r="L64" s="604">
        <f t="shared" si="27"/>
        <v>16</v>
      </c>
      <c r="M64" s="604">
        <f t="shared" si="27"/>
        <v>16</v>
      </c>
      <c r="N64" s="604">
        <f t="shared" si="27"/>
        <v>16</v>
      </c>
    </row>
    <row r="65" spans="1:14">
      <c r="B65" s="433" t="s">
        <v>284</v>
      </c>
      <c r="C65" s="444">
        <f>C60/C63</f>
        <v>86.956521739130437</v>
      </c>
      <c r="D65" s="444">
        <f t="shared" ref="D65:N65" si="28">D60/D63</f>
        <v>86.956521739130437</v>
      </c>
      <c r="E65" s="444">
        <f t="shared" si="28"/>
        <v>86.956521739130437</v>
      </c>
      <c r="F65" s="444">
        <f t="shared" si="28"/>
        <v>86.956521739130437</v>
      </c>
      <c r="G65" s="444">
        <f t="shared" si="28"/>
        <v>86.956521739130437</v>
      </c>
      <c r="H65" s="444">
        <f t="shared" si="28"/>
        <v>86.956521739130437</v>
      </c>
      <c r="I65" s="444">
        <f t="shared" si="28"/>
        <v>86.956521739130437</v>
      </c>
      <c r="J65" s="444">
        <f t="shared" si="28"/>
        <v>86.956521739130437</v>
      </c>
      <c r="K65" s="444">
        <f t="shared" si="28"/>
        <v>86.956521739130437</v>
      </c>
      <c r="L65" s="444">
        <f t="shared" si="28"/>
        <v>86.956521739130437</v>
      </c>
      <c r="M65" s="444">
        <f t="shared" si="28"/>
        <v>86.956521739130437</v>
      </c>
      <c r="N65" s="444">
        <f t="shared" si="28"/>
        <v>86.956521739130437</v>
      </c>
    </row>
    <row r="66" spans="1:14">
      <c r="B66" s="433" t="s">
        <v>363</v>
      </c>
      <c r="C66" s="444">
        <f>C60/C64</f>
        <v>125</v>
      </c>
      <c r="D66" s="444">
        <f t="shared" ref="D66:N66" si="29">D60/D64</f>
        <v>125</v>
      </c>
      <c r="E66" s="444">
        <f t="shared" si="29"/>
        <v>125</v>
      </c>
      <c r="F66" s="444">
        <f t="shared" si="29"/>
        <v>125</v>
      </c>
      <c r="G66" s="444">
        <f t="shared" si="29"/>
        <v>125</v>
      </c>
      <c r="H66" s="444">
        <f t="shared" si="29"/>
        <v>125</v>
      </c>
      <c r="I66" s="444">
        <f t="shared" si="29"/>
        <v>125</v>
      </c>
      <c r="J66" s="444">
        <f t="shared" si="29"/>
        <v>125</v>
      </c>
      <c r="K66" s="444">
        <f t="shared" si="29"/>
        <v>125</v>
      </c>
      <c r="L66" s="444">
        <f t="shared" si="29"/>
        <v>125</v>
      </c>
      <c r="M66" s="444">
        <f t="shared" si="29"/>
        <v>125</v>
      </c>
      <c r="N66" s="444">
        <f t="shared" si="29"/>
        <v>125</v>
      </c>
    </row>
    <row r="67" spans="1:14">
      <c r="B67" s="433" t="s">
        <v>276</v>
      </c>
      <c r="C67" s="444">
        <f>C64*C61</f>
        <v>113600</v>
      </c>
      <c r="D67" s="444">
        <f t="shared" ref="D67:N67" si="30">D64*D61</f>
        <v>113600</v>
      </c>
      <c r="E67" s="444">
        <f t="shared" si="30"/>
        <v>113600</v>
      </c>
      <c r="F67" s="444">
        <f t="shared" si="30"/>
        <v>113600</v>
      </c>
      <c r="G67" s="444">
        <f t="shared" si="30"/>
        <v>113600</v>
      </c>
      <c r="H67" s="444">
        <f t="shared" si="30"/>
        <v>113600</v>
      </c>
      <c r="I67" s="444">
        <f t="shared" si="30"/>
        <v>113600</v>
      </c>
      <c r="J67" s="444">
        <f t="shared" si="30"/>
        <v>113600</v>
      </c>
      <c r="K67" s="444">
        <f t="shared" si="30"/>
        <v>113600</v>
      </c>
      <c r="L67" s="444">
        <f t="shared" si="30"/>
        <v>113600</v>
      </c>
      <c r="M67" s="444">
        <f t="shared" si="30"/>
        <v>113600</v>
      </c>
      <c r="N67" s="444">
        <f t="shared" si="30"/>
        <v>113600</v>
      </c>
    </row>
    <row r="68" spans="1:14">
      <c r="B68" s="433"/>
    </row>
    <row r="69" spans="1:14" s="567" customFormat="1">
      <c r="A69" s="567" t="str">
        <f>'Program Marketing Assumptions'!A44</f>
        <v xml:space="preserve">Presentations </v>
      </c>
      <c r="B69" s="568" t="s">
        <v>292</v>
      </c>
      <c r="C69" s="569">
        <f>'Program Marketing Assumptions'!I44</f>
        <v>43.666666666666664</v>
      </c>
      <c r="D69" s="569">
        <f>'Program Marketing Assumptions'!J44</f>
        <v>43.666666666666664</v>
      </c>
      <c r="E69" s="569">
        <f>'Program Marketing Assumptions'!K44</f>
        <v>43.666666666666664</v>
      </c>
      <c r="F69" s="569">
        <f>'Program Marketing Assumptions'!L44</f>
        <v>43.666666666666664</v>
      </c>
      <c r="G69" s="569">
        <f>'Program Marketing Assumptions'!M44</f>
        <v>43.666666666666664</v>
      </c>
      <c r="H69" s="569">
        <f>'Program Marketing Assumptions'!N44</f>
        <v>43.666666666666664</v>
      </c>
      <c r="I69" s="569">
        <f>'Program Marketing Assumptions'!O44</f>
        <v>43.666666666666664</v>
      </c>
      <c r="J69" s="569">
        <f>'Program Marketing Assumptions'!P44</f>
        <v>43.666666666666664</v>
      </c>
      <c r="K69" s="569">
        <f>'Program Marketing Assumptions'!Q44</f>
        <v>43.666666666666664</v>
      </c>
      <c r="L69" s="569">
        <f>'Program Marketing Assumptions'!R44</f>
        <v>43.666666666666664</v>
      </c>
      <c r="M69" s="569">
        <f>'Program Marketing Assumptions'!S44</f>
        <v>43.666666666666664</v>
      </c>
      <c r="N69" s="569">
        <f>'Program Marketing Assumptions'!T44</f>
        <v>43.666666666666664</v>
      </c>
    </row>
    <row r="70" spans="1:14">
      <c r="B70" s="433" t="s">
        <v>271</v>
      </c>
      <c r="C70" s="566">
        <f>'Program Marketing Assumptions'!I47</f>
        <v>0.4</v>
      </c>
      <c r="D70" s="566">
        <f>'Program Marketing Assumptions'!J47</f>
        <v>0.4</v>
      </c>
      <c r="E70" s="566">
        <f>'Program Marketing Assumptions'!K47</f>
        <v>0.4</v>
      </c>
      <c r="F70" s="566">
        <f>'Program Marketing Assumptions'!L47</f>
        <v>0.4</v>
      </c>
      <c r="G70" s="566">
        <f>'Program Marketing Assumptions'!M47</f>
        <v>0.4</v>
      </c>
      <c r="H70" s="566">
        <f>'Program Marketing Assumptions'!N47</f>
        <v>0.4</v>
      </c>
      <c r="I70" s="566">
        <f>'Program Marketing Assumptions'!O47</f>
        <v>0.4</v>
      </c>
      <c r="J70" s="566">
        <f>'Program Marketing Assumptions'!P47</f>
        <v>0.4</v>
      </c>
      <c r="K70" s="566">
        <f>'Program Marketing Assumptions'!Q47</f>
        <v>0.4</v>
      </c>
      <c r="L70" s="566">
        <f>'Program Marketing Assumptions'!R47</f>
        <v>0.4</v>
      </c>
      <c r="M70" s="566">
        <f>'Program Marketing Assumptions'!S47</f>
        <v>0.4</v>
      </c>
      <c r="N70" s="566">
        <f>'Program Marketing Assumptions'!T47</f>
        <v>0.4</v>
      </c>
    </row>
    <row r="71" spans="1:14">
      <c r="B71" s="433" t="s">
        <v>272</v>
      </c>
      <c r="C71" s="566">
        <f>'Program Marketing Assumptions'!I48</f>
        <v>0.6</v>
      </c>
      <c r="D71" s="566">
        <f>'Program Marketing Assumptions'!J48</f>
        <v>0.6</v>
      </c>
      <c r="E71" s="566">
        <f>'Program Marketing Assumptions'!K48</f>
        <v>0.6</v>
      </c>
      <c r="F71" s="566">
        <f>'Program Marketing Assumptions'!L48</f>
        <v>0.6</v>
      </c>
      <c r="G71" s="566">
        <f>'Program Marketing Assumptions'!M48</f>
        <v>0.6</v>
      </c>
      <c r="H71" s="566">
        <f>'Program Marketing Assumptions'!N48</f>
        <v>0.6</v>
      </c>
      <c r="I71" s="566">
        <f>'Program Marketing Assumptions'!O48</f>
        <v>0.6</v>
      </c>
      <c r="J71" s="566">
        <f>'Program Marketing Assumptions'!P48</f>
        <v>0.6</v>
      </c>
      <c r="K71" s="566">
        <f>'Program Marketing Assumptions'!Q48</f>
        <v>0.6</v>
      </c>
      <c r="L71" s="566">
        <f>'Program Marketing Assumptions'!R48</f>
        <v>0.6</v>
      </c>
      <c r="M71" s="566">
        <f>'Program Marketing Assumptions'!S48</f>
        <v>0.6</v>
      </c>
      <c r="N71" s="566">
        <f>'Program Marketing Assumptions'!T48</f>
        <v>0.6</v>
      </c>
    </row>
    <row r="72" spans="1:14">
      <c r="A72" s="83"/>
      <c r="B72" s="433" t="s">
        <v>291</v>
      </c>
      <c r="C72" s="444">
        <f>'Program Marketing Assumptions'!I49</f>
        <v>3000</v>
      </c>
      <c r="D72" s="444">
        <f>'Program Marketing Assumptions'!J49</f>
        <v>3000</v>
      </c>
      <c r="E72" s="444">
        <f>'Program Marketing Assumptions'!K49</f>
        <v>3000</v>
      </c>
      <c r="F72" s="444">
        <f>'Program Marketing Assumptions'!L49</f>
        <v>3000</v>
      </c>
      <c r="G72" s="444">
        <f>'Program Marketing Assumptions'!M49</f>
        <v>3000</v>
      </c>
      <c r="H72" s="444">
        <f>'Program Marketing Assumptions'!N49</f>
        <v>3000</v>
      </c>
      <c r="I72" s="444">
        <f>'Program Marketing Assumptions'!O49</f>
        <v>3000</v>
      </c>
      <c r="J72" s="444">
        <f>'Program Marketing Assumptions'!P49</f>
        <v>3000</v>
      </c>
      <c r="K72" s="444">
        <f>'Program Marketing Assumptions'!Q49</f>
        <v>3000</v>
      </c>
      <c r="L72" s="444">
        <f>'Program Marketing Assumptions'!R49</f>
        <v>3000</v>
      </c>
      <c r="M72" s="444">
        <f>'Program Marketing Assumptions'!S49</f>
        <v>3000</v>
      </c>
      <c r="N72" s="444">
        <f>'Program Marketing Assumptions'!T49</f>
        <v>3000</v>
      </c>
    </row>
    <row r="73" spans="1:14">
      <c r="B73" s="433" t="s">
        <v>340</v>
      </c>
      <c r="C73" s="444">
        <f>'Program Marketing Assumptions'!I50</f>
        <v>7100</v>
      </c>
      <c r="D73" s="444">
        <f>'Program Marketing Assumptions'!J50</f>
        <v>7100</v>
      </c>
      <c r="E73" s="444">
        <f>'Program Marketing Assumptions'!K50</f>
        <v>7100</v>
      </c>
      <c r="F73" s="444">
        <f>'Program Marketing Assumptions'!L50</f>
        <v>7100</v>
      </c>
      <c r="G73" s="444">
        <f>'Program Marketing Assumptions'!M50</f>
        <v>7100</v>
      </c>
      <c r="H73" s="444">
        <f>'Program Marketing Assumptions'!N50</f>
        <v>7100</v>
      </c>
      <c r="I73" s="444">
        <f>'Program Marketing Assumptions'!O50</f>
        <v>7100</v>
      </c>
      <c r="J73" s="444">
        <f>'Program Marketing Assumptions'!P50</f>
        <v>7100</v>
      </c>
      <c r="K73" s="444">
        <f>'Program Marketing Assumptions'!Q50</f>
        <v>7100</v>
      </c>
      <c r="L73" s="444">
        <f>'Program Marketing Assumptions'!R50</f>
        <v>7100</v>
      </c>
      <c r="M73" s="444">
        <f>'Program Marketing Assumptions'!S50</f>
        <v>7100</v>
      </c>
      <c r="N73" s="444">
        <f>'Program Marketing Assumptions'!T50</f>
        <v>7100</v>
      </c>
    </row>
    <row r="74" spans="1:14">
      <c r="B74" s="433" t="s">
        <v>238</v>
      </c>
      <c r="C74" s="604">
        <f>ROUND(C72/C69,0)</f>
        <v>69</v>
      </c>
      <c r="D74" s="604">
        <f t="shared" ref="D74:N74" si="31">ROUND(D72/D69,0)</f>
        <v>69</v>
      </c>
      <c r="E74" s="604">
        <f t="shared" si="31"/>
        <v>69</v>
      </c>
      <c r="F74" s="604">
        <f t="shared" si="31"/>
        <v>69</v>
      </c>
      <c r="G74" s="604">
        <f t="shared" si="31"/>
        <v>69</v>
      </c>
      <c r="H74" s="604">
        <f t="shared" si="31"/>
        <v>69</v>
      </c>
      <c r="I74" s="604">
        <f t="shared" si="31"/>
        <v>69</v>
      </c>
      <c r="J74" s="604">
        <f t="shared" si="31"/>
        <v>69</v>
      </c>
      <c r="K74" s="604">
        <f t="shared" si="31"/>
        <v>69</v>
      </c>
      <c r="L74" s="604">
        <f t="shared" si="31"/>
        <v>69</v>
      </c>
      <c r="M74" s="604">
        <f t="shared" si="31"/>
        <v>69</v>
      </c>
      <c r="N74" s="604">
        <f t="shared" si="31"/>
        <v>69</v>
      </c>
    </row>
    <row r="75" spans="1:14">
      <c r="B75" s="433" t="s">
        <v>273</v>
      </c>
      <c r="C75" s="604">
        <f>ROUND(C74*C70,0)</f>
        <v>28</v>
      </c>
      <c r="D75" s="604">
        <f t="shared" ref="D75:N75" si="32">ROUND(D74*D70,0)</f>
        <v>28</v>
      </c>
      <c r="E75" s="604">
        <f t="shared" si="32"/>
        <v>28</v>
      </c>
      <c r="F75" s="604">
        <f t="shared" si="32"/>
        <v>28</v>
      </c>
      <c r="G75" s="604">
        <f t="shared" si="32"/>
        <v>28</v>
      </c>
      <c r="H75" s="604">
        <f t="shared" si="32"/>
        <v>28</v>
      </c>
      <c r="I75" s="604">
        <f t="shared" si="32"/>
        <v>28</v>
      </c>
      <c r="J75" s="604">
        <f t="shared" si="32"/>
        <v>28</v>
      </c>
      <c r="K75" s="604">
        <f t="shared" si="32"/>
        <v>28</v>
      </c>
      <c r="L75" s="604">
        <f t="shared" si="32"/>
        <v>28</v>
      </c>
      <c r="M75" s="604">
        <f t="shared" si="32"/>
        <v>28</v>
      </c>
      <c r="N75" s="604">
        <f t="shared" si="32"/>
        <v>28</v>
      </c>
    </row>
    <row r="76" spans="1:14">
      <c r="B76" s="433" t="s">
        <v>274</v>
      </c>
      <c r="C76" s="604">
        <f>ROUND(C75*C71,)</f>
        <v>17</v>
      </c>
      <c r="D76" s="604">
        <f t="shared" ref="D76:N76" si="33">ROUND(D75*D71,)</f>
        <v>17</v>
      </c>
      <c r="E76" s="604">
        <f t="shared" si="33"/>
        <v>17</v>
      </c>
      <c r="F76" s="604">
        <f t="shared" si="33"/>
        <v>17</v>
      </c>
      <c r="G76" s="604">
        <f t="shared" si="33"/>
        <v>17</v>
      </c>
      <c r="H76" s="604">
        <f t="shared" si="33"/>
        <v>17</v>
      </c>
      <c r="I76" s="604">
        <f t="shared" si="33"/>
        <v>17</v>
      </c>
      <c r="J76" s="604">
        <f t="shared" si="33"/>
        <v>17</v>
      </c>
      <c r="K76" s="604">
        <f t="shared" si="33"/>
        <v>17</v>
      </c>
      <c r="L76" s="604">
        <f t="shared" si="33"/>
        <v>17</v>
      </c>
      <c r="M76" s="604">
        <f t="shared" si="33"/>
        <v>17</v>
      </c>
      <c r="N76" s="604">
        <f t="shared" si="33"/>
        <v>17</v>
      </c>
    </row>
    <row r="77" spans="1:14">
      <c r="B77" s="433" t="s">
        <v>284</v>
      </c>
      <c r="C77" s="444">
        <f>C72/C75</f>
        <v>107.14285714285714</v>
      </c>
      <c r="D77" s="444">
        <f t="shared" ref="D77:N77" si="34">D72/D75</f>
        <v>107.14285714285714</v>
      </c>
      <c r="E77" s="444">
        <f t="shared" si="34"/>
        <v>107.14285714285714</v>
      </c>
      <c r="F77" s="444">
        <f t="shared" si="34"/>
        <v>107.14285714285714</v>
      </c>
      <c r="G77" s="444">
        <f t="shared" si="34"/>
        <v>107.14285714285714</v>
      </c>
      <c r="H77" s="444">
        <f t="shared" si="34"/>
        <v>107.14285714285714</v>
      </c>
      <c r="I77" s="444">
        <f t="shared" si="34"/>
        <v>107.14285714285714</v>
      </c>
      <c r="J77" s="444">
        <f t="shared" si="34"/>
        <v>107.14285714285714</v>
      </c>
      <c r="K77" s="444">
        <f t="shared" si="34"/>
        <v>107.14285714285714</v>
      </c>
      <c r="L77" s="444">
        <f t="shared" si="34"/>
        <v>107.14285714285714</v>
      </c>
      <c r="M77" s="444">
        <f t="shared" si="34"/>
        <v>107.14285714285714</v>
      </c>
      <c r="N77" s="444">
        <f t="shared" si="34"/>
        <v>107.14285714285714</v>
      </c>
    </row>
    <row r="78" spans="1:14">
      <c r="B78" s="433" t="s">
        <v>363</v>
      </c>
      <c r="C78" s="444">
        <f>C72/C76</f>
        <v>176.47058823529412</v>
      </c>
      <c r="D78" s="444">
        <f t="shared" ref="D78:N78" si="35">D72/D76</f>
        <v>176.47058823529412</v>
      </c>
      <c r="E78" s="444">
        <f t="shared" si="35"/>
        <v>176.47058823529412</v>
      </c>
      <c r="F78" s="444">
        <f t="shared" si="35"/>
        <v>176.47058823529412</v>
      </c>
      <c r="G78" s="444">
        <f t="shared" si="35"/>
        <v>176.47058823529412</v>
      </c>
      <c r="H78" s="444">
        <f t="shared" si="35"/>
        <v>176.47058823529412</v>
      </c>
      <c r="I78" s="444">
        <f t="shared" si="35"/>
        <v>176.47058823529412</v>
      </c>
      <c r="J78" s="444">
        <f t="shared" si="35"/>
        <v>176.47058823529412</v>
      </c>
      <c r="K78" s="444">
        <f t="shared" si="35"/>
        <v>176.47058823529412</v>
      </c>
      <c r="L78" s="444">
        <f t="shared" si="35"/>
        <v>176.47058823529412</v>
      </c>
      <c r="M78" s="444">
        <f t="shared" si="35"/>
        <v>176.47058823529412</v>
      </c>
      <c r="N78" s="444">
        <f t="shared" si="35"/>
        <v>176.47058823529412</v>
      </c>
    </row>
    <row r="79" spans="1:14">
      <c r="B79" s="433" t="s">
        <v>276</v>
      </c>
      <c r="C79" s="444">
        <f>C76*C73</f>
        <v>120700</v>
      </c>
      <c r="D79" s="444">
        <f t="shared" ref="D79:N79" si="36">D76*D73</f>
        <v>120700</v>
      </c>
      <c r="E79" s="444">
        <f t="shared" si="36"/>
        <v>120700</v>
      </c>
      <c r="F79" s="444">
        <f t="shared" si="36"/>
        <v>120700</v>
      </c>
      <c r="G79" s="444">
        <f t="shared" si="36"/>
        <v>120700</v>
      </c>
      <c r="H79" s="444">
        <f t="shared" si="36"/>
        <v>120700</v>
      </c>
      <c r="I79" s="444">
        <f t="shared" si="36"/>
        <v>120700</v>
      </c>
      <c r="J79" s="444">
        <f t="shared" si="36"/>
        <v>120700</v>
      </c>
      <c r="K79" s="444">
        <f t="shared" si="36"/>
        <v>120700</v>
      </c>
      <c r="L79" s="444">
        <f t="shared" si="36"/>
        <v>120700</v>
      </c>
      <c r="M79" s="444">
        <f t="shared" si="36"/>
        <v>120700</v>
      </c>
      <c r="N79" s="444">
        <f t="shared" si="36"/>
        <v>120700</v>
      </c>
    </row>
    <row r="80" spans="1:14">
      <c r="B80" s="433"/>
      <c r="C80" s="444"/>
    </row>
    <row r="81" spans="1:14" s="567" customFormat="1">
      <c r="A81" s="567" t="str">
        <f>'Program Marketing Assumptions'!A52</f>
        <v>Tabling</v>
      </c>
      <c r="B81" s="568" t="s">
        <v>292</v>
      </c>
      <c r="C81" s="569">
        <f>'Program Marketing Assumptions'!I52</f>
        <v>0</v>
      </c>
      <c r="D81" s="569">
        <f>'Program Marketing Assumptions'!J52</f>
        <v>0</v>
      </c>
      <c r="E81" s="569">
        <f>'Program Marketing Assumptions'!K52</f>
        <v>0</v>
      </c>
      <c r="F81" s="569">
        <f>'Program Marketing Assumptions'!L52</f>
        <v>0</v>
      </c>
      <c r="G81" s="569">
        <f>'Program Marketing Assumptions'!M52</f>
        <v>0</v>
      </c>
      <c r="H81" s="569">
        <f>'Program Marketing Assumptions'!N52</f>
        <v>0</v>
      </c>
      <c r="I81" s="569">
        <f>'Program Marketing Assumptions'!O52</f>
        <v>0</v>
      </c>
      <c r="J81" s="569">
        <f>'Program Marketing Assumptions'!P52</f>
        <v>0</v>
      </c>
      <c r="K81" s="569">
        <f>'Program Marketing Assumptions'!Q52</f>
        <v>0</v>
      </c>
      <c r="L81" s="569">
        <f>'Program Marketing Assumptions'!R52</f>
        <v>0</v>
      </c>
      <c r="M81" s="569">
        <f>'Program Marketing Assumptions'!S52</f>
        <v>0</v>
      </c>
      <c r="N81" s="569">
        <f>'Program Marketing Assumptions'!T52</f>
        <v>0</v>
      </c>
    </row>
    <row r="82" spans="1:14">
      <c r="B82" s="433" t="s">
        <v>271</v>
      </c>
      <c r="C82" s="566">
        <f>'Program Marketing Assumptions'!I55</f>
        <v>0</v>
      </c>
      <c r="D82" s="566">
        <f>'Program Marketing Assumptions'!J55</f>
        <v>0</v>
      </c>
      <c r="E82" s="566">
        <f>'Program Marketing Assumptions'!K55</f>
        <v>0</v>
      </c>
      <c r="F82" s="566">
        <f>'Program Marketing Assumptions'!L55</f>
        <v>0</v>
      </c>
      <c r="G82" s="566">
        <f>'Program Marketing Assumptions'!M55</f>
        <v>0</v>
      </c>
      <c r="H82" s="566">
        <f>'Program Marketing Assumptions'!N55</f>
        <v>0</v>
      </c>
      <c r="I82" s="566">
        <f>'Program Marketing Assumptions'!O55</f>
        <v>0</v>
      </c>
      <c r="J82" s="566">
        <f>'Program Marketing Assumptions'!P55</f>
        <v>0</v>
      </c>
      <c r="K82" s="566">
        <f>'Program Marketing Assumptions'!Q55</f>
        <v>0</v>
      </c>
      <c r="L82" s="566">
        <f>'Program Marketing Assumptions'!R55</f>
        <v>0</v>
      </c>
      <c r="M82" s="566">
        <f>'Program Marketing Assumptions'!S55</f>
        <v>0</v>
      </c>
      <c r="N82" s="566">
        <f>'Program Marketing Assumptions'!T55</f>
        <v>0</v>
      </c>
    </row>
    <row r="83" spans="1:14">
      <c r="B83" s="433" t="s">
        <v>272</v>
      </c>
      <c r="C83" s="566">
        <f>'Program Marketing Assumptions'!I56</f>
        <v>0</v>
      </c>
      <c r="D83" s="566">
        <f>'Program Marketing Assumptions'!J56</f>
        <v>0</v>
      </c>
      <c r="E83" s="566">
        <f>'Program Marketing Assumptions'!K56</f>
        <v>0</v>
      </c>
      <c r="F83" s="566">
        <f>'Program Marketing Assumptions'!L56</f>
        <v>0</v>
      </c>
      <c r="G83" s="566">
        <f>'Program Marketing Assumptions'!M56</f>
        <v>0</v>
      </c>
      <c r="H83" s="566">
        <f>'Program Marketing Assumptions'!N56</f>
        <v>0</v>
      </c>
      <c r="I83" s="566">
        <f>'Program Marketing Assumptions'!O56</f>
        <v>0</v>
      </c>
      <c r="J83" s="566">
        <f>'Program Marketing Assumptions'!P56</f>
        <v>0</v>
      </c>
      <c r="K83" s="566">
        <f>'Program Marketing Assumptions'!Q56</f>
        <v>0</v>
      </c>
      <c r="L83" s="566">
        <f>'Program Marketing Assumptions'!R56</f>
        <v>0</v>
      </c>
      <c r="M83" s="566">
        <f>'Program Marketing Assumptions'!S56</f>
        <v>0</v>
      </c>
      <c r="N83" s="566">
        <f>'Program Marketing Assumptions'!T56</f>
        <v>0</v>
      </c>
    </row>
    <row r="84" spans="1:14">
      <c r="A84" s="83"/>
      <c r="B84" s="433" t="s">
        <v>291</v>
      </c>
      <c r="C84" s="444">
        <f>'Program Marketing Assumptions'!I57</f>
        <v>0</v>
      </c>
      <c r="D84" s="444">
        <f>'Program Marketing Assumptions'!J57</f>
        <v>0</v>
      </c>
      <c r="E84" s="444">
        <f>'Program Marketing Assumptions'!K57</f>
        <v>0</v>
      </c>
      <c r="F84" s="444">
        <f>'Program Marketing Assumptions'!L57</f>
        <v>0</v>
      </c>
      <c r="G84" s="444">
        <f>'Program Marketing Assumptions'!M57</f>
        <v>0</v>
      </c>
      <c r="H84" s="444">
        <f>'Program Marketing Assumptions'!N57</f>
        <v>0</v>
      </c>
      <c r="I84" s="444">
        <f>'Program Marketing Assumptions'!O57</f>
        <v>0</v>
      </c>
      <c r="J84" s="444">
        <f>'Program Marketing Assumptions'!P57</f>
        <v>0</v>
      </c>
      <c r="K84" s="444">
        <f>'Program Marketing Assumptions'!Q57</f>
        <v>0</v>
      </c>
      <c r="L84" s="444">
        <f>'Program Marketing Assumptions'!R57</f>
        <v>0</v>
      </c>
      <c r="M84" s="444">
        <f>'Program Marketing Assumptions'!S57</f>
        <v>0</v>
      </c>
      <c r="N84" s="444">
        <f>'Program Marketing Assumptions'!T57</f>
        <v>0</v>
      </c>
    </row>
    <row r="85" spans="1:14">
      <c r="B85" s="433" t="s">
        <v>340</v>
      </c>
      <c r="C85" s="444">
        <f>'Program Marketing Assumptions'!I58</f>
        <v>0</v>
      </c>
      <c r="D85" s="444">
        <f>'Program Marketing Assumptions'!J58</f>
        <v>0</v>
      </c>
      <c r="E85" s="444">
        <f>'Program Marketing Assumptions'!K58</f>
        <v>0</v>
      </c>
      <c r="F85" s="444">
        <f>'Program Marketing Assumptions'!L58</f>
        <v>0</v>
      </c>
      <c r="G85" s="444">
        <f>'Program Marketing Assumptions'!M58</f>
        <v>0</v>
      </c>
      <c r="H85" s="444">
        <f>'Program Marketing Assumptions'!N58</f>
        <v>0</v>
      </c>
      <c r="I85" s="444">
        <f>'Program Marketing Assumptions'!O58</f>
        <v>0</v>
      </c>
      <c r="J85" s="444">
        <f>'Program Marketing Assumptions'!P58</f>
        <v>0</v>
      </c>
      <c r="K85" s="444">
        <f>'Program Marketing Assumptions'!Q58</f>
        <v>0</v>
      </c>
      <c r="L85" s="444">
        <f>'Program Marketing Assumptions'!R58</f>
        <v>0</v>
      </c>
      <c r="M85" s="444">
        <f>'Program Marketing Assumptions'!S58</f>
        <v>0</v>
      </c>
      <c r="N85" s="444">
        <f>'Program Marketing Assumptions'!T58</f>
        <v>0</v>
      </c>
    </row>
    <row r="86" spans="1:14">
      <c r="B86" s="433" t="s">
        <v>238</v>
      </c>
      <c r="C86" s="604">
        <v>0</v>
      </c>
      <c r="D86" s="604">
        <v>0</v>
      </c>
      <c r="E86" s="604">
        <v>0</v>
      </c>
      <c r="F86" s="604">
        <v>0</v>
      </c>
      <c r="G86" s="604">
        <v>0</v>
      </c>
      <c r="H86" s="604">
        <v>0</v>
      </c>
      <c r="I86" s="604">
        <v>0</v>
      </c>
      <c r="J86" s="604">
        <v>0</v>
      </c>
      <c r="K86" s="604">
        <v>0</v>
      </c>
      <c r="L86" s="604">
        <v>0</v>
      </c>
      <c r="M86" s="604">
        <v>0</v>
      </c>
      <c r="N86" s="604">
        <v>0</v>
      </c>
    </row>
    <row r="87" spans="1:14">
      <c r="B87" s="433" t="s">
        <v>273</v>
      </c>
      <c r="C87" s="604">
        <f>ROUND(C86*C82,0)</f>
        <v>0</v>
      </c>
      <c r="D87" s="604">
        <f t="shared" ref="D87:N87" si="37">ROUND(D86*D82,0)</f>
        <v>0</v>
      </c>
      <c r="E87" s="604">
        <f t="shared" si="37"/>
        <v>0</v>
      </c>
      <c r="F87" s="604">
        <f t="shared" si="37"/>
        <v>0</v>
      </c>
      <c r="G87" s="604">
        <f t="shared" si="37"/>
        <v>0</v>
      </c>
      <c r="H87" s="604">
        <f t="shared" si="37"/>
        <v>0</v>
      </c>
      <c r="I87" s="604">
        <f t="shared" si="37"/>
        <v>0</v>
      </c>
      <c r="J87" s="604">
        <f t="shared" si="37"/>
        <v>0</v>
      </c>
      <c r="K87" s="604">
        <f t="shared" si="37"/>
        <v>0</v>
      </c>
      <c r="L87" s="604">
        <f t="shared" si="37"/>
        <v>0</v>
      </c>
      <c r="M87" s="604">
        <f t="shared" si="37"/>
        <v>0</v>
      </c>
      <c r="N87" s="604">
        <f t="shared" si="37"/>
        <v>0</v>
      </c>
    </row>
    <row r="88" spans="1:14">
      <c r="B88" s="433" t="s">
        <v>274</v>
      </c>
      <c r="C88" s="604">
        <f>ROUND(C87*C83,)</f>
        <v>0</v>
      </c>
      <c r="D88" s="604">
        <f t="shared" ref="D88:N88" si="38">ROUND(D87*D83,)</f>
        <v>0</v>
      </c>
      <c r="E88" s="604">
        <f t="shared" si="38"/>
        <v>0</v>
      </c>
      <c r="F88" s="604">
        <f t="shared" si="38"/>
        <v>0</v>
      </c>
      <c r="G88" s="604">
        <f t="shared" si="38"/>
        <v>0</v>
      </c>
      <c r="H88" s="604">
        <f t="shared" si="38"/>
        <v>0</v>
      </c>
      <c r="I88" s="604">
        <f t="shared" si="38"/>
        <v>0</v>
      </c>
      <c r="J88" s="604">
        <f t="shared" si="38"/>
        <v>0</v>
      </c>
      <c r="K88" s="604">
        <f t="shared" si="38"/>
        <v>0</v>
      </c>
      <c r="L88" s="604">
        <f t="shared" si="38"/>
        <v>0</v>
      </c>
      <c r="M88" s="604">
        <f t="shared" si="38"/>
        <v>0</v>
      </c>
      <c r="N88" s="604">
        <f t="shared" si="38"/>
        <v>0</v>
      </c>
    </row>
    <row r="89" spans="1:14">
      <c r="B89" s="433" t="s">
        <v>284</v>
      </c>
      <c r="C89" s="444">
        <v>0</v>
      </c>
      <c r="D89" s="444">
        <v>0</v>
      </c>
      <c r="E89" s="444">
        <v>0</v>
      </c>
      <c r="F89" s="444">
        <v>0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</row>
    <row r="90" spans="1:14">
      <c r="B90" s="433" t="s">
        <v>363</v>
      </c>
      <c r="C90" s="444">
        <v>0</v>
      </c>
      <c r="D90" s="444">
        <v>0</v>
      </c>
      <c r="E90" s="444">
        <v>0</v>
      </c>
      <c r="F90" s="444">
        <v>0</v>
      </c>
      <c r="G90" s="444">
        <v>0</v>
      </c>
      <c r="H90" s="444">
        <v>0</v>
      </c>
      <c r="I90" s="444">
        <v>0</v>
      </c>
      <c r="J90" s="444">
        <v>0</v>
      </c>
      <c r="K90" s="444">
        <v>0</v>
      </c>
      <c r="L90" s="444">
        <v>0</v>
      </c>
      <c r="M90" s="444">
        <v>0</v>
      </c>
      <c r="N90" s="444">
        <v>0</v>
      </c>
    </row>
    <row r="91" spans="1:14">
      <c r="B91" s="433" t="s">
        <v>276</v>
      </c>
      <c r="C91" s="444">
        <f>C88*C85</f>
        <v>0</v>
      </c>
      <c r="D91" s="444">
        <f t="shared" ref="D91:N91" si="39">D88*D85</f>
        <v>0</v>
      </c>
      <c r="E91" s="444">
        <f t="shared" si="39"/>
        <v>0</v>
      </c>
      <c r="F91" s="444">
        <f t="shared" si="39"/>
        <v>0</v>
      </c>
      <c r="G91" s="444">
        <f t="shared" si="39"/>
        <v>0</v>
      </c>
      <c r="H91" s="444">
        <f t="shared" si="39"/>
        <v>0</v>
      </c>
      <c r="I91" s="444">
        <f t="shared" si="39"/>
        <v>0</v>
      </c>
      <c r="J91" s="444">
        <f t="shared" si="39"/>
        <v>0</v>
      </c>
      <c r="K91" s="444">
        <f t="shared" si="39"/>
        <v>0</v>
      </c>
      <c r="L91" s="444">
        <f t="shared" si="39"/>
        <v>0</v>
      </c>
      <c r="M91" s="444">
        <f t="shared" si="39"/>
        <v>0</v>
      </c>
      <c r="N91" s="444">
        <f t="shared" si="39"/>
        <v>0</v>
      </c>
    </row>
    <row r="92" spans="1:14">
      <c r="B92" s="433"/>
    </row>
    <row r="93" spans="1:14" s="567" customFormat="1">
      <c r="A93" s="567" t="str">
        <f>'Program Marketing Assumptions'!A60</f>
        <v>Campaign</v>
      </c>
      <c r="B93" s="568" t="s">
        <v>292</v>
      </c>
      <c r="C93" s="569">
        <f>'Program Marketing Assumptions'!I60</f>
        <v>17.476681394207166</v>
      </c>
      <c r="D93" s="569">
        <f>'Program Marketing Assumptions'!J60</f>
        <v>17.476681394207166</v>
      </c>
      <c r="E93" s="569">
        <f>'Program Marketing Assumptions'!K60</f>
        <v>17.476681394207166</v>
      </c>
      <c r="F93" s="569">
        <f>'Program Marketing Assumptions'!L60</f>
        <v>17.476681394207166</v>
      </c>
      <c r="G93" s="569">
        <f>'Program Marketing Assumptions'!M60</f>
        <v>17.476681394207166</v>
      </c>
      <c r="H93" s="569">
        <f>'Program Marketing Assumptions'!N60</f>
        <v>17.476681394207166</v>
      </c>
      <c r="I93" s="569">
        <f>'Program Marketing Assumptions'!O60</f>
        <v>17.476681394207166</v>
      </c>
      <c r="J93" s="569">
        <f>'Program Marketing Assumptions'!P60</f>
        <v>17.476681394207166</v>
      </c>
      <c r="K93" s="569">
        <f>'Program Marketing Assumptions'!Q60</f>
        <v>17.476681394207166</v>
      </c>
      <c r="L93" s="569">
        <f>'Program Marketing Assumptions'!R60</f>
        <v>17.476681394207166</v>
      </c>
      <c r="M93" s="569">
        <f>'Program Marketing Assumptions'!S60</f>
        <v>17.476681394207166</v>
      </c>
      <c r="N93" s="569">
        <f>'Program Marketing Assumptions'!T60</f>
        <v>17.476681394207166</v>
      </c>
    </row>
    <row r="94" spans="1:14">
      <c r="B94" s="433" t="s">
        <v>271</v>
      </c>
      <c r="C94" s="566">
        <f>'Program Marketing Assumptions'!I63</f>
        <v>0.1</v>
      </c>
      <c r="D94" s="566">
        <f>'Program Marketing Assumptions'!J63</f>
        <v>0.1</v>
      </c>
      <c r="E94" s="566">
        <f>'Program Marketing Assumptions'!K63</f>
        <v>0.1</v>
      </c>
      <c r="F94" s="566">
        <f>'Program Marketing Assumptions'!L63</f>
        <v>0.1</v>
      </c>
      <c r="G94" s="566">
        <f>'Program Marketing Assumptions'!M63</f>
        <v>0.1</v>
      </c>
      <c r="H94" s="566">
        <f>'Program Marketing Assumptions'!N63</f>
        <v>0.1</v>
      </c>
      <c r="I94" s="566">
        <f>'Program Marketing Assumptions'!O63</f>
        <v>0.1</v>
      </c>
      <c r="J94" s="566">
        <f>'Program Marketing Assumptions'!P63</f>
        <v>0.1</v>
      </c>
      <c r="K94" s="566">
        <f>'Program Marketing Assumptions'!Q63</f>
        <v>0.1</v>
      </c>
      <c r="L94" s="566">
        <f>'Program Marketing Assumptions'!R63</f>
        <v>0.1</v>
      </c>
      <c r="M94" s="566">
        <f>'Program Marketing Assumptions'!S63</f>
        <v>0.1</v>
      </c>
      <c r="N94" s="566">
        <f>'Program Marketing Assumptions'!T63</f>
        <v>0.1</v>
      </c>
    </row>
    <row r="95" spans="1:14">
      <c r="B95" s="433" t="s">
        <v>272</v>
      </c>
      <c r="C95" s="566">
        <f>'Program Marketing Assumptions'!I64</f>
        <v>0.7</v>
      </c>
      <c r="D95" s="566">
        <f>'Program Marketing Assumptions'!J64</f>
        <v>0.7</v>
      </c>
      <c r="E95" s="566">
        <f>'Program Marketing Assumptions'!K64</f>
        <v>0.7</v>
      </c>
      <c r="F95" s="566">
        <f>'Program Marketing Assumptions'!L64</f>
        <v>0.7</v>
      </c>
      <c r="G95" s="566">
        <f>'Program Marketing Assumptions'!M64</f>
        <v>0.7</v>
      </c>
      <c r="H95" s="566">
        <f>'Program Marketing Assumptions'!N64</f>
        <v>0.7</v>
      </c>
      <c r="I95" s="566">
        <f>'Program Marketing Assumptions'!O64</f>
        <v>0.7</v>
      </c>
      <c r="J95" s="566">
        <f>'Program Marketing Assumptions'!P64</f>
        <v>0.7</v>
      </c>
      <c r="K95" s="566">
        <f>'Program Marketing Assumptions'!Q64</f>
        <v>0.7</v>
      </c>
      <c r="L95" s="566">
        <f>'Program Marketing Assumptions'!R64</f>
        <v>0.7</v>
      </c>
      <c r="M95" s="566">
        <f>'Program Marketing Assumptions'!S64</f>
        <v>0.7</v>
      </c>
      <c r="N95" s="566">
        <f>'Program Marketing Assumptions'!T64</f>
        <v>0.7</v>
      </c>
    </row>
    <row r="96" spans="1:14">
      <c r="A96" s="83"/>
      <c r="B96" s="433" t="s">
        <v>291</v>
      </c>
      <c r="C96" s="444">
        <f>'Program Marketing Assumptions'!I65</f>
        <v>2500</v>
      </c>
      <c r="D96" s="444">
        <f>'Program Marketing Assumptions'!J65</f>
        <v>2500</v>
      </c>
      <c r="E96" s="444">
        <f>'Program Marketing Assumptions'!K65</f>
        <v>2500</v>
      </c>
      <c r="F96" s="444">
        <f>'Program Marketing Assumptions'!L65</f>
        <v>2500</v>
      </c>
      <c r="G96" s="444">
        <f>'Program Marketing Assumptions'!M65</f>
        <v>2500</v>
      </c>
      <c r="H96" s="444">
        <f>'Program Marketing Assumptions'!N65</f>
        <v>2500</v>
      </c>
      <c r="I96" s="444">
        <f>'Program Marketing Assumptions'!O65</f>
        <v>2500</v>
      </c>
      <c r="J96" s="444">
        <f>'Program Marketing Assumptions'!P65</f>
        <v>2500</v>
      </c>
      <c r="K96" s="444">
        <f>'Program Marketing Assumptions'!Q65</f>
        <v>2500</v>
      </c>
      <c r="L96" s="444">
        <f>'Program Marketing Assumptions'!R65</f>
        <v>2500</v>
      </c>
      <c r="M96" s="444">
        <f>'Program Marketing Assumptions'!S65</f>
        <v>2500</v>
      </c>
      <c r="N96" s="444">
        <f>'Program Marketing Assumptions'!T65</f>
        <v>2500</v>
      </c>
    </row>
    <row r="97" spans="1:14">
      <c r="B97" s="433" t="s">
        <v>340</v>
      </c>
      <c r="C97" s="444">
        <f>'Program Marketing Assumptions'!I66</f>
        <v>7100</v>
      </c>
      <c r="D97" s="444">
        <f>'Program Marketing Assumptions'!J66</f>
        <v>7100</v>
      </c>
      <c r="E97" s="444">
        <f>'Program Marketing Assumptions'!K66</f>
        <v>7100</v>
      </c>
      <c r="F97" s="444">
        <f>'Program Marketing Assumptions'!L66</f>
        <v>7100</v>
      </c>
      <c r="G97" s="444">
        <f>'Program Marketing Assumptions'!M66</f>
        <v>7100</v>
      </c>
      <c r="H97" s="444">
        <f>'Program Marketing Assumptions'!N66</f>
        <v>7100</v>
      </c>
      <c r="I97" s="444">
        <f>'Program Marketing Assumptions'!O66</f>
        <v>7100</v>
      </c>
      <c r="J97" s="444">
        <f>'Program Marketing Assumptions'!P66</f>
        <v>7100</v>
      </c>
      <c r="K97" s="444">
        <f>'Program Marketing Assumptions'!Q66</f>
        <v>7100</v>
      </c>
      <c r="L97" s="444">
        <f>'Program Marketing Assumptions'!R66</f>
        <v>7100</v>
      </c>
      <c r="M97" s="444">
        <f>'Program Marketing Assumptions'!S66</f>
        <v>7100</v>
      </c>
      <c r="N97" s="444">
        <f>'Program Marketing Assumptions'!T66</f>
        <v>7100</v>
      </c>
    </row>
    <row r="98" spans="1:14">
      <c r="B98" s="433" t="s">
        <v>238</v>
      </c>
      <c r="C98" s="604">
        <v>300</v>
      </c>
      <c r="D98" s="604">
        <f t="shared" ref="D98:N98" si="40">ROUND(D96/D93,0)</f>
        <v>143</v>
      </c>
      <c r="E98" s="604">
        <f t="shared" si="40"/>
        <v>143</v>
      </c>
      <c r="F98" s="604">
        <f t="shared" si="40"/>
        <v>143</v>
      </c>
      <c r="G98" s="604">
        <f t="shared" si="40"/>
        <v>143</v>
      </c>
      <c r="H98" s="604">
        <f t="shared" si="40"/>
        <v>143</v>
      </c>
      <c r="I98" s="604">
        <f t="shared" si="40"/>
        <v>143</v>
      </c>
      <c r="J98" s="604">
        <f t="shared" si="40"/>
        <v>143</v>
      </c>
      <c r="K98" s="604">
        <f t="shared" si="40"/>
        <v>143</v>
      </c>
      <c r="L98" s="604">
        <f t="shared" si="40"/>
        <v>143</v>
      </c>
      <c r="M98" s="604">
        <f t="shared" si="40"/>
        <v>143</v>
      </c>
      <c r="N98" s="604">
        <f t="shared" si="40"/>
        <v>143</v>
      </c>
    </row>
    <row r="99" spans="1:14">
      <c r="B99" s="433" t="s">
        <v>273</v>
      </c>
      <c r="C99" s="604">
        <f>ROUND(C98*C94,0)</f>
        <v>30</v>
      </c>
      <c r="D99" s="604">
        <f t="shared" ref="D99:N99" si="41">ROUND(D98*D94,0)</f>
        <v>14</v>
      </c>
      <c r="E99" s="604">
        <f t="shared" si="41"/>
        <v>14</v>
      </c>
      <c r="F99" s="604">
        <f t="shared" si="41"/>
        <v>14</v>
      </c>
      <c r="G99" s="604">
        <f t="shared" si="41"/>
        <v>14</v>
      </c>
      <c r="H99" s="604">
        <f t="shared" si="41"/>
        <v>14</v>
      </c>
      <c r="I99" s="604">
        <f t="shared" si="41"/>
        <v>14</v>
      </c>
      <c r="J99" s="604">
        <f t="shared" si="41"/>
        <v>14</v>
      </c>
      <c r="K99" s="604">
        <f t="shared" si="41"/>
        <v>14</v>
      </c>
      <c r="L99" s="604">
        <f t="shared" si="41"/>
        <v>14</v>
      </c>
      <c r="M99" s="604">
        <f t="shared" si="41"/>
        <v>14</v>
      </c>
      <c r="N99" s="604">
        <f t="shared" si="41"/>
        <v>14</v>
      </c>
    </row>
    <row r="100" spans="1:14">
      <c r="B100" s="433" t="s">
        <v>274</v>
      </c>
      <c r="C100" s="604">
        <f>ROUND(C99*C95,)</f>
        <v>21</v>
      </c>
      <c r="D100" s="604">
        <f t="shared" ref="D100:N100" si="42">ROUND(D99*D95,)</f>
        <v>10</v>
      </c>
      <c r="E100" s="604">
        <f t="shared" si="42"/>
        <v>10</v>
      </c>
      <c r="F100" s="604">
        <f t="shared" si="42"/>
        <v>10</v>
      </c>
      <c r="G100" s="604">
        <f t="shared" si="42"/>
        <v>10</v>
      </c>
      <c r="H100" s="604">
        <f t="shared" si="42"/>
        <v>10</v>
      </c>
      <c r="I100" s="604">
        <f t="shared" si="42"/>
        <v>10</v>
      </c>
      <c r="J100" s="604">
        <f t="shared" si="42"/>
        <v>10</v>
      </c>
      <c r="K100" s="604">
        <f t="shared" si="42"/>
        <v>10</v>
      </c>
      <c r="L100" s="604">
        <f t="shared" si="42"/>
        <v>10</v>
      </c>
      <c r="M100" s="604">
        <f t="shared" si="42"/>
        <v>10</v>
      </c>
      <c r="N100" s="604">
        <f t="shared" si="42"/>
        <v>10</v>
      </c>
    </row>
    <row r="101" spans="1:14">
      <c r="B101" s="433" t="s">
        <v>284</v>
      </c>
      <c r="C101" s="444">
        <f>C96/C99</f>
        <v>83.333333333333329</v>
      </c>
      <c r="D101" s="444">
        <f t="shared" ref="D101:N101" si="43">D96/D99</f>
        <v>178.57142857142858</v>
      </c>
      <c r="E101" s="444">
        <f t="shared" si="43"/>
        <v>178.57142857142858</v>
      </c>
      <c r="F101" s="444">
        <f t="shared" si="43"/>
        <v>178.57142857142858</v>
      </c>
      <c r="G101" s="444">
        <f t="shared" si="43"/>
        <v>178.57142857142858</v>
      </c>
      <c r="H101" s="444">
        <f t="shared" si="43"/>
        <v>178.57142857142858</v>
      </c>
      <c r="I101" s="444">
        <f t="shared" si="43"/>
        <v>178.57142857142858</v>
      </c>
      <c r="J101" s="444">
        <f t="shared" si="43"/>
        <v>178.57142857142858</v>
      </c>
      <c r="K101" s="444">
        <f t="shared" si="43"/>
        <v>178.57142857142858</v>
      </c>
      <c r="L101" s="444">
        <f t="shared" si="43"/>
        <v>178.57142857142858</v>
      </c>
      <c r="M101" s="444">
        <f t="shared" si="43"/>
        <v>178.57142857142858</v>
      </c>
      <c r="N101" s="444">
        <f t="shared" si="43"/>
        <v>178.57142857142858</v>
      </c>
    </row>
    <row r="102" spans="1:14">
      <c r="B102" s="433" t="s">
        <v>363</v>
      </c>
      <c r="C102" s="444">
        <f>C96/C100</f>
        <v>119.04761904761905</v>
      </c>
      <c r="D102" s="444">
        <f t="shared" ref="D102:N102" si="44">D96/D100</f>
        <v>250</v>
      </c>
      <c r="E102" s="444">
        <f t="shared" si="44"/>
        <v>250</v>
      </c>
      <c r="F102" s="444">
        <f t="shared" si="44"/>
        <v>250</v>
      </c>
      <c r="G102" s="444">
        <f t="shared" si="44"/>
        <v>250</v>
      </c>
      <c r="H102" s="444">
        <f t="shared" si="44"/>
        <v>250</v>
      </c>
      <c r="I102" s="444">
        <f t="shared" si="44"/>
        <v>250</v>
      </c>
      <c r="J102" s="444">
        <f t="shared" si="44"/>
        <v>250</v>
      </c>
      <c r="K102" s="444">
        <f t="shared" si="44"/>
        <v>250</v>
      </c>
      <c r="L102" s="444">
        <f t="shared" si="44"/>
        <v>250</v>
      </c>
      <c r="M102" s="444">
        <f t="shared" si="44"/>
        <v>250</v>
      </c>
      <c r="N102" s="444">
        <f t="shared" si="44"/>
        <v>250</v>
      </c>
    </row>
    <row r="103" spans="1:14">
      <c r="B103" s="433" t="s">
        <v>276</v>
      </c>
      <c r="C103" s="444">
        <f>C100*C97</f>
        <v>149100</v>
      </c>
      <c r="D103" s="444">
        <f t="shared" ref="D103:N103" si="45">D100*D97</f>
        <v>71000</v>
      </c>
      <c r="E103" s="444">
        <f t="shared" si="45"/>
        <v>71000</v>
      </c>
      <c r="F103" s="444">
        <f t="shared" si="45"/>
        <v>71000</v>
      </c>
      <c r="G103" s="444">
        <f t="shared" si="45"/>
        <v>71000</v>
      </c>
      <c r="H103" s="444">
        <f t="shared" si="45"/>
        <v>71000</v>
      </c>
      <c r="I103" s="444">
        <f t="shared" si="45"/>
        <v>71000</v>
      </c>
      <c r="J103" s="444">
        <f t="shared" si="45"/>
        <v>71000</v>
      </c>
      <c r="K103" s="444">
        <f t="shared" si="45"/>
        <v>71000</v>
      </c>
      <c r="L103" s="444">
        <f t="shared" si="45"/>
        <v>71000</v>
      </c>
      <c r="M103" s="444">
        <f t="shared" si="45"/>
        <v>71000</v>
      </c>
      <c r="N103" s="444">
        <f t="shared" si="45"/>
        <v>71000</v>
      </c>
    </row>
    <row r="104" spans="1:14">
      <c r="D104" s="612"/>
      <c r="E104" s="612"/>
      <c r="F104" s="612"/>
      <c r="G104" s="612"/>
      <c r="H104" s="612"/>
      <c r="I104" s="612"/>
      <c r="J104" s="612"/>
      <c r="K104" s="612"/>
      <c r="L104" s="612"/>
      <c r="M104" s="612"/>
      <c r="N104" s="612"/>
    </row>
    <row r="105" spans="1:14" s="567" customFormat="1">
      <c r="A105" s="567" t="str">
        <f>'Program Marketing Assumptions'!A68</f>
        <v>Bill Inserts</v>
      </c>
      <c r="B105" s="568" t="s">
        <v>292</v>
      </c>
      <c r="C105" s="569">
        <f>'Program Marketing Assumptions'!I68</f>
        <v>1</v>
      </c>
      <c r="D105" s="444">
        <f t="shared" ref="D105:D107" si="46">C105</f>
        <v>1</v>
      </c>
      <c r="E105" s="444">
        <f t="shared" ref="E105:N105" si="47">D105</f>
        <v>1</v>
      </c>
      <c r="F105" s="444">
        <f t="shared" si="47"/>
        <v>1</v>
      </c>
      <c r="G105" s="444">
        <f t="shared" si="47"/>
        <v>1</v>
      </c>
      <c r="H105" s="444">
        <f t="shared" si="47"/>
        <v>1</v>
      </c>
      <c r="I105" s="444">
        <f t="shared" si="47"/>
        <v>1</v>
      </c>
      <c r="J105" s="444">
        <f t="shared" si="47"/>
        <v>1</v>
      </c>
      <c r="K105" s="444">
        <f t="shared" si="47"/>
        <v>1</v>
      </c>
      <c r="L105" s="444">
        <f t="shared" si="47"/>
        <v>1</v>
      </c>
      <c r="M105" s="444">
        <f t="shared" si="47"/>
        <v>1</v>
      </c>
      <c r="N105" s="444">
        <f t="shared" si="47"/>
        <v>1</v>
      </c>
    </row>
    <row r="106" spans="1:14">
      <c r="B106" s="433" t="s">
        <v>271</v>
      </c>
      <c r="C106" s="566">
        <f>'Program Marketing Assumptions'!I71</f>
        <v>0.6</v>
      </c>
      <c r="D106" s="566">
        <f>C106</f>
        <v>0.6</v>
      </c>
      <c r="E106" s="566">
        <f t="shared" ref="E106:N106" si="48">D106</f>
        <v>0.6</v>
      </c>
      <c r="F106" s="566">
        <f t="shared" si="48"/>
        <v>0.6</v>
      </c>
      <c r="G106" s="566">
        <f t="shared" si="48"/>
        <v>0.6</v>
      </c>
      <c r="H106" s="566">
        <f t="shared" si="48"/>
        <v>0.6</v>
      </c>
      <c r="I106" s="566">
        <f t="shared" si="48"/>
        <v>0.6</v>
      </c>
      <c r="J106" s="566">
        <f t="shared" si="48"/>
        <v>0.6</v>
      </c>
      <c r="K106" s="566">
        <f t="shared" si="48"/>
        <v>0.6</v>
      </c>
      <c r="L106" s="566">
        <f t="shared" si="48"/>
        <v>0.6</v>
      </c>
      <c r="M106" s="566">
        <f t="shared" si="48"/>
        <v>0.6</v>
      </c>
      <c r="N106" s="566">
        <f t="shared" si="48"/>
        <v>0.6</v>
      </c>
    </row>
    <row r="107" spans="1:14">
      <c r="B107" s="433" t="s">
        <v>272</v>
      </c>
      <c r="C107" s="566">
        <f>'Program Marketing Assumptions'!I72</f>
        <v>0.5</v>
      </c>
      <c r="D107" s="566">
        <f t="shared" si="46"/>
        <v>0.5</v>
      </c>
      <c r="E107" s="566">
        <f t="shared" ref="E107:N107" si="49">D107</f>
        <v>0.5</v>
      </c>
      <c r="F107" s="566">
        <f t="shared" si="49"/>
        <v>0.5</v>
      </c>
      <c r="G107" s="566">
        <f t="shared" si="49"/>
        <v>0.5</v>
      </c>
      <c r="H107" s="566">
        <f t="shared" si="49"/>
        <v>0.5</v>
      </c>
      <c r="I107" s="566">
        <f t="shared" si="49"/>
        <v>0.5</v>
      </c>
      <c r="J107" s="566">
        <f t="shared" si="49"/>
        <v>0.5</v>
      </c>
      <c r="K107" s="566">
        <f t="shared" si="49"/>
        <v>0.5</v>
      </c>
      <c r="L107" s="566">
        <f t="shared" si="49"/>
        <v>0.5</v>
      </c>
      <c r="M107" s="566">
        <f t="shared" si="49"/>
        <v>0.5</v>
      </c>
      <c r="N107" s="566">
        <f t="shared" si="49"/>
        <v>0.5</v>
      </c>
    </row>
    <row r="108" spans="1:14">
      <c r="A108" s="83"/>
      <c r="B108" s="433" t="s">
        <v>291</v>
      </c>
      <c r="C108" s="444">
        <f>'Program Marketing Assumptions'!I73</f>
        <v>1</v>
      </c>
      <c r="D108" s="444">
        <f>C108</f>
        <v>1</v>
      </c>
      <c r="E108" s="444">
        <f t="shared" ref="E108:N108" si="50">D108</f>
        <v>1</v>
      </c>
      <c r="F108" s="444">
        <f t="shared" si="50"/>
        <v>1</v>
      </c>
      <c r="G108" s="444">
        <f t="shared" si="50"/>
        <v>1</v>
      </c>
      <c r="H108" s="444">
        <f t="shared" si="50"/>
        <v>1</v>
      </c>
      <c r="I108" s="444">
        <f t="shared" si="50"/>
        <v>1</v>
      </c>
      <c r="J108" s="444">
        <f t="shared" si="50"/>
        <v>1</v>
      </c>
      <c r="K108" s="444">
        <f t="shared" si="50"/>
        <v>1</v>
      </c>
      <c r="L108" s="444">
        <f t="shared" si="50"/>
        <v>1</v>
      </c>
      <c r="M108" s="444">
        <f t="shared" si="50"/>
        <v>1</v>
      </c>
      <c r="N108" s="444">
        <f t="shared" si="50"/>
        <v>1</v>
      </c>
    </row>
    <row r="109" spans="1:14">
      <c r="B109" s="433" t="s">
        <v>340</v>
      </c>
      <c r="C109" s="444">
        <f>'Program Marketing Assumptions'!I74</f>
        <v>7100</v>
      </c>
      <c r="D109" s="444">
        <f t="shared" ref="D109:D114" si="51">C109</f>
        <v>7100</v>
      </c>
      <c r="E109" s="444">
        <f t="shared" ref="E109:N109" si="52">D109</f>
        <v>7100</v>
      </c>
      <c r="F109" s="444">
        <f t="shared" si="52"/>
        <v>7100</v>
      </c>
      <c r="G109" s="444">
        <f t="shared" si="52"/>
        <v>7100</v>
      </c>
      <c r="H109" s="444">
        <f t="shared" si="52"/>
        <v>7100</v>
      </c>
      <c r="I109" s="444">
        <f t="shared" si="52"/>
        <v>7100</v>
      </c>
      <c r="J109" s="444">
        <f t="shared" si="52"/>
        <v>7100</v>
      </c>
      <c r="K109" s="444">
        <f t="shared" si="52"/>
        <v>7100</v>
      </c>
      <c r="L109" s="444">
        <f t="shared" si="52"/>
        <v>7100</v>
      </c>
      <c r="M109" s="444">
        <f t="shared" si="52"/>
        <v>7100</v>
      </c>
      <c r="N109" s="444">
        <f t="shared" si="52"/>
        <v>7100</v>
      </c>
    </row>
    <row r="110" spans="1:14">
      <c r="B110" s="433" t="s">
        <v>238</v>
      </c>
      <c r="C110" s="604">
        <v>300</v>
      </c>
      <c r="D110" s="444">
        <f t="shared" si="51"/>
        <v>300</v>
      </c>
      <c r="E110" s="444">
        <f t="shared" ref="E110:N110" si="53">D110</f>
        <v>300</v>
      </c>
      <c r="F110" s="444">
        <f t="shared" si="53"/>
        <v>300</v>
      </c>
      <c r="G110" s="444">
        <f t="shared" si="53"/>
        <v>300</v>
      </c>
      <c r="H110" s="444">
        <f t="shared" si="53"/>
        <v>300</v>
      </c>
      <c r="I110" s="444">
        <f t="shared" si="53"/>
        <v>300</v>
      </c>
      <c r="J110" s="444">
        <f t="shared" si="53"/>
        <v>300</v>
      </c>
      <c r="K110" s="444">
        <f t="shared" si="53"/>
        <v>300</v>
      </c>
      <c r="L110" s="444">
        <f t="shared" si="53"/>
        <v>300</v>
      </c>
      <c r="M110" s="444">
        <f t="shared" si="53"/>
        <v>300</v>
      </c>
      <c r="N110" s="444">
        <f t="shared" si="53"/>
        <v>300</v>
      </c>
    </row>
    <row r="111" spans="1:14">
      <c r="B111" s="433" t="s">
        <v>273</v>
      </c>
      <c r="C111" s="604">
        <f>ROUND(C110*C106,0)</f>
        <v>180</v>
      </c>
      <c r="D111" s="444">
        <f t="shared" si="51"/>
        <v>180</v>
      </c>
      <c r="E111" s="444">
        <f t="shared" ref="E111:N111" si="54">D111</f>
        <v>180</v>
      </c>
      <c r="F111" s="444">
        <f t="shared" si="54"/>
        <v>180</v>
      </c>
      <c r="G111" s="444">
        <f t="shared" si="54"/>
        <v>180</v>
      </c>
      <c r="H111" s="444">
        <f t="shared" si="54"/>
        <v>180</v>
      </c>
      <c r="I111" s="444">
        <f t="shared" si="54"/>
        <v>180</v>
      </c>
      <c r="J111" s="444">
        <f t="shared" si="54"/>
        <v>180</v>
      </c>
      <c r="K111" s="444">
        <f t="shared" si="54"/>
        <v>180</v>
      </c>
      <c r="L111" s="444">
        <f t="shared" si="54"/>
        <v>180</v>
      </c>
      <c r="M111" s="444">
        <f t="shared" si="54"/>
        <v>180</v>
      </c>
      <c r="N111" s="444">
        <f t="shared" si="54"/>
        <v>180</v>
      </c>
    </row>
    <row r="112" spans="1:14">
      <c r="B112" s="433" t="s">
        <v>274</v>
      </c>
      <c r="C112" s="604">
        <f>ROUND(C111*C107,)</f>
        <v>90</v>
      </c>
      <c r="D112" s="444">
        <f t="shared" si="51"/>
        <v>90</v>
      </c>
      <c r="E112" s="444">
        <f t="shared" ref="E112:N112" si="55">D112</f>
        <v>90</v>
      </c>
      <c r="F112" s="444">
        <f t="shared" si="55"/>
        <v>90</v>
      </c>
      <c r="G112" s="444">
        <f t="shared" si="55"/>
        <v>90</v>
      </c>
      <c r="H112" s="444">
        <f t="shared" si="55"/>
        <v>90</v>
      </c>
      <c r="I112" s="444">
        <f t="shared" si="55"/>
        <v>90</v>
      </c>
      <c r="J112" s="444">
        <f t="shared" si="55"/>
        <v>90</v>
      </c>
      <c r="K112" s="444">
        <f t="shared" si="55"/>
        <v>90</v>
      </c>
      <c r="L112" s="444">
        <f t="shared" si="55"/>
        <v>90</v>
      </c>
      <c r="M112" s="444">
        <f t="shared" si="55"/>
        <v>90</v>
      </c>
      <c r="N112" s="444">
        <f t="shared" si="55"/>
        <v>90</v>
      </c>
    </row>
    <row r="113" spans="1:14">
      <c r="B113" s="433" t="s">
        <v>284</v>
      </c>
      <c r="C113" s="444">
        <f>C108/C111</f>
        <v>5.5555555555555558E-3</v>
      </c>
      <c r="D113" s="444">
        <f t="shared" si="51"/>
        <v>5.5555555555555558E-3</v>
      </c>
      <c r="E113" s="444">
        <f t="shared" ref="E113:N113" si="56">D113</f>
        <v>5.5555555555555558E-3</v>
      </c>
      <c r="F113" s="444">
        <f t="shared" si="56"/>
        <v>5.5555555555555558E-3</v>
      </c>
      <c r="G113" s="444">
        <f t="shared" si="56"/>
        <v>5.5555555555555558E-3</v>
      </c>
      <c r="H113" s="444">
        <f t="shared" si="56"/>
        <v>5.5555555555555558E-3</v>
      </c>
      <c r="I113" s="444">
        <f t="shared" si="56"/>
        <v>5.5555555555555558E-3</v>
      </c>
      <c r="J113" s="444">
        <f t="shared" si="56"/>
        <v>5.5555555555555558E-3</v>
      </c>
      <c r="K113" s="444">
        <f t="shared" si="56"/>
        <v>5.5555555555555558E-3</v>
      </c>
      <c r="L113" s="444">
        <f t="shared" si="56"/>
        <v>5.5555555555555558E-3</v>
      </c>
      <c r="M113" s="444">
        <f t="shared" si="56"/>
        <v>5.5555555555555558E-3</v>
      </c>
      <c r="N113" s="444">
        <f t="shared" si="56"/>
        <v>5.5555555555555558E-3</v>
      </c>
    </row>
    <row r="114" spans="1:14">
      <c r="B114" s="433" t="s">
        <v>363</v>
      </c>
      <c r="C114" s="444">
        <f>C108/C112</f>
        <v>1.1111111111111112E-2</v>
      </c>
      <c r="D114" s="444">
        <f t="shared" si="51"/>
        <v>1.1111111111111112E-2</v>
      </c>
      <c r="E114" s="444">
        <f t="shared" ref="E114:N114" si="57">D114</f>
        <v>1.1111111111111112E-2</v>
      </c>
      <c r="F114" s="444">
        <f t="shared" si="57"/>
        <v>1.1111111111111112E-2</v>
      </c>
      <c r="G114" s="444">
        <f t="shared" si="57"/>
        <v>1.1111111111111112E-2</v>
      </c>
      <c r="H114" s="444">
        <f t="shared" si="57"/>
        <v>1.1111111111111112E-2</v>
      </c>
      <c r="I114" s="444">
        <f t="shared" si="57"/>
        <v>1.1111111111111112E-2</v>
      </c>
      <c r="J114" s="444">
        <f t="shared" si="57"/>
        <v>1.1111111111111112E-2</v>
      </c>
      <c r="K114" s="444">
        <f t="shared" si="57"/>
        <v>1.1111111111111112E-2</v>
      </c>
      <c r="L114" s="444">
        <f t="shared" si="57"/>
        <v>1.1111111111111112E-2</v>
      </c>
      <c r="M114" s="444">
        <f t="shared" si="57"/>
        <v>1.1111111111111112E-2</v>
      </c>
      <c r="N114" s="444">
        <f t="shared" si="57"/>
        <v>1.1111111111111112E-2</v>
      </c>
    </row>
    <row r="115" spans="1:14">
      <c r="B115" s="433" t="s">
        <v>276</v>
      </c>
      <c r="C115" s="444">
        <f>C112*C109</f>
        <v>639000</v>
      </c>
      <c r="D115" s="444">
        <f t="shared" ref="D115" si="58">D112*D109</f>
        <v>639000</v>
      </c>
      <c r="E115" s="444">
        <f t="shared" ref="E115:N115" si="59">E112*E109</f>
        <v>639000</v>
      </c>
      <c r="F115" s="444">
        <f t="shared" si="59"/>
        <v>639000</v>
      </c>
      <c r="G115" s="444">
        <f t="shared" si="59"/>
        <v>639000</v>
      </c>
      <c r="H115" s="444">
        <f t="shared" si="59"/>
        <v>639000</v>
      </c>
      <c r="I115" s="444">
        <f t="shared" si="59"/>
        <v>639000</v>
      </c>
      <c r="J115" s="444">
        <f t="shared" si="59"/>
        <v>639000</v>
      </c>
      <c r="K115" s="444">
        <f t="shared" si="59"/>
        <v>639000</v>
      </c>
      <c r="L115" s="444">
        <f t="shared" si="59"/>
        <v>639000</v>
      </c>
      <c r="M115" s="444">
        <f t="shared" si="59"/>
        <v>639000</v>
      </c>
      <c r="N115" s="444">
        <f t="shared" si="59"/>
        <v>639000</v>
      </c>
    </row>
    <row r="117" spans="1:14" s="567" customFormat="1">
      <c r="A117" s="567" t="str">
        <f>'Program Marketing Assumptions'!A76</f>
        <v>Referrals</v>
      </c>
      <c r="B117" s="568" t="s">
        <v>292</v>
      </c>
      <c r="C117" s="569">
        <f>'Program Marketing Assumptions'!I76</f>
        <v>145</v>
      </c>
      <c r="D117" s="569">
        <f>'Program Marketing Assumptions'!J76</f>
        <v>145</v>
      </c>
      <c r="E117" s="569">
        <f>'Program Marketing Assumptions'!K76</f>
        <v>145</v>
      </c>
      <c r="F117" s="569">
        <f>'Program Marketing Assumptions'!L76</f>
        <v>145</v>
      </c>
      <c r="G117" s="569">
        <f>'Program Marketing Assumptions'!M76</f>
        <v>145</v>
      </c>
      <c r="H117" s="569">
        <f>'Program Marketing Assumptions'!N76</f>
        <v>145</v>
      </c>
      <c r="I117" s="569">
        <f>'Program Marketing Assumptions'!O76</f>
        <v>145</v>
      </c>
      <c r="J117" s="569">
        <f>'Program Marketing Assumptions'!P76</f>
        <v>145</v>
      </c>
      <c r="K117" s="569">
        <f>'Program Marketing Assumptions'!Q76</f>
        <v>145</v>
      </c>
      <c r="L117" s="569">
        <f>'Program Marketing Assumptions'!R76</f>
        <v>145</v>
      </c>
      <c r="M117" s="569">
        <f>'Program Marketing Assumptions'!S76</f>
        <v>145</v>
      </c>
      <c r="N117" s="569">
        <f>'Program Marketing Assumptions'!T76</f>
        <v>145</v>
      </c>
    </row>
    <row r="118" spans="1:14">
      <c r="B118" s="433" t="s">
        <v>271</v>
      </c>
      <c r="C118" s="566">
        <f>'Program Marketing Assumptions'!I79</f>
        <v>1</v>
      </c>
      <c r="D118" s="566">
        <f>'Program Marketing Assumptions'!J79</f>
        <v>1</v>
      </c>
      <c r="E118" s="566">
        <f>'Program Marketing Assumptions'!K79</f>
        <v>1</v>
      </c>
      <c r="F118" s="566">
        <f>'Program Marketing Assumptions'!L79</f>
        <v>1</v>
      </c>
      <c r="G118" s="566">
        <f>'Program Marketing Assumptions'!M79</f>
        <v>1</v>
      </c>
      <c r="H118" s="566">
        <f>'Program Marketing Assumptions'!N79</f>
        <v>1</v>
      </c>
      <c r="I118" s="566">
        <f>'Program Marketing Assumptions'!O79</f>
        <v>1</v>
      </c>
      <c r="J118" s="566">
        <f>'Program Marketing Assumptions'!P79</f>
        <v>1</v>
      </c>
      <c r="K118" s="566">
        <f>'Program Marketing Assumptions'!Q79</f>
        <v>1</v>
      </c>
      <c r="L118" s="566">
        <f>'Program Marketing Assumptions'!R79</f>
        <v>1</v>
      </c>
      <c r="M118" s="566">
        <f>'Program Marketing Assumptions'!S79</f>
        <v>1</v>
      </c>
      <c r="N118" s="566">
        <f>'Program Marketing Assumptions'!T79</f>
        <v>1</v>
      </c>
    </row>
    <row r="119" spans="1:14">
      <c r="B119" s="433" t="s">
        <v>272</v>
      </c>
      <c r="C119" s="566">
        <f>'Program Marketing Assumptions'!I80</f>
        <v>0.7</v>
      </c>
      <c r="D119" s="566">
        <f>'Program Marketing Assumptions'!J80</f>
        <v>0.7</v>
      </c>
      <c r="E119" s="566">
        <f>'Program Marketing Assumptions'!K80</f>
        <v>0.7</v>
      </c>
      <c r="F119" s="566">
        <f>'Program Marketing Assumptions'!L80</f>
        <v>0.7</v>
      </c>
      <c r="G119" s="566">
        <f>'Program Marketing Assumptions'!M80</f>
        <v>0.7</v>
      </c>
      <c r="H119" s="566">
        <f>'Program Marketing Assumptions'!N80</f>
        <v>0.7</v>
      </c>
      <c r="I119" s="566">
        <f>'Program Marketing Assumptions'!O80</f>
        <v>0.7</v>
      </c>
      <c r="J119" s="566">
        <f>'Program Marketing Assumptions'!P80</f>
        <v>0.7</v>
      </c>
      <c r="K119" s="566">
        <f>'Program Marketing Assumptions'!Q80</f>
        <v>0.7</v>
      </c>
      <c r="L119" s="566">
        <f>'Program Marketing Assumptions'!R80</f>
        <v>0.7</v>
      </c>
      <c r="M119" s="566">
        <f>'Program Marketing Assumptions'!S80</f>
        <v>0.7</v>
      </c>
      <c r="N119" s="566">
        <f>'Program Marketing Assumptions'!T80</f>
        <v>0.7</v>
      </c>
    </row>
    <row r="120" spans="1:14">
      <c r="A120" s="83"/>
      <c r="B120" s="433" t="s">
        <v>291</v>
      </c>
      <c r="C120" s="444">
        <f>'Program Marketing Assumptions'!I81</f>
        <v>2000</v>
      </c>
      <c r="D120" s="444">
        <f>'Program Marketing Assumptions'!J81</f>
        <v>2000</v>
      </c>
      <c r="E120" s="444">
        <f>'Program Marketing Assumptions'!K81</f>
        <v>2000</v>
      </c>
      <c r="F120" s="444">
        <f>'Program Marketing Assumptions'!L81</f>
        <v>2000</v>
      </c>
      <c r="G120" s="444">
        <f>'Program Marketing Assumptions'!M81</f>
        <v>2000</v>
      </c>
      <c r="H120" s="444">
        <f>'Program Marketing Assumptions'!N81</f>
        <v>2000</v>
      </c>
      <c r="I120" s="444">
        <f>'Program Marketing Assumptions'!O81</f>
        <v>2000</v>
      </c>
      <c r="J120" s="444">
        <f>'Program Marketing Assumptions'!P81</f>
        <v>2000</v>
      </c>
      <c r="K120" s="444">
        <f>'Program Marketing Assumptions'!Q81</f>
        <v>2000</v>
      </c>
      <c r="L120" s="444">
        <f>'Program Marketing Assumptions'!R81</f>
        <v>2000</v>
      </c>
      <c r="M120" s="444">
        <f>'Program Marketing Assumptions'!S81</f>
        <v>2000</v>
      </c>
      <c r="N120" s="444">
        <f>'Program Marketing Assumptions'!T81</f>
        <v>2000</v>
      </c>
    </row>
    <row r="121" spans="1:14">
      <c r="B121" s="433" t="s">
        <v>340</v>
      </c>
      <c r="C121" s="444">
        <f>'Program Marketing Assumptions'!I82</f>
        <v>7100</v>
      </c>
      <c r="D121" s="444">
        <f>'Program Marketing Assumptions'!J82</f>
        <v>7100</v>
      </c>
      <c r="E121" s="444">
        <f>'Program Marketing Assumptions'!K82</f>
        <v>7100</v>
      </c>
      <c r="F121" s="444">
        <f>'Program Marketing Assumptions'!L82</f>
        <v>7100</v>
      </c>
      <c r="G121" s="444">
        <f>'Program Marketing Assumptions'!M82</f>
        <v>7100</v>
      </c>
      <c r="H121" s="444">
        <f>'Program Marketing Assumptions'!N82</f>
        <v>7100</v>
      </c>
      <c r="I121" s="444">
        <f>'Program Marketing Assumptions'!O82</f>
        <v>7100</v>
      </c>
      <c r="J121" s="444">
        <f>'Program Marketing Assumptions'!P82</f>
        <v>7100</v>
      </c>
      <c r="K121" s="444">
        <f>'Program Marketing Assumptions'!Q82</f>
        <v>7100</v>
      </c>
      <c r="L121" s="444">
        <f>'Program Marketing Assumptions'!R82</f>
        <v>7100</v>
      </c>
      <c r="M121" s="444">
        <f>'Program Marketing Assumptions'!S82</f>
        <v>7100</v>
      </c>
      <c r="N121" s="444">
        <f>'Program Marketing Assumptions'!T82</f>
        <v>7100</v>
      </c>
    </row>
    <row r="122" spans="1:14">
      <c r="B122" s="433" t="s">
        <v>238</v>
      </c>
      <c r="C122" s="604">
        <f>ROUND(C120/C117,0)</f>
        <v>14</v>
      </c>
      <c r="D122" s="604">
        <f t="shared" ref="D122:N122" si="60">ROUND(D120/D117,0)</f>
        <v>14</v>
      </c>
      <c r="E122" s="604">
        <f t="shared" si="60"/>
        <v>14</v>
      </c>
      <c r="F122" s="604">
        <f t="shared" si="60"/>
        <v>14</v>
      </c>
      <c r="G122" s="604">
        <f t="shared" si="60"/>
        <v>14</v>
      </c>
      <c r="H122" s="604">
        <f t="shared" si="60"/>
        <v>14</v>
      </c>
      <c r="I122" s="604">
        <f t="shared" si="60"/>
        <v>14</v>
      </c>
      <c r="J122" s="604">
        <f t="shared" si="60"/>
        <v>14</v>
      </c>
      <c r="K122" s="604">
        <f t="shared" si="60"/>
        <v>14</v>
      </c>
      <c r="L122" s="604">
        <f t="shared" si="60"/>
        <v>14</v>
      </c>
      <c r="M122" s="604">
        <f t="shared" si="60"/>
        <v>14</v>
      </c>
      <c r="N122" s="604">
        <f t="shared" si="60"/>
        <v>14</v>
      </c>
    </row>
    <row r="123" spans="1:14">
      <c r="B123" s="433" t="s">
        <v>273</v>
      </c>
      <c r="C123" s="604">
        <f>ROUND(C122*C118,0)</f>
        <v>14</v>
      </c>
      <c r="D123" s="604">
        <f t="shared" ref="D123:N123" si="61">ROUND(D122*D118,0)</f>
        <v>14</v>
      </c>
      <c r="E123" s="604">
        <f t="shared" si="61"/>
        <v>14</v>
      </c>
      <c r="F123" s="604">
        <f t="shared" si="61"/>
        <v>14</v>
      </c>
      <c r="G123" s="604">
        <f t="shared" si="61"/>
        <v>14</v>
      </c>
      <c r="H123" s="604">
        <f t="shared" si="61"/>
        <v>14</v>
      </c>
      <c r="I123" s="604">
        <f t="shared" si="61"/>
        <v>14</v>
      </c>
      <c r="J123" s="604">
        <f t="shared" si="61"/>
        <v>14</v>
      </c>
      <c r="K123" s="604">
        <f t="shared" si="61"/>
        <v>14</v>
      </c>
      <c r="L123" s="604">
        <f t="shared" si="61"/>
        <v>14</v>
      </c>
      <c r="M123" s="604">
        <f t="shared" si="61"/>
        <v>14</v>
      </c>
      <c r="N123" s="604">
        <f t="shared" si="61"/>
        <v>14</v>
      </c>
    </row>
    <row r="124" spans="1:14">
      <c r="B124" s="433" t="s">
        <v>274</v>
      </c>
      <c r="C124" s="604">
        <f>ROUND(C123*C119,)</f>
        <v>10</v>
      </c>
      <c r="D124" s="604">
        <f t="shared" ref="D124:N124" si="62">ROUND(D123*D119,)</f>
        <v>10</v>
      </c>
      <c r="E124" s="604">
        <f t="shared" si="62"/>
        <v>10</v>
      </c>
      <c r="F124" s="604">
        <f t="shared" si="62"/>
        <v>10</v>
      </c>
      <c r="G124" s="604">
        <f t="shared" si="62"/>
        <v>10</v>
      </c>
      <c r="H124" s="604">
        <f t="shared" si="62"/>
        <v>10</v>
      </c>
      <c r="I124" s="604">
        <f t="shared" si="62"/>
        <v>10</v>
      </c>
      <c r="J124" s="604">
        <f t="shared" si="62"/>
        <v>10</v>
      </c>
      <c r="K124" s="604">
        <f t="shared" si="62"/>
        <v>10</v>
      </c>
      <c r="L124" s="604">
        <f t="shared" si="62"/>
        <v>10</v>
      </c>
      <c r="M124" s="604">
        <f t="shared" si="62"/>
        <v>10</v>
      </c>
      <c r="N124" s="604">
        <f t="shared" si="62"/>
        <v>10</v>
      </c>
    </row>
    <row r="125" spans="1:14">
      <c r="B125" s="433" t="s">
        <v>284</v>
      </c>
      <c r="C125" s="444">
        <f>C120/C123</f>
        <v>142.85714285714286</v>
      </c>
      <c r="D125" s="444">
        <f t="shared" ref="D125:N125" si="63">D120/D123</f>
        <v>142.85714285714286</v>
      </c>
      <c r="E125" s="444">
        <f t="shared" si="63"/>
        <v>142.85714285714286</v>
      </c>
      <c r="F125" s="444">
        <f t="shared" si="63"/>
        <v>142.85714285714286</v>
      </c>
      <c r="G125" s="444">
        <f t="shared" si="63"/>
        <v>142.85714285714286</v>
      </c>
      <c r="H125" s="444">
        <f t="shared" si="63"/>
        <v>142.85714285714286</v>
      </c>
      <c r="I125" s="444">
        <f t="shared" si="63"/>
        <v>142.85714285714286</v>
      </c>
      <c r="J125" s="444">
        <f t="shared" si="63"/>
        <v>142.85714285714286</v>
      </c>
      <c r="K125" s="444">
        <f t="shared" si="63"/>
        <v>142.85714285714286</v>
      </c>
      <c r="L125" s="444">
        <f t="shared" si="63"/>
        <v>142.85714285714286</v>
      </c>
      <c r="M125" s="444">
        <f t="shared" si="63"/>
        <v>142.85714285714286</v>
      </c>
      <c r="N125" s="444">
        <f t="shared" si="63"/>
        <v>142.85714285714286</v>
      </c>
    </row>
    <row r="126" spans="1:14">
      <c r="B126" s="433" t="s">
        <v>363</v>
      </c>
      <c r="C126" s="444">
        <f>C120/C124</f>
        <v>200</v>
      </c>
      <c r="D126" s="444">
        <f t="shared" ref="D126:N126" si="64">D120/D124</f>
        <v>200</v>
      </c>
      <c r="E126" s="444">
        <f t="shared" si="64"/>
        <v>200</v>
      </c>
      <c r="F126" s="444">
        <f t="shared" si="64"/>
        <v>200</v>
      </c>
      <c r="G126" s="444">
        <f t="shared" si="64"/>
        <v>200</v>
      </c>
      <c r="H126" s="444">
        <f t="shared" si="64"/>
        <v>200</v>
      </c>
      <c r="I126" s="444">
        <f t="shared" si="64"/>
        <v>200</v>
      </c>
      <c r="J126" s="444">
        <f t="shared" si="64"/>
        <v>200</v>
      </c>
      <c r="K126" s="444">
        <f t="shared" si="64"/>
        <v>200</v>
      </c>
      <c r="L126" s="444">
        <f t="shared" si="64"/>
        <v>200</v>
      </c>
      <c r="M126" s="444">
        <f t="shared" si="64"/>
        <v>200</v>
      </c>
      <c r="N126" s="444">
        <f t="shared" si="64"/>
        <v>200</v>
      </c>
    </row>
    <row r="127" spans="1:14">
      <c r="B127" s="433" t="s">
        <v>276</v>
      </c>
      <c r="C127" s="444">
        <f>C124*C121</f>
        <v>71000</v>
      </c>
      <c r="D127" s="444">
        <f t="shared" ref="D127:N127" si="65">D124*D121</f>
        <v>71000</v>
      </c>
      <c r="E127" s="444">
        <f t="shared" si="65"/>
        <v>71000</v>
      </c>
      <c r="F127" s="444">
        <f t="shared" si="65"/>
        <v>71000</v>
      </c>
      <c r="G127" s="444">
        <f t="shared" si="65"/>
        <v>71000</v>
      </c>
      <c r="H127" s="444">
        <f t="shared" si="65"/>
        <v>71000</v>
      </c>
      <c r="I127" s="444">
        <f t="shared" si="65"/>
        <v>71000</v>
      </c>
      <c r="J127" s="444">
        <f t="shared" si="65"/>
        <v>71000</v>
      </c>
      <c r="K127" s="444">
        <f t="shared" si="65"/>
        <v>71000</v>
      </c>
      <c r="L127" s="444">
        <f t="shared" si="65"/>
        <v>71000</v>
      </c>
      <c r="M127" s="444">
        <f t="shared" si="65"/>
        <v>71000</v>
      </c>
      <c r="N127" s="444">
        <f t="shared" si="65"/>
        <v>71000</v>
      </c>
    </row>
    <row r="129" spans="1:14" s="567" customFormat="1">
      <c r="A129" s="567" t="str">
        <f>'Program Marketing Assumptions'!A84</f>
        <v>Affiliate Partners</v>
      </c>
      <c r="B129" s="568" t="s">
        <v>292</v>
      </c>
      <c r="C129" s="569">
        <f>'Program Marketing Assumptions'!I84</f>
        <v>50</v>
      </c>
      <c r="D129" s="569">
        <f>'Program Marketing Assumptions'!J84</f>
        <v>50</v>
      </c>
      <c r="E129" s="569">
        <f>'Program Marketing Assumptions'!K84</f>
        <v>50</v>
      </c>
      <c r="F129" s="569">
        <f>'Program Marketing Assumptions'!L84</f>
        <v>45</v>
      </c>
      <c r="G129" s="569">
        <f>'Program Marketing Assumptions'!M84</f>
        <v>45</v>
      </c>
      <c r="H129" s="569">
        <f>'Program Marketing Assumptions'!N84</f>
        <v>45</v>
      </c>
      <c r="I129" s="569">
        <f>'Program Marketing Assumptions'!O84</f>
        <v>40</v>
      </c>
      <c r="J129" s="569">
        <f>'Program Marketing Assumptions'!P84</f>
        <v>40</v>
      </c>
      <c r="K129" s="569">
        <f>'Program Marketing Assumptions'!Q84</f>
        <v>40</v>
      </c>
      <c r="L129" s="569">
        <f>'Program Marketing Assumptions'!R84</f>
        <v>35</v>
      </c>
      <c r="M129" s="569">
        <f>'Program Marketing Assumptions'!S84</f>
        <v>35</v>
      </c>
      <c r="N129" s="569">
        <f>'Program Marketing Assumptions'!T84</f>
        <v>35</v>
      </c>
    </row>
    <row r="130" spans="1:14">
      <c r="B130" s="433" t="s">
        <v>271</v>
      </c>
      <c r="C130" s="566">
        <f>'Program Marketing Assumptions'!I87</f>
        <v>0.2</v>
      </c>
      <c r="D130" s="566">
        <f>'Program Marketing Assumptions'!J87</f>
        <v>0.2</v>
      </c>
      <c r="E130" s="566">
        <f>'Program Marketing Assumptions'!K87</f>
        <v>0.2</v>
      </c>
      <c r="F130" s="566">
        <f>'Program Marketing Assumptions'!L87</f>
        <v>0.2</v>
      </c>
      <c r="G130" s="566">
        <f>'Program Marketing Assumptions'!M87</f>
        <v>0.2</v>
      </c>
      <c r="H130" s="566">
        <f>'Program Marketing Assumptions'!N87</f>
        <v>0.2</v>
      </c>
      <c r="I130" s="566">
        <f>'Program Marketing Assumptions'!O87</f>
        <v>0.2</v>
      </c>
      <c r="J130" s="566">
        <f>'Program Marketing Assumptions'!P87</f>
        <v>0.2</v>
      </c>
      <c r="K130" s="566">
        <f>'Program Marketing Assumptions'!Q87</f>
        <v>0.2</v>
      </c>
      <c r="L130" s="566">
        <f>'Program Marketing Assumptions'!R87</f>
        <v>0.2</v>
      </c>
      <c r="M130" s="566">
        <f>'Program Marketing Assumptions'!S87</f>
        <v>0.2</v>
      </c>
      <c r="N130" s="566">
        <f>'Program Marketing Assumptions'!T87</f>
        <v>0.2</v>
      </c>
    </row>
    <row r="131" spans="1:14">
      <c r="B131" s="433" t="s">
        <v>272</v>
      </c>
      <c r="C131" s="566">
        <f>'Program Marketing Assumptions'!I88</f>
        <v>0.4</v>
      </c>
      <c r="D131" s="566">
        <f>'Program Marketing Assumptions'!J88</f>
        <v>0.4</v>
      </c>
      <c r="E131" s="566">
        <f>'Program Marketing Assumptions'!K88</f>
        <v>0.4</v>
      </c>
      <c r="F131" s="566">
        <f>'Program Marketing Assumptions'!L88</f>
        <v>0.4</v>
      </c>
      <c r="G131" s="566">
        <f>'Program Marketing Assumptions'!M88</f>
        <v>0.4</v>
      </c>
      <c r="H131" s="566">
        <f>'Program Marketing Assumptions'!N88</f>
        <v>0.4</v>
      </c>
      <c r="I131" s="566">
        <f>'Program Marketing Assumptions'!O88</f>
        <v>0.4</v>
      </c>
      <c r="J131" s="566">
        <f>'Program Marketing Assumptions'!P88</f>
        <v>0.4</v>
      </c>
      <c r="K131" s="566">
        <f>'Program Marketing Assumptions'!Q88</f>
        <v>0.4</v>
      </c>
      <c r="L131" s="566">
        <f>'Program Marketing Assumptions'!R88</f>
        <v>0.4</v>
      </c>
      <c r="M131" s="566">
        <f>'Program Marketing Assumptions'!S88</f>
        <v>0.4</v>
      </c>
      <c r="N131" s="566">
        <f>'Program Marketing Assumptions'!T88</f>
        <v>0.4</v>
      </c>
    </row>
    <row r="132" spans="1:14">
      <c r="A132" s="83"/>
      <c r="B132" s="433" t="s">
        <v>291</v>
      </c>
      <c r="C132" s="444">
        <f>'Program Marketing Assumptions'!I89</f>
        <v>3000</v>
      </c>
      <c r="D132" s="444">
        <f>'Program Marketing Assumptions'!J89</f>
        <v>3000</v>
      </c>
      <c r="E132" s="444">
        <f>'Program Marketing Assumptions'!K89</f>
        <v>3000</v>
      </c>
      <c r="F132" s="444">
        <f>'Program Marketing Assumptions'!L89</f>
        <v>3000</v>
      </c>
      <c r="G132" s="444">
        <f>'Program Marketing Assumptions'!M89</f>
        <v>3000</v>
      </c>
      <c r="H132" s="444">
        <f>'Program Marketing Assumptions'!N89</f>
        <v>3000</v>
      </c>
      <c r="I132" s="444">
        <f>'Program Marketing Assumptions'!O89</f>
        <v>3000</v>
      </c>
      <c r="J132" s="444">
        <f>'Program Marketing Assumptions'!P89</f>
        <v>3000</v>
      </c>
      <c r="K132" s="444">
        <f>'Program Marketing Assumptions'!Q89</f>
        <v>3000</v>
      </c>
      <c r="L132" s="444">
        <f>'Program Marketing Assumptions'!R89</f>
        <v>3000</v>
      </c>
      <c r="M132" s="444">
        <f>'Program Marketing Assumptions'!S89</f>
        <v>3000</v>
      </c>
      <c r="N132" s="444">
        <f>'Program Marketing Assumptions'!T89</f>
        <v>3000</v>
      </c>
    </row>
    <row r="133" spans="1:14">
      <c r="B133" s="433" t="s">
        <v>340</v>
      </c>
      <c r="C133" s="444">
        <f>'Program Marketing Assumptions'!I90</f>
        <v>7100</v>
      </c>
      <c r="D133" s="444">
        <f>'Program Marketing Assumptions'!J90</f>
        <v>7100</v>
      </c>
      <c r="E133" s="444">
        <f>'Program Marketing Assumptions'!K90</f>
        <v>7100</v>
      </c>
      <c r="F133" s="444">
        <f>'Program Marketing Assumptions'!L90</f>
        <v>7100</v>
      </c>
      <c r="G133" s="444">
        <f>'Program Marketing Assumptions'!M90</f>
        <v>7100</v>
      </c>
      <c r="H133" s="444">
        <f>'Program Marketing Assumptions'!N90</f>
        <v>7100</v>
      </c>
      <c r="I133" s="444">
        <f>'Program Marketing Assumptions'!O90</f>
        <v>7100</v>
      </c>
      <c r="J133" s="444">
        <f>'Program Marketing Assumptions'!P90</f>
        <v>7100</v>
      </c>
      <c r="K133" s="444">
        <f>'Program Marketing Assumptions'!Q90</f>
        <v>7100</v>
      </c>
      <c r="L133" s="444">
        <f>'Program Marketing Assumptions'!R90</f>
        <v>7100</v>
      </c>
      <c r="M133" s="444">
        <f>'Program Marketing Assumptions'!S90</f>
        <v>7100</v>
      </c>
      <c r="N133" s="444">
        <f>'Program Marketing Assumptions'!T90</f>
        <v>7100</v>
      </c>
    </row>
    <row r="134" spans="1:14">
      <c r="B134" s="433" t="s">
        <v>238</v>
      </c>
      <c r="C134" s="604">
        <f>ROUND(C132/C129,0)</f>
        <v>60</v>
      </c>
      <c r="D134" s="604">
        <f t="shared" ref="D134:N134" si="66">ROUND(D132/D129,0)</f>
        <v>60</v>
      </c>
      <c r="E134" s="604">
        <f t="shared" si="66"/>
        <v>60</v>
      </c>
      <c r="F134" s="604">
        <f t="shared" si="66"/>
        <v>67</v>
      </c>
      <c r="G134" s="604">
        <f t="shared" si="66"/>
        <v>67</v>
      </c>
      <c r="H134" s="604">
        <f t="shared" si="66"/>
        <v>67</v>
      </c>
      <c r="I134" s="604">
        <f t="shared" si="66"/>
        <v>75</v>
      </c>
      <c r="J134" s="604">
        <f t="shared" si="66"/>
        <v>75</v>
      </c>
      <c r="K134" s="604">
        <f t="shared" si="66"/>
        <v>75</v>
      </c>
      <c r="L134" s="604">
        <f t="shared" si="66"/>
        <v>86</v>
      </c>
      <c r="M134" s="604">
        <f t="shared" si="66"/>
        <v>86</v>
      </c>
      <c r="N134" s="604">
        <f t="shared" si="66"/>
        <v>86</v>
      </c>
    </row>
    <row r="135" spans="1:14">
      <c r="B135" s="433" t="s">
        <v>273</v>
      </c>
      <c r="C135" s="604">
        <f>ROUND(C134*C130,0)</f>
        <v>12</v>
      </c>
      <c r="D135" s="604">
        <f t="shared" ref="D135:N135" si="67">ROUND(D134*D130,0)</f>
        <v>12</v>
      </c>
      <c r="E135" s="604">
        <f t="shared" si="67"/>
        <v>12</v>
      </c>
      <c r="F135" s="604">
        <f t="shared" si="67"/>
        <v>13</v>
      </c>
      <c r="G135" s="604">
        <f t="shared" si="67"/>
        <v>13</v>
      </c>
      <c r="H135" s="604">
        <f t="shared" si="67"/>
        <v>13</v>
      </c>
      <c r="I135" s="604">
        <f t="shared" si="67"/>
        <v>15</v>
      </c>
      <c r="J135" s="604">
        <f t="shared" si="67"/>
        <v>15</v>
      </c>
      <c r="K135" s="604">
        <f t="shared" si="67"/>
        <v>15</v>
      </c>
      <c r="L135" s="604">
        <f t="shared" si="67"/>
        <v>17</v>
      </c>
      <c r="M135" s="604">
        <f t="shared" si="67"/>
        <v>17</v>
      </c>
      <c r="N135" s="604">
        <f t="shared" si="67"/>
        <v>17</v>
      </c>
    </row>
    <row r="136" spans="1:14">
      <c r="B136" s="433" t="s">
        <v>274</v>
      </c>
      <c r="C136" s="604">
        <f>ROUND(C135*C131,)</f>
        <v>5</v>
      </c>
      <c r="D136" s="604">
        <f t="shared" ref="D136:N136" si="68">ROUND(D135*D131,)</f>
        <v>5</v>
      </c>
      <c r="E136" s="604">
        <f t="shared" si="68"/>
        <v>5</v>
      </c>
      <c r="F136" s="604">
        <f t="shared" si="68"/>
        <v>5</v>
      </c>
      <c r="G136" s="604">
        <f t="shared" si="68"/>
        <v>5</v>
      </c>
      <c r="H136" s="604">
        <f t="shared" si="68"/>
        <v>5</v>
      </c>
      <c r="I136" s="604">
        <f t="shared" si="68"/>
        <v>6</v>
      </c>
      <c r="J136" s="604">
        <f t="shared" si="68"/>
        <v>6</v>
      </c>
      <c r="K136" s="604">
        <f t="shared" si="68"/>
        <v>6</v>
      </c>
      <c r="L136" s="604">
        <f t="shared" si="68"/>
        <v>7</v>
      </c>
      <c r="M136" s="604">
        <f t="shared" si="68"/>
        <v>7</v>
      </c>
      <c r="N136" s="604">
        <f t="shared" si="68"/>
        <v>7</v>
      </c>
    </row>
    <row r="137" spans="1:14">
      <c r="B137" s="433" t="s">
        <v>284</v>
      </c>
      <c r="C137" s="444">
        <f>C132/C135</f>
        <v>250</v>
      </c>
      <c r="D137" s="444">
        <f t="shared" ref="D137:N137" si="69">D132/D135</f>
        <v>250</v>
      </c>
      <c r="E137" s="444">
        <f t="shared" si="69"/>
        <v>250</v>
      </c>
      <c r="F137" s="444">
        <f t="shared" si="69"/>
        <v>230.76923076923077</v>
      </c>
      <c r="G137" s="444">
        <f t="shared" si="69"/>
        <v>230.76923076923077</v>
      </c>
      <c r="H137" s="444">
        <f t="shared" si="69"/>
        <v>230.76923076923077</v>
      </c>
      <c r="I137" s="444">
        <f t="shared" si="69"/>
        <v>200</v>
      </c>
      <c r="J137" s="444">
        <f t="shared" si="69"/>
        <v>200</v>
      </c>
      <c r="K137" s="444">
        <f t="shared" si="69"/>
        <v>200</v>
      </c>
      <c r="L137" s="444">
        <f t="shared" si="69"/>
        <v>176.47058823529412</v>
      </c>
      <c r="M137" s="444">
        <f t="shared" si="69"/>
        <v>176.47058823529412</v>
      </c>
      <c r="N137" s="444">
        <f t="shared" si="69"/>
        <v>176.47058823529412</v>
      </c>
    </row>
    <row r="138" spans="1:14">
      <c r="B138" s="433" t="s">
        <v>363</v>
      </c>
      <c r="C138" s="444">
        <f>C132/C136</f>
        <v>600</v>
      </c>
      <c r="D138" s="444">
        <f t="shared" ref="D138:N138" si="70">D132/D136</f>
        <v>600</v>
      </c>
      <c r="E138" s="444">
        <f t="shared" si="70"/>
        <v>600</v>
      </c>
      <c r="F138" s="444">
        <f t="shared" si="70"/>
        <v>600</v>
      </c>
      <c r="G138" s="444">
        <f t="shared" si="70"/>
        <v>600</v>
      </c>
      <c r="H138" s="444">
        <f t="shared" si="70"/>
        <v>600</v>
      </c>
      <c r="I138" s="444">
        <f t="shared" si="70"/>
        <v>500</v>
      </c>
      <c r="J138" s="444">
        <f t="shared" si="70"/>
        <v>500</v>
      </c>
      <c r="K138" s="444">
        <f t="shared" si="70"/>
        <v>500</v>
      </c>
      <c r="L138" s="444">
        <f t="shared" si="70"/>
        <v>428.57142857142856</v>
      </c>
      <c r="M138" s="444">
        <f t="shared" si="70"/>
        <v>428.57142857142856</v>
      </c>
      <c r="N138" s="444">
        <f t="shared" si="70"/>
        <v>428.57142857142856</v>
      </c>
    </row>
    <row r="139" spans="1:14">
      <c r="B139" s="433" t="s">
        <v>276</v>
      </c>
      <c r="C139" s="444">
        <f>C136*C133</f>
        <v>35500</v>
      </c>
      <c r="D139" s="444">
        <f t="shared" ref="D139:N139" si="71">D136*D133</f>
        <v>35500</v>
      </c>
      <c r="E139" s="444">
        <f t="shared" si="71"/>
        <v>35500</v>
      </c>
      <c r="F139" s="444">
        <f t="shared" si="71"/>
        <v>35500</v>
      </c>
      <c r="G139" s="444">
        <f t="shared" si="71"/>
        <v>35500</v>
      </c>
      <c r="H139" s="444">
        <f t="shared" si="71"/>
        <v>35500</v>
      </c>
      <c r="I139" s="444">
        <f t="shared" si="71"/>
        <v>42600</v>
      </c>
      <c r="J139" s="444">
        <f t="shared" si="71"/>
        <v>42600</v>
      </c>
      <c r="K139" s="444">
        <f t="shared" si="71"/>
        <v>42600</v>
      </c>
      <c r="L139" s="444">
        <f t="shared" si="71"/>
        <v>49700</v>
      </c>
      <c r="M139" s="444">
        <f t="shared" si="71"/>
        <v>49700</v>
      </c>
      <c r="N139" s="444">
        <f t="shared" si="71"/>
        <v>49700</v>
      </c>
    </row>
    <row r="141" spans="1:14" s="567" customFormat="1">
      <c r="A141" s="567" t="str">
        <f>'Program Marketing Assumptions'!A92</f>
        <v>Utility Partners</v>
      </c>
      <c r="B141" s="568" t="s">
        <v>292</v>
      </c>
      <c r="C141" s="569">
        <f>'Program Marketing Assumptions'!I92</f>
        <v>10</v>
      </c>
      <c r="D141" s="569">
        <v>1</v>
      </c>
      <c r="E141" s="569">
        <v>1</v>
      </c>
      <c r="F141" s="569">
        <v>1</v>
      </c>
      <c r="G141" s="569">
        <v>1</v>
      </c>
      <c r="H141" s="569">
        <v>1</v>
      </c>
      <c r="I141" s="569">
        <v>1</v>
      </c>
      <c r="J141" s="569">
        <v>1</v>
      </c>
      <c r="K141" s="569">
        <v>1</v>
      </c>
      <c r="L141" s="569">
        <v>1</v>
      </c>
      <c r="M141" s="569">
        <v>1</v>
      </c>
      <c r="N141" s="569">
        <v>1</v>
      </c>
    </row>
    <row r="142" spans="1:14">
      <c r="B142" s="433" t="s">
        <v>271</v>
      </c>
      <c r="C142" s="566">
        <f>'Program Marketing Assumptions'!I95</f>
        <v>0.6</v>
      </c>
      <c r="D142" s="566">
        <f>'Program Marketing Assumptions'!J95</f>
        <v>0.6</v>
      </c>
      <c r="E142" s="566">
        <f>'Program Marketing Assumptions'!K95</f>
        <v>0.6</v>
      </c>
      <c r="F142" s="566">
        <f>'Program Marketing Assumptions'!L95</f>
        <v>0.6</v>
      </c>
      <c r="G142" s="566">
        <f>'Program Marketing Assumptions'!M95</f>
        <v>0.6</v>
      </c>
      <c r="H142" s="566">
        <f>'Program Marketing Assumptions'!N95</f>
        <v>0.6</v>
      </c>
      <c r="I142" s="566">
        <f>'Program Marketing Assumptions'!O95</f>
        <v>0.6</v>
      </c>
      <c r="J142" s="566">
        <f>'Program Marketing Assumptions'!P95</f>
        <v>0.6</v>
      </c>
      <c r="K142" s="566">
        <f>'Program Marketing Assumptions'!Q95</f>
        <v>0.6</v>
      </c>
      <c r="L142" s="566">
        <f>'Program Marketing Assumptions'!R95</f>
        <v>0.6</v>
      </c>
      <c r="M142" s="566">
        <f>'Program Marketing Assumptions'!S95</f>
        <v>0.6</v>
      </c>
      <c r="N142" s="566">
        <f>'Program Marketing Assumptions'!T95</f>
        <v>0.6</v>
      </c>
    </row>
    <row r="143" spans="1:14">
      <c r="B143" s="433" t="s">
        <v>272</v>
      </c>
      <c r="C143" s="566">
        <f>'Program Marketing Assumptions'!I96</f>
        <v>0.4</v>
      </c>
      <c r="D143" s="566">
        <f>'Program Marketing Assumptions'!J96</f>
        <v>0.4</v>
      </c>
      <c r="E143" s="566">
        <f>'Program Marketing Assumptions'!K96</f>
        <v>0.4</v>
      </c>
      <c r="F143" s="566">
        <f>'Program Marketing Assumptions'!L96</f>
        <v>0.4</v>
      </c>
      <c r="G143" s="566">
        <f>'Program Marketing Assumptions'!M96</f>
        <v>0.4</v>
      </c>
      <c r="H143" s="566">
        <f>'Program Marketing Assumptions'!N96</f>
        <v>0.4</v>
      </c>
      <c r="I143" s="566">
        <f>'Program Marketing Assumptions'!O96</f>
        <v>0.4</v>
      </c>
      <c r="J143" s="566">
        <f>'Program Marketing Assumptions'!P96</f>
        <v>0.4</v>
      </c>
      <c r="K143" s="566">
        <f>'Program Marketing Assumptions'!Q96</f>
        <v>0.4</v>
      </c>
      <c r="L143" s="566">
        <f>'Program Marketing Assumptions'!R96</f>
        <v>0.4</v>
      </c>
      <c r="M143" s="566">
        <f>'Program Marketing Assumptions'!S96</f>
        <v>0.4</v>
      </c>
      <c r="N143" s="566">
        <f>'Program Marketing Assumptions'!T96</f>
        <v>0.4</v>
      </c>
    </row>
    <row r="144" spans="1:14">
      <c r="A144" s="83"/>
      <c r="B144" s="433" t="s">
        <v>291</v>
      </c>
      <c r="C144" s="444">
        <f>'Program Marketing Assumptions'!I97</f>
        <v>1000</v>
      </c>
      <c r="D144" s="444">
        <f>'Program Marketing Assumptions'!J97</f>
        <v>1000</v>
      </c>
      <c r="E144" s="444">
        <f>'Program Marketing Assumptions'!K97</f>
        <v>1000</v>
      </c>
      <c r="F144" s="444">
        <f>'Program Marketing Assumptions'!L97</f>
        <v>1000</v>
      </c>
      <c r="G144" s="444">
        <f>'Program Marketing Assumptions'!M97</f>
        <v>1000</v>
      </c>
      <c r="H144" s="444">
        <f>'Program Marketing Assumptions'!N97</f>
        <v>1000</v>
      </c>
      <c r="I144" s="444">
        <f>'Program Marketing Assumptions'!O97</f>
        <v>1000</v>
      </c>
      <c r="J144" s="444">
        <f>'Program Marketing Assumptions'!P97</f>
        <v>1000</v>
      </c>
      <c r="K144" s="444">
        <f>'Program Marketing Assumptions'!Q97</f>
        <v>1000</v>
      </c>
      <c r="L144" s="444">
        <f>'Program Marketing Assumptions'!R97</f>
        <v>1000</v>
      </c>
      <c r="M144" s="444">
        <f>'Program Marketing Assumptions'!S97</f>
        <v>1000</v>
      </c>
      <c r="N144" s="444">
        <f>'Program Marketing Assumptions'!T97</f>
        <v>1000</v>
      </c>
    </row>
    <row r="145" spans="1:14">
      <c r="B145" s="433" t="s">
        <v>340</v>
      </c>
      <c r="C145" s="444">
        <f>'Program Marketing Assumptions'!I98</f>
        <v>7100</v>
      </c>
      <c r="D145" s="444">
        <f>'Program Marketing Assumptions'!J98</f>
        <v>7100</v>
      </c>
      <c r="E145" s="444">
        <f>'Program Marketing Assumptions'!K98</f>
        <v>7100</v>
      </c>
      <c r="F145" s="444">
        <f>'Program Marketing Assumptions'!L98</f>
        <v>7100</v>
      </c>
      <c r="G145" s="444">
        <f>'Program Marketing Assumptions'!M98</f>
        <v>7100</v>
      </c>
      <c r="H145" s="444">
        <f>'Program Marketing Assumptions'!N98</f>
        <v>7100</v>
      </c>
      <c r="I145" s="444">
        <f>'Program Marketing Assumptions'!O98</f>
        <v>7100</v>
      </c>
      <c r="J145" s="444">
        <f>'Program Marketing Assumptions'!P98</f>
        <v>7100</v>
      </c>
      <c r="K145" s="444">
        <f>'Program Marketing Assumptions'!Q98</f>
        <v>7100</v>
      </c>
      <c r="L145" s="444">
        <f>'Program Marketing Assumptions'!R98</f>
        <v>7100</v>
      </c>
      <c r="M145" s="444">
        <f>'Program Marketing Assumptions'!S98</f>
        <v>7100</v>
      </c>
      <c r="N145" s="444">
        <f>'Program Marketing Assumptions'!T98</f>
        <v>7100</v>
      </c>
    </row>
    <row r="146" spans="1:14">
      <c r="B146" s="433" t="s">
        <v>238</v>
      </c>
      <c r="C146" s="604">
        <f>ROUND(C144/C141,0)</f>
        <v>100</v>
      </c>
      <c r="D146" s="604">
        <f t="shared" ref="D146:D151" si="72">C146</f>
        <v>100</v>
      </c>
      <c r="E146" s="604">
        <f t="shared" ref="E146:N146" si="73">D146</f>
        <v>100</v>
      </c>
      <c r="F146" s="604">
        <f t="shared" si="73"/>
        <v>100</v>
      </c>
      <c r="G146" s="604">
        <f t="shared" si="73"/>
        <v>100</v>
      </c>
      <c r="H146" s="604">
        <f t="shared" si="73"/>
        <v>100</v>
      </c>
      <c r="I146" s="604">
        <f t="shared" si="73"/>
        <v>100</v>
      </c>
      <c r="J146" s="604">
        <f t="shared" si="73"/>
        <v>100</v>
      </c>
      <c r="K146" s="604">
        <f t="shared" si="73"/>
        <v>100</v>
      </c>
      <c r="L146" s="604">
        <f t="shared" si="73"/>
        <v>100</v>
      </c>
      <c r="M146" s="604">
        <f t="shared" si="73"/>
        <v>100</v>
      </c>
      <c r="N146" s="604">
        <f t="shared" si="73"/>
        <v>100</v>
      </c>
    </row>
    <row r="147" spans="1:14">
      <c r="B147" s="433" t="s">
        <v>273</v>
      </c>
      <c r="C147" s="604">
        <f>ROUND(C146*C142,0)</f>
        <v>60</v>
      </c>
      <c r="D147" s="604">
        <f t="shared" si="72"/>
        <v>60</v>
      </c>
      <c r="E147" s="604">
        <f t="shared" ref="E147:N147" si="74">D147</f>
        <v>60</v>
      </c>
      <c r="F147" s="604">
        <f t="shared" si="74"/>
        <v>60</v>
      </c>
      <c r="G147" s="604">
        <f t="shared" si="74"/>
        <v>60</v>
      </c>
      <c r="H147" s="604">
        <f t="shared" si="74"/>
        <v>60</v>
      </c>
      <c r="I147" s="604">
        <f t="shared" si="74"/>
        <v>60</v>
      </c>
      <c r="J147" s="604">
        <f t="shared" si="74"/>
        <v>60</v>
      </c>
      <c r="K147" s="604">
        <f t="shared" si="74"/>
        <v>60</v>
      </c>
      <c r="L147" s="604">
        <f t="shared" si="74"/>
        <v>60</v>
      </c>
      <c r="M147" s="604">
        <f t="shared" si="74"/>
        <v>60</v>
      </c>
      <c r="N147" s="604">
        <f t="shared" si="74"/>
        <v>60</v>
      </c>
    </row>
    <row r="148" spans="1:14">
      <c r="B148" s="433" t="s">
        <v>274</v>
      </c>
      <c r="C148" s="604">
        <f>ROUND(C147*C143,)</f>
        <v>24</v>
      </c>
      <c r="D148" s="604">
        <f t="shared" si="72"/>
        <v>24</v>
      </c>
      <c r="E148" s="604">
        <f t="shared" ref="E148:N148" si="75">D148</f>
        <v>24</v>
      </c>
      <c r="F148" s="604">
        <f t="shared" si="75"/>
        <v>24</v>
      </c>
      <c r="G148" s="604">
        <f t="shared" si="75"/>
        <v>24</v>
      </c>
      <c r="H148" s="604">
        <f t="shared" si="75"/>
        <v>24</v>
      </c>
      <c r="I148" s="604">
        <f t="shared" si="75"/>
        <v>24</v>
      </c>
      <c r="J148" s="604">
        <f t="shared" si="75"/>
        <v>24</v>
      </c>
      <c r="K148" s="604">
        <f t="shared" si="75"/>
        <v>24</v>
      </c>
      <c r="L148" s="604">
        <f t="shared" si="75"/>
        <v>24</v>
      </c>
      <c r="M148" s="604">
        <f t="shared" si="75"/>
        <v>24</v>
      </c>
      <c r="N148" s="604">
        <f t="shared" si="75"/>
        <v>24</v>
      </c>
    </row>
    <row r="149" spans="1:14">
      <c r="B149" s="433" t="s">
        <v>284</v>
      </c>
      <c r="C149" s="444">
        <f>C144/C147</f>
        <v>16.666666666666668</v>
      </c>
      <c r="D149" s="444">
        <f t="shared" si="72"/>
        <v>16.666666666666668</v>
      </c>
      <c r="E149" s="444">
        <f t="shared" ref="E149:N149" si="76">D149</f>
        <v>16.666666666666668</v>
      </c>
      <c r="F149" s="444">
        <f t="shared" si="76"/>
        <v>16.666666666666668</v>
      </c>
      <c r="G149" s="444">
        <f t="shared" si="76"/>
        <v>16.666666666666668</v>
      </c>
      <c r="H149" s="444">
        <f t="shared" si="76"/>
        <v>16.666666666666668</v>
      </c>
      <c r="I149" s="444">
        <f t="shared" si="76"/>
        <v>16.666666666666668</v>
      </c>
      <c r="J149" s="444">
        <f t="shared" si="76"/>
        <v>16.666666666666668</v>
      </c>
      <c r="K149" s="444">
        <f t="shared" si="76"/>
        <v>16.666666666666668</v>
      </c>
      <c r="L149" s="444">
        <f t="shared" si="76"/>
        <v>16.666666666666668</v>
      </c>
      <c r="M149" s="444">
        <f t="shared" si="76"/>
        <v>16.666666666666668</v>
      </c>
      <c r="N149" s="444">
        <f t="shared" si="76"/>
        <v>16.666666666666668</v>
      </c>
    </row>
    <row r="150" spans="1:14">
      <c r="B150" s="433" t="s">
        <v>363</v>
      </c>
      <c r="C150" s="444">
        <f>C144/C148</f>
        <v>41.666666666666664</v>
      </c>
      <c r="D150" s="444">
        <f t="shared" si="72"/>
        <v>41.666666666666664</v>
      </c>
      <c r="E150" s="444">
        <f t="shared" ref="E150:N150" si="77">D150</f>
        <v>41.666666666666664</v>
      </c>
      <c r="F150" s="444">
        <f t="shared" si="77"/>
        <v>41.666666666666664</v>
      </c>
      <c r="G150" s="444">
        <f t="shared" si="77"/>
        <v>41.666666666666664</v>
      </c>
      <c r="H150" s="444">
        <f t="shared" si="77"/>
        <v>41.666666666666664</v>
      </c>
      <c r="I150" s="444">
        <f t="shared" si="77"/>
        <v>41.666666666666664</v>
      </c>
      <c r="J150" s="444">
        <f t="shared" si="77"/>
        <v>41.666666666666664</v>
      </c>
      <c r="K150" s="444">
        <f t="shared" si="77"/>
        <v>41.666666666666664</v>
      </c>
      <c r="L150" s="444">
        <f t="shared" si="77"/>
        <v>41.666666666666664</v>
      </c>
      <c r="M150" s="444">
        <f t="shared" si="77"/>
        <v>41.666666666666664</v>
      </c>
      <c r="N150" s="444">
        <f t="shared" si="77"/>
        <v>41.666666666666664</v>
      </c>
    </row>
    <row r="151" spans="1:14">
      <c r="B151" s="433" t="s">
        <v>276</v>
      </c>
      <c r="C151" s="444">
        <f>C148*C145</f>
        <v>170400</v>
      </c>
      <c r="D151" s="444">
        <f t="shared" si="72"/>
        <v>170400</v>
      </c>
      <c r="E151" s="444">
        <f t="shared" ref="E151:N151" si="78">E148*E145</f>
        <v>170400</v>
      </c>
      <c r="F151" s="444">
        <f t="shared" si="78"/>
        <v>170400</v>
      </c>
      <c r="G151" s="444">
        <f t="shared" si="78"/>
        <v>170400</v>
      </c>
      <c r="H151" s="444">
        <f t="shared" si="78"/>
        <v>170400</v>
      </c>
      <c r="I151" s="444">
        <f t="shared" si="78"/>
        <v>170400</v>
      </c>
      <c r="J151" s="444">
        <f t="shared" si="78"/>
        <v>170400</v>
      </c>
      <c r="K151" s="444">
        <f t="shared" si="78"/>
        <v>170400</v>
      </c>
      <c r="L151" s="444">
        <f t="shared" si="78"/>
        <v>170400</v>
      </c>
      <c r="M151" s="444">
        <f t="shared" si="78"/>
        <v>170400</v>
      </c>
      <c r="N151" s="444">
        <f t="shared" si="78"/>
        <v>170400</v>
      </c>
    </row>
    <row r="153" spans="1:14" s="567" customFormat="1">
      <c r="A153" s="567" t="str">
        <f>'Program Marketing Assumptions'!A100</f>
        <v>Other</v>
      </c>
      <c r="B153" s="568" t="s">
        <v>292</v>
      </c>
      <c r="C153" s="569">
        <f>'Program Marketing Assumptions'!I100</f>
        <v>0</v>
      </c>
      <c r="D153" s="569">
        <f>'Program Marketing Assumptions'!J100</f>
        <v>0</v>
      </c>
      <c r="E153" s="569">
        <f>'Program Marketing Assumptions'!K100</f>
        <v>0</v>
      </c>
      <c r="F153" s="569">
        <f>'Program Marketing Assumptions'!L100</f>
        <v>0</v>
      </c>
      <c r="G153" s="569">
        <f>'Program Marketing Assumptions'!M100</f>
        <v>0</v>
      </c>
      <c r="H153" s="569">
        <f>'Program Marketing Assumptions'!N100</f>
        <v>0</v>
      </c>
      <c r="I153" s="569">
        <f>'Program Marketing Assumptions'!O100</f>
        <v>0</v>
      </c>
      <c r="J153" s="569">
        <f>'Program Marketing Assumptions'!P100</f>
        <v>0</v>
      </c>
      <c r="K153" s="569">
        <f>'Program Marketing Assumptions'!Q100</f>
        <v>0</v>
      </c>
      <c r="L153" s="569">
        <f>'Program Marketing Assumptions'!R100</f>
        <v>0</v>
      </c>
      <c r="M153" s="569">
        <f>'Program Marketing Assumptions'!S100</f>
        <v>0</v>
      </c>
      <c r="N153" s="569">
        <f>'Program Marketing Assumptions'!T100</f>
        <v>0</v>
      </c>
    </row>
    <row r="154" spans="1:14">
      <c r="B154" s="433" t="s">
        <v>271</v>
      </c>
      <c r="C154" s="566">
        <f>'Program Marketing Assumptions'!I103</f>
        <v>0</v>
      </c>
      <c r="D154" s="566">
        <f>'Program Marketing Assumptions'!J103</f>
        <v>0</v>
      </c>
      <c r="E154" s="566">
        <f>'Program Marketing Assumptions'!K103</f>
        <v>0</v>
      </c>
      <c r="F154" s="566">
        <f>'Program Marketing Assumptions'!L103</f>
        <v>0</v>
      </c>
      <c r="G154" s="566">
        <f>'Program Marketing Assumptions'!M103</f>
        <v>0</v>
      </c>
      <c r="H154" s="566">
        <f>'Program Marketing Assumptions'!N103</f>
        <v>0</v>
      </c>
      <c r="I154" s="566">
        <f>'Program Marketing Assumptions'!O103</f>
        <v>0</v>
      </c>
      <c r="J154" s="566">
        <f>'Program Marketing Assumptions'!P103</f>
        <v>0</v>
      </c>
      <c r="K154" s="566">
        <f>'Program Marketing Assumptions'!Q103</f>
        <v>0</v>
      </c>
      <c r="L154" s="566">
        <f>'Program Marketing Assumptions'!R103</f>
        <v>0</v>
      </c>
      <c r="M154" s="566">
        <f>'Program Marketing Assumptions'!S103</f>
        <v>0</v>
      </c>
      <c r="N154" s="566">
        <f>'Program Marketing Assumptions'!T103</f>
        <v>0</v>
      </c>
    </row>
    <row r="155" spans="1:14">
      <c r="B155" s="433" t="s">
        <v>272</v>
      </c>
      <c r="C155" s="566">
        <f>'Program Marketing Assumptions'!I104</f>
        <v>0</v>
      </c>
      <c r="D155" s="566">
        <f>'Program Marketing Assumptions'!J104</f>
        <v>0</v>
      </c>
      <c r="E155" s="566">
        <f>'Program Marketing Assumptions'!K104</f>
        <v>0</v>
      </c>
      <c r="F155" s="566">
        <f>'Program Marketing Assumptions'!L104</f>
        <v>0</v>
      </c>
      <c r="G155" s="566">
        <f>'Program Marketing Assumptions'!M104</f>
        <v>0</v>
      </c>
      <c r="H155" s="566">
        <f>'Program Marketing Assumptions'!N104</f>
        <v>0</v>
      </c>
      <c r="I155" s="566">
        <f>'Program Marketing Assumptions'!O104</f>
        <v>0</v>
      </c>
      <c r="J155" s="566">
        <f>'Program Marketing Assumptions'!P104</f>
        <v>0</v>
      </c>
      <c r="K155" s="566">
        <f>'Program Marketing Assumptions'!Q104</f>
        <v>0</v>
      </c>
      <c r="L155" s="566">
        <f>'Program Marketing Assumptions'!R104</f>
        <v>0</v>
      </c>
      <c r="M155" s="566">
        <f>'Program Marketing Assumptions'!S104</f>
        <v>0</v>
      </c>
      <c r="N155" s="566">
        <f>'Program Marketing Assumptions'!T104</f>
        <v>0</v>
      </c>
    </row>
    <row r="156" spans="1:14">
      <c r="A156" s="83"/>
      <c r="B156" s="433" t="s">
        <v>291</v>
      </c>
      <c r="C156" s="444">
        <f>'Program Marketing Assumptions'!I105</f>
        <v>0</v>
      </c>
      <c r="D156" s="444">
        <f>'Program Marketing Assumptions'!J105</f>
        <v>0</v>
      </c>
      <c r="E156" s="444">
        <f>'Program Marketing Assumptions'!K105</f>
        <v>0</v>
      </c>
      <c r="F156" s="444">
        <f>'Program Marketing Assumptions'!L105</f>
        <v>0</v>
      </c>
      <c r="G156" s="444">
        <f>'Program Marketing Assumptions'!M105</f>
        <v>0</v>
      </c>
      <c r="H156" s="444">
        <f>'Program Marketing Assumptions'!N105</f>
        <v>0</v>
      </c>
      <c r="I156" s="444">
        <f>'Program Marketing Assumptions'!O105</f>
        <v>0</v>
      </c>
      <c r="J156" s="444">
        <f>'Program Marketing Assumptions'!P105</f>
        <v>0</v>
      </c>
      <c r="K156" s="444">
        <f>'Program Marketing Assumptions'!Q105</f>
        <v>0</v>
      </c>
      <c r="L156" s="444">
        <f>'Program Marketing Assumptions'!R105</f>
        <v>0</v>
      </c>
      <c r="M156" s="444">
        <f>'Program Marketing Assumptions'!S105</f>
        <v>0</v>
      </c>
      <c r="N156" s="444">
        <f>'Program Marketing Assumptions'!T105</f>
        <v>0</v>
      </c>
    </row>
    <row r="157" spans="1:14">
      <c r="B157" s="433" t="s">
        <v>340</v>
      </c>
      <c r="C157" s="444">
        <f>'Program Marketing Assumptions'!I106</f>
        <v>0</v>
      </c>
      <c r="D157" s="444">
        <f>'Program Marketing Assumptions'!J106</f>
        <v>0</v>
      </c>
      <c r="E157" s="444">
        <f>'Program Marketing Assumptions'!K106</f>
        <v>0</v>
      </c>
      <c r="F157" s="444">
        <f>'Program Marketing Assumptions'!L106</f>
        <v>0</v>
      </c>
      <c r="G157" s="444">
        <f>'Program Marketing Assumptions'!M106</f>
        <v>0</v>
      </c>
      <c r="H157" s="444">
        <f>'Program Marketing Assumptions'!N106</f>
        <v>0</v>
      </c>
      <c r="I157" s="444">
        <f>'Program Marketing Assumptions'!O106</f>
        <v>0</v>
      </c>
      <c r="J157" s="444">
        <f>'Program Marketing Assumptions'!P106</f>
        <v>0</v>
      </c>
      <c r="K157" s="444">
        <f>'Program Marketing Assumptions'!Q106</f>
        <v>0</v>
      </c>
      <c r="L157" s="444">
        <f>'Program Marketing Assumptions'!R106</f>
        <v>0</v>
      </c>
      <c r="M157" s="444">
        <f>'Program Marketing Assumptions'!S106</f>
        <v>0</v>
      </c>
      <c r="N157" s="444">
        <f>'Program Marketing Assumptions'!T106</f>
        <v>0</v>
      </c>
    </row>
    <row r="158" spans="1:14">
      <c r="B158" s="433" t="s">
        <v>238</v>
      </c>
      <c r="C158" s="604">
        <v>0</v>
      </c>
      <c r="D158" s="604">
        <v>0</v>
      </c>
      <c r="E158" s="604">
        <v>0</v>
      </c>
      <c r="F158" s="604">
        <v>0</v>
      </c>
      <c r="G158" s="604">
        <v>0</v>
      </c>
      <c r="H158" s="604">
        <v>0</v>
      </c>
      <c r="I158" s="604">
        <v>0</v>
      </c>
      <c r="J158" s="604">
        <v>0</v>
      </c>
      <c r="K158" s="604">
        <v>0</v>
      </c>
      <c r="L158" s="604">
        <v>0</v>
      </c>
      <c r="M158" s="604">
        <v>0</v>
      </c>
      <c r="N158" s="604">
        <v>0</v>
      </c>
    </row>
    <row r="159" spans="1:14">
      <c r="B159" s="433" t="s">
        <v>273</v>
      </c>
      <c r="C159" s="604">
        <f>ROUND(C158*C154,0)</f>
        <v>0</v>
      </c>
      <c r="D159" s="604">
        <f t="shared" ref="D159:N159" si="79">ROUND(D158*D154,0)</f>
        <v>0</v>
      </c>
      <c r="E159" s="604">
        <f t="shared" si="79"/>
        <v>0</v>
      </c>
      <c r="F159" s="604">
        <f t="shared" si="79"/>
        <v>0</v>
      </c>
      <c r="G159" s="604">
        <f t="shared" si="79"/>
        <v>0</v>
      </c>
      <c r="H159" s="604">
        <f t="shared" si="79"/>
        <v>0</v>
      </c>
      <c r="I159" s="604">
        <f t="shared" si="79"/>
        <v>0</v>
      </c>
      <c r="J159" s="604">
        <f t="shared" si="79"/>
        <v>0</v>
      </c>
      <c r="K159" s="604">
        <f t="shared" si="79"/>
        <v>0</v>
      </c>
      <c r="L159" s="604">
        <f t="shared" si="79"/>
        <v>0</v>
      </c>
      <c r="M159" s="604">
        <f t="shared" si="79"/>
        <v>0</v>
      </c>
      <c r="N159" s="604">
        <f t="shared" si="79"/>
        <v>0</v>
      </c>
    </row>
    <row r="160" spans="1:14">
      <c r="B160" s="433" t="s">
        <v>274</v>
      </c>
      <c r="C160" s="604">
        <f>ROUND(C159*C155,)</f>
        <v>0</v>
      </c>
      <c r="D160" s="604">
        <f t="shared" ref="D160:N160" si="80">ROUND(D159*D155,)</f>
        <v>0</v>
      </c>
      <c r="E160" s="604">
        <f t="shared" si="80"/>
        <v>0</v>
      </c>
      <c r="F160" s="604">
        <f t="shared" si="80"/>
        <v>0</v>
      </c>
      <c r="G160" s="604">
        <f t="shared" si="80"/>
        <v>0</v>
      </c>
      <c r="H160" s="604">
        <f t="shared" si="80"/>
        <v>0</v>
      </c>
      <c r="I160" s="604">
        <f t="shared" si="80"/>
        <v>0</v>
      </c>
      <c r="J160" s="604">
        <f t="shared" si="80"/>
        <v>0</v>
      </c>
      <c r="K160" s="604">
        <f t="shared" si="80"/>
        <v>0</v>
      </c>
      <c r="L160" s="604">
        <f t="shared" si="80"/>
        <v>0</v>
      </c>
      <c r="M160" s="604">
        <f t="shared" si="80"/>
        <v>0</v>
      </c>
      <c r="N160" s="604">
        <f t="shared" si="80"/>
        <v>0</v>
      </c>
    </row>
    <row r="161" spans="1:14">
      <c r="B161" s="433" t="s">
        <v>284</v>
      </c>
      <c r="C161" s="444">
        <v>0</v>
      </c>
      <c r="D161" s="444">
        <v>0</v>
      </c>
      <c r="E161" s="444">
        <v>0</v>
      </c>
      <c r="F161" s="444">
        <v>0</v>
      </c>
      <c r="G161" s="444">
        <v>0</v>
      </c>
      <c r="H161" s="444">
        <v>0</v>
      </c>
      <c r="I161" s="444">
        <v>0</v>
      </c>
      <c r="J161" s="444">
        <v>0</v>
      </c>
      <c r="K161" s="444">
        <v>0</v>
      </c>
      <c r="L161" s="444">
        <v>0</v>
      </c>
      <c r="M161" s="444">
        <v>0</v>
      </c>
      <c r="N161" s="444">
        <v>0</v>
      </c>
    </row>
    <row r="162" spans="1:14">
      <c r="B162" s="433" t="s">
        <v>363</v>
      </c>
      <c r="C162" s="444">
        <v>0</v>
      </c>
      <c r="D162" s="444">
        <v>0</v>
      </c>
      <c r="E162" s="444">
        <v>0</v>
      </c>
      <c r="F162" s="444">
        <v>0</v>
      </c>
      <c r="G162" s="444">
        <v>0</v>
      </c>
      <c r="H162" s="444">
        <v>0</v>
      </c>
      <c r="I162" s="444">
        <v>0</v>
      </c>
      <c r="J162" s="444">
        <v>0</v>
      </c>
      <c r="K162" s="444">
        <v>0</v>
      </c>
      <c r="L162" s="444">
        <v>0</v>
      </c>
      <c r="M162" s="444">
        <v>0</v>
      </c>
      <c r="N162" s="444">
        <v>0</v>
      </c>
    </row>
    <row r="163" spans="1:14">
      <c r="B163" s="433" t="s">
        <v>276</v>
      </c>
      <c r="C163" s="444">
        <f>C160*C157</f>
        <v>0</v>
      </c>
      <c r="D163" s="444">
        <f t="shared" ref="D163:N163" si="81">D160*D157</f>
        <v>0</v>
      </c>
      <c r="E163" s="444">
        <f t="shared" si="81"/>
        <v>0</v>
      </c>
      <c r="F163" s="444">
        <f t="shared" si="81"/>
        <v>0</v>
      </c>
      <c r="G163" s="444">
        <f t="shared" si="81"/>
        <v>0</v>
      </c>
      <c r="H163" s="444">
        <f t="shared" si="81"/>
        <v>0</v>
      </c>
      <c r="I163" s="444">
        <f t="shared" si="81"/>
        <v>0</v>
      </c>
      <c r="J163" s="444">
        <f t="shared" si="81"/>
        <v>0</v>
      </c>
      <c r="K163" s="444">
        <f t="shared" si="81"/>
        <v>0</v>
      </c>
      <c r="L163" s="444">
        <f t="shared" si="81"/>
        <v>0</v>
      </c>
      <c r="M163" s="444">
        <f t="shared" si="81"/>
        <v>0</v>
      </c>
      <c r="N163" s="444">
        <f t="shared" si="81"/>
        <v>0</v>
      </c>
    </row>
    <row r="164" spans="1:14" s="612" customFormat="1">
      <c r="B164" s="614"/>
      <c r="C164" s="615"/>
      <c r="D164" s="615"/>
      <c r="E164" s="615"/>
      <c r="F164" s="615"/>
      <c r="G164" s="615"/>
      <c r="H164" s="615"/>
      <c r="I164" s="615"/>
      <c r="J164" s="615"/>
      <c r="K164" s="615"/>
      <c r="L164" s="615"/>
      <c r="M164" s="615"/>
      <c r="N164" s="615"/>
    </row>
    <row r="165" spans="1:14">
      <c r="A165" s="77" t="s">
        <v>358</v>
      </c>
      <c r="B165" s="568" t="s">
        <v>292</v>
      </c>
      <c r="C165" s="444">
        <f>'Program Marketing Assumptions'!I108</f>
        <v>26</v>
      </c>
      <c r="D165" s="444">
        <f>'Program Marketing Assumptions'!J108</f>
        <v>26</v>
      </c>
      <c r="E165" s="444">
        <f>'Program Marketing Assumptions'!K108</f>
        <v>26</v>
      </c>
      <c r="F165" s="444">
        <f>'Program Marketing Assumptions'!L108</f>
        <v>26</v>
      </c>
      <c r="G165" s="444">
        <f>'Program Marketing Assumptions'!M108</f>
        <v>26</v>
      </c>
      <c r="H165" s="444">
        <f>'Program Marketing Assumptions'!N108</f>
        <v>26</v>
      </c>
      <c r="I165" s="444">
        <f>'Program Marketing Assumptions'!O108</f>
        <v>26</v>
      </c>
      <c r="J165" s="444">
        <f>'Program Marketing Assumptions'!P108</f>
        <v>26</v>
      </c>
      <c r="K165" s="444">
        <f>'Program Marketing Assumptions'!Q108</f>
        <v>26</v>
      </c>
      <c r="L165" s="444">
        <f>'Program Marketing Assumptions'!R108</f>
        <v>26</v>
      </c>
      <c r="M165" s="444">
        <f>'Program Marketing Assumptions'!S108</f>
        <v>26</v>
      </c>
      <c r="N165" s="444">
        <f>'Program Marketing Assumptions'!T108</f>
        <v>26</v>
      </c>
    </row>
    <row r="166" spans="1:14">
      <c r="B166" s="433" t="s">
        <v>271</v>
      </c>
      <c r="C166" s="566">
        <f>'Program Marketing Assumptions'!I111</f>
        <v>0.63</v>
      </c>
      <c r="D166" s="566">
        <f>'Program Marketing Assumptions'!J111</f>
        <v>0.63</v>
      </c>
      <c r="E166" s="566">
        <f>'Program Marketing Assumptions'!K111</f>
        <v>0.63</v>
      </c>
      <c r="F166" s="566">
        <f>'Program Marketing Assumptions'!L111</f>
        <v>0.63</v>
      </c>
      <c r="G166" s="566">
        <f>'Program Marketing Assumptions'!M111</f>
        <v>0.63</v>
      </c>
      <c r="H166" s="566">
        <f>'Program Marketing Assumptions'!N111</f>
        <v>0.63</v>
      </c>
      <c r="I166" s="566">
        <f>'Program Marketing Assumptions'!O111</f>
        <v>0.63</v>
      </c>
      <c r="J166" s="566">
        <f>'Program Marketing Assumptions'!P111</f>
        <v>0.63</v>
      </c>
      <c r="K166" s="566">
        <f>'Program Marketing Assumptions'!Q111</f>
        <v>0.63</v>
      </c>
      <c r="L166" s="566">
        <f>'Program Marketing Assumptions'!R111</f>
        <v>0.63</v>
      </c>
      <c r="M166" s="566">
        <f>'Program Marketing Assumptions'!S111</f>
        <v>0.63</v>
      </c>
      <c r="N166" s="566">
        <f>'Program Marketing Assumptions'!T111</f>
        <v>0.63</v>
      </c>
    </row>
    <row r="167" spans="1:14">
      <c r="B167" s="433" t="s">
        <v>272</v>
      </c>
      <c r="C167" s="566">
        <f>'Program Marketing Assumptions'!I112</f>
        <v>0.5</v>
      </c>
      <c r="D167" s="566">
        <f>'Program Marketing Assumptions'!J112</f>
        <v>0.5</v>
      </c>
      <c r="E167" s="566">
        <f>'Program Marketing Assumptions'!K112</f>
        <v>0.5</v>
      </c>
      <c r="F167" s="566">
        <f>'Program Marketing Assumptions'!L112</f>
        <v>0.5</v>
      </c>
      <c r="G167" s="566">
        <f>'Program Marketing Assumptions'!M112</f>
        <v>0.5</v>
      </c>
      <c r="H167" s="566">
        <f>'Program Marketing Assumptions'!N112</f>
        <v>0.5</v>
      </c>
      <c r="I167" s="566">
        <f>'Program Marketing Assumptions'!O112</f>
        <v>0.5</v>
      </c>
      <c r="J167" s="566">
        <f>'Program Marketing Assumptions'!P112</f>
        <v>0.5</v>
      </c>
      <c r="K167" s="566">
        <f>'Program Marketing Assumptions'!Q112</f>
        <v>0.5</v>
      </c>
      <c r="L167" s="566">
        <f>'Program Marketing Assumptions'!R112</f>
        <v>0.5</v>
      </c>
      <c r="M167" s="566">
        <f>'Program Marketing Assumptions'!S112</f>
        <v>0.5</v>
      </c>
      <c r="N167" s="566">
        <f>'Program Marketing Assumptions'!T112</f>
        <v>0.5</v>
      </c>
    </row>
    <row r="168" spans="1:14">
      <c r="B168" s="433" t="s">
        <v>291</v>
      </c>
      <c r="C168" s="444">
        <f>'Program Marketing Assumptions'!I113</f>
        <v>10000</v>
      </c>
      <c r="D168" s="444">
        <f>'Program Marketing Assumptions'!J113</f>
        <v>10000</v>
      </c>
      <c r="E168" s="444">
        <f>'Program Marketing Assumptions'!K113</f>
        <v>10000</v>
      </c>
      <c r="F168" s="444">
        <f>'Program Marketing Assumptions'!L113</f>
        <v>10000</v>
      </c>
      <c r="G168" s="444">
        <f>'Program Marketing Assumptions'!M113</f>
        <v>10000</v>
      </c>
      <c r="H168" s="444">
        <f>'Program Marketing Assumptions'!N113</f>
        <v>10000</v>
      </c>
      <c r="I168" s="444">
        <f>'Program Marketing Assumptions'!O113</f>
        <v>10000</v>
      </c>
      <c r="J168" s="444">
        <f>'Program Marketing Assumptions'!P113</f>
        <v>10000</v>
      </c>
      <c r="K168" s="444">
        <f>'Program Marketing Assumptions'!Q113</f>
        <v>10000</v>
      </c>
      <c r="L168" s="444">
        <f>'Program Marketing Assumptions'!R113</f>
        <v>10000</v>
      </c>
      <c r="M168" s="444">
        <f>'Program Marketing Assumptions'!S113</f>
        <v>10000</v>
      </c>
      <c r="N168" s="444">
        <f>'Program Marketing Assumptions'!T113</f>
        <v>10000</v>
      </c>
    </row>
    <row r="169" spans="1:14">
      <c r="B169" s="433" t="s">
        <v>340</v>
      </c>
      <c r="C169" s="444">
        <f>'Program Marketing Assumptions'!I114</f>
        <v>7100</v>
      </c>
      <c r="D169" s="444">
        <f>'Program Marketing Assumptions'!J114</f>
        <v>7100</v>
      </c>
      <c r="E169" s="444">
        <f>'Program Marketing Assumptions'!K114</f>
        <v>7100</v>
      </c>
      <c r="F169" s="444">
        <f>'Program Marketing Assumptions'!L114</f>
        <v>7100</v>
      </c>
      <c r="G169" s="444">
        <f>'Program Marketing Assumptions'!M114</f>
        <v>7100</v>
      </c>
      <c r="H169" s="444">
        <f>'Program Marketing Assumptions'!N114</f>
        <v>7100</v>
      </c>
      <c r="I169" s="444">
        <f>'Program Marketing Assumptions'!O114</f>
        <v>7100</v>
      </c>
      <c r="J169" s="444">
        <f>'Program Marketing Assumptions'!P114</f>
        <v>7100</v>
      </c>
      <c r="K169" s="444">
        <f>'Program Marketing Assumptions'!Q114</f>
        <v>7100</v>
      </c>
      <c r="L169" s="444">
        <f>'Program Marketing Assumptions'!R114</f>
        <v>7100</v>
      </c>
      <c r="M169" s="444">
        <f>'Program Marketing Assumptions'!S114</f>
        <v>7100</v>
      </c>
      <c r="N169" s="444">
        <f>'Program Marketing Assumptions'!T114</f>
        <v>7100</v>
      </c>
    </row>
    <row r="170" spans="1:14">
      <c r="B170" s="433" t="s">
        <v>238</v>
      </c>
      <c r="C170" s="604">
        <f>ROUND(C168/C165,0)</f>
        <v>385</v>
      </c>
      <c r="D170" s="604">
        <f>ROUND(D168/D165,0)</f>
        <v>385</v>
      </c>
      <c r="E170" s="604">
        <f t="shared" ref="E170:N170" si="82">ROUND(E168/E165,0)</f>
        <v>385</v>
      </c>
      <c r="F170" s="604">
        <f t="shared" si="82"/>
        <v>385</v>
      </c>
      <c r="G170" s="604">
        <f t="shared" si="82"/>
        <v>385</v>
      </c>
      <c r="H170" s="604">
        <f t="shared" si="82"/>
        <v>385</v>
      </c>
      <c r="I170" s="604">
        <f t="shared" si="82"/>
        <v>385</v>
      </c>
      <c r="J170" s="604">
        <f t="shared" si="82"/>
        <v>385</v>
      </c>
      <c r="K170" s="604">
        <f t="shared" si="82"/>
        <v>385</v>
      </c>
      <c r="L170" s="604">
        <f t="shared" si="82"/>
        <v>385</v>
      </c>
      <c r="M170" s="604">
        <f t="shared" si="82"/>
        <v>385</v>
      </c>
      <c r="N170" s="604">
        <f t="shared" si="82"/>
        <v>385</v>
      </c>
    </row>
    <row r="171" spans="1:14">
      <c r="B171" s="433" t="s">
        <v>273</v>
      </c>
      <c r="C171" s="604">
        <f>ROUND(C170*C166,0)</f>
        <v>243</v>
      </c>
      <c r="D171" s="604">
        <f>ROUND(D170*D166,0)</f>
        <v>243</v>
      </c>
      <c r="E171" s="604">
        <f t="shared" ref="E171:N171" si="83">ROUND(E170*E166,0)</f>
        <v>243</v>
      </c>
      <c r="F171" s="604">
        <f t="shared" si="83"/>
        <v>243</v>
      </c>
      <c r="G171" s="604">
        <f t="shared" si="83"/>
        <v>243</v>
      </c>
      <c r="H171" s="604">
        <f t="shared" si="83"/>
        <v>243</v>
      </c>
      <c r="I171" s="604">
        <f t="shared" si="83"/>
        <v>243</v>
      </c>
      <c r="J171" s="604">
        <f t="shared" si="83"/>
        <v>243</v>
      </c>
      <c r="K171" s="604">
        <f t="shared" si="83"/>
        <v>243</v>
      </c>
      <c r="L171" s="604">
        <f t="shared" si="83"/>
        <v>243</v>
      </c>
      <c r="M171" s="604">
        <f t="shared" si="83"/>
        <v>243</v>
      </c>
      <c r="N171" s="604">
        <f t="shared" si="83"/>
        <v>243</v>
      </c>
    </row>
    <row r="172" spans="1:14">
      <c r="B172" s="433" t="s">
        <v>274</v>
      </c>
      <c r="C172" s="604">
        <f>ROUND(C171*C167,)</f>
        <v>122</v>
      </c>
      <c r="D172" s="604">
        <f>ROUND(D171*D167,)</f>
        <v>122</v>
      </c>
      <c r="E172" s="604">
        <f t="shared" ref="E172:N172" si="84">ROUND(E171*E167,)</f>
        <v>122</v>
      </c>
      <c r="F172" s="604">
        <f t="shared" si="84"/>
        <v>122</v>
      </c>
      <c r="G172" s="604">
        <f t="shared" si="84"/>
        <v>122</v>
      </c>
      <c r="H172" s="604">
        <f t="shared" si="84"/>
        <v>122</v>
      </c>
      <c r="I172" s="604">
        <f t="shared" si="84"/>
        <v>122</v>
      </c>
      <c r="J172" s="604">
        <f t="shared" si="84"/>
        <v>122</v>
      </c>
      <c r="K172" s="604">
        <f t="shared" si="84"/>
        <v>122</v>
      </c>
      <c r="L172" s="604">
        <f t="shared" si="84"/>
        <v>122</v>
      </c>
      <c r="M172" s="604">
        <f t="shared" si="84"/>
        <v>122</v>
      </c>
      <c r="N172" s="604">
        <f t="shared" si="84"/>
        <v>122</v>
      </c>
    </row>
    <row r="173" spans="1:14">
      <c r="B173" s="433" t="s">
        <v>284</v>
      </c>
      <c r="C173" s="444">
        <f>C168/C171</f>
        <v>41.152263374485599</v>
      </c>
      <c r="D173" s="444">
        <f>D168/D171</f>
        <v>41.152263374485599</v>
      </c>
      <c r="E173" s="444">
        <f t="shared" ref="E173:N173" si="85">E168/E171</f>
        <v>41.152263374485599</v>
      </c>
      <c r="F173" s="444">
        <f t="shared" si="85"/>
        <v>41.152263374485599</v>
      </c>
      <c r="G173" s="444">
        <f t="shared" si="85"/>
        <v>41.152263374485599</v>
      </c>
      <c r="H173" s="444">
        <f t="shared" si="85"/>
        <v>41.152263374485599</v>
      </c>
      <c r="I173" s="444">
        <f t="shared" si="85"/>
        <v>41.152263374485599</v>
      </c>
      <c r="J173" s="444">
        <f t="shared" si="85"/>
        <v>41.152263374485599</v>
      </c>
      <c r="K173" s="444">
        <f t="shared" si="85"/>
        <v>41.152263374485599</v>
      </c>
      <c r="L173" s="444">
        <f t="shared" si="85"/>
        <v>41.152263374485599</v>
      </c>
      <c r="M173" s="444">
        <f t="shared" si="85"/>
        <v>41.152263374485599</v>
      </c>
      <c r="N173" s="444">
        <f t="shared" si="85"/>
        <v>41.152263374485599</v>
      </c>
    </row>
    <row r="174" spans="1:14">
      <c r="B174" s="433" t="s">
        <v>363</v>
      </c>
      <c r="C174" s="444">
        <f>C168/C172</f>
        <v>81.967213114754102</v>
      </c>
      <c r="D174" s="444">
        <f>D168/D172</f>
        <v>81.967213114754102</v>
      </c>
      <c r="E174" s="444">
        <f t="shared" ref="E174:N174" si="86">E168/E172</f>
        <v>81.967213114754102</v>
      </c>
      <c r="F174" s="444">
        <f t="shared" si="86"/>
        <v>81.967213114754102</v>
      </c>
      <c r="G174" s="444">
        <f t="shared" si="86"/>
        <v>81.967213114754102</v>
      </c>
      <c r="H174" s="444">
        <f t="shared" si="86"/>
        <v>81.967213114754102</v>
      </c>
      <c r="I174" s="444">
        <f t="shared" si="86"/>
        <v>81.967213114754102</v>
      </c>
      <c r="J174" s="444">
        <f t="shared" si="86"/>
        <v>81.967213114754102</v>
      </c>
      <c r="K174" s="444">
        <f t="shared" si="86"/>
        <v>81.967213114754102</v>
      </c>
      <c r="L174" s="444">
        <f t="shared" si="86"/>
        <v>81.967213114754102</v>
      </c>
      <c r="M174" s="444">
        <f t="shared" si="86"/>
        <v>81.967213114754102</v>
      </c>
      <c r="N174" s="444">
        <f t="shared" si="86"/>
        <v>81.967213114754102</v>
      </c>
    </row>
    <row r="175" spans="1:14">
      <c r="B175" s="433" t="s">
        <v>276</v>
      </c>
      <c r="C175" s="444">
        <f>C172*C169</f>
        <v>866200</v>
      </c>
      <c r="D175" s="444">
        <f>D172*D169</f>
        <v>866200</v>
      </c>
      <c r="E175" s="444">
        <f t="shared" ref="E175:N175" si="87">E172*E169</f>
        <v>866200</v>
      </c>
      <c r="F175" s="444">
        <f t="shared" si="87"/>
        <v>866200</v>
      </c>
      <c r="G175" s="444">
        <f t="shared" si="87"/>
        <v>866200</v>
      </c>
      <c r="H175" s="444">
        <f t="shared" si="87"/>
        <v>866200</v>
      </c>
      <c r="I175" s="444">
        <f t="shared" si="87"/>
        <v>866200</v>
      </c>
      <c r="J175" s="444">
        <f t="shared" si="87"/>
        <v>866200</v>
      </c>
      <c r="K175" s="444">
        <f t="shared" si="87"/>
        <v>866200</v>
      </c>
      <c r="L175" s="444">
        <f t="shared" si="87"/>
        <v>866200</v>
      </c>
      <c r="M175" s="444">
        <f t="shared" si="87"/>
        <v>866200</v>
      </c>
      <c r="N175" s="444">
        <f t="shared" si="87"/>
        <v>866200</v>
      </c>
    </row>
    <row r="177" spans="1:14" s="567" customFormat="1">
      <c r="A177" s="567" t="s">
        <v>354</v>
      </c>
      <c r="B177" s="568" t="s">
        <v>238</v>
      </c>
      <c r="C177" s="609">
        <f>SUM(C14,C26,C38,C50,C62,C74,C86,C98,C110,C122,C134,C146,C158,C170)</f>
        <v>1342</v>
      </c>
      <c r="D177" s="609">
        <f t="shared" ref="D177:N177" si="88">SUM(D14,D26,D38,D50,D62,D74,D86,D98,D110,D122,D134,D146,D158,D170)</f>
        <v>1184</v>
      </c>
      <c r="E177" s="609">
        <f t="shared" si="88"/>
        <v>1136</v>
      </c>
      <c r="F177" s="609">
        <f t="shared" si="88"/>
        <v>1143</v>
      </c>
      <c r="G177" s="609">
        <f t="shared" si="88"/>
        <v>1143</v>
      </c>
      <c r="H177" s="609">
        <f t="shared" si="88"/>
        <v>1143</v>
      </c>
      <c r="I177" s="609">
        <f t="shared" si="88"/>
        <v>1201</v>
      </c>
      <c r="J177" s="609">
        <f t="shared" si="88"/>
        <v>1151</v>
      </c>
      <c r="K177" s="609">
        <f t="shared" si="88"/>
        <v>1151</v>
      </c>
      <c r="L177" s="609">
        <f t="shared" si="88"/>
        <v>1212</v>
      </c>
      <c r="M177" s="609">
        <f t="shared" si="88"/>
        <v>1162</v>
      </c>
      <c r="N177" s="609">
        <f t="shared" si="88"/>
        <v>1162</v>
      </c>
    </row>
    <row r="178" spans="1:14">
      <c r="A178" s="566">
        <f>C178/C177</f>
        <v>0.46721311475409838</v>
      </c>
      <c r="B178" s="565" t="s">
        <v>273</v>
      </c>
      <c r="C178" s="604">
        <f>SUM(C15+C27+C39+C51+C63+C75+C87+C99+C111+C123+C135+C147+C159+C171)</f>
        <v>627</v>
      </c>
      <c r="D178" s="604">
        <f t="shared" ref="D178:N178" si="89">SUM(D15+D27+D39+D51+D63+D75+D87+D99+D111+D123+D135+D147+D159+D171)</f>
        <v>611</v>
      </c>
      <c r="E178" s="604">
        <f t="shared" si="89"/>
        <v>583</v>
      </c>
      <c r="F178" s="604">
        <f t="shared" si="89"/>
        <v>584</v>
      </c>
      <c r="G178" s="604">
        <f t="shared" si="89"/>
        <v>584</v>
      </c>
      <c r="H178" s="604">
        <f t="shared" si="89"/>
        <v>584</v>
      </c>
      <c r="I178" s="604">
        <f t="shared" si="89"/>
        <v>616</v>
      </c>
      <c r="J178" s="604">
        <f t="shared" si="89"/>
        <v>586</v>
      </c>
      <c r="K178" s="604">
        <f t="shared" si="89"/>
        <v>586</v>
      </c>
      <c r="L178" s="604">
        <f t="shared" si="89"/>
        <v>618</v>
      </c>
      <c r="M178" s="604">
        <f t="shared" si="89"/>
        <v>588</v>
      </c>
      <c r="N178" s="604">
        <f t="shared" si="89"/>
        <v>588</v>
      </c>
    </row>
    <row r="179" spans="1:14">
      <c r="A179" s="566">
        <f>D179/D178</f>
        <v>0.52045826513911619</v>
      </c>
      <c r="B179" s="565" t="s">
        <v>274</v>
      </c>
      <c r="C179" s="604">
        <f>SUM(C172,C160,C148,C136,C124,C112,C100,C88,C76,C64,C52,C40,C28,C16)</f>
        <v>329</v>
      </c>
      <c r="D179" s="604">
        <f>D16+D28+D40+D52+D64+D76+D88+D100+D112+D124+D136+D148+D160+D172</f>
        <v>318</v>
      </c>
      <c r="E179" s="604">
        <f t="shared" ref="E179:N179" si="90">E16+E28+E40+E52+E64+E76+E88+E100+E112+E124+E136+E148+E160+E172</f>
        <v>299</v>
      </c>
      <c r="F179" s="604">
        <f t="shared" si="90"/>
        <v>299</v>
      </c>
      <c r="G179" s="604">
        <f t="shared" si="90"/>
        <v>299</v>
      </c>
      <c r="H179" s="604">
        <f t="shared" si="90"/>
        <v>299</v>
      </c>
      <c r="I179" s="604">
        <f t="shared" si="90"/>
        <v>320</v>
      </c>
      <c r="J179" s="604">
        <f t="shared" si="90"/>
        <v>300</v>
      </c>
      <c r="K179" s="604">
        <f t="shared" si="90"/>
        <v>300</v>
      </c>
      <c r="L179" s="604">
        <f t="shared" si="90"/>
        <v>321</v>
      </c>
      <c r="M179" s="604">
        <f t="shared" si="90"/>
        <v>301</v>
      </c>
      <c r="N179" s="604">
        <f t="shared" si="90"/>
        <v>301</v>
      </c>
    </row>
  </sheetData>
  <mergeCells count="1">
    <mergeCell ref="C1:N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theme="7" tint="-0.499984740745262"/>
  </sheetPr>
  <dimension ref="A1:BK69"/>
  <sheetViews>
    <sheetView zoomScale="125" zoomScaleNormal="125" zoomScalePageLayoutView="125" workbookViewId="0">
      <pane xSplit="1" topLeftCell="F1" activePane="topRight" state="frozenSplit"/>
      <selection activeCell="BI26" sqref="BI26"/>
      <selection pane="topRight" activeCell="B29" sqref="B29"/>
    </sheetView>
  </sheetViews>
  <sheetFormatPr defaultColWidth="8.85546875" defaultRowHeight="15"/>
  <cols>
    <col min="1" max="1" width="39.140625" customWidth="1"/>
    <col min="2" max="2" width="11.42578125" customWidth="1"/>
    <col min="3" max="9" width="11" customWidth="1"/>
    <col min="10" max="12" width="12" customWidth="1"/>
    <col min="13" max="13" width="12" style="191" customWidth="1"/>
    <col min="14" max="14" width="11.42578125" style="183" customWidth="1"/>
    <col min="15" max="21" width="11" style="183" customWidth="1"/>
    <col min="22" max="24" width="12" style="183" customWidth="1"/>
    <col min="25" max="25" width="12" style="191" customWidth="1"/>
    <col min="26" max="26" width="11.42578125" style="183" customWidth="1"/>
    <col min="27" max="33" width="11" style="183" customWidth="1"/>
    <col min="34" max="36" width="12" style="183" customWidth="1"/>
    <col min="37" max="37" width="12" style="191" customWidth="1"/>
    <col min="38" max="38" width="11.42578125" style="183" customWidth="1"/>
    <col min="39" max="45" width="11" style="183" customWidth="1"/>
    <col min="46" max="48" width="12" style="183" customWidth="1"/>
    <col min="49" max="49" width="12" style="191" customWidth="1"/>
    <col min="50" max="60" width="12.7109375" style="183" customWidth="1"/>
    <col min="61" max="61" width="12.7109375" style="191" customWidth="1"/>
    <col min="63" max="63" width="12.28515625" bestFit="1" customWidth="1"/>
  </cols>
  <sheetData>
    <row r="1" spans="1:61" s="31" customFormat="1" ht="22.5" customHeight="1">
      <c r="B1" s="616" t="s">
        <v>196</v>
      </c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7" t="s">
        <v>197</v>
      </c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7" t="s">
        <v>198</v>
      </c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7" t="s">
        <v>199</v>
      </c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7" t="s">
        <v>200</v>
      </c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9"/>
    </row>
    <row r="2" spans="1:61" hidden="1">
      <c r="A2" s="85" t="s">
        <v>161</v>
      </c>
      <c r="B2" s="77" t="s">
        <v>160</v>
      </c>
      <c r="C2" s="77" t="s">
        <v>159</v>
      </c>
      <c r="D2" s="77" t="s">
        <v>158</v>
      </c>
      <c r="E2" s="77" t="s">
        <v>157</v>
      </c>
      <c r="F2" s="77" t="s">
        <v>156</v>
      </c>
      <c r="G2" s="77" t="s">
        <v>155</v>
      </c>
      <c r="H2" s="77" t="s">
        <v>154</v>
      </c>
      <c r="I2" s="77" t="s">
        <v>153</v>
      </c>
      <c r="J2" s="77" t="s">
        <v>152</v>
      </c>
      <c r="K2" s="77" t="s">
        <v>151</v>
      </c>
      <c r="L2" s="77" t="s">
        <v>150</v>
      </c>
      <c r="M2" s="185" t="s">
        <v>149</v>
      </c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185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185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185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185"/>
    </row>
    <row r="3" spans="1:61" s="146" customFormat="1" ht="15.75">
      <c r="A3" s="295"/>
      <c r="B3" s="296" t="s">
        <v>1</v>
      </c>
      <c r="C3" s="296" t="s">
        <v>2</v>
      </c>
      <c r="D3" s="296" t="s">
        <v>162</v>
      </c>
      <c r="E3" s="296" t="s">
        <v>163</v>
      </c>
      <c r="F3" s="296" t="s">
        <v>5</v>
      </c>
      <c r="G3" s="296" t="s">
        <v>164</v>
      </c>
      <c r="H3" s="296" t="s">
        <v>148</v>
      </c>
      <c r="I3" s="296" t="s">
        <v>8</v>
      </c>
      <c r="J3" s="296" t="s">
        <v>9</v>
      </c>
      <c r="K3" s="296" t="s">
        <v>10</v>
      </c>
      <c r="L3" s="296" t="s">
        <v>11</v>
      </c>
      <c r="M3" s="297" t="s">
        <v>12</v>
      </c>
      <c r="N3" s="296" t="s">
        <v>1</v>
      </c>
      <c r="O3" s="296" t="s">
        <v>2</v>
      </c>
      <c r="P3" s="296" t="s">
        <v>162</v>
      </c>
      <c r="Q3" s="296" t="s">
        <v>163</v>
      </c>
      <c r="R3" s="296" t="s">
        <v>5</v>
      </c>
      <c r="S3" s="296" t="s">
        <v>164</v>
      </c>
      <c r="T3" s="296" t="s">
        <v>148</v>
      </c>
      <c r="U3" s="296" t="s">
        <v>8</v>
      </c>
      <c r="V3" s="296" t="s">
        <v>9</v>
      </c>
      <c r="W3" s="296" t="s">
        <v>10</v>
      </c>
      <c r="X3" s="296" t="s">
        <v>11</v>
      </c>
      <c r="Y3" s="297" t="s">
        <v>12</v>
      </c>
      <c r="Z3" s="296" t="s">
        <v>1</v>
      </c>
      <c r="AA3" s="296" t="s">
        <v>2</v>
      </c>
      <c r="AB3" s="296" t="s">
        <v>162</v>
      </c>
      <c r="AC3" s="296" t="s">
        <v>163</v>
      </c>
      <c r="AD3" s="296" t="s">
        <v>5</v>
      </c>
      <c r="AE3" s="296" t="s">
        <v>164</v>
      </c>
      <c r="AF3" s="296" t="s">
        <v>148</v>
      </c>
      <c r="AG3" s="296" t="s">
        <v>8</v>
      </c>
      <c r="AH3" s="296" t="s">
        <v>9</v>
      </c>
      <c r="AI3" s="296" t="s">
        <v>10</v>
      </c>
      <c r="AJ3" s="296" t="s">
        <v>11</v>
      </c>
      <c r="AK3" s="297" t="s">
        <v>12</v>
      </c>
      <c r="AL3" s="296" t="s">
        <v>1</v>
      </c>
      <c r="AM3" s="296" t="s">
        <v>2</v>
      </c>
      <c r="AN3" s="296" t="s">
        <v>162</v>
      </c>
      <c r="AO3" s="296" t="s">
        <v>163</v>
      </c>
      <c r="AP3" s="296" t="s">
        <v>5</v>
      </c>
      <c r="AQ3" s="296" t="s">
        <v>164</v>
      </c>
      <c r="AR3" s="296" t="s">
        <v>148</v>
      </c>
      <c r="AS3" s="296" t="s">
        <v>8</v>
      </c>
      <c r="AT3" s="296" t="s">
        <v>9</v>
      </c>
      <c r="AU3" s="296" t="s">
        <v>10</v>
      </c>
      <c r="AV3" s="296" t="s">
        <v>11</v>
      </c>
      <c r="AW3" s="297" t="s">
        <v>12</v>
      </c>
      <c r="AX3" s="296" t="s">
        <v>1</v>
      </c>
      <c r="AY3" s="296" t="s">
        <v>2</v>
      </c>
      <c r="AZ3" s="296" t="s">
        <v>162</v>
      </c>
      <c r="BA3" s="296" t="s">
        <v>163</v>
      </c>
      <c r="BB3" s="296" t="s">
        <v>5</v>
      </c>
      <c r="BC3" s="296" t="s">
        <v>164</v>
      </c>
      <c r="BD3" s="296" t="s">
        <v>148</v>
      </c>
      <c r="BE3" s="296" t="s">
        <v>8</v>
      </c>
      <c r="BF3" s="296" t="s">
        <v>9</v>
      </c>
      <c r="BG3" s="296" t="s">
        <v>10</v>
      </c>
      <c r="BH3" s="296" t="s">
        <v>11</v>
      </c>
      <c r="BI3" s="297" t="s">
        <v>12</v>
      </c>
    </row>
    <row r="4" spans="1:61">
      <c r="A4" s="78" t="s">
        <v>147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85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185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185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185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185"/>
    </row>
    <row r="5" spans="1:61" s="318" customFormat="1">
      <c r="A5" s="323" t="s">
        <v>238</v>
      </c>
      <c r="B5" s="525">
        <v>20</v>
      </c>
      <c r="C5" s="525">
        <f>B5*1.04</f>
        <v>20.8</v>
      </c>
      <c r="D5" s="525">
        <f t="shared" ref="D5:BI5" si="0">C5*1.04</f>
        <v>21.632000000000001</v>
      </c>
      <c r="E5" s="525">
        <f t="shared" si="0"/>
        <v>22.497280000000003</v>
      </c>
      <c r="F5" s="525">
        <f t="shared" si="0"/>
        <v>23.397171200000006</v>
      </c>
      <c r="G5" s="525">
        <f t="shared" si="0"/>
        <v>24.333058048000009</v>
      </c>
      <c r="H5" s="525">
        <f t="shared" si="0"/>
        <v>25.30638036992001</v>
      </c>
      <c r="I5" s="525">
        <f t="shared" si="0"/>
        <v>26.318635584716812</v>
      </c>
      <c r="J5" s="525">
        <f t="shared" si="0"/>
        <v>27.371381008105487</v>
      </c>
      <c r="K5" s="525">
        <f t="shared" si="0"/>
        <v>28.466236248429709</v>
      </c>
      <c r="L5" s="525">
        <f t="shared" si="0"/>
        <v>29.6048856983669</v>
      </c>
      <c r="M5" s="526">
        <f t="shared" si="0"/>
        <v>30.789081126301578</v>
      </c>
      <c r="N5" s="525">
        <f t="shared" si="0"/>
        <v>32.02064437135364</v>
      </c>
      <c r="O5" s="525">
        <f t="shared" si="0"/>
        <v>33.301470146207784</v>
      </c>
      <c r="P5" s="525">
        <f t="shared" si="0"/>
        <v>34.633528952056096</v>
      </c>
      <c r="Q5" s="525">
        <f t="shared" si="0"/>
        <v>36.018870110138344</v>
      </c>
      <c r="R5" s="525">
        <f t="shared" si="0"/>
        <v>37.45962491454388</v>
      </c>
      <c r="S5" s="525">
        <f t="shared" si="0"/>
        <v>38.958009911125636</v>
      </c>
      <c r="T5" s="525">
        <f t="shared" si="0"/>
        <v>40.516330307570662</v>
      </c>
      <c r="U5" s="525">
        <f t="shared" si="0"/>
        <v>42.136983519873489</v>
      </c>
      <c r="V5" s="525">
        <f t="shared" si="0"/>
        <v>43.822462860668431</v>
      </c>
      <c r="W5" s="525">
        <f t="shared" si="0"/>
        <v>45.57536137509517</v>
      </c>
      <c r="X5" s="525">
        <f t="shared" si="0"/>
        <v>47.398375830098978</v>
      </c>
      <c r="Y5" s="526">
        <f t="shared" si="0"/>
        <v>49.29431086330294</v>
      </c>
      <c r="Z5" s="525">
        <f t="shared" si="0"/>
        <v>51.26608329783506</v>
      </c>
      <c r="AA5" s="525">
        <f t="shared" si="0"/>
        <v>53.316726629748466</v>
      </c>
      <c r="AB5" s="525">
        <f t="shared" si="0"/>
        <v>55.44939569493841</v>
      </c>
      <c r="AC5" s="525">
        <f t="shared" si="0"/>
        <v>57.667371522735948</v>
      </c>
      <c r="AD5" s="525">
        <f t="shared" si="0"/>
        <v>59.974066383645386</v>
      </c>
      <c r="AE5" s="525">
        <f t="shared" si="0"/>
        <v>62.373029038991206</v>
      </c>
      <c r="AF5" s="525">
        <f t="shared" si="0"/>
        <v>64.867950200550851</v>
      </c>
      <c r="AG5" s="525">
        <f t="shared" si="0"/>
        <v>67.462668208572893</v>
      </c>
      <c r="AH5" s="525">
        <f t="shared" si="0"/>
        <v>70.161174936915813</v>
      </c>
      <c r="AI5" s="525">
        <f t="shared" si="0"/>
        <v>72.967621934392454</v>
      </c>
      <c r="AJ5" s="525">
        <f t="shared" si="0"/>
        <v>75.886326811768157</v>
      </c>
      <c r="AK5" s="526">
        <f t="shared" si="0"/>
        <v>78.921779884238887</v>
      </c>
      <c r="AL5" s="525">
        <f t="shared" si="0"/>
        <v>82.078651079608449</v>
      </c>
      <c r="AM5" s="525">
        <f t="shared" si="0"/>
        <v>85.361797122792794</v>
      </c>
      <c r="AN5" s="525">
        <f t="shared" si="0"/>
        <v>88.776269007704514</v>
      </c>
      <c r="AO5" s="525">
        <f t="shared" si="0"/>
        <v>92.3273197680127</v>
      </c>
      <c r="AP5" s="525">
        <f t="shared" si="0"/>
        <v>96.020412558733213</v>
      </c>
      <c r="AQ5" s="525">
        <f t="shared" si="0"/>
        <v>99.86122906108254</v>
      </c>
      <c r="AR5" s="525">
        <f t="shared" si="0"/>
        <v>103.85567822352584</v>
      </c>
      <c r="AS5" s="525">
        <f t="shared" si="0"/>
        <v>108.00990535246687</v>
      </c>
      <c r="AT5" s="525">
        <f t="shared" si="0"/>
        <v>112.33030156656555</v>
      </c>
      <c r="AU5" s="525">
        <f t="shared" si="0"/>
        <v>116.82351362922817</v>
      </c>
      <c r="AV5" s="525">
        <f t="shared" si="0"/>
        <v>121.4964541743973</v>
      </c>
      <c r="AW5" s="526">
        <f t="shared" si="0"/>
        <v>126.3563123413732</v>
      </c>
      <c r="AX5" s="525">
        <f t="shared" si="0"/>
        <v>131.41056483502814</v>
      </c>
      <c r="AY5" s="525">
        <f t="shared" si="0"/>
        <v>136.66698742842928</v>
      </c>
      <c r="AZ5" s="525">
        <f t="shared" si="0"/>
        <v>142.13366692556644</v>
      </c>
      <c r="BA5" s="525">
        <f t="shared" si="0"/>
        <v>147.81901360258911</v>
      </c>
      <c r="BB5" s="525">
        <f t="shared" si="0"/>
        <v>153.73177414669269</v>
      </c>
      <c r="BC5" s="525">
        <f t="shared" si="0"/>
        <v>159.8810451125604</v>
      </c>
      <c r="BD5" s="525">
        <f t="shared" si="0"/>
        <v>166.27628691706283</v>
      </c>
      <c r="BE5" s="525">
        <f t="shared" si="0"/>
        <v>172.92733839374534</v>
      </c>
      <c r="BF5" s="525">
        <f t="shared" si="0"/>
        <v>179.84443192949516</v>
      </c>
      <c r="BG5" s="525">
        <f t="shared" si="0"/>
        <v>187.03820920667496</v>
      </c>
      <c r="BH5" s="525">
        <f t="shared" si="0"/>
        <v>194.51973757494196</v>
      </c>
      <c r="BI5" s="526">
        <f t="shared" si="0"/>
        <v>202.30052707793965</v>
      </c>
    </row>
    <row r="6" spans="1:61" s="381" customFormat="1">
      <c r="A6" s="379" t="s">
        <v>257</v>
      </c>
      <c r="B6" s="527">
        <v>0.6</v>
      </c>
      <c r="C6" s="375">
        <f>B6*(1+C8)</f>
        <v>0.59699999999999998</v>
      </c>
      <c r="D6" s="375">
        <f t="shared" ref="D6:BI6" si="1">C6*(1+D8)</f>
        <v>0.59365679999999998</v>
      </c>
      <c r="E6" s="375">
        <f t="shared" si="1"/>
        <v>0.58997612783999998</v>
      </c>
      <c r="F6" s="375">
        <f t="shared" si="1"/>
        <v>0.58596429017068796</v>
      </c>
      <c r="G6" s="375">
        <f t="shared" si="1"/>
        <v>0.58162815442342486</v>
      </c>
      <c r="H6" s="375">
        <f t="shared" si="1"/>
        <v>0.57697512918803751</v>
      </c>
      <c r="I6" s="375">
        <f t="shared" si="1"/>
        <v>0.57201314307702034</v>
      </c>
      <c r="J6" s="375">
        <f t="shared" si="1"/>
        <v>0.5667506221607117</v>
      </c>
      <c r="K6" s="375">
        <f t="shared" si="1"/>
        <v>0.56119646606353668</v>
      </c>
      <c r="L6" s="375">
        <f t="shared" si="1"/>
        <v>0.5553600228164759</v>
      </c>
      <c r="M6" s="380">
        <f t="shared" si="1"/>
        <v>0.54925106256549461</v>
      </c>
      <c r="N6" s="379">
        <f t="shared" si="1"/>
        <v>0.54276990002722181</v>
      </c>
      <c r="O6" s="379">
        <f t="shared" si="1"/>
        <v>0.53593099928687882</v>
      </c>
      <c r="P6" s="379">
        <f t="shared" si="1"/>
        <v>0.5287495238964347</v>
      </c>
      <c r="Q6" s="379">
        <f t="shared" si="1"/>
        <v>0.52124128065710529</v>
      </c>
      <c r="R6" s="379">
        <f t="shared" si="1"/>
        <v>0.51342266144724868</v>
      </c>
      <c r="S6" s="379">
        <f t="shared" si="1"/>
        <v>0.50531058339638213</v>
      </c>
      <c r="T6" s="379">
        <f t="shared" si="1"/>
        <v>0.49692242771200223</v>
      </c>
      <c r="U6" s="379">
        <f t="shared" si="1"/>
        <v>0.48827597746981344</v>
      </c>
      <c r="V6" s="379">
        <f t="shared" si="1"/>
        <v>0.47938935467986282</v>
      </c>
      <c r="W6" s="379">
        <f t="shared" si="1"/>
        <v>0.4702809569409454</v>
      </c>
      <c r="X6" s="379">
        <f t="shared" si="1"/>
        <v>0.46096939399351466</v>
      </c>
      <c r="Y6" s="380">
        <f t="shared" si="1"/>
        <v>0.45147342447724831</v>
      </c>
      <c r="Z6" s="379">
        <f t="shared" si="1"/>
        <v>0.44172159850853976</v>
      </c>
      <c r="AA6" s="379">
        <f t="shared" si="1"/>
        <v>0.43173869038224677</v>
      </c>
      <c r="AB6" s="379">
        <f t="shared" si="1"/>
        <v>0.42154965728922578</v>
      </c>
      <c r="AC6" s="379">
        <f t="shared" si="1"/>
        <v>0.41117953571991084</v>
      </c>
      <c r="AD6" s="379">
        <f t="shared" si="1"/>
        <v>0.40065333960548116</v>
      </c>
      <c r="AE6" s="379">
        <f t="shared" si="1"/>
        <v>0.3899959607719754</v>
      </c>
      <c r="AF6" s="379">
        <f t="shared" si="1"/>
        <v>0.37923207225466887</v>
      </c>
      <c r="AG6" s="379">
        <f t="shared" si="1"/>
        <v>0.36838603498818534</v>
      </c>
      <c r="AH6" s="379">
        <f t="shared" si="1"/>
        <v>0.35748180835253507</v>
      </c>
      <c r="AI6" s="379">
        <f t="shared" si="1"/>
        <v>0.34654286501694753</v>
      </c>
      <c r="AJ6" s="379">
        <f t="shared" si="1"/>
        <v>0.335592110482412</v>
      </c>
      <c r="AK6" s="380">
        <f t="shared" si="1"/>
        <v>0.32465180768068536</v>
      </c>
      <c r="AL6" s="379">
        <f t="shared" si="1"/>
        <v>0.31374350694261433</v>
      </c>
      <c r="AM6" s="379">
        <f t="shared" si="1"/>
        <v>0.30288798160239988</v>
      </c>
      <c r="AN6" s="379">
        <f t="shared" si="1"/>
        <v>0.29210516945735443</v>
      </c>
      <c r="AO6" s="379">
        <f t="shared" si="1"/>
        <v>0.28141412025521528</v>
      </c>
      <c r="AP6" s="379">
        <f t="shared" si="1"/>
        <v>0.27083294933361918</v>
      </c>
      <c r="AQ6" s="379">
        <f t="shared" si="1"/>
        <v>0.26037879748934151</v>
      </c>
      <c r="AR6" s="379">
        <f t="shared" si="1"/>
        <v>0.25006779710876359</v>
      </c>
      <c r="AS6" s="379">
        <f t="shared" si="1"/>
        <v>0.23991504454614779</v>
      </c>
      <c r="AT6" s="379">
        <f t="shared" si="1"/>
        <v>0.22993457869302805</v>
      </c>
      <c r="AU6" s="379">
        <f t="shared" si="1"/>
        <v>0.22013936564070508</v>
      </c>
      <c r="AV6" s="379">
        <f t="shared" si="1"/>
        <v>0.21054128929877033</v>
      </c>
      <c r="AW6" s="380">
        <f t="shared" si="1"/>
        <v>0.20115114779604518</v>
      </c>
      <c r="AX6" s="379">
        <f t="shared" si="1"/>
        <v>0.19197865545654552</v>
      </c>
      <c r="AY6" s="379">
        <f t="shared" si="1"/>
        <v>0.18303245011227051</v>
      </c>
      <c r="AZ6" s="379">
        <f t="shared" si="1"/>
        <v>0.17432010548692645</v>
      </c>
      <c r="BA6" s="379">
        <f t="shared" si="1"/>
        <v>0.16584814836026182</v>
      </c>
      <c r="BB6" s="379">
        <f t="shared" si="1"/>
        <v>0.15762208020159285</v>
      </c>
      <c r="BC6" s="379">
        <f t="shared" si="1"/>
        <v>0.14964640294339226</v>
      </c>
      <c r="BD6" s="379">
        <f t="shared" si="1"/>
        <v>0.14192464855151324</v>
      </c>
      <c r="BE6" s="379">
        <f t="shared" si="1"/>
        <v>0.13445941203770365</v>
      </c>
      <c r="BF6" s="379">
        <f t="shared" si="1"/>
        <v>0.12725238755248272</v>
      </c>
      <c r="BG6" s="379">
        <f t="shared" si="1"/>
        <v>0.12030440719211717</v>
      </c>
      <c r="BH6" s="379">
        <f t="shared" si="1"/>
        <v>0.11361548215223546</v>
      </c>
      <c r="BI6" s="380">
        <f t="shared" si="1"/>
        <v>0.10718484586241894</v>
      </c>
    </row>
    <row r="7" spans="1:61" s="381" customFormat="1">
      <c r="A7" s="379" t="s">
        <v>258</v>
      </c>
      <c r="B7" s="461">
        <f>1-B6</f>
        <v>0.4</v>
      </c>
      <c r="C7" s="375">
        <f>1-C6</f>
        <v>0.40300000000000002</v>
      </c>
      <c r="D7" s="375">
        <f t="shared" ref="D7:BI7" si="2">1-D6</f>
        <v>0.40634320000000002</v>
      </c>
      <c r="E7" s="375">
        <f t="shared" si="2"/>
        <v>0.41002387216000002</v>
      </c>
      <c r="F7" s="375">
        <f t="shared" si="2"/>
        <v>0.41403570982931204</v>
      </c>
      <c r="G7" s="375">
        <f t="shared" si="2"/>
        <v>0.41837184557657514</v>
      </c>
      <c r="H7" s="375">
        <f t="shared" si="2"/>
        <v>0.42302487081196249</v>
      </c>
      <c r="I7" s="375">
        <f t="shared" si="2"/>
        <v>0.42798685692297966</v>
      </c>
      <c r="J7" s="375">
        <f t="shared" si="2"/>
        <v>0.4332493778392883</v>
      </c>
      <c r="K7" s="375">
        <f t="shared" si="2"/>
        <v>0.43880353393646332</v>
      </c>
      <c r="L7" s="375">
        <f t="shared" si="2"/>
        <v>0.4446399771835241</v>
      </c>
      <c r="M7" s="380">
        <f t="shared" si="2"/>
        <v>0.45074893743450539</v>
      </c>
      <c r="N7" s="379">
        <f t="shared" si="2"/>
        <v>0.45723009997277819</v>
      </c>
      <c r="O7" s="379">
        <f t="shared" si="2"/>
        <v>0.46406900071312118</v>
      </c>
      <c r="P7" s="379">
        <f t="shared" si="2"/>
        <v>0.4712504761035653</v>
      </c>
      <c r="Q7" s="379">
        <f t="shared" si="2"/>
        <v>0.47875871934289471</v>
      </c>
      <c r="R7" s="379">
        <f t="shared" si="2"/>
        <v>0.48657733855275132</v>
      </c>
      <c r="S7" s="379">
        <f t="shared" si="2"/>
        <v>0.49468941660361787</v>
      </c>
      <c r="T7" s="379">
        <f t="shared" si="2"/>
        <v>0.50307757228799777</v>
      </c>
      <c r="U7" s="379">
        <f t="shared" si="2"/>
        <v>0.51172402253018656</v>
      </c>
      <c r="V7" s="379">
        <f t="shared" si="2"/>
        <v>0.52061064532013712</v>
      </c>
      <c r="W7" s="379">
        <f t="shared" si="2"/>
        <v>0.5297190430590546</v>
      </c>
      <c r="X7" s="379">
        <f t="shared" si="2"/>
        <v>0.53903060600648534</v>
      </c>
      <c r="Y7" s="380">
        <f t="shared" si="2"/>
        <v>0.54852657552275175</v>
      </c>
      <c r="Z7" s="379">
        <f t="shared" si="2"/>
        <v>0.55827840149146024</v>
      </c>
      <c r="AA7" s="379">
        <f t="shared" si="2"/>
        <v>0.56826130961775323</v>
      </c>
      <c r="AB7" s="379">
        <f t="shared" si="2"/>
        <v>0.57845034271077422</v>
      </c>
      <c r="AC7" s="379">
        <f t="shared" si="2"/>
        <v>0.58882046428008916</v>
      </c>
      <c r="AD7" s="379">
        <f t="shared" si="2"/>
        <v>0.59934666039451878</v>
      </c>
      <c r="AE7" s="379">
        <f t="shared" si="2"/>
        <v>0.6100040392280246</v>
      </c>
      <c r="AF7" s="379">
        <f t="shared" si="2"/>
        <v>0.62076792774533107</v>
      </c>
      <c r="AG7" s="379">
        <f t="shared" si="2"/>
        <v>0.63161396501181466</v>
      </c>
      <c r="AH7" s="379">
        <f t="shared" si="2"/>
        <v>0.64251819164746493</v>
      </c>
      <c r="AI7" s="379">
        <f t="shared" si="2"/>
        <v>0.65345713498305247</v>
      </c>
      <c r="AJ7" s="379">
        <f t="shared" si="2"/>
        <v>0.664407889517588</v>
      </c>
      <c r="AK7" s="380">
        <f t="shared" si="2"/>
        <v>0.67534819231931464</v>
      </c>
      <c r="AL7" s="379">
        <f t="shared" si="2"/>
        <v>0.68625649305738567</v>
      </c>
      <c r="AM7" s="379">
        <f t="shared" si="2"/>
        <v>0.69711201839760006</v>
      </c>
      <c r="AN7" s="379">
        <f t="shared" si="2"/>
        <v>0.70789483054264557</v>
      </c>
      <c r="AO7" s="379">
        <f t="shared" si="2"/>
        <v>0.71858587974478472</v>
      </c>
      <c r="AP7" s="379">
        <f t="shared" si="2"/>
        <v>0.72916705066638077</v>
      </c>
      <c r="AQ7" s="379">
        <f t="shared" si="2"/>
        <v>0.73962120251065855</v>
      </c>
      <c r="AR7" s="379">
        <f t="shared" si="2"/>
        <v>0.74993220289123641</v>
      </c>
      <c r="AS7" s="379">
        <f t="shared" si="2"/>
        <v>0.76008495545385224</v>
      </c>
      <c r="AT7" s="379">
        <f t="shared" si="2"/>
        <v>0.77006542130697198</v>
      </c>
      <c r="AU7" s="379">
        <f t="shared" si="2"/>
        <v>0.77986063435929487</v>
      </c>
      <c r="AV7" s="379">
        <f t="shared" si="2"/>
        <v>0.78945871070122964</v>
      </c>
      <c r="AW7" s="380">
        <f t="shared" si="2"/>
        <v>0.79884885220395485</v>
      </c>
      <c r="AX7" s="379">
        <f t="shared" si="2"/>
        <v>0.80802134454345453</v>
      </c>
      <c r="AY7" s="379">
        <f t="shared" si="2"/>
        <v>0.81696754988772946</v>
      </c>
      <c r="AZ7" s="379">
        <f t="shared" si="2"/>
        <v>0.82567989451307355</v>
      </c>
      <c r="BA7" s="379">
        <f t="shared" si="2"/>
        <v>0.83415185163973815</v>
      </c>
      <c r="BB7" s="379">
        <f t="shared" si="2"/>
        <v>0.84237791979840715</v>
      </c>
      <c r="BC7" s="379">
        <f t="shared" si="2"/>
        <v>0.85035359705660774</v>
      </c>
      <c r="BD7" s="379">
        <f t="shared" si="2"/>
        <v>0.85807535144848679</v>
      </c>
      <c r="BE7" s="379">
        <f t="shared" si="2"/>
        <v>0.86554058796229638</v>
      </c>
      <c r="BF7" s="379">
        <f t="shared" si="2"/>
        <v>0.87274761244751731</v>
      </c>
      <c r="BG7" s="379">
        <f t="shared" si="2"/>
        <v>0.87969559280788279</v>
      </c>
      <c r="BH7" s="379">
        <f t="shared" si="2"/>
        <v>0.88638451784776451</v>
      </c>
      <c r="BI7" s="380">
        <f t="shared" si="2"/>
        <v>0.89281515413758106</v>
      </c>
    </row>
    <row r="8" spans="1:61" s="388" customFormat="1">
      <c r="A8" s="383" t="s">
        <v>301</v>
      </c>
      <c r="B8" s="384"/>
      <c r="C8" s="385">
        <v>-5.0000000000000001E-3</v>
      </c>
      <c r="D8" s="385">
        <f>C8-0.0006</f>
        <v>-5.5999999999999999E-3</v>
      </c>
      <c r="E8" s="385">
        <f>D8-0.0006</f>
        <v>-6.1999999999999998E-3</v>
      </c>
      <c r="F8" s="385">
        <f>E8-0.0006</f>
        <v>-6.7999999999999996E-3</v>
      </c>
      <c r="G8" s="385">
        <f>F8-0.0006</f>
        <v>-7.3999999999999995E-3</v>
      </c>
      <c r="H8" s="385">
        <f t="shared" ref="H8:M8" si="3">G8-0.0006</f>
        <v>-8.0000000000000002E-3</v>
      </c>
      <c r="I8" s="385">
        <f t="shared" si="3"/>
        <v>-8.6E-3</v>
      </c>
      <c r="J8" s="385">
        <f t="shared" si="3"/>
        <v>-9.1999999999999998E-3</v>
      </c>
      <c r="K8" s="385">
        <f t="shared" si="3"/>
        <v>-9.7999999999999997E-3</v>
      </c>
      <c r="L8" s="385">
        <f t="shared" si="3"/>
        <v>-1.04E-2</v>
      </c>
      <c r="M8" s="386">
        <f t="shared" si="3"/>
        <v>-1.0999999999999999E-2</v>
      </c>
      <c r="N8" s="387">
        <f>M8-0.0008</f>
        <v>-1.18E-2</v>
      </c>
      <c r="O8" s="387">
        <f t="shared" ref="O8:Y8" si="4">N8-0.0008</f>
        <v>-1.26E-2</v>
      </c>
      <c r="P8" s="387">
        <f t="shared" si="4"/>
        <v>-1.34E-2</v>
      </c>
      <c r="Q8" s="387">
        <f t="shared" si="4"/>
        <v>-1.4200000000000001E-2</v>
      </c>
      <c r="R8" s="387">
        <f t="shared" si="4"/>
        <v>-1.5000000000000001E-2</v>
      </c>
      <c r="S8" s="387">
        <f t="shared" si="4"/>
        <v>-1.5800000000000002E-2</v>
      </c>
      <c r="T8" s="387">
        <f t="shared" si="4"/>
        <v>-1.66E-2</v>
      </c>
      <c r="U8" s="387">
        <f t="shared" si="4"/>
        <v>-1.7399999999999999E-2</v>
      </c>
      <c r="V8" s="387">
        <f t="shared" si="4"/>
        <v>-1.8199999999999997E-2</v>
      </c>
      <c r="W8" s="387">
        <f t="shared" si="4"/>
        <v>-1.8999999999999996E-2</v>
      </c>
      <c r="X8" s="387">
        <f t="shared" si="4"/>
        <v>-1.9799999999999995E-2</v>
      </c>
      <c r="Y8" s="386">
        <f t="shared" si="4"/>
        <v>-2.0599999999999993E-2</v>
      </c>
      <c r="Z8" s="387">
        <f>Y8-0.001</f>
        <v>-2.1599999999999994E-2</v>
      </c>
      <c r="AA8" s="387">
        <f t="shared" ref="AA8:AK8" si="5">Z8-0.001</f>
        <v>-2.2599999999999995E-2</v>
      </c>
      <c r="AB8" s="387">
        <f t="shared" si="5"/>
        <v>-2.3599999999999996E-2</v>
      </c>
      <c r="AC8" s="387">
        <f t="shared" si="5"/>
        <v>-2.4599999999999997E-2</v>
      </c>
      <c r="AD8" s="387">
        <f t="shared" si="5"/>
        <v>-2.5599999999999998E-2</v>
      </c>
      <c r="AE8" s="387">
        <f t="shared" si="5"/>
        <v>-2.6599999999999999E-2</v>
      </c>
      <c r="AF8" s="387">
        <f t="shared" si="5"/>
        <v>-2.76E-2</v>
      </c>
      <c r="AG8" s="387">
        <f t="shared" si="5"/>
        <v>-2.86E-2</v>
      </c>
      <c r="AH8" s="387">
        <f t="shared" si="5"/>
        <v>-2.9600000000000001E-2</v>
      </c>
      <c r="AI8" s="387">
        <f t="shared" si="5"/>
        <v>-3.0600000000000002E-2</v>
      </c>
      <c r="AJ8" s="387">
        <f t="shared" si="5"/>
        <v>-3.1600000000000003E-2</v>
      </c>
      <c r="AK8" s="386">
        <f t="shared" si="5"/>
        <v>-3.2600000000000004E-2</v>
      </c>
      <c r="AL8" s="387">
        <f>AK8-0.001</f>
        <v>-3.3600000000000005E-2</v>
      </c>
      <c r="AM8" s="387">
        <f t="shared" ref="AM8:BI8" si="6">AL8-0.001</f>
        <v>-3.4600000000000006E-2</v>
      </c>
      <c r="AN8" s="387">
        <f t="shared" si="6"/>
        <v>-3.5600000000000007E-2</v>
      </c>
      <c r="AO8" s="387">
        <f t="shared" si="6"/>
        <v>-3.6600000000000008E-2</v>
      </c>
      <c r="AP8" s="387">
        <f t="shared" si="6"/>
        <v>-3.7600000000000008E-2</v>
      </c>
      <c r="AQ8" s="387">
        <f t="shared" si="6"/>
        <v>-3.8600000000000009E-2</v>
      </c>
      <c r="AR8" s="387">
        <f t="shared" si="6"/>
        <v>-3.960000000000001E-2</v>
      </c>
      <c r="AS8" s="387">
        <f t="shared" si="6"/>
        <v>-4.0600000000000011E-2</v>
      </c>
      <c r="AT8" s="387">
        <f t="shared" si="6"/>
        <v>-4.1600000000000012E-2</v>
      </c>
      <c r="AU8" s="387">
        <f t="shared" si="6"/>
        <v>-4.2600000000000013E-2</v>
      </c>
      <c r="AV8" s="387">
        <f t="shared" si="6"/>
        <v>-4.3600000000000014E-2</v>
      </c>
      <c r="AW8" s="386">
        <f t="shared" si="6"/>
        <v>-4.4600000000000015E-2</v>
      </c>
      <c r="AX8" s="387">
        <f t="shared" si="6"/>
        <v>-4.5600000000000016E-2</v>
      </c>
      <c r="AY8" s="387">
        <f t="shared" si="6"/>
        <v>-4.6600000000000016E-2</v>
      </c>
      <c r="AZ8" s="387">
        <f t="shared" si="6"/>
        <v>-4.7600000000000017E-2</v>
      </c>
      <c r="BA8" s="387">
        <f t="shared" si="6"/>
        <v>-4.8600000000000018E-2</v>
      </c>
      <c r="BB8" s="387">
        <f t="shared" si="6"/>
        <v>-4.9600000000000019E-2</v>
      </c>
      <c r="BC8" s="387">
        <f t="shared" si="6"/>
        <v>-5.060000000000002E-2</v>
      </c>
      <c r="BD8" s="387">
        <f t="shared" si="6"/>
        <v>-5.1600000000000021E-2</v>
      </c>
      <c r="BE8" s="387">
        <f t="shared" si="6"/>
        <v>-5.2600000000000022E-2</v>
      </c>
      <c r="BF8" s="387">
        <f t="shared" si="6"/>
        <v>-5.3600000000000023E-2</v>
      </c>
      <c r="BG8" s="387">
        <f t="shared" si="6"/>
        <v>-5.4600000000000024E-2</v>
      </c>
      <c r="BH8" s="387">
        <f t="shared" si="6"/>
        <v>-5.5600000000000024E-2</v>
      </c>
      <c r="BI8" s="386">
        <f t="shared" si="6"/>
        <v>-5.6600000000000025E-2</v>
      </c>
    </row>
    <row r="9" spans="1:61">
      <c r="A9" s="374"/>
      <c r="B9" s="77"/>
      <c r="C9" s="77"/>
      <c r="D9" s="77"/>
      <c r="E9" s="77"/>
      <c r="F9" s="77"/>
      <c r="G9" s="329"/>
      <c r="H9" s="77"/>
      <c r="I9" s="77"/>
      <c r="J9" s="77"/>
      <c r="K9" s="77"/>
      <c r="L9" s="77"/>
      <c r="M9" s="185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185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185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185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185"/>
    </row>
    <row r="10" spans="1:61" ht="15.75">
      <c r="A10" s="419" t="s">
        <v>250</v>
      </c>
      <c r="B10" s="396"/>
      <c r="C10" s="396"/>
      <c r="D10" s="396"/>
      <c r="E10" s="396"/>
      <c r="F10" s="396"/>
      <c r="G10" s="397"/>
      <c r="H10" s="396"/>
      <c r="I10" s="396"/>
      <c r="J10" s="396"/>
      <c r="K10" s="396"/>
      <c r="L10" s="396"/>
      <c r="M10" s="398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185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185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185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185"/>
    </row>
    <row r="11" spans="1:61" s="377" customFormat="1">
      <c r="A11" s="376" t="s">
        <v>238</v>
      </c>
      <c r="B11" s="377">
        <f>B5*B6</f>
        <v>12</v>
      </c>
      <c r="C11" s="377">
        <f t="shared" ref="C11:BI11" si="7">C5*C6</f>
        <v>12.4176</v>
      </c>
      <c r="D11" s="377">
        <f t="shared" si="7"/>
        <v>12.8419838976</v>
      </c>
      <c r="E11" s="377">
        <f t="shared" si="7"/>
        <v>13.272858141332277</v>
      </c>
      <c r="F11" s="377">
        <f t="shared" si="7"/>
        <v>13.709906814210067</v>
      </c>
      <c r="G11" s="377">
        <f t="shared" si="7"/>
        <v>14.152791643936309</v>
      </c>
      <c r="H11" s="377">
        <f t="shared" si="7"/>
        <v>14.601152083216213</v>
      </c>
      <c r="I11" s="377">
        <f t="shared" si="7"/>
        <v>15.054605462312576</v>
      </c>
      <c r="J11" s="377">
        <f t="shared" si="7"/>
        <v>15.512747215741673</v>
      </c>
      <c r="K11" s="377">
        <f t="shared" si="7"/>
        <v>15.975151184748501</v>
      </c>
      <c r="L11" s="377">
        <f t="shared" si="7"/>
        <v>16.441369996924202</v>
      </c>
      <c r="M11" s="378">
        <f t="shared" si="7"/>
        <v>16.910935524036358</v>
      </c>
      <c r="N11" s="377">
        <f t="shared" si="7"/>
        <v>17.379841944246838</v>
      </c>
      <c r="O11" s="377">
        <f t="shared" si="7"/>
        <v>17.847290173179299</v>
      </c>
      <c r="P11" s="377">
        <f t="shared" si="7"/>
        <v>18.312461944253048</v>
      </c>
      <c r="Q11" s="377">
        <f t="shared" si="7"/>
        <v>18.774521984030443</v>
      </c>
      <c r="R11" s="377">
        <f t="shared" si="7"/>
        <v>19.232620320440784</v>
      </c>
      <c r="S11" s="377">
        <f t="shared" si="7"/>
        <v>19.685894716152934</v>
      </c>
      <c r="T11" s="377">
        <f t="shared" si="7"/>
        <v>20.133473218419386</v>
      </c>
      <c r="U11" s="377">
        <f t="shared" si="7"/>
        <v>20.574476815795649</v>
      </c>
      <c r="V11" s="377">
        <f t="shared" si="7"/>
        <v>21.008022191258092</v>
      </c>
      <c r="W11" s="377">
        <f t="shared" si="7"/>
        <v>21.433224560409158</v>
      </c>
      <c r="X11" s="377">
        <f t="shared" si="7"/>
        <v>21.849200582677579</v>
      </c>
      <c r="Y11" s="378">
        <f t="shared" si="7"/>
        <v>22.255071332701402</v>
      </c>
      <c r="Z11" s="377">
        <f t="shared" si="7"/>
        <v>22.645336263591656</v>
      </c>
      <c r="AA11" s="377">
        <f t="shared" si="7"/>
        <v>23.018893730595863</v>
      </c>
      <c r="AB11" s="377">
        <f t="shared" si="7"/>
        <v>23.374673752095958</v>
      </c>
      <c r="AC11" s="377">
        <f t="shared" si="7"/>
        <v>23.711643048906176</v>
      </c>
      <c r="AD11" s="377">
        <f t="shared" si="7"/>
        <v>24.028809986328348</v>
      </c>
      <c r="AE11" s="377">
        <f t="shared" si="7"/>
        <v>24.325229386319698</v>
      </c>
      <c r="AF11" s="377">
        <f t="shared" si="7"/>
        <v>24.600007177467564</v>
      </c>
      <c r="AG11" s="377">
        <f t="shared" si="7"/>
        <v>24.852304851079673</v>
      </c>
      <c r="AH11" s="377">
        <f t="shared" si="7"/>
        <v>25.081343692587225</v>
      </c>
      <c r="AI11" s="377">
        <f t="shared" si="7"/>
        <v>25.286408758617824</v>
      </c>
      <c r="AJ11" s="377">
        <f t="shared" si="7"/>
        <v>25.466852571519322</v>
      </c>
      <c r="AK11" s="378">
        <f t="shared" si="7"/>
        <v>25.622098504795307</v>
      </c>
      <c r="AL11" s="377">
        <f t="shared" si="7"/>
        <v>25.751643834835551</v>
      </c>
      <c r="AM11" s="377">
        <f t="shared" si="7"/>
        <v>25.855062436476256</v>
      </c>
      <c r="AN11" s="377">
        <f t="shared" si="7"/>
        <v>25.932007102287209</v>
      </c>
      <c r="AO11" s="377">
        <f t="shared" si="7"/>
        <v>25.982211468037242</v>
      </c>
      <c r="AP11" s="377">
        <f t="shared" si="7"/>
        <v>26.005491529512604</v>
      </c>
      <c r="AQ11" s="377">
        <f t="shared" si="7"/>
        <v>26.001746738732354</v>
      </c>
      <c r="AR11" s="377">
        <f t="shared" si="7"/>
        <v>25.970960670593698</v>
      </c>
      <c r="AS11" s="377">
        <f t="shared" si="7"/>
        <v>25.913201254062297</v>
      </c>
      <c r="AT11" s="377">
        <f t="shared" si="7"/>
        <v>25.828620565169039</v>
      </c>
      <c r="AU11" s="377">
        <f t="shared" si="7"/>
        <v>25.717454182256553</v>
      </c>
      <c r="AV11" s="377">
        <f t="shared" si="7"/>
        <v>25.580020107106574</v>
      </c>
      <c r="AW11" s="378">
        <f t="shared" si="7"/>
        <v>25.416717258742807</v>
      </c>
      <c r="AX11" s="377">
        <f t="shared" si="7"/>
        <v>25.228023549813905</v>
      </c>
      <c r="AY11" s="377">
        <f t="shared" si="7"/>
        <v>25.014493558488283</v>
      </c>
      <c r="AZ11" s="377">
        <f t="shared" si="7"/>
        <v>24.776755811708412</v>
      </c>
      <c r="BA11" s="377">
        <f t="shared" si="7"/>
        <v>24.51550969842976</v>
      </c>
      <c r="BB11" s="377">
        <f t="shared" si="7"/>
        <v>24.231522034083152</v>
      </c>
      <c r="BC11" s="377">
        <f t="shared" si="7"/>
        <v>23.92562329992489</v>
      </c>
      <c r="BD11" s="377">
        <f t="shared" si="7"/>
        <v>23.59870358315472</v>
      </c>
      <c r="BE11" s="377">
        <f t="shared" si="7"/>
        <v>23.251708245668016</v>
      </c>
      <c r="BF11" s="377">
        <f t="shared" si="7"/>
        <v>22.885633351048217</v>
      </c>
      <c r="BG11" s="377">
        <f t="shared" si="7"/>
        <v>22.501520880884225</v>
      </c>
      <c r="BH11" s="377">
        <f t="shared" si="7"/>
        <v>22.100453772703343</v>
      </c>
      <c r="BI11" s="378">
        <f t="shared" si="7"/>
        <v>21.683550812735071</v>
      </c>
    </row>
    <row r="12" spans="1:61" s="3" customFormat="1">
      <c r="A12" s="321" t="s">
        <v>239</v>
      </c>
      <c r="B12" s="527">
        <v>0.3</v>
      </c>
      <c r="C12" s="527">
        <f>B12*1.0015</f>
        <v>0.30044999999999999</v>
      </c>
      <c r="D12" s="527">
        <f t="shared" ref="D12:BI12" si="8">C12*1.0015</f>
        <v>0.30090067500000001</v>
      </c>
      <c r="E12" s="527">
        <f t="shared" si="8"/>
        <v>0.3013520260125</v>
      </c>
      <c r="F12" s="527">
        <f t="shared" si="8"/>
        <v>0.30180405405151878</v>
      </c>
      <c r="G12" s="527">
        <f t="shared" si="8"/>
        <v>0.30225676013259606</v>
      </c>
      <c r="H12" s="527">
        <f t="shared" si="8"/>
        <v>0.30271014527279499</v>
      </c>
      <c r="I12" s="527">
        <f t="shared" si="8"/>
        <v>0.30316421049070419</v>
      </c>
      <c r="J12" s="527">
        <f t="shared" si="8"/>
        <v>0.30361895680644024</v>
      </c>
      <c r="K12" s="527">
        <f t="shared" si="8"/>
        <v>0.30407438524164992</v>
      </c>
      <c r="L12" s="527">
        <f t="shared" si="8"/>
        <v>0.30453049681951244</v>
      </c>
      <c r="M12" s="528">
        <f t="shared" si="8"/>
        <v>0.30498729256474172</v>
      </c>
      <c r="N12" s="529">
        <f t="shared" si="8"/>
        <v>0.30544477350358884</v>
      </c>
      <c r="O12" s="530">
        <f t="shared" si="8"/>
        <v>0.30590294066384421</v>
      </c>
      <c r="P12" s="530">
        <f t="shared" si="8"/>
        <v>0.30636179507484002</v>
      </c>
      <c r="Q12" s="530">
        <f t="shared" si="8"/>
        <v>0.3068213377674523</v>
      </c>
      <c r="R12" s="530">
        <f t="shared" si="8"/>
        <v>0.30728156977410348</v>
      </c>
      <c r="S12" s="530">
        <f t="shared" si="8"/>
        <v>0.30774249212876464</v>
      </c>
      <c r="T12" s="530">
        <f t="shared" si="8"/>
        <v>0.30820410586695779</v>
      </c>
      <c r="U12" s="530">
        <f t="shared" si="8"/>
        <v>0.30866641202575823</v>
      </c>
      <c r="V12" s="530">
        <f t="shared" si="8"/>
        <v>0.30912941164379687</v>
      </c>
      <c r="W12" s="530">
        <f t="shared" si="8"/>
        <v>0.30959310576126259</v>
      </c>
      <c r="X12" s="530">
        <f t="shared" si="8"/>
        <v>0.31005749541990452</v>
      </c>
      <c r="Y12" s="528">
        <f t="shared" si="8"/>
        <v>0.31052258166303437</v>
      </c>
      <c r="Z12" s="530">
        <f t="shared" si="8"/>
        <v>0.31098836553552894</v>
      </c>
      <c r="AA12" s="530">
        <f t="shared" si="8"/>
        <v>0.31145484808383228</v>
      </c>
      <c r="AB12" s="530">
        <f t="shared" si="8"/>
        <v>0.31192203035595806</v>
      </c>
      <c r="AC12" s="530">
        <f t="shared" si="8"/>
        <v>0.31238991340149203</v>
      </c>
      <c r="AD12" s="530">
        <f t="shared" si="8"/>
        <v>0.31285849827159429</v>
      </c>
      <c r="AE12" s="530">
        <f t="shared" si="8"/>
        <v>0.31332778601900169</v>
      </c>
      <c r="AF12" s="530">
        <f t="shared" si="8"/>
        <v>0.31379777769803019</v>
      </c>
      <c r="AG12" s="530">
        <f t="shared" si="8"/>
        <v>0.31426847436457728</v>
      </c>
      <c r="AH12" s="530">
        <f t="shared" si="8"/>
        <v>0.31473987707612416</v>
      </c>
      <c r="AI12" s="530">
        <f t="shared" si="8"/>
        <v>0.31521198689173835</v>
      </c>
      <c r="AJ12" s="530">
        <f t="shared" si="8"/>
        <v>0.31568480487207595</v>
      </c>
      <c r="AK12" s="528">
        <f t="shared" si="8"/>
        <v>0.3161583320793841</v>
      </c>
      <c r="AL12" s="530">
        <f t="shared" si="8"/>
        <v>0.31663256957750319</v>
      </c>
      <c r="AM12" s="530">
        <f t="shared" si="8"/>
        <v>0.31710751843186946</v>
      </c>
      <c r="AN12" s="530">
        <f t="shared" si="8"/>
        <v>0.31758317970951727</v>
      </c>
      <c r="AO12" s="530">
        <f t="shared" si="8"/>
        <v>0.31805955447908157</v>
      </c>
      <c r="AP12" s="530">
        <f t="shared" si="8"/>
        <v>0.31853664381080021</v>
      </c>
      <c r="AQ12" s="530">
        <f t="shared" si="8"/>
        <v>0.31901444877651641</v>
      </c>
      <c r="AR12" s="530">
        <f t="shared" si="8"/>
        <v>0.31949297044968122</v>
      </c>
      <c r="AS12" s="530">
        <f t="shared" si="8"/>
        <v>0.31997220990535574</v>
      </c>
      <c r="AT12" s="530">
        <f t="shared" si="8"/>
        <v>0.32045216822021377</v>
      </c>
      <c r="AU12" s="530">
        <f t="shared" si="8"/>
        <v>0.32093284647254411</v>
      </c>
      <c r="AV12" s="530">
        <f t="shared" si="8"/>
        <v>0.32141424574225297</v>
      </c>
      <c r="AW12" s="528">
        <f t="shared" si="8"/>
        <v>0.32189636711086639</v>
      </c>
      <c r="AX12" s="530">
        <f t="shared" si="8"/>
        <v>0.32237921166153272</v>
      </c>
      <c r="AY12" s="530">
        <f t="shared" si="8"/>
        <v>0.32286278047902506</v>
      </c>
      <c r="AZ12" s="530">
        <f t="shared" si="8"/>
        <v>0.3233470746497436</v>
      </c>
      <c r="BA12" s="530">
        <f t="shared" si="8"/>
        <v>0.32383209526171824</v>
      </c>
      <c r="BB12" s="530">
        <f t="shared" si="8"/>
        <v>0.32431784340461084</v>
      </c>
      <c r="BC12" s="530">
        <f t="shared" si="8"/>
        <v>0.32480432016971778</v>
      </c>
      <c r="BD12" s="530">
        <f t="shared" si="8"/>
        <v>0.32529152664997235</v>
      </c>
      <c r="BE12" s="530">
        <f t="shared" si="8"/>
        <v>0.32577946393994733</v>
      </c>
      <c r="BF12" s="530">
        <f t="shared" si="8"/>
        <v>0.32626813313585729</v>
      </c>
      <c r="BG12" s="530">
        <f t="shared" si="8"/>
        <v>0.32675753533556107</v>
      </c>
      <c r="BH12" s="530">
        <f t="shared" si="8"/>
        <v>0.32724767163856444</v>
      </c>
      <c r="BI12" s="528">
        <f t="shared" si="8"/>
        <v>0.3277385431460223</v>
      </c>
    </row>
    <row r="13" spans="1:61">
      <c r="A13" s="77" t="s">
        <v>146</v>
      </c>
      <c r="B13" s="322">
        <f>B12*B11</f>
        <v>3.5999999999999996</v>
      </c>
      <c r="C13" s="322">
        <f t="shared" ref="C13:BI13" si="9">C12*C11</f>
        <v>3.7308679200000001</v>
      </c>
      <c r="D13" s="322">
        <f t="shared" si="9"/>
        <v>3.8641616231269711</v>
      </c>
      <c r="E13" s="322">
        <f t="shared" si="9"/>
        <v>3.9998026918669867</v>
      </c>
      <c r="F13" s="322">
        <f t="shared" si="9"/>
        <v>4.1377054571971401</v>
      </c>
      <c r="G13" s="322">
        <f t="shared" si="9"/>
        <v>4.2777769491278672</v>
      </c>
      <c r="H13" s="322">
        <f t="shared" si="9"/>
        <v>4.419916868260553</v>
      </c>
      <c r="I13" s="322">
        <f t="shared" si="9"/>
        <v>4.5640175792310353</v>
      </c>
      <c r="J13" s="322">
        <f t="shared" si="9"/>
        <v>4.709964126845497</v>
      </c>
      <c r="K13" s="322">
        <f t="shared" si="9"/>
        <v>4.8576342756448163</v>
      </c>
      <c r="L13" s="322">
        <f t="shared" si="9"/>
        <v>5.0068985735567528</v>
      </c>
      <c r="M13" s="324">
        <f t="shared" si="9"/>
        <v>5.1576204402127601</v>
      </c>
      <c r="N13" s="322">
        <f t="shared" si="9"/>
        <v>5.3085818861886489</v>
      </c>
      <c r="O13" s="322">
        <f t="shared" si="9"/>
        <v>5.4595385468564768</v>
      </c>
      <c r="P13" s="322">
        <f t="shared" si="9"/>
        <v>5.610238713481059</v>
      </c>
      <c r="Q13" s="322">
        <f t="shared" si="9"/>
        <v>5.7604239510846629</v>
      </c>
      <c r="R13" s="322">
        <f t="shared" si="9"/>
        <v>5.9098297629343648</v>
      </c>
      <c r="S13" s="322">
        <f t="shared" si="9"/>
        <v>6.058186299733384</v>
      </c>
      <c r="T13" s="322">
        <f t="shared" si="9"/>
        <v>6.2052191112792876</v>
      </c>
      <c r="U13" s="322">
        <f t="shared" si="9"/>
        <v>6.3506499380387895</v>
      </c>
      <c r="V13" s="322">
        <f t="shared" si="9"/>
        <v>6.4941975397834426</v>
      </c>
      <c r="W13" s="322">
        <f t="shared" si="9"/>
        <v>6.6355785581356432</v>
      </c>
      <c r="X13" s="322">
        <f t="shared" si="9"/>
        <v>6.7745084095921282</v>
      </c>
      <c r="Y13" s="324">
        <f t="shared" si="9"/>
        <v>6.9107022053254257</v>
      </c>
      <c r="Z13" s="322">
        <f t="shared" si="9"/>
        <v>7.0424361116168113</v>
      </c>
      <c r="AA13" s="322">
        <f t="shared" si="9"/>
        <v>7.1693460499206143</v>
      </c>
      <c r="AB13" s="322">
        <f t="shared" si="9"/>
        <v>7.2910756956618918</v>
      </c>
      <c r="AC13" s="322">
        <f t="shared" si="9"/>
        <v>7.4072781186548902</v>
      </c>
      <c r="AD13" s="322">
        <f t="shared" si="9"/>
        <v>7.517617407576175</v>
      </c>
      <c r="AE13" s="322">
        <f t="shared" si="9"/>
        <v>7.62177026801991</v>
      </c>
      <c r="AF13" s="322">
        <f t="shared" si="9"/>
        <v>7.7194275836449133</v>
      </c>
      <c r="AG13" s="322">
        <f t="shared" si="9"/>
        <v>7.8102959299921917</v>
      </c>
      <c r="AH13" s="322">
        <f t="shared" si="9"/>
        <v>7.8940990307089258</v>
      </c>
      <c r="AI13" s="322">
        <f t="shared" si="9"/>
        <v>7.9705791461605795</v>
      </c>
      <c r="AJ13" s="322">
        <f t="shared" si="9"/>
        <v>8.0394983847460022</v>
      </c>
      <c r="AK13" s="324">
        <f t="shared" si="9"/>
        <v>8.100639927649766</v>
      </c>
      <c r="AL13" s="322">
        <f t="shared" si="9"/>
        <v>8.1538091582686487</v>
      </c>
      <c r="AM13" s="322">
        <f t="shared" si="9"/>
        <v>8.1988346881320293</v>
      </c>
      <c r="AN13" s="322">
        <f t="shared" si="9"/>
        <v>8.2355692717941569</v>
      </c>
      <c r="AO13" s="322">
        <f t="shared" si="9"/>
        <v>8.2638906039052085</v>
      </c>
      <c r="AP13" s="322">
        <f t="shared" si="9"/>
        <v>8.2837019924611379</v>
      </c>
      <c r="AQ13" s="322">
        <f t="shared" si="9"/>
        <v>8.2949329030832857</v>
      </c>
      <c r="AR13" s="322">
        <f t="shared" si="9"/>
        <v>8.297539370079825</v>
      </c>
      <c r="AS13" s="322">
        <f t="shared" si="9"/>
        <v>8.2915042709845483</v>
      </c>
      <c r="AT13" s="322">
        <f t="shared" si="9"/>
        <v>8.2768374622456218</v>
      </c>
      <c r="AU13" s="322">
        <f t="shared" si="9"/>
        <v>8.2535757747388292</v>
      </c>
      <c r="AV13" s="322">
        <f t="shared" si="9"/>
        <v>8.2217828687973249</v>
      </c>
      <c r="AW13" s="324">
        <f t="shared" si="9"/>
        <v>8.1815489494733686</v>
      </c>
      <c r="AX13" s="322">
        <f t="shared" si="9"/>
        <v>8.1329903437675881</v>
      </c>
      <c r="AY13" s="322">
        <f t="shared" si="9"/>
        <v>8.0762489425681885</v>
      </c>
      <c r="AZ13" s="322">
        <f t="shared" si="9"/>
        <v>8.0114915110269482</v>
      </c>
      <c r="BA13" s="322">
        <f t="shared" si="9"/>
        <v>7.938908872051484</v>
      </c>
      <c r="BB13" s="322">
        <f t="shared" si="9"/>
        <v>7.8587149685051569</v>
      </c>
      <c r="BC13" s="322">
        <f t="shared" si="9"/>
        <v>7.7711458105688633</v>
      </c>
      <c r="BD13" s="322">
        <f t="shared" si="9"/>
        <v>7.6764583155245711</v>
      </c>
      <c r="BE13" s="322">
        <f t="shared" si="9"/>
        <v>7.5749290479617795</v>
      </c>
      <c r="BF13" s="322">
        <f t="shared" si="9"/>
        <v>7.466852869078215</v>
      </c>
      <c r="BG13" s="322">
        <f t="shared" si="9"/>
        <v>7.352541504339392</v>
      </c>
      <c r="BH13" s="322">
        <f t="shared" si="9"/>
        <v>7.232322039272896</v>
      </c>
      <c r="BI13" s="324">
        <f t="shared" si="9"/>
        <v>7.1065353535985398</v>
      </c>
    </row>
    <row r="14" spans="1:61">
      <c r="A14" s="77" t="s">
        <v>145</v>
      </c>
      <c r="B14" s="527">
        <v>0.42</v>
      </c>
      <c r="C14" s="527">
        <f>B14*1.005</f>
        <v>0.42209999999999992</v>
      </c>
      <c r="D14" s="527">
        <f t="shared" ref="D14:BI14" si="10">C14*1.005</f>
        <v>0.42421049999999988</v>
      </c>
      <c r="E14" s="527">
        <f t="shared" si="10"/>
        <v>0.42633155249999982</v>
      </c>
      <c r="F14" s="527">
        <f t="shared" si="10"/>
        <v>0.42846321026249978</v>
      </c>
      <c r="G14" s="527">
        <f t="shared" si="10"/>
        <v>0.43060552631381221</v>
      </c>
      <c r="H14" s="527">
        <f t="shared" si="10"/>
        <v>0.43275855394538121</v>
      </c>
      <c r="I14" s="527">
        <f t="shared" si="10"/>
        <v>0.43492234671510804</v>
      </c>
      <c r="J14" s="527">
        <f t="shared" si="10"/>
        <v>0.43709695844868351</v>
      </c>
      <c r="K14" s="527">
        <f t="shared" si="10"/>
        <v>0.43928244324092691</v>
      </c>
      <c r="L14" s="527">
        <f t="shared" si="10"/>
        <v>0.4414788554571315</v>
      </c>
      <c r="M14" s="528">
        <f t="shared" si="10"/>
        <v>0.44368624973441712</v>
      </c>
      <c r="N14" s="529">
        <f t="shared" si="10"/>
        <v>0.44590468098308916</v>
      </c>
      <c r="O14" s="530">
        <f t="shared" si="10"/>
        <v>0.44813420438800455</v>
      </c>
      <c r="P14" s="530">
        <f t="shared" si="10"/>
        <v>0.45037487540994453</v>
      </c>
      <c r="Q14" s="530">
        <f t="shared" si="10"/>
        <v>0.45262674978699419</v>
      </c>
      <c r="R14" s="530">
        <f t="shared" si="10"/>
        <v>0.45488988353592913</v>
      </c>
      <c r="S14" s="530">
        <f t="shared" si="10"/>
        <v>0.45716433295360875</v>
      </c>
      <c r="T14" s="530">
        <f t="shared" si="10"/>
        <v>0.45945015461837674</v>
      </c>
      <c r="U14" s="530">
        <f t="shared" si="10"/>
        <v>0.46174740539146858</v>
      </c>
      <c r="V14" s="530">
        <f t="shared" si="10"/>
        <v>0.46405614241842585</v>
      </c>
      <c r="W14" s="530">
        <f t="shared" si="10"/>
        <v>0.46637642313051791</v>
      </c>
      <c r="X14" s="530">
        <f t="shared" si="10"/>
        <v>0.46870830524617046</v>
      </c>
      <c r="Y14" s="528">
        <f t="shared" si="10"/>
        <v>0.47105184677240125</v>
      </c>
      <c r="Z14" s="530">
        <f t="shared" si="10"/>
        <v>0.47340710600626323</v>
      </c>
      <c r="AA14" s="530">
        <f t="shared" si="10"/>
        <v>0.47577414153629449</v>
      </c>
      <c r="AB14" s="530">
        <f t="shared" si="10"/>
        <v>0.47815301224397594</v>
      </c>
      <c r="AC14" s="530">
        <f t="shared" si="10"/>
        <v>0.48054377730519576</v>
      </c>
      <c r="AD14" s="530">
        <f t="shared" si="10"/>
        <v>0.4829464961917217</v>
      </c>
      <c r="AE14" s="530">
        <f t="shared" si="10"/>
        <v>0.48536122867268028</v>
      </c>
      <c r="AF14" s="530">
        <f t="shared" si="10"/>
        <v>0.4877880348160436</v>
      </c>
      <c r="AG14" s="530">
        <f t="shared" si="10"/>
        <v>0.49022697499012374</v>
      </c>
      <c r="AH14" s="530">
        <f t="shared" si="10"/>
        <v>0.49267810986507432</v>
      </c>
      <c r="AI14" s="530">
        <f t="shared" si="10"/>
        <v>0.49514150041439964</v>
      </c>
      <c r="AJ14" s="530">
        <f t="shared" si="10"/>
        <v>0.49761720791647157</v>
      </c>
      <c r="AK14" s="528">
        <f t="shared" si="10"/>
        <v>0.50010529395605385</v>
      </c>
      <c r="AL14" s="530">
        <f t="shared" si="10"/>
        <v>0.50260582042583402</v>
      </c>
      <c r="AM14" s="530">
        <f t="shared" si="10"/>
        <v>0.50511884952796315</v>
      </c>
      <c r="AN14" s="530">
        <f t="shared" si="10"/>
        <v>0.50764444377560292</v>
      </c>
      <c r="AO14" s="530">
        <f t="shared" si="10"/>
        <v>0.51018266599448092</v>
      </c>
      <c r="AP14" s="530">
        <f t="shared" si="10"/>
        <v>0.51273357932445329</v>
      </c>
      <c r="AQ14" s="530">
        <f t="shared" si="10"/>
        <v>0.51529724722107551</v>
      </c>
      <c r="AR14" s="530">
        <f t="shared" si="10"/>
        <v>0.5178737334571808</v>
      </c>
      <c r="AS14" s="530">
        <f t="shared" si="10"/>
        <v>0.52046310212446667</v>
      </c>
      <c r="AT14" s="530">
        <f t="shared" si="10"/>
        <v>0.52306541763508896</v>
      </c>
      <c r="AU14" s="530">
        <f t="shared" si="10"/>
        <v>0.52568074472326431</v>
      </c>
      <c r="AV14" s="530">
        <f t="shared" si="10"/>
        <v>0.52830914844688059</v>
      </c>
      <c r="AW14" s="528">
        <f t="shared" si="10"/>
        <v>0.53095069418911489</v>
      </c>
      <c r="AX14" s="530">
        <f t="shared" si="10"/>
        <v>0.53360544766006046</v>
      </c>
      <c r="AY14" s="530">
        <f t="shared" si="10"/>
        <v>0.53627347489836075</v>
      </c>
      <c r="AZ14" s="530">
        <f t="shared" si="10"/>
        <v>0.53895484227285251</v>
      </c>
      <c r="BA14" s="530">
        <f t="shared" si="10"/>
        <v>0.54164961648421672</v>
      </c>
      <c r="BB14" s="530">
        <f t="shared" si="10"/>
        <v>0.54435786456663771</v>
      </c>
      <c r="BC14" s="530">
        <f t="shared" si="10"/>
        <v>0.54707965388947088</v>
      </c>
      <c r="BD14" s="530">
        <f t="shared" si="10"/>
        <v>0.54981505215891813</v>
      </c>
      <c r="BE14" s="530">
        <f t="shared" si="10"/>
        <v>0.55256412741971261</v>
      </c>
      <c r="BF14" s="530">
        <f t="shared" si="10"/>
        <v>0.55532694805681115</v>
      </c>
      <c r="BG14" s="530">
        <f t="shared" si="10"/>
        <v>0.55810358279709515</v>
      </c>
      <c r="BH14" s="530">
        <f t="shared" si="10"/>
        <v>0.56089410071108059</v>
      </c>
      <c r="BI14" s="528">
        <f t="shared" si="10"/>
        <v>0.56369857121463596</v>
      </c>
    </row>
    <row r="15" spans="1:61">
      <c r="A15" s="77" t="s">
        <v>144</v>
      </c>
      <c r="B15" s="84">
        <f>B13*B14</f>
        <v>1.5119999999999998</v>
      </c>
      <c r="C15" s="84">
        <f>C13*C14</f>
        <v>1.5747993490319998</v>
      </c>
      <c r="D15" s="84">
        <f t="shared" ref="D15:BI15" si="11">D13*D14</f>
        <v>1.6392179342275035</v>
      </c>
      <c r="E15" s="84">
        <f t="shared" si="11"/>
        <v>1.7052420913173307</v>
      </c>
      <c r="F15" s="84">
        <f t="shared" si="11"/>
        <v>1.7728545633113511</v>
      </c>
      <c r="G15" s="84">
        <f t="shared" si="11"/>
        <v>1.8420343946322992</v>
      </c>
      <c r="H15" s="84">
        <f t="shared" si="11"/>
        <v>1.9127568324672348</v>
      </c>
      <c r="I15" s="84">
        <f t="shared" si="11"/>
        <v>1.9849932360081683</v>
      </c>
      <c r="J15" s="84">
        <f t="shared" si="11"/>
        <v>2.0587109942465762</v>
      </c>
      <c r="K15" s="84">
        <f t="shared" si="11"/>
        <v>2.133873452976125</v>
      </c>
      <c r="L15" s="84">
        <f t="shared" si="11"/>
        <v>2.2104398516437795</v>
      </c>
      <c r="M15" s="186">
        <f t="shared" si="11"/>
        <v>2.2883652706715729</v>
      </c>
      <c r="N15" s="175">
        <f t="shared" si="11"/>
        <v>2.3671215124335552</v>
      </c>
      <c r="O15" s="175">
        <f t="shared" si="11"/>
        <v>2.4466059630211698</v>
      </c>
      <c r="P15" s="175">
        <f t="shared" si="11"/>
        <v>2.5267105616040793</v>
      </c>
      <c r="Q15" s="175">
        <f t="shared" si="11"/>
        <v>2.6073219703746062</v>
      </c>
      <c r="R15" s="175">
        <f t="shared" si="11"/>
        <v>2.688321772578381</v>
      </c>
      <c r="S15" s="175">
        <f t="shared" si="11"/>
        <v>2.7695866986263038</v>
      </c>
      <c r="T15" s="175">
        <f t="shared" si="11"/>
        <v>2.8509888801181749</v>
      </c>
      <c r="U15" s="175">
        <f t="shared" si="11"/>
        <v>2.9323961314389018</v>
      </c>
      <c r="V15" s="175">
        <f t="shared" si="11"/>
        <v>3.0136722584151361</v>
      </c>
      <c r="W15" s="175">
        <f t="shared" si="11"/>
        <v>3.0946773933448606</v>
      </c>
      <c r="X15" s="175">
        <f t="shared" si="11"/>
        <v>3.1752683555358558</v>
      </c>
      <c r="Y15" s="186">
        <f t="shared" si="11"/>
        <v>3.2552990363126479</v>
      </c>
      <c r="Z15" s="175">
        <f t="shared" si="11"/>
        <v>3.3339392988345162</v>
      </c>
      <c r="AA15" s="175">
        <f t="shared" si="11"/>
        <v>3.410989462277604</v>
      </c>
      <c r="AB15" s="175">
        <f t="shared" si="11"/>
        <v>3.4862498063795759</v>
      </c>
      <c r="AC15" s="175">
        <f t="shared" si="11"/>
        <v>3.5595214066885448</v>
      </c>
      <c r="AD15" s="175">
        <f t="shared" si="11"/>
        <v>3.6306069866988078</v>
      </c>
      <c r="AE15" s="175">
        <f t="shared" si="11"/>
        <v>3.6993117819470474</v>
      </c>
      <c r="AF15" s="175">
        <f t="shared" si="11"/>
        <v>3.7654444109309124</v>
      </c>
      <c r="AG15" s="175">
        <f t="shared" si="11"/>
        <v>3.8288177475377476</v>
      </c>
      <c r="AH15" s="175">
        <f t="shared" si="11"/>
        <v>3.8892497895373888</v>
      </c>
      <c r="AI15" s="175">
        <f t="shared" si="11"/>
        <v>3.9465645176016735</v>
      </c>
      <c r="AJ15" s="175">
        <f t="shared" si="11"/>
        <v>4.0005927392662883</v>
      </c>
      <c r="AK15" s="186">
        <f t="shared" si="11"/>
        <v>4.0511729122494327</v>
      </c>
      <c r="AL15" s="175">
        <f t="shared" si="11"/>
        <v>4.0981519415872931</v>
      </c>
      <c r="AM15" s="175">
        <f t="shared" si="11"/>
        <v>4.1413859451392074</v>
      </c>
      <c r="AN15" s="175">
        <f t="shared" si="11"/>
        <v>4.1807409821553918</v>
      </c>
      <c r="AO15" s="175">
        <f t="shared" si="11"/>
        <v>4.2160937397870999</v>
      </c>
      <c r="AP15" s="175">
        <f t="shared" si="11"/>
        <v>4.2473321726517046</v>
      </c>
      <c r="AQ15" s="175">
        <f t="shared" si="11"/>
        <v>4.2743560908423417</v>
      </c>
      <c r="AR15" s="175">
        <f t="shared" si="11"/>
        <v>4.2970776920911833</v>
      </c>
      <c r="AS15" s="175">
        <f t="shared" si="11"/>
        <v>4.3154220341548823</v>
      </c>
      <c r="AT15" s="175">
        <f t="shared" si="11"/>
        <v>4.329327443887256</v>
      </c>
      <c r="AU15" s="175">
        <f t="shared" si="11"/>
        <v>4.3387458598946012</v>
      </c>
      <c r="AV15" s="175">
        <f t="shared" si="11"/>
        <v>4.3436431061294654</v>
      </c>
      <c r="AW15" s="186">
        <f t="shared" si="11"/>
        <v>4.3439990942651088</v>
      </c>
      <c r="AX15" s="175">
        <f t="shared" si="11"/>
        <v>4.3398079532010527</v>
      </c>
      <c r="AY15" s="175">
        <f t="shared" si="11"/>
        <v>4.3310780845752541</v>
      </c>
      <c r="AZ15" s="175">
        <f t="shared" si="11"/>
        <v>4.317832143695826</v>
      </c>
      <c r="BA15" s="175">
        <f t="shared" si="11"/>
        <v>4.3001069458498318</v>
      </c>
      <c r="BB15" s="175">
        <f t="shared" si="11"/>
        <v>4.2779532984933386</v>
      </c>
      <c r="BC15" s="175">
        <f t="shared" si="11"/>
        <v>4.251435760370625</v>
      </c>
      <c r="BD15" s="175">
        <f t="shared" si="11"/>
        <v>4.2206323291459027</v>
      </c>
      <c r="BE15" s="175">
        <f t="shared" si="11"/>
        <v>4.1856340596532347</v>
      </c>
      <c r="BF15" s="175">
        <f t="shared" si="11"/>
        <v>4.1465446153744496</v>
      </c>
      <c r="BG15" s="175">
        <f t="shared" si="11"/>
        <v>4.1034797562361582</v>
      </c>
      <c r="BH15" s="175">
        <f t="shared" si="11"/>
        <v>4.0565667662708993</v>
      </c>
      <c r="BI15" s="186">
        <f t="shared" si="11"/>
        <v>4.005943825109795</v>
      </c>
    </row>
    <row r="16" spans="1:61">
      <c r="A16" s="77" t="s">
        <v>143</v>
      </c>
      <c r="B16" s="84">
        <f>B14*B13*B45</f>
        <v>9071.9999999999982</v>
      </c>
      <c r="C16" s="84">
        <f t="shared" ref="C16:BI16" si="12">C14*C13*C45</f>
        <v>9763.7559639983992</v>
      </c>
      <c r="D16" s="84">
        <f t="shared" si="12"/>
        <v>10490.994779056022</v>
      </c>
      <c r="E16" s="84">
        <f t="shared" si="12"/>
        <v>11595.646220957849</v>
      </c>
      <c r="F16" s="84">
        <f t="shared" si="12"/>
        <v>12409.981943179457</v>
      </c>
      <c r="G16" s="84">
        <f t="shared" si="12"/>
        <v>13262.647641352554</v>
      </c>
      <c r="H16" s="84">
        <f t="shared" si="12"/>
        <v>13963.124877010814</v>
      </c>
      <c r="I16" s="84">
        <f t="shared" si="12"/>
        <v>14688.949946460445</v>
      </c>
      <c r="J16" s="84">
        <f t="shared" si="12"/>
        <v>15440.332456849321</v>
      </c>
      <c r="K16" s="84">
        <f t="shared" si="12"/>
        <v>16004.050897320938</v>
      </c>
      <c r="L16" s="84">
        <f t="shared" si="12"/>
        <v>16578.298887328347</v>
      </c>
      <c r="M16" s="186">
        <f t="shared" si="12"/>
        <v>17162.739530036797</v>
      </c>
      <c r="N16" s="175">
        <f t="shared" si="12"/>
        <v>17753.411343251664</v>
      </c>
      <c r="O16" s="175">
        <f t="shared" si="12"/>
        <v>18349.544722658775</v>
      </c>
      <c r="P16" s="175">
        <f t="shared" si="12"/>
        <v>18950.329212030596</v>
      </c>
      <c r="Q16" s="175">
        <f t="shared" si="12"/>
        <v>19554.914777809547</v>
      </c>
      <c r="R16" s="175">
        <f t="shared" si="12"/>
        <v>20162.413294337857</v>
      </c>
      <c r="S16" s="175">
        <f t="shared" si="12"/>
        <v>20771.900239697279</v>
      </c>
      <c r="T16" s="175">
        <f t="shared" si="12"/>
        <v>21382.41660088631</v>
      </c>
      <c r="U16" s="175">
        <f t="shared" si="12"/>
        <v>21992.970985791762</v>
      </c>
      <c r="V16" s="175">
        <f t="shared" si="12"/>
        <v>22602.541938113522</v>
      </c>
      <c r="W16" s="175">
        <f t="shared" si="12"/>
        <v>23210.080450086454</v>
      </c>
      <c r="X16" s="175">
        <f t="shared" si="12"/>
        <v>23814.51266651892</v>
      </c>
      <c r="Y16" s="186">
        <f t="shared" si="12"/>
        <v>24414.74277234486</v>
      </c>
      <c r="Z16" s="175">
        <f t="shared" si="12"/>
        <v>25004.544741258873</v>
      </c>
      <c r="AA16" s="175">
        <f t="shared" si="12"/>
        <v>25582.420967082031</v>
      </c>
      <c r="AB16" s="175">
        <f t="shared" si="12"/>
        <v>26146.873547846819</v>
      </c>
      <c r="AC16" s="175">
        <f t="shared" si="12"/>
        <v>26696.410550164084</v>
      </c>
      <c r="AD16" s="175">
        <f t="shared" si="12"/>
        <v>27229.552400241057</v>
      </c>
      <c r="AE16" s="175">
        <f t="shared" si="12"/>
        <v>27744.838364602856</v>
      </c>
      <c r="AF16" s="175">
        <f t="shared" si="12"/>
        <v>28240.833081981844</v>
      </c>
      <c r="AG16" s="175">
        <f t="shared" si="12"/>
        <v>28716.133106533107</v>
      </c>
      <c r="AH16" s="175">
        <f t="shared" si="12"/>
        <v>29169.373421530414</v>
      </c>
      <c r="AI16" s="175">
        <f t="shared" si="12"/>
        <v>29599.233882012551</v>
      </c>
      <c r="AJ16" s="175">
        <f t="shared" si="12"/>
        <v>30004.445544497161</v>
      </c>
      <c r="AK16" s="186">
        <f t="shared" si="12"/>
        <v>30383.796841870746</v>
      </c>
      <c r="AL16" s="175">
        <f t="shared" si="12"/>
        <v>30736.1395619047</v>
      </c>
      <c r="AM16" s="175">
        <f t="shared" si="12"/>
        <v>31060.394588544055</v>
      </c>
      <c r="AN16" s="175">
        <f t="shared" si="12"/>
        <v>31355.557366165438</v>
      </c>
      <c r="AO16" s="175">
        <f t="shared" si="12"/>
        <v>31620.703048403248</v>
      </c>
      <c r="AP16" s="175">
        <f t="shared" si="12"/>
        <v>31854.991294887783</v>
      </c>
      <c r="AQ16" s="175">
        <f t="shared" si="12"/>
        <v>32057.670681317562</v>
      </c>
      <c r="AR16" s="175">
        <f t="shared" si="12"/>
        <v>32228.082690683874</v>
      </c>
      <c r="AS16" s="175">
        <f t="shared" si="12"/>
        <v>32365.665256161617</v>
      </c>
      <c r="AT16" s="175">
        <f t="shared" si="12"/>
        <v>32469.95582915442</v>
      </c>
      <c r="AU16" s="175">
        <f t="shared" si="12"/>
        <v>32540.593949209509</v>
      </c>
      <c r="AV16" s="175">
        <f t="shared" si="12"/>
        <v>32577.323295970989</v>
      </c>
      <c r="AW16" s="186">
        <f t="shared" si="12"/>
        <v>32579.993206988314</v>
      </c>
      <c r="AX16" s="175">
        <f t="shared" si="12"/>
        <v>32548.559649007897</v>
      </c>
      <c r="AY16" s="175">
        <f t="shared" si="12"/>
        <v>32483.085634314404</v>
      </c>
      <c r="AZ16" s="175">
        <f t="shared" si="12"/>
        <v>32383.741077718696</v>
      </c>
      <c r="BA16" s="175">
        <f t="shared" si="12"/>
        <v>32250.802093873739</v>
      </c>
      <c r="BB16" s="175">
        <f t="shared" si="12"/>
        <v>32084.649738700038</v>
      </c>
      <c r="BC16" s="175">
        <f t="shared" si="12"/>
        <v>31885.768202779687</v>
      </c>
      <c r="BD16" s="175">
        <f t="shared" si="12"/>
        <v>31654.742468594271</v>
      </c>
      <c r="BE16" s="175">
        <f t="shared" si="12"/>
        <v>31392.25544739926</v>
      </c>
      <c r="BF16" s="175">
        <f t="shared" si="12"/>
        <v>31099.084615308373</v>
      </c>
      <c r="BG16" s="175">
        <f t="shared" si="12"/>
        <v>30776.098171771187</v>
      </c>
      <c r="BH16" s="175">
        <f t="shared" si="12"/>
        <v>30424.250747031743</v>
      </c>
      <c r="BI16" s="186">
        <f t="shared" si="12"/>
        <v>30044.578688323461</v>
      </c>
    </row>
    <row r="17" spans="1:62" s="35" customFormat="1" ht="12.75" customHeight="1">
      <c r="A17" s="86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187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87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87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87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87"/>
    </row>
    <row r="18" spans="1:62">
      <c r="A18" s="77" t="s">
        <v>142</v>
      </c>
      <c r="B18" s="531">
        <v>300</v>
      </c>
      <c r="C18" s="531">
        <v>300</v>
      </c>
      <c r="D18" s="531">
        <v>300</v>
      </c>
      <c r="E18" s="531">
        <v>300</v>
      </c>
      <c r="F18" s="531">
        <v>300</v>
      </c>
      <c r="G18" s="531">
        <v>300</v>
      </c>
      <c r="H18" s="531">
        <v>300</v>
      </c>
      <c r="I18" s="531">
        <v>300</v>
      </c>
      <c r="J18" s="531">
        <v>300</v>
      </c>
      <c r="K18" s="531">
        <v>300</v>
      </c>
      <c r="L18" s="531">
        <v>300</v>
      </c>
      <c r="M18" s="532">
        <v>300</v>
      </c>
      <c r="N18" s="533">
        <v>200</v>
      </c>
      <c r="O18" s="533">
        <v>200</v>
      </c>
      <c r="P18" s="533">
        <v>200</v>
      </c>
      <c r="Q18" s="533">
        <v>200</v>
      </c>
      <c r="R18" s="533">
        <v>200</v>
      </c>
      <c r="S18" s="533">
        <v>200</v>
      </c>
      <c r="T18" s="533">
        <v>200</v>
      </c>
      <c r="U18" s="533">
        <v>200</v>
      </c>
      <c r="V18" s="533">
        <v>200</v>
      </c>
      <c r="W18" s="533">
        <v>200</v>
      </c>
      <c r="X18" s="533">
        <v>200</v>
      </c>
      <c r="Y18" s="532">
        <v>200</v>
      </c>
      <c r="Z18" s="533">
        <v>200</v>
      </c>
      <c r="AA18" s="533">
        <v>200</v>
      </c>
      <c r="AB18" s="533">
        <v>200</v>
      </c>
      <c r="AC18" s="533">
        <v>200</v>
      </c>
      <c r="AD18" s="533">
        <v>200</v>
      </c>
      <c r="AE18" s="533">
        <v>200</v>
      </c>
      <c r="AF18" s="533">
        <v>200</v>
      </c>
      <c r="AG18" s="533">
        <v>200</v>
      </c>
      <c r="AH18" s="533">
        <v>200</v>
      </c>
      <c r="AI18" s="533">
        <v>200</v>
      </c>
      <c r="AJ18" s="533">
        <v>200</v>
      </c>
      <c r="AK18" s="532">
        <v>200</v>
      </c>
      <c r="AL18" s="533">
        <v>200</v>
      </c>
      <c r="AM18" s="533">
        <v>200</v>
      </c>
      <c r="AN18" s="533">
        <v>200</v>
      </c>
      <c r="AO18" s="533">
        <v>200</v>
      </c>
      <c r="AP18" s="533">
        <v>200</v>
      </c>
      <c r="AQ18" s="533">
        <v>200</v>
      </c>
      <c r="AR18" s="533">
        <v>200</v>
      </c>
      <c r="AS18" s="533">
        <v>200</v>
      </c>
      <c r="AT18" s="533">
        <v>200</v>
      </c>
      <c r="AU18" s="533">
        <v>200</v>
      </c>
      <c r="AV18" s="533">
        <v>200</v>
      </c>
      <c r="AW18" s="532">
        <v>200</v>
      </c>
      <c r="AX18" s="533">
        <v>200</v>
      </c>
      <c r="AY18" s="533">
        <v>200</v>
      </c>
      <c r="AZ18" s="533">
        <v>200</v>
      </c>
      <c r="BA18" s="533">
        <v>200</v>
      </c>
      <c r="BB18" s="533">
        <v>200</v>
      </c>
      <c r="BC18" s="533">
        <v>200</v>
      </c>
      <c r="BD18" s="533">
        <v>200</v>
      </c>
      <c r="BE18" s="533">
        <v>200</v>
      </c>
      <c r="BF18" s="533">
        <v>200</v>
      </c>
      <c r="BG18" s="533">
        <v>200</v>
      </c>
      <c r="BH18" s="533">
        <v>200</v>
      </c>
      <c r="BI18" s="532">
        <v>200</v>
      </c>
    </row>
    <row r="19" spans="1:62">
      <c r="A19" s="77" t="s">
        <v>165</v>
      </c>
      <c r="B19" s="80">
        <f t="shared" ref="B19:BI19" si="13">B13*B18</f>
        <v>1080</v>
      </c>
      <c r="C19" s="80">
        <f t="shared" si="13"/>
        <v>1119.260376</v>
      </c>
      <c r="D19" s="80">
        <f t="shared" si="13"/>
        <v>1159.2484869380912</v>
      </c>
      <c r="E19" s="80">
        <f t="shared" si="13"/>
        <v>1199.9408075600959</v>
      </c>
      <c r="F19" s="80">
        <f t="shared" si="13"/>
        <v>1241.311637159142</v>
      </c>
      <c r="G19" s="80">
        <f t="shared" si="13"/>
        <v>1283.3330847383602</v>
      </c>
      <c r="H19" s="80">
        <f t="shared" si="13"/>
        <v>1325.9750604781659</v>
      </c>
      <c r="I19" s="80">
        <f t="shared" si="13"/>
        <v>1369.2052737693107</v>
      </c>
      <c r="J19" s="80">
        <f t="shared" si="13"/>
        <v>1412.9892380536492</v>
      </c>
      <c r="K19" s="80">
        <f t="shared" si="13"/>
        <v>1457.2902826934449</v>
      </c>
      <c r="L19" s="80">
        <f t="shared" si="13"/>
        <v>1502.0695720670258</v>
      </c>
      <c r="M19" s="188">
        <f t="shared" si="13"/>
        <v>1547.2861320638281</v>
      </c>
      <c r="N19" s="177">
        <f t="shared" si="13"/>
        <v>1061.7163772377298</v>
      </c>
      <c r="O19" s="177">
        <f t="shared" si="13"/>
        <v>1091.9077093712954</v>
      </c>
      <c r="P19" s="177">
        <f t="shared" si="13"/>
        <v>1122.0477426962118</v>
      </c>
      <c r="Q19" s="177">
        <f t="shared" si="13"/>
        <v>1152.0847902169326</v>
      </c>
      <c r="R19" s="177">
        <f t="shared" si="13"/>
        <v>1181.9659525868728</v>
      </c>
      <c r="S19" s="177">
        <f t="shared" si="13"/>
        <v>1211.6372599466767</v>
      </c>
      <c r="T19" s="177">
        <f t="shared" si="13"/>
        <v>1241.0438222558575</v>
      </c>
      <c r="U19" s="177">
        <f t="shared" si="13"/>
        <v>1270.1299876077578</v>
      </c>
      <c r="V19" s="177">
        <f t="shared" si="13"/>
        <v>1298.8395079566885</v>
      </c>
      <c r="W19" s="177">
        <f t="shared" si="13"/>
        <v>1327.1157116271286</v>
      </c>
      <c r="X19" s="177">
        <f t="shared" si="13"/>
        <v>1354.9016819184255</v>
      </c>
      <c r="Y19" s="188">
        <f t="shared" si="13"/>
        <v>1382.140441065085</v>
      </c>
      <c r="Z19" s="177">
        <f t="shared" si="13"/>
        <v>1408.4872223233622</v>
      </c>
      <c r="AA19" s="177">
        <f t="shared" si="13"/>
        <v>1433.8692099841228</v>
      </c>
      <c r="AB19" s="177">
        <f t="shared" si="13"/>
        <v>1458.2151391323785</v>
      </c>
      <c r="AC19" s="177">
        <f t="shared" si="13"/>
        <v>1481.455623730978</v>
      </c>
      <c r="AD19" s="177">
        <f t="shared" si="13"/>
        <v>1503.5234815152351</v>
      </c>
      <c r="AE19" s="177">
        <f t="shared" si="13"/>
        <v>1524.354053603982</v>
      </c>
      <c r="AF19" s="177">
        <f t="shared" si="13"/>
        <v>1543.8855167289826</v>
      </c>
      <c r="AG19" s="177">
        <f t="shared" si="13"/>
        <v>1562.0591859984384</v>
      </c>
      <c r="AH19" s="177">
        <f t="shared" si="13"/>
        <v>1578.8198061417852</v>
      </c>
      <c r="AI19" s="177">
        <f t="shared" si="13"/>
        <v>1594.1158292321159</v>
      </c>
      <c r="AJ19" s="177">
        <f t="shared" si="13"/>
        <v>1607.8996769492005</v>
      </c>
      <c r="AK19" s="188">
        <f t="shared" si="13"/>
        <v>1620.1279855299531</v>
      </c>
      <c r="AL19" s="177">
        <f t="shared" si="13"/>
        <v>1630.7618316537298</v>
      </c>
      <c r="AM19" s="177">
        <f t="shared" si="13"/>
        <v>1639.7669376264059</v>
      </c>
      <c r="AN19" s="177">
        <f t="shared" si="13"/>
        <v>1647.1138543588313</v>
      </c>
      <c r="AO19" s="177">
        <f t="shared" si="13"/>
        <v>1652.7781207810417</v>
      </c>
      <c r="AP19" s="177">
        <f t="shared" si="13"/>
        <v>1656.7403984922275</v>
      </c>
      <c r="AQ19" s="177">
        <f t="shared" si="13"/>
        <v>1658.9865806166572</v>
      </c>
      <c r="AR19" s="177">
        <f t="shared" si="13"/>
        <v>1659.5078740159649</v>
      </c>
      <c r="AS19" s="177">
        <f t="shared" si="13"/>
        <v>1658.3008541969098</v>
      </c>
      <c r="AT19" s="177">
        <f t="shared" si="13"/>
        <v>1655.3674924491243</v>
      </c>
      <c r="AU19" s="177">
        <f t="shared" si="13"/>
        <v>1650.7151549477658</v>
      </c>
      <c r="AV19" s="177">
        <f t="shared" si="13"/>
        <v>1644.3565737594649</v>
      </c>
      <c r="AW19" s="188">
        <f t="shared" si="13"/>
        <v>1636.3097898946737</v>
      </c>
      <c r="AX19" s="177">
        <f t="shared" si="13"/>
        <v>1626.5980687535175</v>
      </c>
      <c r="AY19" s="177">
        <f t="shared" si="13"/>
        <v>1615.2497885136377</v>
      </c>
      <c r="AZ19" s="177">
        <f t="shared" si="13"/>
        <v>1602.2983022053897</v>
      </c>
      <c r="BA19" s="177">
        <f t="shared" si="13"/>
        <v>1587.7817744102967</v>
      </c>
      <c r="BB19" s="177">
        <f t="shared" si="13"/>
        <v>1571.7429937010313</v>
      </c>
      <c r="BC19" s="177">
        <f t="shared" si="13"/>
        <v>1554.2291621137726</v>
      </c>
      <c r="BD19" s="177">
        <f t="shared" si="13"/>
        <v>1535.2916631049143</v>
      </c>
      <c r="BE19" s="177">
        <f t="shared" si="13"/>
        <v>1514.985809592356</v>
      </c>
      <c r="BF19" s="177">
        <f t="shared" si="13"/>
        <v>1493.370573815643</v>
      </c>
      <c r="BG19" s="177">
        <f t="shared" si="13"/>
        <v>1470.5083008678785</v>
      </c>
      <c r="BH19" s="177">
        <f t="shared" si="13"/>
        <v>1446.4644078545791</v>
      </c>
      <c r="BI19" s="188">
        <f t="shared" si="13"/>
        <v>1421.307070719708</v>
      </c>
    </row>
    <row r="20" spans="1:62" ht="9" customHeight="1">
      <c r="A20" s="77"/>
      <c r="B20" s="80"/>
      <c r="C20" s="80"/>
      <c r="D20" s="80"/>
      <c r="E20" s="80"/>
      <c r="F20" s="80"/>
      <c r="G20" s="82"/>
      <c r="H20" s="80"/>
      <c r="I20" s="80"/>
      <c r="J20" s="80"/>
      <c r="K20" s="80"/>
      <c r="L20" s="80"/>
      <c r="M20" s="188"/>
      <c r="N20" s="177"/>
      <c r="O20" s="177"/>
      <c r="P20" s="177"/>
      <c r="Q20" s="177"/>
      <c r="R20" s="177"/>
      <c r="S20" s="178"/>
      <c r="T20" s="177"/>
      <c r="U20" s="177"/>
      <c r="V20" s="177"/>
      <c r="W20" s="177"/>
      <c r="X20" s="177"/>
      <c r="Y20" s="188"/>
      <c r="Z20" s="177"/>
      <c r="AA20" s="177"/>
      <c r="AB20" s="177"/>
      <c r="AC20" s="177"/>
      <c r="AD20" s="177"/>
      <c r="AE20" s="178"/>
      <c r="AF20" s="177"/>
      <c r="AG20" s="177"/>
      <c r="AH20" s="177"/>
      <c r="AI20" s="177"/>
      <c r="AJ20" s="177"/>
      <c r="AK20" s="188"/>
      <c r="AL20" s="177"/>
      <c r="AM20" s="177"/>
      <c r="AN20" s="177"/>
      <c r="AO20" s="177"/>
      <c r="AP20" s="177"/>
      <c r="AQ20" s="178"/>
      <c r="AR20" s="177"/>
      <c r="AS20" s="177"/>
      <c r="AT20" s="177"/>
      <c r="AU20" s="177"/>
      <c r="AV20" s="177"/>
      <c r="AW20" s="188"/>
      <c r="AX20" s="177"/>
      <c r="AY20" s="177"/>
      <c r="AZ20" s="177"/>
      <c r="BA20" s="177"/>
      <c r="BB20" s="177"/>
      <c r="BC20" s="178"/>
      <c r="BD20" s="177"/>
      <c r="BE20" s="177"/>
      <c r="BF20" s="177"/>
      <c r="BG20" s="177"/>
      <c r="BH20" s="177"/>
      <c r="BI20" s="188"/>
    </row>
    <row r="21" spans="1:62" s="34" customFormat="1">
      <c r="A21" s="382" t="s">
        <v>13</v>
      </c>
      <c r="B21" s="150">
        <f t="shared" ref="B21:BI21" si="14">B16+B19</f>
        <v>10151.999999999998</v>
      </c>
      <c r="C21" s="150">
        <f t="shared" si="14"/>
        <v>10883.016339998399</v>
      </c>
      <c r="D21" s="150">
        <f t="shared" si="14"/>
        <v>11650.243265994113</v>
      </c>
      <c r="E21" s="150">
        <f t="shared" si="14"/>
        <v>12795.587028517944</v>
      </c>
      <c r="F21" s="150">
        <f t="shared" si="14"/>
        <v>13651.293580338599</v>
      </c>
      <c r="G21" s="150">
        <f t="shared" si="14"/>
        <v>14545.980726090915</v>
      </c>
      <c r="H21" s="150">
        <f t="shared" si="14"/>
        <v>15289.09993748898</v>
      </c>
      <c r="I21" s="150">
        <f t="shared" si="14"/>
        <v>16058.155220229755</v>
      </c>
      <c r="J21" s="150">
        <f t="shared" si="14"/>
        <v>16853.32169490297</v>
      </c>
      <c r="K21" s="150">
        <f t="shared" si="14"/>
        <v>17461.341180014384</v>
      </c>
      <c r="L21" s="150">
        <f t="shared" si="14"/>
        <v>18080.368459395373</v>
      </c>
      <c r="M21" s="189">
        <f t="shared" si="14"/>
        <v>18710.025662100627</v>
      </c>
      <c r="N21" s="179">
        <f t="shared" si="14"/>
        <v>18815.127720489392</v>
      </c>
      <c r="O21" s="179">
        <f t="shared" si="14"/>
        <v>19441.45243203007</v>
      </c>
      <c r="P21" s="179">
        <f t="shared" si="14"/>
        <v>20072.376954726809</v>
      </c>
      <c r="Q21" s="179">
        <f t="shared" si="14"/>
        <v>20706.99956802648</v>
      </c>
      <c r="R21" s="179">
        <f t="shared" si="14"/>
        <v>21344.379246924731</v>
      </c>
      <c r="S21" s="179">
        <f t="shared" si="14"/>
        <v>21983.537499643957</v>
      </c>
      <c r="T21" s="179">
        <f t="shared" si="14"/>
        <v>22623.460423142169</v>
      </c>
      <c r="U21" s="179">
        <f t="shared" si="14"/>
        <v>23263.10097339952</v>
      </c>
      <c r="V21" s="179">
        <f t="shared" si="14"/>
        <v>23901.381446070209</v>
      </c>
      <c r="W21" s="179">
        <f t="shared" si="14"/>
        <v>24537.196161713582</v>
      </c>
      <c r="X21" s="179">
        <f t="shared" si="14"/>
        <v>25169.414348437345</v>
      </c>
      <c r="Y21" s="189">
        <f t="shared" si="14"/>
        <v>25796.883213409947</v>
      </c>
      <c r="Z21" s="179">
        <f t="shared" si="14"/>
        <v>26413.031963582234</v>
      </c>
      <c r="AA21" s="179">
        <f t="shared" si="14"/>
        <v>27016.290177066156</v>
      </c>
      <c r="AB21" s="179">
        <f t="shared" si="14"/>
        <v>27605.088686979198</v>
      </c>
      <c r="AC21" s="179">
        <f t="shared" si="14"/>
        <v>28177.866173895061</v>
      </c>
      <c r="AD21" s="179">
        <f t="shared" si="14"/>
        <v>28733.075881756293</v>
      </c>
      <c r="AE21" s="179">
        <f t="shared" si="14"/>
        <v>29269.19241820684</v>
      </c>
      <c r="AF21" s="179">
        <f t="shared" si="14"/>
        <v>29784.718598710828</v>
      </c>
      <c r="AG21" s="179">
        <f t="shared" si="14"/>
        <v>30278.192292531545</v>
      </c>
      <c r="AH21" s="179">
        <f t="shared" si="14"/>
        <v>30748.1932276722</v>
      </c>
      <c r="AI21" s="179">
        <f t="shared" si="14"/>
        <v>31193.349711244668</v>
      </c>
      <c r="AJ21" s="179">
        <f t="shared" si="14"/>
        <v>31612.345221446361</v>
      </c>
      <c r="AK21" s="189">
        <f t="shared" si="14"/>
        <v>32003.9248274007</v>
      </c>
      <c r="AL21" s="179">
        <f t="shared" si="14"/>
        <v>32366.90139355843</v>
      </c>
      <c r="AM21" s="179">
        <f t="shared" si="14"/>
        <v>32700.161526170461</v>
      </c>
      <c r="AN21" s="179">
        <f t="shared" si="14"/>
        <v>33002.671220524266</v>
      </c>
      <c r="AO21" s="179">
        <f t="shared" si="14"/>
        <v>33273.481169184292</v>
      </c>
      <c r="AP21" s="179">
        <f t="shared" si="14"/>
        <v>33511.73169338001</v>
      </c>
      <c r="AQ21" s="179">
        <f t="shared" si="14"/>
        <v>33716.657261934219</v>
      </c>
      <c r="AR21" s="179">
        <f t="shared" si="14"/>
        <v>33887.590564699836</v>
      </c>
      <c r="AS21" s="179">
        <f t="shared" si="14"/>
        <v>34023.966110358524</v>
      </c>
      <c r="AT21" s="179">
        <f t="shared" si="14"/>
        <v>34125.323321603544</v>
      </c>
      <c r="AU21" s="179">
        <f t="shared" si="14"/>
        <v>34191.309104157277</v>
      </c>
      <c r="AV21" s="179">
        <f t="shared" si="14"/>
        <v>34221.679869730455</v>
      </c>
      <c r="AW21" s="189">
        <f t="shared" si="14"/>
        <v>34216.302996882987</v>
      </c>
      <c r="AX21" s="179">
        <f t="shared" si="14"/>
        <v>34175.157717761416</v>
      </c>
      <c r="AY21" s="179">
        <f t="shared" si="14"/>
        <v>34098.335422828044</v>
      </c>
      <c r="AZ21" s="179">
        <f t="shared" si="14"/>
        <v>33986.039379924085</v>
      </c>
      <c r="BA21" s="179">
        <f t="shared" si="14"/>
        <v>33838.583868284033</v>
      </c>
      <c r="BB21" s="179">
        <f t="shared" si="14"/>
        <v>33656.392732401073</v>
      </c>
      <c r="BC21" s="179">
        <f t="shared" si="14"/>
        <v>33439.997364893461</v>
      </c>
      <c r="BD21" s="179">
        <f t="shared" si="14"/>
        <v>33190.034131699183</v>
      </c>
      <c r="BE21" s="179">
        <f t="shared" si="14"/>
        <v>32907.24125699162</v>
      </c>
      <c r="BF21" s="179">
        <f t="shared" si="14"/>
        <v>32592.455189124015</v>
      </c>
      <c r="BG21" s="179">
        <f t="shared" si="14"/>
        <v>32246.606472639065</v>
      </c>
      <c r="BH21" s="179">
        <f t="shared" si="14"/>
        <v>31870.715154886322</v>
      </c>
      <c r="BI21" s="189">
        <f t="shared" si="14"/>
        <v>31465.885759043169</v>
      </c>
    </row>
    <row r="22" spans="1:62" s="34" customFormat="1">
      <c r="A22" s="85"/>
      <c r="B22" s="150"/>
      <c r="C22" s="150"/>
      <c r="D22" s="150"/>
      <c r="E22" s="150"/>
      <c r="F22" s="150"/>
      <c r="G22" s="330"/>
      <c r="H22" s="150"/>
      <c r="I22" s="150"/>
      <c r="J22" s="150"/>
      <c r="K22" s="150"/>
      <c r="L22" s="150"/>
      <c r="M22" s="18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8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8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8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89"/>
    </row>
    <row r="23" spans="1:62" s="34" customFormat="1" ht="15.75">
      <c r="A23" s="419" t="s">
        <v>251</v>
      </c>
      <c r="B23" s="150"/>
      <c r="C23" s="150"/>
      <c r="D23" s="150"/>
      <c r="E23" s="150"/>
      <c r="F23" s="150"/>
      <c r="G23" s="330"/>
      <c r="H23" s="150"/>
      <c r="I23" s="150"/>
      <c r="J23" s="150"/>
      <c r="K23" s="150"/>
      <c r="L23" s="150"/>
      <c r="M23" s="18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8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8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89"/>
    </row>
    <row r="24" spans="1:62" s="377" customFormat="1">
      <c r="A24" s="376" t="s">
        <v>238</v>
      </c>
      <c r="B24" s="377">
        <f>B5*B7</f>
        <v>8</v>
      </c>
      <c r="C24" s="377">
        <f t="shared" ref="C24:BI24" si="15">C5*C7</f>
        <v>8.3824000000000005</v>
      </c>
      <c r="D24" s="377">
        <f t="shared" si="15"/>
        <v>8.790016102400001</v>
      </c>
      <c r="E24" s="377">
        <f t="shared" si="15"/>
        <v>9.2244218586677267</v>
      </c>
      <c r="F24" s="377">
        <f t="shared" si="15"/>
        <v>9.6872643857899394</v>
      </c>
      <c r="G24" s="377">
        <f t="shared" si="15"/>
        <v>10.180266404063699</v>
      </c>
      <c r="H24" s="377">
        <f t="shared" si="15"/>
        <v>10.705228286703797</v>
      </c>
      <c r="I24" s="377">
        <f t="shared" si="15"/>
        <v>11.264030122404236</v>
      </c>
      <c r="J24" s="377">
        <f t="shared" si="15"/>
        <v>11.858633792363815</v>
      </c>
      <c r="K24" s="377">
        <f t="shared" si="15"/>
        <v>12.491085063681208</v>
      </c>
      <c r="L24" s="377">
        <f t="shared" si="15"/>
        <v>13.163515701442698</v>
      </c>
      <c r="M24" s="378">
        <f t="shared" si="15"/>
        <v>13.878145602265221</v>
      </c>
      <c r="N24" s="377">
        <f t="shared" si="15"/>
        <v>14.640802427106802</v>
      </c>
      <c r="O24" s="377">
        <f t="shared" si="15"/>
        <v>15.454179973028484</v>
      </c>
      <c r="P24" s="377">
        <f t="shared" si="15"/>
        <v>16.321067007803048</v>
      </c>
      <c r="Q24" s="377">
        <f t="shared" si="15"/>
        <v>17.244348126107901</v>
      </c>
      <c r="R24" s="377">
        <f t="shared" si="15"/>
        <v>18.227004594103096</v>
      </c>
      <c r="S24" s="377">
        <f t="shared" si="15"/>
        <v>19.272115194972702</v>
      </c>
      <c r="T24" s="377">
        <f t="shared" si="15"/>
        <v>20.382857089151276</v>
      </c>
      <c r="U24" s="377">
        <f t="shared" si="15"/>
        <v>21.56250670407784</v>
      </c>
      <c r="V24" s="377">
        <f t="shared" si="15"/>
        <v>22.814440669410335</v>
      </c>
      <c r="W24" s="377">
        <f t="shared" si="15"/>
        <v>24.142136814686012</v>
      </c>
      <c r="X24" s="377">
        <f t="shared" si="15"/>
        <v>25.549175247421399</v>
      </c>
      <c r="Y24" s="378">
        <f t="shared" si="15"/>
        <v>27.039239530601542</v>
      </c>
      <c r="Z24" s="377">
        <f t="shared" si="15"/>
        <v>28.620747034243404</v>
      </c>
      <c r="AA24" s="377">
        <f t="shared" si="15"/>
        <v>30.297832899152603</v>
      </c>
      <c r="AB24" s="377">
        <f t="shared" si="15"/>
        <v>32.074721942842451</v>
      </c>
      <c r="AC24" s="377">
        <f t="shared" si="15"/>
        <v>33.955728473829772</v>
      </c>
      <c r="AD24" s="377">
        <f t="shared" si="15"/>
        <v>35.945256397317038</v>
      </c>
      <c r="AE24" s="377">
        <f t="shared" si="15"/>
        <v>38.047799652671507</v>
      </c>
      <c r="AF24" s="377">
        <f t="shared" si="15"/>
        <v>40.267943023083284</v>
      </c>
      <c r="AG24" s="377">
        <f t="shared" si="15"/>
        <v>42.61036335749322</v>
      </c>
      <c r="AH24" s="377">
        <f t="shared" si="15"/>
        <v>45.079831244328588</v>
      </c>
      <c r="AI24" s="377">
        <f t="shared" si="15"/>
        <v>47.68121317577463</v>
      </c>
      <c r="AJ24" s="377">
        <f t="shared" si="15"/>
        <v>50.419474240248832</v>
      </c>
      <c r="AK24" s="378">
        <f t="shared" si="15"/>
        <v>53.299681379443584</v>
      </c>
      <c r="AL24" s="377">
        <f t="shared" si="15"/>
        <v>56.327007244772894</v>
      </c>
      <c r="AM24" s="377">
        <f t="shared" si="15"/>
        <v>59.506734686316534</v>
      </c>
      <c r="AN24" s="377">
        <f t="shared" si="15"/>
        <v>62.844261905417305</v>
      </c>
      <c r="AO24" s="377">
        <f t="shared" si="15"/>
        <v>66.345108299975465</v>
      </c>
      <c r="AP24" s="377">
        <f t="shared" si="15"/>
        <v>70.014921029220602</v>
      </c>
      <c r="AQ24" s="377">
        <f t="shared" si="15"/>
        <v>73.859482322350189</v>
      </c>
      <c r="AR24" s="377">
        <f t="shared" si="15"/>
        <v>77.884717552932145</v>
      </c>
      <c r="AS24" s="377">
        <f t="shared" si="15"/>
        <v>82.096704098404587</v>
      </c>
      <c r="AT24" s="377">
        <f t="shared" si="15"/>
        <v>86.50168100139652</v>
      </c>
      <c r="AU24" s="377">
        <f t="shared" si="15"/>
        <v>91.106059446971614</v>
      </c>
      <c r="AV24" s="377">
        <f t="shared" si="15"/>
        <v>95.916434067290723</v>
      </c>
      <c r="AW24" s="378">
        <f t="shared" si="15"/>
        <v>100.93959508263039</v>
      </c>
      <c r="AX24" s="377">
        <f t="shared" si="15"/>
        <v>106.18254128521424</v>
      </c>
      <c r="AY24" s="377">
        <f t="shared" si="15"/>
        <v>111.652493869941</v>
      </c>
      <c r="AZ24" s="377">
        <f t="shared" si="15"/>
        <v>117.35691111385803</v>
      </c>
      <c r="BA24" s="377">
        <f t="shared" si="15"/>
        <v>123.30350390415934</v>
      </c>
      <c r="BB24" s="377">
        <f t="shared" si="15"/>
        <v>129.50025211260953</v>
      </c>
      <c r="BC24" s="377">
        <f t="shared" si="15"/>
        <v>135.95542181263551</v>
      </c>
      <c r="BD24" s="377">
        <f t="shared" si="15"/>
        <v>142.6775833339081</v>
      </c>
      <c r="BE24" s="377">
        <f t="shared" si="15"/>
        <v>149.67563014807735</v>
      </c>
      <c r="BF24" s="377">
        <f t="shared" si="15"/>
        <v>156.95879857844696</v>
      </c>
      <c r="BG24" s="377">
        <f t="shared" si="15"/>
        <v>164.53668832579072</v>
      </c>
      <c r="BH24" s="377">
        <f t="shared" si="15"/>
        <v>172.4192838022386</v>
      </c>
      <c r="BI24" s="378">
        <f t="shared" si="15"/>
        <v>180.61697626520458</v>
      </c>
    </row>
    <row r="25" spans="1:62" s="3" customFormat="1">
      <c r="A25" s="321" t="s">
        <v>239</v>
      </c>
      <c r="B25" s="527">
        <v>0.6</v>
      </c>
      <c r="C25" s="527">
        <f>B25*1.001</f>
        <v>0.60059999999999991</v>
      </c>
      <c r="D25" s="527">
        <f t="shared" ref="D25:BI25" si="16">C25*1.001</f>
        <v>0.60120059999999986</v>
      </c>
      <c r="E25" s="527">
        <f t="shared" si="16"/>
        <v>0.60180180059999977</v>
      </c>
      <c r="F25" s="527">
        <f t="shared" si="16"/>
        <v>0.60240360240059976</v>
      </c>
      <c r="G25" s="527">
        <f t="shared" si="16"/>
        <v>0.60300600600300025</v>
      </c>
      <c r="H25" s="527">
        <f t="shared" si="16"/>
        <v>0.60360901200900319</v>
      </c>
      <c r="I25" s="527">
        <f t="shared" si="16"/>
        <v>0.60421262102101214</v>
      </c>
      <c r="J25" s="527">
        <f t="shared" si="16"/>
        <v>0.60481683364203309</v>
      </c>
      <c r="K25" s="527">
        <f t="shared" si="16"/>
        <v>0.60542165047567509</v>
      </c>
      <c r="L25" s="527">
        <f t="shared" si="16"/>
        <v>0.6060270721261507</v>
      </c>
      <c r="M25" s="528">
        <f t="shared" si="16"/>
        <v>0.60663309919827679</v>
      </c>
      <c r="N25" s="529">
        <f t="shared" si="16"/>
        <v>0.60723973229747497</v>
      </c>
      <c r="O25" s="530">
        <f t="shared" si="16"/>
        <v>0.60784697202977234</v>
      </c>
      <c r="P25" s="530">
        <f t="shared" si="16"/>
        <v>0.60845481900180209</v>
      </c>
      <c r="Q25" s="530">
        <f t="shared" si="16"/>
        <v>0.60906327382080383</v>
      </c>
      <c r="R25" s="530">
        <f t="shared" si="16"/>
        <v>0.60967233709462454</v>
      </c>
      <c r="S25" s="530">
        <f t="shared" si="16"/>
        <v>0.61028200943171906</v>
      </c>
      <c r="T25" s="530">
        <f t="shared" si="16"/>
        <v>0.61089229144115076</v>
      </c>
      <c r="U25" s="530">
        <f t="shared" si="16"/>
        <v>0.61150318373259183</v>
      </c>
      <c r="V25" s="530">
        <f t="shared" si="16"/>
        <v>0.61211468691632431</v>
      </c>
      <c r="W25" s="530">
        <f t="shared" si="16"/>
        <v>0.61272680160324056</v>
      </c>
      <c r="X25" s="530">
        <f t="shared" si="16"/>
        <v>0.61333952840484374</v>
      </c>
      <c r="Y25" s="528">
        <f t="shared" si="16"/>
        <v>0.61395286793324855</v>
      </c>
      <c r="Z25" s="530">
        <f t="shared" si="16"/>
        <v>0.61456682080118175</v>
      </c>
      <c r="AA25" s="530">
        <f t="shared" si="16"/>
        <v>0.61518138762198282</v>
      </c>
      <c r="AB25" s="530">
        <f t="shared" si="16"/>
        <v>0.61579656900960478</v>
      </c>
      <c r="AC25" s="530">
        <f t="shared" si="16"/>
        <v>0.61641236557861434</v>
      </c>
      <c r="AD25" s="530">
        <f t="shared" si="16"/>
        <v>0.61702877794419286</v>
      </c>
      <c r="AE25" s="530">
        <f t="shared" si="16"/>
        <v>0.61764580672213698</v>
      </c>
      <c r="AF25" s="530">
        <f t="shared" si="16"/>
        <v>0.61826345252885906</v>
      </c>
      <c r="AG25" s="530">
        <f t="shared" si="16"/>
        <v>0.61888171598138786</v>
      </c>
      <c r="AH25" s="530">
        <f t="shared" si="16"/>
        <v>0.6195005976973692</v>
      </c>
      <c r="AI25" s="530">
        <f t="shared" si="16"/>
        <v>0.62012009829506654</v>
      </c>
      <c r="AJ25" s="530">
        <f t="shared" si="16"/>
        <v>0.62074021839336158</v>
      </c>
      <c r="AK25" s="528">
        <f t="shared" si="16"/>
        <v>0.62136095861175489</v>
      </c>
      <c r="AL25" s="530">
        <f t="shared" si="16"/>
        <v>0.62198231957036654</v>
      </c>
      <c r="AM25" s="530">
        <f t="shared" si="16"/>
        <v>0.62260430188993687</v>
      </c>
      <c r="AN25" s="530">
        <f t="shared" si="16"/>
        <v>0.62322690619182675</v>
      </c>
      <c r="AO25" s="530">
        <f t="shared" si="16"/>
        <v>0.62385013309801851</v>
      </c>
      <c r="AP25" s="530">
        <f t="shared" si="16"/>
        <v>0.62447398323111647</v>
      </c>
      <c r="AQ25" s="530">
        <f t="shared" si="16"/>
        <v>0.62509845721434754</v>
      </c>
      <c r="AR25" s="530">
        <f t="shared" si="16"/>
        <v>0.62572355567156179</v>
      </c>
      <c r="AS25" s="530">
        <f t="shared" si="16"/>
        <v>0.62634927922723327</v>
      </c>
      <c r="AT25" s="530">
        <f t="shared" si="16"/>
        <v>0.62697562850646038</v>
      </c>
      <c r="AU25" s="530">
        <f t="shared" si="16"/>
        <v>0.62760260413496682</v>
      </c>
      <c r="AV25" s="530">
        <f t="shared" si="16"/>
        <v>0.62823020673910168</v>
      </c>
      <c r="AW25" s="528">
        <f t="shared" si="16"/>
        <v>0.62885843694584076</v>
      </c>
      <c r="AX25" s="530">
        <f t="shared" si="16"/>
        <v>0.62948729538278658</v>
      </c>
      <c r="AY25" s="530">
        <f t="shared" si="16"/>
        <v>0.63011678267816928</v>
      </c>
      <c r="AZ25" s="530">
        <f t="shared" si="16"/>
        <v>0.63074689946084739</v>
      </c>
      <c r="BA25" s="530">
        <f t="shared" si="16"/>
        <v>0.63137764636030813</v>
      </c>
      <c r="BB25" s="530">
        <f t="shared" si="16"/>
        <v>0.63200902400666836</v>
      </c>
      <c r="BC25" s="530">
        <f t="shared" si="16"/>
        <v>0.63264103303067498</v>
      </c>
      <c r="BD25" s="530">
        <f t="shared" si="16"/>
        <v>0.6332736740637056</v>
      </c>
      <c r="BE25" s="530">
        <f t="shared" si="16"/>
        <v>0.63390694773776923</v>
      </c>
      <c r="BF25" s="530">
        <f t="shared" si="16"/>
        <v>0.63454085468550692</v>
      </c>
      <c r="BG25" s="530">
        <f t="shared" si="16"/>
        <v>0.63517539554019231</v>
      </c>
      <c r="BH25" s="530">
        <f t="shared" si="16"/>
        <v>0.63581057093573246</v>
      </c>
      <c r="BI25" s="528">
        <f t="shared" si="16"/>
        <v>0.6364463815066681</v>
      </c>
    </row>
    <row r="26" spans="1:62">
      <c r="A26" s="77" t="s">
        <v>146</v>
      </c>
      <c r="B26" s="322">
        <f>B25*B24</f>
        <v>4.8</v>
      </c>
      <c r="C26" s="322">
        <f t="shared" ref="C26:BI26" si="17">C25*C24</f>
        <v>5.0344694399999996</v>
      </c>
      <c r="D26" s="322">
        <f t="shared" si="17"/>
        <v>5.2845629547725412</v>
      </c>
      <c r="E26" s="322">
        <f t="shared" si="17"/>
        <v>5.5512736840402344</v>
      </c>
      <c r="F26" s="322">
        <f t="shared" si="17"/>
        <v>5.8356429634068929</v>
      </c>
      <c r="G26" s="322">
        <f t="shared" si="17"/>
        <v>6.1387617843609767</v>
      </c>
      <c r="H26" s="322">
        <f t="shared" si="17"/>
        <v>6.4617722694681126</v>
      </c>
      <c r="I26" s="322">
        <f t="shared" si="17"/>
        <v>6.8058691635174959</v>
      </c>
      <c r="J26" s="322">
        <f t="shared" si="17"/>
        <v>7.1723013416178976</v>
      </c>
      <c r="K26" s="322">
        <f t="shared" si="17"/>
        <v>7.5623733354859297</v>
      </c>
      <c r="L26" s="322">
        <f t="shared" si="17"/>
        <v>7.9774468794319313</v>
      </c>
      <c r="M26" s="324">
        <f t="shared" si="17"/>
        <v>8.4189424778270858</v>
      </c>
      <c r="N26" s="322">
        <f t="shared" si="17"/>
        <v>8.8904769464565572</v>
      </c>
      <c r="O26" s="322">
        <f t="shared" si="17"/>
        <v>9.3937765018085138</v>
      </c>
      <c r="P26" s="322">
        <f t="shared" si="17"/>
        <v>9.9306318721490872</v>
      </c>
      <c r="Q26" s="322">
        <f t="shared" si="17"/>
        <v>10.502899124592922</v>
      </c>
      <c r="R26" s="322">
        <f t="shared" si="17"/>
        <v>11.112500489121294</v>
      </c>
      <c r="S26" s="322">
        <f t="shared" si="17"/>
        <v>11.761425187187507</v>
      </c>
      <c r="T26" s="322">
        <f t="shared" si="17"/>
        <v>12.451730273309128</v>
      </c>
      <c r="U26" s="322">
        <f t="shared" si="17"/>
        <v>13.185541498798955</v>
      </c>
      <c r="V26" s="322">
        <f t="shared" si="17"/>
        <v>13.965054207527164</v>
      </c>
      <c r="W26" s="322">
        <f t="shared" si="17"/>
        <v>14.792534274330405</v>
      </c>
      <c r="X26" s="322">
        <f t="shared" si="17"/>
        <v>15.670319097386148</v>
      </c>
      <c r="Y26" s="324">
        <f t="shared" si="17"/>
        <v>16.600818656546881</v>
      </c>
      <c r="Z26" s="322">
        <f t="shared" si="17"/>
        <v>17.589361513789822</v>
      </c>
      <c r="AA26" s="322">
        <f t="shared" si="17"/>
        <v>18.638662884839661</v>
      </c>
      <c r="AB26" s="322">
        <f t="shared" si="17"/>
        <v>19.751503724339468</v>
      </c>
      <c r="AC26" s="322">
        <f t="shared" si="17"/>
        <v>20.930730913498522</v>
      </c>
      <c r="AD26" s="322">
        <f t="shared" si="17"/>
        <v>22.179257627727214</v>
      </c>
      <c r="AE26" s="322">
        <f t="shared" si="17"/>
        <v>23.500063910476538</v>
      </c>
      <c r="AF26" s="322">
        <f t="shared" si="17"/>
        <v>24.896197479686855</v>
      </c>
      <c r="AG26" s="322">
        <f t="shared" si="17"/>
        <v>26.370774793275856</v>
      </c>
      <c r="AH26" s="322">
        <f t="shared" si="17"/>
        <v>27.926982399958099</v>
      </c>
      <c r="AI26" s="322">
        <f t="shared" si="17"/>
        <v>29.568078601389384</v>
      </c>
      <c r="AJ26" s="322">
        <f t="shared" si="17"/>
        <v>31.297395451170527</v>
      </c>
      <c r="AK26" s="324">
        <f t="shared" si="17"/>
        <v>33.11834111563217</v>
      </c>
      <c r="AL26" s="322">
        <f t="shared" si="17"/>
        <v>35.034402620560684</v>
      </c>
      <c r="AM26" s="322">
        <f t="shared" si="17"/>
        <v>37.049149007123795</v>
      </c>
      <c r="AN26" s="322">
        <f t="shared" si="17"/>
        <v>39.166234919222099</v>
      </c>
      <c r="AO26" s="322">
        <f t="shared" si="17"/>
        <v>41.389404643342147</v>
      </c>
      <c r="AP26" s="322">
        <f t="shared" si="17"/>
        <v>43.722496620729451</v>
      </c>
      <c r="AQ26" s="322">
        <f t="shared" si="17"/>
        <v>46.169448450351474</v>
      </c>
      <c r="AR26" s="322">
        <f t="shared" si="17"/>
        <v>48.734302399696006</v>
      </c>
      <c r="AS26" s="322">
        <f t="shared" si="17"/>
        <v>51.421211438967163</v>
      </c>
      <c r="AT26" s="322">
        <f t="shared" si="17"/>
        <v>54.234445812715926</v>
      </c>
      <c r="AU26" s="322">
        <f t="shared" si="17"/>
        <v>57.178400161394478</v>
      </c>
      <c r="AV26" s="322">
        <f t="shared" si="17"/>
        <v>60.257601203771465</v>
      </c>
      <c r="AW26" s="324">
        <f t="shared" si="17"/>
        <v>63.476715989609019</v>
      </c>
      <c r="AX26" s="322">
        <f t="shared" si="17"/>
        <v>66.840560730500584</v>
      </c>
      <c r="AY26" s="322">
        <f t="shared" si="17"/>
        <v>70.354110215321242</v>
      </c>
      <c r="AZ26" s="322">
        <f t="shared" si="17"/>
        <v>74.022507815368215</v>
      </c>
      <c r="BA26" s="322">
        <f t="shared" si="17"/>
        <v>77.851076082987191</v>
      </c>
      <c r="BB26" s="322">
        <f t="shared" si="17"/>
        <v>81.845327946307847</v>
      </c>
      <c r="BC26" s="322">
        <f t="shared" si="17"/>
        <v>86.010978501666884</v>
      </c>
      <c r="BD26" s="322">
        <f t="shared" si="17"/>
        <v>90.353957404394521</v>
      </c>
      <c r="BE26" s="322">
        <f t="shared" si="17"/>
        <v>94.880421857894945</v>
      </c>
      <c r="BF26" s="322">
        <f t="shared" si="17"/>
        <v>99.59677020037806</v>
      </c>
      <c r="BG26" s="322">
        <f t="shared" si="17"/>
        <v>104.50965608820746</v>
      </c>
      <c r="BH26" s="322">
        <f t="shared" si="17"/>
        <v>109.62600327463142</v>
      </c>
      <c r="BI26" s="324">
        <f t="shared" si="17"/>
        <v>114.95302098266521</v>
      </c>
    </row>
    <row r="27" spans="1:62">
      <c r="A27" s="77" t="s">
        <v>145</v>
      </c>
      <c r="B27" s="527">
        <v>0.5</v>
      </c>
      <c r="C27" s="527">
        <f>B27*1.007</f>
        <v>0.50349999999999995</v>
      </c>
      <c r="D27" s="527">
        <f t="shared" ref="D27:BI27" si="18">C27*1.007</f>
        <v>0.50702449999999988</v>
      </c>
      <c r="E27" s="527">
        <f t="shared" si="18"/>
        <v>0.51057367149999977</v>
      </c>
      <c r="F27" s="527">
        <f t="shared" si="18"/>
        <v>0.51414768720049975</v>
      </c>
      <c r="G27" s="527">
        <f t="shared" si="18"/>
        <v>0.51774672101090324</v>
      </c>
      <c r="H27" s="527">
        <f t="shared" si="18"/>
        <v>0.52137094805797957</v>
      </c>
      <c r="I27" s="527">
        <f t="shared" si="18"/>
        <v>0.52502054469438542</v>
      </c>
      <c r="J27" s="527">
        <f t="shared" si="18"/>
        <v>0.52869568850724602</v>
      </c>
      <c r="K27" s="527">
        <f t="shared" si="18"/>
        <v>0.53239655832679667</v>
      </c>
      <c r="L27" s="527">
        <f t="shared" si="18"/>
        <v>0.53612333423508418</v>
      </c>
      <c r="M27" s="528">
        <f t="shared" si="18"/>
        <v>0.53987619757472971</v>
      </c>
      <c r="N27" s="529">
        <f t="shared" si="18"/>
        <v>0.54365533095775276</v>
      </c>
      <c r="O27" s="530">
        <f t="shared" si="18"/>
        <v>0.54746091827445698</v>
      </c>
      <c r="P27" s="530">
        <f t="shared" si="18"/>
        <v>0.55129314470237811</v>
      </c>
      <c r="Q27" s="530">
        <f t="shared" si="18"/>
        <v>0.5551521967152947</v>
      </c>
      <c r="R27" s="530">
        <f t="shared" si="18"/>
        <v>0.55903826209230167</v>
      </c>
      <c r="S27" s="530">
        <f t="shared" si="18"/>
        <v>0.56295152992694775</v>
      </c>
      <c r="T27" s="530">
        <f t="shared" si="18"/>
        <v>0.56689219063643637</v>
      </c>
      <c r="U27" s="530">
        <f t="shared" si="18"/>
        <v>0.57086043597089131</v>
      </c>
      <c r="V27" s="530">
        <f t="shared" si="18"/>
        <v>0.57485645902268745</v>
      </c>
      <c r="W27" s="530">
        <f t="shared" si="18"/>
        <v>0.57888045423584622</v>
      </c>
      <c r="X27" s="530">
        <f t="shared" si="18"/>
        <v>0.58293261741549707</v>
      </c>
      <c r="Y27" s="528">
        <f t="shared" si="18"/>
        <v>0.58701314573740548</v>
      </c>
      <c r="Z27" s="530">
        <f t="shared" si="18"/>
        <v>0.59112223775756723</v>
      </c>
      <c r="AA27" s="530">
        <f t="shared" si="18"/>
        <v>0.59526009342187014</v>
      </c>
      <c r="AB27" s="530">
        <f t="shared" si="18"/>
        <v>0.59942691407582316</v>
      </c>
      <c r="AC27" s="530">
        <f t="shared" si="18"/>
        <v>0.60362290247435391</v>
      </c>
      <c r="AD27" s="530">
        <f t="shared" si="18"/>
        <v>0.60784826279167437</v>
      </c>
      <c r="AE27" s="530">
        <f t="shared" si="18"/>
        <v>0.61210320063121604</v>
      </c>
      <c r="AF27" s="530">
        <f t="shared" si="18"/>
        <v>0.6163879230356345</v>
      </c>
      <c r="AG27" s="530">
        <f t="shared" si="18"/>
        <v>0.6207026384968839</v>
      </c>
      <c r="AH27" s="530">
        <f t="shared" si="18"/>
        <v>0.62504755696636205</v>
      </c>
      <c r="AI27" s="530">
        <f t="shared" si="18"/>
        <v>0.62942288986512651</v>
      </c>
      <c r="AJ27" s="530">
        <f t="shared" si="18"/>
        <v>0.63382885009418233</v>
      </c>
      <c r="AK27" s="528">
        <f t="shared" si="18"/>
        <v>0.63826565204484154</v>
      </c>
      <c r="AL27" s="530">
        <f t="shared" si="18"/>
        <v>0.64273351160915537</v>
      </c>
      <c r="AM27" s="530">
        <f t="shared" si="18"/>
        <v>0.64723264619041943</v>
      </c>
      <c r="AN27" s="530">
        <f t="shared" si="18"/>
        <v>0.65176327471375228</v>
      </c>
      <c r="AO27" s="530">
        <f t="shared" si="18"/>
        <v>0.65632561763674846</v>
      </c>
      <c r="AP27" s="530">
        <f t="shared" si="18"/>
        <v>0.66091989696020559</v>
      </c>
      <c r="AQ27" s="530">
        <f t="shared" si="18"/>
        <v>0.66554633623892701</v>
      </c>
      <c r="AR27" s="530">
        <f t="shared" si="18"/>
        <v>0.67020516059259938</v>
      </c>
      <c r="AS27" s="530">
        <f t="shared" si="18"/>
        <v>0.67489659671674751</v>
      </c>
      <c r="AT27" s="530">
        <f t="shared" si="18"/>
        <v>0.67962087289376472</v>
      </c>
      <c r="AU27" s="530">
        <f t="shared" si="18"/>
        <v>0.68437821900402096</v>
      </c>
      <c r="AV27" s="530">
        <f t="shared" si="18"/>
        <v>0.68916886653704901</v>
      </c>
      <c r="AW27" s="528">
        <f t="shared" si="18"/>
        <v>0.6939930486028083</v>
      </c>
      <c r="AX27" s="530">
        <f t="shared" si="18"/>
        <v>0.69885099994302791</v>
      </c>
      <c r="AY27" s="530">
        <f t="shared" si="18"/>
        <v>0.70374295694262901</v>
      </c>
      <c r="AZ27" s="530">
        <f t="shared" si="18"/>
        <v>0.70866915764122729</v>
      </c>
      <c r="BA27" s="530">
        <f t="shared" si="18"/>
        <v>0.71362984174471578</v>
      </c>
      <c r="BB27" s="530">
        <f t="shared" si="18"/>
        <v>0.71862525063692873</v>
      </c>
      <c r="BC27" s="530">
        <f t="shared" si="18"/>
        <v>0.72365562739138711</v>
      </c>
      <c r="BD27" s="530">
        <f t="shared" si="18"/>
        <v>0.72872121678312674</v>
      </c>
      <c r="BE27" s="530">
        <f t="shared" si="18"/>
        <v>0.73382226530060857</v>
      </c>
      <c r="BF27" s="530">
        <f t="shared" si="18"/>
        <v>0.73895902115771273</v>
      </c>
      <c r="BG27" s="530">
        <f t="shared" si="18"/>
        <v>0.74413173430581658</v>
      </c>
      <c r="BH27" s="530">
        <f t="shared" si="18"/>
        <v>0.74934065644595726</v>
      </c>
      <c r="BI27" s="528">
        <f t="shared" si="18"/>
        <v>0.75458604104107885</v>
      </c>
    </row>
    <row r="28" spans="1:62">
      <c r="A28" s="77" t="s">
        <v>144</v>
      </c>
      <c r="B28" s="84">
        <f>B26*B27</f>
        <v>2.4</v>
      </c>
      <c r="C28" s="84">
        <f>C26*C27</f>
        <v>2.5348553630399997</v>
      </c>
      <c r="D28" s="84">
        <f t="shared" ref="D28:BI28" si="19">D26*D27</f>
        <v>2.6794028898620699</v>
      </c>
      <c r="E28" s="84">
        <f t="shared" si="19"/>
        <v>2.8343341863617519</v>
      </c>
      <c r="F28" s="84">
        <f t="shared" si="19"/>
        <v>3.0003823329635244</v>
      </c>
      <c r="G28" s="84">
        <f t="shared" si="19"/>
        <v>3.1783237849199373</v>
      </c>
      <c r="H28" s="84">
        <f t="shared" si="19"/>
        <v>3.3689803342673521</v>
      </c>
      <c r="I28" s="84">
        <f t="shared" si="19"/>
        <v>3.5732211353486769</v>
      </c>
      <c r="J28" s="84">
        <f t="shared" si="19"/>
        <v>3.7919647959881186</v>
      </c>
      <c r="K28" s="84">
        <f t="shared" si="19"/>
        <v>4.0261815365950469</v>
      </c>
      <c r="L28" s="84">
        <f t="shared" si="19"/>
        <v>4.2768954196843145</v>
      </c>
      <c r="M28" s="186">
        <f t="shared" si="19"/>
        <v>4.5451866525296607</v>
      </c>
      <c r="N28" s="175">
        <f t="shared" si="19"/>
        <v>4.8333551866981104</v>
      </c>
      <c r="O28" s="175">
        <f t="shared" si="19"/>
        <v>5.1427255097451052</v>
      </c>
      <c r="P28" s="175">
        <f t="shared" si="19"/>
        <v>5.4746892736787345</v>
      </c>
      <c r="Q28" s="175">
        <f t="shared" si="19"/>
        <v>5.8307075208969064</v>
      </c>
      <c r="R28" s="175">
        <f t="shared" si="19"/>
        <v>6.2123129609382204</v>
      </c>
      <c r="S28" s="175">
        <f t="shared" si="19"/>
        <v>6.6211123032485446</v>
      </c>
      <c r="T28" s="175">
        <f t="shared" si="19"/>
        <v>7.0587886518502438</v>
      </c>
      <c r="U28" s="175">
        <f t="shared" si="19"/>
        <v>7.5271039685166512</v>
      </c>
      <c r="V28" s="175">
        <f t="shared" si="19"/>
        <v>8.0279016117989475</v>
      </c>
      <c r="W28" s="175">
        <f t="shared" si="19"/>
        <v>8.5631089600237082</v>
      </c>
      <c r="X28" s="175">
        <f t="shared" si="19"/>
        <v>9.1347401271753572</v>
      </c>
      <c r="Y28" s="186">
        <f t="shared" si="19"/>
        <v>9.7448987813957935</v>
      </c>
      <c r="Z28" s="175">
        <f t="shared" si="19"/>
        <v>10.39746273875827</v>
      </c>
      <c r="AA28" s="175">
        <f t="shared" si="19"/>
        <v>11.0948522100884</v>
      </c>
      <c r="AB28" s="175">
        <f t="shared" si="19"/>
        <v>11.839582925837936</v>
      </c>
      <c r="AC28" s="175">
        <f t="shared" si="19"/>
        <v>12.634268544915663</v>
      </c>
      <c r="AD28" s="175">
        <f t="shared" si="19"/>
        <v>13.48162321902298</v>
      </c>
      <c r="AE28" s="175">
        <f t="shared" si="19"/>
        <v>14.384464334640819</v>
      </c>
      <c r="AF28" s="175">
        <f t="shared" si="19"/>
        <v>15.345715455989179</v>
      </c>
      <c r="AG28" s="175">
        <f t="shared" si="19"/>
        <v>16.368409493393443</v>
      </c>
      <c r="AH28" s="175">
        <f t="shared" si="19"/>
        <v>17.455692122536401</v>
      </c>
      <c r="AI28" s="175">
        <f t="shared" si="19"/>
        <v>18.610825481045715</v>
      </c>
      <c r="AJ28" s="175">
        <f t="shared" si="19"/>
        <v>19.837192169758307</v>
      </c>
      <c r="AK28" s="186">
        <f t="shared" si="19"/>
        <v>21.138299586812451</v>
      </c>
      <c r="AL28" s="175">
        <f t="shared" si="19"/>
        <v>22.517784623441965</v>
      </c>
      <c r="AM28" s="175">
        <f t="shared" si="19"/>
        <v>23.979418750983886</v>
      </c>
      <c r="AN28" s="175">
        <f t="shared" si="19"/>
        <v>25.52711352916031</v>
      </c>
      <c r="AO28" s="175">
        <f t="shared" si="19"/>
        <v>27.16492656615884</v>
      </c>
      <c r="AP28" s="175">
        <f t="shared" si="19"/>
        <v>28.897067961415445</v>
      </c>
      <c r="AQ28" s="175">
        <f t="shared" si="19"/>
        <v>30.727907262303429</v>
      </c>
      <c r="AR28" s="175">
        <f t="shared" si="19"/>
        <v>32.661980966156563</v>
      </c>
      <c r="AS28" s="175">
        <f t="shared" si="19"/>
        <v>34.704000599211227</v>
      </c>
      <c r="AT28" s="175">
        <f t="shared" si="19"/>
        <v>36.858861404147582</v>
      </c>
      <c r="AU28" s="175">
        <f t="shared" si="19"/>
        <v>39.13165166795438</v>
      </c>
      <c r="AV28" s="175">
        <f t="shared" si="19"/>
        <v>41.527662721844699</v>
      </c>
      <c r="AW28" s="186">
        <f t="shared" si="19"/>
        <v>44.052399644923391</v>
      </c>
      <c r="AX28" s="175">
        <f t="shared" si="19"/>
        <v>46.711592703263015</v>
      </c>
      <c r="AY28" s="175">
        <f t="shared" si="19"/>
        <v>49.511209555997794</v>
      </c>
      <c r="AZ28" s="175">
        <f t="shared" si="19"/>
        <v>52.457468260008156</v>
      </c>
      <c r="BA28" s="175">
        <f t="shared" si="19"/>
        <v>55.556851104757975</v>
      </c>
      <c r="BB28" s="175">
        <f t="shared" si="19"/>
        <v>58.816119308877106</v>
      </c>
      <c r="BC28" s="175">
        <f t="shared" si="19"/>
        <v>62.242328610170858</v>
      </c>
      <c r="BD28" s="175">
        <f t="shared" si="19"/>
        <v>65.842845780901172</v>
      </c>
      <c r="BE28" s="175">
        <f t="shared" si="19"/>
        <v>69.625366100437844</v>
      </c>
      <c r="BF28" s="175">
        <f t="shared" si="19"/>
        <v>73.597931817741028</v>
      </c>
      <c r="BG28" s="175">
        <f t="shared" si="19"/>
        <v>77.768951636622262</v>
      </c>
      <c r="BH28" s="175">
        <f t="shared" si="19"/>
        <v>82.147221257358964</v>
      </c>
      <c r="BI28" s="186">
        <f t="shared" si="19"/>
        <v>86.741945009021407</v>
      </c>
    </row>
    <row r="29" spans="1:62">
      <c r="A29" s="77" t="s">
        <v>143</v>
      </c>
      <c r="B29" s="84">
        <f>B27*B26*B45</f>
        <v>14400</v>
      </c>
      <c r="C29" s="84">
        <f>C27*C26*C45</f>
        <v>15716.103250847998</v>
      </c>
      <c r="D29" s="84">
        <f t="shared" ref="D29:BI29" si="20">D27*D26*D45</f>
        <v>17148.178495117249</v>
      </c>
      <c r="E29" s="84">
        <f t="shared" si="20"/>
        <v>19273.472467259915</v>
      </c>
      <c r="F29" s="84">
        <f t="shared" si="20"/>
        <v>21002.676330744671</v>
      </c>
      <c r="G29" s="84">
        <f t="shared" si="20"/>
        <v>22883.93125142355</v>
      </c>
      <c r="H29" s="84">
        <f t="shared" si="20"/>
        <v>24593.556440151671</v>
      </c>
      <c r="I29" s="84">
        <f t="shared" si="20"/>
        <v>26441.836401580211</v>
      </c>
      <c r="J29" s="84">
        <f t="shared" si="20"/>
        <v>28439.735969910889</v>
      </c>
      <c r="K29" s="84">
        <f t="shared" si="20"/>
        <v>30196.361524462853</v>
      </c>
      <c r="L29" s="84">
        <f t="shared" si="20"/>
        <v>32076.715647632358</v>
      </c>
      <c r="M29" s="186">
        <f t="shared" si="20"/>
        <v>34088.899893972455</v>
      </c>
      <c r="N29" s="175">
        <f t="shared" si="20"/>
        <v>36250.163900235828</v>
      </c>
      <c r="O29" s="175">
        <f t="shared" si="20"/>
        <v>38570.441323088293</v>
      </c>
      <c r="P29" s="175">
        <f t="shared" si="20"/>
        <v>41060.169552590509</v>
      </c>
      <c r="Q29" s="175">
        <f t="shared" si="20"/>
        <v>43730.306406726799</v>
      </c>
      <c r="R29" s="175">
        <f t="shared" si="20"/>
        <v>46592.347207036655</v>
      </c>
      <c r="S29" s="175">
        <f t="shared" si="20"/>
        <v>49658.342274364084</v>
      </c>
      <c r="T29" s="175">
        <f t="shared" si="20"/>
        <v>52940.914888876832</v>
      </c>
      <c r="U29" s="175">
        <f t="shared" si="20"/>
        <v>56453.279763874882</v>
      </c>
      <c r="V29" s="175">
        <f t="shared" si="20"/>
        <v>60209.262088492105</v>
      </c>
      <c r="W29" s="175">
        <f t="shared" si="20"/>
        <v>64223.317200177815</v>
      </c>
      <c r="X29" s="175">
        <f t="shared" si="20"/>
        <v>68510.550953815182</v>
      </c>
      <c r="Y29" s="186">
        <f t="shared" si="20"/>
        <v>73086.740860468446</v>
      </c>
      <c r="Z29" s="175">
        <f t="shared" si="20"/>
        <v>77980.97054068702</v>
      </c>
      <c r="AA29" s="175">
        <f t="shared" si="20"/>
        <v>83211.391575663001</v>
      </c>
      <c r="AB29" s="175">
        <f t="shared" si="20"/>
        <v>88796.871943784514</v>
      </c>
      <c r="AC29" s="175">
        <f t="shared" si="20"/>
        <v>94757.014086867479</v>
      </c>
      <c r="AD29" s="175">
        <f t="shared" si="20"/>
        <v>101112.17414267235</v>
      </c>
      <c r="AE29" s="175">
        <f t="shared" si="20"/>
        <v>107883.48250980614</v>
      </c>
      <c r="AF29" s="175">
        <f t="shared" si="20"/>
        <v>115092.86591991884</v>
      </c>
      <c r="AG29" s="175">
        <f t="shared" si="20"/>
        <v>122763.07120045082</v>
      </c>
      <c r="AH29" s="175">
        <f t="shared" si="20"/>
        <v>130917.69091902301</v>
      </c>
      <c r="AI29" s="175">
        <f t="shared" si="20"/>
        <v>139581.19110784287</v>
      </c>
      <c r="AJ29" s="175">
        <f t="shared" si="20"/>
        <v>148778.94127318732</v>
      </c>
      <c r="AK29" s="186">
        <f t="shared" si="20"/>
        <v>158537.24690109337</v>
      </c>
      <c r="AL29" s="175">
        <f t="shared" si="20"/>
        <v>168883.38467581474</v>
      </c>
      <c r="AM29" s="175">
        <f t="shared" si="20"/>
        <v>179845.64063237913</v>
      </c>
      <c r="AN29" s="175">
        <f t="shared" si="20"/>
        <v>191453.35146870231</v>
      </c>
      <c r="AO29" s="175">
        <f t="shared" si="20"/>
        <v>203736.9492461913</v>
      </c>
      <c r="AP29" s="175">
        <f t="shared" si="20"/>
        <v>216728.00971061585</v>
      </c>
      <c r="AQ29" s="175">
        <f t="shared" si="20"/>
        <v>230459.30446727571</v>
      </c>
      <c r="AR29" s="175">
        <f t="shared" si="20"/>
        <v>244964.85724617422</v>
      </c>
      <c r="AS29" s="175">
        <f t="shared" si="20"/>
        <v>260280.00449408419</v>
      </c>
      <c r="AT29" s="175">
        <f t="shared" si="20"/>
        <v>276441.46053110686</v>
      </c>
      <c r="AU29" s="175">
        <f t="shared" si="20"/>
        <v>293487.38750965783</v>
      </c>
      <c r="AV29" s="175">
        <f t="shared" si="20"/>
        <v>311457.47041383525</v>
      </c>
      <c r="AW29" s="186">
        <f t="shared" si="20"/>
        <v>330392.99733692541</v>
      </c>
      <c r="AX29" s="175">
        <f t="shared" si="20"/>
        <v>350336.94527447264</v>
      </c>
      <c r="AY29" s="175">
        <f t="shared" si="20"/>
        <v>371334.07166998344</v>
      </c>
      <c r="AZ29" s="175">
        <f t="shared" si="20"/>
        <v>393431.01195006119</v>
      </c>
      <c r="BA29" s="175">
        <f t="shared" si="20"/>
        <v>416676.3832856848</v>
      </c>
      <c r="BB29" s="175">
        <f t="shared" si="20"/>
        <v>441120.89481657831</v>
      </c>
      <c r="BC29" s="175">
        <f t="shared" si="20"/>
        <v>466817.46457628143</v>
      </c>
      <c r="BD29" s="175">
        <f t="shared" si="20"/>
        <v>493821.34335675876</v>
      </c>
      <c r="BE29" s="175">
        <f t="shared" si="20"/>
        <v>522190.24575328385</v>
      </c>
      <c r="BF29" s="175">
        <f t="shared" si="20"/>
        <v>551984.48863305768</v>
      </c>
      <c r="BG29" s="175">
        <f t="shared" si="20"/>
        <v>583267.13727466692</v>
      </c>
      <c r="BH29" s="175">
        <f t="shared" si="20"/>
        <v>616104.1594301922</v>
      </c>
      <c r="BI29" s="186">
        <f t="shared" si="20"/>
        <v>650564.58756766061</v>
      </c>
    </row>
    <row r="30" spans="1:62" s="35" customFormat="1" ht="9" customHeight="1">
      <c r="A30" s="86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187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87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87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87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87"/>
    </row>
    <row r="31" spans="1:62">
      <c r="A31" s="77" t="s">
        <v>142</v>
      </c>
      <c r="B31" s="531">
        <v>300</v>
      </c>
      <c r="C31" s="531">
        <v>300</v>
      </c>
      <c r="D31" s="531">
        <v>300</v>
      </c>
      <c r="E31" s="531">
        <v>300</v>
      </c>
      <c r="F31" s="531">
        <v>300</v>
      </c>
      <c r="G31" s="531">
        <v>300</v>
      </c>
      <c r="H31" s="531">
        <v>300</v>
      </c>
      <c r="I31" s="531">
        <v>300</v>
      </c>
      <c r="J31" s="531">
        <v>300</v>
      </c>
      <c r="K31" s="531">
        <v>300</v>
      </c>
      <c r="L31" s="531">
        <v>300</v>
      </c>
      <c r="M31" s="532">
        <v>300</v>
      </c>
      <c r="N31" s="533">
        <v>200</v>
      </c>
      <c r="O31" s="533">
        <v>200</v>
      </c>
      <c r="P31" s="533">
        <v>200</v>
      </c>
      <c r="Q31" s="533">
        <v>200</v>
      </c>
      <c r="R31" s="533">
        <v>200</v>
      </c>
      <c r="S31" s="533">
        <v>200</v>
      </c>
      <c r="T31" s="533">
        <v>200</v>
      </c>
      <c r="U31" s="533">
        <v>200</v>
      </c>
      <c r="V31" s="533">
        <v>200</v>
      </c>
      <c r="W31" s="533">
        <v>200</v>
      </c>
      <c r="X31" s="533">
        <v>200</v>
      </c>
      <c r="Y31" s="533">
        <v>200</v>
      </c>
      <c r="Z31" s="532">
        <v>200</v>
      </c>
      <c r="AA31" s="533">
        <v>200</v>
      </c>
      <c r="AB31" s="533">
        <v>200</v>
      </c>
      <c r="AC31" s="533">
        <v>200</v>
      </c>
      <c r="AD31" s="533">
        <v>200</v>
      </c>
      <c r="AE31" s="533">
        <v>200</v>
      </c>
      <c r="AF31" s="533">
        <v>200</v>
      </c>
      <c r="AG31" s="533">
        <v>200</v>
      </c>
      <c r="AH31" s="533">
        <v>200</v>
      </c>
      <c r="AI31" s="533">
        <v>200</v>
      </c>
      <c r="AJ31" s="533">
        <v>200</v>
      </c>
      <c r="AK31" s="533">
        <v>200</v>
      </c>
      <c r="AL31" s="532">
        <v>200</v>
      </c>
      <c r="AM31" s="533">
        <v>200</v>
      </c>
      <c r="AN31" s="533">
        <v>200</v>
      </c>
      <c r="AO31" s="533">
        <v>200</v>
      </c>
      <c r="AP31" s="533">
        <v>200</v>
      </c>
      <c r="AQ31" s="533">
        <v>200</v>
      </c>
      <c r="AR31" s="533">
        <v>200</v>
      </c>
      <c r="AS31" s="533">
        <v>200</v>
      </c>
      <c r="AT31" s="533">
        <v>200</v>
      </c>
      <c r="AU31" s="533">
        <v>200</v>
      </c>
      <c r="AV31" s="533">
        <v>200</v>
      </c>
      <c r="AW31" s="533">
        <v>200</v>
      </c>
      <c r="AX31" s="532">
        <v>200</v>
      </c>
      <c r="AY31" s="533">
        <v>200</v>
      </c>
      <c r="AZ31" s="533">
        <v>200</v>
      </c>
      <c r="BA31" s="533">
        <v>200</v>
      </c>
      <c r="BB31" s="533">
        <v>200</v>
      </c>
      <c r="BC31" s="533">
        <v>200</v>
      </c>
      <c r="BD31" s="533">
        <v>200</v>
      </c>
      <c r="BE31" s="533">
        <v>200</v>
      </c>
      <c r="BF31" s="533">
        <v>200</v>
      </c>
      <c r="BG31" s="533">
        <v>200</v>
      </c>
      <c r="BH31" s="533">
        <v>200</v>
      </c>
      <c r="BI31" s="533">
        <v>200</v>
      </c>
      <c r="BJ31" s="532"/>
    </row>
    <row r="32" spans="1:62">
      <c r="A32" s="77" t="s">
        <v>165</v>
      </c>
      <c r="B32" s="80">
        <f t="shared" ref="B32:AG32" si="21">B26*B31</f>
        <v>1440</v>
      </c>
      <c r="C32" s="80">
        <f t="shared" si="21"/>
        <v>1510.3408319999999</v>
      </c>
      <c r="D32" s="80">
        <f t="shared" si="21"/>
        <v>1585.3688864317623</v>
      </c>
      <c r="E32" s="80">
        <f t="shared" si="21"/>
        <v>1665.3821052120702</v>
      </c>
      <c r="F32" s="80">
        <f t="shared" si="21"/>
        <v>1750.6928890220679</v>
      </c>
      <c r="G32" s="80">
        <f t="shared" si="21"/>
        <v>1841.6285353082931</v>
      </c>
      <c r="H32" s="80">
        <f t="shared" si="21"/>
        <v>1938.5316808404339</v>
      </c>
      <c r="I32" s="80">
        <f t="shared" si="21"/>
        <v>2041.7607490552489</v>
      </c>
      <c r="J32" s="80">
        <f t="shared" si="21"/>
        <v>2151.6904024853693</v>
      </c>
      <c r="K32" s="80">
        <f t="shared" si="21"/>
        <v>2268.712000645779</v>
      </c>
      <c r="L32" s="80">
        <f t="shared" si="21"/>
        <v>2393.2340638295796</v>
      </c>
      <c r="M32" s="188">
        <f t="shared" si="21"/>
        <v>2525.6827433481258</v>
      </c>
      <c r="N32" s="177">
        <f t="shared" si="21"/>
        <v>1778.0953892913114</v>
      </c>
      <c r="O32" s="177">
        <f t="shared" si="21"/>
        <v>1878.7553003617027</v>
      </c>
      <c r="P32" s="177">
        <f t="shared" si="21"/>
        <v>1986.1263744298174</v>
      </c>
      <c r="Q32" s="177">
        <f t="shared" si="21"/>
        <v>2100.5798249185846</v>
      </c>
      <c r="R32" s="177">
        <f t="shared" si="21"/>
        <v>2222.5000978242588</v>
      </c>
      <c r="S32" s="177">
        <f t="shared" si="21"/>
        <v>2352.2850374375016</v>
      </c>
      <c r="T32" s="177">
        <f t="shared" si="21"/>
        <v>2490.3460546618257</v>
      </c>
      <c r="U32" s="177">
        <f t="shared" si="21"/>
        <v>2637.108299759791</v>
      </c>
      <c r="V32" s="177">
        <f t="shared" si="21"/>
        <v>2793.0108415054328</v>
      </c>
      <c r="W32" s="177">
        <f t="shared" si="21"/>
        <v>2958.5068548660811</v>
      </c>
      <c r="X32" s="177">
        <f t="shared" si="21"/>
        <v>3134.0638194772296</v>
      </c>
      <c r="Y32" s="188">
        <f t="shared" si="21"/>
        <v>3320.1637313093761</v>
      </c>
      <c r="Z32" s="177">
        <f t="shared" si="21"/>
        <v>3517.8723027579645</v>
      </c>
      <c r="AA32" s="177">
        <f t="shared" si="21"/>
        <v>3727.7325769679323</v>
      </c>
      <c r="AB32" s="177">
        <f t="shared" si="21"/>
        <v>3950.3007448678936</v>
      </c>
      <c r="AC32" s="177">
        <f t="shared" si="21"/>
        <v>4186.1461826997047</v>
      </c>
      <c r="AD32" s="177">
        <f t="shared" si="21"/>
        <v>4435.8515255454431</v>
      </c>
      <c r="AE32" s="177">
        <f t="shared" si="21"/>
        <v>4700.0127820953076</v>
      </c>
      <c r="AF32" s="177">
        <f t="shared" si="21"/>
        <v>4979.2394959373705</v>
      </c>
      <c r="AG32" s="177">
        <f t="shared" si="21"/>
        <v>5274.154958655171</v>
      </c>
      <c r="AH32" s="177">
        <f t="shared" ref="AH32:BI32" si="22">AH26*AH31</f>
        <v>5585.3964799916203</v>
      </c>
      <c r="AI32" s="177">
        <f t="shared" si="22"/>
        <v>5913.6157202778768</v>
      </c>
      <c r="AJ32" s="177">
        <f t="shared" si="22"/>
        <v>6259.4790902341056</v>
      </c>
      <c r="AK32" s="188">
        <f t="shared" si="22"/>
        <v>6623.668223126434</v>
      </c>
      <c r="AL32" s="177">
        <f t="shared" si="22"/>
        <v>7006.8805241121372</v>
      </c>
      <c r="AM32" s="177">
        <f t="shared" si="22"/>
        <v>7409.8298014247594</v>
      </c>
      <c r="AN32" s="177">
        <f t="shared" si="22"/>
        <v>7833.2469838444194</v>
      </c>
      <c r="AO32" s="177">
        <f t="shared" si="22"/>
        <v>8277.88092866843</v>
      </c>
      <c r="AP32" s="177">
        <f t="shared" si="22"/>
        <v>8744.4993241458906</v>
      </c>
      <c r="AQ32" s="177">
        <f t="shared" si="22"/>
        <v>9233.8896900702948</v>
      </c>
      <c r="AR32" s="177">
        <f t="shared" si="22"/>
        <v>9746.8604799392015</v>
      </c>
      <c r="AS32" s="177">
        <f t="shared" si="22"/>
        <v>10284.242287793433</v>
      </c>
      <c r="AT32" s="177">
        <f t="shared" si="22"/>
        <v>10846.889162543184</v>
      </c>
      <c r="AU32" s="177">
        <f t="shared" si="22"/>
        <v>11435.680032278895</v>
      </c>
      <c r="AV32" s="177">
        <f t="shared" si="22"/>
        <v>12051.520240754293</v>
      </c>
      <c r="AW32" s="188">
        <f t="shared" si="22"/>
        <v>12695.343197921804</v>
      </c>
      <c r="AX32" s="177">
        <f t="shared" si="22"/>
        <v>13368.112146100117</v>
      </c>
      <c r="AY32" s="177">
        <f t="shared" si="22"/>
        <v>14070.822043064249</v>
      </c>
      <c r="AZ32" s="177">
        <f t="shared" si="22"/>
        <v>14804.501563073643</v>
      </c>
      <c r="BA32" s="177">
        <f t="shared" si="22"/>
        <v>15570.215216597438</v>
      </c>
      <c r="BB32" s="177">
        <f t="shared" si="22"/>
        <v>16369.065589261569</v>
      </c>
      <c r="BC32" s="177">
        <f t="shared" si="22"/>
        <v>17202.195700333377</v>
      </c>
      <c r="BD32" s="177">
        <f t="shared" si="22"/>
        <v>18070.791480878903</v>
      </c>
      <c r="BE32" s="177">
        <f t="shared" si="22"/>
        <v>18976.084371578989</v>
      </c>
      <c r="BF32" s="177">
        <f t="shared" si="22"/>
        <v>19919.354040075614</v>
      </c>
      <c r="BG32" s="177">
        <f t="shared" si="22"/>
        <v>20901.931217641493</v>
      </c>
      <c r="BH32" s="177">
        <f t="shared" si="22"/>
        <v>21925.200654926284</v>
      </c>
      <c r="BI32" s="188">
        <f t="shared" si="22"/>
        <v>22990.604196533041</v>
      </c>
    </row>
    <row r="33" spans="1:63" ht="9" customHeight="1">
      <c r="A33" s="77"/>
      <c r="B33" s="80"/>
      <c r="C33" s="80"/>
      <c r="D33" s="80"/>
      <c r="E33" s="80"/>
      <c r="F33" s="80"/>
      <c r="G33" s="82"/>
      <c r="H33" s="80"/>
      <c r="I33" s="80"/>
      <c r="J33" s="80"/>
      <c r="K33" s="80"/>
      <c r="L33" s="80"/>
      <c r="M33" s="188"/>
      <c r="N33" s="177"/>
      <c r="O33" s="177"/>
      <c r="P33" s="177"/>
      <c r="Q33" s="177"/>
      <c r="R33" s="177"/>
      <c r="S33" s="178"/>
      <c r="T33" s="177"/>
      <c r="U33" s="177"/>
      <c r="V33" s="177"/>
      <c r="W33" s="177"/>
      <c r="X33" s="177"/>
      <c r="Y33" s="188"/>
      <c r="Z33" s="177"/>
      <c r="AA33" s="177"/>
      <c r="AB33" s="177"/>
      <c r="AC33" s="177"/>
      <c r="AD33" s="177"/>
      <c r="AE33" s="178"/>
      <c r="AF33" s="177"/>
      <c r="AG33" s="177"/>
      <c r="AH33" s="177"/>
      <c r="AI33" s="177"/>
      <c r="AJ33" s="177"/>
      <c r="AK33" s="188"/>
      <c r="AL33" s="177"/>
      <c r="AM33" s="177"/>
      <c r="AN33" s="177"/>
      <c r="AO33" s="177"/>
      <c r="AP33" s="177"/>
      <c r="AQ33" s="178"/>
      <c r="AR33" s="177"/>
      <c r="AS33" s="177"/>
      <c r="AT33" s="177"/>
      <c r="AU33" s="177"/>
      <c r="AV33" s="177"/>
      <c r="AW33" s="188"/>
      <c r="AX33" s="177"/>
      <c r="AY33" s="177"/>
      <c r="AZ33" s="177"/>
      <c r="BA33" s="177"/>
      <c r="BB33" s="177"/>
      <c r="BC33" s="178"/>
      <c r="BD33" s="177"/>
      <c r="BE33" s="177"/>
      <c r="BF33" s="177"/>
      <c r="BG33" s="177"/>
      <c r="BH33" s="177"/>
      <c r="BI33" s="188"/>
    </row>
    <row r="34" spans="1:63" s="34" customFormat="1">
      <c r="A34" s="382" t="s">
        <v>13</v>
      </c>
      <c r="B34" s="150">
        <f t="shared" ref="B34:BI34" si="23">B26+B29</f>
        <v>14404.8</v>
      </c>
      <c r="C34" s="150">
        <f t="shared" si="23"/>
        <v>15721.137720287998</v>
      </c>
      <c r="D34" s="150">
        <f t="shared" si="23"/>
        <v>17153.463058072022</v>
      </c>
      <c r="E34" s="150">
        <f t="shared" si="23"/>
        <v>19279.023740943954</v>
      </c>
      <c r="F34" s="150">
        <f t="shared" si="23"/>
        <v>21008.511973708079</v>
      </c>
      <c r="G34" s="150">
        <f t="shared" si="23"/>
        <v>22890.070013207911</v>
      </c>
      <c r="H34" s="150">
        <f t="shared" si="23"/>
        <v>24600.018212421139</v>
      </c>
      <c r="I34" s="150">
        <f t="shared" si="23"/>
        <v>26448.642270743727</v>
      </c>
      <c r="J34" s="150">
        <f t="shared" si="23"/>
        <v>28446.908271252509</v>
      </c>
      <c r="K34" s="150">
        <f t="shared" si="23"/>
        <v>30203.923897798337</v>
      </c>
      <c r="L34" s="150">
        <f t="shared" si="23"/>
        <v>32084.693094511789</v>
      </c>
      <c r="M34" s="189">
        <f t="shared" si="23"/>
        <v>34097.318836450286</v>
      </c>
      <c r="N34" s="179">
        <f t="shared" si="23"/>
        <v>36259.054377182285</v>
      </c>
      <c r="O34" s="179">
        <f t="shared" si="23"/>
        <v>38579.835099590098</v>
      </c>
      <c r="P34" s="179">
        <f t="shared" si="23"/>
        <v>41070.100184462659</v>
      </c>
      <c r="Q34" s="179">
        <f t="shared" si="23"/>
        <v>43740.809305851391</v>
      </c>
      <c r="R34" s="179">
        <f t="shared" si="23"/>
        <v>46603.459707525777</v>
      </c>
      <c r="S34" s="179">
        <f t="shared" si="23"/>
        <v>49670.10369955127</v>
      </c>
      <c r="T34" s="179">
        <f t="shared" si="23"/>
        <v>52953.36661915014</v>
      </c>
      <c r="U34" s="179">
        <f t="shared" si="23"/>
        <v>56466.465305373684</v>
      </c>
      <c r="V34" s="179">
        <f t="shared" si="23"/>
        <v>60223.22714269963</v>
      </c>
      <c r="W34" s="179">
        <f t="shared" si="23"/>
        <v>64238.109734452148</v>
      </c>
      <c r="X34" s="179">
        <f t="shared" si="23"/>
        <v>68526.221272912575</v>
      </c>
      <c r="Y34" s="189">
        <f t="shared" si="23"/>
        <v>73103.341679124991</v>
      </c>
      <c r="Z34" s="179">
        <f t="shared" si="23"/>
        <v>77998.55990220081</v>
      </c>
      <c r="AA34" s="179">
        <f t="shared" si="23"/>
        <v>83230.030238547843</v>
      </c>
      <c r="AB34" s="179">
        <f t="shared" si="23"/>
        <v>88816.623447508857</v>
      </c>
      <c r="AC34" s="179">
        <f t="shared" si="23"/>
        <v>94777.944817780983</v>
      </c>
      <c r="AD34" s="179">
        <f t="shared" si="23"/>
        <v>101134.35340030007</v>
      </c>
      <c r="AE34" s="179">
        <f t="shared" si="23"/>
        <v>107906.98257371662</v>
      </c>
      <c r="AF34" s="179">
        <f t="shared" si="23"/>
        <v>115117.76211739852</v>
      </c>
      <c r="AG34" s="179">
        <f t="shared" si="23"/>
        <v>122789.4419752441</v>
      </c>
      <c r="AH34" s="179">
        <f t="shared" si="23"/>
        <v>130945.61790142297</v>
      </c>
      <c r="AI34" s="179">
        <f t="shared" si="23"/>
        <v>139610.75918644425</v>
      </c>
      <c r="AJ34" s="179">
        <f t="shared" si="23"/>
        <v>148810.23866863849</v>
      </c>
      <c r="AK34" s="189">
        <f t="shared" si="23"/>
        <v>158570.36524220899</v>
      </c>
      <c r="AL34" s="179">
        <f t="shared" si="23"/>
        <v>168918.41907843531</v>
      </c>
      <c r="AM34" s="179">
        <f t="shared" si="23"/>
        <v>179882.68978138626</v>
      </c>
      <c r="AN34" s="179">
        <f t="shared" si="23"/>
        <v>191492.51770362153</v>
      </c>
      <c r="AO34" s="179">
        <f t="shared" si="23"/>
        <v>203778.33865083466</v>
      </c>
      <c r="AP34" s="179">
        <f t="shared" si="23"/>
        <v>216771.73220723658</v>
      </c>
      <c r="AQ34" s="179">
        <f t="shared" si="23"/>
        <v>230505.47391572606</v>
      </c>
      <c r="AR34" s="179">
        <f t="shared" si="23"/>
        <v>245013.59154857392</v>
      </c>
      <c r="AS34" s="179">
        <f t="shared" si="23"/>
        <v>260331.42570552317</v>
      </c>
      <c r="AT34" s="179">
        <f t="shared" si="23"/>
        <v>276495.69497691956</v>
      </c>
      <c r="AU34" s="179">
        <f t="shared" si="23"/>
        <v>293544.56590981921</v>
      </c>
      <c r="AV34" s="179">
        <f t="shared" si="23"/>
        <v>311517.728015039</v>
      </c>
      <c r="AW34" s="189">
        <f t="shared" si="23"/>
        <v>330456.474052915</v>
      </c>
      <c r="AX34" s="179">
        <f t="shared" si="23"/>
        <v>350403.78583520313</v>
      </c>
      <c r="AY34" s="179">
        <f t="shared" si="23"/>
        <v>371404.42578019877</v>
      </c>
      <c r="AZ34" s="179">
        <f t="shared" si="23"/>
        <v>393505.03445787658</v>
      </c>
      <c r="BA34" s="179">
        <f t="shared" si="23"/>
        <v>416754.23436176777</v>
      </c>
      <c r="BB34" s="179">
        <f t="shared" si="23"/>
        <v>441202.74014452461</v>
      </c>
      <c r="BC34" s="179">
        <f t="shared" si="23"/>
        <v>466903.47555478307</v>
      </c>
      <c r="BD34" s="179">
        <f t="shared" si="23"/>
        <v>493911.69731416315</v>
      </c>
      <c r="BE34" s="179">
        <f t="shared" si="23"/>
        <v>522285.12617514172</v>
      </c>
      <c r="BF34" s="179">
        <f t="shared" si="23"/>
        <v>552084.0854032581</v>
      </c>
      <c r="BG34" s="179">
        <f t="shared" si="23"/>
        <v>583371.64693075512</v>
      </c>
      <c r="BH34" s="179">
        <f t="shared" si="23"/>
        <v>616213.78543346678</v>
      </c>
      <c r="BI34" s="189">
        <f t="shared" si="23"/>
        <v>650679.54058864329</v>
      </c>
    </row>
    <row r="35" spans="1:63" ht="9" customHeight="1">
      <c r="A35" s="77"/>
      <c r="B35" s="80"/>
      <c r="C35" s="80"/>
      <c r="D35" s="80"/>
      <c r="E35" s="80"/>
      <c r="F35" s="80"/>
      <c r="G35" s="82"/>
      <c r="H35" s="80"/>
      <c r="I35" s="80"/>
      <c r="J35" s="80"/>
      <c r="K35" s="80"/>
      <c r="L35" s="80"/>
      <c r="M35" s="188"/>
      <c r="N35" s="177"/>
      <c r="O35" s="177"/>
      <c r="P35" s="177"/>
      <c r="Q35" s="177"/>
      <c r="R35" s="177"/>
      <c r="S35" s="178"/>
      <c r="T35" s="177"/>
      <c r="U35" s="177"/>
      <c r="V35" s="177"/>
      <c r="W35" s="177"/>
      <c r="X35" s="177"/>
      <c r="Y35" s="188"/>
      <c r="Z35" s="177"/>
      <c r="AA35" s="177"/>
      <c r="AB35" s="177"/>
      <c r="AC35" s="177"/>
      <c r="AD35" s="177"/>
      <c r="AE35" s="178"/>
      <c r="AF35" s="177"/>
      <c r="AG35" s="177"/>
      <c r="AH35" s="177"/>
      <c r="AI35" s="177"/>
      <c r="AJ35" s="177"/>
      <c r="AK35" s="188"/>
      <c r="AL35" s="177"/>
      <c r="AM35" s="177"/>
      <c r="AN35" s="177"/>
      <c r="AO35" s="177"/>
      <c r="AP35" s="177"/>
      <c r="AQ35" s="178"/>
      <c r="AR35" s="177"/>
      <c r="AS35" s="177"/>
      <c r="AT35" s="177"/>
      <c r="AU35" s="177"/>
      <c r="AV35" s="177"/>
      <c r="AW35" s="188"/>
      <c r="AX35" s="177"/>
      <c r="AY35" s="177"/>
      <c r="AZ35" s="177"/>
      <c r="BA35" s="177"/>
      <c r="BB35" s="177"/>
      <c r="BC35" s="178"/>
      <c r="BD35" s="177"/>
      <c r="BE35" s="177"/>
      <c r="BF35" s="177"/>
      <c r="BG35" s="177"/>
      <c r="BH35" s="177"/>
      <c r="BI35" s="188"/>
    </row>
    <row r="36" spans="1:63" ht="9" customHeight="1">
      <c r="A36" s="77"/>
      <c r="B36" s="80"/>
      <c r="C36" s="80"/>
      <c r="D36" s="80"/>
      <c r="E36" s="80"/>
      <c r="F36" s="80"/>
      <c r="G36" s="82"/>
      <c r="H36" s="80"/>
      <c r="I36" s="80"/>
      <c r="J36" s="80"/>
      <c r="K36" s="80"/>
      <c r="L36" s="80"/>
      <c r="M36" s="188"/>
      <c r="N36" s="177"/>
      <c r="O36" s="177"/>
      <c r="P36" s="177"/>
      <c r="Q36" s="177"/>
      <c r="R36" s="177"/>
      <c r="S36" s="178"/>
      <c r="T36" s="177"/>
      <c r="U36" s="177"/>
      <c r="V36" s="177"/>
      <c r="W36" s="177"/>
      <c r="X36" s="177"/>
      <c r="Y36" s="188"/>
      <c r="Z36" s="177"/>
      <c r="AA36" s="177"/>
      <c r="AB36" s="177"/>
      <c r="AC36" s="177"/>
      <c r="AD36" s="177"/>
      <c r="AE36" s="178"/>
      <c r="AF36" s="177"/>
      <c r="AG36" s="177"/>
      <c r="AH36" s="177"/>
      <c r="AI36" s="177"/>
      <c r="AJ36" s="177"/>
      <c r="AK36" s="188"/>
      <c r="AL36" s="177"/>
      <c r="AM36" s="177"/>
      <c r="AN36" s="177"/>
      <c r="AO36" s="177"/>
      <c r="AP36" s="177"/>
      <c r="AQ36" s="178"/>
      <c r="AR36" s="177"/>
      <c r="AS36" s="177"/>
      <c r="AT36" s="177"/>
      <c r="AU36" s="177"/>
      <c r="AV36" s="177"/>
      <c r="AW36" s="188"/>
      <c r="AX36" s="177"/>
      <c r="AY36" s="177"/>
      <c r="AZ36" s="177"/>
      <c r="BA36" s="177"/>
      <c r="BB36" s="177"/>
      <c r="BC36" s="178"/>
      <c r="BD36" s="177"/>
      <c r="BE36" s="177"/>
      <c r="BF36" s="177"/>
      <c r="BG36" s="177"/>
      <c r="BH36" s="177"/>
      <c r="BI36" s="188"/>
    </row>
    <row r="37" spans="1:63" s="34" customFormat="1" ht="15.75">
      <c r="A37" s="419" t="s">
        <v>141</v>
      </c>
      <c r="B37" s="150">
        <f>B34+B21</f>
        <v>24556.799999999996</v>
      </c>
      <c r="C37" s="150">
        <f>C34+C21</f>
        <v>26604.154060286397</v>
      </c>
      <c r="D37" s="150">
        <f t="shared" ref="D37:BI37" si="24">D34+D21</f>
        <v>28803.706324066137</v>
      </c>
      <c r="E37" s="150">
        <f t="shared" si="24"/>
        <v>32074.610769461899</v>
      </c>
      <c r="F37" s="150">
        <f t="shared" si="24"/>
        <v>34659.805554046674</v>
      </c>
      <c r="G37" s="150">
        <f t="shared" si="24"/>
        <v>37436.050739298822</v>
      </c>
      <c r="H37" s="150">
        <f t="shared" si="24"/>
        <v>39889.118149910122</v>
      </c>
      <c r="I37" s="150">
        <f t="shared" si="24"/>
        <v>42506.797490973484</v>
      </c>
      <c r="J37" s="150">
        <f t="shared" si="24"/>
        <v>45300.229966155479</v>
      </c>
      <c r="K37" s="150">
        <f t="shared" si="24"/>
        <v>47665.265077812721</v>
      </c>
      <c r="L37" s="150">
        <f t="shared" si="24"/>
        <v>50165.061553907159</v>
      </c>
      <c r="M37" s="189">
        <f t="shared" si="24"/>
        <v>52807.344498550912</v>
      </c>
      <c r="N37" s="179">
        <f t="shared" si="24"/>
        <v>55074.182097671677</v>
      </c>
      <c r="O37" s="179">
        <f t="shared" si="24"/>
        <v>58021.287531620168</v>
      </c>
      <c r="P37" s="179">
        <f t="shared" si="24"/>
        <v>61142.477139189468</v>
      </c>
      <c r="Q37" s="179">
        <f t="shared" si="24"/>
        <v>64447.808873877875</v>
      </c>
      <c r="R37" s="179">
        <f t="shared" si="24"/>
        <v>67947.838954450504</v>
      </c>
      <c r="S37" s="179">
        <f t="shared" si="24"/>
        <v>71653.641199195234</v>
      </c>
      <c r="T37" s="179">
        <f t="shared" si="24"/>
        <v>75576.827042292309</v>
      </c>
      <c r="U37" s="179">
        <f t="shared" si="24"/>
        <v>79729.5662787732</v>
      </c>
      <c r="V37" s="179">
        <f t="shared" si="24"/>
        <v>84124.608588769843</v>
      </c>
      <c r="W37" s="179">
        <f t="shared" si="24"/>
        <v>88775.305896165723</v>
      </c>
      <c r="X37" s="179">
        <f t="shared" si="24"/>
        <v>93695.635621349924</v>
      </c>
      <c r="Y37" s="189">
        <f t="shared" si="24"/>
        <v>98900.224892534941</v>
      </c>
      <c r="Z37" s="179">
        <f t="shared" si="24"/>
        <v>104411.59186578305</v>
      </c>
      <c r="AA37" s="179">
        <f t="shared" si="24"/>
        <v>110246.320415614</v>
      </c>
      <c r="AB37" s="179">
        <f t="shared" si="24"/>
        <v>116421.71213448806</v>
      </c>
      <c r="AC37" s="179">
        <f t="shared" si="24"/>
        <v>122955.81099167604</v>
      </c>
      <c r="AD37" s="179">
        <f t="shared" si="24"/>
        <v>129867.42928205636</v>
      </c>
      <c r="AE37" s="179">
        <f t="shared" si="24"/>
        <v>137176.17499192347</v>
      </c>
      <c r="AF37" s="179">
        <f t="shared" si="24"/>
        <v>144902.48071610936</v>
      </c>
      <c r="AG37" s="179">
        <f t="shared" si="24"/>
        <v>153067.63426777563</v>
      </c>
      <c r="AH37" s="179">
        <f t="shared" si="24"/>
        <v>161693.81112909518</v>
      </c>
      <c r="AI37" s="179">
        <f t="shared" si="24"/>
        <v>170804.10889768892</v>
      </c>
      <c r="AJ37" s="179">
        <f t="shared" si="24"/>
        <v>180422.58389008485</v>
      </c>
      <c r="AK37" s="189">
        <f t="shared" si="24"/>
        <v>190574.29006960971</v>
      </c>
      <c r="AL37" s="179">
        <f t="shared" si="24"/>
        <v>201285.32047199373</v>
      </c>
      <c r="AM37" s="179">
        <f t="shared" si="24"/>
        <v>212582.85130755673</v>
      </c>
      <c r="AN37" s="179">
        <f t="shared" si="24"/>
        <v>224495.1889241458</v>
      </c>
      <c r="AO37" s="179">
        <f t="shared" si="24"/>
        <v>237051.81982001895</v>
      </c>
      <c r="AP37" s="179">
        <f t="shared" si="24"/>
        <v>250283.4639006166</v>
      </c>
      <c r="AQ37" s="179">
        <f t="shared" si="24"/>
        <v>264222.13117766031</v>
      </c>
      <c r="AR37" s="179">
        <f t="shared" si="24"/>
        <v>278901.18211327377</v>
      </c>
      <c r="AS37" s="179">
        <f t="shared" si="24"/>
        <v>294355.39181588171</v>
      </c>
      <c r="AT37" s="179">
        <f t="shared" si="24"/>
        <v>310621.01829852309</v>
      </c>
      <c r="AU37" s="179">
        <f t="shared" si="24"/>
        <v>327735.87501397647</v>
      </c>
      <c r="AV37" s="179">
        <f t="shared" si="24"/>
        <v>345739.40788476943</v>
      </c>
      <c r="AW37" s="189">
        <f t="shared" si="24"/>
        <v>364672.77704979799</v>
      </c>
      <c r="AX37" s="179">
        <f t="shared" si="24"/>
        <v>384578.94355296454</v>
      </c>
      <c r="AY37" s="179">
        <f t="shared" si="24"/>
        <v>405502.76120302681</v>
      </c>
      <c r="AZ37" s="179">
        <f t="shared" si="24"/>
        <v>427491.07383780065</v>
      </c>
      <c r="BA37" s="179">
        <f t="shared" si="24"/>
        <v>450592.81823005178</v>
      </c>
      <c r="BB37" s="179">
        <f t="shared" si="24"/>
        <v>474859.13287692569</v>
      </c>
      <c r="BC37" s="179">
        <f t="shared" si="24"/>
        <v>500343.47291967651</v>
      </c>
      <c r="BD37" s="179">
        <f t="shared" si="24"/>
        <v>527101.73144586233</v>
      </c>
      <c r="BE37" s="179">
        <f t="shared" si="24"/>
        <v>555192.36743213329</v>
      </c>
      <c r="BF37" s="179">
        <f t="shared" si="24"/>
        <v>584676.54059238208</v>
      </c>
      <c r="BG37" s="179">
        <f t="shared" si="24"/>
        <v>615618.25340339413</v>
      </c>
      <c r="BH37" s="179">
        <f t="shared" si="24"/>
        <v>648084.50058835314</v>
      </c>
      <c r="BI37" s="189">
        <f t="shared" si="24"/>
        <v>682145.42634768644</v>
      </c>
    </row>
    <row r="38" spans="1:63" ht="9" customHeight="1">
      <c r="A38" s="77"/>
      <c r="B38" s="80"/>
      <c r="C38" s="80"/>
      <c r="D38" s="80"/>
      <c r="E38" s="80"/>
      <c r="F38" s="80"/>
      <c r="G38" s="82"/>
      <c r="H38" s="80"/>
      <c r="I38" s="80"/>
      <c r="J38" s="80"/>
      <c r="K38" s="80"/>
      <c r="L38" s="80"/>
      <c r="M38" s="188"/>
      <c r="N38" s="177"/>
      <c r="O38" s="177"/>
      <c r="P38" s="177"/>
      <c r="Q38" s="177"/>
      <c r="R38" s="177"/>
      <c r="S38" s="178"/>
      <c r="T38" s="177"/>
      <c r="U38" s="177"/>
      <c r="V38" s="177"/>
      <c r="W38" s="177"/>
      <c r="X38" s="177"/>
      <c r="Y38" s="188"/>
      <c r="Z38" s="177"/>
      <c r="AA38" s="177"/>
      <c r="AB38" s="177"/>
      <c r="AC38" s="177"/>
      <c r="AD38" s="177"/>
      <c r="AE38" s="178"/>
      <c r="AF38" s="177"/>
      <c r="AG38" s="177"/>
      <c r="AH38" s="177"/>
      <c r="AI38" s="177"/>
      <c r="AJ38" s="177"/>
      <c r="AK38" s="188"/>
      <c r="AL38" s="177"/>
      <c r="AM38" s="177"/>
      <c r="AN38" s="177"/>
      <c r="AO38" s="177"/>
      <c r="AP38" s="177"/>
      <c r="AQ38" s="178"/>
      <c r="AR38" s="177"/>
      <c r="AS38" s="177"/>
      <c r="AT38" s="177"/>
      <c r="AU38" s="177"/>
      <c r="AV38" s="177"/>
      <c r="AW38" s="188"/>
      <c r="AX38" s="177"/>
      <c r="AY38" s="177"/>
      <c r="AZ38" s="177"/>
      <c r="BA38" s="177"/>
      <c r="BB38" s="177"/>
      <c r="BC38" s="178"/>
      <c r="BD38" s="177"/>
      <c r="BE38" s="177"/>
      <c r="BF38" s="177"/>
      <c r="BG38" s="177"/>
      <c r="BH38" s="177"/>
      <c r="BI38" s="188"/>
    </row>
    <row r="39" spans="1:63" s="35" customFormat="1">
      <c r="A39" s="399" t="s">
        <v>178</v>
      </c>
      <c r="B39" s="288">
        <f>B37*12/1000000</f>
        <v>0.29468159999999999</v>
      </c>
      <c r="C39" s="288">
        <f t="shared" ref="C39:M39" si="25">C37*12/1000000</f>
        <v>0.31924984872343676</v>
      </c>
      <c r="D39" s="288">
        <f t="shared" si="25"/>
        <v>0.34564447588879366</v>
      </c>
      <c r="E39" s="288">
        <f t="shared" si="25"/>
        <v>0.3848953292335428</v>
      </c>
      <c r="F39" s="288">
        <f t="shared" si="25"/>
        <v>0.41591766664856011</v>
      </c>
      <c r="G39" s="288">
        <f t="shared" si="25"/>
        <v>0.44923260887158584</v>
      </c>
      <c r="H39" s="288">
        <f t="shared" si="25"/>
        <v>0.47866941779892147</v>
      </c>
      <c r="I39" s="288">
        <f t="shared" si="25"/>
        <v>0.51008156989168174</v>
      </c>
      <c r="J39" s="288">
        <f t="shared" si="25"/>
        <v>0.54360275959386573</v>
      </c>
      <c r="K39" s="288">
        <f t="shared" si="25"/>
        <v>0.57198318093375267</v>
      </c>
      <c r="L39" s="288">
        <f t="shared" si="25"/>
        <v>0.60198073864688584</v>
      </c>
      <c r="M39" s="290">
        <f t="shared" si="25"/>
        <v>0.63368813398261092</v>
      </c>
      <c r="N39" s="289">
        <f>N37*12/1000000</f>
        <v>0.66089018517206011</v>
      </c>
      <c r="O39" s="289">
        <f t="shared" ref="O39" si="26">O37*12/1000000</f>
        <v>0.69625545037944192</v>
      </c>
      <c r="P39" s="289">
        <f t="shared" ref="P39" si="27">P37*12/1000000</f>
        <v>0.73370972567027359</v>
      </c>
      <c r="Q39" s="289">
        <f t="shared" ref="Q39" si="28">Q37*12/1000000</f>
        <v>0.77337370648653458</v>
      </c>
      <c r="R39" s="289">
        <f t="shared" ref="R39" si="29">R37*12/1000000</f>
        <v>0.81537406745340602</v>
      </c>
      <c r="S39" s="289">
        <f t="shared" ref="S39" si="30">S37*12/1000000</f>
        <v>0.85984369439034281</v>
      </c>
      <c r="T39" s="289">
        <f t="shared" ref="T39" si="31">T37*12/1000000</f>
        <v>0.90692192450750775</v>
      </c>
      <c r="U39" s="289">
        <f t="shared" ref="U39" si="32">U37*12/1000000</f>
        <v>0.95675479534527841</v>
      </c>
      <c r="V39" s="289">
        <f t="shared" ref="V39" si="33">V37*12/1000000</f>
        <v>1.009495303065238</v>
      </c>
      <c r="W39" s="289">
        <f t="shared" ref="W39" si="34">W37*12/1000000</f>
        <v>1.0653036707539887</v>
      </c>
      <c r="X39" s="289">
        <f t="shared" ref="X39" si="35">X37*12/1000000</f>
        <v>1.1243476274561992</v>
      </c>
      <c r="Y39" s="290">
        <f t="shared" ref="Y39" si="36">Y37*12/1000000</f>
        <v>1.1868026987104192</v>
      </c>
      <c r="Z39" s="289">
        <f>Z37*12/1000000</f>
        <v>1.2529391023893965</v>
      </c>
      <c r="AA39" s="289">
        <f t="shared" ref="AA39" si="37">AA37*12/1000000</f>
        <v>1.322955844987368</v>
      </c>
      <c r="AB39" s="289">
        <f t="shared" ref="AB39" si="38">AB37*12/1000000</f>
        <v>1.3970605456138567</v>
      </c>
      <c r="AC39" s="289">
        <f t="shared" ref="AC39" si="39">AC37*12/1000000</f>
        <v>1.4754697319001124</v>
      </c>
      <c r="AD39" s="289">
        <f t="shared" ref="AD39" si="40">AD37*12/1000000</f>
        <v>1.5584091513846763</v>
      </c>
      <c r="AE39" s="289">
        <f t="shared" ref="AE39" si="41">AE37*12/1000000</f>
        <v>1.6461140999030814</v>
      </c>
      <c r="AF39" s="289">
        <f t="shared" ref="AF39" si="42">AF37*12/1000000</f>
        <v>1.7388297685933123</v>
      </c>
      <c r="AG39" s="289">
        <f t="shared" ref="AG39" si="43">AG37*12/1000000</f>
        <v>1.8368116112133075</v>
      </c>
      <c r="AH39" s="289">
        <f t="shared" ref="AH39" si="44">AH37*12/1000000</f>
        <v>1.9403257335491422</v>
      </c>
      <c r="AI39" s="289">
        <f t="shared" ref="AI39" si="45">AI37*12/1000000</f>
        <v>2.0496493067722672</v>
      </c>
      <c r="AJ39" s="289">
        <f t="shared" ref="AJ39" si="46">AJ37*12/1000000</f>
        <v>2.1650710066810182</v>
      </c>
      <c r="AK39" s="290">
        <f t="shared" ref="AK39" si="47">AK37*12/1000000</f>
        <v>2.2868914808353167</v>
      </c>
      <c r="AL39" s="289">
        <f>AL37*12/1000000</f>
        <v>2.4154238456639248</v>
      </c>
      <c r="AM39" s="289">
        <f t="shared" ref="AM39" si="48">AM37*12/1000000</f>
        <v>2.5509942156906806</v>
      </c>
      <c r="AN39" s="289">
        <f t="shared" ref="AN39" si="49">AN37*12/1000000</f>
        <v>2.6939422670897497</v>
      </c>
      <c r="AO39" s="289">
        <f t="shared" ref="AO39" si="50">AO37*12/1000000</f>
        <v>2.8446218378402275</v>
      </c>
      <c r="AP39" s="289">
        <f t="shared" ref="AP39" si="51">AP37*12/1000000</f>
        <v>3.003401566807399</v>
      </c>
      <c r="AQ39" s="289">
        <f t="shared" ref="AQ39" si="52">AQ37*12/1000000</f>
        <v>3.1706655741319238</v>
      </c>
      <c r="AR39" s="289">
        <f t="shared" ref="AR39" si="53">AR37*12/1000000</f>
        <v>3.3468141853592854</v>
      </c>
      <c r="AS39" s="289">
        <f t="shared" ref="AS39" si="54">AS37*12/1000000</f>
        <v>3.5322647017905804</v>
      </c>
      <c r="AT39" s="289">
        <f t="shared" ref="AT39" si="55">AT37*12/1000000</f>
        <v>3.7274522195822772</v>
      </c>
      <c r="AU39" s="289">
        <f t="shared" ref="AU39" si="56">AU37*12/1000000</f>
        <v>3.9328305001677175</v>
      </c>
      <c r="AV39" s="289">
        <f t="shared" ref="AV39" si="57">AV37*12/1000000</f>
        <v>4.1488728946172335</v>
      </c>
      <c r="AW39" s="290">
        <f t="shared" ref="AW39" si="58">AW37*12/1000000</f>
        <v>4.3760733245975754</v>
      </c>
      <c r="AX39" s="289">
        <f>AX37*12/1000000</f>
        <v>4.6149473226355742</v>
      </c>
      <c r="AY39" s="289">
        <f t="shared" ref="AY39" si="59">AY37*12/1000000</f>
        <v>4.8660331344363215</v>
      </c>
      <c r="AZ39" s="289">
        <f t="shared" ref="AZ39" si="60">AZ37*12/1000000</f>
        <v>5.1298928860536082</v>
      </c>
      <c r="BA39" s="289">
        <f t="shared" ref="BA39" si="61">BA37*12/1000000</f>
        <v>5.4071138187606218</v>
      </c>
      <c r="BB39" s="289">
        <f t="shared" ref="BB39" si="62">BB37*12/1000000</f>
        <v>5.6983095945231081</v>
      </c>
      <c r="BC39" s="289">
        <f t="shared" ref="BC39" si="63">BC37*12/1000000</f>
        <v>6.0041216750361182</v>
      </c>
      <c r="BD39" s="289">
        <f t="shared" ref="BD39" si="64">BD37*12/1000000</f>
        <v>6.3252207773503475</v>
      </c>
      <c r="BE39" s="289">
        <f t="shared" ref="BE39" si="65">BE37*12/1000000</f>
        <v>6.6623084091855995</v>
      </c>
      <c r="BF39" s="289">
        <f t="shared" ref="BF39" si="66">BF37*12/1000000</f>
        <v>7.0161184871085842</v>
      </c>
      <c r="BG39" s="289">
        <f t="shared" ref="BG39" si="67">BG37*12/1000000</f>
        <v>7.3874190408407303</v>
      </c>
      <c r="BH39" s="289">
        <f t="shared" ref="BH39" si="68">BH37*12/1000000</f>
        <v>7.7770140070602372</v>
      </c>
      <c r="BI39" s="290">
        <f t="shared" ref="BI39" si="69">BI37*12/1000000</f>
        <v>8.185745116172237</v>
      </c>
    </row>
    <row r="40" spans="1:63" s="328" customFormat="1">
      <c r="A40" s="399" t="s">
        <v>45</v>
      </c>
      <c r="B40" s="325">
        <f>'Contractor Pro Forma'!E39</f>
        <v>-32144.48932666667</v>
      </c>
      <c r="C40" s="325">
        <f>'Contractor Pro Forma'!F39</f>
        <v>-13424.714147734438</v>
      </c>
      <c r="D40" s="325">
        <f>'Contractor Pro Forma'!G39</f>
        <v>-12706.285463233391</v>
      </c>
      <c r="E40" s="325">
        <f>'Contractor Pro Forma'!H39</f>
        <v>-17350.457973560238</v>
      </c>
      <c r="F40" s="325">
        <f>'Contractor Pro Forma'!I39</f>
        <v>-14775.815641980204</v>
      </c>
      <c r="G40" s="325">
        <f>'Contractor Pro Forma'!J39</f>
        <v>-13821.416446554125</v>
      </c>
      <c r="H40" s="325">
        <f>'Contractor Pro Forma'!K39</f>
        <v>-12965.261164335516</v>
      </c>
      <c r="I40" s="325">
        <f>'Contractor Pro Forma'!L39</f>
        <v>-11581.351741065733</v>
      </c>
      <c r="J40" s="325">
        <f>'Contractor Pro Forma'!M39</f>
        <v>-10541.616599911587</v>
      </c>
      <c r="K40" s="325">
        <f>'Contractor Pro Forma'!N39</f>
        <v>-9642.7378958450972</v>
      </c>
      <c r="L40" s="325">
        <f>'Contractor Pro Forma'!O39</f>
        <v>-8678.5732251564586</v>
      </c>
      <c r="M40" s="326">
        <f>'Contractor Pro Forma'!P39</f>
        <v>-7644.7623843340698</v>
      </c>
      <c r="N40" s="327">
        <f>'Contractor Pro Forma'!Q39</f>
        <v>-9178.4224449414214</v>
      </c>
      <c r="O40" s="327">
        <f>'Contractor Pro Forma'!R39</f>
        <v>-6751.4438460561032</v>
      </c>
      <c r="P40" s="327">
        <f>'Contractor Pro Forma'!S39</f>
        <v>-5431.0593196724367</v>
      </c>
      <c r="Q40" s="327">
        <f>'Contractor Pro Forma'!T39</f>
        <v>-4177.020909054816</v>
      </c>
      <c r="R40" s="327">
        <f>'Contractor Pro Forma'!U39</f>
        <v>-3075.7038419752025</v>
      </c>
      <c r="S40" s="327">
        <f>'Contractor Pro Forma'!V39</f>
        <v>-1787.6070906106906</v>
      </c>
      <c r="T40" s="327">
        <f>'Contractor Pro Forma'!W39</f>
        <v>-12711.61754934939</v>
      </c>
      <c r="U40" s="327">
        <f>'Contractor Pro Forma'!X39</f>
        <v>-3714.4879935808021</v>
      </c>
      <c r="V40" s="327">
        <f>'Contractor Pro Forma'!Y39</f>
        <v>-20374.629918080434</v>
      </c>
      <c r="W40" s="327">
        <f>'Contractor Pro Forma'!Z39</f>
        <v>-17524.155870468625</v>
      </c>
      <c r="X40" s="327">
        <f>'Contractor Pro Forma'!AA39</f>
        <v>-15544.851616508771</v>
      </c>
      <c r="Y40" s="326">
        <f>'Contractor Pro Forma'!AB39</f>
        <v>-24630.338252342997</v>
      </c>
      <c r="Z40" s="327">
        <f>'Contractor Pro Forma'!AC39</f>
        <v>-21961.530511047727</v>
      </c>
      <c r="AA40" s="327">
        <f>'Contractor Pro Forma'!AD39</f>
        <v>-28705.576871186182</v>
      </c>
      <c r="AB40" s="327">
        <f>'Contractor Pro Forma'!AE39</f>
        <v>-24108.402657277467</v>
      </c>
      <c r="AC40" s="327">
        <f>'Contractor Pro Forma'!AF39</f>
        <v>-23734.873029889975</v>
      </c>
      <c r="AD40" s="327">
        <f>'Contractor Pro Forma'!AG39</f>
        <v>-20414.153783306814</v>
      </c>
      <c r="AE40" s="327">
        <f>'Contractor Pro Forma'!AH39</f>
        <v>-16864.856597079073</v>
      </c>
      <c r="AF40" s="327">
        <f>'Contractor Pro Forma'!AI39</f>
        <v>-25386.300510585024</v>
      </c>
      <c r="AG40" s="327">
        <f>'Contractor Pro Forma'!AJ39</f>
        <v>-15878.755075861911</v>
      </c>
      <c r="AH40" s="327">
        <f>'Contractor Pro Forma'!AK39</f>
        <v>-16595.990442137889</v>
      </c>
      <c r="AI40" s="327">
        <f>'Contractor Pro Forma'!AL39</f>
        <v>-12329.261095042733</v>
      </c>
      <c r="AJ40" s="327">
        <f>'Contractor Pro Forma'!AM39</f>
        <v>-7459.0659785457392</v>
      </c>
      <c r="AK40" s="326">
        <f>'Contractor Pro Forma'!AN39</f>
        <v>-22583.666473400983</v>
      </c>
      <c r="AL40" s="327">
        <f>'Contractor Pro Forma'!AO39</f>
        <v>-8465.8608876321669</v>
      </c>
      <c r="AM40" s="327">
        <f>'Contractor Pro Forma'!AP39</f>
        <v>-13702.949262108872</v>
      </c>
      <c r="AN40" s="327">
        <f>'Contractor Pro Forma'!AQ39</f>
        <v>-7455.1213275547925</v>
      </c>
      <c r="AO40" s="327">
        <f>'Contractor Pro Forma'!AR39</f>
        <v>-3557.5643418118707</v>
      </c>
      <c r="AP40" s="327">
        <f>'Contractor Pro Forma'!AS39</f>
        <v>-9052.0056341535819</v>
      </c>
      <c r="AQ40" s="327">
        <f>'Contractor Pro Forma'!AT39</f>
        <v>5890.5332835735171</v>
      </c>
      <c r="AR40" s="327">
        <f>'Contractor Pro Forma'!AU39</f>
        <v>11039.768767781803</v>
      </c>
      <c r="AS40" s="327">
        <f>'Contractor Pro Forma'!AV39</f>
        <v>5156.1905514251266</v>
      </c>
      <c r="AT40" s="327">
        <f>'Contractor Pro Forma'!AW39</f>
        <v>23171.100016319091</v>
      </c>
      <c r="AU40" s="327">
        <f>'Contractor Pro Forma'!AX39</f>
        <v>21069.984694713188</v>
      </c>
      <c r="AV40" s="327">
        <f>'Contractor Pro Forma'!AY39</f>
        <v>23729.229115913389</v>
      </c>
      <c r="AW40" s="326">
        <f>'Contractor Pro Forma'!AZ39</f>
        <v>21802.828728539433</v>
      </c>
      <c r="AX40" s="327">
        <f>'Contractor Pro Forma'!BA39</f>
        <v>36361.006812362844</v>
      </c>
      <c r="AY40" s="327">
        <f>'Contractor Pro Forma'!BB39</f>
        <v>36659.327666880985</v>
      </c>
      <c r="AZ40" s="327">
        <f>'Contractor Pro Forma'!BC39</f>
        <v>53377.36828602443</v>
      </c>
      <c r="BA40" s="327">
        <f>'Contractor Pro Forma'!BD39</f>
        <v>63485.741183085513</v>
      </c>
      <c r="BB40" s="327">
        <f>'Contractor Pro Forma'!BE39</f>
        <v>55472.04987108786</v>
      </c>
      <c r="BC40" s="327">
        <f>'Contractor Pro Forma'!BF39</f>
        <v>71476.409684981452</v>
      </c>
      <c r="BD40" s="327">
        <f>'Contractor Pro Forma'!BG39</f>
        <v>64482.935243480431</v>
      </c>
      <c r="BE40" s="327">
        <f>'Contractor Pro Forma'!BH39</f>
        <v>84807.841427158302</v>
      </c>
      <c r="BF40" s="327">
        <f>'Contractor Pro Forma'!BI39</f>
        <v>87184.426996109105</v>
      </c>
      <c r="BG40" s="327">
        <f>'Contractor Pro Forma'!BJ39</f>
        <v>98772.722500193835</v>
      </c>
      <c r="BH40" s="327">
        <f>'Contractor Pro Forma'!BK39</f>
        <v>113569.78388452332</v>
      </c>
      <c r="BI40" s="326">
        <f>'Contractor Pro Forma'!BL39</f>
        <v>117570.06329626829</v>
      </c>
    </row>
    <row r="41" spans="1:63" s="328" customFormat="1">
      <c r="A41" s="409" t="s">
        <v>263</v>
      </c>
      <c r="B41" s="410">
        <f>B40+B42</f>
        <v>167855.51067333334</v>
      </c>
      <c r="C41" s="410">
        <f t="shared" ref="C41:M41" si="70">C40+B41</f>
        <v>154430.79652559891</v>
      </c>
      <c r="D41" s="410">
        <f t="shared" si="70"/>
        <v>141724.51106236552</v>
      </c>
      <c r="E41" s="410">
        <f t="shared" si="70"/>
        <v>124374.05308880529</v>
      </c>
      <c r="F41" s="410">
        <f t="shared" si="70"/>
        <v>109598.23744682508</v>
      </c>
      <c r="G41" s="410">
        <f t="shared" si="70"/>
        <v>95776.821000270953</v>
      </c>
      <c r="H41" s="410">
        <f t="shared" si="70"/>
        <v>82811.559835935434</v>
      </c>
      <c r="I41" s="410">
        <f t="shared" si="70"/>
        <v>71230.208094869697</v>
      </c>
      <c r="J41" s="410">
        <f t="shared" si="70"/>
        <v>60688.591494958106</v>
      </c>
      <c r="K41" s="410">
        <f t="shared" si="70"/>
        <v>51045.853599113005</v>
      </c>
      <c r="L41" s="410">
        <f t="shared" si="70"/>
        <v>42367.280373956542</v>
      </c>
      <c r="M41" s="412">
        <f t="shared" si="70"/>
        <v>34722.517989622473</v>
      </c>
      <c r="N41" s="411">
        <f t="shared" ref="N41:BI41" si="71">N40+M41</f>
        <v>25544.095544681051</v>
      </c>
      <c r="O41" s="411">
        <f t="shared" si="71"/>
        <v>18792.651698624948</v>
      </c>
      <c r="P41" s="411">
        <f t="shared" si="71"/>
        <v>13361.592378952511</v>
      </c>
      <c r="Q41" s="411">
        <f t="shared" si="71"/>
        <v>9184.5714698976954</v>
      </c>
      <c r="R41" s="411">
        <f t="shared" si="71"/>
        <v>6108.8676279224928</v>
      </c>
      <c r="S41" s="411">
        <f t="shared" si="71"/>
        <v>4321.2605373118022</v>
      </c>
      <c r="T41" s="411">
        <f t="shared" si="71"/>
        <v>-8390.357012037588</v>
      </c>
      <c r="U41" s="411">
        <f t="shared" si="71"/>
        <v>-12104.84500561839</v>
      </c>
      <c r="V41" s="411">
        <f t="shared" si="71"/>
        <v>-32479.474923698825</v>
      </c>
      <c r="W41" s="411">
        <f t="shared" si="71"/>
        <v>-50003.630794167446</v>
      </c>
      <c r="X41" s="411">
        <f t="shared" si="71"/>
        <v>-65548.482410676224</v>
      </c>
      <c r="Y41" s="413">
        <f t="shared" si="71"/>
        <v>-90178.820663019229</v>
      </c>
      <c r="Z41" s="411">
        <f t="shared" si="71"/>
        <v>-112140.35117406695</v>
      </c>
      <c r="AA41" s="411">
        <f t="shared" si="71"/>
        <v>-140845.92804525312</v>
      </c>
      <c r="AB41" s="327">
        <f t="shared" si="71"/>
        <v>-164954.3307025306</v>
      </c>
      <c r="AC41" s="327">
        <f t="shared" si="71"/>
        <v>-188689.20373242057</v>
      </c>
      <c r="AD41" s="327">
        <f t="shared" si="71"/>
        <v>-209103.3575157274</v>
      </c>
      <c r="AE41" s="327">
        <f t="shared" si="71"/>
        <v>-225968.21411280648</v>
      </c>
      <c r="AF41" s="327">
        <f t="shared" si="71"/>
        <v>-251354.5146233915</v>
      </c>
      <c r="AG41" s="327">
        <f t="shared" si="71"/>
        <v>-267233.26969925343</v>
      </c>
      <c r="AH41" s="327">
        <f t="shared" si="71"/>
        <v>-283829.26014139131</v>
      </c>
      <c r="AI41" s="327">
        <f t="shared" si="71"/>
        <v>-296158.52123643406</v>
      </c>
      <c r="AJ41" s="327">
        <f t="shared" si="71"/>
        <v>-303617.58721497981</v>
      </c>
      <c r="AK41" s="326">
        <f t="shared" si="71"/>
        <v>-326201.25368838082</v>
      </c>
      <c r="AL41" s="327">
        <f t="shared" si="71"/>
        <v>-334667.114576013</v>
      </c>
      <c r="AM41" s="327">
        <f t="shared" si="71"/>
        <v>-348370.06383812189</v>
      </c>
      <c r="AN41" s="327">
        <f t="shared" si="71"/>
        <v>-355825.1851656767</v>
      </c>
      <c r="AO41" s="327">
        <f t="shared" si="71"/>
        <v>-359382.74950748857</v>
      </c>
      <c r="AP41" s="327">
        <f t="shared" si="71"/>
        <v>-368434.75514164218</v>
      </c>
      <c r="AQ41" s="327">
        <f t="shared" si="71"/>
        <v>-362544.22185806866</v>
      </c>
      <c r="AR41" s="327">
        <f t="shared" si="71"/>
        <v>-351504.45309028687</v>
      </c>
      <c r="AS41" s="327">
        <f t="shared" si="71"/>
        <v>-346348.26253886172</v>
      </c>
      <c r="AT41" s="327">
        <f t="shared" si="71"/>
        <v>-323177.16252254264</v>
      </c>
      <c r="AU41" s="327">
        <f t="shared" si="71"/>
        <v>-302107.17782782944</v>
      </c>
      <c r="AV41" s="327">
        <f t="shared" si="71"/>
        <v>-278377.94871191605</v>
      </c>
      <c r="AW41" s="326">
        <f t="shared" si="71"/>
        <v>-256575.11998337661</v>
      </c>
      <c r="AX41" s="327">
        <f t="shared" si="71"/>
        <v>-220214.11317101377</v>
      </c>
      <c r="AY41" s="327">
        <f t="shared" si="71"/>
        <v>-183554.7855041328</v>
      </c>
      <c r="AZ41" s="327">
        <f t="shared" si="71"/>
        <v>-130177.41721810837</v>
      </c>
      <c r="BA41" s="327">
        <f t="shared" si="71"/>
        <v>-66691.676035022858</v>
      </c>
      <c r="BB41" s="327">
        <f t="shared" si="71"/>
        <v>-11219.626163934998</v>
      </c>
      <c r="BC41" s="327">
        <f t="shared" si="71"/>
        <v>60256.783521046455</v>
      </c>
      <c r="BD41" s="327">
        <f t="shared" si="71"/>
        <v>124739.71876452689</v>
      </c>
      <c r="BE41" s="327">
        <f t="shared" si="71"/>
        <v>209547.56019168519</v>
      </c>
      <c r="BF41" s="327">
        <f t="shared" si="71"/>
        <v>296731.98718779429</v>
      </c>
      <c r="BG41" s="327">
        <f t="shared" si="71"/>
        <v>395504.70968798816</v>
      </c>
      <c r="BH41" s="327">
        <f t="shared" si="71"/>
        <v>509074.49357251148</v>
      </c>
      <c r="BI41" s="326">
        <f t="shared" si="71"/>
        <v>626644.55686877971</v>
      </c>
    </row>
    <row r="42" spans="1:63" s="407" customFormat="1">
      <c r="A42" s="416" t="s">
        <v>266</v>
      </c>
      <c r="B42" s="531">
        <v>200000</v>
      </c>
      <c r="C42" s="400"/>
      <c r="D42" s="400"/>
      <c r="E42" s="400"/>
      <c r="F42" s="400"/>
      <c r="G42" s="401"/>
      <c r="H42" s="400"/>
      <c r="I42" s="400" t="s">
        <v>19</v>
      </c>
      <c r="J42" s="400">
        <f>SUM(B37:M37)</f>
        <v>462468.94418446982</v>
      </c>
      <c r="K42" s="400"/>
      <c r="L42" s="402" t="s">
        <v>202</v>
      </c>
      <c r="M42" s="403">
        <f>SUM(B40:M40)</f>
        <v>-165277.48201037751</v>
      </c>
      <c r="N42" s="404"/>
      <c r="O42" s="404"/>
      <c r="P42" s="404"/>
      <c r="Q42" s="404"/>
      <c r="R42" s="404"/>
      <c r="S42" s="404"/>
      <c r="T42" s="404"/>
      <c r="U42" s="405" t="s">
        <v>19</v>
      </c>
      <c r="V42" s="405">
        <f>SUM(N37:Y37)</f>
        <v>899089.40411589085</v>
      </c>
      <c r="W42" s="404"/>
      <c r="X42" s="406" t="s">
        <v>203</v>
      </c>
      <c r="Y42" s="403">
        <f>SUM(N40:Y40)</f>
        <v>-124901.33865264169</v>
      </c>
      <c r="Z42" s="404"/>
      <c r="AA42" s="404"/>
      <c r="AB42" s="404"/>
      <c r="AC42" s="404"/>
      <c r="AD42" s="404"/>
      <c r="AE42" s="404"/>
      <c r="AF42" s="404"/>
      <c r="AG42" s="405" t="s">
        <v>19</v>
      </c>
      <c r="AH42" s="405">
        <f>SUM(Z37:AK37)</f>
        <v>1722543.9486519047</v>
      </c>
      <c r="AI42" s="404"/>
      <c r="AJ42" s="406" t="s">
        <v>204</v>
      </c>
      <c r="AK42" s="403">
        <f>SUM(Z40:AK40)</f>
        <v>-236022.43302536153</v>
      </c>
      <c r="AL42" s="404"/>
      <c r="AM42" s="404"/>
      <c r="AN42" s="404"/>
      <c r="AO42" s="404"/>
      <c r="AP42" s="404"/>
      <c r="AQ42" s="404"/>
      <c r="AR42" s="404"/>
      <c r="AS42" s="405" t="s">
        <v>19</v>
      </c>
      <c r="AT42" s="405">
        <f>SUM(AL37:AW37)</f>
        <v>3311946.4277782147</v>
      </c>
      <c r="AU42" s="404"/>
      <c r="AV42" s="406" t="s">
        <v>205</v>
      </c>
      <c r="AW42" s="403">
        <f>SUM(AL40:AW40)</f>
        <v>69626.133705004264</v>
      </c>
      <c r="AX42" s="404"/>
      <c r="AY42" s="404"/>
      <c r="AZ42" s="404"/>
      <c r="BA42" s="404"/>
      <c r="BB42" s="404"/>
      <c r="BC42" s="404"/>
      <c r="BD42" s="404"/>
      <c r="BE42" s="405" t="s">
        <v>19</v>
      </c>
      <c r="BF42" s="405">
        <f>SUM(AX37:BI37)</f>
        <v>6256187.0224302579</v>
      </c>
      <c r="BG42" s="404"/>
      <c r="BH42" s="406" t="s">
        <v>206</v>
      </c>
      <c r="BI42" s="403">
        <f>SUM(AX40:BI40)</f>
        <v>883219.67685215641</v>
      </c>
      <c r="BK42" s="408"/>
    </row>
    <row r="43" spans="1:63" s="35" customFormat="1" ht="15" customHeight="1">
      <c r="A43" s="86"/>
      <c r="B43" s="95"/>
      <c r="C43" s="95"/>
      <c r="D43" s="95"/>
      <c r="E43" s="95"/>
      <c r="F43" s="95"/>
      <c r="G43" s="96"/>
      <c r="H43" s="95"/>
      <c r="I43" s="95"/>
      <c r="J43" s="95"/>
      <c r="K43" s="95"/>
      <c r="L43" s="426" t="s">
        <v>270</v>
      </c>
      <c r="M43" s="427">
        <f>M42/J42</f>
        <v>-0.35738071515663017</v>
      </c>
      <c r="N43" s="180"/>
      <c r="O43" s="180"/>
      <c r="P43" s="180"/>
      <c r="Q43" s="180"/>
      <c r="R43" s="180"/>
      <c r="S43" s="181"/>
      <c r="T43" s="180"/>
      <c r="U43" s="180"/>
      <c r="V43" s="180"/>
      <c r="W43" s="180"/>
      <c r="X43" s="428" t="s">
        <v>270</v>
      </c>
      <c r="Y43" s="429">
        <f>Y42/V42</f>
        <v>-0.13891982052158869</v>
      </c>
      <c r="Z43" s="180"/>
      <c r="AA43" s="180"/>
      <c r="AB43" s="180"/>
      <c r="AC43" s="180"/>
      <c r="AD43" s="180"/>
      <c r="AE43" s="181"/>
      <c r="AF43" s="180"/>
      <c r="AG43" s="180"/>
      <c r="AH43" s="180"/>
      <c r="AI43" s="180"/>
      <c r="AJ43" s="428" t="s">
        <v>270</v>
      </c>
      <c r="AK43" s="429">
        <f>AK42/AH42</f>
        <v>-0.13701968719583446</v>
      </c>
      <c r="AL43" s="180"/>
      <c r="AM43" s="180"/>
      <c r="AN43" s="180"/>
      <c r="AO43" s="180"/>
      <c r="AP43" s="180"/>
      <c r="AQ43" s="181"/>
      <c r="AR43" s="180"/>
      <c r="AS43" s="180"/>
      <c r="AT43" s="180"/>
      <c r="AU43" s="180"/>
      <c r="AV43" s="428" t="s">
        <v>270</v>
      </c>
      <c r="AW43" s="429">
        <f>AW42/AT42</f>
        <v>2.1022723411535445E-2</v>
      </c>
      <c r="AX43" s="180"/>
      <c r="AY43" s="180"/>
      <c r="AZ43" s="180"/>
      <c r="BA43" s="180"/>
      <c r="BB43" s="180"/>
      <c r="BC43" s="181"/>
      <c r="BD43" s="180"/>
      <c r="BE43" s="180"/>
      <c r="BF43" s="180"/>
      <c r="BG43" s="180"/>
      <c r="BH43" s="428" t="s">
        <v>270</v>
      </c>
      <c r="BI43" s="429">
        <f>BI42/BF42</f>
        <v>0.14117539544223276</v>
      </c>
    </row>
    <row r="44" spans="1:63">
      <c r="A44" s="78" t="s">
        <v>140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190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90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90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90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90"/>
    </row>
    <row r="45" spans="1:63">
      <c r="A45" s="83" t="s">
        <v>139</v>
      </c>
      <c r="B45" s="531">
        <v>6000</v>
      </c>
      <c r="C45" s="531">
        <v>6200</v>
      </c>
      <c r="D45" s="531">
        <v>6400</v>
      </c>
      <c r="E45" s="531">
        <v>6800</v>
      </c>
      <c r="F45" s="531">
        <v>7000</v>
      </c>
      <c r="G45" s="531">
        <v>7200</v>
      </c>
      <c r="H45" s="531">
        <v>7300</v>
      </c>
      <c r="I45" s="531">
        <v>7400</v>
      </c>
      <c r="J45" s="531">
        <v>7500</v>
      </c>
      <c r="K45" s="531">
        <v>7500</v>
      </c>
      <c r="L45" s="531">
        <v>7500</v>
      </c>
      <c r="M45" s="531">
        <v>7500</v>
      </c>
      <c r="N45" s="532">
        <v>7500</v>
      </c>
      <c r="O45" s="533">
        <v>7500</v>
      </c>
      <c r="P45" s="533">
        <v>7500</v>
      </c>
      <c r="Q45" s="533">
        <v>7500</v>
      </c>
      <c r="R45" s="533">
        <v>7500</v>
      </c>
      <c r="S45" s="533">
        <v>7500</v>
      </c>
      <c r="T45" s="533">
        <v>7500</v>
      </c>
      <c r="U45" s="533">
        <v>7500</v>
      </c>
      <c r="V45" s="533">
        <v>7500</v>
      </c>
      <c r="W45" s="533">
        <v>7500</v>
      </c>
      <c r="X45" s="533">
        <v>7500</v>
      </c>
      <c r="Y45" s="533">
        <v>7500</v>
      </c>
      <c r="Z45" s="532">
        <v>7500</v>
      </c>
      <c r="AA45" s="533">
        <v>7500</v>
      </c>
      <c r="AB45" s="533">
        <v>7500</v>
      </c>
      <c r="AC45" s="533">
        <v>7500</v>
      </c>
      <c r="AD45" s="533">
        <v>7500</v>
      </c>
      <c r="AE45" s="533">
        <v>7500</v>
      </c>
      <c r="AF45" s="533">
        <v>7500</v>
      </c>
      <c r="AG45" s="533">
        <v>7500</v>
      </c>
      <c r="AH45" s="533">
        <v>7500</v>
      </c>
      <c r="AI45" s="533">
        <v>7500</v>
      </c>
      <c r="AJ45" s="533">
        <v>7500</v>
      </c>
      <c r="AK45" s="533">
        <v>7500</v>
      </c>
      <c r="AL45" s="532">
        <v>7500</v>
      </c>
      <c r="AM45" s="533">
        <v>7500</v>
      </c>
      <c r="AN45" s="533">
        <v>7500</v>
      </c>
      <c r="AO45" s="533">
        <v>7500</v>
      </c>
      <c r="AP45" s="533">
        <v>7500</v>
      </c>
      <c r="AQ45" s="533">
        <v>7500</v>
      </c>
      <c r="AR45" s="533">
        <v>7500</v>
      </c>
      <c r="AS45" s="533">
        <v>7500</v>
      </c>
      <c r="AT45" s="533">
        <v>7500</v>
      </c>
      <c r="AU45" s="533">
        <v>7500</v>
      </c>
      <c r="AV45" s="533">
        <v>7500</v>
      </c>
      <c r="AW45" s="533">
        <v>7500</v>
      </c>
      <c r="AX45" s="532">
        <v>7500</v>
      </c>
      <c r="AY45" s="533">
        <v>7500</v>
      </c>
      <c r="AZ45" s="533">
        <v>7500</v>
      </c>
      <c r="BA45" s="533">
        <v>7500</v>
      </c>
      <c r="BB45" s="533">
        <v>7500</v>
      </c>
      <c r="BC45" s="533">
        <v>7500</v>
      </c>
      <c r="BD45" s="533">
        <v>7500</v>
      </c>
      <c r="BE45" s="533">
        <v>7500</v>
      </c>
      <c r="BF45" s="533">
        <v>7500</v>
      </c>
      <c r="BG45" s="533">
        <v>7500</v>
      </c>
      <c r="BH45" s="533">
        <v>7500</v>
      </c>
      <c r="BI45" s="533">
        <v>7500</v>
      </c>
      <c r="BJ45" s="532"/>
    </row>
    <row r="46" spans="1:63">
      <c r="A46" s="77" t="s">
        <v>138</v>
      </c>
      <c r="B46" s="525">
        <v>125</v>
      </c>
      <c r="C46" s="525">
        <v>125</v>
      </c>
      <c r="D46" s="525">
        <v>125</v>
      </c>
      <c r="E46" s="525">
        <v>125</v>
      </c>
      <c r="F46" s="525">
        <v>125</v>
      </c>
      <c r="G46" s="525">
        <v>125</v>
      </c>
      <c r="H46" s="525">
        <v>125</v>
      </c>
      <c r="I46" s="525">
        <v>125</v>
      </c>
      <c r="J46" s="525">
        <v>125</v>
      </c>
      <c r="K46" s="525">
        <v>125</v>
      </c>
      <c r="L46" s="525">
        <v>125</v>
      </c>
      <c r="M46" s="526">
        <v>125</v>
      </c>
      <c r="N46" s="525">
        <v>127</v>
      </c>
      <c r="O46" s="525">
        <v>127</v>
      </c>
      <c r="P46" s="525">
        <v>127</v>
      </c>
      <c r="Q46" s="525">
        <v>127</v>
      </c>
      <c r="R46" s="525">
        <v>127</v>
      </c>
      <c r="S46" s="525">
        <v>127</v>
      </c>
      <c r="T46" s="525">
        <v>127</v>
      </c>
      <c r="U46" s="525">
        <v>127</v>
      </c>
      <c r="V46" s="525">
        <v>127</v>
      </c>
      <c r="W46" s="525">
        <v>127</v>
      </c>
      <c r="X46" s="525">
        <v>127</v>
      </c>
      <c r="Y46" s="526">
        <v>127</v>
      </c>
      <c r="Z46" s="525">
        <v>130</v>
      </c>
      <c r="AA46" s="525">
        <v>130</v>
      </c>
      <c r="AB46" s="525">
        <v>130</v>
      </c>
      <c r="AC46" s="525">
        <v>130</v>
      </c>
      <c r="AD46" s="525">
        <v>130</v>
      </c>
      <c r="AE46" s="525">
        <v>130</v>
      </c>
      <c r="AF46" s="525">
        <v>130</v>
      </c>
      <c r="AG46" s="525">
        <v>130</v>
      </c>
      <c r="AH46" s="525">
        <v>130</v>
      </c>
      <c r="AI46" s="525">
        <v>130</v>
      </c>
      <c r="AJ46" s="525">
        <v>130</v>
      </c>
      <c r="AK46" s="526">
        <v>130</v>
      </c>
      <c r="AL46" s="525">
        <v>130</v>
      </c>
      <c r="AM46" s="525">
        <v>130</v>
      </c>
      <c r="AN46" s="525">
        <v>130</v>
      </c>
      <c r="AO46" s="525">
        <v>130</v>
      </c>
      <c r="AP46" s="525">
        <v>130</v>
      </c>
      <c r="AQ46" s="525">
        <v>130</v>
      </c>
      <c r="AR46" s="525">
        <v>130</v>
      </c>
      <c r="AS46" s="525">
        <v>130</v>
      </c>
      <c r="AT46" s="525">
        <v>130</v>
      </c>
      <c r="AU46" s="525">
        <v>130</v>
      </c>
      <c r="AV46" s="525">
        <v>130</v>
      </c>
      <c r="AW46" s="526">
        <v>130</v>
      </c>
      <c r="AX46" s="525">
        <v>130</v>
      </c>
      <c r="AY46" s="525">
        <v>130</v>
      </c>
      <c r="AZ46" s="525">
        <v>130</v>
      </c>
      <c r="BA46" s="525">
        <v>130</v>
      </c>
      <c r="BB46" s="525">
        <v>130</v>
      </c>
      <c r="BC46" s="525">
        <v>130</v>
      </c>
      <c r="BD46" s="525">
        <v>130</v>
      </c>
      <c r="BE46" s="525">
        <v>130</v>
      </c>
      <c r="BF46" s="525">
        <v>130</v>
      </c>
      <c r="BG46" s="525">
        <v>130</v>
      </c>
      <c r="BH46" s="525">
        <v>130</v>
      </c>
      <c r="BI46" s="526">
        <v>130</v>
      </c>
    </row>
    <row r="47" spans="1:63" hidden="1">
      <c r="A47" s="77" t="s">
        <v>137</v>
      </c>
      <c r="B47" s="79">
        <f t="shared" ref="B47:L47" si="72">(B45-B58)/(B46*B48)</f>
        <v>43.733333333333334</v>
      </c>
      <c r="C47" s="79">
        <f t="shared" si="72"/>
        <v>45.191111111111113</v>
      </c>
      <c r="D47" s="79">
        <f t="shared" si="72"/>
        <v>46.648888888888891</v>
      </c>
      <c r="E47" s="79">
        <f t="shared" si="72"/>
        <v>49.564444444444447</v>
      </c>
      <c r="F47" s="79">
        <f t="shared" si="72"/>
        <v>49.913043478260867</v>
      </c>
      <c r="G47" s="79">
        <f t="shared" si="72"/>
        <v>51.339130434782611</v>
      </c>
      <c r="H47" s="79">
        <f t="shared" si="72"/>
        <v>52.052173913043475</v>
      </c>
      <c r="I47" s="79">
        <f t="shared" si="72"/>
        <v>54.052173913043475</v>
      </c>
      <c r="J47" s="79">
        <f t="shared" si="72"/>
        <v>53.05263157894737</v>
      </c>
      <c r="K47" s="79">
        <f t="shared" si="72"/>
        <v>53.05263157894737</v>
      </c>
      <c r="L47" s="79">
        <f t="shared" si="72"/>
        <v>53.05263157894737</v>
      </c>
      <c r="M47" s="190"/>
      <c r="N47" s="182">
        <f t="shared" ref="N47:BI47" si="73">(N45-N58)/(N46*N48)</f>
        <v>53.460422710319108</v>
      </c>
      <c r="O47" s="182">
        <f t="shared" si="73"/>
        <v>53.460422710319108</v>
      </c>
      <c r="P47" s="182">
        <f t="shared" si="73"/>
        <v>53.460422710319108</v>
      </c>
      <c r="Q47" s="182">
        <f t="shared" si="73"/>
        <v>53.460422710319108</v>
      </c>
      <c r="R47" s="182">
        <f t="shared" si="73"/>
        <v>53.460422710319108</v>
      </c>
      <c r="S47" s="182">
        <f t="shared" si="73"/>
        <v>53.460422710319108</v>
      </c>
      <c r="T47" s="182">
        <f t="shared" si="73"/>
        <v>53.460422710319108</v>
      </c>
      <c r="U47" s="182">
        <f t="shared" si="73"/>
        <v>53.460422710319108</v>
      </c>
      <c r="V47" s="182">
        <f t="shared" si="73"/>
        <v>53.460422710319108</v>
      </c>
      <c r="W47" s="182">
        <f t="shared" si="73"/>
        <v>54.703688354745132</v>
      </c>
      <c r="X47" s="182">
        <f t="shared" si="73"/>
        <v>54.703688354745132</v>
      </c>
      <c r="Y47" s="190">
        <f t="shared" si="73"/>
        <v>54.703688354745132</v>
      </c>
      <c r="Z47" s="182">
        <f t="shared" si="73"/>
        <v>54.655870445344128</v>
      </c>
      <c r="AA47" s="182">
        <f t="shared" si="73"/>
        <v>54.655870445344128</v>
      </c>
      <c r="AB47" s="182">
        <f t="shared" si="73"/>
        <v>54.655870445344128</v>
      </c>
      <c r="AC47" s="182">
        <f t="shared" si="73"/>
        <v>54.655870445344128</v>
      </c>
      <c r="AD47" s="182">
        <f t="shared" si="73"/>
        <v>54.655870445344128</v>
      </c>
      <c r="AE47" s="182">
        <f t="shared" si="73"/>
        <v>54.655870445344128</v>
      </c>
      <c r="AF47" s="182">
        <f t="shared" si="73"/>
        <v>54.655870445344128</v>
      </c>
      <c r="AG47" s="182">
        <f t="shared" si="73"/>
        <v>54.655870445344128</v>
      </c>
      <c r="AH47" s="182">
        <f t="shared" si="73"/>
        <v>54.655870445344128</v>
      </c>
      <c r="AI47" s="182">
        <f t="shared" si="73"/>
        <v>54.655870445344128</v>
      </c>
      <c r="AJ47" s="182">
        <f t="shared" si="73"/>
        <v>54.655870445344128</v>
      </c>
      <c r="AK47" s="190">
        <f t="shared" si="73"/>
        <v>54.655870445344128</v>
      </c>
      <c r="AL47" s="182">
        <f t="shared" si="73"/>
        <v>54.655870445344128</v>
      </c>
      <c r="AM47" s="182">
        <f t="shared" si="73"/>
        <v>54.655870445344128</v>
      </c>
      <c r="AN47" s="182">
        <f t="shared" si="73"/>
        <v>54.655870445344128</v>
      </c>
      <c r="AO47" s="182">
        <f t="shared" si="73"/>
        <v>54.655870445344128</v>
      </c>
      <c r="AP47" s="182">
        <f t="shared" si="73"/>
        <v>54.655870445344128</v>
      </c>
      <c r="AQ47" s="182">
        <f t="shared" si="73"/>
        <v>54.655870445344128</v>
      </c>
      <c r="AR47" s="182">
        <f t="shared" si="73"/>
        <v>54.655870445344128</v>
      </c>
      <c r="AS47" s="182">
        <f t="shared" si="73"/>
        <v>54.655870445344128</v>
      </c>
      <c r="AT47" s="182">
        <f t="shared" si="73"/>
        <v>54.655870445344128</v>
      </c>
      <c r="AU47" s="182">
        <f t="shared" si="73"/>
        <v>54.655870445344128</v>
      </c>
      <c r="AV47" s="182">
        <f t="shared" si="73"/>
        <v>54.655870445344128</v>
      </c>
      <c r="AW47" s="190">
        <f t="shared" si="73"/>
        <v>54.655870445344128</v>
      </c>
      <c r="AX47" s="182">
        <f t="shared" si="73"/>
        <v>54.655870445344128</v>
      </c>
      <c r="AY47" s="182">
        <f t="shared" si="73"/>
        <v>54.655870445344128</v>
      </c>
      <c r="AZ47" s="182">
        <f t="shared" si="73"/>
        <v>54.655870445344128</v>
      </c>
      <c r="BA47" s="182">
        <f t="shared" si="73"/>
        <v>54.655870445344128</v>
      </c>
      <c r="BB47" s="182">
        <f t="shared" si="73"/>
        <v>54.655870445344128</v>
      </c>
      <c r="BC47" s="182">
        <f t="shared" si="73"/>
        <v>54.655870445344128</v>
      </c>
      <c r="BD47" s="182">
        <f t="shared" si="73"/>
        <v>54.655870445344128</v>
      </c>
      <c r="BE47" s="182">
        <f t="shared" si="73"/>
        <v>54.655870445344128</v>
      </c>
      <c r="BF47" s="182">
        <f t="shared" si="73"/>
        <v>54.655870445344128</v>
      </c>
      <c r="BG47" s="182">
        <f t="shared" si="73"/>
        <v>54.655870445344128</v>
      </c>
      <c r="BH47" s="182">
        <f t="shared" si="73"/>
        <v>54.655870445344128</v>
      </c>
      <c r="BI47" s="190">
        <f t="shared" si="73"/>
        <v>54.655870445344128</v>
      </c>
    </row>
    <row r="48" spans="1:63">
      <c r="A48" s="77" t="s">
        <v>136</v>
      </c>
      <c r="B48" s="527">
        <v>0.9</v>
      </c>
      <c r="C48" s="527">
        <v>0.9</v>
      </c>
      <c r="D48" s="527">
        <v>0.9</v>
      </c>
      <c r="E48" s="527">
        <v>0.9</v>
      </c>
      <c r="F48" s="527">
        <v>0.92</v>
      </c>
      <c r="G48" s="527">
        <v>0.92</v>
      </c>
      <c r="H48" s="527">
        <v>0.92</v>
      </c>
      <c r="I48" s="527">
        <v>0.92</v>
      </c>
      <c r="J48" s="527">
        <v>0.95</v>
      </c>
      <c r="K48" s="527">
        <v>0.95</v>
      </c>
      <c r="L48" s="527">
        <v>0.95</v>
      </c>
      <c r="M48" s="528">
        <v>0.95</v>
      </c>
      <c r="N48" s="529">
        <v>0.95</v>
      </c>
      <c r="O48" s="530">
        <v>0.95</v>
      </c>
      <c r="P48" s="530">
        <v>0.95</v>
      </c>
      <c r="Q48" s="530">
        <v>0.95</v>
      </c>
      <c r="R48" s="530">
        <v>0.95</v>
      </c>
      <c r="S48" s="530">
        <v>0.95</v>
      </c>
      <c r="T48" s="530">
        <v>0.95</v>
      </c>
      <c r="U48" s="530">
        <v>0.95</v>
      </c>
      <c r="V48" s="530">
        <v>0.95</v>
      </c>
      <c r="W48" s="530">
        <v>0.95</v>
      </c>
      <c r="X48" s="530">
        <v>0.95</v>
      </c>
      <c r="Y48" s="528">
        <v>0.95</v>
      </c>
      <c r="Z48" s="530">
        <v>0.95</v>
      </c>
      <c r="AA48" s="530">
        <v>0.95</v>
      </c>
      <c r="AB48" s="530">
        <v>0.95</v>
      </c>
      <c r="AC48" s="530">
        <v>0.95</v>
      </c>
      <c r="AD48" s="530">
        <v>0.95</v>
      </c>
      <c r="AE48" s="530">
        <v>0.95</v>
      </c>
      <c r="AF48" s="530">
        <v>0.95</v>
      </c>
      <c r="AG48" s="530">
        <v>0.95</v>
      </c>
      <c r="AH48" s="530">
        <v>0.95</v>
      </c>
      <c r="AI48" s="530">
        <v>0.95</v>
      </c>
      <c r="AJ48" s="530">
        <v>0.95</v>
      </c>
      <c r="AK48" s="528">
        <v>0.95</v>
      </c>
      <c r="AL48" s="530">
        <v>0.95</v>
      </c>
      <c r="AM48" s="530">
        <v>0.95</v>
      </c>
      <c r="AN48" s="530">
        <v>0.95</v>
      </c>
      <c r="AO48" s="530">
        <v>0.95</v>
      </c>
      <c r="AP48" s="530">
        <v>0.95</v>
      </c>
      <c r="AQ48" s="530">
        <v>0.95</v>
      </c>
      <c r="AR48" s="530">
        <v>0.95</v>
      </c>
      <c r="AS48" s="530">
        <v>0.95</v>
      </c>
      <c r="AT48" s="530">
        <v>0.95</v>
      </c>
      <c r="AU48" s="530">
        <v>0.95</v>
      </c>
      <c r="AV48" s="530">
        <v>0.95</v>
      </c>
      <c r="AW48" s="528">
        <v>0.95</v>
      </c>
      <c r="AX48" s="530">
        <v>0.95</v>
      </c>
      <c r="AY48" s="530">
        <v>0.95</v>
      </c>
      <c r="AZ48" s="530">
        <v>0.95</v>
      </c>
      <c r="BA48" s="530">
        <v>0.95</v>
      </c>
      <c r="BB48" s="530">
        <v>0.95</v>
      </c>
      <c r="BC48" s="530">
        <v>0.95</v>
      </c>
      <c r="BD48" s="530">
        <v>0.95</v>
      </c>
      <c r="BE48" s="530">
        <v>0.95</v>
      </c>
      <c r="BF48" s="530">
        <v>0.95</v>
      </c>
      <c r="BG48" s="530">
        <v>0.95</v>
      </c>
      <c r="BH48" s="530">
        <v>0.95</v>
      </c>
      <c r="BI48" s="528">
        <v>0.95</v>
      </c>
    </row>
    <row r="49" spans="1:61" hidden="1">
      <c r="A49" s="77" t="s">
        <v>135</v>
      </c>
      <c r="B49" s="79">
        <f>ROUND((B16+B29-'Contractor Pro Forma'!E11)/(B46*B48)/160,0)</f>
        <v>1</v>
      </c>
      <c r="C49" s="79">
        <f>ROUND((C16+C29-'Contractor Pro Forma'!F11)/(C46*C48)/160,0)</f>
        <v>1</v>
      </c>
      <c r="D49" s="79">
        <f>ROUND((D16+D29-'Contractor Pro Forma'!G11)/(D46*D48)/160,0)</f>
        <v>1</v>
      </c>
      <c r="E49" s="79">
        <f>ROUND((E16+E29-'Contractor Pro Forma'!H11)/(E46*E48)/160,0)</f>
        <v>2</v>
      </c>
      <c r="F49" s="79">
        <f>ROUND((F16+F29-'Contractor Pro Forma'!I11)/(F46*F48)/160,0)</f>
        <v>2</v>
      </c>
      <c r="G49" s="79">
        <f>ROUND((G16+G29-'Contractor Pro Forma'!J11)/(G46*G48)/160,0)</f>
        <v>2</v>
      </c>
      <c r="H49" s="79">
        <f>ROUND((H16+H29-'Contractor Pro Forma'!K11)/(H46*H48)/160,0)</f>
        <v>2</v>
      </c>
      <c r="I49" s="79">
        <f>ROUND((I16+I29-'Contractor Pro Forma'!L11)/(I46*I48)/160,0)</f>
        <v>2</v>
      </c>
      <c r="J49" s="79">
        <f>ROUND((J16+J29-'Contractor Pro Forma'!M11)/(J46*J48)/160,0)</f>
        <v>2</v>
      </c>
      <c r="K49" s="79">
        <f>ROUND((K16+K29-'Contractor Pro Forma'!N11)/(K46*K48)/160,0)</f>
        <v>2</v>
      </c>
      <c r="L49" s="79">
        <f>ROUND((L16+L29-'Contractor Pro Forma'!O11)/(L46*L48)/160,0)</f>
        <v>2</v>
      </c>
      <c r="M49" s="190">
        <f>ROUND((M16+M29-'Contractor Pro Forma'!P11)/(M46*M48)/160,0)</f>
        <v>2</v>
      </c>
      <c r="N49" s="425">
        <f>ROUND((N16+N29-'Contractor Pro Forma'!Q11)/(N46*N48)/160,0)</f>
        <v>3</v>
      </c>
      <c r="O49" s="182">
        <f>ROUND((O16+O29-'Contractor Pro Forma'!R11)/(O46*O48)/160,0)</f>
        <v>3</v>
      </c>
      <c r="P49" s="182">
        <f>ROUND((P16+P29-'Contractor Pro Forma'!S11)/(P46*P48)/160,0)</f>
        <v>3</v>
      </c>
      <c r="Q49" s="182">
        <f>ROUND((Q16+Q29-'Contractor Pro Forma'!T11)/(Q46*Q48)/160,0)</f>
        <v>3</v>
      </c>
      <c r="R49" s="182">
        <f>ROUND((R16+R29-'Contractor Pro Forma'!U11)/(R46*R48)/160,0)</f>
        <v>3</v>
      </c>
      <c r="S49" s="182">
        <f>ROUND((S16+S29-'Contractor Pro Forma'!V11)/(S46*S48)/160,0)</f>
        <v>3</v>
      </c>
      <c r="T49" s="182">
        <f>ROUND((T16+T29-'Contractor Pro Forma'!W11)/(T46*T48)/160,0)</f>
        <v>4</v>
      </c>
      <c r="U49" s="182">
        <f>ROUND((U16+U29-'Contractor Pro Forma'!X11)/(U46*U48)/160,0)</f>
        <v>4</v>
      </c>
      <c r="V49" s="182">
        <f>ROUND((V16+V29-'Contractor Pro Forma'!Y11)/(V46*V48)/160,0)</f>
        <v>4</v>
      </c>
      <c r="W49" s="182">
        <f>ROUND((W16+W29-'Contractor Pro Forma'!Z11)/(W46*W48)/160,0)</f>
        <v>4</v>
      </c>
      <c r="X49" s="182">
        <f>ROUND((X16+X29-'Contractor Pro Forma'!AA11)/(X46*X48)/160,0)</f>
        <v>4</v>
      </c>
      <c r="Y49" s="190">
        <f>ROUND((Y16+Y29-'Contractor Pro Forma'!AB11)/(Y46*Y48)/160,0)</f>
        <v>5</v>
      </c>
      <c r="Z49" s="182">
        <f>ROUND((Z16+Z29-'Contractor Pro Forma'!AC11)/(Z46*Z48)/160,0)</f>
        <v>5</v>
      </c>
      <c r="AA49" s="182">
        <f>ROUND((AA16+AA29-'Contractor Pro Forma'!AD11)/(AA46*AA48)/160,0)</f>
        <v>5</v>
      </c>
      <c r="AB49" s="182">
        <f>ROUND((AB16+AB29-'Contractor Pro Forma'!AE11)/(AB46*AB48)/160,0)</f>
        <v>5</v>
      </c>
      <c r="AC49" s="182">
        <f>ROUND((AC16+AC29-'Contractor Pro Forma'!AF11)/(AC46*AC48)/160,0)</f>
        <v>6</v>
      </c>
      <c r="AD49" s="182">
        <f>ROUND((AD16+AD29-'Contractor Pro Forma'!AG11)/(AD46*AD48)/160,0)</f>
        <v>6</v>
      </c>
      <c r="AE49" s="182">
        <f>ROUND((AE16+AE29-'Contractor Pro Forma'!AH11)/(AE46*AE48)/160,0)</f>
        <v>6</v>
      </c>
      <c r="AF49" s="182">
        <f>ROUND((AF16+AF29-'Contractor Pro Forma'!AI11)/(AF46*AF48)/160,0)</f>
        <v>7</v>
      </c>
      <c r="AG49" s="182">
        <f>ROUND((AG16+AG29-'Contractor Pro Forma'!AJ11)/(AG46*AG48)/160,0)</f>
        <v>7</v>
      </c>
      <c r="AH49" s="182">
        <f>ROUND((AH16+AH29-'Contractor Pro Forma'!AK11)/(AH46*AH48)/160,0)</f>
        <v>8</v>
      </c>
      <c r="AI49" s="182">
        <f>ROUND((AI16+AI29-'Contractor Pro Forma'!AL11)/(AI46*AI48)/160,0)</f>
        <v>8</v>
      </c>
      <c r="AJ49" s="182">
        <f>ROUND((AJ16+AJ29-'Contractor Pro Forma'!AM11)/(AJ46*AJ48)/160,0)</f>
        <v>8</v>
      </c>
      <c r="AK49" s="190">
        <f>ROUND((AK16+AK29-'Contractor Pro Forma'!AN11)/(AK46*AK48)/160,0)</f>
        <v>9</v>
      </c>
      <c r="AL49" s="182">
        <f>ROUND((AL16+AL29-'Contractor Pro Forma'!AO11)/(AL46*AL48)/160,0)</f>
        <v>9</v>
      </c>
      <c r="AM49" s="182">
        <f>ROUND((AM16+AM29-'Contractor Pro Forma'!AP11)/(AM46*AM48)/160,0)</f>
        <v>10</v>
      </c>
      <c r="AN49" s="182">
        <f>ROUND((AN16+AN29-'Contractor Pro Forma'!AQ11)/(AN46*AN48)/160,0)</f>
        <v>10</v>
      </c>
      <c r="AO49" s="182">
        <f>ROUND((AO16+AO29-'Contractor Pro Forma'!AR11)/(AO46*AO48)/160,0)</f>
        <v>11</v>
      </c>
      <c r="AP49" s="182">
        <f>ROUND((AP16+AP29-'Contractor Pro Forma'!AS11)/(AP46*AP48)/160,0)</f>
        <v>12</v>
      </c>
      <c r="AQ49" s="182">
        <f>ROUND((AQ16+AQ29-'Contractor Pro Forma'!AT11)/(AQ46*AQ48)/160,0)</f>
        <v>12</v>
      </c>
      <c r="AR49" s="182">
        <f>ROUND((AR16+AR29-'Contractor Pro Forma'!AU11)/(AR46*AR48)/160,0)</f>
        <v>13</v>
      </c>
      <c r="AS49" s="182">
        <f>ROUND((AS16+AS29-'Contractor Pro Forma'!AV11)/(AS46*AS48)/160,0)</f>
        <v>14</v>
      </c>
      <c r="AT49" s="182">
        <f>ROUND((AT16+AT29-'Contractor Pro Forma'!AW11)/(AT46*AT48)/160,0)</f>
        <v>14</v>
      </c>
      <c r="AU49" s="182">
        <f>ROUND((AU16+AU29-'Contractor Pro Forma'!AX11)/(AU46*AU48)/160,0)</f>
        <v>15</v>
      </c>
      <c r="AV49" s="182">
        <f>ROUND((AV16+AV29-'Contractor Pro Forma'!AY11)/(AV46*AV48)/160,0)</f>
        <v>16</v>
      </c>
      <c r="AW49" s="190">
        <f>ROUND((AW16+AW29-'Contractor Pro Forma'!AZ11)/(AW46*AW48)/160,0)</f>
        <v>17</v>
      </c>
      <c r="AX49" s="182">
        <f>ROUND((AX16+AX29-'Contractor Pro Forma'!BA11)/(AX46*AX48)/160,0)</f>
        <v>18</v>
      </c>
      <c r="AY49" s="182">
        <f>ROUND((AY16+AY29-'Contractor Pro Forma'!BB11)/(AY46*AY48)/160,0)</f>
        <v>19</v>
      </c>
      <c r="AZ49" s="182">
        <f>ROUND((AZ16+AZ29-'Contractor Pro Forma'!BC11)/(AZ46*AZ48)/160,0)</f>
        <v>20</v>
      </c>
      <c r="BA49" s="182">
        <f>ROUND((BA16+BA29-'Contractor Pro Forma'!BD11)/(BA46*BA48)/160,0)</f>
        <v>21</v>
      </c>
      <c r="BB49" s="182">
        <f>ROUND((BB16+BB29-'Contractor Pro Forma'!BE11)/(BB46*BB48)/160,0)</f>
        <v>22</v>
      </c>
      <c r="BC49" s="182">
        <f>ROUND((BC16+BC29-'Contractor Pro Forma'!BF11)/(BC46*BC48)/160,0)</f>
        <v>23</v>
      </c>
      <c r="BD49" s="182">
        <f>ROUND((BD16+BD29-'Contractor Pro Forma'!BG11)/(BD46*BD48)/160,0)</f>
        <v>25</v>
      </c>
      <c r="BE49" s="182">
        <f>ROUND((BE16+BE29-'Contractor Pro Forma'!BH11)/(BE46*BE48)/160,0)</f>
        <v>26</v>
      </c>
      <c r="BF49" s="182">
        <f>ROUND((BF16+BF29-'Contractor Pro Forma'!BI11)/(BF46*BF48)/160,0)</f>
        <v>27</v>
      </c>
      <c r="BG49" s="182">
        <f>ROUND((BG16+BG29-'Contractor Pro Forma'!BJ11)/(BG46*BG48)/160,0)</f>
        <v>29</v>
      </c>
      <c r="BH49" s="182">
        <f>ROUND((BH16+BH29-'Contractor Pro Forma'!BK11)/(BH46*BH48)/160,0)</f>
        <v>30</v>
      </c>
      <c r="BI49" s="190">
        <f>ROUND((BI16+BI29-'Contractor Pro Forma'!BL11)/(BI46*BI48)/160,0)</f>
        <v>32</v>
      </c>
    </row>
    <row r="50" spans="1:61" hidden="1">
      <c r="A50" s="77" t="s">
        <v>166</v>
      </c>
      <c r="B50" s="79">
        <f>HR!D20+HR!D23+HR!D26</f>
        <v>0</v>
      </c>
      <c r="C50" s="79">
        <f>HR!E20+HR!E23+HR!E26</f>
        <v>0</v>
      </c>
      <c r="D50" s="79">
        <f>HR!F20+HR!F23+HR!F26</f>
        <v>0</v>
      </c>
      <c r="E50" s="79">
        <f>HR!G20+HR!G23+HR!G26</f>
        <v>0</v>
      </c>
      <c r="F50" s="79">
        <f>HR!H20+HR!H23+HR!H26</f>
        <v>0</v>
      </c>
      <c r="G50" s="79">
        <f>HR!I20+HR!I23+HR!I26</f>
        <v>0</v>
      </c>
      <c r="H50" s="79">
        <f>HR!J20+HR!J23+HR!J26</f>
        <v>0</v>
      </c>
      <c r="I50" s="79">
        <f>HR!K20+HR!K23+HR!K26</f>
        <v>0</v>
      </c>
      <c r="J50" s="79">
        <f>HR!L20+HR!L23+HR!L26</f>
        <v>0</v>
      </c>
      <c r="K50" s="79">
        <f>HR!M20+HR!M23+HR!M26</f>
        <v>0</v>
      </c>
      <c r="L50" s="79">
        <f>HR!N20+HR!N23+HR!N26</f>
        <v>0</v>
      </c>
      <c r="M50" s="190">
        <f>HR!O20+HR!O23+HR!O26</f>
        <v>0</v>
      </c>
      <c r="N50" s="182">
        <f>HR!P20+HR!P23+HR!P26</f>
        <v>0</v>
      </c>
      <c r="O50" s="182">
        <f>HR!Q20+HR!Q23+HR!Q26</f>
        <v>0</v>
      </c>
      <c r="P50" s="182">
        <f>HR!R20+HR!R23+HR!R26</f>
        <v>0</v>
      </c>
      <c r="Q50" s="182">
        <f>HR!S20+HR!S23+HR!S26</f>
        <v>0</v>
      </c>
      <c r="R50" s="182">
        <f>HR!T20+HR!T23+HR!T26</f>
        <v>0</v>
      </c>
      <c r="S50" s="182">
        <f>HR!U20+HR!U23+HR!U26</f>
        <v>0</v>
      </c>
      <c r="T50" s="182">
        <f>HR!V20+HR!V23+HR!V26</f>
        <v>0</v>
      </c>
      <c r="U50" s="182">
        <f>HR!W20+HR!W23+HR!W26</f>
        <v>0</v>
      </c>
      <c r="V50" s="182">
        <f>HR!X20+HR!X23+HR!X26</f>
        <v>0</v>
      </c>
      <c r="W50" s="182">
        <f>HR!Y20+HR!Y23+HR!Y26</f>
        <v>0</v>
      </c>
      <c r="X50" s="182">
        <f>HR!Z20+HR!Z23+HR!Z26</f>
        <v>0</v>
      </c>
      <c r="Y50" s="190">
        <f>HR!AA20+HR!AA23+HR!AA26</f>
        <v>1</v>
      </c>
      <c r="Z50" s="182">
        <f>HR!AB20+HR!AB23+HR!AB26</f>
        <v>1</v>
      </c>
      <c r="AA50" s="182">
        <f>HR!AC20+HR!AC23+HR!AC26</f>
        <v>1</v>
      </c>
      <c r="AB50" s="182">
        <f>HR!AD20+HR!AD23+HR!AD26</f>
        <v>1</v>
      </c>
      <c r="AC50" s="182">
        <f>HR!AE20+HR!AE23+HR!AE26</f>
        <v>1</v>
      </c>
      <c r="AD50" s="182">
        <f>HR!AF20+HR!AF23+HR!AF26</f>
        <v>1</v>
      </c>
      <c r="AE50" s="182">
        <f>HR!AG20+HR!AG23+HR!AG26</f>
        <v>1</v>
      </c>
      <c r="AF50" s="182">
        <f>HR!AH20+HR!AH23+HR!AH26</f>
        <v>1</v>
      </c>
      <c r="AG50" s="182">
        <f>HR!AI20+HR!AI23+HR!AI26</f>
        <v>1</v>
      </c>
      <c r="AH50" s="182">
        <f>HR!AJ20+HR!AJ23+HR!AJ26</f>
        <v>1</v>
      </c>
      <c r="AI50" s="182">
        <f>HR!AK20+HR!AK23+HR!AK26</f>
        <v>1</v>
      </c>
      <c r="AJ50" s="182">
        <f>HR!AL20+HR!AL23+HR!AL26</f>
        <v>1</v>
      </c>
      <c r="AK50" s="190">
        <f>HR!AM20+HR!AM23+HR!AM26</f>
        <v>1.5</v>
      </c>
      <c r="AL50" s="182">
        <f>HR!AN20+HR!AN23+HR!AN26</f>
        <v>1.5</v>
      </c>
      <c r="AM50" s="182">
        <f>HR!AO20+HR!AO23+HR!AO26</f>
        <v>2.5</v>
      </c>
      <c r="AN50" s="182">
        <f>HR!AP20+HR!AP23+HR!AP26</f>
        <v>2.5</v>
      </c>
      <c r="AO50" s="182">
        <f>HR!AQ20+HR!AQ23+HR!AQ26</f>
        <v>2.5</v>
      </c>
      <c r="AP50" s="182">
        <f>HR!AR20+HR!AR23+HR!AR26</f>
        <v>2.5</v>
      </c>
      <c r="AQ50" s="182">
        <f>HR!AS20+HR!AS23+HR!AS26</f>
        <v>2.5</v>
      </c>
      <c r="AR50" s="182">
        <f>HR!AT20+HR!AT23+HR!AT26</f>
        <v>2.5</v>
      </c>
      <c r="AS50" s="182">
        <f>HR!AU20+HR!AU23+HR!AU26</f>
        <v>2.5</v>
      </c>
      <c r="AT50" s="182">
        <f>HR!AV20+HR!AV23+HR!AV26</f>
        <v>2.5</v>
      </c>
      <c r="AU50" s="182">
        <f>HR!AW20+HR!AW23+HR!AW26</f>
        <v>3.5</v>
      </c>
      <c r="AV50" s="182">
        <f>HR!AX20+HR!AX23+HR!AX26</f>
        <v>4</v>
      </c>
      <c r="AW50" s="190">
        <f>HR!AY20+HR!AY23+HR!AY26</f>
        <v>4</v>
      </c>
      <c r="AX50" s="182">
        <f>HR!AZ20+HR!AZ23+HR!AZ26</f>
        <v>4</v>
      </c>
      <c r="AY50" s="182">
        <f>HR!BA20+HR!BA23+HR!BA26</f>
        <v>4</v>
      </c>
      <c r="AZ50" s="182">
        <f>HR!BB20+HR!BB23+HR!BB26</f>
        <v>4</v>
      </c>
      <c r="BA50" s="182">
        <f>HR!BC20+HR!BC23+HR!BC26</f>
        <v>4</v>
      </c>
      <c r="BB50" s="182">
        <f>HR!BD20+HR!BD23+HR!BD26</f>
        <v>4</v>
      </c>
      <c r="BC50" s="182">
        <f>HR!BE20+HR!BE23+HR!BE26</f>
        <v>4</v>
      </c>
      <c r="BD50" s="182">
        <f>HR!BF20+HR!BF23+HR!BF26</f>
        <v>5</v>
      </c>
      <c r="BE50" s="182">
        <f>HR!BG20+HR!BG23+HR!BG26</f>
        <v>5</v>
      </c>
      <c r="BF50" s="182">
        <f>HR!BH20+HR!BH23+HR!BH26</f>
        <v>5</v>
      </c>
      <c r="BG50" s="182">
        <f>HR!BI20+HR!BI23+HR!BI26</f>
        <v>5</v>
      </c>
      <c r="BH50" s="182">
        <f>HR!BJ20+HR!BJ23+HR!BJ26</f>
        <v>6</v>
      </c>
      <c r="BI50" s="190">
        <f>HR!BK20+HR!BK23+HR!BK26</f>
        <v>6</v>
      </c>
    </row>
    <row r="51" spans="1:61" hidden="1">
      <c r="A51" s="77" t="s">
        <v>134</v>
      </c>
      <c r="B51" s="81">
        <f>((HR!$B13*HR!D14)+(HR!$B15*HR!D16))/12/(20*8)/HR!D12</f>
        <v>13.541666666666666</v>
      </c>
      <c r="C51" s="81">
        <f>((HR!$B13*HR!E14)+(HR!$B15*HR!E16))/12/(20*8)/HR!E12</f>
        <v>13.541666666666666</v>
      </c>
      <c r="D51" s="81">
        <f>((HR!$B13*HR!F14)+(HR!$B15*HR!F16))/12/(20*8)/HR!F12</f>
        <v>13.541666666666666</v>
      </c>
      <c r="E51" s="81">
        <f>((HR!$B13*HR!G14)+(HR!$B15*HR!G16))/12/(20*8)/HR!G12</f>
        <v>16.145833333333336</v>
      </c>
      <c r="F51" s="81">
        <f>((HR!$B13*HR!H14)+(HR!$B15*HR!H16))/12/(20*8)/HR!H12</f>
        <v>16.145833333333336</v>
      </c>
      <c r="G51" s="81">
        <f>((HR!$B13*HR!I14)+(HR!$B15*HR!I16))/12/(20*8)/HR!I12</f>
        <v>16.145833333333336</v>
      </c>
      <c r="H51" s="81">
        <f>((HR!$B13*HR!J14)+(HR!$B15*HR!J16))/12/(20*8)/HR!J12</f>
        <v>16.145833333333336</v>
      </c>
      <c r="I51" s="81">
        <f>((HR!$B13*HR!K14)+(HR!$B15*HR!K16))/12/(20*8)/HR!K12</f>
        <v>16.145833333333336</v>
      </c>
      <c r="J51" s="81">
        <f>((HR!$B13*HR!L14)+(HR!$B15*HR!L16))/12/(20*8)/HR!L12</f>
        <v>16.145833333333336</v>
      </c>
      <c r="K51" s="81">
        <f>((HR!$B13*HR!M14)+(HR!$B15*HR!M16))/12/(20*8)/HR!M12</f>
        <v>16.145833333333336</v>
      </c>
      <c r="L51" s="81">
        <f>((HR!$B13*HR!N14)+(HR!$B15*HR!N16))/12/(20*8)/HR!N12</f>
        <v>16.145833333333336</v>
      </c>
      <c r="M51" s="192">
        <f>((HR!$B13*HR!O14)+(HR!$B15*HR!O16))/12/(20*8)/HR!O12</f>
        <v>16.145833333333336</v>
      </c>
      <c r="N51" s="184">
        <f>((HR!$B13*HR!P14)+(HR!$B15*HR!P16))/12/(20*8)/HR!P12</f>
        <v>15.277777777777777</v>
      </c>
      <c r="O51" s="184">
        <f>((HR!$B13*HR!Q14)+(HR!$B15*HR!Q16))/12/(20*8)/HR!Q12</f>
        <v>15.277777777777777</v>
      </c>
      <c r="P51" s="184">
        <f>((HR!$B13*HR!R14)+(HR!$B15*HR!R16))/12/(20*8)/HR!R12</f>
        <v>15.277777777777777</v>
      </c>
      <c r="Q51" s="184">
        <f>((HR!$B13*HR!S14)+(HR!$B15*HR!S16))/12/(20*8)/HR!S12</f>
        <v>15.277777777777777</v>
      </c>
      <c r="R51" s="184">
        <f>((HR!$B13*HR!T14)+(HR!$B15*HR!T16))/12/(20*8)/HR!T12</f>
        <v>15.277777777777777</v>
      </c>
      <c r="S51" s="184">
        <f>((HR!$B13*HR!U14)+(HR!$B15*HR!U16))/12/(20*8)/HR!U12</f>
        <v>15.277777777777777</v>
      </c>
      <c r="T51" s="184">
        <f>((HR!$B13*HR!V14)+(HR!$B15*HR!V16))/12/(20*8)/HR!V12</f>
        <v>16.145833333333336</v>
      </c>
      <c r="U51" s="184">
        <f>((HR!$B13*HR!W14)+(HR!$B15*HR!W16))/12/(20*8)/HR!W12</f>
        <v>16.145833333333336</v>
      </c>
      <c r="V51" s="184">
        <f>((HR!$B13*HR!X14)+(HR!$B15*HR!X16))/12/(20*8)/HR!X12</f>
        <v>16.145833333333336</v>
      </c>
      <c r="W51" s="184">
        <f>((HR!$B13*HR!Y14)+(HR!$B15*HR!Y16))/12/(20*8)/HR!Y12</f>
        <v>16.145833333333336</v>
      </c>
      <c r="X51" s="184">
        <f>((HR!$B13*HR!Z14)+(HR!$B15*HR!Z16))/12/(20*8)/HR!Z12</f>
        <v>16.145833333333336</v>
      </c>
      <c r="Y51" s="192">
        <f>((HR!$B13*HR!AA14)+(HR!$B15*HR!AA16))/12/(20*8)/HR!AA12</f>
        <v>15.625</v>
      </c>
      <c r="Z51" s="184">
        <f>((HR!$B13*HR!AB14)+(HR!$B15*HR!AB16))/12/(20*8)/HR!AB12</f>
        <v>15.625</v>
      </c>
      <c r="AA51" s="184">
        <f>((HR!$B13*HR!AC14)+(HR!$B15*HR!AC16))/12/(20*8)/HR!AC12</f>
        <v>15.625</v>
      </c>
      <c r="AB51" s="184">
        <f>((HR!$B13*HR!AD14)+(HR!$B15*HR!AD16))/12/(20*8)/HR!AD12</f>
        <v>15.625</v>
      </c>
      <c r="AC51" s="184">
        <f>((HR!$B13*HR!AE14)+(HR!$B15*HR!AE16))/12/(20*8)/HR!AE12</f>
        <v>15.277777777777777</v>
      </c>
      <c r="AD51" s="184">
        <f>((HR!$B13*HR!AF14)+(HR!$B15*HR!AF16))/12/(20*8)/HR!AF12</f>
        <v>15.277777777777777</v>
      </c>
      <c r="AE51" s="184">
        <f>((HR!$B13*HR!AG14)+(HR!$B15*HR!AG16))/12/(20*8)/HR!AG12</f>
        <v>15.277777777777777</v>
      </c>
      <c r="AF51" s="184">
        <f>((HR!$B13*HR!AH14)+(HR!$B15*HR!AH16))/12/(20*8)/HR!AH12</f>
        <v>15.773809523809524</v>
      </c>
      <c r="AG51" s="184">
        <f>((HR!$B13*HR!AI14)+(HR!$B15*HR!AI16))/12/(20*8)/HR!AI12</f>
        <v>15.773809523809524</v>
      </c>
      <c r="AH51" s="184">
        <f>((HR!$B13*HR!AJ14)+(HR!$B15*HR!AJ16))/12/(20*8)/HR!AJ12</f>
        <v>15.494791666666666</v>
      </c>
      <c r="AI51" s="184">
        <f>((HR!$B13*HR!AK14)+(HR!$B15*HR!AK16))/12/(20*8)/HR!AK12</f>
        <v>15.494791666666666</v>
      </c>
      <c r="AJ51" s="184">
        <f>((HR!$B13*HR!AL14)+(HR!$B15*HR!AL16))/12/(20*8)/HR!AL12</f>
        <v>15.494791666666666</v>
      </c>
      <c r="AK51" s="192">
        <f>((HR!$B13*HR!AM14)+(HR!$B15*HR!AM16))/12/(20*8)/HR!AM12</f>
        <v>15.856481481481479</v>
      </c>
      <c r="AL51" s="184">
        <f>((HR!$B13*HR!AN14)+(HR!$B15*HR!AN16))/12/(20*8)/HR!AN12</f>
        <v>15.856481481481479</v>
      </c>
      <c r="AM51" s="184">
        <f>((HR!$B13*HR!AO14)+(HR!$B15*HR!AO16))/12/(20*8)/HR!AO12</f>
        <v>15.625</v>
      </c>
      <c r="AN51" s="184">
        <f>((HR!$B13*HR!AP14)+(HR!$B15*HR!AP16))/12/(20*8)/HR!AP12</f>
        <v>15.625</v>
      </c>
      <c r="AO51" s="184">
        <f>((HR!$B13*HR!AQ14)+(HR!$B15*HR!AQ16))/12/(20*8)/HR!AQ12</f>
        <v>15.435606060606062</v>
      </c>
      <c r="AP51" s="184">
        <f>((HR!$B13*HR!AR14)+(HR!$B15*HR!AR16))/12/(20*8)/HR!AR12</f>
        <v>15.711805555555557</v>
      </c>
      <c r="AQ51" s="184">
        <f>((HR!$B13*HR!AS14)+(HR!$B15*HR!AS16))/12/(20*8)/HR!AS12</f>
        <v>15.711805555555557</v>
      </c>
      <c r="AR51" s="184">
        <f>((HR!$B13*HR!AT14)+(HR!$B15*HR!AT16))/12/(20*8)/HR!AT12</f>
        <v>15.544871794871794</v>
      </c>
      <c r="AS51" s="184">
        <f>((HR!$B13*HR!AU14)+(HR!$B15*HR!AU16))/12/(20*8)/HR!AU12</f>
        <v>15.773809523809524</v>
      </c>
      <c r="AT51" s="184">
        <f>((HR!$B13*HR!AV14)+(HR!$B15*HR!AV16))/12/(20*8)/HR!AV12</f>
        <v>15.773809523809524</v>
      </c>
      <c r="AU51" s="184">
        <f>((HR!$B13*HR!AW14)+(HR!$B15*HR!AW16))/12/(20*8)/HR!AW12</f>
        <v>15.625</v>
      </c>
      <c r="AV51" s="184">
        <f>((HR!$B13*HR!AX14)+(HR!$B15*HR!AX16))/12/(20*8)/HR!AX12</f>
        <v>15.494791666666666</v>
      </c>
      <c r="AW51" s="192">
        <f>((HR!$B13*HR!AY14)+(HR!$B15*HR!AY16))/12/(20*8)/HR!AY12</f>
        <v>15.686274509803919</v>
      </c>
      <c r="AX51" s="184">
        <f>((HR!$B13*HR!AZ14)+(HR!$B15*HR!AZ16))/12/(20*8)/HR!AZ12</f>
        <v>15.567129629629632</v>
      </c>
      <c r="AY51" s="184">
        <f>((HR!$B13*HR!BA14)+(HR!$B15*HR!BA16))/12/(20*8)/HR!BA12</f>
        <v>15.734649122807019</v>
      </c>
      <c r="AZ51" s="184">
        <f>((HR!$B13*HR!BB14)+(HR!$B15*HR!BB16))/12/(20*8)/HR!BB12</f>
        <v>15.625</v>
      </c>
      <c r="BA51" s="184">
        <f>((HR!$B13*HR!BC14)+(HR!$B15*HR!BC16))/12/(20*8)/HR!BC12</f>
        <v>15.525793650793648</v>
      </c>
      <c r="BB51" s="184">
        <f>((HR!$B13*HR!BD14)+(HR!$B15*HR!BD16))/12/(20*8)/HR!BD12</f>
        <v>15.672348484848483</v>
      </c>
      <c r="BC51" s="184">
        <f>((HR!$B13*HR!BE14)+(HR!$B15*HR!BE16))/12/(20*8)/HR!BE12</f>
        <v>15.579710144927537</v>
      </c>
      <c r="BD51" s="184">
        <f>((HR!$B13*HR!BF14)+(HR!$B15*HR!BF16))/12/(20*8)/HR!BF12</f>
        <v>15.625</v>
      </c>
      <c r="BE51" s="184">
        <f>((HR!$B13*HR!BG14)+(HR!$B15*HR!BG16))/12/(20*8)/HR!BG12</f>
        <v>15.544871794871794</v>
      </c>
      <c r="BF51" s="184">
        <f>((HR!$B13*HR!BH14)+(HR!$B15*HR!BH16))/12/(20*8)/HR!BH12</f>
        <v>15.663580246913581</v>
      </c>
      <c r="BG51" s="184">
        <f>((HR!$B13*HR!BI14)+(HR!$B15*HR!BI16))/12/(20*8)/HR!BI12</f>
        <v>15.696839080459769</v>
      </c>
      <c r="BH51" s="184">
        <f>((HR!$B13*HR!BJ14)+(HR!$B15*HR!BJ16))/12/(20*8)/HR!BJ12</f>
        <v>15.625</v>
      </c>
      <c r="BI51" s="192">
        <f>((HR!$B13*HR!BK14)+(HR!$B15*HR!BK16))/12/(20*8)/HR!BK12</f>
        <v>15.657552083333334</v>
      </c>
    </row>
    <row r="52" spans="1:61" hidden="1">
      <c r="A52" s="77" t="s">
        <v>133</v>
      </c>
      <c r="B52" s="319">
        <v>0.22</v>
      </c>
      <c r="C52" s="319">
        <v>0.22</v>
      </c>
      <c r="D52" s="319">
        <v>0.22</v>
      </c>
      <c r="E52" s="319">
        <v>0.22</v>
      </c>
      <c r="F52" s="319">
        <v>0.22</v>
      </c>
      <c r="G52" s="319">
        <v>0.22</v>
      </c>
      <c r="H52" s="319">
        <v>0.22</v>
      </c>
      <c r="I52" s="319">
        <v>0.22</v>
      </c>
      <c r="J52" s="319">
        <v>0.22</v>
      </c>
      <c r="K52" s="319">
        <v>0.22</v>
      </c>
      <c r="L52" s="319">
        <v>0.22</v>
      </c>
      <c r="M52" s="320">
        <v>0.22</v>
      </c>
      <c r="N52" s="317">
        <v>0.22</v>
      </c>
      <c r="O52" s="317">
        <v>0.22</v>
      </c>
      <c r="P52" s="317">
        <v>0.22</v>
      </c>
      <c r="Q52" s="317">
        <v>0.22</v>
      </c>
      <c r="R52" s="317">
        <v>0.22</v>
      </c>
      <c r="S52" s="317">
        <v>0.22</v>
      </c>
      <c r="T52" s="317">
        <v>0.22</v>
      </c>
      <c r="U52" s="317">
        <v>0.22</v>
      </c>
      <c r="V52" s="317">
        <v>0.22</v>
      </c>
      <c r="W52" s="317">
        <v>0.22</v>
      </c>
      <c r="X52" s="317">
        <v>0.22</v>
      </c>
      <c r="Y52" s="320">
        <v>0.22</v>
      </c>
      <c r="Z52" s="317">
        <v>0.22</v>
      </c>
      <c r="AA52" s="317">
        <v>0.22</v>
      </c>
      <c r="AB52" s="317">
        <v>0.22</v>
      </c>
      <c r="AC52" s="317">
        <v>0.22</v>
      </c>
      <c r="AD52" s="317">
        <v>0.22</v>
      </c>
      <c r="AE52" s="317">
        <v>0.22</v>
      </c>
      <c r="AF52" s="317">
        <v>0.22</v>
      </c>
      <c r="AG52" s="317">
        <v>0.22</v>
      </c>
      <c r="AH52" s="317">
        <v>0.22</v>
      </c>
      <c r="AI52" s="317">
        <v>0.22</v>
      </c>
      <c r="AJ52" s="317">
        <v>0.22</v>
      </c>
      <c r="AK52" s="320">
        <v>0.22</v>
      </c>
      <c r="AL52" s="317">
        <v>0.22</v>
      </c>
      <c r="AM52" s="317">
        <v>0.22</v>
      </c>
      <c r="AN52" s="317">
        <v>0.22</v>
      </c>
      <c r="AO52" s="317">
        <v>0.22</v>
      </c>
      <c r="AP52" s="317">
        <v>0.22</v>
      </c>
      <c r="AQ52" s="317">
        <v>0.22</v>
      </c>
      <c r="AR52" s="317">
        <v>0.22</v>
      </c>
      <c r="AS52" s="317">
        <v>0.22</v>
      </c>
      <c r="AT52" s="317">
        <v>0.22</v>
      </c>
      <c r="AU52" s="317">
        <v>0.22</v>
      </c>
      <c r="AV52" s="317">
        <v>0.22</v>
      </c>
      <c r="AW52" s="320">
        <v>0.22</v>
      </c>
      <c r="AX52" s="317">
        <v>0.22</v>
      </c>
      <c r="AY52" s="317">
        <v>0.22</v>
      </c>
      <c r="AZ52" s="317">
        <v>0.22</v>
      </c>
      <c r="BA52" s="317">
        <v>0.22</v>
      </c>
      <c r="BB52" s="317">
        <v>0.22</v>
      </c>
      <c r="BC52" s="317">
        <v>0.22</v>
      </c>
      <c r="BD52" s="317">
        <v>0.22</v>
      </c>
      <c r="BE52" s="317">
        <v>0.22</v>
      </c>
      <c r="BF52" s="317">
        <v>0.22</v>
      </c>
      <c r="BG52" s="317">
        <v>0.22</v>
      </c>
      <c r="BH52" s="317">
        <v>0.22</v>
      </c>
      <c r="BI52" s="320">
        <v>0.22</v>
      </c>
    </row>
    <row r="53" spans="1:61" hidden="1">
      <c r="A53" s="77" t="s">
        <v>132</v>
      </c>
      <c r="B53" s="81">
        <f t="shared" ref="B53:AG53" si="74">B51*(1+B52)</f>
        <v>16.520833333333332</v>
      </c>
      <c r="C53" s="81">
        <f t="shared" si="74"/>
        <v>16.520833333333332</v>
      </c>
      <c r="D53" s="81">
        <f t="shared" si="74"/>
        <v>16.520833333333332</v>
      </c>
      <c r="E53" s="81">
        <f t="shared" si="74"/>
        <v>19.697916666666668</v>
      </c>
      <c r="F53" s="81">
        <f t="shared" si="74"/>
        <v>19.697916666666668</v>
      </c>
      <c r="G53" s="81">
        <f t="shared" si="74"/>
        <v>19.697916666666668</v>
      </c>
      <c r="H53" s="81">
        <f t="shared" si="74"/>
        <v>19.697916666666668</v>
      </c>
      <c r="I53" s="81">
        <f t="shared" si="74"/>
        <v>19.697916666666668</v>
      </c>
      <c r="J53" s="81">
        <f t="shared" si="74"/>
        <v>19.697916666666668</v>
      </c>
      <c r="K53" s="81">
        <f t="shared" si="74"/>
        <v>19.697916666666668</v>
      </c>
      <c r="L53" s="81">
        <f t="shared" si="74"/>
        <v>19.697916666666668</v>
      </c>
      <c r="M53" s="192">
        <f t="shared" si="74"/>
        <v>19.697916666666668</v>
      </c>
      <c r="N53" s="184">
        <f t="shared" si="74"/>
        <v>18.638888888888886</v>
      </c>
      <c r="O53" s="184">
        <f t="shared" si="74"/>
        <v>18.638888888888886</v>
      </c>
      <c r="P53" s="184">
        <f t="shared" si="74"/>
        <v>18.638888888888886</v>
      </c>
      <c r="Q53" s="184">
        <f t="shared" si="74"/>
        <v>18.638888888888886</v>
      </c>
      <c r="R53" s="184">
        <f t="shared" si="74"/>
        <v>18.638888888888886</v>
      </c>
      <c r="S53" s="184">
        <f t="shared" si="74"/>
        <v>18.638888888888886</v>
      </c>
      <c r="T53" s="184">
        <f t="shared" si="74"/>
        <v>19.697916666666668</v>
      </c>
      <c r="U53" s="184">
        <f t="shared" si="74"/>
        <v>19.697916666666668</v>
      </c>
      <c r="V53" s="184">
        <f t="shared" si="74"/>
        <v>19.697916666666668</v>
      </c>
      <c r="W53" s="184">
        <f t="shared" si="74"/>
        <v>19.697916666666668</v>
      </c>
      <c r="X53" s="184">
        <f t="shared" si="74"/>
        <v>19.697916666666668</v>
      </c>
      <c r="Y53" s="192">
        <f t="shared" si="74"/>
        <v>19.0625</v>
      </c>
      <c r="Z53" s="184">
        <f t="shared" si="74"/>
        <v>19.0625</v>
      </c>
      <c r="AA53" s="184">
        <f t="shared" si="74"/>
        <v>19.0625</v>
      </c>
      <c r="AB53" s="184">
        <f t="shared" si="74"/>
        <v>19.0625</v>
      </c>
      <c r="AC53" s="184">
        <f t="shared" si="74"/>
        <v>18.638888888888886</v>
      </c>
      <c r="AD53" s="184">
        <f t="shared" si="74"/>
        <v>18.638888888888886</v>
      </c>
      <c r="AE53" s="184">
        <f t="shared" si="74"/>
        <v>18.638888888888886</v>
      </c>
      <c r="AF53" s="184">
        <f t="shared" si="74"/>
        <v>19.244047619047617</v>
      </c>
      <c r="AG53" s="184">
        <f t="shared" si="74"/>
        <v>19.244047619047617</v>
      </c>
      <c r="AH53" s="184">
        <f t="shared" ref="AH53:BI53" si="75">AH51*(1+AH52)</f>
        <v>18.903645833333332</v>
      </c>
      <c r="AI53" s="184">
        <f t="shared" si="75"/>
        <v>18.903645833333332</v>
      </c>
      <c r="AJ53" s="184">
        <f t="shared" si="75"/>
        <v>18.903645833333332</v>
      </c>
      <c r="AK53" s="192">
        <f t="shared" si="75"/>
        <v>19.344907407407405</v>
      </c>
      <c r="AL53" s="184">
        <f t="shared" si="75"/>
        <v>19.344907407407405</v>
      </c>
      <c r="AM53" s="184">
        <f t="shared" si="75"/>
        <v>19.0625</v>
      </c>
      <c r="AN53" s="184">
        <f t="shared" si="75"/>
        <v>19.0625</v>
      </c>
      <c r="AO53" s="184">
        <f t="shared" si="75"/>
        <v>18.831439393939394</v>
      </c>
      <c r="AP53" s="184">
        <f t="shared" si="75"/>
        <v>19.168402777777779</v>
      </c>
      <c r="AQ53" s="184">
        <f t="shared" si="75"/>
        <v>19.168402777777779</v>
      </c>
      <c r="AR53" s="184">
        <f t="shared" si="75"/>
        <v>18.964743589743588</v>
      </c>
      <c r="AS53" s="184">
        <f t="shared" si="75"/>
        <v>19.244047619047617</v>
      </c>
      <c r="AT53" s="184">
        <f t="shared" si="75"/>
        <v>19.244047619047617</v>
      </c>
      <c r="AU53" s="184">
        <f t="shared" si="75"/>
        <v>19.0625</v>
      </c>
      <c r="AV53" s="184">
        <f t="shared" si="75"/>
        <v>18.903645833333332</v>
      </c>
      <c r="AW53" s="192">
        <f t="shared" si="75"/>
        <v>19.13725490196078</v>
      </c>
      <c r="AX53" s="184">
        <f t="shared" si="75"/>
        <v>18.991898148148149</v>
      </c>
      <c r="AY53" s="184">
        <f t="shared" si="75"/>
        <v>19.196271929824562</v>
      </c>
      <c r="AZ53" s="184">
        <f t="shared" si="75"/>
        <v>19.0625</v>
      </c>
      <c r="BA53" s="184">
        <f t="shared" si="75"/>
        <v>18.94146825396825</v>
      </c>
      <c r="BB53" s="184">
        <f t="shared" si="75"/>
        <v>19.120265151515149</v>
      </c>
      <c r="BC53" s="184">
        <f t="shared" si="75"/>
        <v>19.007246376811594</v>
      </c>
      <c r="BD53" s="184">
        <f t="shared" si="75"/>
        <v>19.0625</v>
      </c>
      <c r="BE53" s="184">
        <f t="shared" si="75"/>
        <v>18.964743589743588</v>
      </c>
      <c r="BF53" s="184">
        <f t="shared" si="75"/>
        <v>19.10956790123457</v>
      </c>
      <c r="BG53" s="184">
        <f t="shared" si="75"/>
        <v>19.150143678160919</v>
      </c>
      <c r="BH53" s="184">
        <f t="shared" si="75"/>
        <v>19.0625</v>
      </c>
      <c r="BI53" s="192">
        <f t="shared" si="75"/>
        <v>19.102213541666668</v>
      </c>
    </row>
    <row r="54" spans="1:61" hidden="1">
      <c r="A54" s="77" t="s">
        <v>186</v>
      </c>
      <c r="B54" s="80">
        <f t="shared" ref="B54:AG54" si="76">B53*B47</f>
        <v>722.51111111111106</v>
      </c>
      <c r="C54" s="80">
        <f t="shared" si="76"/>
        <v>746.59481481481475</v>
      </c>
      <c r="D54" s="80">
        <f t="shared" si="76"/>
        <v>770.67851851851844</v>
      </c>
      <c r="E54" s="80">
        <f t="shared" si="76"/>
        <v>976.3162962962964</v>
      </c>
      <c r="F54" s="80">
        <f t="shared" si="76"/>
        <v>983.18297101449275</v>
      </c>
      <c r="G54" s="80">
        <f t="shared" si="76"/>
        <v>1011.2739130434784</v>
      </c>
      <c r="H54" s="80">
        <f t="shared" si="76"/>
        <v>1025.3193840579711</v>
      </c>
      <c r="I54" s="80">
        <f t="shared" si="76"/>
        <v>1064.7152173913043</v>
      </c>
      <c r="J54" s="80">
        <f t="shared" si="76"/>
        <v>1045.0263157894738</v>
      </c>
      <c r="K54" s="80">
        <f t="shared" si="76"/>
        <v>1045.0263157894738</v>
      </c>
      <c r="L54" s="80">
        <f t="shared" si="76"/>
        <v>1045.0263157894738</v>
      </c>
      <c r="M54" s="188">
        <f t="shared" si="76"/>
        <v>0</v>
      </c>
      <c r="N54" s="177">
        <f t="shared" si="76"/>
        <v>996.4428788506699</v>
      </c>
      <c r="O54" s="177">
        <f t="shared" si="76"/>
        <v>996.4428788506699</v>
      </c>
      <c r="P54" s="177">
        <f t="shared" si="76"/>
        <v>996.4428788506699</v>
      </c>
      <c r="Q54" s="177">
        <f t="shared" si="76"/>
        <v>996.4428788506699</v>
      </c>
      <c r="R54" s="177">
        <f t="shared" si="76"/>
        <v>996.4428788506699</v>
      </c>
      <c r="S54" s="177">
        <f t="shared" si="76"/>
        <v>996.4428788506699</v>
      </c>
      <c r="T54" s="177">
        <f t="shared" si="76"/>
        <v>1053.0589515126401</v>
      </c>
      <c r="U54" s="177">
        <f t="shared" si="76"/>
        <v>1053.0589515126401</v>
      </c>
      <c r="V54" s="177">
        <f t="shared" si="76"/>
        <v>1053.0589515126401</v>
      </c>
      <c r="W54" s="177">
        <f t="shared" si="76"/>
        <v>1077.5486945710734</v>
      </c>
      <c r="X54" s="177">
        <f t="shared" si="76"/>
        <v>1077.5486945710734</v>
      </c>
      <c r="Y54" s="188">
        <f t="shared" si="76"/>
        <v>1042.7890592623291</v>
      </c>
      <c r="Z54" s="177">
        <f t="shared" si="76"/>
        <v>1041.8775303643724</v>
      </c>
      <c r="AA54" s="177">
        <f t="shared" si="76"/>
        <v>1041.8775303643724</v>
      </c>
      <c r="AB54" s="177">
        <f t="shared" si="76"/>
        <v>1041.8775303643724</v>
      </c>
      <c r="AC54" s="177">
        <f t="shared" si="76"/>
        <v>1018.7246963562751</v>
      </c>
      <c r="AD54" s="177">
        <f t="shared" si="76"/>
        <v>1018.7246963562751</v>
      </c>
      <c r="AE54" s="177">
        <f t="shared" si="76"/>
        <v>1018.7246963562751</v>
      </c>
      <c r="AF54" s="177">
        <f t="shared" si="76"/>
        <v>1051.8001735106998</v>
      </c>
      <c r="AG54" s="177">
        <f t="shared" si="76"/>
        <v>1051.8001735106998</v>
      </c>
      <c r="AH54" s="177">
        <f t="shared" ref="AH54:BI54" si="77">AH53*AH47</f>
        <v>1033.1952176113359</v>
      </c>
      <c r="AI54" s="177">
        <f t="shared" si="77"/>
        <v>1033.1952176113359</v>
      </c>
      <c r="AJ54" s="177">
        <f t="shared" si="77"/>
        <v>1033.1952176113359</v>
      </c>
      <c r="AK54" s="188">
        <f t="shared" si="77"/>
        <v>1057.312753036437</v>
      </c>
      <c r="AL54" s="177">
        <f t="shared" si="77"/>
        <v>1057.312753036437</v>
      </c>
      <c r="AM54" s="177">
        <f t="shared" si="77"/>
        <v>1041.8775303643724</v>
      </c>
      <c r="AN54" s="177">
        <f t="shared" si="77"/>
        <v>1041.8775303643724</v>
      </c>
      <c r="AO54" s="177">
        <f t="shared" si="77"/>
        <v>1029.2487118145013</v>
      </c>
      <c r="AP54" s="177">
        <f t="shared" si="77"/>
        <v>1047.6657388663969</v>
      </c>
      <c r="AQ54" s="177">
        <f t="shared" si="77"/>
        <v>1047.6657388663969</v>
      </c>
      <c r="AR54" s="177">
        <f t="shared" si="77"/>
        <v>1036.534568670196</v>
      </c>
      <c r="AS54" s="177">
        <f t="shared" si="77"/>
        <v>1051.8001735106998</v>
      </c>
      <c r="AT54" s="177">
        <f t="shared" si="77"/>
        <v>1051.8001735106998</v>
      </c>
      <c r="AU54" s="177">
        <f t="shared" si="77"/>
        <v>1041.8775303643724</v>
      </c>
      <c r="AV54" s="177">
        <f t="shared" si="77"/>
        <v>1033.1952176113359</v>
      </c>
      <c r="AW54" s="188">
        <f t="shared" si="77"/>
        <v>1045.9633246010953</v>
      </c>
      <c r="AX54" s="177">
        <f t="shared" si="77"/>
        <v>1038.0187246963562</v>
      </c>
      <c r="AY54" s="177">
        <f t="shared" si="77"/>
        <v>1049.1889516300873</v>
      </c>
      <c r="AZ54" s="177">
        <f t="shared" si="77"/>
        <v>1041.8775303643724</v>
      </c>
      <c r="BA54" s="177">
        <f t="shared" si="77"/>
        <v>1035.2624349334874</v>
      </c>
      <c r="BB54" s="177">
        <f t="shared" si="77"/>
        <v>1045.0347350018401</v>
      </c>
      <c r="BC54" s="177">
        <f t="shared" si="77"/>
        <v>1038.857595493751</v>
      </c>
      <c r="BD54" s="177">
        <f t="shared" si="77"/>
        <v>1041.8775303643724</v>
      </c>
      <c r="BE54" s="177">
        <f t="shared" si="77"/>
        <v>1036.534568670196</v>
      </c>
      <c r="BF54" s="177">
        <f t="shared" si="77"/>
        <v>1044.4500674763833</v>
      </c>
      <c r="BG54" s="177">
        <f t="shared" si="77"/>
        <v>1046.6677718832891</v>
      </c>
      <c r="BH54" s="177">
        <f t="shared" si="77"/>
        <v>1041.8775303643724</v>
      </c>
      <c r="BI54" s="188">
        <f t="shared" si="77"/>
        <v>1044.0481085526317</v>
      </c>
    </row>
    <row r="55" spans="1:61">
      <c r="A55" s="77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190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90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90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90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90"/>
    </row>
    <row r="56" spans="1:61">
      <c r="A56" s="77" t="s">
        <v>131</v>
      </c>
      <c r="B56" s="527">
        <v>0.18</v>
      </c>
      <c r="C56" s="527">
        <v>0.18</v>
      </c>
      <c r="D56" s="527">
        <v>0.18</v>
      </c>
      <c r="E56" s="527">
        <v>0.18</v>
      </c>
      <c r="F56" s="527">
        <v>0.18</v>
      </c>
      <c r="G56" s="527">
        <v>0.18</v>
      </c>
      <c r="H56" s="527">
        <v>0.18</v>
      </c>
      <c r="I56" s="527">
        <v>0.16</v>
      </c>
      <c r="J56" s="527">
        <v>0.16</v>
      </c>
      <c r="K56" s="527">
        <v>0.16</v>
      </c>
      <c r="L56" s="527">
        <v>0.16</v>
      </c>
      <c r="M56" s="528">
        <v>0.16</v>
      </c>
      <c r="N56" s="529">
        <v>0.14000000000000001</v>
      </c>
      <c r="O56" s="530">
        <v>0.14000000000000001</v>
      </c>
      <c r="P56" s="530">
        <v>0.14000000000000001</v>
      </c>
      <c r="Q56" s="530">
        <v>0.14000000000000001</v>
      </c>
      <c r="R56" s="530">
        <v>0.14000000000000001</v>
      </c>
      <c r="S56" s="530">
        <v>0.14000000000000001</v>
      </c>
      <c r="T56" s="530">
        <v>0.14000000000000001</v>
      </c>
      <c r="U56" s="530">
        <v>0.14000000000000001</v>
      </c>
      <c r="V56" s="530">
        <v>0.14000000000000001</v>
      </c>
      <c r="W56" s="530">
        <v>0.12</v>
      </c>
      <c r="X56" s="530">
        <v>0.12</v>
      </c>
      <c r="Y56" s="528">
        <v>0.12</v>
      </c>
      <c r="Z56" s="530">
        <v>0.1</v>
      </c>
      <c r="AA56" s="530">
        <v>0.1</v>
      </c>
      <c r="AB56" s="530">
        <v>0.1</v>
      </c>
      <c r="AC56" s="530">
        <v>0.1</v>
      </c>
      <c r="AD56" s="530">
        <v>0.1</v>
      </c>
      <c r="AE56" s="530">
        <v>0.1</v>
      </c>
      <c r="AF56" s="530">
        <v>0.1</v>
      </c>
      <c r="AG56" s="530">
        <v>0.1</v>
      </c>
      <c r="AH56" s="530">
        <v>0.1</v>
      </c>
      <c r="AI56" s="530">
        <v>0.1</v>
      </c>
      <c r="AJ56" s="530">
        <v>0.1</v>
      </c>
      <c r="AK56" s="528">
        <v>0.1</v>
      </c>
      <c r="AL56" s="530">
        <v>0.1</v>
      </c>
      <c r="AM56" s="530">
        <v>0.1</v>
      </c>
      <c r="AN56" s="530">
        <v>0.1</v>
      </c>
      <c r="AO56" s="530">
        <v>0.1</v>
      </c>
      <c r="AP56" s="530">
        <v>0.1</v>
      </c>
      <c r="AQ56" s="530">
        <v>0.1</v>
      </c>
      <c r="AR56" s="530">
        <v>0.1</v>
      </c>
      <c r="AS56" s="530">
        <v>0.1</v>
      </c>
      <c r="AT56" s="530">
        <v>0.1</v>
      </c>
      <c r="AU56" s="530">
        <v>0.1</v>
      </c>
      <c r="AV56" s="530">
        <v>0.1</v>
      </c>
      <c r="AW56" s="528">
        <v>0.1</v>
      </c>
      <c r="AX56" s="530">
        <v>0.1</v>
      </c>
      <c r="AY56" s="530">
        <v>0.1</v>
      </c>
      <c r="AZ56" s="530">
        <v>0.1</v>
      </c>
      <c r="BA56" s="530">
        <v>0.1</v>
      </c>
      <c r="BB56" s="530">
        <v>0.1</v>
      </c>
      <c r="BC56" s="530">
        <v>0.1</v>
      </c>
      <c r="BD56" s="530">
        <v>0.1</v>
      </c>
      <c r="BE56" s="530">
        <v>0.1</v>
      </c>
      <c r="BF56" s="530">
        <v>0.1</v>
      </c>
      <c r="BG56" s="530">
        <v>0.1</v>
      </c>
      <c r="BH56" s="530">
        <v>0.1</v>
      </c>
      <c r="BI56" s="528">
        <v>0.1</v>
      </c>
    </row>
    <row r="57" spans="1:61" s="418" customFormat="1">
      <c r="A57" s="417" t="s">
        <v>267</v>
      </c>
      <c r="B57" s="527">
        <v>0.2</v>
      </c>
      <c r="C57" s="527">
        <v>0.2</v>
      </c>
      <c r="D57" s="527">
        <v>0.2</v>
      </c>
      <c r="E57" s="527">
        <v>0.2</v>
      </c>
      <c r="F57" s="527">
        <v>0.2</v>
      </c>
      <c r="G57" s="527">
        <v>0.2</v>
      </c>
      <c r="H57" s="527">
        <v>0.2</v>
      </c>
      <c r="I57" s="527">
        <v>0.2</v>
      </c>
      <c r="J57" s="527">
        <v>0.2</v>
      </c>
      <c r="K57" s="527">
        <v>0.2</v>
      </c>
      <c r="L57" s="527">
        <v>0.2</v>
      </c>
      <c r="M57" s="528">
        <v>0.2</v>
      </c>
      <c r="N57" s="529">
        <v>0.2</v>
      </c>
      <c r="O57" s="530">
        <v>0.2</v>
      </c>
      <c r="P57" s="530">
        <v>0.2</v>
      </c>
      <c r="Q57" s="530">
        <v>0.2</v>
      </c>
      <c r="R57" s="530">
        <v>0.2</v>
      </c>
      <c r="S57" s="530">
        <v>0.2</v>
      </c>
      <c r="T57" s="530">
        <v>0.2</v>
      </c>
      <c r="U57" s="530">
        <v>0.2</v>
      </c>
      <c r="V57" s="530">
        <v>0.2</v>
      </c>
      <c r="W57" s="530">
        <v>0.2</v>
      </c>
      <c r="X57" s="530">
        <v>0.2</v>
      </c>
      <c r="Y57" s="528">
        <v>0.2</v>
      </c>
      <c r="Z57" s="530">
        <v>0.2</v>
      </c>
      <c r="AA57" s="530">
        <v>0.2</v>
      </c>
      <c r="AB57" s="530">
        <v>0.2</v>
      </c>
      <c r="AC57" s="530">
        <v>0.2</v>
      </c>
      <c r="AD57" s="530">
        <v>0.2</v>
      </c>
      <c r="AE57" s="530">
        <v>0.2</v>
      </c>
      <c r="AF57" s="530">
        <v>0.2</v>
      </c>
      <c r="AG57" s="530">
        <v>0.2</v>
      </c>
      <c r="AH57" s="530">
        <v>0.2</v>
      </c>
      <c r="AI57" s="530">
        <v>0.2</v>
      </c>
      <c r="AJ57" s="530">
        <v>0.2</v>
      </c>
      <c r="AK57" s="528">
        <v>0.2</v>
      </c>
      <c r="AL57" s="530">
        <v>0.2</v>
      </c>
      <c r="AM57" s="530">
        <v>0.2</v>
      </c>
      <c r="AN57" s="530">
        <v>0.2</v>
      </c>
      <c r="AO57" s="530">
        <v>0.2</v>
      </c>
      <c r="AP57" s="530">
        <v>0.2</v>
      </c>
      <c r="AQ57" s="530">
        <v>0.2</v>
      </c>
      <c r="AR57" s="530">
        <v>0.2</v>
      </c>
      <c r="AS57" s="530">
        <v>0.2</v>
      </c>
      <c r="AT57" s="530">
        <v>0.2</v>
      </c>
      <c r="AU57" s="530">
        <v>0.2</v>
      </c>
      <c r="AV57" s="530">
        <v>0.2</v>
      </c>
      <c r="AW57" s="528">
        <v>0.2</v>
      </c>
      <c r="AX57" s="530">
        <v>0.2</v>
      </c>
      <c r="AY57" s="530">
        <v>0.2</v>
      </c>
      <c r="AZ57" s="530">
        <v>0.2</v>
      </c>
      <c r="BA57" s="530">
        <v>0.2</v>
      </c>
      <c r="BB57" s="530">
        <v>0.2</v>
      </c>
      <c r="BC57" s="530">
        <v>0.2</v>
      </c>
      <c r="BD57" s="530">
        <v>0.2</v>
      </c>
      <c r="BE57" s="530">
        <v>0.2</v>
      </c>
      <c r="BF57" s="530">
        <v>0.2</v>
      </c>
      <c r="BG57" s="530">
        <v>0.2</v>
      </c>
      <c r="BH57" s="530">
        <v>0.2</v>
      </c>
      <c r="BI57" s="528">
        <v>0.2</v>
      </c>
    </row>
    <row r="58" spans="1:61">
      <c r="A58" s="77" t="s">
        <v>130</v>
      </c>
      <c r="B58" s="80">
        <f t="shared" ref="B58:AG58" si="78">B45*B56</f>
        <v>1080</v>
      </c>
      <c r="C58" s="80">
        <f t="shared" si="78"/>
        <v>1116</v>
      </c>
      <c r="D58" s="80">
        <f t="shared" si="78"/>
        <v>1152</v>
      </c>
      <c r="E58" s="80">
        <f t="shared" si="78"/>
        <v>1224</v>
      </c>
      <c r="F58" s="80">
        <f t="shared" si="78"/>
        <v>1260</v>
      </c>
      <c r="G58" s="80">
        <f t="shared" si="78"/>
        <v>1296</v>
      </c>
      <c r="H58" s="80">
        <f t="shared" si="78"/>
        <v>1314</v>
      </c>
      <c r="I58" s="80">
        <f t="shared" si="78"/>
        <v>1184</v>
      </c>
      <c r="J58" s="80">
        <f t="shared" si="78"/>
        <v>1200</v>
      </c>
      <c r="K58" s="80">
        <f t="shared" si="78"/>
        <v>1200</v>
      </c>
      <c r="L58" s="80">
        <f t="shared" si="78"/>
        <v>1200</v>
      </c>
      <c r="M58" s="188">
        <f t="shared" si="78"/>
        <v>1200</v>
      </c>
      <c r="N58" s="177">
        <f t="shared" si="78"/>
        <v>1050</v>
      </c>
      <c r="O58" s="177">
        <f t="shared" si="78"/>
        <v>1050</v>
      </c>
      <c r="P58" s="177">
        <f t="shared" si="78"/>
        <v>1050</v>
      </c>
      <c r="Q58" s="177">
        <f t="shared" si="78"/>
        <v>1050</v>
      </c>
      <c r="R58" s="177">
        <f t="shared" si="78"/>
        <v>1050</v>
      </c>
      <c r="S58" s="177">
        <f t="shared" si="78"/>
        <v>1050</v>
      </c>
      <c r="T58" s="177">
        <f t="shared" si="78"/>
        <v>1050</v>
      </c>
      <c r="U58" s="177">
        <f t="shared" si="78"/>
        <v>1050</v>
      </c>
      <c r="V58" s="177">
        <f t="shared" si="78"/>
        <v>1050</v>
      </c>
      <c r="W58" s="177">
        <f t="shared" si="78"/>
        <v>900</v>
      </c>
      <c r="X58" s="177">
        <f t="shared" si="78"/>
        <v>900</v>
      </c>
      <c r="Y58" s="188">
        <f t="shared" si="78"/>
        <v>900</v>
      </c>
      <c r="Z58" s="177">
        <f t="shared" si="78"/>
        <v>750</v>
      </c>
      <c r="AA58" s="177">
        <f t="shared" si="78"/>
        <v>750</v>
      </c>
      <c r="AB58" s="177">
        <f t="shared" si="78"/>
        <v>750</v>
      </c>
      <c r="AC58" s="177">
        <f t="shared" si="78"/>
        <v>750</v>
      </c>
      <c r="AD58" s="177">
        <f t="shared" si="78"/>
        <v>750</v>
      </c>
      <c r="AE58" s="177">
        <f t="shared" si="78"/>
        <v>750</v>
      </c>
      <c r="AF58" s="177">
        <f t="shared" si="78"/>
        <v>750</v>
      </c>
      <c r="AG58" s="177">
        <f t="shared" si="78"/>
        <v>750</v>
      </c>
      <c r="AH58" s="177">
        <f t="shared" ref="AH58:BI58" si="79">AH45*AH56</f>
        <v>750</v>
      </c>
      <c r="AI58" s="177">
        <f t="shared" si="79"/>
        <v>750</v>
      </c>
      <c r="AJ58" s="177">
        <f t="shared" si="79"/>
        <v>750</v>
      </c>
      <c r="AK58" s="188">
        <f t="shared" si="79"/>
        <v>750</v>
      </c>
      <c r="AL58" s="177">
        <f t="shared" si="79"/>
        <v>750</v>
      </c>
      <c r="AM58" s="177">
        <f t="shared" si="79"/>
        <v>750</v>
      </c>
      <c r="AN58" s="177">
        <f t="shared" si="79"/>
        <v>750</v>
      </c>
      <c r="AO58" s="177">
        <f t="shared" si="79"/>
        <v>750</v>
      </c>
      <c r="AP58" s="177">
        <f t="shared" si="79"/>
        <v>750</v>
      </c>
      <c r="AQ58" s="177">
        <f t="shared" si="79"/>
        <v>750</v>
      </c>
      <c r="AR58" s="177">
        <f t="shared" si="79"/>
        <v>750</v>
      </c>
      <c r="AS58" s="177">
        <f t="shared" si="79"/>
        <v>750</v>
      </c>
      <c r="AT58" s="177">
        <f t="shared" si="79"/>
        <v>750</v>
      </c>
      <c r="AU58" s="177">
        <f t="shared" si="79"/>
        <v>750</v>
      </c>
      <c r="AV58" s="177">
        <f t="shared" si="79"/>
        <v>750</v>
      </c>
      <c r="AW58" s="188">
        <f t="shared" si="79"/>
        <v>750</v>
      </c>
      <c r="AX58" s="177">
        <f t="shared" si="79"/>
        <v>750</v>
      </c>
      <c r="AY58" s="177">
        <f t="shared" si="79"/>
        <v>750</v>
      </c>
      <c r="AZ58" s="177">
        <f t="shared" si="79"/>
        <v>750</v>
      </c>
      <c r="BA58" s="177">
        <f t="shared" si="79"/>
        <v>750</v>
      </c>
      <c r="BB58" s="177">
        <f t="shared" si="79"/>
        <v>750</v>
      </c>
      <c r="BC58" s="177">
        <f t="shared" si="79"/>
        <v>750</v>
      </c>
      <c r="BD58" s="177">
        <f t="shared" si="79"/>
        <v>750</v>
      </c>
      <c r="BE58" s="177">
        <f t="shared" si="79"/>
        <v>750</v>
      </c>
      <c r="BF58" s="177">
        <f t="shared" si="79"/>
        <v>750</v>
      </c>
      <c r="BG58" s="177">
        <f t="shared" si="79"/>
        <v>750</v>
      </c>
      <c r="BH58" s="177">
        <f t="shared" si="79"/>
        <v>750</v>
      </c>
      <c r="BI58" s="188">
        <f t="shared" si="79"/>
        <v>750</v>
      </c>
    </row>
    <row r="59" spans="1:61">
      <c r="A59" s="77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190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90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90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90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90"/>
    </row>
    <row r="60" spans="1:61">
      <c r="A60" s="77" t="s">
        <v>129</v>
      </c>
      <c r="B60" s="527">
        <v>0.25</v>
      </c>
      <c r="C60" s="527">
        <v>0.23</v>
      </c>
      <c r="D60" s="527">
        <v>0.23</v>
      </c>
      <c r="E60" s="527">
        <v>0.23</v>
      </c>
      <c r="F60" s="527">
        <v>0.23</v>
      </c>
      <c r="G60" s="527">
        <v>0.23</v>
      </c>
      <c r="H60" s="527">
        <v>0.23</v>
      </c>
      <c r="I60" s="527">
        <v>0.23</v>
      </c>
      <c r="J60" s="527">
        <v>0.23</v>
      </c>
      <c r="K60" s="527">
        <v>0.23</v>
      </c>
      <c r="L60" s="527">
        <v>0.23</v>
      </c>
      <c r="M60" s="528">
        <v>0.23</v>
      </c>
      <c r="N60" s="529">
        <v>0.23</v>
      </c>
      <c r="O60" s="530">
        <v>0.22</v>
      </c>
      <c r="P60" s="530">
        <v>0.22</v>
      </c>
      <c r="Q60" s="530">
        <v>0.22</v>
      </c>
      <c r="R60" s="530">
        <v>0.22</v>
      </c>
      <c r="S60" s="530">
        <v>0.22</v>
      </c>
      <c r="T60" s="530">
        <v>0.22</v>
      </c>
      <c r="U60" s="530">
        <v>0.22</v>
      </c>
      <c r="V60" s="530">
        <v>0.21</v>
      </c>
      <c r="W60" s="530">
        <v>0.21</v>
      </c>
      <c r="X60" s="530">
        <v>0.21</v>
      </c>
      <c r="Y60" s="528">
        <v>0.21</v>
      </c>
      <c r="Z60" s="530">
        <v>0.2</v>
      </c>
      <c r="AA60" s="530">
        <v>0.2</v>
      </c>
      <c r="AB60" s="530">
        <v>0.2</v>
      </c>
      <c r="AC60" s="530">
        <v>0.2</v>
      </c>
      <c r="AD60" s="530">
        <v>0.2</v>
      </c>
      <c r="AE60" s="530">
        <v>0.2</v>
      </c>
      <c r="AF60" s="530">
        <v>0.2</v>
      </c>
      <c r="AG60" s="530">
        <v>0.2</v>
      </c>
      <c r="AH60" s="530">
        <v>0.2</v>
      </c>
      <c r="AI60" s="530">
        <v>0.2</v>
      </c>
      <c r="AJ60" s="530">
        <v>0.2</v>
      </c>
      <c r="AK60" s="528">
        <v>0.2</v>
      </c>
      <c r="AL60" s="530">
        <v>0.2</v>
      </c>
      <c r="AM60" s="530">
        <v>0.2</v>
      </c>
      <c r="AN60" s="530">
        <v>0.2</v>
      </c>
      <c r="AO60" s="530">
        <v>0.2</v>
      </c>
      <c r="AP60" s="530">
        <v>0.2</v>
      </c>
      <c r="AQ60" s="530">
        <v>0.2</v>
      </c>
      <c r="AR60" s="530">
        <v>0.2</v>
      </c>
      <c r="AS60" s="530">
        <v>0.2</v>
      </c>
      <c r="AT60" s="530">
        <v>0.2</v>
      </c>
      <c r="AU60" s="530">
        <v>0.2</v>
      </c>
      <c r="AV60" s="530">
        <v>0.2</v>
      </c>
      <c r="AW60" s="528">
        <v>0.2</v>
      </c>
      <c r="AX60" s="530">
        <v>0.2</v>
      </c>
      <c r="AY60" s="530">
        <v>0.2</v>
      </c>
      <c r="AZ60" s="530">
        <v>0.2</v>
      </c>
      <c r="BA60" s="530">
        <v>0.2</v>
      </c>
      <c r="BB60" s="530">
        <v>0.2</v>
      </c>
      <c r="BC60" s="530">
        <v>0.2</v>
      </c>
      <c r="BD60" s="530">
        <v>0.2</v>
      </c>
      <c r="BE60" s="530">
        <v>0.2</v>
      </c>
      <c r="BF60" s="530">
        <v>0.2</v>
      </c>
      <c r="BG60" s="530">
        <v>0.2</v>
      </c>
      <c r="BH60" s="530">
        <v>0.2</v>
      </c>
      <c r="BI60" s="528">
        <v>0.2</v>
      </c>
    </row>
    <row r="61" spans="1:61">
      <c r="A61" s="77" t="s">
        <v>128</v>
      </c>
      <c r="B61" s="80">
        <f t="shared" ref="B61:AG61" si="80">B60*B45</f>
        <v>1500</v>
      </c>
      <c r="C61" s="80">
        <f t="shared" si="80"/>
        <v>1426</v>
      </c>
      <c r="D61" s="80">
        <f t="shared" si="80"/>
        <v>1472</v>
      </c>
      <c r="E61" s="80">
        <f t="shared" si="80"/>
        <v>1564</v>
      </c>
      <c r="F61" s="80">
        <f t="shared" si="80"/>
        <v>1610</v>
      </c>
      <c r="G61" s="80">
        <f t="shared" si="80"/>
        <v>1656</v>
      </c>
      <c r="H61" s="80">
        <f t="shared" si="80"/>
        <v>1679</v>
      </c>
      <c r="I61" s="80">
        <f t="shared" si="80"/>
        <v>1702</v>
      </c>
      <c r="J61" s="80">
        <f t="shared" si="80"/>
        <v>1725</v>
      </c>
      <c r="K61" s="80">
        <f t="shared" si="80"/>
        <v>1725</v>
      </c>
      <c r="L61" s="80">
        <f t="shared" si="80"/>
        <v>1725</v>
      </c>
      <c r="M61" s="188">
        <f t="shared" si="80"/>
        <v>1725</v>
      </c>
      <c r="N61" s="177">
        <f t="shared" si="80"/>
        <v>1725</v>
      </c>
      <c r="O61" s="177">
        <f t="shared" si="80"/>
        <v>1650</v>
      </c>
      <c r="P61" s="177">
        <f t="shared" si="80"/>
        <v>1650</v>
      </c>
      <c r="Q61" s="177">
        <f t="shared" si="80"/>
        <v>1650</v>
      </c>
      <c r="R61" s="177">
        <f t="shared" si="80"/>
        <v>1650</v>
      </c>
      <c r="S61" s="177">
        <f t="shared" si="80"/>
        <v>1650</v>
      </c>
      <c r="T61" s="177">
        <f t="shared" si="80"/>
        <v>1650</v>
      </c>
      <c r="U61" s="177">
        <f t="shared" si="80"/>
        <v>1650</v>
      </c>
      <c r="V61" s="177">
        <f t="shared" si="80"/>
        <v>1575</v>
      </c>
      <c r="W61" s="177">
        <f t="shared" si="80"/>
        <v>1575</v>
      </c>
      <c r="X61" s="177">
        <f t="shared" si="80"/>
        <v>1575</v>
      </c>
      <c r="Y61" s="188">
        <f t="shared" si="80"/>
        <v>1575</v>
      </c>
      <c r="Z61" s="177">
        <f t="shared" si="80"/>
        <v>1500</v>
      </c>
      <c r="AA61" s="177">
        <f t="shared" si="80"/>
        <v>1500</v>
      </c>
      <c r="AB61" s="177">
        <f t="shared" si="80"/>
        <v>1500</v>
      </c>
      <c r="AC61" s="177">
        <f t="shared" si="80"/>
        <v>1500</v>
      </c>
      <c r="AD61" s="177">
        <f t="shared" si="80"/>
        <v>1500</v>
      </c>
      <c r="AE61" s="177">
        <f t="shared" si="80"/>
        <v>1500</v>
      </c>
      <c r="AF61" s="177">
        <f t="shared" si="80"/>
        <v>1500</v>
      </c>
      <c r="AG61" s="177">
        <f t="shared" si="80"/>
        <v>1500</v>
      </c>
      <c r="AH61" s="177">
        <f t="shared" ref="AH61:BI61" si="81">AH60*AH45</f>
        <v>1500</v>
      </c>
      <c r="AI61" s="177">
        <f t="shared" si="81"/>
        <v>1500</v>
      </c>
      <c r="AJ61" s="177">
        <f t="shared" si="81"/>
        <v>1500</v>
      </c>
      <c r="AK61" s="188">
        <f t="shared" si="81"/>
        <v>1500</v>
      </c>
      <c r="AL61" s="177">
        <f t="shared" si="81"/>
        <v>1500</v>
      </c>
      <c r="AM61" s="177">
        <f t="shared" si="81"/>
        <v>1500</v>
      </c>
      <c r="AN61" s="177">
        <f t="shared" si="81"/>
        <v>1500</v>
      </c>
      <c r="AO61" s="177">
        <f t="shared" si="81"/>
        <v>1500</v>
      </c>
      <c r="AP61" s="177">
        <f t="shared" si="81"/>
        <v>1500</v>
      </c>
      <c r="AQ61" s="177">
        <f t="shared" si="81"/>
        <v>1500</v>
      </c>
      <c r="AR61" s="177">
        <f t="shared" si="81"/>
        <v>1500</v>
      </c>
      <c r="AS61" s="177">
        <f t="shared" si="81"/>
        <v>1500</v>
      </c>
      <c r="AT61" s="177">
        <f t="shared" si="81"/>
        <v>1500</v>
      </c>
      <c r="AU61" s="177">
        <f t="shared" si="81"/>
        <v>1500</v>
      </c>
      <c r="AV61" s="177">
        <f t="shared" si="81"/>
        <v>1500</v>
      </c>
      <c r="AW61" s="188">
        <f t="shared" si="81"/>
        <v>1500</v>
      </c>
      <c r="AX61" s="177">
        <f t="shared" si="81"/>
        <v>1500</v>
      </c>
      <c r="AY61" s="177">
        <f t="shared" si="81"/>
        <v>1500</v>
      </c>
      <c r="AZ61" s="177">
        <f t="shared" si="81"/>
        <v>1500</v>
      </c>
      <c r="BA61" s="177">
        <f t="shared" si="81"/>
        <v>1500</v>
      </c>
      <c r="BB61" s="177">
        <f t="shared" si="81"/>
        <v>1500</v>
      </c>
      <c r="BC61" s="177">
        <f t="shared" si="81"/>
        <v>1500</v>
      </c>
      <c r="BD61" s="177">
        <f t="shared" si="81"/>
        <v>1500</v>
      </c>
      <c r="BE61" s="177">
        <f t="shared" si="81"/>
        <v>1500</v>
      </c>
      <c r="BF61" s="177">
        <f t="shared" si="81"/>
        <v>1500</v>
      </c>
      <c r="BG61" s="177">
        <f t="shared" si="81"/>
        <v>1500</v>
      </c>
      <c r="BH61" s="177">
        <f t="shared" si="81"/>
        <v>1500</v>
      </c>
      <c r="BI61" s="188">
        <f t="shared" si="81"/>
        <v>1500</v>
      </c>
    </row>
    <row r="62" spans="1:61">
      <c r="A62" s="77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190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90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90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90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90"/>
    </row>
    <row r="64" spans="1:61">
      <c r="A64" s="452" t="s">
        <v>300</v>
      </c>
    </row>
    <row r="65" spans="1:61">
      <c r="A65" s="209" t="s">
        <v>238</v>
      </c>
      <c r="B65" s="318">
        <f>B26+B11</f>
        <v>16.8</v>
      </c>
      <c r="C65" s="318">
        <f t="shared" ref="C65:BI65" si="82">C26+C11</f>
        <v>17.452069439999999</v>
      </c>
      <c r="D65" s="318">
        <f t="shared" si="82"/>
        <v>18.126546852372542</v>
      </c>
      <c r="E65" s="318">
        <f t="shared" si="82"/>
        <v>18.824131825372511</v>
      </c>
      <c r="F65" s="318">
        <f t="shared" si="82"/>
        <v>19.545549777616959</v>
      </c>
      <c r="G65" s="318">
        <f t="shared" si="82"/>
        <v>20.291553428297284</v>
      </c>
      <c r="H65" s="318">
        <f t="shared" si="82"/>
        <v>21.062924352684327</v>
      </c>
      <c r="I65" s="318">
        <f t="shared" si="82"/>
        <v>21.860474625830072</v>
      </c>
      <c r="J65" s="318">
        <f t="shared" si="82"/>
        <v>22.685048557359572</v>
      </c>
      <c r="K65" s="318">
        <f t="shared" si="82"/>
        <v>23.537524520234431</v>
      </c>
      <c r="L65" s="318">
        <f t="shared" si="82"/>
        <v>24.418816876356132</v>
      </c>
      <c r="M65" s="446">
        <f t="shared" si="82"/>
        <v>25.329878001863442</v>
      </c>
      <c r="N65" s="447">
        <f t="shared" si="82"/>
        <v>26.270318890703393</v>
      </c>
      <c r="O65" s="447">
        <f t="shared" si="82"/>
        <v>27.241066674987813</v>
      </c>
      <c r="P65" s="447">
        <f t="shared" si="82"/>
        <v>28.243093816402137</v>
      </c>
      <c r="Q65" s="447">
        <f t="shared" si="82"/>
        <v>29.277421108623365</v>
      </c>
      <c r="R65" s="447">
        <f t="shared" si="82"/>
        <v>30.345120809562076</v>
      </c>
      <c r="S65" s="447">
        <f t="shared" si="82"/>
        <v>31.447319903340443</v>
      </c>
      <c r="T65" s="447">
        <f t="shared" si="82"/>
        <v>32.585203491728514</v>
      </c>
      <c r="U65" s="447">
        <f t="shared" si="82"/>
        <v>33.760018314594603</v>
      </c>
      <c r="V65" s="447">
        <f t="shared" si="82"/>
        <v>34.973076398785253</v>
      </c>
      <c r="W65" s="447">
        <f t="shared" si="82"/>
        <v>36.225758834739565</v>
      </c>
      <c r="X65" s="447">
        <f t="shared" si="82"/>
        <v>37.519519680063723</v>
      </c>
      <c r="Y65" s="446">
        <f t="shared" si="82"/>
        <v>38.855889989248283</v>
      </c>
      <c r="Z65" s="447">
        <f t="shared" si="82"/>
        <v>40.234697777381477</v>
      </c>
      <c r="AA65" s="447">
        <f t="shared" si="82"/>
        <v>41.657556615435524</v>
      </c>
      <c r="AB65" s="447">
        <f t="shared" si="82"/>
        <v>43.12617747643543</v>
      </c>
      <c r="AC65" s="447">
        <f t="shared" si="82"/>
        <v>44.642373962404697</v>
      </c>
      <c r="AD65" s="447">
        <f t="shared" si="82"/>
        <v>46.208067614055565</v>
      </c>
      <c r="AE65" s="447">
        <f t="shared" si="82"/>
        <v>47.825293296796232</v>
      </c>
      <c r="AF65" s="447">
        <f t="shared" si="82"/>
        <v>49.496204657154422</v>
      </c>
      <c r="AG65" s="447">
        <f t="shared" si="82"/>
        <v>51.223079644355529</v>
      </c>
      <c r="AH65" s="447">
        <f t="shared" si="82"/>
        <v>53.008326092545325</v>
      </c>
      <c r="AI65" s="447">
        <f t="shared" si="82"/>
        <v>54.854487360007212</v>
      </c>
      <c r="AJ65" s="447">
        <f t="shared" si="82"/>
        <v>56.764248022689848</v>
      </c>
      <c r="AK65" s="446">
        <f t="shared" si="82"/>
        <v>58.74043962042748</v>
      </c>
      <c r="AL65" s="447">
        <f t="shared" si="82"/>
        <v>60.786046455396232</v>
      </c>
      <c r="AM65" s="447">
        <f t="shared" si="82"/>
        <v>62.904211443600047</v>
      </c>
      <c r="AN65" s="447">
        <f t="shared" si="82"/>
        <v>65.098242021509307</v>
      </c>
      <c r="AO65" s="447">
        <f t="shared" si="82"/>
        <v>67.371616111379382</v>
      </c>
      <c r="AP65" s="447">
        <f t="shared" si="82"/>
        <v>69.727988150242055</v>
      </c>
      <c r="AQ65" s="447">
        <f t="shared" si="82"/>
        <v>72.171195189083832</v>
      </c>
      <c r="AR65" s="447">
        <f t="shared" si="82"/>
        <v>74.705263070289703</v>
      </c>
      <c r="AS65" s="447">
        <f t="shared" si="82"/>
        <v>77.334412693029464</v>
      </c>
      <c r="AT65" s="447">
        <f t="shared" si="82"/>
        <v>80.063066377884965</v>
      </c>
      <c r="AU65" s="447">
        <f t="shared" si="82"/>
        <v>82.895854343651024</v>
      </c>
      <c r="AV65" s="447">
        <f t="shared" si="82"/>
        <v>85.837621310878035</v>
      </c>
      <c r="AW65" s="446">
        <f t="shared" si="82"/>
        <v>88.893433248351826</v>
      </c>
      <c r="AX65" s="447">
        <f t="shared" si="82"/>
        <v>92.068584280314496</v>
      </c>
      <c r="AY65" s="447">
        <f t="shared" si="82"/>
        <v>95.368603773809525</v>
      </c>
      <c r="AZ65" s="447">
        <f t="shared" si="82"/>
        <v>98.799263627076627</v>
      </c>
      <c r="BA65" s="447">
        <f t="shared" si="82"/>
        <v>102.36658578141694</v>
      </c>
      <c r="BB65" s="447">
        <f t="shared" si="82"/>
        <v>106.076849980391</v>
      </c>
      <c r="BC65" s="447">
        <f t="shared" si="82"/>
        <v>109.93660180159178</v>
      </c>
      <c r="BD65" s="447">
        <f t="shared" si="82"/>
        <v>113.95266098754924</v>
      </c>
      <c r="BE65" s="447">
        <f t="shared" si="82"/>
        <v>118.13213010356296</v>
      </c>
      <c r="BF65" s="447">
        <f t="shared" si="82"/>
        <v>122.48240355142627</v>
      </c>
      <c r="BG65" s="447">
        <f t="shared" si="82"/>
        <v>127.01117696909169</v>
      </c>
      <c r="BH65" s="447">
        <f t="shared" si="82"/>
        <v>131.72645704733475</v>
      </c>
      <c r="BI65" s="446">
        <f t="shared" si="82"/>
        <v>136.63657179540027</v>
      </c>
    </row>
    <row r="66" spans="1:61" s="31" customFormat="1">
      <c r="A66" s="209" t="s">
        <v>273</v>
      </c>
      <c r="B66" s="93">
        <f>B26+B13</f>
        <v>8.3999999999999986</v>
      </c>
      <c r="C66" s="93">
        <f t="shared" ref="C66:BI66" si="83">C26+C13</f>
        <v>8.7653373600000002</v>
      </c>
      <c r="D66" s="93">
        <f t="shared" si="83"/>
        <v>9.1487245778995128</v>
      </c>
      <c r="E66" s="93">
        <f t="shared" si="83"/>
        <v>9.5510763759072219</v>
      </c>
      <c r="F66" s="93">
        <f t="shared" si="83"/>
        <v>9.973348420604033</v>
      </c>
      <c r="G66" s="93">
        <f t="shared" si="83"/>
        <v>10.416538733488844</v>
      </c>
      <c r="H66" s="93">
        <f t="shared" si="83"/>
        <v>10.881689137728666</v>
      </c>
      <c r="I66" s="93">
        <f t="shared" si="83"/>
        <v>11.36988674274853</v>
      </c>
      <c r="J66" s="93">
        <f t="shared" si="83"/>
        <v>11.882265468463395</v>
      </c>
      <c r="K66" s="93">
        <f t="shared" si="83"/>
        <v>12.420007611130746</v>
      </c>
      <c r="L66" s="93">
        <f t="shared" si="83"/>
        <v>12.984345452988684</v>
      </c>
      <c r="M66" s="456">
        <f t="shared" si="83"/>
        <v>13.576562918039846</v>
      </c>
      <c r="N66" s="457">
        <f t="shared" si="83"/>
        <v>14.199058832645207</v>
      </c>
      <c r="O66" s="457">
        <f t="shared" si="83"/>
        <v>14.853315048664991</v>
      </c>
      <c r="P66" s="457">
        <f t="shared" si="83"/>
        <v>15.540870585630145</v>
      </c>
      <c r="Q66" s="457">
        <f t="shared" si="83"/>
        <v>16.263323075677583</v>
      </c>
      <c r="R66" s="457">
        <f t="shared" si="83"/>
        <v>17.02233025205566</v>
      </c>
      <c r="S66" s="457">
        <f t="shared" si="83"/>
        <v>17.819611486920891</v>
      </c>
      <c r="T66" s="457">
        <f t="shared" si="83"/>
        <v>18.656949384588415</v>
      </c>
      <c r="U66" s="457">
        <f t="shared" si="83"/>
        <v>19.536191436837743</v>
      </c>
      <c r="V66" s="457">
        <f t="shared" si="83"/>
        <v>20.459251747310606</v>
      </c>
      <c r="W66" s="457">
        <f t="shared" si="83"/>
        <v>21.428112832466049</v>
      </c>
      <c r="X66" s="457">
        <f t="shared" si="83"/>
        <v>22.444827506978278</v>
      </c>
      <c r="Y66" s="456">
        <f t="shared" si="83"/>
        <v>23.511520861872306</v>
      </c>
      <c r="Z66" s="457">
        <f t="shared" si="83"/>
        <v>24.631797625406634</v>
      </c>
      <c r="AA66" s="457">
        <f t="shared" si="83"/>
        <v>25.808008934760274</v>
      </c>
      <c r="AB66" s="457">
        <f t="shared" si="83"/>
        <v>27.04257942000136</v>
      </c>
      <c r="AC66" s="457">
        <f t="shared" si="83"/>
        <v>28.338009032153412</v>
      </c>
      <c r="AD66" s="457">
        <f t="shared" si="83"/>
        <v>29.696875035303389</v>
      </c>
      <c r="AE66" s="457">
        <f t="shared" si="83"/>
        <v>31.121834178496449</v>
      </c>
      <c r="AF66" s="457">
        <f t="shared" si="83"/>
        <v>32.61562506333177</v>
      </c>
      <c r="AG66" s="457">
        <f t="shared" si="83"/>
        <v>34.18107072326805</v>
      </c>
      <c r="AH66" s="457">
        <f t="shared" si="83"/>
        <v>35.821081430667022</v>
      </c>
      <c r="AI66" s="457">
        <f t="shared" si="83"/>
        <v>37.538657747549962</v>
      </c>
      <c r="AJ66" s="457">
        <f t="shared" si="83"/>
        <v>39.336893835916527</v>
      </c>
      <c r="AK66" s="456">
        <f t="shared" si="83"/>
        <v>41.218981043281936</v>
      </c>
      <c r="AL66" s="457">
        <f t="shared" si="83"/>
        <v>43.188211778829334</v>
      </c>
      <c r="AM66" s="457">
        <f t="shared" si="83"/>
        <v>45.247983695255826</v>
      </c>
      <c r="AN66" s="457">
        <f t="shared" si="83"/>
        <v>47.401804191016254</v>
      </c>
      <c r="AO66" s="457">
        <f t="shared" si="83"/>
        <v>49.653295247247357</v>
      </c>
      <c r="AP66" s="457">
        <f t="shared" si="83"/>
        <v>52.006198613190591</v>
      </c>
      <c r="AQ66" s="457">
        <f t="shared" si="83"/>
        <v>54.46438135343476</v>
      </c>
      <c r="AR66" s="457">
        <f t="shared" si="83"/>
        <v>57.031841769775831</v>
      </c>
      <c r="AS66" s="457">
        <f t="shared" si="83"/>
        <v>59.712715709951709</v>
      </c>
      <c r="AT66" s="457">
        <f t="shared" si="83"/>
        <v>62.511283274961549</v>
      </c>
      <c r="AU66" s="457">
        <f t="shared" si="83"/>
        <v>65.431975936133313</v>
      </c>
      <c r="AV66" s="457">
        <f t="shared" si="83"/>
        <v>68.479384072568791</v>
      </c>
      <c r="AW66" s="456">
        <f t="shared" si="83"/>
        <v>71.658264939082386</v>
      </c>
      <c r="AX66" s="457">
        <f t="shared" si="83"/>
        <v>74.973551074268173</v>
      </c>
      <c r="AY66" s="457">
        <f t="shared" si="83"/>
        <v>78.430359157889427</v>
      </c>
      <c r="AZ66" s="457">
        <f t="shared" si="83"/>
        <v>82.033999326395161</v>
      </c>
      <c r="BA66" s="457">
        <f t="shared" si="83"/>
        <v>85.789984955038676</v>
      </c>
      <c r="BB66" s="457">
        <f t="shared" si="83"/>
        <v>89.704042914813002</v>
      </c>
      <c r="BC66" s="457">
        <f t="shared" si="83"/>
        <v>93.782124312235752</v>
      </c>
      <c r="BD66" s="457">
        <f t="shared" si="83"/>
        <v>98.030415719919091</v>
      </c>
      <c r="BE66" s="457">
        <f t="shared" si="83"/>
        <v>102.45535090585672</v>
      </c>
      <c r="BF66" s="457">
        <f t="shared" si="83"/>
        <v>107.06362306945627</v>
      </c>
      <c r="BG66" s="457">
        <f t="shared" si="83"/>
        <v>111.86219759254686</v>
      </c>
      <c r="BH66" s="457">
        <f t="shared" si="83"/>
        <v>116.85832531390432</v>
      </c>
      <c r="BI66" s="456">
        <f t="shared" si="83"/>
        <v>122.05955633626375</v>
      </c>
    </row>
    <row r="67" spans="1:61">
      <c r="A67" t="s">
        <v>302</v>
      </c>
      <c r="B67" s="445">
        <f>B15+B28</f>
        <v>3.9119999999999999</v>
      </c>
      <c r="C67" s="318">
        <f t="shared" ref="C67:BI67" si="84">C15+C28</f>
        <v>4.1096547120719995</v>
      </c>
      <c r="D67" s="318">
        <f t="shared" si="84"/>
        <v>4.3186208240895736</v>
      </c>
      <c r="E67" s="318">
        <f t="shared" si="84"/>
        <v>4.5395762776790827</v>
      </c>
      <c r="F67" s="318">
        <f t="shared" si="84"/>
        <v>4.7732368962748755</v>
      </c>
      <c r="G67" s="318">
        <f t="shared" si="84"/>
        <v>5.0203581795522361</v>
      </c>
      <c r="H67" s="318">
        <f t="shared" si="84"/>
        <v>5.2817371667345867</v>
      </c>
      <c r="I67" s="318">
        <f t="shared" si="84"/>
        <v>5.5582143713568453</v>
      </c>
      <c r="J67" s="318">
        <f t="shared" si="84"/>
        <v>5.8506757902346944</v>
      </c>
      <c r="K67" s="318">
        <f t="shared" si="84"/>
        <v>6.1600549895711723</v>
      </c>
      <c r="L67" s="318">
        <f t="shared" si="84"/>
        <v>6.4873352713280941</v>
      </c>
      <c r="M67" s="446">
        <f t="shared" si="84"/>
        <v>6.8335519232012336</v>
      </c>
      <c r="N67" s="447">
        <f t="shared" si="84"/>
        <v>7.2004766991316655</v>
      </c>
      <c r="O67" s="447">
        <f t="shared" si="84"/>
        <v>7.5893314727662755</v>
      </c>
      <c r="P67" s="447">
        <f t="shared" si="84"/>
        <v>8.0013998352828146</v>
      </c>
      <c r="Q67" s="447">
        <f t="shared" si="84"/>
        <v>8.4380294912715126</v>
      </c>
      <c r="R67" s="447">
        <f t="shared" si="84"/>
        <v>8.9006347335166005</v>
      </c>
      <c r="S67" s="447">
        <f t="shared" si="84"/>
        <v>9.3906990018748484</v>
      </c>
      <c r="T67" s="447">
        <f t="shared" si="84"/>
        <v>9.9097775319684196</v>
      </c>
      <c r="U67" s="447">
        <f t="shared" si="84"/>
        <v>10.459500099955553</v>
      </c>
      <c r="V67" s="447">
        <f t="shared" si="84"/>
        <v>11.041573870214084</v>
      </c>
      <c r="W67" s="447">
        <f t="shared" si="84"/>
        <v>11.657786353368568</v>
      </c>
      <c r="X67" s="447">
        <f t="shared" si="84"/>
        <v>12.310008482711213</v>
      </c>
      <c r="Y67" s="446">
        <f t="shared" si="84"/>
        <v>13.000197817708441</v>
      </c>
      <c r="Z67" s="447">
        <f t="shared" si="84"/>
        <v>13.731402037592787</v>
      </c>
      <c r="AA67" s="447">
        <f t="shared" si="84"/>
        <v>14.505841672366003</v>
      </c>
      <c r="AB67" s="447">
        <f t="shared" si="84"/>
        <v>15.325832732217512</v>
      </c>
      <c r="AC67" s="447">
        <f t="shared" si="84"/>
        <v>16.193789951604209</v>
      </c>
      <c r="AD67" s="447">
        <f t="shared" si="84"/>
        <v>17.112230205721787</v>
      </c>
      <c r="AE67" s="447">
        <f t="shared" si="84"/>
        <v>18.083776116587867</v>
      </c>
      <c r="AF67" s="447">
        <f t="shared" si="84"/>
        <v>19.11115986692009</v>
      </c>
      <c r="AG67" s="447">
        <f t="shared" si="84"/>
        <v>20.197227240931191</v>
      </c>
      <c r="AH67" s="447">
        <f t="shared" si="84"/>
        <v>21.344941912073789</v>
      </c>
      <c r="AI67" s="447">
        <f t="shared" si="84"/>
        <v>22.557389998647388</v>
      </c>
      <c r="AJ67" s="447">
        <f t="shared" si="84"/>
        <v>23.837784909024595</v>
      </c>
      <c r="AK67" s="446">
        <f t="shared" si="84"/>
        <v>25.189472499061885</v>
      </c>
      <c r="AL67" s="447">
        <f t="shared" si="84"/>
        <v>26.615936565029259</v>
      </c>
      <c r="AM67" s="447">
        <f t="shared" si="84"/>
        <v>28.120804696123095</v>
      </c>
      <c r="AN67" s="447">
        <f t="shared" si="84"/>
        <v>29.707854511315702</v>
      </c>
      <c r="AO67" s="447">
        <f t="shared" si="84"/>
        <v>31.381020305945938</v>
      </c>
      <c r="AP67" s="447">
        <f t="shared" si="84"/>
        <v>33.144400134067148</v>
      </c>
      <c r="AQ67" s="447">
        <f t="shared" si="84"/>
        <v>35.002263353145771</v>
      </c>
      <c r="AR67" s="447">
        <f t="shared" si="84"/>
        <v>36.959058658247748</v>
      </c>
      <c r="AS67" s="447">
        <f t="shared" si="84"/>
        <v>39.019422633366112</v>
      </c>
      <c r="AT67" s="447">
        <f t="shared" si="84"/>
        <v>41.188188848034841</v>
      </c>
      <c r="AU67" s="447">
        <f t="shared" si="84"/>
        <v>43.470397527848981</v>
      </c>
      <c r="AV67" s="447">
        <f t="shared" si="84"/>
        <v>45.871305827974162</v>
      </c>
      <c r="AW67" s="446">
        <f t="shared" si="84"/>
        <v>48.396398739188498</v>
      </c>
      <c r="AX67" s="447">
        <f t="shared" si="84"/>
        <v>51.051400656464068</v>
      </c>
      <c r="AY67" s="447">
        <f t="shared" si="84"/>
        <v>53.842287640573048</v>
      </c>
      <c r="AZ67" s="447">
        <f t="shared" si="84"/>
        <v>56.77530040370398</v>
      </c>
      <c r="BA67" s="447">
        <f t="shared" si="84"/>
        <v>59.856958050607808</v>
      </c>
      <c r="BB67" s="447">
        <f t="shared" si="84"/>
        <v>63.094072607370443</v>
      </c>
      <c r="BC67" s="447">
        <f t="shared" si="84"/>
        <v>66.493764370541484</v>
      </c>
      <c r="BD67" s="447">
        <f t="shared" si="84"/>
        <v>70.063478110047072</v>
      </c>
      <c r="BE67" s="447">
        <f t="shared" si="84"/>
        <v>73.811000160091083</v>
      </c>
      <c r="BF67" s="447">
        <f t="shared" si="84"/>
        <v>77.74447643311548</v>
      </c>
      <c r="BG67" s="447">
        <f t="shared" si="84"/>
        <v>81.872431392858417</v>
      </c>
      <c r="BH67" s="447">
        <f t="shared" si="84"/>
        <v>86.203788023629869</v>
      </c>
      <c r="BI67" s="446">
        <f t="shared" si="84"/>
        <v>90.747888834131203</v>
      </c>
    </row>
    <row r="68" spans="1:61">
      <c r="A68" t="s">
        <v>19</v>
      </c>
      <c r="B68" s="449">
        <f>B37</f>
        <v>24556.799999999996</v>
      </c>
      <c r="C68" s="449">
        <f t="shared" ref="C68:BI68" si="85">C37</f>
        <v>26604.154060286397</v>
      </c>
      <c r="D68" s="449">
        <f t="shared" si="85"/>
        <v>28803.706324066137</v>
      </c>
      <c r="E68" s="449">
        <f t="shared" si="85"/>
        <v>32074.610769461899</v>
      </c>
      <c r="F68" s="449">
        <f t="shared" si="85"/>
        <v>34659.805554046674</v>
      </c>
      <c r="G68" s="449">
        <f t="shared" si="85"/>
        <v>37436.050739298822</v>
      </c>
      <c r="H68" s="449">
        <f t="shared" si="85"/>
        <v>39889.118149910122</v>
      </c>
      <c r="I68" s="449">
        <f t="shared" si="85"/>
        <v>42506.797490973484</v>
      </c>
      <c r="J68" s="449">
        <f t="shared" si="85"/>
        <v>45300.229966155479</v>
      </c>
      <c r="K68" s="449">
        <f t="shared" si="85"/>
        <v>47665.265077812721</v>
      </c>
      <c r="L68" s="449">
        <f t="shared" si="85"/>
        <v>50165.061553907159</v>
      </c>
      <c r="M68" s="450">
        <f t="shared" si="85"/>
        <v>52807.344498550912</v>
      </c>
      <c r="N68" s="451">
        <f t="shared" si="85"/>
        <v>55074.182097671677</v>
      </c>
      <c r="O68" s="451">
        <f t="shared" si="85"/>
        <v>58021.287531620168</v>
      </c>
      <c r="P68" s="451">
        <f t="shared" si="85"/>
        <v>61142.477139189468</v>
      </c>
      <c r="Q68" s="451">
        <f t="shared" si="85"/>
        <v>64447.808873877875</v>
      </c>
      <c r="R68" s="451">
        <f t="shared" si="85"/>
        <v>67947.838954450504</v>
      </c>
      <c r="S68" s="451">
        <f t="shared" si="85"/>
        <v>71653.641199195234</v>
      </c>
      <c r="T68" s="451">
        <f t="shared" si="85"/>
        <v>75576.827042292309</v>
      </c>
      <c r="U68" s="451">
        <f t="shared" si="85"/>
        <v>79729.5662787732</v>
      </c>
      <c r="V68" s="451">
        <f t="shared" si="85"/>
        <v>84124.608588769843</v>
      </c>
      <c r="W68" s="451">
        <f t="shared" si="85"/>
        <v>88775.305896165723</v>
      </c>
      <c r="X68" s="451">
        <f t="shared" si="85"/>
        <v>93695.635621349924</v>
      </c>
      <c r="Y68" s="450">
        <f t="shared" si="85"/>
        <v>98900.224892534941</v>
      </c>
      <c r="Z68" s="451">
        <f t="shared" si="85"/>
        <v>104411.59186578305</v>
      </c>
      <c r="AA68" s="451">
        <f t="shared" si="85"/>
        <v>110246.320415614</v>
      </c>
      <c r="AB68" s="451">
        <f t="shared" si="85"/>
        <v>116421.71213448806</v>
      </c>
      <c r="AC68" s="451">
        <f t="shared" si="85"/>
        <v>122955.81099167604</v>
      </c>
      <c r="AD68" s="451">
        <f t="shared" si="85"/>
        <v>129867.42928205636</v>
      </c>
      <c r="AE68" s="451">
        <f t="shared" si="85"/>
        <v>137176.17499192347</v>
      </c>
      <c r="AF68" s="451">
        <f t="shared" si="85"/>
        <v>144902.48071610936</v>
      </c>
      <c r="AG68" s="451">
        <f t="shared" si="85"/>
        <v>153067.63426777563</v>
      </c>
      <c r="AH68" s="451">
        <f t="shared" si="85"/>
        <v>161693.81112909518</v>
      </c>
      <c r="AI68" s="451">
        <f t="shared" si="85"/>
        <v>170804.10889768892</v>
      </c>
      <c r="AJ68" s="451">
        <f t="shared" si="85"/>
        <v>180422.58389008485</v>
      </c>
      <c r="AK68" s="450">
        <f t="shared" si="85"/>
        <v>190574.29006960971</v>
      </c>
      <c r="AL68" s="451">
        <f t="shared" si="85"/>
        <v>201285.32047199373</v>
      </c>
      <c r="AM68" s="451">
        <f t="shared" si="85"/>
        <v>212582.85130755673</v>
      </c>
      <c r="AN68" s="451">
        <f t="shared" si="85"/>
        <v>224495.1889241458</v>
      </c>
      <c r="AO68" s="451">
        <f t="shared" si="85"/>
        <v>237051.81982001895</v>
      </c>
      <c r="AP68" s="451">
        <f t="shared" si="85"/>
        <v>250283.4639006166</v>
      </c>
      <c r="AQ68" s="451">
        <f t="shared" si="85"/>
        <v>264222.13117766031</v>
      </c>
      <c r="AR68" s="451">
        <f t="shared" si="85"/>
        <v>278901.18211327377</v>
      </c>
      <c r="AS68" s="451">
        <f t="shared" si="85"/>
        <v>294355.39181588171</v>
      </c>
      <c r="AT68" s="451">
        <f t="shared" si="85"/>
        <v>310621.01829852309</v>
      </c>
      <c r="AU68" s="451">
        <f t="shared" si="85"/>
        <v>327735.87501397647</v>
      </c>
      <c r="AV68" s="451">
        <f t="shared" si="85"/>
        <v>345739.40788476943</v>
      </c>
      <c r="AW68" s="450">
        <f t="shared" si="85"/>
        <v>364672.77704979799</v>
      </c>
      <c r="AX68" s="451">
        <f t="shared" si="85"/>
        <v>384578.94355296454</v>
      </c>
      <c r="AY68" s="451">
        <f t="shared" si="85"/>
        <v>405502.76120302681</v>
      </c>
      <c r="AZ68" s="451">
        <f t="shared" si="85"/>
        <v>427491.07383780065</v>
      </c>
      <c r="BA68" s="451">
        <f t="shared" si="85"/>
        <v>450592.81823005178</v>
      </c>
      <c r="BB68" s="451">
        <f t="shared" si="85"/>
        <v>474859.13287692569</v>
      </c>
      <c r="BC68" s="451">
        <f t="shared" si="85"/>
        <v>500343.47291967651</v>
      </c>
      <c r="BD68" s="451">
        <f t="shared" si="85"/>
        <v>527101.73144586233</v>
      </c>
      <c r="BE68" s="451">
        <f t="shared" si="85"/>
        <v>555192.36743213329</v>
      </c>
      <c r="BF68" s="451">
        <f t="shared" si="85"/>
        <v>584676.54059238208</v>
      </c>
      <c r="BG68" s="451">
        <f t="shared" si="85"/>
        <v>615618.25340339413</v>
      </c>
      <c r="BH68" s="451">
        <f t="shared" si="85"/>
        <v>648084.50058835314</v>
      </c>
      <c r="BI68" s="450">
        <f t="shared" si="85"/>
        <v>682145.42634768644</v>
      </c>
    </row>
    <row r="69" spans="1:61">
      <c r="A69" t="s">
        <v>45</v>
      </c>
      <c r="B69" s="453">
        <f>B40</f>
        <v>-32144.48932666667</v>
      </c>
      <c r="C69" s="453">
        <f t="shared" ref="C69:BI69" si="86">C40</f>
        <v>-13424.714147734438</v>
      </c>
      <c r="D69" s="453">
        <f t="shared" si="86"/>
        <v>-12706.285463233391</v>
      </c>
      <c r="E69" s="453">
        <f t="shared" si="86"/>
        <v>-17350.457973560238</v>
      </c>
      <c r="F69" s="453">
        <f t="shared" si="86"/>
        <v>-14775.815641980204</v>
      </c>
      <c r="G69" s="453">
        <f t="shared" si="86"/>
        <v>-13821.416446554125</v>
      </c>
      <c r="H69" s="453">
        <f t="shared" si="86"/>
        <v>-12965.261164335516</v>
      </c>
      <c r="I69" s="453">
        <f t="shared" si="86"/>
        <v>-11581.351741065733</v>
      </c>
      <c r="J69" s="453">
        <f t="shared" si="86"/>
        <v>-10541.616599911587</v>
      </c>
      <c r="K69" s="453">
        <f t="shared" si="86"/>
        <v>-9642.7378958450972</v>
      </c>
      <c r="L69" s="453">
        <f t="shared" si="86"/>
        <v>-8678.5732251564586</v>
      </c>
      <c r="M69" s="454">
        <f t="shared" si="86"/>
        <v>-7644.7623843340698</v>
      </c>
      <c r="N69" s="455">
        <f t="shared" si="86"/>
        <v>-9178.4224449414214</v>
      </c>
      <c r="O69" s="455">
        <f t="shared" si="86"/>
        <v>-6751.4438460561032</v>
      </c>
      <c r="P69" s="455">
        <f t="shared" si="86"/>
        <v>-5431.0593196724367</v>
      </c>
      <c r="Q69" s="455">
        <f t="shared" si="86"/>
        <v>-4177.020909054816</v>
      </c>
      <c r="R69" s="455">
        <f t="shared" si="86"/>
        <v>-3075.7038419752025</v>
      </c>
      <c r="S69" s="455">
        <f t="shared" si="86"/>
        <v>-1787.6070906106906</v>
      </c>
      <c r="T69" s="455">
        <f t="shared" si="86"/>
        <v>-12711.61754934939</v>
      </c>
      <c r="U69" s="455">
        <f t="shared" si="86"/>
        <v>-3714.4879935808021</v>
      </c>
      <c r="V69" s="455">
        <f t="shared" si="86"/>
        <v>-20374.629918080434</v>
      </c>
      <c r="W69" s="455">
        <f t="shared" si="86"/>
        <v>-17524.155870468625</v>
      </c>
      <c r="X69" s="455">
        <f t="shared" si="86"/>
        <v>-15544.851616508771</v>
      </c>
      <c r="Y69" s="454">
        <f t="shared" si="86"/>
        <v>-24630.338252342997</v>
      </c>
      <c r="Z69" s="455">
        <f t="shared" si="86"/>
        <v>-21961.530511047727</v>
      </c>
      <c r="AA69" s="455">
        <f t="shared" si="86"/>
        <v>-28705.576871186182</v>
      </c>
      <c r="AB69" s="455">
        <f t="shared" si="86"/>
        <v>-24108.402657277467</v>
      </c>
      <c r="AC69" s="455">
        <f t="shared" si="86"/>
        <v>-23734.873029889975</v>
      </c>
      <c r="AD69" s="455">
        <f t="shared" si="86"/>
        <v>-20414.153783306814</v>
      </c>
      <c r="AE69" s="455">
        <f t="shared" si="86"/>
        <v>-16864.856597079073</v>
      </c>
      <c r="AF69" s="455">
        <f t="shared" si="86"/>
        <v>-25386.300510585024</v>
      </c>
      <c r="AG69" s="455">
        <f t="shared" si="86"/>
        <v>-15878.755075861911</v>
      </c>
      <c r="AH69" s="455">
        <f t="shared" si="86"/>
        <v>-16595.990442137889</v>
      </c>
      <c r="AI69" s="455">
        <f t="shared" si="86"/>
        <v>-12329.261095042733</v>
      </c>
      <c r="AJ69" s="455">
        <f t="shared" si="86"/>
        <v>-7459.0659785457392</v>
      </c>
      <c r="AK69" s="454">
        <f t="shared" si="86"/>
        <v>-22583.666473400983</v>
      </c>
      <c r="AL69" s="455">
        <f t="shared" si="86"/>
        <v>-8465.8608876321669</v>
      </c>
      <c r="AM69" s="455">
        <f t="shared" si="86"/>
        <v>-13702.949262108872</v>
      </c>
      <c r="AN69" s="455">
        <f t="shared" si="86"/>
        <v>-7455.1213275547925</v>
      </c>
      <c r="AO69" s="455">
        <f t="shared" si="86"/>
        <v>-3557.5643418118707</v>
      </c>
      <c r="AP69" s="455">
        <f t="shared" si="86"/>
        <v>-9052.0056341535819</v>
      </c>
      <c r="AQ69" s="455">
        <f t="shared" si="86"/>
        <v>5890.5332835735171</v>
      </c>
      <c r="AR69" s="455">
        <f t="shared" si="86"/>
        <v>11039.768767781803</v>
      </c>
      <c r="AS69" s="455">
        <f t="shared" si="86"/>
        <v>5156.1905514251266</v>
      </c>
      <c r="AT69" s="455">
        <f t="shared" si="86"/>
        <v>23171.100016319091</v>
      </c>
      <c r="AU69" s="455">
        <f t="shared" si="86"/>
        <v>21069.984694713188</v>
      </c>
      <c r="AV69" s="455">
        <f t="shared" si="86"/>
        <v>23729.229115913389</v>
      </c>
      <c r="AW69" s="454">
        <f t="shared" si="86"/>
        <v>21802.828728539433</v>
      </c>
      <c r="AX69" s="455">
        <f t="shared" si="86"/>
        <v>36361.006812362844</v>
      </c>
      <c r="AY69" s="455">
        <f t="shared" si="86"/>
        <v>36659.327666880985</v>
      </c>
      <c r="AZ69" s="455">
        <f t="shared" si="86"/>
        <v>53377.36828602443</v>
      </c>
      <c r="BA69" s="455">
        <f t="shared" si="86"/>
        <v>63485.741183085513</v>
      </c>
      <c r="BB69" s="455">
        <f t="shared" si="86"/>
        <v>55472.04987108786</v>
      </c>
      <c r="BC69" s="455">
        <f t="shared" si="86"/>
        <v>71476.409684981452</v>
      </c>
      <c r="BD69" s="455">
        <f t="shared" si="86"/>
        <v>64482.935243480431</v>
      </c>
      <c r="BE69" s="455">
        <f t="shared" si="86"/>
        <v>84807.841427158302</v>
      </c>
      <c r="BF69" s="455">
        <f t="shared" si="86"/>
        <v>87184.426996109105</v>
      </c>
      <c r="BG69" s="455">
        <f t="shared" si="86"/>
        <v>98772.722500193835</v>
      </c>
      <c r="BH69" s="455">
        <f t="shared" si="86"/>
        <v>113569.78388452332</v>
      </c>
      <c r="BI69" s="454">
        <f t="shared" si="86"/>
        <v>117570.06329626829</v>
      </c>
    </row>
  </sheetData>
  <mergeCells count="5">
    <mergeCell ref="B1:M1"/>
    <mergeCell ref="N1:Y1"/>
    <mergeCell ref="Z1:AK1"/>
    <mergeCell ref="AL1:AW1"/>
    <mergeCell ref="AX1:BI1"/>
  </mergeCells>
  <pageMargins left="0.7" right="0.7" top="0.75" bottom="0.75" header="0.3" footer="0.3"/>
  <pageSetup orientation="portrait" verticalDpi="360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Summary</vt:lpstr>
      <vt:lpstr>Program Model</vt:lpstr>
      <vt:lpstr>Prg. HR</vt:lpstr>
      <vt:lpstr>Prg. Assumptions</vt:lpstr>
      <vt:lpstr>Program Marketing Actuals</vt:lpstr>
      <vt:lpstr>Program Marketing Costs</vt:lpstr>
      <vt:lpstr>Program Marketing Assumptions</vt:lpstr>
      <vt:lpstr>Program Marketing Pro Forma</vt:lpstr>
      <vt:lpstr>Contractor Model</vt:lpstr>
      <vt:lpstr>HR</vt:lpstr>
      <vt:lpstr>Assumptions</vt:lpstr>
      <vt:lpstr>Contractor Pro Forma</vt:lpstr>
      <vt:lpstr>Dashboard</vt:lpstr>
      <vt:lpstr>'Contractor Pro Forma'!Print_Titles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Jaya Dobbyn</dc:creator>
  <cp:lastModifiedBy>Cynthia Adams</cp:lastModifiedBy>
  <dcterms:created xsi:type="dcterms:W3CDTF">2010-12-02T20:53:30Z</dcterms:created>
  <dcterms:modified xsi:type="dcterms:W3CDTF">2012-07-09T18:15:42Z</dcterms:modified>
</cp:coreProperties>
</file>